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a\Desktop\Teste\"/>
    </mc:Choice>
  </mc:AlternateContent>
  <xr:revisionPtr revIDLastSave="0" documentId="13_ncr:1_{DDBE6D8F-C08F-4312-BA68-6F254ECFF8DD}" xr6:coauthVersionLast="47" xr6:coauthVersionMax="47" xr10:uidLastSave="{00000000-0000-0000-0000-000000000000}"/>
  <bookViews>
    <workbookView xWindow="-120" yWindow="-120" windowWidth="20730" windowHeight="11160" xr2:uid="{84190848-CDA3-4DA0-BCD4-6002E9312597}"/>
  </bookViews>
  <sheets>
    <sheet name="TRANSPORTADORAS" sheetId="1" r:id="rId1"/>
    <sheet name="PERFORMANCE GERAL" sheetId="2" r:id="rId2"/>
    <sheet name="Tabela Dinamica" sheetId="6" r:id="rId3"/>
    <sheet name="FERIADOS" sheetId="4" r:id="rId4"/>
    <sheet name="REGIÕES" sheetId="5" r:id="rId5"/>
    <sheet name="Planilha1" sheetId="7" r:id="rId6"/>
  </sheets>
  <externalReferences>
    <externalReference r:id="rId7"/>
  </externalReferences>
  <definedNames>
    <definedName name="_xlnm._FilterDatabase" localSheetId="4" hidden="1">REGIÕES!$A$1:$C$28</definedName>
    <definedName name="_xlnm._FilterDatabase" localSheetId="0" hidden="1">TRANSPORTADORAS!$A$1:$T$6128</definedName>
  </definedNames>
  <calcPr calcId="191029"/>
  <pivotCaches>
    <pivotCache cacheId="1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6122" i="1" l="1"/>
  <c r="O6121" i="1"/>
  <c r="O6015" i="1"/>
  <c r="O6042" i="1"/>
  <c r="O6017" i="1"/>
  <c r="O6043" i="1"/>
  <c r="O6119" i="1"/>
  <c r="O6078" i="1"/>
  <c r="O5977" i="1"/>
  <c r="O5969" i="1"/>
  <c r="O5972" i="1"/>
  <c r="O5978" i="1"/>
  <c r="O6115" i="1"/>
  <c r="O6124" i="1"/>
  <c r="O6013" i="1"/>
  <c r="O6105" i="1"/>
  <c r="O6073" i="1"/>
  <c r="O6103" i="1"/>
  <c r="O5991" i="1"/>
  <c r="O6059" i="1"/>
  <c r="O6055" i="1"/>
  <c r="O6053" i="1"/>
  <c r="O6047" i="1"/>
  <c r="O6030" i="1"/>
  <c r="O6028" i="1"/>
  <c r="O6026" i="1"/>
  <c r="O6020" i="1"/>
  <c r="O6016" i="1"/>
  <c r="O6014" i="1"/>
  <c r="O5984" i="1"/>
  <c r="O5974" i="1"/>
  <c r="O5971" i="1"/>
  <c r="O5965" i="1"/>
  <c r="O5964" i="1"/>
  <c r="O5950" i="1"/>
  <c r="O5946" i="1"/>
  <c r="O5942" i="1"/>
  <c r="O5939" i="1"/>
  <c r="O5905" i="1"/>
  <c r="O5928" i="1"/>
  <c r="O5924" i="1"/>
  <c r="O5919" i="1"/>
  <c r="O5913" i="1"/>
  <c r="O5912" i="1"/>
  <c r="O5908" i="1"/>
  <c r="O5900" i="1"/>
  <c r="O5893" i="1"/>
  <c r="O5891" i="1"/>
  <c r="O5883" i="1"/>
  <c r="O5872" i="1"/>
  <c r="O5850" i="1"/>
  <c r="O5856" i="1"/>
  <c r="O5855" i="1"/>
  <c r="O5807" i="1"/>
  <c r="O5793" i="1"/>
  <c r="O5771" i="1"/>
  <c r="O5769" i="1"/>
  <c r="O5767" i="1"/>
  <c r="O5758" i="1"/>
  <c r="O5753" i="1"/>
  <c r="O5751" i="1"/>
  <c r="O5665" i="1"/>
  <c r="O5364" i="1"/>
  <c r="O5603" i="1"/>
  <c r="O5584" i="1"/>
  <c r="O5574" i="1"/>
  <c r="O5568" i="1"/>
  <c r="O5473" i="1"/>
  <c r="O5448" i="1"/>
  <c r="O5427" i="1"/>
  <c r="O5416" i="1"/>
  <c r="O5412" i="1"/>
  <c r="O5401" i="1"/>
  <c r="O5325" i="1"/>
  <c r="O5275" i="1"/>
  <c r="O5533" i="1"/>
  <c r="O5532" i="1"/>
  <c r="O5513" i="1"/>
  <c r="O5495" i="1"/>
  <c r="O5481" i="1"/>
  <c r="O5480" i="1"/>
  <c r="O5458" i="1"/>
  <c r="O5419" i="1"/>
  <c r="O5390" i="1"/>
  <c r="O5389" i="1"/>
  <c r="O5383" i="1"/>
  <c r="O5385" i="1"/>
  <c r="O5380" i="1"/>
  <c r="O5377" i="1"/>
  <c r="O5288" i="1"/>
  <c r="O5284" i="1"/>
  <c r="O5269" i="1"/>
  <c r="O5268" i="1"/>
  <c r="O5253" i="1"/>
  <c r="O5600" i="1"/>
  <c r="O5598" i="1"/>
  <c r="O5592" i="1"/>
  <c r="O5590" i="1"/>
  <c r="O5589" i="1"/>
  <c r="O5588" i="1"/>
  <c r="O5571" i="1"/>
  <c r="O5567" i="1"/>
  <c r="O5565" i="1"/>
  <c r="O5554" i="1"/>
  <c r="O5475" i="1"/>
  <c r="O5444" i="1"/>
  <c r="O5519" i="1"/>
  <c r="O5707" i="1"/>
  <c r="O5706" i="1"/>
  <c r="O5705" i="1"/>
  <c r="O5704" i="1"/>
  <c r="O5703" i="1"/>
  <c r="O5702" i="1"/>
  <c r="O5701" i="1"/>
  <c r="O5700" i="1"/>
  <c r="O5699" i="1"/>
  <c r="O5696" i="1"/>
  <c r="O5689" i="1"/>
  <c r="O5656" i="1"/>
  <c r="O5625" i="1"/>
  <c r="O5622" i="1"/>
  <c r="O5597" i="1"/>
  <c r="O5596" i="1"/>
  <c r="O5593" i="1"/>
  <c r="O5564" i="1"/>
  <c r="O5563" i="1"/>
  <c r="O5559" i="1"/>
  <c r="O5558" i="1"/>
  <c r="O5550" i="1"/>
  <c r="O5357" i="1"/>
  <c r="O5345" i="1"/>
  <c r="O5352" i="1"/>
  <c r="O5304" i="1"/>
  <c r="O5374" i="1"/>
  <c r="O5263" i="1"/>
  <c r="O5358" i="1"/>
  <c r="O5365" i="1"/>
  <c r="O5338" i="1"/>
  <c r="O5344" i="1"/>
  <c r="O5346" i="1"/>
  <c r="O5343" i="1"/>
  <c r="O5340" i="1"/>
  <c r="O5339" i="1"/>
  <c r="O5265" i="1"/>
  <c r="O5259" i="1"/>
  <c r="O5168" i="1"/>
  <c r="O5135" i="1"/>
  <c r="O5138" i="1"/>
  <c r="O5130" i="1"/>
  <c r="O5152" i="1"/>
  <c r="O5142" i="1"/>
  <c r="O5089" i="1"/>
  <c r="O5163" i="1"/>
  <c r="O5166" i="1"/>
  <c r="O5252" i="1"/>
  <c r="O5169" i="1"/>
  <c r="O5164" i="1"/>
  <c r="O5132" i="1"/>
  <c r="O5126" i="1"/>
  <c r="O5250" i="1"/>
  <c r="O5222" i="1"/>
  <c r="O5160" i="1"/>
  <c r="O5156" i="1"/>
  <c r="O5146" i="1"/>
  <c r="O5147" i="1"/>
  <c r="O5140" i="1"/>
  <c r="O5120" i="1"/>
  <c r="O5117" i="1"/>
  <c r="O5100" i="1"/>
  <c r="O5076" i="1"/>
  <c r="O5050" i="1"/>
  <c r="O4911" i="1"/>
  <c r="O5174" i="1"/>
  <c r="O5133" i="1"/>
  <c r="O5124" i="1"/>
  <c r="O5101" i="1"/>
  <c r="O5122" i="1"/>
  <c r="O5119" i="1"/>
  <c r="O5095" i="1"/>
  <c r="O5102" i="1"/>
  <c r="O5097" i="1"/>
  <c r="O5090" i="1"/>
  <c r="O5077" i="1"/>
  <c r="O5046" i="1"/>
  <c r="O5121" i="1"/>
  <c r="O5096" i="1"/>
  <c r="O5098" i="1"/>
  <c r="O5125" i="1"/>
  <c r="O5099" i="1"/>
  <c r="O4840" i="1"/>
  <c r="O4854" i="1"/>
  <c r="O4825" i="1"/>
  <c r="O5017" i="1"/>
  <c r="O5008" i="1"/>
  <c r="O5007" i="1"/>
  <c r="O5005" i="1"/>
  <c r="O5009" i="1"/>
  <c r="O5001" i="1"/>
  <c r="O5000" i="1"/>
  <c r="O4994" i="1"/>
  <c r="O4991" i="1"/>
  <c r="O4990" i="1"/>
  <c r="O4969" i="1"/>
  <c r="O4920" i="1"/>
  <c r="O4841" i="1"/>
  <c r="O4833" i="1"/>
  <c r="O4831" i="1"/>
  <c r="O4950" i="1"/>
  <c r="O4928" i="1"/>
  <c r="O4926" i="1"/>
  <c r="O4839" i="1"/>
  <c r="O4855" i="1"/>
  <c r="O4842" i="1"/>
  <c r="O4918" i="1"/>
  <c r="O4793" i="1"/>
  <c r="O4938" i="1"/>
  <c r="O4897" i="1"/>
  <c r="O4838" i="1"/>
  <c r="O4834" i="1"/>
  <c r="O4832" i="1"/>
  <c r="O4824" i="1"/>
  <c r="O4816" i="1"/>
  <c r="O4814" i="1"/>
  <c r="O5021" i="1"/>
  <c r="O4822" i="1"/>
  <c r="O4949" i="1"/>
  <c r="O4946" i="1"/>
  <c r="O4921" i="1"/>
  <c r="O4861" i="1"/>
  <c r="O4860" i="1"/>
  <c r="O4847" i="1"/>
  <c r="O4809" i="1"/>
  <c r="O4813" i="1"/>
  <c r="O4940" i="1"/>
  <c r="O4818" i="1"/>
  <c r="O4963" i="1"/>
  <c r="O4862" i="1"/>
  <c r="O4852" i="1"/>
  <c r="O4848" i="1"/>
  <c r="O4280" i="1"/>
  <c r="O4853" i="1"/>
  <c r="O4850" i="1"/>
  <c r="O4808" i="1"/>
  <c r="O4821" i="1"/>
  <c r="O4902" i="1"/>
  <c r="O4954" i="1"/>
  <c r="O4856" i="1"/>
  <c r="O4863" i="1"/>
  <c r="O4846" i="1"/>
  <c r="O4797" i="1"/>
  <c r="O4845" i="1"/>
  <c r="O4810" i="1"/>
  <c r="O4858" i="1"/>
  <c r="O4844" i="1"/>
  <c r="O4828" i="1"/>
  <c r="O4782" i="1"/>
  <c r="O4768" i="1"/>
  <c r="O4745" i="1"/>
  <c r="O4859" i="1"/>
  <c r="O4857" i="1"/>
  <c r="O4812" i="1"/>
  <c r="O4780" i="1"/>
  <c r="O4779" i="1"/>
  <c r="O4767" i="1"/>
  <c r="O4742" i="1"/>
  <c r="O4835" i="1"/>
  <c r="O4801" i="1"/>
  <c r="O4750" i="1"/>
  <c r="O4645" i="1"/>
  <c r="O4640" i="1"/>
  <c r="O4634" i="1"/>
  <c r="O4618" i="1"/>
  <c r="O4616" i="1"/>
  <c r="O4468" i="1"/>
  <c r="O3885" i="1"/>
  <c r="O4592" i="1"/>
  <c r="O4510" i="1"/>
  <c r="O4509" i="1"/>
  <c r="O4512" i="1"/>
  <c r="O4501" i="1"/>
  <c r="O4494" i="1"/>
  <c r="O4490" i="1"/>
  <c r="O4489" i="1"/>
  <c r="O4487" i="1"/>
  <c r="O4481" i="1"/>
  <c r="O4472" i="1"/>
  <c r="O4471" i="1"/>
  <c r="O4507" i="1"/>
  <c r="O4264" i="1"/>
  <c r="O4293" i="1"/>
  <c r="O4367" i="1"/>
  <c r="O4267" i="1"/>
  <c r="O4277" i="1"/>
  <c r="O4274" i="1"/>
  <c r="O4207" i="1"/>
  <c r="O4184" i="1"/>
  <c r="O4071" i="1"/>
  <c r="O4069" i="1"/>
  <c r="O4065" i="1"/>
  <c r="O4059" i="1"/>
  <c r="O4040" i="1"/>
  <c r="O4032" i="1"/>
  <c r="O3943" i="1"/>
  <c r="O3708" i="1"/>
  <c r="O3827" i="1"/>
  <c r="O3666" i="1"/>
  <c r="O5848" i="1"/>
  <c r="O5446" i="1"/>
  <c r="O5094" i="1"/>
  <c r="O5258" i="1"/>
  <c r="O4968" i="1"/>
  <c r="O4463" i="1"/>
  <c r="O4178" i="1"/>
  <c r="B30" i="7" l="1"/>
  <c r="B29" i="7" l="1"/>
  <c r="F22" i="2" l="1"/>
  <c r="F20" i="2"/>
  <c r="F31" i="2"/>
  <c r="F25" i="2"/>
  <c r="F7" i="2"/>
  <c r="F15" i="2"/>
  <c r="F33" i="2"/>
  <c r="F27" i="2"/>
  <c r="F8" i="2"/>
  <c r="F16" i="2"/>
  <c r="F24" i="2"/>
  <c r="F32" i="2"/>
  <c r="F9" i="2"/>
  <c r="F17" i="2"/>
  <c r="F26" i="2"/>
  <c r="F10" i="2"/>
  <c r="F18" i="2"/>
  <c r="F14" i="2" l="1"/>
  <c r="F29" i="2"/>
  <c r="F28" i="2"/>
  <c r="F30" i="2"/>
  <c r="F19" i="2"/>
  <c r="F11" i="2"/>
  <c r="F23" i="2"/>
  <c r="F21" i="2"/>
  <c r="F13" i="2"/>
  <c r="F12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7" i="2"/>
  <c r="F34" i="2" l="1"/>
  <c r="F3" i="2" s="1"/>
  <c r="G34" i="2"/>
  <c r="G3" i="2" s="1"/>
  <c r="H34" i="2"/>
  <c r="H3" i="2" s="1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J8" i="2"/>
  <c r="J9" i="2"/>
  <c r="J10" i="2"/>
  <c r="J11" i="2"/>
  <c r="J12" i="2"/>
  <c r="J13" i="2"/>
  <c r="J14" i="2"/>
  <c r="J15" i="2"/>
  <c r="J16" i="2"/>
  <c r="J17" i="2"/>
  <c r="J7" i="2"/>
  <c r="I8" i="2"/>
  <c r="I9" i="2"/>
  <c r="I10" i="2"/>
  <c r="I11" i="2"/>
  <c r="I12" i="2"/>
  <c r="I13" i="2"/>
  <c r="I14" i="2"/>
  <c r="I15" i="2"/>
  <c r="I16" i="2"/>
  <c r="I17" i="2"/>
  <c r="I7" i="2"/>
  <c r="E8" i="2"/>
  <c r="E9" i="2"/>
  <c r="E10" i="2"/>
  <c r="E11" i="2"/>
  <c r="E12" i="2"/>
  <c r="E13" i="2"/>
  <c r="E14" i="2"/>
  <c r="E15" i="2"/>
  <c r="E16" i="2"/>
  <c r="E17" i="2"/>
  <c r="E7" i="2"/>
  <c r="D8" i="2"/>
  <c r="D9" i="2"/>
  <c r="D10" i="2"/>
  <c r="D11" i="2"/>
  <c r="D12" i="2"/>
  <c r="D13" i="2"/>
  <c r="D14" i="2"/>
  <c r="D15" i="2"/>
  <c r="D16" i="2"/>
  <c r="D17" i="2"/>
  <c r="D7" i="2"/>
  <c r="C8" i="2"/>
  <c r="C9" i="2"/>
  <c r="C10" i="2"/>
  <c r="C11" i="2"/>
  <c r="C12" i="2"/>
  <c r="C13" i="2"/>
  <c r="C14" i="2"/>
  <c r="C15" i="2"/>
  <c r="C16" i="2"/>
  <c r="C17" i="2"/>
  <c r="C7" i="2"/>
  <c r="C34" i="2" l="1"/>
  <c r="C3" i="2" s="1"/>
  <c r="J34" i="2"/>
  <c r="J3" i="2" s="1"/>
  <c r="D34" i="2"/>
  <c r="D3" i="2" s="1"/>
  <c r="E34" i="2"/>
  <c r="E3" i="2" s="1"/>
  <c r="K32" i="2"/>
  <c r="L32" i="2" s="1"/>
  <c r="K24" i="2"/>
  <c r="L24" i="2" s="1"/>
  <c r="K31" i="2"/>
  <c r="L31" i="2" s="1"/>
  <c r="K23" i="2"/>
  <c r="L23" i="2" s="1"/>
  <c r="K30" i="2"/>
  <c r="L30" i="2" s="1"/>
  <c r="K22" i="2"/>
  <c r="L22" i="2" s="1"/>
  <c r="K29" i="2"/>
  <c r="L29" i="2" s="1"/>
  <c r="K21" i="2"/>
  <c r="L21" i="2" s="1"/>
  <c r="K28" i="2"/>
  <c r="L28" i="2" s="1"/>
  <c r="K20" i="2"/>
  <c r="L20" i="2" s="1"/>
  <c r="K27" i="2"/>
  <c r="L27" i="2" s="1"/>
  <c r="K19" i="2"/>
  <c r="L19" i="2" s="1"/>
  <c r="K26" i="2"/>
  <c r="L26" i="2" s="1"/>
  <c r="K18" i="2"/>
  <c r="L18" i="2" s="1"/>
  <c r="I34" i="2"/>
  <c r="I3" i="2" s="1"/>
  <c r="K33" i="2"/>
  <c r="L33" i="2" s="1"/>
  <c r="K25" i="2"/>
  <c r="L25" i="2" s="1"/>
  <c r="K11" i="2"/>
  <c r="L11" i="2" s="1"/>
  <c r="K17" i="2"/>
  <c r="L17" i="2" s="1"/>
  <c r="K8" i="2"/>
  <c r="L8" i="2" s="1"/>
  <c r="K12" i="2"/>
  <c r="L12" i="2" s="1"/>
  <c r="K14" i="2"/>
  <c r="L14" i="2" s="1"/>
  <c r="K7" i="2"/>
  <c r="K10" i="2"/>
  <c r="L10" i="2" s="1"/>
  <c r="K13" i="2"/>
  <c r="L13" i="2" s="1"/>
  <c r="K16" i="2"/>
  <c r="L16" i="2" s="1"/>
  <c r="K9" i="2"/>
  <c r="L9" i="2" s="1"/>
  <c r="K15" i="2"/>
  <c r="L15" i="2" s="1"/>
  <c r="K34" i="2" l="1"/>
  <c r="L34" i="2" s="1"/>
  <c r="L7" i="2"/>
  <c r="K3" i="2"/>
  <c r="L3" i="2" s="1"/>
</calcChain>
</file>

<file path=xl/sharedStrings.xml><?xml version="1.0" encoding="utf-8"?>
<sst xmlns="http://schemas.openxmlformats.org/spreadsheetml/2006/main" count="33648" uniqueCount="1518">
  <si>
    <t>UF</t>
  </si>
  <si>
    <t>Transportadora</t>
  </si>
  <si>
    <t>STATUS</t>
  </si>
  <si>
    <t>JUNHO</t>
  </si>
  <si>
    <t>RIO DE JANEIRO</t>
  </si>
  <si>
    <t>RJ</t>
  </si>
  <si>
    <t>SP</t>
  </si>
  <si>
    <t>CAMPOS DOS GOYTACAZES</t>
  </si>
  <si>
    <t>IGUABA GRANDE</t>
  </si>
  <si>
    <t>ITAPIPOCA</t>
  </si>
  <si>
    <t>CE</t>
  </si>
  <si>
    <t>SNT LOG LTDA</t>
  </si>
  <si>
    <t>RECIFE</t>
  </si>
  <si>
    <t>PE</t>
  </si>
  <si>
    <t>FORTALEZA</t>
  </si>
  <si>
    <t>AREIA BRANCA</t>
  </si>
  <si>
    <t>RN</t>
  </si>
  <si>
    <t>PARNAMIRIM</t>
  </si>
  <si>
    <t>CARAUBAS</t>
  </si>
  <si>
    <t>MACEIÓ</t>
  </si>
  <si>
    <t>AL</t>
  </si>
  <si>
    <t>CAICÓ</t>
  </si>
  <si>
    <t>APODI</t>
  </si>
  <si>
    <t>ESPERANÇA</t>
  </si>
  <si>
    <t>PB</t>
  </si>
  <si>
    <t>ES</t>
  </si>
  <si>
    <t>PA</t>
  </si>
  <si>
    <t>SIDROLANDIA</t>
  </si>
  <si>
    <t>MS</t>
  </si>
  <si>
    <t>NOVA MARINGA</t>
  </si>
  <si>
    <t>MT</t>
  </si>
  <si>
    <t>REDENCAO</t>
  </si>
  <si>
    <t>RIO VERDE</t>
  </si>
  <si>
    <t>GO</t>
  </si>
  <si>
    <t>CAMPO GRANDE</t>
  </si>
  <si>
    <t>BELÉM</t>
  </si>
  <si>
    <t>TANGARÁ DA SERRA</t>
  </si>
  <si>
    <t>GUARANTÃ DO NORTE</t>
  </si>
  <si>
    <t>CHAPADA GUIMARAES</t>
  </si>
  <si>
    <t>BARCARENA</t>
  </si>
  <si>
    <t>GLÓRIA D'OESTE</t>
  </si>
  <si>
    <t>SINOP</t>
  </si>
  <si>
    <t>AP</t>
  </si>
  <si>
    <t>MARABA</t>
  </si>
  <si>
    <t>ABAETETUBA</t>
  </si>
  <si>
    <t>CASTANHAL</t>
  </si>
  <si>
    <t>ANANINDEUA</t>
  </si>
  <si>
    <t>MIRASSOL D'OESTE</t>
  </si>
  <si>
    <t>FORMOSA</t>
  </si>
  <si>
    <t>TO</t>
  </si>
  <si>
    <t>UBERLÂNDIA</t>
  </si>
  <si>
    <t>MG</t>
  </si>
  <si>
    <t>FITLOG TRANSPORTES E LOGISTICA</t>
  </si>
  <si>
    <t>ENTREGUE NO PRAZO</t>
  </si>
  <si>
    <t>ARAÇATUBA</t>
  </si>
  <si>
    <t>RS</t>
  </si>
  <si>
    <t>PORTEIRINHA</t>
  </si>
  <si>
    <t>BARRETOS</t>
  </si>
  <si>
    <t>REGINOPOLIS</t>
  </si>
  <si>
    <t>SÃO LUÍS</t>
  </si>
  <si>
    <t>MA</t>
  </si>
  <si>
    <t>TECMAR TRANSPORTES LTDA</t>
  </si>
  <si>
    <t>IMPERATRIZ</t>
  </si>
  <si>
    <t>JOÃO PESSOA</t>
  </si>
  <si>
    <t>PATOS</t>
  </si>
  <si>
    <t>TERESINA</t>
  </si>
  <si>
    <t>PI</t>
  </si>
  <si>
    <t>PARNAIBA</t>
  </si>
  <si>
    <t>TUTOIA</t>
  </si>
  <si>
    <t>ARARUAMA</t>
  </si>
  <si>
    <t>CABO FRIO</t>
  </si>
  <si>
    <t>CASIMIRO DE ABREU</t>
  </si>
  <si>
    <t>ITABORAI</t>
  </si>
  <si>
    <t>SÃO PEDRO DA ALDEIA</t>
  </si>
  <si>
    <t>ITAPERUNA</t>
  </si>
  <si>
    <t>FRANCA</t>
  </si>
  <si>
    <t>CT DISTRIBUICAO E LOGISTICA LTDA</t>
  </si>
  <si>
    <t>JEQUITINHONHA</t>
  </si>
  <si>
    <t>ADAMANTINA</t>
  </si>
  <si>
    <t>UNAÍ</t>
  </si>
  <si>
    <t>BA</t>
  </si>
  <si>
    <t>RIO DAS OSTRAS</t>
  </si>
  <si>
    <t>MACAÉ</t>
  </si>
  <si>
    <t>SAPUCAIA</t>
  </si>
  <si>
    <t>PETROLINA</t>
  </si>
  <si>
    <t>FEIRA DE SANTANA</t>
  </si>
  <si>
    <t>SALVADOR</t>
  </si>
  <si>
    <t>VERA CRUZ</t>
  </si>
  <si>
    <t>SE</t>
  </si>
  <si>
    <t>PAULO AFONSO</t>
  </si>
  <si>
    <t>TUBARÃO</t>
  </si>
  <si>
    <t>SC</t>
  </si>
  <si>
    <t>NOBRES</t>
  </si>
  <si>
    <t>CAFELANDIA</t>
  </si>
  <si>
    <t>PR</t>
  </si>
  <si>
    <t>NOVA MUTUM</t>
  </si>
  <si>
    <t>BARRA DO CORDA</t>
  </si>
  <si>
    <t>TASSO FRAGOSO</t>
  </si>
  <si>
    <t>IGUATU</t>
  </si>
  <si>
    <t>MOSSORÓ</t>
  </si>
  <si>
    <t>ARAPIRACA</t>
  </si>
  <si>
    <t>MURIAÉ</t>
  </si>
  <si>
    <t>PATOS DE MINAS</t>
  </si>
  <si>
    <t>STO ANT. AVENTUREIRO</t>
  </si>
  <si>
    <t>VARGINHA</t>
  </si>
  <si>
    <t>GOVERNADOR VALADARES</t>
  </si>
  <si>
    <t>GUARIBA</t>
  </si>
  <si>
    <t>MONTES CLAROS</t>
  </si>
  <si>
    <t>JUNQUEIROPOLIS</t>
  </si>
  <si>
    <t>JABOTICATUBAS</t>
  </si>
  <si>
    <t>JOÃO PINHEIRO</t>
  </si>
  <si>
    <t>EUSÉBIO</t>
  </si>
  <si>
    <t>CAMPINA GRANDE</t>
  </si>
  <si>
    <t>BOM JARDIM</t>
  </si>
  <si>
    <t>BODOCÓ</t>
  </si>
  <si>
    <t>PALMEIRA DOS INDIOS</t>
  </si>
  <si>
    <t>SALGUEIRO</t>
  </si>
  <si>
    <t>CURRAIS NOVOS</t>
  </si>
  <si>
    <t>CEARÁ-MIRIM</t>
  </si>
  <si>
    <t>BREJINHO</t>
  </si>
  <si>
    <t>QUIXELÔ</t>
  </si>
  <si>
    <t>TACARATU</t>
  </si>
  <si>
    <t>CRATO</t>
  </si>
  <si>
    <t>CUIABÁ</t>
  </si>
  <si>
    <t>VÁRZEA GRANDE</t>
  </si>
  <si>
    <t>RONDONÓPOLIS</t>
  </si>
  <si>
    <t>ALTAMIRA</t>
  </si>
  <si>
    <t>PARAUAPEBAS</t>
  </si>
  <si>
    <t>COLIDER</t>
  </si>
  <si>
    <t>TUCURUI</t>
  </si>
  <si>
    <t>NATAL</t>
  </si>
  <si>
    <t>MARECHAL DEODORO</t>
  </si>
  <si>
    <t>ARACAJU</t>
  </si>
  <si>
    <t>TENENTE ANANIAS</t>
  </si>
  <si>
    <t>NÍSIA FLORESTA</t>
  </si>
  <si>
    <t>CAJAZEIRAS</t>
  </si>
  <si>
    <t>JARDIM DE PIRANHAS</t>
  </si>
  <si>
    <t>BARBALHA</t>
  </si>
  <si>
    <t>ITABAIANA</t>
  </si>
  <si>
    <t>PAULISTA</t>
  </si>
  <si>
    <t>ICAPUÍ</t>
  </si>
  <si>
    <t>AGUA BOA</t>
  </si>
  <si>
    <t>IPORA</t>
  </si>
  <si>
    <t>RO</t>
  </si>
  <si>
    <t>SORRISO</t>
  </si>
  <si>
    <t>BARRA DO BUGRES</t>
  </si>
  <si>
    <t>BRASNORTE</t>
  </si>
  <si>
    <t>PASSOS</t>
  </si>
  <si>
    <t>CASTILHO</t>
  </si>
  <si>
    <t>MAGÉ</t>
  </si>
  <si>
    <t>TERESOPOLIS</t>
  </si>
  <si>
    <t>ITUMBIARA</t>
  </si>
  <si>
    <t>BOM JESUS DE GOIAS</t>
  </si>
  <si>
    <t>BETIM</t>
  </si>
  <si>
    <t>BRASÍLIA</t>
  </si>
  <si>
    <t>DF</t>
  </si>
  <si>
    <t>BARRA DE SÃO MIGUEL</t>
  </si>
  <si>
    <t>MACAÍBA</t>
  </si>
  <si>
    <t>ROSARIO OESTE</t>
  </si>
  <si>
    <t>PARANATINGA</t>
  </si>
  <si>
    <t>PAU DOS FERROS</t>
  </si>
  <si>
    <t>SANTA HELENA GOIAS</t>
  </si>
  <si>
    <t>MANAUS</t>
  </si>
  <si>
    <t>AM</t>
  </si>
  <si>
    <t>LUCAS DO RIO VERDE</t>
  </si>
  <si>
    <t>GURUPI</t>
  </si>
  <si>
    <t>MONTE AZUL PAULISTA</t>
  </si>
  <si>
    <t>POUSO ALEGRE</t>
  </si>
  <si>
    <t>PIRAJUI</t>
  </si>
  <si>
    <t>CERQUILHO</t>
  </si>
  <si>
    <t>SANTA CRUZ ESCALVADO</t>
  </si>
  <si>
    <t>TRES CORACOES</t>
  </si>
  <si>
    <t>JOÃO MONLEVADE</t>
  </si>
  <si>
    <t>MARAU</t>
  </si>
  <si>
    <t>SAO MATEUS DO MARANHAO</t>
  </si>
  <si>
    <t>MIRADOR</t>
  </si>
  <si>
    <t>DEMERVAL LOBAO</t>
  </si>
  <si>
    <t>TIMON</t>
  </si>
  <si>
    <t>GUADALUPE</t>
  </si>
  <si>
    <t>CRATEÚS</t>
  </si>
  <si>
    <t>PICOS</t>
  </si>
  <si>
    <t>MARICÁ</t>
  </si>
  <si>
    <t>CONSELHEIRO PENA</t>
  </si>
  <si>
    <t>RESPLENDOR</t>
  </si>
  <si>
    <t>JUAZEIRO</t>
  </si>
  <si>
    <t>GUANAMBI</t>
  </si>
  <si>
    <t>CURACA</t>
  </si>
  <si>
    <t>PETRÓPOLIS</t>
  </si>
  <si>
    <t>M V G TRANSPORTES EIRELI</t>
  </si>
  <si>
    <t>JUIZ DE FORA</t>
  </si>
  <si>
    <t>BUJARU</t>
  </si>
  <si>
    <t>SAO J. DOS QUATRO MARCOS</t>
  </si>
  <si>
    <t>BONITO</t>
  </si>
  <si>
    <t>CÁCERES</t>
  </si>
  <si>
    <t>CACU</t>
  </si>
  <si>
    <t>CAMPINAS</t>
  </si>
  <si>
    <t>HORTOLANDIA</t>
  </si>
  <si>
    <t>ALTO PARAISO GOIAS</t>
  </si>
  <si>
    <t>SANTA INES</t>
  </si>
  <si>
    <t>BARBACENA</t>
  </si>
  <si>
    <t>JAPARATINGA</t>
  </si>
  <si>
    <t>SOUSA</t>
  </si>
  <si>
    <t>BARRAS</t>
  </si>
  <si>
    <t>VICOSA DO CEARA</t>
  </si>
  <si>
    <t>EXTREMOZ</t>
  </si>
  <si>
    <t>CAUCAIA</t>
  </si>
  <si>
    <t>SAO GONCALO AMARANTE</t>
  </si>
  <si>
    <t>MACAU</t>
  </si>
  <si>
    <t>FLORIANO</t>
  </si>
  <si>
    <t>CAETE</t>
  </si>
  <si>
    <t>NOVA GUARITA</t>
  </si>
  <si>
    <t>SAO RAIMUNDO NONATO</t>
  </si>
  <si>
    <t>EMPRESA BRASILEIRA DE CORREIOS E TELEGRAFOS</t>
  </si>
  <si>
    <t>LAGOA NOVA</t>
  </si>
  <si>
    <t>ALMINO AFONSO</t>
  </si>
  <si>
    <t>ALTO DO RODRIGUES</t>
  </si>
  <si>
    <t>SÃO JOÃO DO SABUGI</t>
  </si>
  <si>
    <t>MANHUAÇU</t>
  </si>
  <si>
    <t>CORUMBA</t>
  </si>
  <si>
    <t>VOTUPORANGA</t>
  </si>
  <si>
    <t>PINHAIS</t>
  </si>
  <si>
    <t>GRAVATA</t>
  </si>
  <si>
    <t>CONDE</t>
  </si>
  <si>
    <t>CASCAVEL</t>
  </si>
  <si>
    <t>JUAZEIRO DO NORTE</t>
  </si>
  <si>
    <t>PIRIPIRI</t>
  </si>
  <si>
    <t>RUSSAS</t>
  </si>
  <si>
    <t>PARACURU</t>
  </si>
  <si>
    <t>PETROLANDIA</t>
  </si>
  <si>
    <t>PARANA</t>
  </si>
  <si>
    <t>CAMARAGIBE</t>
  </si>
  <si>
    <t>CARUARU</t>
  </si>
  <si>
    <t>SANTAREM</t>
  </si>
  <si>
    <t>ALTA FLORESTA</t>
  </si>
  <si>
    <t>RONDON DO PARA</t>
  </si>
  <si>
    <t>CAMPO MAIOR</t>
  </si>
  <si>
    <t>MIGUEL ALVES</t>
  </si>
  <si>
    <t>LUCRECIA</t>
  </si>
  <si>
    <t>LUZILANDIA</t>
  </si>
  <si>
    <t>UBAJARA</t>
  </si>
  <si>
    <t>MAURITI</t>
  </si>
  <si>
    <t>PAULISTANA</t>
  </si>
  <si>
    <t>SAO JOSE DO CEDRO</t>
  </si>
  <si>
    <t>DIONISIO</t>
  </si>
  <si>
    <t>VOLTA GRANDE</t>
  </si>
  <si>
    <t>BRASILEIRA</t>
  </si>
  <si>
    <t>PACATUBA</t>
  </si>
  <si>
    <t>MONTEIRO</t>
  </si>
  <si>
    <t>OURICURI</t>
  </si>
  <si>
    <t>CRUZETA</t>
  </si>
  <si>
    <t>GOIANIA</t>
  </si>
  <si>
    <t>SAO JOSE DO GOIABAL</t>
  </si>
  <si>
    <t>CARATINGA</t>
  </si>
  <si>
    <t>PARACATU</t>
  </si>
  <si>
    <t>CONTAGEM</t>
  </si>
  <si>
    <t>SÃO PAULO</t>
  </si>
  <si>
    <t>STO ANTONIO LEVERGER</t>
  </si>
  <si>
    <t>ARIPUANA</t>
  </si>
  <si>
    <t>PINDARE-MIRIM</t>
  </si>
  <si>
    <t>SAO RAFAEL</t>
  </si>
  <si>
    <t>JAGUARIBE</t>
  </si>
  <si>
    <t>ANGICOS</t>
  </si>
  <si>
    <t>AGRESTINA</t>
  </si>
  <si>
    <t>OROBÓ</t>
  </si>
  <si>
    <t>CONCEICAO</t>
  </si>
  <si>
    <t>CUSTODIA</t>
  </si>
  <si>
    <t>BARRO</t>
  </si>
  <si>
    <t>CANAA DOS CARAJAS</t>
  </si>
  <si>
    <t>ARINOS</t>
  </si>
  <si>
    <t>OURO BRANCO TRANSPORTES LTDA</t>
  </si>
  <si>
    <t>SÃO BENTO</t>
  </si>
  <si>
    <t>LIMOEIRO DO NORTE</t>
  </si>
  <si>
    <t>BELO HORIZONTE</t>
  </si>
  <si>
    <t>VIÇOSA</t>
  </si>
  <si>
    <t>ITUPEVA</t>
  </si>
  <si>
    <t>JABOATÃO DOS GUARARAPES</t>
  </si>
  <si>
    <t>PILAR</t>
  </si>
  <si>
    <t>PAU D'ARCO</t>
  </si>
  <si>
    <t>ITAITINGA</t>
  </si>
  <si>
    <t>SÃO JOSÉ DE RIBAMAR</t>
  </si>
  <si>
    <t>SOBRAL</t>
  </si>
  <si>
    <t>CAXIAS</t>
  </si>
  <si>
    <t>SÃO JOSÉ DE MIPIBU</t>
  </si>
  <si>
    <t>PARIPUEIRA</t>
  </si>
  <si>
    <t>LIMEIRA DO OESTE</t>
  </si>
  <si>
    <t>ARAÇUAÍ</t>
  </si>
  <si>
    <t>ITABIRA</t>
  </si>
  <si>
    <t>CRISTALINA</t>
  </si>
  <si>
    <t>ARAGARCAS</t>
  </si>
  <si>
    <t>ITAÚNA</t>
  </si>
  <si>
    <t>PRIMAVERA DO LESTE</t>
  </si>
  <si>
    <t>ITAPEVI</t>
  </si>
  <si>
    <t>NOVA SERRANA</t>
  </si>
  <si>
    <t>GUIDOVAL</t>
  </si>
  <si>
    <t>CATANDUVA</t>
  </si>
  <si>
    <t>PRESIDENTE ALVES</t>
  </si>
  <si>
    <t>NOVA SANTA ROSA</t>
  </si>
  <si>
    <t>OUROESTE</t>
  </si>
  <si>
    <t>LUIS CORREIA</t>
  </si>
  <si>
    <t>DOURADOS</t>
  </si>
  <si>
    <t>SAO BERNARDO</t>
  </si>
  <si>
    <t>QUIXADA</t>
  </si>
  <si>
    <t>FEIRA GRANDE</t>
  </si>
  <si>
    <t>POMBOS</t>
  </si>
  <si>
    <t>CAJUEIRO DA PRAIA</t>
  </si>
  <si>
    <t>DORMENTES</t>
  </si>
  <si>
    <t>CARIUS</t>
  </si>
  <si>
    <t>VARZEA ALEGRE</t>
  </si>
  <si>
    <t>SAO LOURENCO DA MATA</t>
  </si>
  <si>
    <t>MARACANAU</t>
  </si>
  <si>
    <t>PIANCO</t>
  </si>
  <si>
    <t>ALEXANDRIA</t>
  </si>
  <si>
    <t>AFRANIO</t>
  </si>
  <si>
    <t>ARCOVERDE</t>
  </si>
  <si>
    <t>PATROCINIO</t>
  </si>
  <si>
    <t>JAGUARETAMA</t>
  </si>
  <si>
    <t>GUAMARE</t>
  </si>
  <si>
    <t>APARECIDA DE GOIANIA</t>
  </si>
  <si>
    <t>MONTE CARMELO</t>
  </si>
  <si>
    <t>VERA</t>
  </si>
  <si>
    <t>SALINOPOLIS</t>
  </si>
  <si>
    <t>RIO POMBA</t>
  </si>
  <si>
    <t>GUARARAPES</t>
  </si>
  <si>
    <t>OLINDA</t>
  </si>
  <si>
    <t>MILAGRES</t>
  </si>
  <si>
    <t>GOIANA</t>
  </si>
  <si>
    <t>NOVA SANTA RITA</t>
  </si>
  <si>
    <t>CIDELANDIA</t>
  </si>
  <si>
    <t>NOVA RUSSAS</t>
  </si>
  <si>
    <t>ENTREGUE FORA DO PRAZO</t>
  </si>
  <si>
    <t>TAQUARACU DE MINAS</t>
  </si>
  <si>
    <t>JUCURUTU</t>
  </si>
  <si>
    <t>MARANGUAPE</t>
  </si>
  <si>
    <t>COCAL</t>
  </si>
  <si>
    <t>OEIRAS</t>
  </si>
  <si>
    <t>BENEDITINOS</t>
  </si>
  <si>
    <t>PAUDALHO</t>
  </si>
  <si>
    <t>PORTO ESPERIDIÃO</t>
  </si>
  <si>
    <t>PORTEL</t>
  </si>
  <si>
    <t>NSA SRA LOURDES</t>
  </si>
  <si>
    <t>CURITIBA</t>
  </si>
  <si>
    <t>DIVINÓPOLIS</t>
  </si>
  <si>
    <t>ITURAMA</t>
  </si>
  <si>
    <t>PELOTAS</t>
  </si>
  <si>
    <t>RIO BONITO</t>
  </si>
  <si>
    <t>JUNDIAI</t>
  </si>
  <si>
    <t>JANAUBA</t>
  </si>
  <si>
    <t>BALSAS</t>
  </si>
  <si>
    <t>BELEM SAO FRANCISCO</t>
  </si>
  <si>
    <t>CAMPESTRE DO MARANHAO</t>
  </si>
  <si>
    <t>DEVOLUÇÃO</t>
  </si>
  <si>
    <t>PARAGOMINAS</t>
  </si>
  <si>
    <t>SANTA FÉ DO SUL</t>
  </si>
  <si>
    <t>CORDISBURGO</t>
  </si>
  <si>
    <t>CEDRO DE SAO JOAO</t>
  </si>
  <si>
    <t>ACREUNA</t>
  </si>
  <si>
    <t>AQUIDAUANA</t>
  </si>
  <si>
    <t>CABEDELO</t>
  </si>
  <si>
    <t>ITAPACI</t>
  </si>
  <si>
    <t>NOVA IPIXUNA</t>
  </si>
  <si>
    <t>SANTANA DO ARAGUAIA</t>
  </si>
  <si>
    <t>QUERENCIA</t>
  </si>
  <si>
    <t>SALTO DO CÉU</t>
  </si>
  <si>
    <t>TAIOBEIRAS</t>
  </si>
  <si>
    <t>NOVA LIMA</t>
  </si>
  <si>
    <t>CAPIVARI DE BAIXO</t>
  </si>
  <si>
    <t>PALESTINA</t>
  </si>
  <si>
    <t>FRUTAL</t>
  </si>
  <si>
    <t>LAJINHA</t>
  </si>
  <si>
    <t>BANABUIU</t>
  </si>
  <si>
    <t>QUIXERAMOBIM</t>
  </si>
  <si>
    <t>PORTO ALEGRE</t>
  </si>
  <si>
    <t>JUCAS</t>
  </si>
  <si>
    <t>RODOLFO FERNANDES</t>
  </si>
  <si>
    <t>PATU</t>
  </si>
  <si>
    <t>GROSSOS</t>
  </si>
  <si>
    <t>MARAGOGI</t>
  </si>
  <si>
    <t>ACOPIARA</t>
  </si>
  <si>
    <t>BACABAL</t>
  </si>
  <si>
    <t>PILOES</t>
  </si>
  <si>
    <t>EM TRANSITO</t>
  </si>
  <si>
    <t>SANTA BARBARA</t>
  </si>
  <si>
    <t>CAPELA ALTO ALEGRE</t>
  </si>
  <si>
    <t>SAO JOAO D'ALIANCA</t>
  </si>
  <si>
    <t>FELIPE GUERRA</t>
  </si>
  <si>
    <t>SEVERIANO MELO</t>
  </si>
  <si>
    <t>CRAVINHOS</t>
  </si>
  <si>
    <t>MESSIAS TARGINO</t>
  </si>
  <si>
    <t>BOA HORA</t>
  </si>
  <si>
    <t>SERRINHA DOS PINTOS</t>
  </si>
  <si>
    <t>PORTALEGRE</t>
  </si>
  <si>
    <t>RIO BRANCO</t>
  </si>
  <si>
    <t>TEOTONIO VILELA</t>
  </si>
  <si>
    <t>BAURU</t>
  </si>
  <si>
    <t>ITAMBE MATO DENTRO</t>
  </si>
  <si>
    <t>BELA VISTA DO PIAUI</t>
  </si>
  <si>
    <t>SANTA LUZIA</t>
  </si>
  <si>
    <t>CATALÃO</t>
  </si>
  <si>
    <t>CAPITAO ENEAS</t>
  </si>
  <si>
    <t>BARRA MANSA</t>
  </si>
  <si>
    <t>RESENDE</t>
  </si>
  <si>
    <t>ITAPECURU MIRIM</t>
  </si>
  <si>
    <t>CURIMATA</t>
  </si>
  <si>
    <t>CARDOSO</t>
  </si>
  <si>
    <t>POMBAL</t>
  </si>
  <si>
    <t>BELO JARDIM</t>
  </si>
  <si>
    <t>PEROBAL</t>
  </si>
  <si>
    <t>PIRACICABA</t>
  </si>
  <si>
    <t>RAPOSA</t>
  </si>
  <si>
    <t>CACHOEIRA DOS INDIOS</t>
  </si>
  <si>
    <t>RIO DO FOGO</t>
  </si>
  <si>
    <t>TIBAU</t>
  </si>
  <si>
    <t>AGUA NOVA</t>
  </si>
  <si>
    <t>NOVA CANAA DO NORTE</t>
  </si>
  <si>
    <t>TOME-ACU</t>
  </si>
  <si>
    <t>NO PRAZO</t>
  </si>
  <si>
    <t>ATRASADO</t>
  </si>
  <si>
    <t>EXTRAVIO</t>
  </si>
  <si>
    <t>TOTAL</t>
  </si>
  <si>
    <t>PERFORMANCE</t>
  </si>
  <si>
    <t>AC</t>
  </si>
  <si>
    <t>RR</t>
  </si>
  <si>
    <t>SUDESTE</t>
  </si>
  <si>
    <t>NORDESTE</t>
  </si>
  <si>
    <t>NORTE</t>
  </si>
  <si>
    <t>CENTRO-OESTE</t>
  </si>
  <si>
    <t>SUL</t>
  </si>
  <si>
    <t>PEIXOTO DE AZEVEDO</t>
  </si>
  <si>
    <t>CAPITAO POCO</t>
  </si>
  <si>
    <t>AMONTADA</t>
  </si>
  <si>
    <t>CAMPO NOVO PARECIS</t>
  </si>
  <si>
    <t>MATUPA</t>
  </si>
  <si>
    <t>S. SEBASTIAO PARAISO</t>
  </si>
  <si>
    <t>SANTA RITA ARAGUAIA</t>
  </si>
  <si>
    <t>SAO DOMINGOS PRATA</t>
  </si>
  <si>
    <t>SIMPLICIO MENDES</t>
  </si>
  <si>
    <t>ITINGA DO MARANHAO</t>
  </si>
  <si>
    <t>CACIMBA DE DENTRO</t>
  </si>
  <si>
    <t>JOSE DE FREITAS</t>
  </si>
  <si>
    <t>SOLONOPOLE</t>
  </si>
  <si>
    <t>ITANHOMI</t>
  </si>
  <si>
    <t>INDAIATUBA</t>
  </si>
  <si>
    <t>TANQUE D'ARCA</t>
  </si>
  <si>
    <t>PONTA PORA</t>
  </si>
  <si>
    <t>FORQUILHA</t>
  </si>
  <si>
    <t>BOA VENTURA</t>
  </si>
  <si>
    <t>CARIRE</t>
  </si>
  <si>
    <t>RIACHAO</t>
  </si>
  <si>
    <t>JATOBÁ</t>
  </si>
  <si>
    <t>ITAUBA</t>
  </si>
  <si>
    <t>MONTE ALEGRE</t>
  </si>
  <si>
    <t>ITAUEIRA</t>
  </si>
  <si>
    <t>BEZERROS</t>
  </si>
  <si>
    <t>AVARIA TOTAL</t>
  </si>
  <si>
    <t>AVARIA PARCIAL</t>
  </si>
  <si>
    <t>EM TRANSITO FORA DO PRAZO</t>
  </si>
  <si>
    <t>JULHO</t>
  </si>
  <si>
    <t>FELIZ NATAL</t>
  </si>
  <si>
    <t>RIO BRILHANTE</t>
  </si>
  <si>
    <t>CALDAS NOVAS</t>
  </si>
  <si>
    <t>JUARA</t>
  </si>
  <si>
    <t>OURO PRETO</t>
  </si>
  <si>
    <t>NOVA XAVANTINA</t>
  </si>
  <si>
    <t>SAO JOSE DO XINGU</t>
  </si>
  <si>
    <t>ITAPOLIS</t>
  </si>
  <si>
    <t>MARINGÁ</t>
  </si>
  <si>
    <t>BARUERI</t>
  </si>
  <si>
    <t>MONTAURI</t>
  </si>
  <si>
    <t>URUCANIA</t>
  </si>
  <si>
    <t>PRATA</t>
  </si>
  <si>
    <t>ITAPUI</t>
  </si>
  <si>
    <t>SANTANA DE PARNAIBA</t>
  </si>
  <si>
    <t>TAQUARITINGA</t>
  </si>
  <si>
    <t>CAPITÃO ANDRADE</t>
  </si>
  <si>
    <t>ANÁPOLIS</t>
  </si>
  <si>
    <t>ABAETE</t>
  </si>
  <si>
    <t>TAUBATE</t>
  </si>
  <si>
    <t>CABREUVA</t>
  </si>
  <si>
    <t>JAU</t>
  </si>
  <si>
    <t>SÃO JOSÉ</t>
  </si>
  <si>
    <t>DUMONT</t>
  </si>
  <si>
    <t>MATEUS LEME</t>
  </si>
  <si>
    <t>MOCOCA</t>
  </si>
  <si>
    <t>ITACARAMBI</t>
  </si>
  <si>
    <t>LAVRAS</t>
  </si>
  <si>
    <t>SUMARE</t>
  </si>
  <si>
    <t>BRASILÂNDIA DE MINAS</t>
  </si>
  <si>
    <t>CANAA</t>
  </si>
  <si>
    <t>MARTINHO CAMPOS</t>
  </si>
  <si>
    <t>NOVO HORIZONTE</t>
  </si>
  <si>
    <t>SAO LUIZ GONZAGA</t>
  </si>
  <si>
    <t>BRUMADINHO</t>
  </si>
  <si>
    <t>ALTO PARAISO</t>
  </si>
  <si>
    <t>CAPAO DO LEAO</t>
  </si>
  <si>
    <t>PEDREIRA</t>
  </si>
  <si>
    <t>ARIRANHA</t>
  </si>
  <si>
    <t>BOM JESUS DO ITABAPOANA</t>
  </si>
  <si>
    <t>CAXIAS DO SUL</t>
  </si>
  <si>
    <t>CONCEICAO DE MACABU</t>
  </si>
  <si>
    <t>PEDERNEIRAS</t>
  </si>
  <si>
    <t>SARAPUI</t>
  </si>
  <si>
    <t>BALNEARIO CAMBORIU</t>
  </si>
  <si>
    <t>AMERICANA</t>
  </si>
  <si>
    <t>TAPIRATIBA</t>
  </si>
  <si>
    <t>UMUARAMA</t>
  </si>
  <si>
    <t>JARAGUA</t>
  </si>
  <si>
    <t>JACUNDA</t>
  </si>
  <si>
    <t>BRASIL NOVO</t>
  </si>
  <si>
    <t>MAE DO RIO</t>
  </si>
  <si>
    <t>INHANGAPI</t>
  </si>
  <si>
    <t>JEONCEL TRANSPORTES LTDA</t>
  </si>
  <si>
    <t>CAIAPONIA</t>
  </si>
  <si>
    <t>SANTA FE DE GOIAS</t>
  </si>
  <si>
    <t>SITIO D'ABADIA</t>
  </si>
  <si>
    <t>JATAI</t>
  </si>
  <si>
    <t>CABROBO</t>
  </si>
  <si>
    <t>SAO JOAO FRONTEIRA</t>
  </si>
  <si>
    <t>CRISTALANDIA PIAUI</t>
  </si>
  <si>
    <t>BREU BRANCO</t>
  </si>
  <si>
    <t>LUZIANIA</t>
  </si>
  <si>
    <t>LIMOEIRO</t>
  </si>
  <si>
    <t>BREJO GDE ARAGUAIA</t>
  </si>
  <si>
    <t>SANTA LUZIA DO PARA</t>
  </si>
  <si>
    <t>PACOTI</t>
  </si>
  <si>
    <t>LANDRI SALES</t>
  </si>
  <si>
    <t>CHAPADINHA</t>
  </si>
  <si>
    <t>CODO</t>
  </si>
  <si>
    <t>URBANO SANTOS</t>
  </si>
  <si>
    <t>CICERO DANTAS</t>
  </si>
  <si>
    <t>MESSIAS</t>
  </si>
  <si>
    <t>CARNAUBAIS</t>
  </si>
  <si>
    <t>JOAO CAMARA</t>
  </si>
  <si>
    <t>GOV DIX-SEPT ROSADO</t>
  </si>
  <si>
    <t>RIO LARGO</t>
  </si>
  <si>
    <t>LAGOA SALGADA</t>
  </si>
  <si>
    <t>CARNAUBA DOS DANTAS</t>
  </si>
  <si>
    <t>GURINHEM</t>
  </si>
  <si>
    <t>ACARI</t>
  </si>
  <si>
    <t>BARRA SANTO ANTONIO</t>
  </si>
  <si>
    <t>BOM JESUS DA LAPA</t>
  </si>
  <si>
    <t>BREJO DO CRUZ</t>
  </si>
  <si>
    <t>COITE DO NOIA</t>
  </si>
  <si>
    <t>GOIANINHA</t>
  </si>
  <si>
    <t>PENDÊNCIAS</t>
  </si>
  <si>
    <t>SAO MIGUEL GOSTOSO</t>
  </si>
  <si>
    <t>SENADOR ELOI SOUZA</t>
  </si>
  <si>
    <t>TIBAU DO SUL</t>
  </si>
  <si>
    <t>UPANEMA</t>
  </si>
  <si>
    <t>VISTA SERRANA</t>
  </si>
  <si>
    <t>ARACAS</t>
  </si>
  <si>
    <t>BOCA DA MATA</t>
  </si>
  <si>
    <t>NOVA CRUZ</t>
  </si>
  <si>
    <t>BETANIA DO PIAUI</t>
  </si>
  <si>
    <t>BODO</t>
  </si>
  <si>
    <t>MARIBONDO</t>
  </si>
  <si>
    <t>S. MIGUEL DOS CAMPOS</t>
  </si>
  <si>
    <t>SIGEFREDO PACHECO</t>
  </si>
  <si>
    <t>BOM JESUS</t>
  </si>
  <si>
    <t>ARARA</t>
  </si>
  <si>
    <t>ASSU</t>
  </si>
  <si>
    <t>NOSSA SENHORA DA GLORIA</t>
  </si>
  <si>
    <t>AMPARO SAO FRANCISCO</t>
  </si>
  <si>
    <t>SERRA NEGRA DO NORTE</t>
  </si>
  <si>
    <t>MARI</t>
  </si>
  <si>
    <t>PARELHAS</t>
  </si>
  <si>
    <t>TANGARA</t>
  </si>
  <si>
    <t>UNIÃO</t>
  </si>
  <si>
    <t>MORADA NOVA</t>
  </si>
  <si>
    <t>GRAJAÚ</t>
  </si>
  <si>
    <t>SANTA CRUZ DO CAPIBARIBE</t>
  </si>
  <si>
    <t>VILA NOVA DO PIAUI</t>
  </si>
  <si>
    <t>IATI</t>
  </si>
  <si>
    <t>MATOES</t>
  </si>
  <si>
    <t>ISAIAS COELHO</t>
  </si>
  <si>
    <t>IBIMIRIM</t>
  </si>
  <si>
    <t>BREJO</t>
  </si>
  <si>
    <t>PAES LANDIM</t>
  </si>
  <si>
    <t>SAO MIGUEL DO TAPUIO</t>
  </si>
  <si>
    <t>SÃO JOSÉ DO EGITO</t>
  </si>
  <si>
    <t>ENCANTO</t>
  </si>
  <si>
    <t>CAXINGO</t>
  </si>
  <si>
    <t>PORTO ALEGRE PIAUI</t>
  </si>
  <si>
    <t>VARGEM GRANDE</t>
  </si>
  <si>
    <t>RIBEIRAO</t>
  </si>
  <si>
    <t>ASSARE</t>
  </si>
  <si>
    <t>CANINDE</t>
  </si>
  <si>
    <t>GILBUÉS</t>
  </si>
  <si>
    <t>MADEIRO</t>
  </si>
  <si>
    <t>NAZARIA</t>
  </si>
  <si>
    <t>TABOLEIRO GRANDE</t>
  </si>
  <si>
    <t>AQUIRAZ</t>
  </si>
  <si>
    <t>JAGUARUANA</t>
  </si>
  <si>
    <t>MILHÃ</t>
  </si>
  <si>
    <t>MONSENHOR TABOSA</t>
  </si>
  <si>
    <t>BOA VIAGEM</t>
  </si>
  <si>
    <t>FRECHEIRINHA</t>
  </si>
  <si>
    <t>NOVA OLINDA</t>
  </si>
  <si>
    <t>PACAJUS</t>
  </si>
  <si>
    <t>RERIUTABA</t>
  </si>
  <si>
    <t>SABOEIRO</t>
  </si>
  <si>
    <t>SANTA CRUZ DO PIAUI</t>
  </si>
  <si>
    <t>INDEPENDÊNCIA</t>
  </si>
  <si>
    <t>PATOS DO PIAUI</t>
  </si>
  <si>
    <t>JACOBINA DO PIAUI</t>
  </si>
  <si>
    <t>IBICUITINGA</t>
  </si>
  <si>
    <t>ICÓ</t>
  </si>
  <si>
    <t>CAMPO DO BRITO</t>
  </si>
  <si>
    <t>HORIZONTE</t>
  </si>
  <si>
    <t>IGUARACI</t>
  </si>
  <si>
    <t>JOAO LISBOA</t>
  </si>
  <si>
    <t>JUREMA</t>
  </si>
  <si>
    <t>SENADOR POMPEU</t>
  </si>
  <si>
    <t>VARJOTA</t>
  </si>
  <si>
    <t>ANAPURUS</t>
  </si>
  <si>
    <t>CARPINA</t>
  </si>
  <si>
    <t>GRANJA</t>
  </si>
  <si>
    <t>GUAIUBA</t>
  </si>
  <si>
    <t>PRESIDENTE DUTRA</t>
  </si>
  <si>
    <t>XEXEU</t>
  </si>
  <si>
    <t>BARREIRAS DO PIAUI</t>
  </si>
  <si>
    <t>PAÇO DO LUMIAR</t>
  </si>
  <si>
    <t>ABREU E LIMA</t>
  </si>
  <si>
    <t>INHUMA</t>
  </si>
  <si>
    <t>SIMOES</t>
  </si>
  <si>
    <t>SANTANA DO PIAUI</t>
  </si>
  <si>
    <t>SAO PEDRO DO PIAUI</t>
  </si>
  <si>
    <t>BURITI DOS LOPES</t>
  </si>
  <si>
    <t>IPAUMIRIM</t>
  </si>
  <si>
    <t>AMARANTE DO MARANHAO</t>
  </si>
  <si>
    <t>MIRANDA DO NORTE</t>
  </si>
  <si>
    <t>TORITAMA</t>
  </si>
  <si>
    <t>URUÇUÍ</t>
  </si>
  <si>
    <t>BURITIRANA</t>
  </si>
  <si>
    <t>ESCADA</t>
  </si>
  <si>
    <t>SENADOR LA ROCQUE</t>
  </si>
  <si>
    <t>SAO LOURENCO PIAUI</t>
  </si>
  <si>
    <t>CACHOEIRAS DE MACACU</t>
  </si>
  <si>
    <t>SÃO JOÃO DE MERITI</t>
  </si>
  <si>
    <t>BARRA DO PIRAI</t>
  </si>
  <si>
    <t>SAO JOAO MANTENINHA</t>
  </si>
  <si>
    <t>VOLTA REDONDA</t>
  </si>
  <si>
    <t>CORDEIRO</t>
  </si>
  <si>
    <t>TIMOTEO</t>
  </si>
  <si>
    <t>PONTE NOVA</t>
  </si>
  <si>
    <t>GUIRICEMA</t>
  </si>
  <si>
    <t>MIRACEMA</t>
  </si>
  <si>
    <t>PATY DO ALFERES</t>
  </si>
  <si>
    <t>COIMBRA</t>
  </si>
  <si>
    <t>SAO MIGUEL DO ANTA</t>
  </si>
  <si>
    <t>SAO JOAO DO MANHUACU</t>
  </si>
  <si>
    <t>IPANEMA</t>
  </si>
  <si>
    <t>CURIONOPOLIS</t>
  </si>
  <si>
    <t>S. DOMINGOS ARAGUAIA</t>
  </si>
  <si>
    <t>UBÁ</t>
  </si>
  <si>
    <t>INOVA SOLAR LTDA</t>
  </si>
  <si>
    <t>NJP EXPRESS LTDA</t>
  </si>
  <si>
    <t>BRAGANCA PAULISTA</t>
  </si>
  <si>
    <t>CAJAMAR</t>
  </si>
  <si>
    <t>VARZEA PAULISTA</t>
  </si>
  <si>
    <t>REALMED TRANSPORTES E LOGÍSTICA LTDA</t>
  </si>
  <si>
    <t>DATA</t>
  </si>
  <si>
    <t>FERIADOS</t>
  </si>
  <si>
    <t>Carnaval</t>
  </si>
  <si>
    <t>Sexta-feira santa</t>
  </si>
  <si>
    <t>Tiradentes</t>
  </si>
  <si>
    <t>Dia do trabalho</t>
  </si>
  <si>
    <t>Corpus Christi</t>
  </si>
  <si>
    <t>Dia da Independência do Brasil - 7 de Setembro</t>
  </si>
  <si>
    <t>Nossa Senhora Aparecida</t>
  </si>
  <si>
    <t>Finados</t>
  </si>
  <si>
    <t>Proclamação da República</t>
  </si>
  <si>
    <t>Natal</t>
  </si>
  <si>
    <t>SIGLAS</t>
  </si>
  <si>
    <t>REGIÃO</t>
  </si>
  <si>
    <t xml:space="preserve">Acre </t>
  </si>
  <si>
    <t xml:space="preserve">Alagoas </t>
  </si>
  <si>
    <t xml:space="preserve">Amapá </t>
  </si>
  <si>
    <t xml:space="preserve">Amazonas </t>
  </si>
  <si>
    <t xml:space="preserve">Bahia </t>
  </si>
  <si>
    <t xml:space="preserve">Ceará </t>
  </si>
  <si>
    <t xml:space="preserve">Distrito Federal </t>
  </si>
  <si>
    <t xml:space="preserve">Espírito Santo </t>
  </si>
  <si>
    <t xml:space="preserve">Goiás </t>
  </si>
  <si>
    <t xml:space="preserve">Maranhão </t>
  </si>
  <si>
    <t xml:space="preserve">Mato Grosso </t>
  </si>
  <si>
    <t xml:space="preserve">Mato Grosso do Sul </t>
  </si>
  <si>
    <t xml:space="preserve">Minas Gerais </t>
  </si>
  <si>
    <t xml:space="preserve">Pará </t>
  </si>
  <si>
    <t xml:space="preserve">Paraíba </t>
  </si>
  <si>
    <t xml:space="preserve">Paraná </t>
  </si>
  <si>
    <t xml:space="preserve">Pernambuco </t>
  </si>
  <si>
    <t xml:space="preserve">Piauí </t>
  </si>
  <si>
    <t xml:space="preserve">Rio de Janeiro </t>
  </si>
  <si>
    <t xml:space="preserve">Rio Grande do Norte </t>
  </si>
  <si>
    <t xml:space="preserve">Rio Grande do Sul </t>
  </si>
  <si>
    <t xml:space="preserve">Rondônia </t>
  </si>
  <si>
    <t xml:space="preserve">Roraima </t>
  </si>
  <si>
    <t xml:space="preserve">Santa Catarina </t>
  </si>
  <si>
    <t xml:space="preserve">São Paulo </t>
  </si>
  <si>
    <t xml:space="preserve">Sergipe </t>
  </si>
  <si>
    <t xml:space="preserve">Tocantins </t>
  </si>
  <si>
    <t>Rótulos de Linha</t>
  </si>
  <si>
    <t>(vazio)</t>
  </si>
  <si>
    <t>Total Geral</t>
  </si>
  <si>
    <t>Soma de Valor Total</t>
  </si>
  <si>
    <t>Rótulos de Coluna</t>
  </si>
  <si>
    <t>TAQUARITUBA</t>
  </si>
  <si>
    <t>TRAIRAO</t>
  </si>
  <si>
    <t>SENADOR CANEDO</t>
  </si>
  <si>
    <t>CAMPINORTE</t>
  </si>
  <si>
    <t>CRIXAS</t>
  </si>
  <si>
    <t>GARCA</t>
  </si>
  <si>
    <t>MOGI MIRIM</t>
  </si>
  <si>
    <t>RESTINGA</t>
  </si>
  <si>
    <t>PORTO CALVO</t>
  </si>
  <si>
    <t>AGOSTO</t>
  </si>
  <si>
    <t>TEIXEIRAS</t>
  </si>
  <si>
    <t>MARILIA</t>
  </si>
  <si>
    <t>JUATUBA</t>
  </si>
  <si>
    <t>SÃO JOSÉ DO RIO PRETO</t>
  </si>
  <si>
    <t>QUIRINOPOLIS</t>
  </si>
  <si>
    <t>ITAJOBI</t>
  </si>
  <si>
    <t>RUROPOLIS</t>
  </si>
  <si>
    <t>SÃO GONÇALO</t>
  </si>
  <si>
    <t>BURITICUPU</t>
  </si>
  <si>
    <t>GEMINIANO</t>
  </si>
  <si>
    <t>PIUMHI</t>
  </si>
  <si>
    <t>AGUDOS</t>
  </si>
  <si>
    <t>DIONISIO CERQUEIRA</t>
  </si>
  <si>
    <t>CHAPECÓ</t>
  </si>
  <si>
    <t>OEIRAS DO PARA</t>
  </si>
  <si>
    <t>TANGUÁ</t>
  </si>
  <si>
    <t>NOVA FRIBURGO</t>
  </si>
  <si>
    <t>ARARAQUARA</t>
  </si>
  <si>
    <t>MARAPOAMA</t>
  </si>
  <si>
    <t>SAO MAMEDE</t>
  </si>
  <si>
    <t>MAJOR ISIDORO</t>
  </si>
  <si>
    <t>GRAVATAÍ</t>
  </si>
  <si>
    <t>MINEIROS</t>
  </si>
  <si>
    <t>TEOFILO OTONI</t>
  </si>
  <si>
    <t>MORADA NOVA DE MINAS</t>
  </si>
  <si>
    <t>CANAPOLIS</t>
  </si>
  <si>
    <t>AUGUSTO DE LIMA</t>
  </si>
  <si>
    <t>ALAMBARI</t>
  </si>
  <si>
    <t>SAQUAREMA</t>
  </si>
  <si>
    <t>NOVA GLORIA</t>
  </si>
  <si>
    <t>CRICIÚMA</t>
  </si>
  <si>
    <t>MONTALVÂNIA</t>
  </si>
  <si>
    <t>ARAPUTANGA</t>
  </si>
  <si>
    <t>SAO JOSE DOS CAMPOS</t>
  </si>
  <si>
    <t>ARMACAO DOS BUZIOS</t>
  </si>
  <si>
    <t>MONTE APRAZIVEL</t>
  </si>
  <si>
    <t>DUQUE DE CAXIAS</t>
  </si>
  <si>
    <t>CABO SANTO AGOSTINHO</t>
  </si>
  <si>
    <t>JUQUIA</t>
  </si>
  <si>
    <t>LIMEIRA</t>
  </si>
  <si>
    <t>TSG LOG</t>
  </si>
  <si>
    <t>JAMEF ENCOMENDAS URGENTES</t>
  </si>
  <si>
    <t>MESQUITA</t>
  </si>
  <si>
    <t>POSSE</t>
  </si>
  <si>
    <t>CANARANA</t>
  </si>
  <si>
    <t>NITERÓI</t>
  </si>
  <si>
    <t>BIRIGUI</t>
  </si>
  <si>
    <t>CAJURI</t>
  </si>
  <si>
    <t>SANTA ISABEL DO PARA</t>
  </si>
  <si>
    <t>GUARULHOS</t>
  </si>
  <si>
    <t>BARRA DA ESTIVA</t>
  </si>
  <si>
    <t>SANTO ANTONIO DE JESUS</t>
  </si>
  <si>
    <t>LUÍS EDUARDO MAGALHÃES</t>
  </si>
  <si>
    <t>NOVA VICOSA</t>
  </si>
  <si>
    <t>CAMAÇARI</t>
  </si>
  <si>
    <t>POJUCA</t>
  </si>
  <si>
    <t>TUCANO</t>
  </si>
  <si>
    <t>CRISOPOLIS</t>
  </si>
  <si>
    <t>SANTALUZ</t>
  </si>
  <si>
    <t>VARZEA NOVA</t>
  </si>
  <si>
    <t>BARREIRAS</t>
  </si>
  <si>
    <t>MACARANI</t>
  </si>
  <si>
    <t>OLIVEIRA BREJINHOS</t>
  </si>
  <si>
    <t>ICHU</t>
  </si>
  <si>
    <t>CIDADE OCIDENTAL</t>
  </si>
  <si>
    <t>BOA ESPERANCA DO SUL</t>
  </si>
  <si>
    <t>BOM SUCESSO</t>
  </si>
  <si>
    <t>CHAPADAO DO SUL</t>
  </si>
  <si>
    <t>CONCEICAO ARAGUAIA</t>
  </si>
  <si>
    <t>DRACENA</t>
  </si>
  <si>
    <t>LEOPOLDINA</t>
  </si>
  <si>
    <t>PALMEIRAS DE GOIÁS</t>
  </si>
  <si>
    <t>PAROBÉ</t>
  </si>
  <si>
    <t>PIRACAIA</t>
  </si>
  <si>
    <t>SAO JOSE DO POVO</t>
  </si>
  <si>
    <t>TOLEDO</t>
  </si>
  <si>
    <t>TRES PALMEIRAS</t>
  </si>
  <si>
    <t>TRÊS RANCHOS</t>
  </si>
  <si>
    <t>ALCOBAÇA</t>
  </si>
  <si>
    <t>ARAGUARI</t>
  </si>
  <si>
    <t>TENHOMOVEIS COMERCIO DE MOVEIS E UTENSILIOS DOMESTICOS LTDA</t>
  </si>
  <si>
    <t>ARAGUATINS</t>
  </si>
  <si>
    <t>MIRA SERVICOS</t>
  </si>
  <si>
    <t>TRANSFORRECHI TRANSPORTES LTDA</t>
  </si>
  <si>
    <t>D' PAULA TRANSPORTES EIRELI</t>
  </si>
  <si>
    <t>CACOAL</t>
  </si>
  <si>
    <t>CAMPINA VERDE</t>
  </si>
  <si>
    <t>CARNEIRINHO</t>
  </si>
  <si>
    <t>DOM AQUINO</t>
  </si>
  <si>
    <t>GUANHAES</t>
  </si>
  <si>
    <t>GUARANI DE GOIAS</t>
  </si>
  <si>
    <t>JI-PARANA</t>
  </si>
  <si>
    <t>JUSCIMEIRA</t>
  </si>
  <si>
    <t>LAGOA REAL</t>
  </si>
  <si>
    <t>MOEMA</t>
  </si>
  <si>
    <t>MUTUM</t>
  </si>
  <si>
    <t>NOVO TRIUNFO</t>
  </si>
  <si>
    <t>PEDRO GOMES</t>
  </si>
  <si>
    <t>PIEDADE PONTE NOVA</t>
  </si>
  <si>
    <t>POCOES</t>
  </si>
  <si>
    <t>PORTO ALEGRE NORTE</t>
  </si>
  <si>
    <t>ROLIM DE MOURA</t>
  </si>
  <si>
    <t>SAO JOAO DA PONTE</t>
  </si>
  <si>
    <t>SERRINHA</t>
  </si>
  <si>
    <t>SUZANO</t>
  </si>
  <si>
    <t>TANQUE NOVO</t>
  </si>
  <si>
    <t>TURVO</t>
  </si>
  <si>
    <t>VITÓRIA DA CONQUISTA</t>
  </si>
  <si>
    <t>ESPINOSA</t>
  </si>
  <si>
    <t>CONGONHAL</t>
  </si>
  <si>
    <t>PALMAS</t>
  </si>
  <si>
    <t>SAO GABRIEL DO OESTE</t>
  </si>
  <si>
    <t>SAO MIGUEL DO GUAMA</t>
  </si>
  <si>
    <t>MURITIBA</t>
  </si>
  <si>
    <t>MOJU</t>
  </si>
  <si>
    <t>TAILANDIA</t>
  </si>
  <si>
    <t>LICINIO DE ALMEIDA</t>
  </si>
  <si>
    <t>MATA DE SAO JOAO</t>
  </si>
  <si>
    <t>ILHEUS</t>
  </si>
  <si>
    <t>SAO FELIX DO XINGU</t>
  </si>
  <si>
    <t>TJ4 TRANSPORTES EIRELI</t>
  </si>
  <si>
    <t>SÃO JOÃO DA BARRA</t>
  </si>
  <si>
    <t>NILOPOLIS</t>
  </si>
  <si>
    <t>CARMO</t>
  </si>
  <si>
    <t>PIRACANJUBA</t>
  </si>
  <si>
    <t>MACAPÁ</t>
  </si>
  <si>
    <t>TRANSBOCAYUVA LOGISTICA LTDA</t>
  </si>
  <si>
    <t>IBIPEBA</t>
  </si>
  <si>
    <t>R L DOS SANTOS TRANSPORTES LTDA</t>
  </si>
  <si>
    <t>CAMPO BELO</t>
  </si>
  <si>
    <t>ITALVA</t>
  </si>
  <si>
    <t>RIBEIRA DO POMBAL</t>
  </si>
  <si>
    <t>ALAGOINHAS</t>
  </si>
  <si>
    <t>NOVA IGUAÇU</t>
  </si>
  <si>
    <t>OLINDINA</t>
  </si>
  <si>
    <t>EUNAPOLIS</t>
  </si>
  <si>
    <t>URANDI</t>
  </si>
  <si>
    <t>MORTUGABA</t>
  </si>
  <si>
    <t>CANAVIEIRAS</t>
  </si>
  <si>
    <t>PORTO SEGURO</t>
  </si>
  <si>
    <t>JEQUIE</t>
  </si>
  <si>
    <t>CASA NOVA</t>
  </si>
  <si>
    <t>PONTES E LACERDA</t>
  </si>
  <si>
    <t>XINGUARA</t>
  </si>
  <si>
    <t>TCL TRANSPORTES</t>
  </si>
  <si>
    <t>CORURIPE</t>
  </si>
  <si>
    <t>CLAUDIA</t>
  </si>
  <si>
    <t>SONORA</t>
  </si>
  <si>
    <t>TRINDADE</t>
  </si>
  <si>
    <t>NOVA SANTA HELENA</t>
  </si>
  <si>
    <t>TEIXEIRA DE FREITAS</t>
  </si>
  <si>
    <t>JAGUARARI</t>
  </si>
  <si>
    <t>BELO CAMPO</t>
  </si>
  <si>
    <t>IRECE</t>
  </si>
  <si>
    <t>DIAMANTINO</t>
  </si>
  <si>
    <t>TRES LAGOAS</t>
  </si>
  <si>
    <t>ELDORADO DOS CARAJAS</t>
  </si>
  <si>
    <t>ANAPU</t>
  </si>
  <si>
    <t>ARAGUAINA</t>
  </si>
  <si>
    <t>MANGARATIBA</t>
  </si>
  <si>
    <t>PACAJA</t>
  </si>
  <si>
    <t>ARIQUEMES</t>
  </si>
  <si>
    <t>LAGOA DA PRATA</t>
  </si>
  <si>
    <t>SÃO GOTARDO</t>
  </si>
  <si>
    <t>CAETITÉ</t>
  </si>
  <si>
    <t>SENHOR DO BONFIM</t>
  </si>
  <si>
    <t>BARRA DOS COQUEIROS</t>
  </si>
  <si>
    <t>TG TRANSPORTES GERAIS E DISTRIBUICAO LTDA</t>
  </si>
  <si>
    <t>PONTAL DO ARAGUAIA</t>
  </si>
  <si>
    <t>PORTO VELHO</t>
  </si>
  <si>
    <t>SAPEZAL</t>
  </si>
  <si>
    <t>RIBEIRÃO PRETO</t>
  </si>
  <si>
    <t>FORMOSO DO ARAGUAIA</t>
  </si>
  <si>
    <t>SÃO FRANCISCO DE ITABAPOANA</t>
  </si>
  <si>
    <t>MATO VERDE</t>
  </si>
  <si>
    <t>S. LUIS MONTES BELOS</t>
  </si>
  <si>
    <t>BURITIS</t>
  </si>
  <si>
    <t>CATU</t>
  </si>
  <si>
    <t>LAURO DE FREITAS</t>
  </si>
  <si>
    <t>DOM BASILIO</t>
  </si>
  <si>
    <t>CACULE</t>
  </si>
  <si>
    <t>ITABERABA</t>
  </si>
  <si>
    <t>CUJUBIM</t>
  </si>
  <si>
    <t>MIRANTE DA SERRA</t>
  </si>
  <si>
    <t>CURVELANDIA</t>
  </si>
  <si>
    <t>BANDEIRANTES</t>
  </si>
  <si>
    <t>CAMPO VERDE</t>
  </si>
  <si>
    <t>PARAISO DO TOCANTINS</t>
  </si>
  <si>
    <t>CAMETA</t>
  </si>
  <si>
    <t>APARECIDA RIO DOCE</t>
  </si>
  <si>
    <t>TIROS</t>
  </si>
  <si>
    <t>PORTO NACIONAL</t>
  </si>
  <si>
    <t>TOCANTINOPOLIS</t>
  </si>
  <si>
    <t>APERIBE</t>
  </si>
  <si>
    <t>MIRANDA</t>
  </si>
  <si>
    <t>S. GONCALO CAMPOS</t>
  </si>
  <si>
    <t>LAPAO</t>
  </si>
  <si>
    <t>CARINHANHA</t>
  </si>
  <si>
    <t>GUAJERU</t>
  </si>
  <si>
    <t>COCALINHO</t>
  </si>
  <si>
    <t>JACIARA</t>
  </si>
  <si>
    <t>SENADOR FIRMINO</t>
  </si>
  <si>
    <t>LUZ</t>
  </si>
  <si>
    <t>RIO DO ANTONIO</t>
  </si>
  <si>
    <t>PAU BRASIL</t>
  </si>
  <si>
    <t>ITABUNA</t>
  </si>
  <si>
    <t>PRADO</t>
  </si>
  <si>
    <t>CHORROCHO</t>
  </si>
  <si>
    <t>SALGADO</t>
  </si>
  <si>
    <t>RIBEIROPOLIS</t>
  </si>
  <si>
    <t>CIPO</t>
  </si>
  <si>
    <t>SITIO DO QUINTO</t>
  </si>
  <si>
    <t>TREMEDAL</t>
  </si>
  <si>
    <t>BRUMADO</t>
  </si>
  <si>
    <t>VILA RICA</t>
  </si>
  <si>
    <t>ITIQUIRA</t>
  </si>
  <si>
    <t>ITANHANGA</t>
  </si>
  <si>
    <t>BONFINOPOLIS MINAS</t>
  </si>
  <si>
    <t>ANASTACIO</t>
  </si>
  <si>
    <t>BARAUNA</t>
  </si>
  <si>
    <t>BARRA DO GARCAS</t>
  </si>
  <si>
    <t>ABEL FIGUEIREDO</t>
  </si>
  <si>
    <t>NOVO PROGRESSO</t>
  </si>
  <si>
    <t>MARITUBA</t>
  </si>
  <si>
    <t>CANHOBA</t>
  </si>
  <si>
    <t>MADRE DE DEUS</t>
  </si>
  <si>
    <t>RIO DE CONTAS</t>
  </si>
  <si>
    <t>MALHADA</t>
  </si>
  <si>
    <t>RIACHAO DO JACUIPE</t>
  </si>
  <si>
    <t>ARACI</t>
  </si>
  <si>
    <t>SILVANOPOLIS</t>
  </si>
  <si>
    <t>CONQUISTA D'OESTE</t>
  </si>
  <si>
    <t>ALTO ARAGUAIA</t>
  </si>
  <si>
    <t>SAO JOSE DO RIO CLARO</t>
  </si>
  <si>
    <t>ITAITUBA</t>
  </si>
  <si>
    <t>SAO FRANCISCO PARA</t>
  </si>
  <si>
    <t>REMANSO</t>
  </si>
  <si>
    <t>ELISEU MARTINS</t>
  </si>
  <si>
    <t>GUAPIMIRIM</t>
  </si>
  <si>
    <t>BAIA FORMOSA</t>
  </si>
  <si>
    <t>NOVA ESPERANCA PIRIA</t>
  </si>
  <si>
    <t>COXIM</t>
  </si>
  <si>
    <t>QUISSAMA</t>
  </si>
  <si>
    <t>ATUAL CARGAS TRANSPORTES LTDA</t>
  </si>
  <si>
    <t>JANGADA</t>
  </si>
  <si>
    <t>COSMÓPOLIS</t>
  </si>
  <si>
    <t>CONFRESA</t>
  </si>
  <si>
    <t>STA MARIA BARREIRAS</t>
  </si>
  <si>
    <t>SIMÕES FILHO</t>
  </si>
  <si>
    <t>LAFAIETE COUTINHO</t>
  </si>
  <si>
    <t>SOBRADINHO</t>
  </si>
  <si>
    <t>NOSSA SENHORA DO SOCORRO</t>
  </si>
  <si>
    <t>TANHACU</t>
  </si>
  <si>
    <t>URUAÇU</t>
  </si>
  <si>
    <t>TERRA ALTA</t>
  </si>
  <si>
    <t>CUMARU DO NORTE</t>
  </si>
  <si>
    <t>ALDEIAS ALTAS</t>
  </si>
  <si>
    <t>BENEVIDES</t>
  </si>
  <si>
    <t>VALE DE SAO DOMINGOS</t>
  </si>
  <si>
    <t>ACAUA</t>
  </si>
  <si>
    <t>AUGUSTINOPOLIS</t>
  </si>
  <si>
    <t>MEDICILANDIA</t>
  </si>
  <si>
    <t>ITUPIRANGA</t>
  </si>
  <si>
    <t>BIGUACU</t>
  </si>
  <si>
    <t>ARAL MOREIRA</t>
  </si>
  <si>
    <t>GANDU</t>
  </si>
  <si>
    <t>DELLMAR TRANSPORTES LTDA</t>
  </si>
  <si>
    <t>ITAGUATINS</t>
  </si>
  <si>
    <t>DENISE</t>
  </si>
  <si>
    <t>SÃO JOSÉ DO VALE DO RIO PRETO</t>
  </si>
  <si>
    <t>OROS</t>
  </si>
  <si>
    <t>PARATY</t>
  </si>
  <si>
    <t>CORRENTINA</t>
  </si>
  <si>
    <t>EUCLIDES DA CUNHA</t>
  </si>
  <si>
    <t>RODELAS</t>
  </si>
  <si>
    <t>CRUZ DAS ALMAS</t>
  </si>
  <si>
    <t>PILAO ARCADO</t>
  </si>
  <si>
    <t>BORDA DA MATA</t>
  </si>
  <si>
    <t>CARBONITA</t>
  </si>
  <si>
    <t>ITAMARANDIBA</t>
  </si>
  <si>
    <t>CAMPO ALEGRE LOURDES</t>
  </si>
  <si>
    <t>CANDEAL</t>
  </si>
  <si>
    <t>ITUACU</t>
  </si>
  <si>
    <t>MATINA</t>
  </si>
  <si>
    <t>SITIO DO MATO</t>
  </si>
  <si>
    <t>GUARATINGA</t>
  </si>
  <si>
    <t>ITABELA</t>
  </si>
  <si>
    <t>MUCURI</t>
  </si>
  <si>
    <t>TEOFILANDIA</t>
  </si>
  <si>
    <t>JUSSARA</t>
  </si>
  <si>
    <t>XIQUE-XIQUE</t>
  </si>
  <si>
    <t>DOM ELISEU</t>
  </si>
  <si>
    <t>JURUTI</t>
  </si>
  <si>
    <t>SAO MIGUEL GUAPORE</t>
  </si>
  <si>
    <t>SANTA MARIA MADALENA</t>
  </si>
  <si>
    <t>BOA VISTA</t>
  </si>
  <si>
    <t>FIGUEIROPOLIS DOESTE</t>
  </si>
  <si>
    <t>MOCAJUBA</t>
  </si>
  <si>
    <t>ARAGOMINAS</t>
  </si>
  <si>
    <t>ULIANOPOLIS</t>
  </si>
  <si>
    <t>TUCUMA</t>
  </si>
  <si>
    <t>VILHENA</t>
  </si>
  <si>
    <t>RIBEIRA DO AMPARO</t>
  </si>
  <si>
    <t>AMARGOSA</t>
  </si>
  <si>
    <t>BARRA DO CHOCA</t>
  </si>
  <si>
    <t>IACU</t>
  </si>
  <si>
    <t>PALMAS DE MONTE ALTO</t>
  </si>
  <si>
    <t>SANTA CRUZ CABRALIA</t>
  </si>
  <si>
    <t>CONCEICAO DO JACUIPE</t>
  </si>
  <si>
    <t>COROMANDEL</t>
  </si>
  <si>
    <t>MARACAJU</t>
  </si>
  <si>
    <t>PARANAITA</t>
  </si>
  <si>
    <t>SANTO ANTONIO RETIRO</t>
  </si>
  <si>
    <t>JAIBA</t>
  </si>
  <si>
    <t>ARCOS</t>
  </si>
  <si>
    <t>CARLINDA</t>
  </si>
  <si>
    <t>PRES TANCREDO NEVES</t>
  </si>
  <si>
    <t>QUEIMADAS</t>
  </si>
  <si>
    <t>CAMPO FORMOSO</t>
  </si>
  <si>
    <t>BOA VISTA DO TUPIM</t>
  </si>
  <si>
    <t>DIAS D'AVILA</t>
  </si>
  <si>
    <t>TRES RIOS</t>
  </si>
  <si>
    <t>CACHOEIRA</t>
  </si>
  <si>
    <t>CAMPINAPOLIS</t>
  </si>
  <si>
    <t>ALTO ALEGRE PARECIS</t>
  </si>
  <si>
    <t>SITIO NOVO TOCANTINS</t>
  </si>
  <si>
    <t>TOCANTINIA</t>
  </si>
  <si>
    <t>MACUCO</t>
  </si>
  <si>
    <t>HUMAITA</t>
  </si>
  <si>
    <t>FIGUEIRAO</t>
  </si>
  <si>
    <t>ALTO TAQUARI</t>
  </si>
  <si>
    <t>TUMIRITINGA</t>
  </si>
  <si>
    <t>LARANJAL DO JARI</t>
  </si>
  <si>
    <t>PIRAQUE</t>
  </si>
  <si>
    <t>MARECHAL THAUMATURGO</t>
  </si>
  <si>
    <t>ITAPORANGA D'AJUDA</t>
  </si>
  <si>
    <t>GLORIA</t>
  </si>
  <si>
    <t>JOAO DOURADO</t>
  </si>
  <si>
    <t>IBIASSUCE</t>
  </si>
  <si>
    <t>IUIU</t>
  </si>
  <si>
    <t>CANDEIAS</t>
  </si>
  <si>
    <t>CONCEIÇÃO DO COITÉ</t>
  </si>
  <si>
    <t>PINDOBACU</t>
  </si>
  <si>
    <t>RODEIRO</t>
  </si>
  <si>
    <t>AGUA FRIA DE GOIAS</t>
  </si>
  <si>
    <t>ABADIA DOS DOURADOS</t>
  </si>
  <si>
    <t>BATAYPORA</t>
  </si>
  <si>
    <t>PRESIDENTE MEDICI</t>
  </si>
  <si>
    <t>ITAQUAQUECETUBA</t>
  </si>
  <si>
    <t>AIMORÉS</t>
  </si>
  <si>
    <t>SANTA JULIANA</t>
  </si>
  <si>
    <t>DOURADINA</t>
  </si>
  <si>
    <t>PEDRA PRETA</t>
  </si>
  <si>
    <t>BARRA D'ALCANTARA</t>
  </si>
  <si>
    <t>NOVO HORIZONTE SUL</t>
  </si>
  <si>
    <t>JARDIM</t>
  </si>
  <si>
    <t>CLÁUDIO</t>
  </si>
  <si>
    <t>ORIZONA</t>
  </si>
  <si>
    <t>UBERABA</t>
  </si>
  <si>
    <t>CONGONHAS</t>
  </si>
  <si>
    <t>OLIVEIRA</t>
  </si>
  <si>
    <t>ANTÔNIO CARDOSO</t>
  </si>
  <si>
    <t>APORA</t>
  </si>
  <si>
    <t>INHAMBUPE</t>
  </si>
  <si>
    <t>LAJEADO</t>
  </si>
  <si>
    <t>DOURADO</t>
  </si>
  <si>
    <t>LAGOA FORMOSA</t>
  </si>
  <si>
    <t>IGARATINGA</t>
  </si>
  <si>
    <t>OURILANDIA DO NORTE</t>
  </si>
  <si>
    <t>AGUIARNOPOLIS</t>
  </si>
  <si>
    <t>PINDAÍ</t>
  </si>
  <si>
    <t>JAGUAQUARA</t>
  </si>
  <si>
    <t>BOM DESPACHO</t>
  </si>
  <si>
    <t>VILA BELA DA S. TRINDADE</t>
  </si>
  <si>
    <t>TABAPORA</t>
  </si>
  <si>
    <t>EPITACIOLANDIA</t>
  </si>
  <si>
    <t>TERRA NOVA DO NORTE</t>
  </si>
  <si>
    <t>CANDIBA</t>
  </si>
  <si>
    <t>IGAPORÃ</t>
  </si>
  <si>
    <t>ITAPE</t>
  </si>
  <si>
    <t>MANHUMIRIM</t>
  </si>
  <si>
    <t>MONTE SANTO DE MINAS</t>
  </si>
  <si>
    <t>OURO FINO</t>
  </si>
  <si>
    <t>CARLOS CHAGAS</t>
  </si>
  <si>
    <t>SAO FRANCISCO SALES</t>
  </si>
  <si>
    <t>CORREGO FUNDO</t>
  </si>
  <si>
    <t>CAMACAN</t>
  </si>
  <si>
    <t>JALES</t>
  </si>
  <si>
    <t>PONTALINA</t>
  </si>
  <si>
    <t>PORTO FERREIRA</t>
  </si>
  <si>
    <t>POTE</t>
  </si>
  <si>
    <t>ANANAS</t>
  </si>
  <si>
    <t>ENGENHEIRO COELHO</t>
  </si>
  <si>
    <t>PARAGUACU PAULISTA</t>
  </si>
  <si>
    <t>PARAMIRIM</t>
  </si>
  <si>
    <t>TRANSCAMPO TRANSPORTADORA CAMPO LTDA</t>
  </si>
  <si>
    <t>CAMANDUCAIA</t>
  </si>
  <si>
    <t>CAMPO LIMPO PAULISTA</t>
  </si>
  <si>
    <t>NOVA ODESSA</t>
  </si>
  <si>
    <t>POCOS DE CALDAS</t>
  </si>
  <si>
    <t>RAUL SOARES</t>
  </si>
  <si>
    <t>SANTA BARBARA PARA</t>
  </si>
  <si>
    <t>IGUAPE</t>
  </si>
  <si>
    <t>IBICOARA</t>
  </si>
  <si>
    <t>IBIRAPUA</t>
  </si>
  <si>
    <t>RIACHO DE SANTANA</t>
  </si>
  <si>
    <t>IVOLANDIA</t>
  </si>
  <si>
    <t>PRIMAVERA</t>
  </si>
  <si>
    <t>MIRA OTM TRANSPORTES LTDA</t>
  </si>
  <si>
    <t>SAO GERALDO ARAGUAIA</t>
  </si>
  <si>
    <t>NOVA OLIMPIA</t>
  </si>
  <si>
    <t>BAGÉ</t>
  </si>
  <si>
    <t>CANDIOTA</t>
  </si>
  <si>
    <t>SERRA DOS AIMORES</t>
  </si>
  <si>
    <t>PARAGUACU</t>
  </si>
  <si>
    <t>CENTRAL DE MINAS</t>
  </si>
  <si>
    <t>SANTA BARBARA LESTE</t>
  </si>
  <si>
    <t>PALMEIRA</t>
  </si>
  <si>
    <t>TRANSPORTADORAS</t>
  </si>
  <si>
    <t>LOGIN</t>
  </si>
  <si>
    <t>SENHA</t>
  </si>
  <si>
    <t>PLATAFORMA</t>
  </si>
  <si>
    <t>ANJUN EXPRESS LOGISTICA E TRANSPORTES LTDA</t>
  </si>
  <si>
    <t>07.117.654.0001/49</t>
  </si>
  <si>
    <t>FOTUS123</t>
  </si>
  <si>
    <t>https://www.atualcargas.com.br/</t>
  </si>
  <si>
    <t>AZUL CARGO EXPRESS</t>
  </si>
  <si>
    <t>CT BOTELHO DISTRIBUICAO E LOGISTICA LTDA</t>
  </si>
  <si>
    <t>FOTUS@</t>
  </si>
  <si>
    <t>SSW</t>
  </si>
  <si>
    <t>PLANILHA</t>
  </si>
  <si>
    <t>FOTUS23</t>
  </si>
  <si>
    <t>J. HELTE LTDA</t>
  </si>
  <si>
    <r>
      <t xml:space="preserve">M V G TRANSPORTES EIRELI </t>
    </r>
    <r>
      <rPr>
        <b/>
        <sz val="14"/>
        <color rgb="FF000000"/>
        <rFont val="Calibri"/>
        <family val="2"/>
        <scheme val="minor"/>
      </rPr>
      <t>(RODOMAIS)</t>
    </r>
  </si>
  <si>
    <t>fotusene</t>
  </si>
  <si>
    <t>https://sistema.ssw.inf.br/bin/ssw0422</t>
  </si>
  <si>
    <t>pedro.lucas@fotus.com.br</t>
  </si>
  <si>
    <t>833bbbb</t>
  </si>
  <si>
    <t>https://www.mira.com.br/</t>
  </si>
  <si>
    <t>R DE M AGRA REALLOG OPERACAO LOGISTICA</t>
  </si>
  <si>
    <t>Entrega Localizada</t>
  </si>
  <si>
    <t>SNT/16548762754/fotus</t>
  </si>
  <si>
    <t>SOLICITAR</t>
  </si>
  <si>
    <t>fotusenergia</t>
  </si>
  <si>
    <t>Fotus1*</t>
  </si>
  <si>
    <t>smonet.tecmartransportes.com.br/smonet/#/login</t>
  </si>
  <si>
    <t>MAIORALT</t>
  </si>
  <si>
    <t>https://platform.senior.com.br/logistica-tck/tms/tck-frontend/#/login/signup?tenant=Wm5KcGJHOW4%3D</t>
  </si>
  <si>
    <t>TOMASI LOGISTICA LTDA</t>
  </si>
  <si>
    <t>WPP</t>
  </si>
  <si>
    <t>TRANSREFER TRANSPORTE E LOGISTICA LTDA</t>
  </si>
  <si>
    <t>FOTUS49</t>
  </si>
  <si>
    <t>25/08/2023</t>
  </si>
  <si>
    <t>29/08/2023</t>
  </si>
  <si>
    <t>28/08/2023</t>
  </si>
  <si>
    <t>31/08/2023</t>
  </si>
  <si>
    <t>30/08/2023</t>
  </si>
  <si>
    <t>01/09/2023</t>
  </si>
  <si>
    <t>08/09/2023</t>
  </si>
  <si>
    <t>12/09/2023</t>
  </si>
  <si>
    <t>11/09/2023</t>
  </si>
  <si>
    <t>02/09/2023</t>
  </si>
  <si>
    <t>05/09/2023</t>
  </si>
  <si>
    <t>21/09/2023</t>
  </si>
  <si>
    <t>MATELANDIA</t>
  </si>
  <si>
    <t>RIO VERDE DE MATO GR</t>
  </si>
  <si>
    <t>SETEMBRO</t>
  </si>
  <si>
    <t>ANGUERA</t>
  </si>
  <si>
    <t>SOROCABA</t>
  </si>
  <si>
    <t>ITABERAÍ</t>
  </si>
  <si>
    <t>ITAOCARA</t>
  </si>
  <si>
    <t>IPIAU</t>
  </si>
  <si>
    <t>PALMA</t>
  </si>
  <si>
    <t>AMELIA RODRIGUES</t>
  </si>
  <si>
    <t>CAMPO ALEGRE DE LOURDES</t>
  </si>
  <si>
    <t>MANDAGUACU</t>
  </si>
  <si>
    <t>PANAMA</t>
  </si>
  <si>
    <t>VILA BOA</t>
  </si>
  <si>
    <t>MORUNGABA</t>
  </si>
  <si>
    <t>MONTE NEGRO</t>
  </si>
  <si>
    <t>ITABIRINHA</t>
  </si>
  <si>
    <t>FORMOSO</t>
  </si>
  <si>
    <t>SAO JOAO DO PARAISO</t>
  </si>
  <si>
    <t>CARAGUATATUBA</t>
  </si>
  <si>
    <t>IMBITUBA</t>
  </si>
  <si>
    <t>PARANAGUA</t>
  </si>
  <si>
    <t>AMORINOPOLIS</t>
  </si>
  <si>
    <t>INDIAPORA</t>
  </si>
  <si>
    <t>ITAI</t>
  </si>
  <si>
    <t>JOSE BONIFACIO</t>
  </si>
  <si>
    <t>JACAREI</t>
  </si>
  <si>
    <t>JAGUARIUNA</t>
  </si>
  <si>
    <t>TIETE</t>
  </si>
  <si>
    <t>OSASCO</t>
  </si>
  <si>
    <t>STO ANT. ARACANGUA</t>
  </si>
  <si>
    <t>CAIRU</t>
  </si>
  <si>
    <t>PADRE BERNARDO</t>
  </si>
  <si>
    <t>MARAPANIM</t>
  </si>
  <si>
    <t>PORTO DE MOZ</t>
  </si>
  <si>
    <t>PIRANHAS</t>
  </si>
  <si>
    <t>SANTO ÂNGELO</t>
  </si>
  <si>
    <t>VITÓRIA</t>
  </si>
  <si>
    <t>BOM REPOUSO</t>
  </si>
  <si>
    <t>PINDORAMA</t>
  </si>
  <si>
    <t>CRISTAIS PAULISTA</t>
  </si>
  <si>
    <t>ANDRADINA</t>
  </si>
  <si>
    <t>VALENTIM GENTIL</t>
  </si>
  <si>
    <t>LEANDRO FERREIRA</t>
  </si>
  <si>
    <t>CLIENTE RETIRA - FELIPE CARLOS</t>
  </si>
  <si>
    <t>ALÉM PARAÍBA</t>
  </si>
  <si>
    <t>CARMO DO CAJURU</t>
  </si>
  <si>
    <t>ARENAPOLIS</t>
  </si>
  <si>
    <t>JAURU</t>
  </si>
  <si>
    <t>TERENOS</t>
  </si>
  <si>
    <t>POCONE</t>
  </si>
  <si>
    <t>SUMIDOURO</t>
  </si>
  <si>
    <t>IBITIARA</t>
  </si>
  <si>
    <t>ANTONIO GONCALVES</t>
  </si>
  <si>
    <t>PARAOPEBA</t>
  </si>
  <si>
    <t>AMPARO DO SERRA</t>
  </si>
  <si>
    <t>ITAPAGIPE</t>
  </si>
  <si>
    <t>ITUMIRIM</t>
  </si>
  <si>
    <t>SANTA VITÓRIA</t>
  </si>
  <si>
    <t>SAO FRANCISCO PAULA</t>
  </si>
  <si>
    <t>JECEABA</t>
  </si>
  <si>
    <t>CARAI</t>
  </si>
  <si>
    <t>S. JOAO BAT. GLORIA</t>
  </si>
  <si>
    <t>TAPEROA</t>
  </si>
  <si>
    <t>UBAITABA</t>
  </si>
  <si>
    <t>SALTO DA DIVISA</t>
  </si>
  <si>
    <t>CONDEUBA</t>
  </si>
  <si>
    <t>PARACAMBI</t>
  </si>
  <si>
    <t>PAINEIRAS</t>
  </si>
  <si>
    <t>URUARA</t>
  </si>
  <si>
    <t>AGUAI</t>
  </si>
  <si>
    <t>SANTA BARBARA D'OESTE</t>
  </si>
  <si>
    <t>22//08/2023</t>
  </si>
  <si>
    <t>FCB TENHO MÓVEIS</t>
  </si>
  <si>
    <t>07117654</t>
  </si>
  <si>
    <t>IPATINGA</t>
  </si>
  <si>
    <t>COLINAS DO TOCANTINS</t>
  </si>
  <si>
    <t>ENTRE RIOS</t>
  </si>
  <si>
    <t>IPAMERI</t>
  </si>
  <si>
    <t>SERICITA</t>
  </si>
  <si>
    <t>TERRA DE AREIA</t>
  </si>
  <si>
    <t>SUMARÉ</t>
  </si>
  <si>
    <t>PINDAMONHANGABA</t>
  </si>
  <si>
    <t>IBIRA</t>
  </si>
  <si>
    <t>CONSTANTINA</t>
  </si>
  <si>
    <t>RIBAS DO RIO PARDO</t>
  </si>
  <si>
    <t>IRITUIA</t>
  </si>
  <si>
    <t>VITORIA DO XINGU</t>
  </si>
  <si>
    <t>SALVATERRA</t>
  </si>
  <si>
    <t>IGARAPE-MIRI</t>
  </si>
  <si>
    <t>TRÊS MARIAS</t>
  </si>
  <si>
    <t>RIO PIRACICABA</t>
  </si>
  <si>
    <t>SERRANOPOLIS MINAS</t>
  </si>
  <si>
    <t>SANTANA DO MANHUACU</t>
  </si>
  <si>
    <t>QUEIMADOS</t>
  </si>
  <si>
    <t>PAULA CANDIDO</t>
  </si>
  <si>
    <t>QUATRO BARRAS</t>
  </si>
  <si>
    <t>MIRASSOL</t>
  </si>
  <si>
    <t>JARINU</t>
  </si>
  <si>
    <t>SAO JOSE RIO PARDO</t>
  </si>
  <si>
    <t>ITAGI</t>
  </si>
  <si>
    <t>BAIXA GRANDE</t>
  </si>
  <si>
    <t>PORTEIRAO</t>
  </si>
  <si>
    <t>ITAMARAJU</t>
  </si>
  <si>
    <t>ALMAS</t>
  </si>
  <si>
    <t>CORINTO</t>
  </si>
  <si>
    <t>IBIRITE</t>
  </si>
  <si>
    <t>CARMOPOLIS DE MINAS</t>
  </si>
  <si>
    <t>PAINS</t>
  </si>
  <si>
    <t>VRB TRANSPORTES LTDA</t>
  </si>
  <si>
    <t>05/10/2023</t>
  </si>
  <si>
    <t>09/10/2023</t>
  </si>
  <si>
    <t>10/10/2023</t>
  </si>
  <si>
    <t>11/10/2023</t>
  </si>
  <si>
    <t>13/10/2023</t>
  </si>
  <si>
    <t>19/09/2023</t>
  </si>
  <si>
    <t>02/10/2023</t>
  </si>
  <si>
    <t>23/09/2023</t>
  </si>
  <si>
    <t>25/09/2023</t>
  </si>
  <si>
    <t>20/09/2023</t>
  </si>
  <si>
    <t>28/09/2023</t>
  </si>
  <si>
    <t>27/09/2023</t>
  </si>
  <si>
    <t>26/09/2023</t>
  </si>
  <si>
    <t>29/09/2023</t>
  </si>
  <si>
    <t>06/10/2023</t>
  </si>
  <si>
    <t>03/10/2023</t>
  </si>
  <si>
    <t>04/10/2023</t>
  </si>
  <si>
    <t>AXIXA DO TOCANTINS</t>
  </si>
  <si>
    <t>PLANALTO DA SERRA</t>
  </si>
  <si>
    <t>JATEI</t>
  </si>
  <si>
    <t>COSTA RICA</t>
  </si>
  <si>
    <t>PORTO REAL</t>
  </si>
  <si>
    <t>INHUMAS</t>
  </si>
  <si>
    <t>PALESTINA DE GOIAS</t>
  </si>
  <si>
    <t>ITAGUARA</t>
  </si>
  <si>
    <t>TUPACIGUARA</t>
  </si>
  <si>
    <t>ARAPORÃ</t>
  </si>
  <si>
    <t>SAO JOAO DA MATA</t>
  </si>
  <si>
    <t>ITAMBACURI</t>
  </si>
  <si>
    <t>AGUA CLARA</t>
  </si>
  <si>
    <t>NOVA NAZARE</t>
  </si>
  <si>
    <t>FORMULA</t>
  </si>
  <si>
    <t>Jeo@379</t>
  </si>
  <si>
    <t>CANDIDO SALES</t>
  </si>
  <si>
    <t>REBOUCAS</t>
  </si>
  <si>
    <t>COLNIZA</t>
  </si>
  <si>
    <t>MUANA</t>
  </si>
  <si>
    <t>IGACI</t>
  </si>
  <si>
    <t>SAO BRAS</t>
  </si>
  <si>
    <t>ALTOS</t>
  </si>
  <si>
    <t>ALTO LONGÁ</t>
  </si>
  <si>
    <t>ITAINOPOLIS</t>
  </si>
  <si>
    <t>CATOLE DO ROCHA</t>
  </si>
  <si>
    <t>GOIATUBA</t>
  </si>
  <si>
    <t>ITABERA</t>
  </si>
  <si>
    <t>ACORIZAL</t>
  </si>
  <si>
    <t>ITAPORA</t>
  </si>
  <si>
    <t>JAICOS</t>
  </si>
  <si>
    <t>S. SEB. BOA VISTA</t>
  </si>
  <si>
    <t>JARAGUA DO SUL</t>
  </si>
  <si>
    <t>FREI ROGERIO</t>
  </si>
  <si>
    <t>CALCADO</t>
  </si>
  <si>
    <t>BANZAE</t>
  </si>
  <si>
    <t>IPIRANGA DO PIAUI</t>
  </si>
  <si>
    <t>AVELINO LOPES</t>
  </si>
  <si>
    <t>PIRAJU</t>
  </si>
  <si>
    <t>BOTUMIRIM</t>
  </si>
  <si>
    <t>MASSAPE DO PIAUI</t>
  </si>
  <si>
    <t>MAJOR SALES</t>
  </si>
  <si>
    <t>MARACANA</t>
  </si>
  <si>
    <t>RUBIATABA</t>
  </si>
  <si>
    <t>GOIANIRA</t>
  </si>
  <si>
    <t>SANTO AMARO</t>
  </si>
  <si>
    <t>PARIPIRANGA</t>
  </si>
  <si>
    <t>JACOBINA</t>
  </si>
  <si>
    <t>LIVRAMENTO DE N. SENHORA</t>
  </si>
  <si>
    <t>FORMOSA DO RIO PRETO</t>
  </si>
  <si>
    <t>ITAGIBA</t>
  </si>
  <si>
    <t>ASM TRANSPORTES E SERVICOS</t>
  </si>
  <si>
    <t>RAPOSOS</t>
  </si>
  <si>
    <t>SENADOR GUIOMARD</t>
  </si>
  <si>
    <t>NOVA TIMBOTEUA</t>
  </si>
  <si>
    <t>PAPANDUVA</t>
  </si>
  <si>
    <t>SANTA MARIA SUACUI</t>
  </si>
  <si>
    <t>ITABIRITO</t>
  </si>
  <si>
    <t>CARVALHOPOLIS</t>
  </si>
  <si>
    <t>BOM JESUS DO GALHO</t>
  </si>
  <si>
    <t>RUBINEIA</t>
  </si>
  <si>
    <t>SAO JOSE MANTIMENTO</t>
  </si>
  <si>
    <t>18/10/2023</t>
  </si>
  <si>
    <t>23/10/2023</t>
  </si>
  <si>
    <t>20/10/2023</t>
  </si>
  <si>
    <t>17/10/2023</t>
  </si>
  <si>
    <t>PIRAMBU</t>
  </si>
  <si>
    <t>BELTERRA</t>
  </si>
  <si>
    <t>PENTECOSTE</t>
  </si>
  <si>
    <t>SERRA DO SALITRE</t>
  </si>
  <si>
    <t>GOIABEIRA</t>
  </si>
  <si>
    <t>ALTO PIQUIRI</t>
  </si>
  <si>
    <t>TAGUAI</t>
  </si>
  <si>
    <t>JAUPACI</t>
  </si>
  <si>
    <t>TUPA</t>
  </si>
  <si>
    <t>DOIS VIZINHOS</t>
  </si>
  <si>
    <t>CORRENTE</t>
  </si>
  <si>
    <t>BOM JESUS TOCANTINS</t>
  </si>
  <si>
    <t>BRASPRESS TRANSPORTES URGENTES LTDA</t>
  </si>
  <si>
    <t>ALEGRETE DO PIAUI</t>
  </si>
  <si>
    <t>ALENQUER</t>
  </si>
  <si>
    <t>BATALHA</t>
  </si>
  <si>
    <t>CACIMBINHAS</t>
  </si>
  <si>
    <t>CAMAPUA</t>
  </si>
  <si>
    <t>CAMAQUA</t>
  </si>
  <si>
    <t>CHAPADAO DO CEU</t>
  </si>
  <si>
    <t>COLATINA</t>
  </si>
  <si>
    <t>DOMINGOS MARTINS</t>
  </si>
  <si>
    <t>IGARAPE-ACU</t>
  </si>
  <si>
    <t>ITAPETIM</t>
  </si>
  <si>
    <t>ITUVERAVA</t>
  </si>
  <si>
    <t>LINHARES</t>
  </si>
  <si>
    <t>MIMOSO DO SUL</t>
  </si>
  <si>
    <t>MONTIVIDIU</t>
  </si>
  <si>
    <t>MUNIZ FREIRE</t>
  </si>
  <si>
    <t>RIBAMAR FIQUENE</t>
  </si>
  <si>
    <t>VENDA NOVA DO IMIGRANTE</t>
  </si>
  <si>
    <t>BARRA DE SÃO FRANCISCO</t>
  </si>
  <si>
    <t>CACHOEIRO DE ITAPEMIRIM</t>
  </si>
  <si>
    <t>CONVENTO LOGISTICA E TRANSPORTES LTDA</t>
  </si>
  <si>
    <t>INFORMADO COLETA</t>
  </si>
  <si>
    <t>ENTREGA INFORMADA</t>
  </si>
  <si>
    <t>SANTA MARIA VITORIA</t>
  </si>
  <si>
    <t>ANAGE</t>
  </si>
  <si>
    <t>CAICARA DO NORTE</t>
  </si>
  <si>
    <t>FLORES DO PIAUI</t>
  </si>
  <si>
    <t>GUARDA-MOR</t>
  </si>
  <si>
    <t>ALEGRE</t>
  </si>
  <si>
    <t>ROSANA</t>
  </si>
  <si>
    <t>AMERICA DOURADA</t>
  </si>
  <si>
    <t>ITUBERA</t>
  </si>
  <si>
    <t>GENERAL SALGADO</t>
  </si>
  <si>
    <t>TURIUBA</t>
  </si>
  <si>
    <t>PLANALTO</t>
  </si>
  <si>
    <t>MARECHAL CANDIDO RONDON</t>
  </si>
  <si>
    <t>MOGI GUAÇU</t>
  </si>
  <si>
    <t>AURIFLAMA</t>
  </si>
  <si>
    <t>IRUPI</t>
  </si>
  <si>
    <t>VILA VALÉRIO</t>
  </si>
  <si>
    <t>SÃO JOSÉ DO CALÇADO</t>
  </si>
  <si>
    <t>BOM JESUS DO NORTE</t>
  </si>
  <si>
    <t>IRANDUBA</t>
  </si>
  <si>
    <t>CASTELO</t>
  </si>
  <si>
    <t>ELO SOLUCOES LOGISTICAS INTEGRADAS LTDA</t>
  </si>
  <si>
    <t>BELFORD ROXO</t>
  </si>
  <si>
    <t>DUAS BARRAS</t>
  </si>
  <si>
    <t>CONCEIÇÃO DA BARRA</t>
  </si>
  <si>
    <t>ATILIO VIVACQUA</t>
  </si>
  <si>
    <t>RIO NOVO DO SUL</t>
  </si>
  <si>
    <t>APIACA</t>
  </si>
  <si>
    <t>PINHEIROS</t>
  </si>
  <si>
    <t>SAO FELIPE</t>
  </si>
  <si>
    <t>VALENÇA</t>
  </si>
  <si>
    <t>ALMEIRIM</t>
  </si>
  <si>
    <t>NOVA ALVORADA DO SUL</t>
  </si>
  <si>
    <t>MANTENA</t>
  </si>
  <si>
    <t>MORRO DO PILAR</t>
  </si>
  <si>
    <t>ITAJUBA</t>
  </si>
  <si>
    <t>APUAREMA</t>
  </si>
  <si>
    <t>MONTE SANTO</t>
  </si>
  <si>
    <t>SAPEACU</t>
  </si>
  <si>
    <t>CANUDOS</t>
  </si>
  <si>
    <t>SAO JOAO DA SERRA</t>
  </si>
  <si>
    <t>ALMIRANTE TAMANDARE</t>
  </si>
  <si>
    <t>VISEU</t>
  </si>
  <si>
    <t>MAGDA</t>
  </si>
  <si>
    <t>GUARANI D'OESTE</t>
  </si>
  <si>
    <t>JANUÁRIA</t>
  </si>
  <si>
    <t>SÃO MATEUS</t>
  </si>
  <si>
    <t>PRESIDENTE KENNEDY</t>
  </si>
  <si>
    <t>ARACRUZ</t>
  </si>
  <si>
    <t>JACAREACANGA</t>
  </si>
  <si>
    <t>NOVA LACERDA</t>
  </si>
  <si>
    <t>MAIQUINIQUE</t>
  </si>
  <si>
    <t>PARAISO DAS AGUAS</t>
  </si>
  <si>
    <t>SIMONESIA</t>
  </si>
  <si>
    <t>ITUETA</t>
  </si>
  <si>
    <t>CARMO DO RIO CLARO</t>
  </si>
  <si>
    <t>AMAMBAI</t>
  </si>
  <si>
    <t>NOVA UNIAO</t>
  </si>
  <si>
    <t>ADUSTINA</t>
  </si>
  <si>
    <t>SIMAO DIAS</t>
  </si>
  <si>
    <t>IPIRANGA DO NORTE</t>
  </si>
  <si>
    <t>MOSSAMEDES</t>
  </si>
  <si>
    <t>MURUTINGA DO SUL</t>
  </si>
  <si>
    <t>NOVA ESPERANCA</t>
  </si>
  <si>
    <t>CANOAS</t>
  </si>
  <si>
    <t>VIX ENERGIA RENOVAVEL LTDA</t>
  </si>
  <si>
    <t>BODOQUENA</t>
  </si>
  <si>
    <t>BRASILEIA</t>
  </si>
  <si>
    <t>SEM-PEIXE</t>
  </si>
  <si>
    <t>CAMBUCI</t>
  </si>
  <si>
    <t>JURUENA</t>
  </si>
  <si>
    <t>JOCA MARQUES</t>
  </si>
  <si>
    <t>ITAPEBI</t>
  </si>
  <si>
    <t>NÃO CONSTA</t>
  </si>
  <si>
    <t>ANGELICA</t>
  </si>
  <si>
    <t>ARTUR NOGUEIRA</t>
  </si>
  <si>
    <t>BEBEDOURO</t>
  </si>
  <si>
    <t>BELA VISTA DE MINAS</t>
  </si>
  <si>
    <t>CONCEICAO APARECIDA</t>
  </si>
  <si>
    <t>IBITINGA</t>
  </si>
  <si>
    <t>ITAPEVA</t>
  </si>
  <si>
    <t>JAGUARÉ</t>
  </si>
  <si>
    <t>LAVINIA</t>
  </si>
  <si>
    <t>LUNARDELLI</t>
  </si>
  <si>
    <t>MACAUBAL</t>
  </si>
  <si>
    <t>MONCOES</t>
  </si>
  <si>
    <t>NSA SRA LIVRAMENTO</t>
  </si>
  <si>
    <t>NOVA ANDRADINA</t>
  </si>
  <si>
    <t>PAULÍNIA</t>
  </si>
  <si>
    <t>PETROLINA DE GOIAS</t>
  </si>
  <si>
    <t>RIO MANSO</t>
  </si>
  <si>
    <t>SAO FRANCISCO CONDE</t>
  </si>
  <si>
    <t>FOTUS ENERGIA SOLAR LTDA</t>
  </si>
  <si>
    <t>Nro_Fotus</t>
  </si>
  <si>
    <t>Data_Saida</t>
  </si>
  <si>
    <t>Nome_Cidade</t>
  </si>
  <si>
    <t>Numero_Nota</t>
  </si>
  <si>
    <t>Valor_Total</t>
  </si>
  <si>
    <t>Valor_Frete</t>
  </si>
  <si>
    <t>Peso</t>
  </si>
  <si>
    <t>Perc_Frete</t>
  </si>
  <si>
    <t>Dt_Faturamento</t>
  </si>
  <si>
    <t>Previsao_Entrega</t>
  </si>
  <si>
    <t>Data_Entrega</t>
  </si>
  <si>
    <t>Data_Status</t>
  </si>
  <si>
    <t>Situacao_Entrega</t>
  </si>
  <si>
    <t>Leadtime</t>
  </si>
  <si>
    <t>Regiao</t>
  </si>
  <si>
    <t>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</si>
</sst>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R$&quot;\ * #,##0.00_-;\-&quot;R$&quot;\ * #,##0.00_-;_-&quot;R$&quot;\ * &quot;-&quot;??_-;_-@_-"/>
    <numFmt numFmtId="164" formatCode="&quot;R$&quot;\ #,##0.00"/>
    <numFmt numFmtId="165" formatCode="0.0000"/>
    <numFmt numFmtId="166" formatCode="_-[$R$-416]\ * #,##0.00_-;\-[$R$-416]\ * #,##0.00_-;_-[$R$-416]\ * &quot;-&quot;??_-;_-@_-"/>
    <numFmt numFmtId="167" formatCode="#,##0.00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Arial"/>
      <family val="2"/>
    </font>
    <font>
      <b/>
      <sz val="11"/>
      <color theme="0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14"/>
      <color rgb="FF000000"/>
      <name val="Calibri"/>
      <family val="2"/>
      <scheme val="minor"/>
    </font>
    <font>
      <u/>
      <sz val="14"/>
      <color rgb="FF0563C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EB9C"/>
      </patternFill>
    </fill>
    <fill>
      <patternFill patternType="solid">
        <fgColor rgb="FFFFFF00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9" fillId="8" borderId="0" applyNumberFormat="0" applyBorder="0" applyAlignment="0" applyProtection="0"/>
    <xf numFmtId="0" fontId="14" fillId="0" borderId="0" applyNumberFormat="0" applyFill="0" applyBorder="0" applyAlignment="0" applyProtection="0"/>
  </cellStyleXfs>
  <cellXfs count="98">
    <xf numFmtId="0" fontId="0" fillId="0" borderId="0" xfId="0"/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4" fontId="0" fillId="0" borderId="1" xfId="0" applyNumberFormat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14" fontId="2" fillId="2" borderId="1" xfId="0" applyNumberFormat="1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10" fontId="2" fillId="2" borderId="1" xfId="1" applyNumberFormat="1" applyFont="1" applyFill="1" applyBorder="1" applyAlignment="1">
      <alignment horizontal="center" vertical="center"/>
    </xf>
    <xf numFmtId="14" fontId="2" fillId="2" borderId="1" xfId="0" applyNumberFormat="1" applyFont="1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10" fontId="5" fillId="0" borderId="1" xfId="1" applyNumberFormat="1" applyFont="1" applyBorder="1" applyAlignment="1">
      <alignment horizontal="center"/>
    </xf>
    <xf numFmtId="9" fontId="3" fillId="0" borderId="0" xfId="1" applyFont="1" applyAlignment="1">
      <alignment horizontal="center"/>
    </xf>
    <xf numFmtId="165" fontId="3" fillId="0" borderId="0" xfId="0" applyNumberFormat="1" applyFont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0" fontId="5" fillId="0" borderId="1" xfId="1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5" borderId="2" xfId="0" applyFont="1" applyFill="1" applyBorder="1" applyAlignment="1">
      <alignment horizontal="center" vertical="center"/>
    </xf>
    <xf numFmtId="9" fontId="4" fillId="5" borderId="2" xfId="1" applyFont="1" applyFill="1" applyBorder="1" applyAlignment="1">
      <alignment horizontal="center" vertical="center"/>
    </xf>
    <xf numFmtId="10" fontId="3" fillId="0" borderId="0" xfId="1" applyNumberFormat="1" applyFont="1" applyAlignment="1">
      <alignment horizontal="center"/>
    </xf>
    <xf numFmtId="14" fontId="8" fillId="3" borderId="1" xfId="0" applyNumberFormat="1" applyFont="1" applyFill="1" applyBorder="1" applyAlignment="1">
      <alignment horizontal="center" vertical="center"/>
    </xf>
    <xf numFmtId="166" fontId="0" fillId="0" borderId="1" xfId="2" applyNumberFormat="1" applyFon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0" borderId="1" xfId="0" applyBorder="1"/>
    <xf numFmtId="0" fontId="8" fillId="6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8" fillId="3" borderId="1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0" fontId="0" fillId="7" borderId="1" xfId="0" applyFill="1" applyBorder="1" applyAlignment="1">
      <alignment horizontal="center" vertical="center"/>
    </xf>
    <xf numFmtId="2" fontId="2" fillId="2" borderId="1" xfId="1" applyNumberFormat="1" applyFont="1" applyFill="1" applyBorder="1" applyAlignment="1">
      <alignment horizontal="center" vertical="center"/>
    </xf>
    <xf numFmtId="2" fontId="0" fillId="0" borderId="0" xfId="0" applyNumberFormat="1"/>
    <xf numFmtId="44" fontId="2" fillId="2" borderId="1" xfId="2" applyFont="1" applyFill="1" applyBorder="1" applyAlignment="1">
      <alignment horizontal="center" vertical="center"/>
    </xf>
    <xf numFmtId="44" fontId="0" fillId="0" borderId="1" xfId="2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center" vertical="center"/>
    </xf>
    <xf numFmtId="0" fontId="9" fillId="8" borderId="1" xfId="3" applyBorder="1" applyAlignment="1">
      <alignment horizontal="center" vertical="center"/>
    </xf>
    <xf numFmtId="44" fontId="0" fillId="0" borderId="1" xfId="2" applyFont="1" applyBorder="1" applyAlignment="1">
      <alignment horizontal="center"/>
    </xf>
    <xf numFmtId="167" fontId="0" fillId="0" borderId="1" xfId="0" applyNumberFormat="1" applyBorder="1" applyAlignment="1">
      <alignment horizontal="center"/>
    </xf>
    <xf numFmtId="14" fontId="0" fillId="0" borderId="0" xfId="0" applyNumberFormat="1" applyAlignment="1">
      <alignment horizontal="center" vertical="center"/>
    </xf>
    <xf numFmtId="0" fontId="11" fillId="9" borderId="1" xfId="0" applyFont="1" applyFill="1" applyBorder="1" applyAlignment="1">
      <alignment horizontal="center"/>
    </xf>
    <xf numFmtId="0" fontId="11" fillId="9" borderId="1" xfId="0" applyFont="1" applyFill="1" applyBorder="1" applyAlignment="1">
      <alignment horizontal="center" vertical="center"/>
    </xf>
    <xf numFmtId="0" fontId="12" fillId="0" borderId="1" xfId="0" applyFont="1" applyBorder="1"/>
    <xf numFmtId="0" fontId="12" fillId="0" borderId="1" xfId="0" applyFont="1" applyBorder="1" applyAlignment="1">
      <alignment horizontal="center" vertical="center"/>
    </xf>
    <xf numFmtId="0" fontId="14" fillId="0" borderId="1" xfId="4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4" fillId="0" borderId="1" xfId="4" applyBorder="1" applyAlignment="1">
      <alignment horizontal="center"/>
    </xf>
    <xf numFmtId="0" fontId="0" fillId="0" borderId="1" xfId="2" applyNumberFormat="1" applyFont="1" applyBorder="1" applyAlignment="1">
      <alignment horizontal="center"/>
    </xf>
    <xf numFmtId="0" fontId="0" fillId="0" borderId="3" xfId="0" applyBorder="1" applyAlignment="1">
      <alignment horizontal="center"/>
    </xf>
    <xf numFmtId="14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166" fontId="0" fillId="3" borderId="1" xfId="0" applyNumberFormat="1" applyFill="1" applyBorder="1" applyAlignment="1">
      <alignment horizontal="center" vertical="center"/>
    </xf>
    <xf numFmtId="2" fontId="0" fillId="3" borderId="1" xfId="0" applyNumberFormat="1" applyFill="1" applyBorder="1" applyAlignment="1">
      <alignment horizontal="center" vertical="center"/>
    </xf>
    <xf numFmtId="10" fontId="0" fillId="3" borderId="1" xfId="1" applyNumberFormat="1" applyFont="1" applyFill="1" applyBorder="1" applyAlignment="1">
      <alignment horizontal="center" vertical="center"/>
    </xf>
    <xf numFmtId="164" fontId="0" fillId="3" borderId="1" xfId="0" applyNumberFormat="1" applyFill="1" applyBorder="1" applyAlignment="1">
      <alignment horizontal="center" vertical="center"/>
    </xf>
    <xf numFmtId="14" fontId="0" fillId="3" borderId="1" xfId="0" applyNumberFormat="1" applyFill="1" applyBorder="1" applyAlignment="1">
      <alignment horizontal="center"/>
    </xf>
    <xf numFmtId="14" fontId="0" fillId="10" borderId="1" xfId="0" applyNumberFormat="1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166" fontId="0" fillId="10" borderId="1" xfId="0" applyNumberFormat="1" applyFill="1" applyBorder="1" applyAlignment="1">
      <alignment horizontal="center" vertical="center"/>
    </xf>
    <xf numFmtId="2" fontId="0" fillId="10" borderId="1" xfId="0" applyNumberFormat="1" applyFill="1" applyBorder="1" applyAlignment="1">
      <alignment horizontal="center" vertical="center"/>
    </xf>
    <xf numFmtId="10" fontId="0" fillId="10" borderId="1" xfId="1" applyNumberFormat="1" applyFont="1" applyFill="1" applyBorder="1" applyAlignment="1">
      <alignment horizontal="center" vertical="center"/>
    </xf>
    <xf numFmtId="164" fontId="0" fillId="10" borderId="1" xfId="0" applyNumberFormat="1" applyFill="1" applyBorder="1" applyAlignment="1">
      <alignment horizontal="center" vertical="center"/>
    </xf>
    <xf numFmtId="14" fontId="0" fillId="10" borderId="1" xfId="0" applyNumberFormat="1" applyFill="1" applyBorder="1" applyAlignment="1">
      <alignment horizontal="center"/>
    </xf>
    <xf numFmtId="14" fontId="0" fillId="7" borderId="1" xfId="0" applyNumberFormat="1" applyFill="1" applyBorder="1" applyAlignment="1">
      <alignment horizontal="center" vertical="center"/>
    </xf>
    <xf numFmtId="14" fontId="0" fillId="7" borderId="1" xfId="0" applyNumberFormat="1" applyFill="1" applyBorder="1" applyAlignment="1">
      <alignment horizontal="center"/>
    </xf>
    <xf numFmtId="14" fontId="0" fillId="0" borderId="1" xfId="0" quotePrefix="1" applyNumberFormat="1" applyBorder="1" applyAlignment="1">
      <alignment horizontal="center"/>
    </xf>
    <xf numFmtId="0" fontId="12" fillId="0" borderId="1" xfId="0" quotePrefix="1" applyFont="1" applyBorder="1" applyAlignment="1">
      <alignment horizontal="center" vertical="center"/>
    </xf>
    <xf numFmtId="14" fontId="0" fillId="11" borderId="1" xfId="0" applyNumberFormat="1" applyFill="1" applyBorder="1" applyAlignment="1">
      <alignment horizontal="center" vertical="center"/>
    </xf>
    <xf numFmtId="0" fontId="0" fillId="11" borderId="1" xfId="0" applyFill="1" applyBorder="1" applyAlignment="1">
      <alignment horizontal="center"/>
    </xf>
    <xf numFmtId="0" fontId="0" fillId="11" borderId="1" xfId="0" applyFill="1" applyBorder="1" applyAlignment="1">
      <alignment horizontal="center" vertical="center"/>
    </xf>
    <xf numFmtId="44" fontId="0" fillId="11" borderId="1" xfId="2" applyFont="1" applyFill="1" applyBorder="1" applyAlignment="1">
      <alignment horizontal="center"/>
    </xf>
    <xf numFmtId="0" fontId="0" fillId="11" borderId="1" xfId="2" applyNumberFormat="1" applyFont="1" applyFill="1" applyBorder="1" applyAlignment="1">
      <alignment horizontal="center"/>
    </xf>
    <xf numFmtId="14" fontId="0" fillId="11" borderId="1" xfId="0" applyNumberFormat="1" applyFill="1" applyBorder="1" applyAlignment="1">
      <alignment horizontal="center"/>
    </xf>
    <xf numFmtId="9" fontId="0" fillId="0" borderId="1" xfId="1" applyFont="1" applyBorder="1" applyAlignment="1">
      <alignment horizontal="center"/>
    </xf>
    <xf numFmtId="10" fontId="0" fillId="0" borderId="1" xfId="1" applyNumberFormat="1" applyFont="1" applyFill="1" applyBorder="1" applyAlignment="1">
      <alignment horizontal="center" vertical="center"/>
    </xf>
    <xf numFmtId="0" fontId="0" fillId="7" borderId="1" xfId="0" applyFill="1" applyBorder="1" applyAlignment="1">
      <alignment horizontal="center"/>
    </xf>
    <xf numFmtId="0" fontId="12" fillId="0" borderId="0" xfId="0" applyFont="1"/>
    <xf numFmtId="44" fontId="0" fillId="0" borderId="1" xfId="2" applyFont="1" applyFill="1" applyBorder="1" applyAlignment="1">
      <alignment horizontal="center"/>
    </xf>
    <xf numFmtId="0" fontId="0" fillId="0" borderId="1" xfId="2" applyNumberFormat="1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0" xfId="0" applyNumberFormat="1"/>
    <xf numFmtId="44" fontId="0" fillId="0" borderId="0" xfId="2" applyFont="1" applyBorder="1" applyAlignment="1">
      <alignment horizontal="center"/>
    </xf>
    <xf numFmtId="0" fontId="15" fillId="0" borderId="1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0" fillId="7" borderId="3" xfId="0" applyFill="1" applyBorder="1" applyAlignment="1">
      <alignment horizontal="center"/>
    </xf>
    <xf numFmtId="14" fontId="0" fillId="7" borderId="2" xfId="0" applyNumberFormat="1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0" fillId="11" borderId="2" xfId="0" applyFill="1" applyBorder="1" applyAlignment="1">
      <alignment horizontal="center"/>
    </xf>
  </cellXfs>
  <cellStyles count="5">
    <cellStyle name="Hiperlink" xfId="4" builtinId="8"/>
    <cellStyle name="Moeda" xfId="2" builtinId="4"/>
    <cellStyle name="Neutro" xfId="3" builtinId="28"/>
    <cellStyle name="Normal" xfId="0" builtinId="0"/>
    <cellStyle name="Porcentagem" xfId="1" builtinId="5"/>
  </cellStyles>
  <dxfs count="123"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font>
        <color theme="0"/>
      </font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PERFORMANCE POR</a:t>
            </a:r>
            <a:r>
              <a:rPr lang="en-US" baseline="0"/>
              <a:t> UF - JUNHO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'PERFORMANCE GERAL'!$L$6</c:f>
              <c:strCache>
                <c:ptCount val="1"/>
                <c:pt idx="0">
                  <c:v>PERFORMANCE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'PERFORMANCE GERAL'!$B$7:$B$33</c:f>
              <c:strCache>
                <c:ptCount val="27"/>
                <c:pt idx="0">
                  <c:v>DF</c:v>
                </c:pt>
                <c:pt idx="1">
                  <c:v>GO</c:v>
                </c:pt>
                <c:pt idx="2">
                  <c:v>MA</c:v>
                </c:pt>
                <c:pt idx="3">
                  <c:v>MT</c:v>
                </c:pt>
                <c:pt idx="4">
                  <c:v>MS</c:v>
                </c:pt>
                <c:pt idx="5">
                  <c:v>MG</c:v>
                </c:pt>
                <c:pt idx="6">
                  <c:v>PB</c:v>
                </c:pt>
                <c:pt idx="7">
                  <c:v>PI</c:v>
                </c:pt>
                <c:pt idx="8">
                  <c:v>PR</c:v>
                </c:pt>
                <c:pt idx="9">
                  <c:v>SC</c:v>
                </c:pt>
                <c:pt idx="10">
                  <c:v>SP</c:v>
                </c:pt>
                <c:pt idx="11">
                  <c:v>AC</c:v>
                </c:pt>
                <c:pt idx="12">
                  <c:v>AL</c:v>
                </c:pt>
                <c:pt idx="13">
                  <c:v>AP</c:v>
                </c:pt>
                <c:pt idx="14">
                  <c:v>AM</c:v>
                </c:pt>
                <c:pt idx="15">
                  <c:v>BA</c:v>
                </c:pt>
                <c:pt idx="16">
                  <c:v>CE</c:v>
                </c:pt>
                <c:pt idx="17">
                  <c:v>ES</c:v>
                </c:pt>
                <c:pt idx="18">
                  <c:v>PA</c:v>
                </c:pt>
                <c:pt idx="19">
                  <c:v>PE</c:v>
                </c:pt>
                <c:pt idx="20">
                  <c:v>RJ</c:v>
                </c:pt>
                <c:pt idx="21">
                  <c:v>RN</c:v>
                </c:pt>
                <c:pt idx="22">
                  <c:v>RS</c:v>
                </c:pt>
                <c:pt idx="23">
                  <c:v>RO</c:v>
                </c:pt>
                <c:pt idx="24">
                  <c:v>RR</c:v>
                </c:pt>
                <c:pt idx="25">
                  <c:v>SE</c:v>
                </c:pt>
                <c:pt idx="26">
                  <c:v>TO</c:v>
                </c:pt>
              </c:strCache>
            </c:strRef>
          </c:cat>
          <c:val>
            <c:numRef>
              <c:f>'PERFORMANCE GERAL'!$L$7:$L$33</c:f>
              <c:numCache>
                <c:formatCode>0.00%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5B-4815-A6DA-AB96BB0DCF4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099782847"/>
        <c:axId val="2099783327"/>
      </c:barChart>
      <c:catAx>
        <c:axId val="2099782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99783327"/>
        <c:crosses val="autoZero"/>
        <c:auto val="1"/>
        <c:lblAlgn val="ctr"/>
        <c:lblOffset val="100"/>
        <c:noMultiLvlLbl val="0"/>
      </c:catAx>
      <c:valAx>
        <c:axId val="2099783327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2099782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219075</xdr:colOff>
      <xdr:row>36</xdr:row>
      <xdr:rowOff>61911</xdr:rowOff>
    </xdr:from>
    <xdr:to>
      <xdr:col>24</xdr:col>
      <xdr:colOff>561975</xdr:colOff>
      <xdr:row>55</xdr:row>
      <xdr:rowOff>123825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933436E-33AC-4AAB-96B0-D1B53714F5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0.03964</cdr:x>
      <cdr:y>0.18758</cdr:y>
    </cdr:to>
    <cdr:pic>
      <cdr:nvPicPr>
        <cdr:cNvPr id="5" name="Imagem 4">
          <a:extLst xmlns:a="http://schemas.openxmlformats.org/drawingml/2006/main">
            <a:ext uri="{FF2B5EF4-FFF2-40B4-BE49-F238E27FC236}">
              <a16:creationId xmlns:a16="http://schemas.microsoft.com/office/drawing/2014/main" id="{3C4C4BF2-E60D-F932-E88A-72DFBD2497C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0" y="0"/>
          <a:ext cx="690564" cy="690564"/>
        </a:xfrm>
        <a:prstGeom xmlns:a="http://schemas.openxmlformats.org/drawingml/2006/main" prst="rect">
          <a:avLst/>
        </a:prstGeom>
      </cdr:spPr>
    </cdr:pic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icardo.santos/Downloads/Notas-Fiscais%20(6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as"/>
    </sheetNames>
    <sheetDataSet>
      <sheetData sheetId="0" refreshError="1">
        <row r="1">
          <cell r="A1" t="str">
            <v>Nota</v>
          </cell>
          <cell r="B1" t="str">
            <v>Emissão</v>
          </cell>
          <cell r="C1" t="str">
            <v>Status</v>
          </cell>
          <cell r="D1" t="str">
            <v>Evento</v>
          </cell>
          <cell r="E1" t="str">
            <v>Prev. Entrega</v>
          </cell>
          <cell r="F1" t="str">
            <v>Entrega</v>
          </cell>
          <cell r="G1" t="str">
            <v>Valor CT-e</v>
          </cell>
        </row>
        <row r="2">
          <cell r="A2">
            <v>130028</v>
          </cell>
          <cell r="B2" t="str">
            <v>11/09/2023</v>
          </cell>
          <cell r="C2" t="str">
            <v>Entregue</v>
          </cell>
          <cell r="D2" t="str">
            <v>ENTREGA PROGRAMADA</v>
          </cell>
          <cell r="E2" t="str">
            <v>27/09/2023</v>
          </cell>
          <cell r="F2" t="str">
            <v>27/09/2023</v>
          </cell>
          <cell r="G2" t="str">
            <v>599.15</v>
          </cell>
        </row>
        <row r="3">
          <cell r="A3">
            <v>130032</v>
          </cell>
          <cell r="B3" t="str">
            <v>11/09/2023</v>
          </cell>
          <cell r="C3" t="str">
            <v>Entregue</v>
          </cell>
          <cell r="D3" t="str">
            <v>ENTREGA PROGRAMADA</v>
          </cell>
          <cell r="E3" t="str">
            <v>23/09/2023</v>
          </cell>
          <cell r="F3" t="str">
            <v>23/09/2023</v>
          </cell>
          <cell r="G3" t="str">
            <v>331.24</v>
          </cell>
        </row>
        <row r="4">
          <cell r="A4">
            <v>130035</v>
          </cell>
          <cell r="B4" t="str">
            <v>11/09/2023</v>
          </cell>
          <cell r="C4" t="str">
            <v>Entregue</v>
          </cell>
          <cell r="D4" t="str">
            <v>ENTREGA PROGRAMADA</v>
          </cell>
          <cell r="E4" t="str">
            <v>28/09/2023</v>
          </cell>
          <cell r="F4" t="str">
            <v>26/09/2023</v>
          </cell>
          <cell r="G4" t="str">
            <v>389.05</v>
          </cell>
        </row>
        <row r="5">
          <cell r="A5">
            <v>129818</v>
          </cell>
          <cell r="B5" t="str">
            <v>04/09/2023</v>
          </cell>
          <cell r="C5" t="str">
            <v>Entregue</v>
          </cell>
          <cell r="D5" t="str">
            <v>ENTREGA NORMAL</v>
          </cell>
          <cell r="E5" t="str">
            <v>22/09/2023</v>
          </cell>
          <cell r="F5" t="str">
            <v>16/09/2023</v>
          </cell>
          <cell r="G5" t="str">
            <v>565.89</v>
          </cell>
        </row>
        <row r="6">
          <cell r="A6">
            <v>129913</v>
          </cell>
          <cell r="B6" t="str">
            <v>05/09/2023</v>
          </cell>
          <cell r="C6" t="str">
            <v>Entregue</v>
          </cell>
          <cell r="D6" t="str">
            <v>ENTREGA PROGRAMADA</v>
          </cell>
          <cell r="E6" t="str">
            <v>18/09/2023</v>
          </cell>
          <cell r="F6" t="str">
            <v>14/09/2023</v>
          </cell>
          <cell r="G6" t="str">
            <v>77.58</v>
          </cell>
        </row>
        <row r="7">
          <cell r="A7">
            <v>129912</v>
          </cell>
          <cell r="B7" t="str">
            <v>05/09/2023</v>
          </cell>
          <cell r="C7" t="str">
            <v>Entregue</v>
          </cell>
          <cell r="D7" t="str">
            <v>ENTREGA PROGRAMADA</v>
          </cell>
          <cell r="E7" t="str">
            <v>14/09/2023</v>
          </cell>
          <cell r="F7" t="str">
            <v>14/09/2023</v>
          </cell>
          <cell r="G7" t="str">
            <v>77.6</v>
          </cell>
        </row>
        <row r="8">
          <cell r="A8">
            <v>130011</v>
          </cell>
          <cell r="B8" t="str">
            <v>06/09/2023</v>
          </cell>
          <cell r="C8" t="str">
            <v>Entregue</v>
          </cell>
          <cell r="D8" t="str">
            <v>ENTREGA NORMAL</v>
          </cell>
          <cell r="E8" t="str">
            <v>25/09/2023</v>
          </cell>
          <cell r="F8" t="str">
            <v>20/09/2023</v>
          </cell>
          <cell r="G8" t="str">
            <v>899.59</v>
          </cell>
        </row>
        <row r="9">
          <cell r="A9">
            <v>129943</v>
          </cell>
          <cell r="B9" t="str">
            <v>05/09/2023</v>
          </cell>
          <cell r="C9" t="str">
            <v>Entregue</v>
          </cell>
          <cell r="D9" t="str">
            <v>ENTREGA NORMAL</v>
          </cell>
          <cell r="E9" t="str">
            <v>02/10/2023</v>
          </cell>
          <cell r="F9" t="str">
            <v>21/09/2023</v>
          </cell>
          <cell r="G9" t="str">
            <v>147.91</v>
          </cell>
        </row>
        <row r="10">
          <cell r="A10">
            <v>129996</v>
          </cell>
          <cell r="B10" t="str">
            <v>06/09/2023</v>
          </cell>
          <cell r="C10" t="str">
            <v>Entregue</v>
          </cell>
          <cell r="D10" t="str">
            <v>ENTREGA PROGRAMADA</v>
          </cell>
          <cell r="E10" t="str">
            <v>25/09/2023</v>
          </cell>
          <cell r="F10" t="str">
            <v>20/09/2023</v>
          </cell>
          <cell r="G10" t="str">
            <v>239.64</v>
          </cell>
        </row>
        <row r="11">
          <cell r="A11">
            <v>130000</v>
          </cell>
          <cell r="B11" t="str">
            <v>06/09/2023</v>
          </cell>
          <cell r="C11" t="str">
            <v>Entregue</v>
          </cell>
          <cell r="D11" t="str">
            <v>ENTREGA PROGRAMADA</v>
          </cell>
          <cell r="E11" t="str">
            <v>23/09/2023</v>
          </cell>
          <cell r="F11" t="str">
            <v>22/09/2023</v>
          </cell>
          <cell r="G11" t="str">
            <v>1383.23</v>
          </cell>
        </row>
        <row r="12">
          <cell r="A12">
            <v>130013</v>
          </cell>
          <cell r="B12" t="str">
            <v>06/09/2023</v>
          </cell>
          <cell r="C12" t="str">
            <v>Entregue</v>
          </cell>
          <cell r="D12" t="str">
            <v>ENTREGA PROGRAMADA</v>
          </cell>
          <cell r="E12" t="str">
            <v>25/09/2023</v>
          </cell>
          <cell r="F12" t="str">
            <v>22/09/2023</v>
          </cell>
          <cell r="G12" t="str">
            <v>552.62</v>
          </cell>
        </row>
        <row r="13">
          <cell r="A13">
            <v>130348</v>
          </cell>
          <cell r="B13" t="str">
            <v>13/09/2023</v>
          </cell>
          <cell r="C13" t="str">
            <v>Entregue</v>
          </cell>
          <cell r="D13" t="str">
            <v>ENTREGA NORMAL</v>
          </cell>
          <cell r="E13" t="str">
            <v>06/10/2023</v>
          </cell>
          <cell r="F13" t="str">
            <v>09/10/2023</v>
          </cell>
          <cell r="G13" t="str">
            <v>1182.77</v>
          </cell>
        </row>
        <row r="14">
          <cell r="A14">
            <v>130739</v>
          </cell>
          <cell r="B14" t="str">
            <v>15/09/2023</v>
          </cell>
          <cell r="C14" t="str">
            <v>Entregue</v>
          </cell>
          <cell r="D14" t="str">
            <v>ENTREGA PROGRAMADA</v>
          </cell>
          <cell r="E14" t="str">
            <v>09/10/2023</v>
          </cell>
          <cell r="F14" t="str">
            <v>09/10/2023</v>
          </cell>
          <cell r="G14" t="str">
            <v>83.64</v>
          </cell>
        </row>
        <row r="15">
          <cell r="A15">
            <v>130543</v>
          </cell>
          <cell r="B15" t="str">
            <v>14/09/2023</v>
          </cell>
          <cell r="C15" t="str">
            <v>Em Depósito</v>
          </cell>
          <cell r="D15" t="str">
            <v xml:space="preserve"> </v>
          </cell>
          <cell r="E15" t="str">
            <v>02/10/2023</v>
          </cell>
          <cell r="G15" t="str">
            <v>1220.24</v>
          </cell>
        </row>
        <row r="16">
          <cell r="A16">
            <v>130315</v>
          </cell>
          <cell r="B16" t="str">
            <v>12/09/2023</v>
          </cell>
          <cell r="C16" t="str">
            <v>Entregue</v>
          </cell>
          <cell r="D16" t="str">
            <v>ENTREGA NORMAL</v>
          </cell>
          <cell r="E16" t="str">
            <v>29/09/2023</v>
          </cell>
          <cell r="F16" t="str">
            <v>29/09/2023</v>
          </cell>
          <cell r="G16" t="str">
            <v>522.34</v>
          </cell>
        </row>
        <row r="17">
          <cell r="A17">
            <v>130762</v>
          </cell>
          <cell r="B17" t="str">
            <v>15/09/2023</v>
          </cell>
          <cell r="C17" t="str">
            <v>Em Depósito</v>
          </cell>
          <cell r="D17" t="str">
            <v xml:space="preserve"> </v>
          </cell>
          <cell r="E17" t="str">
            <v>02/10/2023</v>
          </cell>
          <cell r="G17" t="str">
            <v>270.88</v>
          </cell>
        </row>
        <row r="18">
          <cell r="A18">
            <v>130029</v>
          </cell>
          <cell r="B18" t="str">
            <v>11/09/2023</v>
          </cell>
          <cell r="C18" t="str">
            <v>Entregue</v>
          </cell>
          <cell r="D18" t="str">
            <v>ENTREGA PROGRAMADA</v>
          </cell>
          <cell r="E18" t="str">
            <v>28/09/2023</v>
          </cell>
          <cell r="F18" t="str">
            <v>25/09/2023</v>
          </cell>
          <cell r="G18" t="str">
            <v>356.06</v>
          </cell>
        </row>
        <row r="19">
          <cell r="A19">
            <v>130027</v>
          </cell>
          <cell r="B19" t="str">
            <v>11/09/2023</v>
          </cell>
          <cell r="C19" t="str">
            <v>Entregue</v>
          </cell>
          <cell r="D19" t="str">
            <v>ENTREGA PROGRAMADA</v>
          </cell>
          <cell r="E19" t="str">
            <v>28/09/2023</v>
          </cell>
          <cell r="F19" t="str">
            <v>26/09/2023</v>
          </cell>
          <cell r="G19" t="str">
            <v>528.52</v>
          </cell>
        </row>
        <row r="20">
          <cell r="A20">
            <v>130143</v>
          </cell>
          <cell r="B20" t="str">
            <v>11/09/2023</v>
          </cell>
          <cell r="C20" t="str">
            <v>Entregue</v>
          </cell>
          <cell r="D20" t="str">
            <v>ENTREGA NORMAL</v>
          </cell>
          <cell r="E20" t="str">
            <v>28/09/2023</v>
          </cell>
          <cell r="F20" t="str">
            <v>30/09/2023</v>
          </cell>
          <cell r="G20" t="str">
            <v>677.26</v>
          </cell>
        </row>
        <row r="21">
          <cell r="A21">
            <v>130994</v>
          </cell>
          <cell r="B21" t="str">
            <v>18/09/2023</v>
          </cell>
          <cell r="C21" t="str">
            <v>Entregue</v>
          </cell>
          <cell r="D21" t="str">
            <v>ENTREGA PROGRAMADA</v>
          </cell>
          <cell r="E21" t="str">
            <v>03/10/2023</v>
          </cell>
          <cell r="F21" t="str">
            <v>03/10/2023</v>
          </cell>
          <cell r="G21" t="str">
            <v>935.98</v>
          </cell>
        </row>
        <row r="22">
          <cell r="A22">
            <v>131006</v>
          </cell>
          <cell r="B22" t="str">
            <v>18/09/2023</v>
          </cell>
          <cell r="C22" t="str">
            <v>Entregue</v>
          </cell>
          <cell r="D22" t="str">
            <v>ENTREGA PROGRAMADA</v>
          </cell>
          <cell r="E22" t="str">
            <v>03/10/2023</v>
          </cell>
          <cell r="F22" t="str">
            <v>03/10/2023</v>
          </cell>
          <cell r="G22" t="str">
            <v>366.1</v>
          </cell>
        </row>
        <row r="23">
          <cell r="A23">
            <v>130991</v>
          </cell>
          <cell r="B23" t="str">
            <v>18/09/2023</v>
          </cell>
          <cell r="C23" t="str">
            <v>Em Entrega</v>
          </cell>
          <cell r="D23" t="str">
            <v xml:space="preserve"> </v>
          </cell>
          <cell r="E23" t="str">
            <v>04/10/2023</v>
          </cell>
          <cell r="G23" t="str">
            <v>362.11</v>
          </cell>
        </row>
        <row r="24">
          <cell r="A24">
            <v>130833</v>
          </cell>
          <cell r="B24" t="str">
            <v>15/09/2023</v>
          </cell>
          <cell r="C24" t="str">
            <v>Entregue</v>
          </cell>
          <cell r="D24" t="str">
            <v>ENTREGA NORMAL</v>
          </cell>
          <cell r="E24" t="str">
            <v>04/10/2023</v>
          </cell>
          <cell r="F24" t="str">
            <v>03/10/2023</v>
          </cell>
          <cell r="G24" t="str">
            <v>334.05</v>
          </cell>
        </row>
        <row r="25">
          <cell r="A25">
            <v>130992</v>
          </cell>
          <cell r="B25" t="str">
            <v>18/09/2023</v>
          </cell>
          <cell r="C25" t="str">
            <v>Entregue</v>
          </cell>
          <cell r="D25" t="str">
            <v>ENTREGA PROGRAMADA</v>
          </cell>
          <cell r="E25" t="str">
            <v>29/09/2023</v>
          </cell>
          <cell r="F25" t="str">
            <v>29/09/2023</v>
          </cell>
          <cell r="G25" t="str">
            <v>577.89</v>
          </cell>
        </row>
        <row r="26">
          <cell r="A26">
            <v>130909</v>
          </cell>
          <cell r="B26" t="str">
            <v>15/09/2023</v>
          </cell>
          <cell r="C26" t="str">
            <v>Entregue</v>
          </cell>
          <cell r="D26" t="str">
            <v>ENTREGA PROGRAMADA</v>
          </cell>
          <cell r="E26" t="str">
            <v>04/10/2023</v>
          </cell>
          <cell r="F26" t="str">
            <v>03/10/2023</v>
          </cell>
          <cell r="G26" t="str">
            <v>645.53</v>
          </cell>
        </row>
        <row r="27">
          <cell r="A27">
            <v>130806</v>
          </cell>
          <cell r="B27" t="str">
            <v>15/09/2023</v>
          </cell>
          <cell r="C27" t="str">
            <v>Entregue</v>
          </cell>
          <cell r="D27" t="str">
            <v>ENTREGA NORMAL</v>
          </cell>
          <cell r="E27" t="str">
            <v>04/10/2023</v>
          </cell>
          <cell r="F27" t="str">
            <v>04/10/2023</v>
          </cell>
          <cell r="G27" t="str">
            <v>276.28</v>
          </cell>
        </row>
        <row r="28">
          <cell r="A28">
            <v>130800</v>
          </cell>
          <cell r="B28" t="str">
            <v>15/09/2023</v>
          </cell>
          <cell r="C28" t="str">
            <v>Em Entrega</v>
          </cell>
          <cell r="D28" t="str">
            <v xml:space="preserve"> </v>
          </cell>
          <cell r="E28" t="str">
            <v>04/10/2023</v>
          </cell>
          <cell r="G28" t="str">
            <v>279.31</v>
          </cell>
        </row>
        <row r="29">
          <cell r="A29">
            <v>130838</v>
          </cell>
          <cell r="B29" t="str">
            <v>15/09/2023</v>
          </cell>
          <cell r="C29" t="str">
            <v>Entregue</v>
          </cell>
          <cell r="D29" t="str">
            <v>ENTREGA PROGRAMADA</v>
          </cell>
          <cell r="E29" t="str">
            <v>03/10/2023</v>
          </cell>
          <cell r="F29" t="str">
            <v>03/10/2023</v>
          </cell>
          <cell r="G29" t="str">
            <v>1045.42</v>
          </cell>
        </row>
        <row r="30">
          <cell r="A30">
            <v>131002</v>
          </cell>
          <cell r="B30" t="str">
            <v>18/09/2023</v>
          </cell>
          <cell r="C30" t="str">
            <v>Entregue</v>
          </cell>
          <cell r="D30" t="str">
            <v>ENTREGA NORMAL</v>
          </cell>
          <cell r="E30" t="str">
            <v>04/10/2023</v>
          </cell>
          <cell r="F30" t="str">
            <v>04/10/2023</v>
          </cell>
          <cell r="G30" t="str">
            <v>324.19</v>
          </cell>
        </row>
        <row r="31">
          <cell r="A31">
            <v>130804</v>
          </cell>
          <cell r="B31" t="str">
            <v>15/09/2023</v>
          </cell>
          <cell r="C31" t="str">
            <v>Entregue</v>
          </cell>
          <cell r="D31" t="str">
            <v>ENTREGA NORMAL</v>
          </cell>
          <cell r="E31" t="str">
            <v>04/10/2023</v>
          </cell>
          <cell r="F31" t="str">
            <v>04/10/2023</v>
          </cell>
          <cell r="G31" t="str">
            <v>528.32</v>
          </cell>
        </row>
        <row r="32">
          <cell r="A32">
            <v>130799</v>
          </cell>
          <cell r="B32" t="str">
            <v>15/09/2023</v>
          </cell>
          <cell r="C32" t="str">
            <v>Entregue</v>
          </cell>
          <cell r="D32" t="str">
            <v>ENTREGA NORMAL</v>
          </cell>
          <cell r="E32" t="str">
            <v>04/10/2023</v>
          </cell>
          <cell r="F32" t="str">
            <v>03/10/2023</v>
          </cell>
          <cell r="G32" t="str">
            <v>1377.22</v>
          </cell>
        </row>
        <row r="33">
          <cell r="A33">
            <v>130794</v>
          </cell>
          <cell r="B33" t="str">
            <v>15/09/2023</v>
          </cell>
          <cell r="C33" t="str">
            <v>Em Entrega</v>
          </cell>
          <cell r="D33" t="str">
            <v>ENTREGA PROGRAMADA</v>
          </cell>
          <cell r="E33" t="str">
            <v>12/10/2023</v>
          </cell>
          <cell r="G33" t="str">
            <v>276.44</v>
          </cell>
        </row>
        <row r="34">
          <cell r="A34">
            <v>130861</v>
          </cell>
          <cell r="B34" t="str">
            <v>15/09/2023</v>
          </cell>
          <cell r="C34" t="str">
            <v>Entregue</v>
          </cell>
          <cell r="D34" t="str">
            <v>ENTREGA PROGRAMADA</v>
          </cell>
          <cell r="E34" t="str">
            <v>30/09/2023</v>
          </cell>
          <cell r="F34" t="str">
            <v>30/09/2023</v>
          </cell>
          <cell r="G34" t="str">
            <v>143.12</v>
          </cell>
        </row>
        <row r="35">
          <cell r="A35">
            <v>130918</v>
          </cell>
          <cell r="B35" t="str">
            <v>15/09/2023</v>
          </cell>
          <cell r="C35" t="str">
            <v>Entregue</v>
          </cell>
          <cell r="D35" t="str">
            <v>ENTREGA NORMAL</v>
          </cell>
          <cell r="E35" t="str">
            <v>04/10/2023</v>
          </cell>
          <cell r="F35" t="str">
            <v>29/09/2023</v>
          </cell>
          <cell r="G35" t="str">
            <v>753.31</v>
          </cell>
        </row>
        <row r="36">
          <cell r="A36">
            <v>130850</v>
          </cell>
          <cell r="B36" t="str">
            <v>15/09/2023</v>
          </cell>
          <cell r="C36" t="str">
            <v>Entregue</v>
          </cell>
          <cell r="D36" t="str">
            <v>ENTREGA PROGRAMADA</v>
          </cell>
          <cell r="E36" t="str">
            <v>28/09/2023</v>
          </cell>
          <cell r="F36" t="str">
            <v>28/09/2023</v>
          </cell>
          <cell r="G36" t="str">
            <v>388.7</v>
          </cell>
        </row>
        <row r="37">
          <cell r="A37">
            <v>130031</v>
          </cell>
          <cell r="B37" t="str">
            <v>11/09/2023</v>
          </cell>
          <cell r="C37" t="str">
            <v>Em Depósito</v>
          </cell>
          <cell r="D37" t="str">
            <v xml:space="preserve"> </v>
          </cell>
          <cell r="E37" t="str">
            <v>28/09/2023</v>
          </cell>
          <cell r="G37" t="str">
            <v>276.44</v>
          </cell>
        </row>
        <row r="38">
          <cell r="A38">
            <v>131007</v>
          </cell>
          <cell r="B38" t="str">
            <v>18/09/2023</v>
          </cell>
          <cell r="C38" t="str">
            <v>Entregue</v>
          </cell>
          <cell r="D38" t="str">
            <v>ENTREGA PROGRAMADA</v>
          </cell>
          <cell r="E38" t="str">
            <v>28/09/2023</v>
          </cell>
          <cell r="F38" t="str">
            <v>29/09/2023</v>
          </cell>
          <cell r="G38" t="str">
            <v>1887.39</v>
          </cell>
        </row>
        <row r="39">
          <cell r="A39">
            <v>130851</v>
          </cell>
          <cell r="B39" t="str">
            <v>15/09/2023</v>
          </cell>
          <cell r="C39" t="str">
            <v>Entregue</v>
          </cell>
          <cell r="D39" t="str">
            <v>ENTREGA PROGRAMADA</v>
          </cell>
          <cell r="E39" t="str">
            <v>05/10/2023</v>
          </cell>
          <cell r="F39" t="str">
            <v>03/10/2023</v>
          </cell>
          <cell r="G39" t="str">
            <v>421.95</v>
          </cell>
        </row>
        <row r="40">
          <cell r="A40">
            <v>130385</v>
          </cell>
          <cell r="B40" t="str">
            <v>13/09/2023</v>
          </cell>
          <cell r="C40" t="str">
            <v>Entregue</v>
          </cell>
          <cell r="D40" t="str">
            <v>ENTREGA NORMAL</v>
          </cell>
          <cell r="E40" t="str">
            <v>02/10/2023</v>
          </cell>
          <cell r="F40" t="str">
            <v>23/09/2023</v>
          </cell>
          <cell r="G40" t="str">
            <v>1124.98</v>
          </cell>
        </row>
        <row r="41">
          <cell r="A41">
            <v>130402</v>
          </cell>
          <cell r="B41" t="str">
            <v>13/09/2023</v>
          </cell>
          <cell r="C41" t="str">
            <v>Entregue</v>
          </cell>
          <cell r="D41" t="str">
            <v>ENTREGA PROGRAMADA</v>
          </cell>
          <cell r="E41" t="str">
            <v>23/09/2023</v>
          </cell>
          <cell r="F41" t="str">
            <v>23/09/2023</v>
          </cell>
          <cell r="G41" t="str">
            <v>372.76</v>
          </cell>
        </row>
        <row r="42">
          <cell r="A42">
            <v>130581</v>
          </cell>
          <cell r="B42" t="str">
            <v>14/09/2023</v>
          </cell>
          <cell r="C42" t="str">
            <v>Entregue</v>
          </cell>
          <cell r="D42" t="str">
            <v>ENTREGA NORMAL</v>
          </cell>
          <cell r="E42" t="str">
            <v>02/10/2023</v>
          </cell>
          <cell r="F42" t="str">
            <v>25/09/2023</v>
          </cell>
          <cell r="G42" t="str">
            <v>725.18</v>
          </cell>
        </row>
        <row r="43">
          <cell r="A43">
            <v>130583</v>
          </cell>
          <cell r="B43" t="str">
            <v>14/09/2023</v>
          </cell>
          <cell r="C43" t="str">
            <v>Entregue</v>
          </cell>
          <cell r="D43" t="str">
            <v>ENTREGA NORMAL</v>
          </cell>
          <cell r="E43" t="str">
            <v>02/10/2023</v>
          </cell>
          <cell r="F43" t="str">
            <v>25/09/2023</v>
          </cell>
          <cell r="G43" t="str">
            <v>546.78</v>
          </cell>
        </row>
        <row r="44">
          <cell r="A44">
            <v>130518</v>
          </cell>
          <cell r="B44" t="str">
            <v>14/09/2023</v>
          </cell>
          <cell r="C44" t="str">
            <v>Entregue</v>
          </cell>
          <cell r="D44" t="str">
            <v>ENTREGA NORMAL</v>
          </cell>
          <cell r="E44" t="str">
            <v>02/10/2023</v>
          </cell>
          <cell r="F44" t="str">
            <v>25/09/2023</v>
          </cell>
          <cell r="G44" t="str">
            <v>243.24</v>
          </cell>
        </row>
        <row r="45">
          <cell r="A45">
            <v>130074</v>
          </cell>
          <cell r="B45" t="str">
            <v>11/09/2023</v>
          </cell>
          <cell r="C45" t="str">
            <v>Em Entrega</v>
          </cell>
          <cell r="D45" t="str">
            <v>ENTREGA PROGRAMADA</v>
          </cell>
          <cell r="E45" t="str">
            <v>07/10/2023</v>
          </cell>
          <cell r="G45" t="str">
            <v>312.28</v>
          </cell>
        </row>
        <row r="46">
          <cell r="A46">
            <v>130421</v>
          </cell>
          <cell r="B46" t="str">
            <v>13/09/2023</v>
          </cell>
          <cell r="C46" t="str">
            <v>Entregue</v>
          </cell>
          <cell r="D46" t="str">
            <v>ENTREGA PROGRAMADA</v>
          </cell>
          <cell r="E46" t="str">
            <v>27/09/2023</v>
          </cell>
          <cell r="F46" t="str">
            <v>27/09/2023</v>
          </cell>
          <cell r="G46" t="str">
            <v>461.91</v>
          </cell>
        </row>
        <row r="47">
          <cell r="A47">
            <v>130193</v>
          </cell>
          <cell r="B47" t="str">
            <v>11/09/2023</v>
          </cell>
          <cell r="C47" t="str">
            <v>Entregue</v>
          </cell>
          <cell r="D47" t="str">
            <v>ENTREGA PROGRAMADA</v>
          </cell>
          <cell r="E47" t="str">
            <v>26/09/2023</v>
          </cell>
          <cell r="F47" t="str">
            <v>26/09/2023</v>
          </cell>
          <cell r="G47" t="str">
            <v>704.41</v>
          </cell>
        </row>
        <row r="48">
          <cell r="A48">
            <v>130389</v>
          </cell>
          <cell r="B48" t="str">
            <v>13/09/2023</v>
          </cell>
          <cell r="C48" t="str">
            <v>Entregue</v>
          </cell>
          <cell r="D48" t="str">
            <v>ENTREGA NORMAL</v>
          </cell>
          <cell r="E48" t="str">
            <v>16/10/2023</v>
          </cell>
          <cell r="F48" t="str">
            <v>28/09/2023</v>
          </cell>
          <cell r="G48" t="str">
            <v>2840.91</v>
          </cell>
        </row>
        <row r="49">
          <cell r="A49">
            <v>90</v>
          </cell>
          <cell r="B49" t="str">
            <v>18/09/2023</v>
          </cell>
          <cell r="C49" t="str">
            <v>Em Depósito</v>
          </cell>
          <cell r="D49" t="str">
            <v xml:space="preserve"> </v>
          </cell>
          <cell r="E49" t="str">
            <v>09/10/2023</v>
          </cell>
          <cell r="G49" t="str">
            <v>171.78</v>
          </cell>
        </row>
        <row r="50">
          <cell r="A50">
            <v>130738</v>
          </cell>
          <cell r="B50" t="str">
            <v>15/09/2023</v>
          </cell>
          <cell r="C50" t="str">
            <v>Entregue</v>
          </cell>
          <cell r="D50" t="str">
            <v>ENTREGA NORMAL</v>
          </cell>
          <cell r="E50" t="str">
            <v>06/10/2023</v>
          </cell>
          <cell r="F50" t="str">
            <v>28/09/2023</v>
          </cell>
          <cell r="G50" t="str">
            <v>103.44</v>
          </cell>
        </row>
        <row r="51">
          <cell r="A51">
            <v>130539</v>
          </cell>
          <cell r="B51" t="str">
            <v>14/09/2023</v>
          </cell>
          <cell r="C51" t="str">
            <v>Entregue</v>
          </cell>
          <cell r="D51" t="str">
            <v>ENTREGA PROGRAMADA</v>
          </cell>
          <cell r="E51" t="str">
            <v>29/09/2023</v>
          </cell>
          <cell r="F51" t="str">
            <v>02/10/2023</v>
          </cell>
          <cell r="G51" t="str">
            <v>2444.11</v>
          </cell>
        </row>
        <row r="52">
          <cell r="A52">
            <v>130433</v>
          </cell>
          <cell r="B52" t="str">
            <v>13/09/2023</v>
          </cell>
          <cell r="C52" t="str">
            <v>Entregue</v>
          </cell>
          <cell r="D52" t="str">
            <v>ENTREGA NORMAL</v>
          </cell>
          <cell r="E52" t="str">
            <v>02/10/2023</v>
          </cell>
          <cell r="F52" t="str">
            <v>27/09/2023</v>
          </cell>
          <cell r="G52" t="str">
            <v>1014.7</v>
          </cell>
        </row>
        <row r="53">
          <cell r="A53">
            <v>129959</v>
          </cell>
          <cell r="B53" t="str">
            <v>06/09/2023</v>
          </cell>
          <cell r="C53" t="str">
            <v>Entregue</v>
          </cell>
          <cell r="D53" t="str">
            <v>ENTREGA NORMAL</v>
          </cell>
          <cell r="E53" t="str">
            <v>28/09/2023</v>
          </cell>
          <cell r="F53" t="str">
            <v>22/09/2023</v>
          </cell>
          <cell r="G53" t="str">
            <v>617.48</v>
          </cell>
        </row>
        <row r="54">
          <cell r="A54">
            <v>130076</v>
          </cell>
          <cell r="B54" t="str">
            <v>11/09/2023</v>
          </cell>
          <cell r="C54" t="str">
            <v>Entregue</v>
          </cell>
          <cell r="D54" t="str">
            <v>ENTREGA PROGRAMADA</v>
          </cell>
          <cell r="E54" t="str">
            <v>23/09/2023</v>
          </cell>
          <cell r="F54" t="str">
            <v>23/09/2023</v>
          </cell>
          <cell r="G54" t="str">
            <v>82.09</v>
          </cell>
        </row>
        <row r="55">
          <cell r="A55">
            <v>130290</v>
          </cell>
          <cell r="B55" t="str">
            <v>12/09/2023</v>
          </cell>
          <cell r="C55" t="str">
            <v>Entregue</v>
          </cell>
          <cell r="D55" t="str">
            <v>ENTREGA NORMAL</v>
          </cell>
          <cell r="E55" t="str">
            <v>28/09/2023</v>
          </cell>
          <cell r="F55" t="str">
            <v>06/10/2023</v>
          </cell>
          <cell r="G55" t="str">
            <v>520.47</v>
          </cell>
        </row>
        <row r="56">
          <cell r="A56">
            <v>132443</v>
          </cell>
          <cell r="B56" t="str">
            <v>27/09/2023</v>
          </cell>
          <cell r="C56" t="str">
            <v>Em Viagem</v>
          </cell>
          <cell r="D56" t="str">
            <v xml:space="preserve"> </v>
          </cell>
          <cell r="E56" t="str">
            <v>23/10/2023</v>
          </cell>
          <cell r="G56" t="str">
            <v>429.5</v>
          </cell>
        </row>
        <row r="57">
          <cell r="A57">
            <v>132458</v>
          </cell>
          <cell r="B57" t="str">
            <v>27/09/2023</v>
          </cell>
          <cell r="C57" t="str">
            <v>Em Viagem</v>
          </cell>
          <cell r="D57" t="str">
            <v xml:space="preserve"> </v>
          </cell>
          <cell r="E57" t="str">
            <v>23/10/2023</v>
          </cell>
          <cell r="G57" t="str">
            <v>600.03</v>
          </cell>
        </row>
        <row r="58">
          <cell r="A58">
            <v>132223</v>
          </cell>
          <cell r="B58" t="str">
            <v>26/09/2023</v>
          </cell>
          <cell r="C58" t="str">
            <v>Em Entrega</v>
          </cell>
          <cell r="D58" t="str">
            <v>ENTREGA PROGRAMADA</v>
          </cell>
          <cell r="E58" t="str">
            <v>11/10/2023</v>
          </cell>
          <cell r="G58" t="str">
            <v>694.81</v>
          </cell>
        </row>
        <row r="59">
          <cell r="A59">
            <v>132142</v>
          </cell>
          <cell r="B59" t="str">
            <v>25/09/2023</v>
          </cell>
          <cell r="C59" t="str">
            <v>Em Depósito</v>
          </cell>
          <cell r="D59" t="str">
            <v xml:space="preserve"> </v>
          </cell>
          <cell r="E59" t="str">
            <v>20/10/2023</v>
          </cell>
          <cell r="G59" t="str">
            <v>863.38</v>
          </cell>
        </row>
        <row r="60">
          <cell r="A60">
            <v>132245</v>
          </cell>
          <cell r="B60" t="str">
            <v>26/09/2023</v>
          </cell>
          <cell r="C60" t="str">
            <v>Em Depósito</v>
          </cell>
          <cell r="D60" t="str">
            <v xml:space="preserve"> </v>
          </cell>
          <cell r="E60" t="str">
            <v>17/10/2023</v>
          </cell>
          <cell r="G60" t="str">
            <v>1073.35</v>
          </cell>
        </row>
        <row r="61">
          <cell r="A61">
            <v>132330</v>
          </cell>
          <cell r="B61" t="str">
            <v>26/09/2023</v>
          </cell>
          <cell r="C61" t="str">
            <v>Em Depósito</v>
          </cell>
          <cell r="D61" t="str">
            <v xml:space="preserve"> </v>
          </cell>
          <cell r="E61" t="str">
            <v>23/10/2023</v>
          </cell>
          <cell r="G61" t="str">
            <v>1086.07</v>
          </cell>
        </row>
        <row r="62">
          <cell r="A62">
            <v>132866</v>
          </cell>
          <cell r="B62" t="str">
            <v>28/09/2023</v>
          </cell>
          <cell r="C62" t="str">
            <v>Entregue</v>
          </cell>
          <cell r="D62" t="str">
            <v>ENTREGA PROGRAMADA</v>
          </cell>
          <cell r="E62" t="str">
            <v>10/10/2023</v>
          </cell>
          <cell r="F62" t="str">
            <v>10/10/2023</v>
          </cell>
          <cell r="G62" t="str">
            <v>824.42</v>
          </cell>
        </row>
        <row r="63">
          <cell r="A63">
            <v>132449</v>
          </cell>
          <cell r="B63" t="str">
            <v>27/09/2023</v>
          </cell>
          <cell r="C63" t="str">
            <v>Em Viagem</v>
          </cell>
          <cell r="D63" t="str">
            <v xml:space="preserve"> </v>
          </cell>
          <cell r="E63" t="str">
            <v>23/10/2023</v>
          </cell>
          <cell r="G63" t="str">
            <v>281.12</v>
          </cell>
        </row>
        <row r="64">
          <cell r="A64">
            <v>132602</v>
          </cell>
          <cell r="B64" t="str">
            <v>27/09/2023</v>
          </cell>
          <cell r="C64" t="str">
            <v>Em Depósito</v>
          </cell>
          <cell r="D64" t="str">
            <v xml:space="preserve"> </v>
          </cell>
          <cell r="E64" t="str">
            <v>23/10/2023</v>
          </cell>
          <cell r="G64" t="str">
            <v>684.73</v>
          </cell>
        </row>
        <row r="65">
          <cell r="A65">
            <v>132599</v>
          </cell>
          <cell r="B65" t="str">
            <v>27/09/2023</v>
          </cell>
          <cell r="C65" t="str">
            <v>Em Entrega</v>
          </cell>
          <cell r="D65" t="str">
            <v xml:space="preserve"> </v>
          </cell>
          <cell r="E65" t="str">
            <v>23/10/2023</v>
          </cell>
          <cell r="G65" t="str">
            <v>830.33</v>
          </cell>
        </row>
        <row r="66">
          <cell r="A66">
            <v>132607</v>
          </cell>
          <cell r="B66" t="str">
            <v>27/09/2023</v>
          </cell>
          <cell r="C66" t="str">
            <v>Em Depósito</v>
          </cell>
          <cell r="D66" t="str">
            <v xml:space="preserve"> </v>
          </cell>
          <cell r="E66" t="str">
            <v>23/10/2023</v>
          </cell>
          <cell r="G66" t="str">
            <v>782.9</v>
          </cell>
        </row>
        <row r="67">
          <cell r="A67">
            <v>132319</v>
          </cell>
          <cell r="B67" t="str">
            <v>26/09/2023</v>
          </cell>
          <cell r="C67" t="str">
            <v>Em Entrega</v>
          </cell>
          <cell r="D67" t="str">
            <v xml:space="preserve"> </v>
          </cell>
          <cell r="E67" t="str">
            <v>20/10/2023</v>
          </cell>
          <cell r="G67" t="str">
            <v>5642.82</v>
          </cell>
        </row>
        <row r="68">
          <cell r="A68">
            <v>132415</v>
          </cell>
          <cell r="B68" t="str">
            <v>27/09/2023</v>
          </cell>
          <cell r="C68" t="str">
            <v>Em Viagem</v>
          </cell>
          <cell r="D68" t="str">
            <v xml:space="preserve"> </v>
          </cell>
          <cell r="E68" t="str">
            <v>23/10/2023</v>
          </cell>
          <cell r="G68" t="str">
            <v>681.12</v>
          </cell>
        </row>
        <row r="69">
          <cell r="A69">
            <v>132450</v>
          </cell>
          <cell r="B69" t="str">
            <v>27/09/2023</v>
          </cell>
          <cell r="C69" t="str">
            <v>Em Viagem</v>
          </cell>
          <cell r="D69" t="str">
            <v xml:space="preserve"> </v>
          </cell>
          <cell r="E69" t="str">
            <v>23/10/2023</v>
          </cell>
          <cell r="G69" t="str">
            <v>279.84</v>
          </cell>
        </row>
        <row r="70">
          <cell r="A70">
            <v>132472</v>
          </cell>
          <cell r="B70" t="str">
            <v>27/09/2023</v>
          </cell>
          <cell r="C70" t="str">
            <v>Em Depósito</v>
          </cell>
          <cell r="D70" t="str">
            <v xml:space="preserve"> </v>
          </cell>
          <cell r="E70" t="str">
            <v>17/10/2023</v>
          </cell>
          <cell r="G70" t="str">
            <v>407.07</v>
          </cell>
        </row>
        <row r="71">
          <cell r="A71">
            <v>132456</v>
          </cell>
          <cell r="B71" t="str">
            <v>27/09/2023</v>
          </cell>
          <cell r="C71" t="str">
            <v>Em Viagem</v>
          </cell>
          <cell r="D71" t="str">
            <v xml:space="preserve"> </v>
          </cell>
          <cell r="E71" t="str">
            <v>23/10/2023</v>
          </cell>
          <cell r="G71" t="str">
            <v>429.5</v>
          </cell>
        </row>
        <row r="72">
          <cell r="A72">
            <v>132439</v>
          </cell>
          <cell r="B72" t="str">
            <v>27/09/2023</v>
          </cell>
          <cell r="C72" t="str">
            <v>Em Viagem</v>
          </cell>
          <cell r="D72" t="str">
            <v>ENTREGA PROGRAMADA</v>
          </cell>
          <cell r="E72" t="str">
            <v>10/10/2023</v>
          </cell>
          <cell r="G72" t="str">
            <v>486.95</v>
          </cell>
        </row>
        <row r="73">
          <cell r="A73">
            <v>132212</v>
          </cell>
          <cell r="B73" t="str">
            <v>26/09/2023</v>
          </cell>
          <cell r="C73" t="str">
            <v>Em Depósito</v>
          </cell>
          <cell r="D73" t="str">
            <v xml:space="preserve"> </v>
          </cell>
          <cell r="E73" t="str">
            <v>23/10/2023</v>
          </cell>
          <cell r="G73" t="str">
            <v>1086.07</v>
          </cell>
        </row>
        <row r="74">
          <cell r="A74">
            <v>132210</v>
          </cell>
          <cell r="B74" t="str">
            <v>26/09/2023</v>
          </cell>
          <cell r="C74" t="str">
            <v>Em Viagem</v>
          </cell>
          <cell r="D74" t="str">
            <v>ENTREGA PROGRAMADA</v>
          </cell>
          <cell r="E74" t="str">
            <v>10/10/2023</v>
          </cell>
          <cell r="G74" t="str">
            <v>961.93</v>
          </cell>
        </row>
        <row r="75">
          <cell r="A75">
            <v>132197</v>
          </cell>
          <cell r="B75" t="str">
            <v>26/09/2023</v>
          </cell>
          <cell r="C75" t="str">
            <v>Em Entrega</v>
          </cell>
          <cell r="D75" t="str">
            <v>ENTREGA PROGRAMADA</v>
          </cell>
          <cell r="E75" t="str">
            <v>12/10/2023</v>
          </cell>
          <cell r="G75" t="str">
            <v>543.07</v>
          </cell>
        </row>
        <row r="76">
          <cell r="A76">
            <v>132201</v>
          </cell>
          <cell r="B76" t="str">
            <v>26/09/2023</v>
          </cell>
          <cell r="C76" t="str">
            <v>Em Depósito</v>
          </cell>
          <cell r="D76" t="str">
            <v xml:space="preserve"> </v>
          </cell>
          <cell r="E76" t="str">
            <v>17/10/2023</v>
          </cell>
          <cell r="G76" t="str">
            <v>1316.61</v>
          </cell>
        </row>
        <row r="77">
          <cell r="A77">
            <v>132352</v>
          </cell>
          <cell r="B77" t="str">
            <v>26/09/2023</v>
          </cell>
          <cell r="C77" t="str">
            <v>Em Viagem</v>
          </cell>
          <cell r="D77" t="str">
            <v>ENTREGA PROGRAMADA</v>
          </cell>
          <cell r="E77" t="str">
            <v>11/10/2023</v>
          </cell>
          <cell r="G77" t="str">
            <v>621.66</v>
          </cell>
        </row>
        <row r="78">
          <cell r="A78">
            <v>132321</v>
          </cell>
          <cell r="B78" t="str">
            <v>26/09/2023</v>
          </cell>
          <cell r="C78" t="str">
            <v>Entregue</v>
          </cell>
          <cell r="D78" t="str">
            <v>ENTREGA PROGRAMADA</v>
          </cell>
          <cell r="E78" t="str">
            <v>11/10/2023</v>
          </cell>
          <cell r="F78" t="str">
            <v>11/10/2023</v>
          </cell>
          <cell r="G78" t="str">
            <v>704.75</v>
          </cell>
        </row>
        <row r="79">
          <cell r="A79">
            <v>132224</v>
          </cell>
          <cell r="B79" t="str">
            <v>26/09/2023</v>
          </cell>
          <cell r="C79" t="str">
            <v>Em Depósito</v>
          </cell>
          <cell r="D79" t="str">
            <v xml:space="preserve"> </v>
          </cell>
          <cell r="E79" t="str">
            <v>23/10/2023</v>
          </cell>
          <cell r="G79" t="str">
            <v>1086.07</v>
          </cell>
        </row>
        <row r="80">
          <cell r="A80">
            <v>132186</v>
          </cell>
          <cell r="B80" t="str">
            <v>26/09/2023</v>
          </cell>
          <cell r="C80" t="str">
            <v>Em Depósito</v>
          </cell>
          <cell r="D80" t="str">
            <v xml:space="preserve"> </v>
          </cell>
          <cell r="E80" t="str">
            <v>17/10/2023</v>
          </cell>
          <cell r="G80" t="str">
            <v>721.85</v>
          </cell>
        </row>
        <row r="81">
          <cell r="A81">
            <v>132382</v>
          </cell>
          <cell r="B81" t="str">
            <v>26/09/2023</v>
          </cell>
          <cell r="C81" t="str">
            <v>Entregue</v>
          </cell>
          <cell r="D81" t="str">
            <v>ENTREGA PROGRAMADA</v>
          </cell>
          <cell r="E81" t="str">
            <v>06/10/2023</v>
          </cell>
          <cell r="F81" t="str">
            <v>06/10/2023</v>
          </cell>
          <cell r="G81" t="str">
            <v>313.33</v>
          </cell>
        </row>
        <row r="82">
          <cell r="A82">
            <v>131132</v>
          </cell>
          <cell r="B82" t="str">
            <v>19/09/2023</v>
          </cell>
          <cell r="C82" t="str">
            <v>Entregue</v>
          </cell>
          <cell r="D82" t="str">
            <v>ENTREGA PROGRAMADA</v>
          </cell>
          <cell r="E82" t="str">
            <v>03/10/2023</v>
          </cell>
          <cell r="F82" t="str">
            <v>03/10/2023</v>
          </cell>
          <cell r="G82" t="str">
            <v>585.33</v>
          </cell>
        </row>
        <row r="83">
          <cell r="A83">
            <v>131027</v>
          </cell>
          <cell r="B83" t="str">
            <v>18/09/2023</v>
          </cell>
          <cell r="C83" t="str">
            <v>Entregue</v>
          </cell>
          <cell r="D83" t="str">
            <v>ENTREGA NORMAL</v>
          </cell>
          <cell r="E83" t="str">
            <v>05/10/2023</v>
          </cell>
          <cell r="F83" t="str">
            <v>04/10/2023</v>
          </cell>
          <cell r="G83" t="str">
            <v>515.91</v>
          </cell>
        </row>
        <row r="84">
          <cell r="A84">
            <v>131178</v>
          </cell>
          <cell r="B84" t="str">
            <v>19/09/2023</v>
          </cell>
          <cell r="C84" t="str">
            <v>Em Depósito</v>
          </cell>
          <cell r="D84" t="str">
            <v xml:space="preserve"> </v>
          </cell>
          <cell r="E84" t="str">
            <v>05/10/2023</v>
          </cell>
          <cell r="G84" t="str">
            <v>520.87</v>
          </cell>
        </row>
        <row r="85">
          <cell r="A85">
            <v>131176</v>
          </cell>
          <cell r="B85" t="str">
            <v>19/09/2023</v>
          </cell>
          <cell r="C85" t="str">
            <v>Entregue</v>
          </cell>
          <cell r="D85" t="str">
            <v>ENTREGA PROGRAMADA</v>
          </cell>
          <cell r="E85" t="str">
            <v>02/10/2023</v>
          </cell>
          <cell r="F85" t="str">
            <v>29/09/2023</v>
          </cell>
          <cell r="G85" t="str">
            <v>210.0</v>
          </cell>
        </row>
        <row r="86">
          <cell r="A86">
            <v>131175</v>
          </cell>
          <cell r="B86" t="str">
            <v>19/09/2023</v>
          </cell>
          <cell r="C86" t="str">
            <v>Em Entrega</v>
          </cell>
          <cell r="D86" t="str">
            <v>ENTREGA PROGRAMADA</v>
          </cell>
          <cell r="E86" t="str">
            <v>07/10/2023</v>
          </cell>
          <cell r="G86" t="str">
            <v>270.88</v>
          </cell>
        </row>
        <row r="87">
          <cell r="A87">
            <v>131177</v>
          </cell>
          <cell r="B87" t="str">
            <v>19/09/2023</v>
          </cell>
          <cell r="C87" t="str">
            <v>Entregue</v>
          </cell>
          <cell r="D87" t="str">
            <v>ENTREGA PROGRAMADA</v>
          </cell>
          <cell r="E87" t="str">
            <v>03/10/2023</v>
          </cell>
          <cell r="F87" t="str">
            <v>03/10/2023</v>
          </cell>
          <cell r="G87" t="str">
            <v>230.93</v>
          </cell>
        </row>
        <row r="88">
          <cell r="A88">
            <v>131094</v>
          </cell>
          <cell r="B88" t="str">
            <v>19/09/2023</v>
          </cell>
          <cell r="C88" t="str">
            <v>Entregue</v>
          </cell>
          <cell r="D88" t="str">
            <v>ENTREGA NORMAL</v>
          </cell>
          <cell r="E88" t="str">
            <v>06/10/2023</v>
          </cell>
          <cell r="F88" t="str">
            <v>02/10/2023</v>
          </cell>
          <cell r="G88" t="str">
            <v>84.17</v>
          </cell>
        </row>
        <row r="89">
          <cell r="A89">
            <v>130977</v>
          </cell>
          <cell r="B89" t="str">
            <v>18/09/2023</v>
          </cell>
          <cell r="C89" t="str">
            <v>Em Depósito</v>
          </cell>
          <cell r="D89" t="str">
            <v>ENTREGA PROGRAMADA</v>
          </cell>
          <cell r="E89" t="str">
            <v>12/10/2023</v>
          </cell>
          <cell r="G89" t="str">
            <v>83.84</v>
          </cell>
        </row>
        <row r="90">
          <cell r="A90">
            <v>130981</v>
          </cell>
          <cell r="B90" t="str">
            <v>18/09/2023</v>
          </cell>
          <cell r="C90" t="str">
            <v>Entregue</v>
          </cell>
          <cell r="D90" t="str">
            <v>ENTREGA PROGRAMADA</v>
          </cell>
          <cell r="E90" t="str">
            <v>26/09/2023</v>
          </cell>
          <cell r="F90" t="str">
            <v>26/09/2023</v>
          </cell>
          <cell r="G90" t="str">
            <v>132.52</v>
          </cell>
        </row>
        <row r="91">
          <cell r="A91">
            <v>131144</v>
          </cell>
          <cell r="B91" t="str">
            <v>19/09/2023</v>
          </cell>
          <cell r="C91" t="str">
            <v>Em Depósito</v>
          </cell>
          <cell r="D91" t="str">
            <v xml:space="preserve"> </v>
          </cell>
          <cell r="E91" t="str">
            <v>09/10/2023</v>
          </cell>
          <cell r="G91" t="str">
            <v>639.28</v>
          </cell>
        </row>
        <row r="92">
          <cell r="A92">
            <v>131236</v>
          </cell>
          <cell r="B92" t="str">
            <v>20/09/2023</v>
          </cell>
          <cell r="C92" t="str">
            <v>Entregue</v>
          </cell>
          <cell r="D92" t="str">
            <v>ENTREGA PROGRAMADA</v>
          </cell>
          <cell r="E92" t="str">
            <v>03/10/2023</v>
          </cell>
          <cell r="F92" t="str">
            <v>03/10/2023</v>
          </cell>
          <cell r="G92" t="str">
            <v>142.83</v>
          </cell>
        </row>
        <row r="93">
          <cell r="A93">
            <v>131361</v>
          </cell>
          <cell r="B93" t="str">
            <v>20/09/2023</v>
          </cell>
          <cell r="C93" t="str">
            <v>Entregue</v>
          </cell>
          <cell r="D93" t="str">
            <v>ENTREGA PROGRAMADA</v>
          </cell>
          <cell r="E93" t="str">
            <v>05/10/2023</v>
          </cell>
          <cell r="F93" t="str">
            <v>04/10/2023</v>
          </cell>
          <cell r="G93" t="str">
            <v>483.09</v>
          </cell>
        </row>
        <row r="94">
          <cell r="A94">
            <v>131218</v>
          </cell>
          <cell r="B94" t="str">
            <v>20/09/2023</v>
          </cell>
          <cell r="C94" t="str">
            <v>Entregue</v>
          </cell>
          <cell r="D94" t="str">
            <v>ENTREGA PROGRAMADA</v>
          </cell>
          <cell r="E94" t="str">
            <v>06/10/2023</v>
          </cell>
          <cell r="F94" t="str">
            <v>06/10/2023</v>
          </cell>
          <cell r="G94" t="str">
            <v>96.1</v>
          </cell>
        </row>
        <row r="95">
          <cell r="A95">
            <v>131147</v>
          </cell>
          <cell r="B95" t="str">
            <v>19/09/2023</v>
          </cell>
          <cell r="C95" t="str">
            <v>Entregue</v>
          </cell>
          <cell r="D95" t="str">
            <v>ENTREGA PROGRAMADA</v>
          </cell>
          <cell r="E95" t="str">
            <v>05/10/2023</v>
          </cell>
          <cell r="F95" t="str">
            <v>05/10/2023</v>
          </cell>
          <cell r="G95" t="str">
            <v>392.42</v>
          </cell>
        </row>
        <row r="96">
          <cell r="A96">
            <v>131029</v>
          </cell>
          <cell r="B96" t="str">
            <v>18/09/2023</v>
          </cell>
          <cell r="C96" t="str">
            <v>Entregue</v>
          </cell>
          <cell r="D96" t="str">
            <v>ENTREGA NORMAL</v>
          </cell>
          <cell r="E96" t="str">
            <v>05/10/2023</v>
          </cell>
          <cell r="F96" t="str">
            <v>03/10/2023</v>
          </cell>
          <cell r="G96" t="str">
            <v>2244.07</v>
          </cell>
        </row>
        <row r="97">
          <cell r="A97">
            <v>131064</v>
          </cell>
          <cell r="B97" t="str">
            <v>18/09/2023</v>
          </cell>
          <cell r="C97" t="str">
            <v>Entregue</v>
          </cell>
          <cell r="D97" t="str">
            <v>ENTREGA PROGRAMADA</v>
          </cell>
          <cell r="E97" t="str">
            <v>05/10/2023</v>
          </cell>
          <cell r="F97" t="str">
            <v>02/10/2023</v>
          </cell>
          <cell r="G97" t="str">
            <v>579.41</v>
          </cell>
        </row>
        <row r="98">
          <cell r="A98">
            <v>131033</v>
          </cell>
          <cell r="B98" t="str">
            <v>18/09/2023</v>
          </cell>
          <cell r="C98" t="str">
            <v>Entregue</v>
          </cell>
          <cell r="D98" t="str">
            <v>ENTREGA PROGRAMADA</v>
          </cell>
          <cell r="E98" t="str">
            <v>03/10/2023</v>
          </cell>
          <cell r="F98" t="str">
            <v>03/10/2023</v>
          </cell>
          <cell r="G98" t="str">
            <v>145.11</v>
          </cell>
        </row>
        <row r="99">
          <cell r="A99">
            <v>131047</v>
          </cell>
          <cell r="B99" t="str">
            <v>18/09/2023</v>
          </cell>
          <cell r="C99" t="str">
            <v>Entregue</v>
          </cell>
          <cell r="D99" t="str">
            <v>ENTREGA NORMAL</v>
          </cell>
          <cell r="E99" t="str">
            <v>05/10/2023</v>
          </cell>
          <cell r="F99" t="str">
            <v>29/09/2023</v>
          </cell>
          <cell r="G99" t="str">
            <v>533.0</v>
          </cell>
        </row>
        <row r="100">
          <cell r="A100">
            <v>131030</v>
          </cell>
          <cell r="B100" t="str">
            <v>18/09/2023</v>
          </cell>
          <cell r="C100" t="str">
            <v>Entregue</v>
          </cell>
          <cell r="D100" t="str">
            <v>ENTREGA NORMAL</v>
          </cell>
          <cell r="E100" t="str">
            <v>05/10/2023</v>
          </cell>
          <cell r="F100" t="str">
            <v>04/10/2023</v>
          </cell>
          <cell r="G100" t="str">
            <v>206.66</v>
          </cell>
        </row>
        <row r="101">
          <cell r="A101">
            <v>131031</v>
          </cell>
          <cell r="B101" t="str">
            <v>18/09/2023</v>
          </cell>
          <cell r="C101" t="str">
            <v>Entregue</v>
          </cell>
          <cell r="D101" t="str">
            <v>ENTREGA PROGRAMADA</v>
          </cell>
          <cell r="E101" t="str">
            <v>03/10/2023</v>
          </cell>
          <cell r="F101" t="str">
            <v>03/10/2023</v>
          </cell>
          <cell r="G101" t="str">
            <v>2307.91</v>
          </cell>
        </row>
        <row r="102">
          <cell r="A102">
            <v>132587</v>
          </cell>
          <cell r="B102" t="str">
            <v>27/09/2023</v>
          </cell>
          <cell r="C102" t="str">
            <v>Em Depósito</v>
          </cell>
          <cell r="D102" t="str">
            <v xml:space="preserve"> </v>
          </cell>
          <cell r="E102" t="str">
            <v>23/10/2023</v>
          </cell>
          <cell r="G102" t="str">
            <v>990.25</v>
          </cell>
        </row>
        <row r="103">
          <cell r="A103">
            <v>132570</v>
          </cell>
          <cell r="B103" t="str">
            <v>27/09/2023</v>
          </cell>
          <cell r="C103" t="str">
            <v>Em Depósito</v>
          </cell>
          <cell r="D103" t="str">
            <v xml:space="preserve"> </v>
          </cell>
          <cell r="E103" t="str">
            <v>23/10/2023</v>
          </cell>
          <cell r="G103" t="str">
            <v>731.2</v>
          </cell>
        </row>
        <row r="104">
          <cell r="A104">
            <v>132649</v>
          </cell>
          <cell r="B104" t="str">
            <v>28/09/2023</v>
          </cell>
          <cell r="C104" t="str">
            <v>Em Depósito</v>
          </cell>
          <cell r="D104" t="str">
            <v>ENTREGA PROGRAMADA</v>
          </cell>
          <cell r="E104" t="str">
            <v>13/10/2023</v>
          </cell>
          <cell r="G104" t="str">
            <v>683.98</v>
          </cell>
        </row>
        <row r="105">
          <cell r="A105">
            <v>131937</v>
          </cell>
          <cell r="B105" t="str">
            <v>25/09/2023</v>
          </cell>
          <cell r="C105" t="str">
            <v>Entregue</v>
          </cell>
          <cell r="D105" t="str">
            <v>ENTREGA NORMAL</v>
          </cell>
          <cell r="E105" t="str">
            <v>11/10/2023</v>
          </cell>
          <cell r="F105" t="str">
            <v>07/10/2023</v>
          </cell>
          <cell r="G105" t="str">
            <v>270.56</v>
          </cell>
        </row>
        <row r="106">
          <cell r="A106">
            <v>131951</v>
          </cell>
          <cell r="B106" t="str">
            <v>25/09/2023</v>
          </cell>
          <cell r="C106" t="str">
            <v>Entregue</v>
          </cell>
          <cell r="D106" t="str">
            <v>ENTREGA PROGRAMADA</v>
          </cell>
          <cell r="E106" t="str">
            <v>06/10/2023</v>
          </cell>
          <cell r="F106" t="str">
            <v>06/10/2023</v>
          </cell>
          <cell r="G106" t="str">
            <v>759.94</v>
          </cell>
        </row>
        <row r="107">
          <cell r="A107">
            <v>133922</v>
          </cell>
          <cell r="B107" t="str">
            <v>05/10/2023</v>
          </cell>
          <cell r="C107" t="str">
            <v>Em Depósito</v>
          </cell>
          <cell r="D107" t="str">
            <v xml:space="preserve"> </v>
          </cell>
          <cell r="E107" t="str">
            <v>24/10/2023</v>
          </cell>
          <cell r="G107" t="str">
            <v>234.86</v>
          </cell>
        </row>
        <row r="108">
          <cell r="A108">
            <v>133173</v>
          </cell>
          <cell r="B108" t="str">
            <v>30/09/2023</v>
          </cell>
          <cell r="C108" t="str">
            <v>Em Viagem</v>
          </cell>
          <cell r="D108" t="str">
            <v xml:space="preserve"> </v>
          </cell>
          <cell r="E108" t="str">
            <v>30/10/2023</v>
          </cell>
          <cell r="G108" t="str">
            <v>636.47</v>
          </cell>
        </row>
        <row r="109">
          <cell r="A109">
            <v>134002</v>
          </cell>
          <cell r="B109" t="str">
            <v>05/10/2023</v>
          </cell>
          <cell r="C109" t="str">
            <v>Em Viagem</v>
          </cell>
          <cell r="D109" t="str">
            <v xml:space="preserve"> </v>
          </cell>
          <cell r="E109" t="str">
            <v>24/10/2023</v>
          </cell>
          <cell r="G109" t="str">
            <v>376.83</v>
          </cell>
        </row>
        <row r="110">
          <cell r="A110">
            <v>133837</v>
          </cell>
          <cell r="B110" t="str">
            <v>04/10/2023</v>
          </cell>
          <cell r="C110" t="str">
            <v>Em Viagem</v>
          </cell>
          <cell r="D110" t="str">
            <v xml:space="preserve"> </v>
          </cell>
          <cell r="E110" t="str">
            <v>24/10/2023</v>
          </cell>
          <cell r="G110" t="str">
            <v>409.19</v>
          </cell>
        </row>
        <row r="111">
          <cell r="A111">
            <v>133943</v>
          </cell>
          <cell r="B111" t="str">
            <v>05/10/2023</v>
          </cell>
          <cell r="C111" t="str">
            <v>Em Viagem</v>
          </cell>
          <cell r="D111" t="str">
            <v xml:space="preserve"> </v>
          </cell>
          <cell r="E111" t="str">
            <v>24/10/2023</v>
          </cell>
          <cell r="G111" t="str">
            <v>771.09</v>
          </cell>
        </row>
        <row r="112">
          <cell r="A112">
            <v>133715</v>
          </cell>
          <cell r="B112" t="str">
            <v>04/10/2023</v>
          </cell>
          <cell r="C112" t="str">
            <v>Em Depósito</v>
          </cell>
          <cell r="D112" t="str">
            <v xml:space="preserve"> </v>
          </cell>
          <cell r="E112" t="str">
            <v>24/10/2023</v>
          </cell>
          <cell r="G112" t="str">
            <v>673.55</v>
          </cell>
        </row>
        <row r="113">
          <cell r="A113">
            <v>133856</v>
          </cell>
          <cell r="B113" t="str">
            <v>04/10/2023</v>
          </cell>
          <cell r="C113" t="str">
            <v>Em Viagem</v>
          </cell>
          <cell r="D113" t="str">
            <v xml:space="preserve"> </v>
          </cell>
          <cell r="E113" t="str">
            <v>30/10/2023</v>
          </cell>
          <cell r="G113" t="str">
            <v>434.78</v>
          </cell>
        </row>
        <row r="114">
          <cell r="A114">
            <v>132112</v>
          </cell>
          <cell r="B114" t="str">
            <v>25/09/2023</v>
          </cell>
          <cell r="C114" t="str">
            <v>Entregue</v>
          </cell>
          <cell r="D114" t="str">
            <v>ENTREGA PROGRAMADA</v>
          </cell>
          <cell r="E114" t="str">
            <v>06/10/2023</v>
          </cell>
          <cell r="F114" t="str">
            <v>06/10/2023</v>
          </cell>
          <cell r="G114" t="str">
            <v>473.9</v>
          </cell>
        </row>
        <row r="115">
          <cell r="A115">
            <v>132081</v>
          </cell>
          <cell r="B115" t="str">
            <v>25/09/2023</v>
          </cell>
          <cell r="C115" t="str">
            <v>Em Entrega</v>
          </cell>
          <cell r="D115" t="str">
            <v>ENTREGA PROGRAMADA</v>
          </cell>
          <cell r="E115" t="str">
            <v>13/10/2023</v>
          </cell>
          <cell r="G115" t="str">
            <v>694.1</v>
          </cell>
        </row>
        <row r="116">
          <cell r="A116">
            <v>132128</v>
          </cell>
          <cell r="B116" t="str">
            <v>25/09/2023</v>
          </cell>
          <cell r="C116" t="str">
            <v>Em Entrega</v>
          </cell>
          <cell r="D116" t="str">
            <v>ENTREGA PROGRAMADA</v>
          </cell>
          <cell r="E116" t="str">
            <v>13/10/2023</v>
          </cell>
          <cell r="G116" t="str">
            <v>657.2</v>
          </cell>
        </row>
        <row r="117">
          <cell r="A117">
            <v>132113</v>
          </cell>
          <cell r="B117" t="str">
            <v>25/09/2023</v>
          </cell>
          <cell r="C117" t="str">
            <v>Em Depósito</v>
          </cell>
          <cell r="D117" t="str">
            <v xml:space="preserve"> </v>
          </cell>
          <cell r="E117" t="str">
            <v>18/10/2023</v>
          </cell>
          <cell r="G117" t="str">
            <v>492.91</v>
          </cell>
        </row>
        <row r="118">
          <cell r="A118">
            <v>132206</v>
          </cell>
          <cell r="B118" t="str">
            <v>26/09/2023</v>
          </cell>
          <cell r="C118" t="str">
            <v>Entregue</v>
          </cell>
          <cell r="D118" t="str">
            <v>ENTREGA PROGRAMADA</v>
          </cell>
          <cell r="E118" t="str">
            <v>04/10/2023</v>
          </cell>
          <cell r="F118" t="str">
            <v>04/10/2023</v>
          </cell>
          <cell r="G118" t="str">
            <v>1625.26</v>
          </cell>
        </row>
        <row r="119">
          <cell r="A119">
            <v>132207</v>
          </cell>
          <cell r="B119" t="str">
            <v>26/09/2023</v>
          </cell>
          <cell r="C119" t="str">
            <v>Entregue</v>
          </cell>
          <cell r="D119" t="str">
            <v>ENTREGA PROGRAMADA</v>
          </cell>
          <cell r="E119" t="str">
            <v>04/10/2023</v>
          </cell>
          <cell r="F119" t="str">
            <v>05/10/2023</v>
          </cell>
          <cell r="G119" t="str">
            <v>1035.03</v>
          </cell>
        </row>
        <row r="120">
          <cell r="A120">
            <v>132084</v>
          </cell>
          <cell r="B120" t="str">
            <v>25/09/2023</v>
          </cell>
          <cell r="C120" t="str">
            <v>Em Depósito</v>
          </cell>
          <cell r="D120" t="str">
            <v xml:space="preserve"> </v>
          </cell>
          <cell r="E120" t="str">
            <v>18/10/2023</v>
          </cell>
          <cell r="G120" t="str">
            <v>375.64</v>
          </cell>
        </row>
        <row r="121">
          <cell r="A121">
            <v>134001</v>
          </cell>
          <cell r="B121" t="str">
            <v>05/10/2023</v>
          </cell>
          <cell r="C121" t="str">
            <v>Em Viagem</v>
          </cell>
          <cell r="D121" t="str">
            <v xml:space="preserve"> </v>
          </cell>
          <cell r="E121" t="str">
            <v>24/10/2023</v>
          </cell>
          <cell r="G121" t="str">
            <v>344.65</v>
          </cell>
        </row>
        <row r="122">
          <cell r="A122">
            <v>132131</v>
          </cell>
          <cell r="B122" t="str">
            <v>25/09/2023</v>
          </cell>
          <cell r="C122" t="str">
            <v>Em Depósito</v>
          </cell>
          <cell r="D122" t="str">
            <v xml:space="preserve"> </v>
          </cell>
          <cell r="E122" t="str">
            <v>18/10/2023</v>
          </cell>
          <cell r="G122" t="str">
            <v>1087.39</v>
          </cell>
        </row>
        <row r="123">
          <cell r="A123">
            <v>132093</v>
          </cell>
          <cell r="B123" t="str">
            <v>25/09/2023</v>
          </cell>
          <cell r="C123" t="str">
            <v>Em Depósito</v>
          </cell>
          <cell r="D123" t="str">
            <v xml:space="preserve"> </v>
          </cell>
          <cell r="E123" t="str">
            <v>13/10/2023</v>
          </cell>
          <cell r="G123" t="str">
            <v>532.72</v>
          </cell>
        </row>
        <row r="124">
          <cell r="A124">
            <v>133840</v>
          </cell>
          <cell r="B124" t="str">
            <v>04/10/2023</v>
          </cell>
          <cell r="C124" t="str">
            <v>Em Viagem</v>
          </cell>
          <cell r="D124" t="str">
            <v xml:space="preserve"> </v>
          </cell>
          <cell r="E124" t="str">
            <v>24/10/2023</v>
          </cell>
          <cell r="G124" t="str">
            <v>924.84</v>
          </cell>
        </row>
        <row r="125">
          <cell r="A125">
            <v>133858</v>
          </cell>
          <cell r="B125" t="str">
            <v>04/10/2023</v>
          </cell>
          <cell r="C125" t="str">
            <v>Em Viagem</v>
          </cell>
          <cell r="D125" t="str">
            <v xml:space="preserve"> </v>
          </cell>
          <cell r="E125" t="str">
            <v>30/10/2023</v>
          </cell>
          <cell r="G125" t="str">
            <v>649.26</v>
          </cell>
        </row>
        <row r="126">
          <cell r="A126">
            <v>132648</v>
          </cell>
          <cell r="B126" t="str">
            <v>28/09/2023</v>
          </cell>
          <cell r="C126" t="str">
            <v>Em Depósito</v>
          </cell>
          <cell r="D126" t="str">
            <v xml:space="preserve"> </v>
          </cell>
          <cell r="E126" t="str">
            <v>24/10/2023</v>
          </cell>
          <cell r="G126" t="str">
            <v>1072.01</v>
          </cell>
        </row>
        <row r="127">
          <cell r="A127">
            <v>132600</v>
          </cell>
          <cell r="B127" t="str">
            <v>27/09/2023</v>
          </cell>
          <cell r="C127" t="str">
            <v>Em Depósito</v>
          </cell>
          <cell r="D127" t="str">
            <v xml:space="preserve"> </v>
          </cell>
          <cell r="E127" t="str">
            <v>18/10/2023</v>
          </cell>
          <cell r="G127" t="str">
            <v>567.03</v>
          </cell>
        </row>
        <row r="128">
          <cell r="A128">
            <v>132606</v>
          </cell>
          <cell r="B128" t="str">
            <v>27/09/2023</v>
          </cell>
          <cell r="C128" t="str">
            <v>Em Viagem</v>
          </cell>
          <cell r="D128" t="str">
            <v>ENTREGA PROGRAMADA</v>
          </cell>
          <cell r="E128" t="str">
            <v>11/10/2023</v>
          </cell>
          <cell r="G128" t="str">
            <v>975.24</v>
          </cell>
        </row>
        <row r="129">
          <cell r="A129">
            <v>133133</v>
          </cell>
          <cell r="B129" t="str">
            <v>29/09/2023</v>
          </cell>
          <cell r="C129" t="str">
            <v>Em Depósito</v>
          </cell>
          <cell r="D129" t="str">
            <v xml:space="preserve"> </v>
          </cell>
          <cell r="E129" t="str">
            <v>20/10/2023</v>
          </cell>
          <cell r="G129" t="str">
            <v>567.03</v>
          </cell>
        </row>
        <row r="130">
          <cell r="A130">
            <v>131741</v>
          </cell>
          <cell r="B130" t="str">
            <v>22/09/2023</v>
          </cell>
          <cell r="C130" t="str">
            <v>Em Entrega</v>
          </cell>
          <cell r="D130" t="str">
            <v>ENTREGA PROGRAMADA</v>
          </cell>
          <cell r="E130" t="str">
            <v>12/10/2023</v>
          </cell>
          <cell r="G130" t="str">
            <v>760.65</v>
          </cell>
        </row>
        <row r="131">
          <cell r="A131">
            <v>131642</v>
          </cell>
          <cell r="B131" t="str">
            <v>22/09/2023</v>
          </cell>
          <cell r="C131" t="str">
            <v>Entregue</v>
          </cell>
          <cell r="D131" t="str">
            <v>ENTREGA NORMAL</v>
          </cell>
          <cell r="E131" t="str">
            <v>09/10/2023</v>
          </cell>
          <cell r="F131" t="str">
            <v>03/10/2023</v>
          </cell>
          <cell r="G131" t="str">
            <v>379.75</v>
          </cell>
        </row>
        <row r="132">
          <cell r="A132">
            <v>131637</v>
          </cell>
          <cell r="B132" t="str">
            <v>22/09/2023</v>
          </cell>
          <cell r="C132" t="str">
            <v>Entregue</v>
          </cell>
          <cell r="D132" t="str">
            <v>ENTREGA NORMAL</v>
          </cell>
          <cell r="E132" t="str">
            <v>09/10/2023</v>
          </cell>
          <cell r="F132" t="str">
            <v>05/10/2023</v>
          </cell>
          <cell r="G132" t="str">
            <v>565.89</v>
          </cell>
        </row>
        <row r="133">
          <cell r="A133">
            <v>131638</v>
          </cell>
          <cell r="B133" t="str">
            <v>22/09/2023</v>
          </cell>
          <cell r="C133" t="str">
            <v>Entregue</v>
          </cell>
          <cell r="D133" t="str">
            <v>AGUARDANDO AGENDAMENTO</v>
          </cell>
          <cell r="E133" t="str">
            <v>11/10/2023</v>
          </cell>
          <cell r="F133" t="str">
            <v>11/10/2023</v>
          </cell>
          <cell r="G133" t="str">
            <v>242.86</v>
          </cell>
        </row>
        <row r="134">
          <cell r="A134">
            <v>131705</v>
          </cell>
          <cell r="B134" t="str">
            <v>22/09/2023</v>
          </cell>
          <cell r="C134" t="str">
            <v>Entregue</v>
          </cell>
          <cell r="D134" t="str">
            <v>ENTREGA PROGRAMADA</v>
          </cell>
          <cell r="E134" t="str">
            <v>06/10/2023</v>
          </cell>
          <cell r="F134" t="str">
            <v>06/10/2023</v>
          </cell>
          <cell r="G134" t="str">
            <v>267.3</v>
          </cell>
        </row>
        <row r="135">
          <cell r="A135">
            <v>131703</v>
          </cell>
          <cell r="B135" t="str">
            <v>22/09/2023</v>
          </cell>
          <cell r="C135" t="str">
            <v>Em Depósito</v>
          </cell>
          <cell r="D135" t="str">
            <v xml:space="preserve"> </v>
          </cell>
          <cell r="E135" t="str">
            <v>09/10/2023</v>
          </cell>
          <cell r="G135" t="str">
            <v>797.55</v>
          </cell>
        </row>
        <row r="136">
          <cell r="A136">
            <v>131708</v>
          </cell>
          <cell r="B136" t="str">
            <v>22/09/2023</v>
          </cell>
          <cell r="C136" t="str">
            <v>Entregue</v>
          </cell>
          <cell r="D136" t="str">
            <v>ENTREGA PROGRAMADA</v>
          </cell>
          <cell r="E136" t="str">
            <v>28/09/2023</v>
          </cell>
          <cell r="F136" t="str">
            <v>28/09/2023</v>
          </cell>
          <cell r="G136" t="str">
            <v>728.42</v>
          </cell>
        </row>
        <row r="137">
          <cell r="A137">
            <v>131634</v>
          </cell>
          <cell r="B137" t="str">
            <v>22/09/2023</v>
          </cell>
          <cell r="C137" t="str">
            <v>Entregue</v>
          </cell>
          <cell r="D137" t="str">
            <v>ENTREGA PROGRAMADA</v>
          </cell>
          <cell r="E137" t="str">
            <v>28/09/2023</v>
          </cell>
          <cell r="F137" t="str">
            <v>28/09/2023</v>
          </cell>
          <cell r="G137" t="str">
            <v>199.69</v>
          </cell>
        </row>
        <row r="138">
          <cell r="A138">
            <v>131706</v>
          </cell>
          <cell r="B138" t="str">
            <v>22/09/2023</v>
          </cell>
          <cell r="C138" t="str">
            <v>Em Depósito</v>
          </cell>
          <cell r="D138" t="str">
            <v xml:space="preserve"> </v>
          </cell>
          <cell r="E138" t="str">
            <v>09/10/2023</v>
          </cell>
          <cell r="G138" t="str">
            <v>314.72</v>
          </cell>
        </row>
        <row r="139">
          <cell r="A139">
            <v>131711</v>
          </cell>
          <cell r="B139" t="str">
            <v>22/09/2023</v>
          </cell>
          <cell r="C139" t="str">
            <v>Entregue</v>
          </cell>
          <cell r="D139" t="str">
            <v>AGUARDANDO AGENDAMENTO</v>
          </cell>
          <cell r="E139" t="str">
            <v>09/10/2023</v>
          </cell>
          <cell r="F139" t="str">
            <v>09/10/2023</v>
          </cell>
          <cell r="G139" t="str">
            <v>515.83</v>
          </cell>
        </row>
        <row r="140">
          <cell r="A140">
            <v>131662</v>
          </cell>
          <cell r="B140" t="str">
            <v>22/09/2023</v>
          </cell>
          <cell r="C140" t="str">
            <v>Entregue</v>
          </cell>
          <cell r="D140" t="str">
            <v>ENTREGA NORMAL</v>
          </cell>
          <cell r="E140" t="str">
            <v>09/10/2023</v>
          </cell>
          <cell r="F140" t="str">
            <v>07/10/2023</v>
          </cell>
          <cell r="G140" t="str">
            <v>710.56</v>
          </cell>
        </row>
        <row r="141">
          <cell r="A141">
            <v>131730</v>
          </cell>
          <cell r="B141" t="str">
            <v>22/09/2023</v>
          </cell>
          <cell r="C141" t="str">
            <v>Entregue</v>
          </cell>
          <cell r="D141" t="str">
            <v>ENTREGA PROGRAMADA</v>
          </cell>
          <cell r="E141" t="str">
            <v>07/10/2023</v>
          </cell>
          <cell r="F141" t="str">
            <v>05/10/2023</v>
          </cell>
          <cell r="G141" t="str">
            <v>603.57</v>
          </cell>
        </row>
        <row r="142">
          <cell r="A142">
            <v>131739</v>
          </cell>
          <cell r="B142" t="str">
            <v>22/09/2023</v>
          </cell>
          <cell r="C142" t="str">
            <v>Entregue</v>
          </cell>
          <cell r="D142" t="str">
            <v>ENTREGA PROGRAMADA</v>
          </cell>
          <cell r="E142" t="str">
            <v>05/10/2023</v>
          </cell>
          <cell r="F142" t="str">
            <v>05/10/2023</v>
          </cell>
          <cell r="G142" t="str">
            <v>429.56</v>
          </cell>
        </row>
        <row r="143">
          <cell r="A143">
            <v>131748</v>
          </cell>
          <cell r="B143" t="str">
            <v>22/09/2023</v>
          </cell>
          <cell r="C143" t="str">
            <v>Em Entrega</v>
          </cell>
          <cell r="D143" t="str">
            <v xml:space="preserve"> </v>
          </cell>
          <cell r="E143" t="str">
            <v>09/10/2023</v>
          </cell>
          <cell r="G143" t="str">
            <v>473.61</v>
          </cell>
        </row>
        <row r="144">
          <cell r="A144">
            <v>131742</v>
          </cell>
          <cell r="B144" t="str">
            <v>22/09/2023</v>
          </cell>
          <cell r="C144" t="str">
            <v>Em Entrega</v>
          </cell>
          <cell r="D144" t="str">
            <v>ENTREGA PROGRAMADA</v>
          </cell>
          <cell r="E144" t="str">
            <v>12/10/2023</v>
          </cell>
          <cell r="G144" t="str">
            <v>771.66</v>
          </cell>
        </row>
        <row r="145">
          <cell r="A145">
            <v>132322</v>
          </cell>
          <cell r="B145" t="str">
            <v>26/09/2023</v>
          </cell>
          <cell r="C145" t="str">
            <v>Em Viagem</v>
          </cell>
          <cell r="D145" t="str">
            <v xml:space="preserve"> </v>
          </cell>
          <cell r="E145" t="str">
            <v>17/10/2023</v>
          </cell>
          <cell r="G145" t="str">
            <v>704.28</v>
          </cell>
        </row>
        <row r="146">
          <cell r="A146">
            <v>132358</v>
          </cell>
          <cell r="B146" t="str">
            <v>26/09/2023</v>
          </cell>
          <cell r="C146" t="str">
            <v>Em Entrega</v>
          </cell>
          <cell r="D146" t="str">
            <v xml:space="preserve"> </v>
          </cell>
          <cell r="E146" t="str">
            <v>17/10/2023</v>
          </cell>
          <cell r="G146" t="str">
            <v>562.51</v>
          </cell>
        </row>
        <row r="147">
          <cell r="A147">
            <v>132297</v>
          </cell>
          <cell r="B147" t="str">
            <v>26/09/2023</v>
          </cell>
          <cell r="C147" t="str">
            <v>Entregue</v>
          </cell>
          <cell r="D147" t="str">
            <v>ENTREGA NORMAL</v>
          </cell>
          <cell r="E147" t="str">
            <v>23/10/2023</v>
          </cell>
          <cell r="F147" t="str">
            <v>04/10/2023</v>
          </cell>
          <cell r="G147" t="str">
            <v>1669.18</v>
          </cell>
        </row>
        <row r="148">
          <cell r="A148">
            <v>132327</v>
          </cell>
          <cell r="B148" t="str">
            <v>26/09/2023</v>
          </cell>
          <cell r="C148" t="str">
            <v>Em Viagem</v>
          </cell>
          <cell r="D148" t="str">
            <v>ENTREGA PROGRAMADA</v>
          </cell>
          <cell r="E148" t="str">
            <v>10/10/2023</v>
          </cell>
          <cell r="G148" t="str">
            <v>961.93</v>
          </cell>
        </row>
        <row r="149">
          <cell r="A149">
            <v>132361</v>
          </cell>
          <cell r="B149" t="str">
            <v>26/09/2023</v>
          </cell>
          <cell r="C149" t="str">
            <v>Em Viagem</v>
          </cell>
          <cell r="D149" t="str">
            <v xml:space="preserve"> </v>
          </cell>
          <cell r="E149" t="str">
            <v>17/10/2023</v>
          </cell>
          <cell r="G149" t="str">
            <v>512.05</v>
          </cell>
        </row>
        <row r="150">
          <cell r="A150">
            <v>132301</v>
          </cell>
          <cell r="B150" t="str">
            <v>26/09/2023</v>
          </cell>
          <cell r="C150" t="str">
            <v>Entregue</v>
          </cell>
          <cell r="D150" t="str">
            <v>ENTREGA PROGRAMADA</v>
          </cell>
          <cell r="E150" t="str">
            <v>04/10/2023</v>
          </cell>
          <cell r="F150" t="str">
            <v>05/10/2023</v>
          </cell>
          <cell r="G150" t="str">
            <v>904.6</v>
          </cell>
        </row>
        <row r="151">
          <cell r="A151">
            <v>132238</v>
          </cell>
          <cell r="B151" t="str">
            <v>26/09/2023</v>
          </cell>
          <cell r="C151" t="str">
            <v>Entregue</v>
          </cell>
          <cell r="D151" t="str">
            <v>ENTREGA NORMAL</v>
          </cell>
          <cell r="E151" t="str">
            <v>24/10/2023</v>
          </cell>
          <cell r="F151" t="str">
            <v>09/10/2023</v>
          </cell>
          <cell r="G151" t="str">
            <v>1363.64</v>
          </cell>
        </row>
        <row r="152">
          <cell r="A152">
            <v>132129</v>
          </cell>
          <cell r="B152" t="str">
            <v>25/09/2023</v>
          </cell>
          <cell r="C152" t="str">
            <v>Entregue</v>
          </cell>
          <cell r="D152" t="str">
            <v>ENTREGA PROGRAMADA</v>
          </cell>
          <cell r="E152" t="str">
            <v>10/10/2023</v>
          </cell>
          <cell r="F152" t="str">
            <v>11/10/2023</v>
          </cell>
          <cell r="G152" t="str">
            <v>839.28</v>
          </cell>
        </row>
        <row r="153">
          <cell r="A153">
            <v>132205</v>
          </cell>
          <cell r="B153" t="str">
            <v>26/09/2023</v>
          </cell>
          <cell r="C153" t="str">
            <v>Entregue</v>
          </cell>
          <cell r="D153" t="str">
            <v>ENTREGA PROGRAMADA</v>
          </cell>
          <cell r="E153" t="str">
            <v>04/10/2023</v>
          </cell>
          <cell r="F153" t="str">
            <v>04/10/2023</v>
          </cell>
          <cell r="G153" t="str">
            <v>1186.67</v>
          </cell>
        </row>
        <row r="154">
          <cell r="A154">
            <v>132457</v>
          </cell>
          <cell r="B154" t="str">
            <v>27/09/2023</v>
          </cell>
          <cell r="C154" t="str">
            <v>Em Viagem</v>
          </cell>
          <cell r="D154" t="str">
            <v xml:space="preserve"> </v>
          </cell>
          <cell r="E154" t="str">
            <v>23/10/2023</v>
          </cell>
          <cell r="G154" t="str">
            <v>429.5</v>
          </cell>
        </row>
        <row r="155">
          <cell r="A155">
            <v>132233</v>
          </cell>
          <cell r="B155" t="str">
            <v>26/09/2023</v>
          </cell>
          <cell r="C155" t="str">
            <v>Entregue</v>
          </cell>
          <cell r="D155" t="str">
            <v>ENTREGA PROGRAMADA</v>
          </cell>
          <cell r="E155" t="str">
            <v>04/10/2023</v>
          </cell>
          <cell r="F155" t="str">
            <v>04/10/2023</v>
          </cell>
          <cell r="G155" t="str">
            <v>1838.66</v>
          </cell>
        </row>
        <row r="156">
          <cell r="A156">
            <v>132214</v>
          </cell>
          <cell r="B156" t="str">
            <v>26/09/2023</v>
          </cell>
          <cell r="C156" t="str">
            <v>Entregue</v>
          </cell>
          <cell r="D156" t="str">
            <v>ENTREGA NORMAL</v>
          </cell>
          <cell r="E156" t="str">
            <v>13/10/2023</v>
          </cell>
          <cell r="F156" t="str">
            <v>05/10/2023</v>
          </cell>
          <cell r="G156" t="str">
            <v>340.41</v>
          </cell>
        </row>
        <row r="157">
          <cell r="A157">
            <v>132526</v>
          </cell>
          <cell r="B157" t="str">
            <v>27/09/2023</v>
          </cell>
          <cell r="C157" t="str">
            <v>Em Viagem</v>
          </cell>
          <cell r="D157" t="str">
            <v xml:space="preserve"> </v>
          </cell>
          <cell r="E157" t="str">
            <v>23/10/2023</v>
          </cell>
          <cell r="G157" t="str">
            <v>936.41</v>
          </cell>
        </row>
        <row r="158">
          <cell r="A158">
            <v>132362</v>
          </cell>
          <cell r="B158" t="str">
            <v>27/09/2023</v>
          </cell>
          <cell r="C158" t="str">
            <v>Em Viagem</v>
          </cell>
          <cell r="D158" t="str">
            <v xml:space="preserve"> </v>
          </cell>
          <cell r="E158" t="str">
            <v>01/11/2023</v>
          </cell>
          <cell r="G158" t="str">
            <v>1735.55</v>
          </cell>
        </row>
        <row r="159">
          <cell r="A159">
            <v>133165</v>
          </cell>
          <cell r="B159" t="str">
            <v>30/09/2023</v>
          </cell>
          <cell r="C159" t="str">
            <v>Em Viagem</v>
          </cell>
          <cell r="D159" t="str">
            <v xml:space="preserve"> </v>
          </cell>
          <cell r="E159" t="str">
            <v>27/10/2023</v>
          </cell>
          <cell r="G159" t="str">
            <v>1130.4</v>
          </cell>
        </row>
        <row r="160">
          <cell r="A160">
            <v>129946</v>
          </cell>
          <cell r="B160" t="str">
            <v>05/09/2023</v>
          </cell>
          <cell r="C160" t="str">
            <v>Em Viagem</v>
          </cell>
          <cell r="D160" t="str">
            <v xml:space="preserve"> </v>
          </cell>
          <cell r="E160" t="str">
            <v>18/10/2023</v>
          </cell>
          <cell r="G160" t="str">
            <v>147.91</v>
          </cell>
        </row>
        <row r="161">
          <cell r="A161">
            <v>132236</v>
          </cell>
          <cell r="B161" t="str">
            <v>26/09/2023</v>
          </cell>
          <cell r="C161" t="str">
            <v>Em Entrega</v>
          </cell>
          <cell r="D161" t="str">
            <v xml:space="preserve"> </v>
          </cell>
          <cell r="E161" t="str">
            <v>16/10/2023</v>
          </cell>
          <cell r="G161" t="str">
            <v>577.66</v>
          </cell>
        </row>
        <row r="162">
          <cell r="A162">
            <v>132232</v>
          </cell>
          <cell r="B162" t="str">
            <v>26/09/2023</v>
          </cell>
          <cell r="C162" t="str">
            <v>Em Entrega</v>
          </cell>
          <cell r="D162" t="str">
            <v>ENTREGA PROGRAMADA</v>
          </cell>
          <cell r="E162" t="str">
            <v>12/10/2023</v>
          </cell>
          <cell r="G162" t="str">
            <v>261.42</v>
          </cell>
        </row>
        <row r="163">
          <cell r="A163">
            <v>132231</v>
          </cell>
          <cell r="B163" t="str">
            <v>26/09/2023</v>
          </cell>
          <cell r="C163" t="str">
            <v>Em Depósito</v>
          </cell>
          <cell r="D163" t="str">
            <v xml:space="preserve"> </v>
          </cell>
          <cell r="E163" t="str">
            <v>17/10/2023</v>
          </cell>
          <cell r="G163" t="str">
            <v>977.52</v>
          </cell>
        </row>
        <row r="164">
          <cell r="A164">
            <v>132244</v>
          </cell>
          <cell r="B164" t="str">
            <v>26/09/2023</v>
          </cell>
          <cell r="C164" t="str">
            <v>Em Depósito</v>
          </cell>
          <cell r="D164" t="str">
            <v xml:space="preserve"> </v>
          </cell>
          <cell r="E164" t="str">
            <v>17/10/2023</v>
          </cell>
          <cell r="G164" t="str">
            <v>524.76</v>
          </cell>
        </row>
        <row r="165">
          <cell r="A165">
            <v>132246</v>
          </cell>
          <cell r="B165" t="str">
            <v>26/09/2023</v>
          </cell>
          <cell r="C165" t="str">
            <v>Em Entrega</v>
          </cell>
          <cell r="D165" t="str">
            <v xml:space="preserve"> </v>
          </cell>
          <cell r="E165" t="str">
            <v>16/10/2023</v>
          </cell>
          <cell r="G165" t="str">
            <v>602.36</v>
          </cell>
        </row>
        <row r="166">
          <cell r="A166">
            <v>132192</v>
          </cell>
          <cell r="B166" t="str">
            <v>26/09/2023</v>
          </cell>
          <cell r="C166" t="str">
            <v>Em Depósito</v>
          </cell>
          <cell r="D166" t="str">
            <v xml:space="preserve"> </v>
          </cell>
          <cell r="E166" t="str">
            <v>17/10/2023</v>
          </cell>
          <cell r="G166" t="str">
            <v>1895.59</v>
          </cell>
        </row>
        <row r="167">
          <cell r="A167">
            <v>132204</v>
          </cell>
          <cell r="B167" t="str">
            <v>26/09/2023</v>
          </cell>
          <cell r="C167" t="str">
            <v>Entregue</v>
          </cell>
          <cell r="D167" t="str">
            <v>ENTREGA PROGRAMADA</v>
          </cell>
          <cell r="E167" t="str">
            <v>10/10/2023</v>
          </cell>
          <cell r="F167" t="str">
            <v>10/10/2023</v>
          </cell>
          <cell r="G167" t="str">
            <v>635.27</v>
          </cell>
        </row>
        <row r="168">
          <cell r="A168">
            <v>131867</v>
          </cell>
          <cell r="B168" t="str">
            <v>25/09/2023</v>
          </cell>
          <cell r="C168" t="str">
            <v>Entregue</v>
          </cell>
          <cell r="D168" t="str">
            <v>ENTREGA PROGRAMADA</v>
          </cell>
          <cell r="E168" t="str">
            <v>04/10/2023</v>
          </cell>
          <cell r="F168" t="str">
            <v>04/10/2023</v>
          </cell>
          <cell r="G168" t="str">
            <v>112.13</v>
          </cell>
        </row>
        <row r="169">
          <cell r="A169">
            <v>131626</v>
          </cell>
          <cell r="B169" t="str">
            <v>22/09/2023</v>
          </cell>
          <cell r="C169" t="str">
            <v>Entregue</v>
          </cell>
          <cell r="D169" t="str">
            <v>ENTREGA NORMAL</v>
          </cell>
          <cell r="E169" t="str">
            <v>11/10/2023</v>
          </cell>
          <cell r="F169" t="str">
            <v>07/10/2023</v>
          </cell>
          <cell r="G169" t="str">
            <v>77.4</v>
          </cell>
        </row>
        <row r="170">
          <cell r="A170">
            <v>131875</v>
          </cell>
          <cell r="B170" t="str">
            <v>25/09/2023</v>
          </cell>
          <cell r="C170" t="str">
            <v>Entregue</v>
          </cell>
          <cell r="D170" t="str">
            <v>ENTREGA NORMAL</v>
          </cell>
          <cell r="E170" t="str">
            <v>09/10/2023</v>
          </cell>
          <cell r="F170" t="str">
            <v>06/10/2023</v>
          </cell>
          <cell r="G170" t="str">
            <v>70.56</v>
          </cell>
        </row>
        <row r="171">
          <cell r="A171">
            <v>133189</v>
          </cell>
          <cell r="B171" t="str">
            <v>30/09/2023</v>
          </cell>
          <cell r="C171" t="str">
            <v>Em Depósito</v>
          </cell>
          <cell r="D171" t="str">
            <v xml:space="preserve"> </v>
          </cell>
          <cell r="E171" t="str">
            <v>20/10/2023</v>
          </cell>
          <cell r="G171" t="str">
            <v>3400.86</v>
          </cell>
        </row>
        <row r="172">
          <cell r="A172">
            <v>131944</v>
          </cell>
          <cell r="B172" t="str">
            <v>25/09/2023</v>
          </cell>
          <cell r="C172" t="str">
            <v>Em Entrega</v>
          </cell>
          <cell r="D172" t="str">
            <v>ENTREGA PROGRAMADA</v>
          </cell>
          <cell r="E172" t="str">
            <v>12/10/2023</v>
          </cell>
          <cell r="G172" t="str">
            <v>1632.9</v>
          </cell>
        </row>
        <row r="173">
          <cell r="A173">
            <v>131605</v>
          </cell>
          <cell r="B173" t="str">
            <v>22/09/2023</v>
          </cell>
          <cell r="C173" t="str">
            <v>Entregue</v>
          </cell>
          <cell r="D173" t="str">
            <v>ENTREGA NORMAL</v>
          </cell>
          <cell r="E173" t="str">
            <v>13/10/2023</v>
          </cell>
          <cell r="F173" t="str">
            <v>05/10/2023</v>
          </cell>
          <cell r="G173" t="str">
            <v>113.03</v>
          </cell>
        </row>
        <row r="174">
          <cell r="A174">
            <v>131912</v>
          </cell>
          <cell r="B174" t="str">
            <v>25/09/2023</v>
          </cell>
          <cell r="C174" t="str">
            <v>Entregue</v>
          </cell>
          <cell r="D174" t="str">
            <v>ENTREGA NORMAL</v>
          </cell>
          <cell r="E174" t="str">
            <v>11/10/2023</v>
          </cell>
          <cell r="F174" t="str">
            <v>07/10/2023</v>
          </cell>
          <cell r="G174" t="str">
            <v>631.06</v>
          </cell>
        </row>
        <row r="175">
          <cell r="A175">
            <v>131914</v>
          </cell>
          <cell r="B175" t="str">
            <v>25/09/2023</v>
          </cell>
          <cell r="C175" t="str">
            <v>Em Entrega</v>
          </cell>
          <cell r="D175" t="str">
            <v>ENTREGA PROGRAMADA</v>
          </cell>
          <cell r="E175" t="str">
            <v>11/10/2023</v>
          </cell>
          <cell r="G175" t="str">
            <v>498.22</v>
          </cell>
        </row>
        <row r="176">
          <cell r="A176">
            <v>130461</v>
          </cell>
          <cell r="B176" t="str">
            <v>14/09/2023</v>
          </cell>
          <cell r="C176" t="str">
            <v>Entregue</v>
          </cell>
          <cell r="D176" t="str">
            <v>ENTREGA NORMAL</v>
          </cell>
          <cell r="E176" t="str">
            <v>11/10/2023</v>
          </cell>
          <cell r="F176" t="str">
            <v>09/10/2023</v>
          </cell>
          <cell r="G176" t="str">
            <v>540.0</v>
          </cell>
        </row>
        <row r="177">
          <cell r="A177">
            <v>133136</v>
          </cell>
          <cell r="B177" t="str">
            <v>29/09/2023</v>
          </cell>
          <cell r="C177" t="str">
            <v>Em Depósito</v>
          </cell>
          <cell r="D177" t="str">
            <v xml:space="preserve"> </v>
          </cell>
          <cell r="E177" t="str">
            <v>20/10/2023</v>
          </cell>
          <cell r="G177" t="str">
            <v>326.15</v>
          </cell>
        </row>
        <row r="178">
          <cell r="A178">
            <v>132240</v>
          </cell>
          <cell r="B178" t="str">
            <v>26/09/2023</v>
          </cell>
          <cell r="C178" t="str">
            <v>Em Depósito</v>
          </cell>
          <cell r="D178" t="str">
            <v xml:space="preserve"> </v>
          </cell>
          <cell r="E178" t="str">
            <v>13/10/2023</v>
          </cell>
          <cell r="G178" t="str">
            <v>221.89</v>
          </cell>
        </row>
        <row r="179">
          <cell r="A179">
            <v>132247</v>
          </cell>
          <cell r="B179" t="str">
            <v>26/09/2023</v>
          </cell>
          <cell r="C179" t="str">
            <v>Em Depósito</v>
          </cell>
          <cell r="D179" t="str">
            <v xml:space="preserve"> </v>
          </cell>
          <cell r="E179" t="str">
            <v>11/10/2023</v>
          </cell>
          <cell r="G179" t="str">
            <v>749.6</v>
          </cell>
        </row>
        <row r="180">
          <cell r="A180">
            <v>133134</v>
          </cell>
          <cell r="B180" t="str">
            <v>29/09/2023</v>
          </cell>
          <cell r="C180" t="str">
            <v>Em Viagem</v>
          </cell>
          <cell r="D180" t="str">
            <v xml:space="preserve"> </v>
          </cell>
          <cell r="E180" t="str">
            <v>27/10/2023</v>
          </cell>
          <cell r="G180" t="str">
            <v>1303.28</v>
          </cell>
        </row>
        <row r="181">
          <cell r="A181">
            <v>132295</v>
          </cell>
          <cell r="B181" t="str">
            <v>26/09/2023</v>
          </cell>
          <cell r="C181" t="str">
            <v>Em Depósito</v>
          </cell>
          <cell r="D181" t="str">
            <v>ENTREGA PROGRAMADA</v>
          </cell>
          <cell r="E181" t="str">
            <v>13/10/2023</v>
          </cell>
          <cell r="G181" t="str">
            <v>531.83</v>
          </cell>
        </row>
        <row r="182">
          <cell r="A182">
            <v>132362</v>
          </cell>
          <cell r="B182" t="str">
            <v>26/09/2023</v>
          </cell>
          <cell r="C182" t="str">
            <v>Entregue</v>
          </cell>
          <cell r="D182" t="str">
            <v>ENTREGA NORMAL</v>
          </cell>
          <cell r="E182" t="str">
            <v>23/10/2023</v>
          </cell>
          <cell r="F182" t="str">
            <v>09/10/2023</v>
          </cell>
          <cell r="G182" t="str">
            <v>1735.55</v>
          </cell>
        </row>
        <row r="183">
          <cell r="A183">
            <v>132440</v>
          </cell>
          <cell r="B183" t="str">
            <v>27/09/2023</v>
          </cell>
          <cell r="C183" t="str">
            <v>Em Viagem</v>
          </cell>
          <cell r="D183" t="str">
            <v xml:space="preserve"> </v>
          </cell>
          <cell r="E183" t="str">
            <v>23/10/2023</v>
          </cell>
          <cell r="G183" t="str">
            <v>486.95</v>
          </cell>
        </row>
        <row r="184">
          <cell r="A184">
            <v>131187</v>
          </cell>
          <cell r="B184" t="str">
            <v>19/09/2023</v>
          </cell>
          <cell r="C184" t="str">
            <v>Entregue</v>
          </cell>
          <cell r="D184" t="str">
            <v>ENTREGA NORMAL</v>
          </cell>
          <cell r="E184" t="str">
            <v>16/10/2023</v>
          </cell>
          <cell r="F184" t="str">
            <v>06/10/2023</v>
          </cell>
          <cell r="G184" t="str">
            <v>1996.35</v>
          </cell>
        </row>
        <row r="185">
          <cell r="A185">
            <v>132646</v>
          </cell>
          <cell r="B185" t="str">
            <v>28/09/2023</v>
          </cell>
          <cell r="C185" t="str">
            <v>Em Depósito</v>
          </cell>
          <cell r="D185" t="str">
            <v xml:space="preserve"> </v>
          </cell>
          <cell r="E185" t="str">
            <v>23/10/2023</v>
          </cell>
          <cell r="G185" t="str">
            <v>782.9</v>
          </cell>
        </row>
        <row r="186">
          <cell r="A186">
            <v>132604</v>
          </cell>
          <cell r="B186" t="str">
            <v>27/09/2023</v>
          </cell>
          <cell r="C186" t="str">
            <v>Em Depósito</v>
          </cell>
          <cell r="D186" t="str">
            <v xml:space="preserve"> </v>
          </cell>
          <cell r="E186" t="str">
            <v>16/10/2023</v>
          </cell>
          <cell r="G186" t="str">
            <v>250.22</v>
          </cell>
        </row>
        <row r="187">
          <cell r="A187">
            <v>132643</v>
          </cell>
          <cell r="B187" t="str">
            <v>28/09/2023</v>
          </cell>
          <cell r="C187" t="str">
            <v>Em Depósito</v>
          </cell>
          <cell r="D187" t="str">
            <v xml:space="preserve"> </v>
          </cell>
          <cell r="E187" t="str">
            <v>23/10/2023</v>
          </cell>
          <cell r="G187" t="str">
            <v>1032.08</v>
          </cell>
        </row>
        <row r="188">
          <cell r="A188">
            <v>132645</v>
          </cell>
          <cell r="B188" t="str">
            <v>28/09/2023</v>
          </cell>
          <cell r="C188" t="str">
            <v>Em Depósito</v>
          </cell>
          <cell r="D188" t="str">
            <v xml:space="preserve"> </v>
          </cell>
          <cell r="E188" t="str">
            <v>18/10/2023</v>
          </cell>
          <cell r="G188" t="str">
            <v>1080.44</v>
          </cell>
        </row>
        <row r="189">
          <cell r="A189">
            <v>132660</v>
          </cell>
          <cell r="B189" t="str">
            <v>28/09/2023</v>
          </cell>
          <cell r="C189" t="str">
            <v>Em Viagem</v>
          </cell>
          <cell r="D189" t="str">
            <v>ENTREGA PROGRAMADA</v>
          </cell>
          <cell r="E189" t="str">
            <v>11/10/2023</v>
          </cell>
          <cell r="G189" t="str">
            <v>1689.2</v>
          </cell>
        </row>
        <row r="190">
          <cell r="A190">
            <v>132603</v>
          </cell>
          <cell r="B190" t="str">
            <v>27/09/2023</v>
          </cell>
          <cell r="C190" t="str">
            <v>Em Entrega</v>
          </cell>
          <cell r="D190" t="str">
            <v xml:space="preserve"> </v>
          </cell>
          <cell r="E190" t="str">
            <v>18/10/2023</v>
          </cell>
          <cell r="G190" t="str">
            <v>364.28</v>
          </cell>
        </row>
        <row r="191">
          <cell r="A191">
            <v>131132</v>
          </cell>
          <cell r="B191" t="str">
            <v>20/09/2023</v>
          </cell>
          <cell r="C191" t="str">
            <v>Em Depósito</v>
          </cell>
          <cell r="D191" t="str">
            <v xml:space="preserve"> </v>
          </cell>
          <cell r="E191" t="str">
            <v>18/10/2023</v>
          </cell>
          <cell r="G191" t="str">
            <v>585.33</v>
          </cell>
        </row>
        <row r="192">
          <cell r="A192">
            <v>132737</v>
          </cell>
          <cell r="B192" t="str">
            <v>28/09/2023</v>
          </cell>
          <cell r="C192" t="str">
            <v>Em Viagem</v>
          </cell>
          <cell r="D192" t="str">
            <v xml:space="preserve"> </v>
          </cell>
          <cell r="E192" t="str">
            <v>24/10/2023</v>
          </cell>
          <cell r="G192" t="str">
            <v>8599.37</v>
          </cell>
        </row>
        <row r="193">
          <cell r="A193">
            <v>133147</v>
          </cell>
          <cell r="B193" t="str">
            <v>30/09/2023</v>
          </cell>
          <cell r="C193" t="str">
            <v>Em Viagem</v>
          </cell>
          <cell r="D193" t="str">
            <v xml:space="preserve"> </v>
          </cell>
          <cell r="E193" t="str">
            <v>20/10/2023</v>
          </cell>
          <cell r="G193" t="str">
            <v>1452.19</v>
          </cell>
        </row>
        <row r="194">
          <cell r="A194">
            <v>132234</v>
          </cell>
          <cell r="B194" t="str">
            <v>26/09/2023</v>
          </cell>
          <cell r="C194" t="str">
            <v>Em Depósito</v>
          </cell>
          <cell r="D194" t="str">
            <v xml:space="preserve"> </v>
          </cell>
          <cell r="E194" t="str">
            <v>16/10/2023</v>
          </cell>
          <cell r="G194" t="str">
            <v>704.28</v>
          </cell>
        </row>
        <row r="195">
          <cell r="A195">
            <v>132454</v>
          </cell>
          <cell r="B195" t="str">
            <v>27/09/2023</v>
          </cell>
          <cell r="C195" t="str">
            <v>Em Viagem</v>
          </cell>
          <cell r="D195" t="str">
            <v xml:space="preserve"> </v>
          </cell>
          <cell r="E195" t="str">
            <v>23/10/2023</v>
          </cell>
          <cell r="G195" t="str">
            <v>375.64</v>
          </cell>
        </row>
        <row r="196">
          <cell r="A196">
            <v>132467</v>
          </cell>
          <cell r="B196" t="str">
            <v>27/09/2023</v>
          </cell>
          <cell r="C196" t="str">
            <v>Em Depósito</v>
          </cell>
          <cell r="D196" t="str">
            <v xml:space="preserve"> </v>
          </cell>
          <cell r="E196" t="str">
            <v>23/10/2023</v>
          </cell>
          <cell r="G196" t="str">
            <v>799.57</v>
          </cell>
        </row>
        <row r="197">
          <cell r="A197">
            <v>132191</v>
          </cell>
          <cell r="B197" t="str">
            <v>26/09/2023</v>
          </cell>
          <cell r="C197" t="str">
            <v>Em Entrega</v>
          </cell>
          <cell r="D197" t="str">
            <v>ENTREGA PROGRAMADA</v>
          </cell>
          <cell r="E197" t="str">
            <v>14/10/2023</v>
          </cell>
          <cell r="G197" t="str">
            <v>977.52</v>
          </cell>
        </row>
        <row r="198">
          <cell r="A198">
            <v>132229</v>
          </cell>
          <cell r="B198" t="str">
            <v>26/09/2023</v>
          </cell>
          <cell r="C198" t="str">
            <v>Em Depósito</v>
          </cell>
          <cell r="D198" t="str">
            <v xml:space="preserve"> </v>
          </cell>
          <cell r="E198" t="str">
            <v>23/10/2023</v>
          </cell>
          <cell r="G198" t="str">
            <v>2156.5</v>
          </cell>
        </row>
        <row r="199">
          <cell r="A199">
            <v>132241</v>
          </cell>
          <cell r="B199" t="str">
            <v>26/09/2023</v>
          </cell>
          <cell r="C199" t="str">
            <v>Em Entrega</v>
          </cell>
          <cell r="D199" t="str">
            <v>ENTREGA PROGRAMADA</v>
          </cell>
          <cell r="E199" t="str">
            <v>14/10/2023</v>
          </cell>
          <cell r="G199" t="str">
            <v>1124.06</v>
          </cell>
        </row>
        <row r="200">
          <cell r="A200">
            <v>132228</v>
          </cell>
          <cell r="B200" t="str">
            <v>26/09/2023</v>
          </cell>
          <cell r="C200" t="str">
            <v>Entregue</v>
          </cell>
          <cell r="D200" t="str">
            <v>ENTREGA PROGRAMADA</v>
          </cell>
          <cell r="E200" t="str">
            <v>04/10/2023</v>
          </cell>
          <cell r="F200" t="str">
            <v>05/10/2023</v>
          </cell>
          <cell r="G200" t="str">
            <v>1696.1</v>
          </cell>
        </row>
        <row r="201">
          <cell r="A201">
            <v>132243</v>
          </cell>
          <cell r="B201" t="str">
            <v>26/09/2023</v>
          </cell>
          <cell r="C201" t="str">
            <v>Entregue</v>
          </cell>
          <cell r="D201" t="str">
            <v>DEVOLU��O</v>
          </cell>
          <cell r="E201" t="str">
            <v>25/10/2023</v>
          </cell>
          <cell r="G201" t="str">
            <v>362.0</v>
          </cell>
        </row>
        <row r="202">
          <cell r="A202">
            <v>132189</v>
          </cell>
          <cell r="B202" t="str">
            <v>26/09/2023</v>
          </cell>
          <cell r="C202" t="str">
            <v>Em Entrega</v>
          </cell>
          <cell r="D202" t="str">
            <v>ENTREGA PROGRAMADA</v>
          </cell>
          <cell r="E202" t="str">
            <v>11/10/2023</v>
          </cell>
          <cell r="G202" t="str">
            <v>892.25</v>
          </cell>
        </row>
        <row r="203">
          <cell r="A203">
            <v>132242</v>
          </cell>
          <cell r="B203" t="str">
            <v>26/09/2023</v>
          </cell>
          <cell r="C203" t="str">
            <v>Entregue</v>
          </cell>
          <cell r="D203" t="str">
            <v>ENTREGA NORMAL</v>
          </cell>
          <cell r="E203" t="str">
            <v>20/10/2023</v>
          </cell>
          <cell r="F203" t="str">
            <v>06/10/2023</v>
          </cell>
          <cell r="G203" t="str">
            <v>1696.1</v>
          </cell>
        </row>
        <row r="204">
          <cell r="A204">
            <v>132155</v>
          </cell>
          <cell r="B204" t="str">
            <v>26/09/2023</v>
          </cell>
          <cell r="C204" t="str">
            <v>Entregue</v>
          </cell>
          <cell r="D204" t="str">
            <v>ESTABELECIMENTO FECHADO</v>
          </cell>
          <cell r="E204" t="str">
            <v>13/10/2023</v>
          </cell>
          <cell r="F204" t="str">
            <v>06/10/2023</v>
          </cell>
          <cell r="G204" t="str">
            <v>116.17</v>
          </cell>
        </row>
        <row r="205">
          <cell r="A205">
            <v>132185</v>
          </cell>
          <cell r="B205" t="str">
            <v>26/09/2023</v>
          </cell>
          <cell r="C205" t="str">
            <v>Em Entrega</v>
          </cell>
          <cell r="D205" t="str">
            <v>ENTREGA PROGRAMADA</v>
          </cell>
          <cell r="E205" t="str">
            <v>14/10/2023</v>
          </cell>
          <cell r="G205" t="str">
            <v>1451.72</v>
          </cell>
        </row>
        <row r="206">
          <cell r="A206">
            <v>132146</v>
          </cell>
          <cell r="B206" t="str">
            <v>25/09/2023</v>
          </cell>
          <cell r="C206" t="str">
            <v>Entregue</v>
          </cell>
          <cell r="D206" t="str">
            <v>ENTREGA PROGRAMADA</v>
          </cell>
          <cell r="E206" t="str">
            <v>09/10/2023</v>
          </cell>
          <cell r="F206" t="str">
            <v>09/10/2023</v>
          </cell>
          <cell r="G206" t="str">
            <v>1126.86</v>
          </cell>
        </row>
        <row r="207">
          <cell r="A207">
            <v>132237</v>
          </cell>
          <cell r="B207" t="str">
            <v>26/09/2023</v>
          </cell>
          <cell r="C207" t="str">
            <v>Em Depósito</v>
          </cell>
          <cell r="D207" t="str">
            <v xml:space="preserve"> </v>
          </cell>
          <cell r="E207" t="str">
            <v>16/10/2023</v>
          </cell>
          <cell r="G207" t="str">
            <v>413.87</v>
          </cell>
        </row>
        <row r="208">
          <cell r="A208">
            <v>132200</v>
          </cell>
          <cell r="B208" t="str">
            <v>26/09/2023</v>
          </cell>
          <cell r="C208" t="str">
            <v>Entregue</v>
          </cell>
          <cell r="D208" t="str">
            <v>ENTREGA NORMAL</v>
          </cell>
          <cell r="E208" t="str">
            <v>16/10/2023</v>
          </cell>
          <cell r="F208" t="str">
            <v>05/10/2023</v>
          </cell>
          <cell r="G208" t="str">
            <v>413.87</v>
          </cell>
        </row>
        <row r="209">
          <cell r="A209">
            <v>132230</v>
          </cell>
          <cell r="B209" t="str">
            <v>26/09/2023</v>
          </cell>
          <cell r="C209" t="str">
            <v>Em Entrega</v>
          </cell>
          <cell r="D209" t="str">
            <v>ENTREGA PROGRAMADA</v>
          </cell>
          <cell r="E209" t="str">
            <v>11/10/2023</v>
          </cell>
          <cell r="G209" t="str">
            <v>613.58</v>
          </cell>
        </row>
        <row r="210">
          <cell r="A210">
            <v>132226</v>
          </cell>
          <cell r="B210" t="str">
            <v>26/09/2023</v>
          </cell>
          <cell r="C210" t="str">
            <v>Em Depósito</v>
          </cell>
          <cell r="D210" t="str">
            <v xml:space="preserve"> </v>
          </cell>
          <cell r="E210" t="str">
            <v>23/10/2023</v>
          </cell>
          <cell r="G210" t="str">
            <v>1021.11</v>
          </cell>
        </row>
        <row r="211">
          <cell r="A211">
            <v>132222</v>
          </cell>
          <cell r="B211" t="str">
            <v>26/09/2023</v>
          </cell>
          <cell r="C211" t="str">
            <v>Em Depósito</v>
          </cell>
          <cell r="D211" t="str">
            <v xml:space="preserve"> </v>
          </cell>
          <cell r="E211" t="str">
            <v>23/10/2023</v>
          </cell>
          <cell r="G211" t="str">
            <v>2169.11</v>
          </cell>
        </row>
        <row r="212">
          <cell r="A212">
            <v>132215</v>
          </cell>
          <cell r="B212" t="str">
            <v>26/09/2023</v>
          </cell>
          <cell r="C212" t="str">
            <v>Entregue</v>
          </cell>
          <cell r="D212" t="str">
            <v>ENTREGA PROGRAMADA</v>
          </cell>
          <cell r="E212" t="str">
            <v>04/10/2023</v>
          </cell>
          <cell r="F212" t="str">
            <v>04/10/2023</v>
          </cell>
          <cell r="G212" t="str">
            <v>1258.09</v>
          </cell>
        </row>
        <row r="213">
          <cell r="A213">
            <v>132213</v>
          </cell>
          <cell r="B213" t="str">
            <v>26/09/2023</v>
          </cell>
          <cell r="C213" t="str">
            <v>Entregue</v>
          </cell>
          <cell r="D213" t="str">
            <v>ENTREGA PROGRAMADA</v>
          </cell>
          <cell r="E213" t="str">
            <v>05/10/2023</v>
          </cell>
          <cell r="F213" t="str">
            <v>05/10/2023</v>
          </cell>
          <cell r="G213" t="str">
            <v>568.74</v>
          </cell>
        </row>
        <row r="214">
          <cell r="A214">
            <v>132235</v>
          </cell>
          <cell r="B214" t="str">
            <v>26/09/2023</v>
          </cell>
          <cell r="C214" t="str">
            <v>Entregue</v>
          </cell>
          <cell r="D214" t="str">
            <v>ENTREGA PROGRAMADA</v>
          </cell>
          <cell r="E214" t="str">
            <v>04/10/2023</v>
          </cell>
          <cell r="F214" t="str">
            <v>05/10/2023</v>
          </cell>
          <cell r="G214" t="str">
            <v>773.6</v>
          </cell>
        </row>
        <row r="215">
          <cell r="A215">
            <v>132373</v>
          </cell>
          <cell r="B215" t="str">
            <v>26/09/2023</v>
          </cell>
          <cell r="C215" t="str">
            <v>Em Viagem</v>
          </cell>
          <cell r="D215" t="str">
            <v>ENTREGA PROGRAMADA</v>
          </cell>
          <cell r="E215" t="str">
            <v>11/10/2023</v>
          </cell>
          <cell r="G215" t="str">
            <v>856.16</v>
          </cell>
        </row>
        <row r="216">
          <cell r="A216">
            <v>132350</v>
          </cell>
          <cell r="B216" t="str">
            <v>26/09/2023</v>
          </cell>
          <cell r="C216" t="str">
            <v>Entregue</v>
          </cell>
          <cell r="D216" t="str">
            <v>ENTREGA PROGRAMADA</v>
          </cell>
          <cell r="E216" t="str">
            <v>05/10/2023</v>
          </cell>
          <cell r="F216" t="str">
            <v>05/10/2023</v>
          </cell>
          <cell r="G216" t="str">
            <v>1315.6</v>
          </cell>
        </row>
        <row r="217">
          <cell r="A217">
            <v>132290</v>
          </cell>
          <cell r="B217" t="str">
            <v>26/09/2023</v>
          </cell>
          <cell r="C217" t="str">
            <v>Entregue</v>
          </cell>
          <cell r="D217" t="str">
            <v>ENTREGA PROGRAMADA</v>
          </cell>
          <cell r="E217" t="str">
            <v>04/10/2023</v>
          </cell>
          <cell r="F217" t="str">
            <v>06/10/2023</v>
          </cell>
          <cell r="G217" t="str">
            <v>1638.9</v>
          </cell>
        </row>
        <row r="218">
          <cell r="A218">
            <v>132227</v>
          </cell>
          <cell r="B218" t="str">
            <v>26/09/2023</v>
          </cell>
          <cell r="C218" t="str">
            <v>Entregue</v>
          </cell>
          <cell r="D218" t="str">
            <v>ENTREGA PROGRAMADA</v>
          </cell>
          <cell r="E218" t="str">
            <v>04/10/2023</v>
          </cell>
          <cell r="F218" t="str">
            <v>04/10/2023</v>
          </cell>
          <cell r="G218" t="str">
            <v>1258.09</v>
          </cell>
        </row>
        <row r="219">
          <cell r="A219">
            <v>132221</v>
          </cell>
          <cell r="B219" t="str">
            <v>26/09/2023</v>
          </cell>
          <cell r="C219" t="str">
            <v>Entregue</v>
          </cell>
          <cell r="D219" t="str">
            <v>ENTREGA PROGRAMADA</v>
          </cell>
          <cell r="E219" t="str">
            <v>04/10/2023</v>
          </cell>
          <cell r="F219" t="str">
            <v>06/10/2023</v>
          </cell>
          <cell r="G219" t="str">
            <v>818.74</v>
          </cell>
        </row>
        <row r="220">
          <cell r="A220">
            <v>132190</v>
          </cell>
          <cell r="B220" t="str">
            <v>26/09/2023</v>
          </cell>
          <cell r="C220" t="str">
            <v>Entregue</v>
          </cell>
          <cell r="D220" t="str">
            <v>ENTREGA PROGRAMADA</v>
          </cell>
          <cell r="E220" t="str">
            <v>04/10/2023</v>
          </cell>
          <cell r="F220" t="str">
            <v>04/10/2023</v>
          </cell>
          <cell r="G220" t="str">
            <v>836.07</v>
          </cell>
        </row>
        <row r="221">
          <cell r="A221">
            <v>132195</v>
          </cell>
          <cell r="B221" t="str">
            <v>26/09/2023</v>
          </cell>
          <cell r="C221" t="str">
            <v>Entregue</v>
          </cell>
          <cell r="D221" t="str">
            <v>ENTREGA PROGRAMADA</v>
          </cell>
          <cell r="E221" t="str">
            <v>04/10/2023</v>
          </cell>
          <cell r="F221" t="str">
            <v>06/10/2023</v>
          </cell>
          <cell r="G221" t="str">
            <v>1186.67</v>
          </cell>
        </row>
        <row r="222">
          <cell r="A222">
            <v>132193</v>
          </cell>
          <cell r="B222" t="str">
            <v>26/09/2023</v>
          </cell>
          <cell r="C222" t="str">
            <v>Entregue</v>
          </cell>
          <cell r="D222" t="str">
            <v>ENTREGA NORMAL</v>
          </cell>
          <cell r="E222" t="str">
            <v>20/10/2023</v>
          </cell>
          <cell r="F222" t="str">
            <v>11/10/2023</v>
          </cell>
          <cell r="G222" t="str">
            <v>1154.6</v>
          </cell>
        </row>
        <row r="223">
          <cell r="A223">
            <v>132203</v>
          </cell>
          <cell r="B223" t="str">
            <v>26/09/2023</v>
          </cell>
          <cell r="C223" t="str">
            <v>Entregue</v>
          </cell>
          <cell r="D223" t="str">
            <v>ENTREGA PROGRAMADA</v>
          </cell>
          <cell r="E223" t="str">
            <v>05/10/2023</v>
          </cell>
          <cell r="F223" t="str">
            <v>05/10/2023</v>
          </cell>
          <cell r="G223" t="str">
            <v>904.6</v>
          </cell>
        </row>
        <row r="224">
          <cell r="A224">
            <v>132211</v>
          </cell>
          <cell r="B224" t="str">
            <v>26/09/2023</v>
          </cell>
          <cell r="C224" t="str">
            <v>Entregue</v>
          </cell>
          <cell r="D224" t="str">
            <v>ENTREGA PROGRAMADA</v>
          </cell>
          <cell r="E224" t="str">
            <v>04/10/2023</v>
          </cell>
          <cell r="F224" t="str">
            <v>05/10/2023</v>
          </cell>
          <cell r="G224" t="str">
            <v>836.07</v>
          </cell>
        </row>
        <row r="225">
          <cell r="A225">
            <v>132239</v>
          </cell>
          <cell r="B225" t="str">
            <v>26/09/2023</v>
          </cell>
          <cell r="C225" t="str">
            <v>Em Viagem</v>
          </cell>
          <cell r="D225" t="str">
            <v xml:space="preserve"> </v>
          </cell>
          <cell r="E225" t="str">
            <v>23/10/2023</v>
          </cell>
          <cell r="G225" t="str">
            <v>1183.81</v>
          </cell>
        </row>
        <row r="226">
          <cell r="A226">
            <v>132886</v>
          </cell>
          <cell r="B226" t="str">
            <v>29/09/2023</v>
          </cell>
          <cell r="C226" t="str">
            <v>Em Depósito</v>
          </cell>
          <cell r="D226" t="str">
            <v xml:space="preserve"> </v>
          </cell>
          <cell r="E226" t="str">
            <v>17/10/2023</v>
          </cell>
          <cell r="G226" t="str">
            <v>399.6</v>
          </cell>
        </row>
        <row r="227">
          <cell r="A227">
            <v>132689</v>
          </cell>
          <cell r="B227" t="str">
            <v>28/09/2023</v>
          </cell>
          <cell r="C227" t="str">
            <v>Entregue</v>
          </cell>
          <cell r="D227" t="str">
            <v>ENTREGA NORMAL</v>
          </cell>
          <cell r="E227" t="str">
            <v>17/10/2023</v>
          </cell>
          <cell r="F227" t="str">
            <v>10/10/2023</v>
          </cell>
          <cell r="G227" t="str">
            <v>440.19</v>
          </cell>
        </row>
        <row r="228">
          <cell r="A228">
            <v>132650</v>
          </cell>
          <cell r="B228" t="str">
            <v>28/09/2023</v>
          </cell>
          <cell r="C228" t="str">
            <v>Em Depósito</v>
          </cell>
          <cell r="D228" t="str">
            <v xml:space="preserve"> </v>
          </cell>
          <cell r="E228" t="str">
            <v>24/10/2023</v>
          </cell>
          <cell r="G228" t="str">
            <v>808.81</v>
          </cell>
        </row>
        <row r="229">
          <cell r="A229">
            <v>133201</v>
          </cell>
          <cell r="B229" t="str">
            <v>30/09/2023</v>
          </cell>
          <cell r="C229" t="str">
            <v>Em Depósito</v>
          </cell>
          <cell r="D229" t="str">
            <v xml:space="preserve"> </v>
          </cell>
          <cell r="E229" t="str">
            <v>20/10/2023</v>
          </cell>
          <cell r="G229" t="str">
            <v>963.06</v>
          </cell>
        </row>
        <row r="230">
          <cell r="A230">
            <v>132694</v>
          </cell>
          <cell r="B230" t="str">
            <v>28/09/2023</v>
          </cell>
          <cell r="C230" t="str">
            <v>Em Depósito</v>
          </cell>
          <cell r="D230" t="str">
            <v xml:space="preserve"> </v>
          </cell>
          <cell r="E230" t="str">
            <v>24/10/2023</v>
          </cell>
          <cell r="G230" t="str">
            <v>1188.32</v>
          </cell>
        </row>
        <row r="231">
          <cell r="A231">
            <v>132657</v>
          </cell>
          <cell r="B231" t="str">
            <v>28/09/2023</v>
          </cell>
          <cell r="C231" t="str">
            <v>Entregue</v>
          </cell>
          <cell r="D231" t="str">
            <v>ENTREGA PROGRAMADA</v>
          </cell>
          <cell r="E231" t="str">
            <v>11/10/2023</v>
          </cell>
          <cell r="F231" t="str">
            <v>11/10/2023</v>
          </cell>
          <cell r="G231" t="str">
            <v>1573.49</v>
          </cell>
        </row>
        <row r="232">
          <cell r="A232">
            <v>133995</v>
          </cell>
          <cell r="B232" t="str">
            <v>05/10/2023</v>
          </cell>
          <cell r="C232" t="str">
            <v>Em Depósito</v>
          </cell>
          <cell r="D232" t="str">
            <v xml:space="preserve"> </v>
          </cell>
          <cell r="E232" t="str">
            <v>30/10/2023</v>
          </cell>
          <cell r="G232" t="str">
            <v>121.66</v>
          </cell>
        </row>
        <row r="233">
          <cell r="A233">
            <v>134073</v>
          </cell>
          <cell r="B233" t="str">
            <v>06/10/2023</v>
          </cell>
          <cell r="C233" t="str">
            <v>Em Viagem</v>
          </cell>
          <cell r="D233" t="str">
            <v xml:space="preserve"> </v>
          </cell>
          <cell r="E233" t="str">
            <v>24/10/2023</v>
          </cell>
          <cell r="G233" t="str">
            <v>78.26</v>
          </cell>
        </row>
        <row r="234">
          <cell r="A234">
            <v>133992</v>
          </cell>
          <cell r="B234" t="str">
            <v>05/10/2023</v>
          </cell>
          <cell r="C234" t="str">
            <v>Em Viagem</v>
          </cell>
          <cell r="D234" t="str">
            <v xml:space="preserve"> </v>
          </cell>
          <cell r="E234" t="str">
            <v>24/10/2023</v>
          </cell>
          <cell r="G234" t="str">
            <v>327.95</v>
          </cell>
        </row>
        <row r="235">
          <cell r="A235">
            <v>134118</v>
          </cell>
          <cell r="B235" t="str">
            <v>06/10/2023</v>
          </cell>
          <cell r="C235" t="str">
            <v>Em Viagem</v>
          </cell>
          <cell r="D235" t="str">
            <v xml:space="preserve"> </v>
          </cell>
          <cell r="E235" t="str">
            <v>30/10/2023</v>
          </cell>
          <cell r="G235" t="str">
            <v>559.06</v>
          </cell>
        </row>
        <row r="236">
          <cell r="A236">
            <v>134131</v>
          </cell>
          <cell r="B236" t="str">
            <v>06/10/2023</v>
          </cell>
          <cell r="C236" t="str">
            <v>Em Depósito</v>
          </cell>
          <cell r="D236" t="str">
            <v xml:space="preserve"> </v>
          </cell>
          <cell r="E236" t="str">
            <v>24/10/2023</v>
          </cell>
          <cell r="G236" t="str">
            <v>201.45</v>
          </cell>
        </row>
        <row r="237">
          <cell r="A237">
            <v>134108</v>
          </cell>
          <cell r="B237" t="str">
            <v>06/10/2023</v>
          </cell>
          <cell r="C237" t="str">
            <v>Em Viagem</v>
          </cell>
          <cell r="D237" t="str">
            <v xml:space="preserve"> </v>
          </cell>
          <cell r="E237" t="str">
            <v>25/10/2023</v>
          </cell>
          <cell r="G237" t="str">
            <v>764.3</v>
          </cell>
        </row>
        <row r="238">
          <cell r="A238">
            <v>134101</v>
          </cell>
          <cell r="B238" t="str">
            <v>06/10/2023</v>
          </cell>
          <cell r="C238" t="str">
            <v>Em Viagem</v>
          </cell>
          <cell r="D238" t="str">
            <v xml:space="preserve"> </v>
          </cell>
          <cell r="E238" t="str">
            <v>24/10/2023</v>
          </cell>
          <cell r="G238" t="str">
            <v>380.73</v>
          </cell>
        </row>
        <row r="239">
          <cell r="A239">
            <v>134126</v>
          </cell>
          <cell r="B239" t="str">
            <v>06/10/2023</v>
          </cell>
          <cell r="C239" t="str">
            <v>Em Depósito</v>
          </cell>
          <cell r="D239" t="str">
            <v xml:space="preserve"> </v>
          </cell>
          <cell r="E239" t="str">
            <v>24/10/2023</v>
          </cell>
          <cell r="G239" t="str">
            <v>268.44</v>
          </cell>
        </row>
        <row r="240">
          <cell r="A240">
            <v>134043</v>
          </cell>
          <cell r="B240" t="str">
            <v>05/10/2023</v>
          </cell>
          <cell r="C240" t="str">
            <v>Em Viagem</v>
          </cell>
          <cell r="D240" t="str">
            <v xml:space="preserve"> </v>
          </cell>
          <cell r="E240" t="str">
            <v>24/10/2023</v>
          </cell>
          <cell r="G240" t="str">
            <v>782.42</v>
          </cell>
        </row>
        <row r="241">
          <cell r="A241">
            <v>133577</v>
          </cell>
          <cell r="B241" t="str">
            <v>03/10/2023</v>
          </cell>
          <cell r="C241" t="str">
            <v>Em Depósito</v>
          </cell>
          <cell r="D241" t="str">
            <v xml:space="preserve"> </v>
          </cell>
          <cell r="E241" t="str">
            <v>24/10/2023</v>
          </cell>
          <cell r="G241" t="str">
            <v>1095.5</v>
          </cell>
        </row>
        <row r="242">
          <cell r="A242">
            <v>133239</v>
          </cell>
          <cell r="B242" t="str">
            <v>30/09/2023</v>
          </cell>
          <cell r="C242" t="str">
            <v>Em Viagem</v>
          </cell>
          <cell r="D242" t="str">
            <v xml:space="preserve"> </v>
          </cell>
          <cell r="E242" t="str">
            <v>24/10/2023</v>
          </cell>
          <cell r="G242" t="str">
            <v>1396.82</v>
          </cell>
        </row>
        <row r="243">
          <cell r="A243">
            <v>133587</v>
          </cell>
          <cell r="B243" t="str">
            <v>03/10/2023</v>
          </cell>
          <cell r="C243" t="str">
            <v>Em Depósito</v>
          </cell>
          <cell r="D243" t="str">
            <v xml:space="preserve"> </v>
          </cell>
          <cell r="E243" t="str">
            <v>24/10/2023</v>
          </cell>
          <cell r="G243" t="str">
            <v>288.77</v>
          </cell>
        </row>
        <row r="244">
          <cell r="A244">
            <v>134096</v>
          </cell>
          <cell r="B244" t="str">
            <v>06/10/2023</v>
          </cell>
          <cell r="C244" t="str">
            <v>Em Viagem</v>
          </cell>
          <cell r="D244" t="str">
            <v xml:space="preserve"> </v>
          </cell>
          <cell r="E244" t="str">
            <v>26/10/2023</v>
          </cell>
          <cell r="G244" t="str">
            <v>853.43</v>
          </cell>
        </row>
        <row r="245">
          <cell r="A245">
            <v>134051</v>
          </cell>
          <cell r="B245" t="str">
            <v>05/10/2023</v>
          </cell>
          <cell r="C245" t="str">
            <v>Em Viagem</v>
          </cell>
          <cell r="D245" t="str">
            <v xml:space="preserve"> </v>
          </cell>
          <cell r="E245" t="str">
            <v>25/10/2023</v>
          </cell>
          <cell r="G245" t="str">
            <v>805.39</v>
          </cell>
        </row>
        <row r="246">
          <cell r="A246">
            <v>133614</v>
          </cell>
          <cell r="B246" t="str">
            <v>03/10/2023</v>
          </cell>
          <cell r="C246" t="str">
            <v>Em Viagem</v>
          </cell>
          <cell r="D246" t="str">
            <v xml:space="preserve"> </v>
          </cell>
          <cell r="E246" t="str">
            <v>24/10/2023</v>
          </cell>
          <cell r="G246" t="str">
            <v>431.5</v>
          </cell>
        </row>
        <row r="247">
          <cell r="A247">
            <v>134025</v>
          </cell>
          <cell r="B247" t="str">
            <v>05/10/2023</v>
          </cell>
          <cell r="C247" t="str">
            <v>Em Viagem</v>
          </cell>
          <cell r="D247" t="str">
            <v xml:space="preserve"> </v>
          </cell>
          <cell r="E247" t="str">
            <v>24/10/2023</v>
          </cell>
          <cell r="G247" t="str">
            <v>310.48</v>
          </cell>
        </row>
        <row r="248">
          <cell r="A248">
            <v>134054</v>
          </cell>
          <cell r="B248" t="str">
            <v>05/10/2023</v>
          </cell>
          <cell r="C248" t="str">
            <v>Em Depósito</v>
          </cell>
          <cell r="D248" t="str">
            <v xml:space="preserve"> </v>
          </cell>
          <cell r="E248" t="str">
            <v>24/10/2023</v>
          </cell>
          <cell r="G248" t="str">
            <v>569.45</v>
          </cell>
        </row>
        <row r="249">
          <cell r="A249">
            <v>133569</v>
          </cell>
          <cell r="B249" t="str">
            <v>03/10/2023</v>
          </cell>
          <cell r="C249" t="str">
            <v>Em Depósito</v>
          </cell>
          <cell r="D249" t="str">
            <v xml:space="preserve"> </v>
          </cell>
          <cell r="E249" t="str">
            <v>24/10/2023</v>
          </cell>
          <cell r="G249" t="str">
            <v>268.44</v>
          </cell>
        </row>
        <row r="250">
          <cell r="A250">
            <v>132597</v>
          </cell>
          <cell r="B250" t="str">
            <v>27/09/2023</v>
          </cell>
          <cell r="C250" t="str">
            <v>Em Viagem</v>
          </cell>
          <cell r="D250" t="str">
            <v xml:space="preserve"> </v>
          </cell>
          <cell r="E250" t="str">
            <v>25/10/2023</v>
          </cell>
          <cell r="G250" t="str">
            <v>147.09</v>
          </cell>
        </row>
        <row r="251">
          <cell r="A251">
            <v>132392</v>
          </cell>
          <cell r="B251" t="str">
            <v>27/09/2023</v>
          </cell>
          <cell r="C251" t="str">
            <v>Em Depósito</v>
          </cell>
          <cell r="D251" t="str">
            <v xml:space="preserve"> </v>
          </cell>
          <cell r="E251" t="str">
            <v>17/10/2023</v>
          </cell>
          <cell r="G251" t="str">
            <v>211.7</v>
          </cell>
        </row>
        <row r="252">
          <cell r="A252">
            <v>133609</v>
          </cell>
          <cell r="B252" t="str">
            <v>03/10/2023</v>
          </cell>
          <cell r="C252" t="str">
            <v>Em Depósito</v>
          </cell>
          <cell r="D252" t="str">
            <v xml:space="preserve"> </v>
          </cell>
          <cell r="E252" t="str">
            <v>23/10/2023</v>
          </cell>
          <cell r="G252" t="str">
            <v>770.67</v>
          </cell>
        </row>
        <row r="253">
          <cell r="A253">
            <v>133599</v>
          </cell>
          <cell r="B253" t="str">
            <v>03/10/2023</v>
          </cell>
          <cell r="C253" t="str">
            <v>Em Viagem</v>
          </cell>
          <cell r="D253" t="str">
            <v xml:space="preserve"> </v>
          </cell>
          <cell r="E253" t="str">
            <v>23/10/2023</v>
          </cell>
          <cell r="G253" t="str">
            <v>694.93</v>
          </cell>
        </row>
        <row r="254">
          <cell r="A254">
            <v>132632</v>
          </cell>
          <cell r="B254" t="str">
            <v>28/09/2023</v>
          </cell>
          <cell r="C254" t="str">
            <v>Em Depósito</v>
          </cell>
          <cell r="D254" t="str">
            <v xml:space="preserve"> </v>
          </cell>
          <cell r="E254" t="str">
            <v>17/10/2023</v>
          </cell>
          <cell r="G254" t="str">
            <v>82.63</v>
          </cell>
        </row>
        <row r="255">
          <cell r="A255">
            <v>132681</v>
          </cell>
          <cell r="B255" t="str">
            <v>28/09/2023</v>
          </cell>
          <cell r="C255" t="str">
            <v>Em Depósito</v>
          </cell>
          <cell r="D255" t="str">
            <v>ENTREGA PROGRAMADA</v>
          </cell>
          <cell r="E255" t="str">
            <v>11/10/2023</v>
          </cell>
          <cell r="G255" t="str">
            <v>3343.14</v>
          </cell>
        </row>
        <row r="256">
          <cell r="A256">
            <v>132674</v>
          </cell>
          <cell r="B256" t="str">
            <v>28/09/2023</v>
          </cell>
          <cell r="C256" t="str">
            <v>Entregue</v>
          </cell>
          <cell r="D256" t="str">
            <v>ENTREGA NORMAL</v>
          </cell>
          <cell r="E256" t="str">
            <v>17/10/2023</v>
          </cell>
          <cell r="F256" t="str">
            <v>10/10/2023</v>
          </cell>
          <cell r="G256" t="str">
            <v>440.19</v>
          </cell>
        </row>
        <row r="257">
          <cell r="A257">
            <v>132530</v>
          </cell>
          <cell r="B257" t="str">
            <v>27/09/2023</v>
          </cell>
          <cell r="C257" t="str">
            <v>Em Depósito</v>
          </cell>
          <cell r="D257" t="str">
            <v xml:space="preserve"> </v>
          </cell>
          <cell r="E257" t="str">
            <v>23/10/2023</v>
          </cell>
          <cell r="G257" t="str">
            <v>233.26</v>
          </cell>
        </row>
        <row r="258">
          <cell r="A258">
            <v>132569</v>
          </cell>
          <cell r="B258" t="str">
            <v>27/09/2023</v>
          </cell>
          <cell r="C258" t="str">
            <v>Em Viagem</v>
          </cell>
          <cell r="D258" t="str">
            <v xml:space="preserve"> </v>
          </cell>
          <cell r="E258" t="str">
            <v>25/10/2023</v>
          </cell>
          <cell r="G258" t="str">
            <v>957.27</v>
          </cell>
        </row>
        <row r="259">
          <cell r="A259">
            <v>133111</v>
          </cell>
          <cell r="B259" t="str">
            <v>29/09/2023</v>
          </cell>
          <cell r="C259" t="str">
            <v>Em Depósito</v>
          </cell>
          <cell r="D259" t="str">
            <v xml:space="preserve"> </v>
          </cell>
          <cell r="E259" t="str">
            <v>24/10/2023</v>
          </cell>
          <cell r="G259" t="str">
            <v>1625.64</v>
          </cell>
        </row>
        <row r="260">
          <cell r="A260">
            <v>132708</v>
          </cell>
          <cell r="B260" t="str">
            <v>27/09/2023</v>
          </cell>
          <cell r="C260" t="str">
            <v>Em Depósito</v>
          </cell>
          <cell r="D260" t="str">
            <v>ENTREGA PROGRAMADA</v>
          </cell>
          <cell r="E260" t="str">
            <v>11/10/2023</v>
          </cell>
          <cell r="G260" t="str">
            <v>3343.14</v>
          </cell>
        </row>
        <row r="261">
          <cell r="A261">
            <v>132672</v>
          </cell>
          <cell r="B261" t="str">
            <v>28/09/2023</v>
          </cell>
          <cell r="C261" t="str">
            <v>Em Viagem</v>
          </cell>
          <cell r="D261" t="str">
            <v xml:space="preserve"> </v>
          </cell>
          <cell r="E261" t="str">
            <v>17/10/2023</v>
          </cell>
          <cell r="G261" t="str">
            <v>1391.95</v>
          </cell>
        </row>
        <row r="262">
          <cell r="A262">
            <v>132659</v>
          </cell>
          <cell r="B262" t="str">
            <v>28/09/2023</v>
          </cell>
          <cell r="C262" t="str">
            <v>Entregue</v>
          </cell>
          <cell r="D262" t="str">
            <v>ENTREGA NORMAL</v>
          </cell>
          <cell r="E262" t="str">
            <v>17/10/2023</v>
          </cell>
          <cell r="F262" t="str">
            <v>10/10/2023</v>
          </cell>
          <cell r="G262" t="str">
            <v>440.19</v>
          </cell>
        </row>
        <row r="263">
          <cell r="A263">
            <v>132861</v>
          </cell>
          <cell r="B263" t="str">
            <v>28/09/2023</v>
          </cell>
          <cell r="C263" t="str">
            <v>Em Depósito</v>
          </cell>
          <cell r="D263" t="str">
            <v xml:space="preserve"> </v>
          </cell>
          <cell r="E263" t="str">
            <v>17/10/2023</v>
          </cell>
          <cell r="G263" t="str">
            <v>1364.35</v>
          </cell>
        </row>
        <row r="264">
          <cell r="A264">
            <v>132644</v>
          </cell>
          <cell r="B264" t="str">
            <v>28/09/2023</v>
          </cell>
          <cell r="C264" t="str">
            <v>Em Viagem</v>
          </cell>
          <cell r="D264" t="str">
            <v>ENTREGA PROGRAMADA</v>
          </cell>
          <cell r="E264" t="str">
            <v>11/10/2023</v>
          </cell>
          <cell r="G264" t="str">
            <v>856.16</v>
          </cell>
        </row>
        <row r="265">
          <cell r="A265">
            <v>131763</v>
          </cell>
          <cell r="B265" t="str">
            <v>22/09/2023</v>
          </cell>
          <cell r="C265" t="str">
            <v>Em Depósito</v>
          </cell>
          <cell r="D265" t="str">
            <v xml:space="preserve"> </v>
          </cell>
          <cell r="E265" t="str">
            <v>25/10/2023</v>
          </cell>
          <cell r="G265" t="str">
            <v>824.42</v>
          </cell>
        </row>
        <row r="266">
          <cell r="A266">
            <v>133158</v>
          </cell>
          <cell r="B266" t="str">
            <v>30/09/2023</v>
          </cell>
          <cell r="C266" t="str">
            <v>Em Viagem</v>
          </cell>
          <cell r="D266" t="str">
            <v xml:space="preserve"> </v>
          </cell>
          <cell r="E266" t="str">
            <v>20/10/2023</v>
          </cell>
          <cell r="G266" t="str">
            <v>1283.81</v>
          </cell>
        </row>
        <row r="267">
          <cell r="A267">
            <v>132669</v>
          </cell>
          <cell r="B267" t="str">
            <v>28/09/2023</v>
          </cell>
          <cell r="C267" t="str">
            <v>Em Depósito</v>
          </cell>
          <cell r="D267" t="str">
            <v>ENTREGA PROGRAMADA</v>
          </cell>
          <cell r="E267" t="str">
            <v>11/10/2023</v>
          </cell>
          <cell r="G267" t="str">
            <v>3343.14</v>
          </cell>
        </row>
        <row r="268">
          <cell r="A268">
            <v>132585</v>
          </cell>
          <cell r="B268" t="str">
            <v>27/09/2023</v>
          </cell>
          <cell r="C268" t="str">
            <v>Em Entrega</v>
          </cell>
          <cell r="D268" t="str">
            <v xml:space="preserve"> </v>
          </cell>
          <cell r="E268" t="str">
            <v>17/10/2023</v>
          </cell>
          <cell r="G268" t="str">
            <v>380.94</v>
          </cell>
        </row>
        <row r="269">
          <cell r="A269">
            <v>132605</v>
          </cell>
          <cell r="B269" t="str">
            <v>27/09/2023</v>
          </cell>
          <cell r="C269" t="str">
            <v>Em Depósito</v>
          </cell>
          <cell r="D269" t="str">
            <v xml:space="preserve"> </v>
          </cell>
          <cell r="E269" t="str">
            <v>16/10/2023</v>
          </cell>
          <cell r="G269" t="str">
            <v>251.09</v>
          </cell>
        </row>
        <row r="270">
          <cell r="A270">
            <v>132312</v>
          </cell>
          <cell r="B270" t="str">
            <v>26/09/2023</v>
          </cell>
          <cell r="C270" t="str">
            <v>Entregue</v>
          </cell>
          <cell r="D270" t="str">
            <v>ENTREGA PROGRAMADA</v>
          </cell>
          <cell r="E270" t="str">
            <v>10/10/2023</v>
          </cell>
          <cell r="F270" t="str">
            <v>10/10/2023</v>
          </cell>
          <cell r="G270" t="str">
            <v>871.92</v>
          </cell>
        </row>
        <row r="271">
          <cell r="A271">
            <v>132710</v>
          </cell>
          <cell r="B271" t="str">
            <v>28/09/2023</v>
          </cell>
          <cell r="C271" t="str">
            <v>Em Viagem</v>
          </cell>
          <cell r="D271" t="str">
            <v>ENTREGA PROGRAMADA</v>
          </cell>
          <cell r="E271" t="str">
            <v>11/10/2023</v>
          </cell>
          <cell r="G271" t="str">
            <v>866.26</v>
          </cell>
        </row>
        <row r="272">
          <cell r="A272">
            <v>132705</v>
          </cell>
          <cell r="B272" t="str">
            <v>28/09/2023</v>
          </cell>
          <cell r="C272" t="str">
            <v>Em Viagem</v>
          </cell>
          <cell r="D272" t="str">
            <v xml:space="preserve"> </v>
          </cell>
          <cell r="E272" t="str">
            <v>17/10/2023</v>
          </cell>
          <cell r="G272" t="str">
            <v>1337.5</v>
          </cell>
        </row>
        <row r="273">
          <cell r="A273">
            <v>132680</v>
          </cell>
          <cell r="B273" t="str">
            <v>28/09/2023</v>
          </cell>
          <cell r="C273" t="str">
            <v>Entregue</v>
          </cell>
          <cell r="D273" t="str">
            <v>ENTREGA PROGRAMADA</v>
          </cell>
          <cell r="E273" t="str">
            <v>11/10/2023</v>
          </cell>
          <cell r="F273" t="str">
            <v>11/10/2023</v>
          </cell>
          <cell r="G273" t="str">
            <v>1343.32</v>
          </cell>
        </row>
        <row r="274">
          <cell r="A274">
            <v>133363</v>
          </cell>
          <cell r="B274" t="str">
            <v>04/10/2023</v>
          </cell>
          <cell r="C274" t="str">
            <v>Em Depósito</v>
          </cell>
          <cell r="D274" t="str">
            <v xml:space="preserve"> </v>
          </cell>
          <cell r="E274" t="str">
            <v>20/10/2023</v>
          </cell>
          <cell r="G274" t="str">
            <v>817.56</v>
          </cell>
        </row>
        <row r="275">
          <cell r="A275">
            <v>132630</v>
          </cell>
          <cell r="B275" t="str">
            <v>28/09/2023</v>
          </cell>
          <cell r="C275" t="str">
            <v>Em Viagem</v>
          </cell>
          <cell r="D275" t="str">
            <v xml:space="preserve"> </v>
          </cell>
          <cell r="E275" t="str">
            <v>20/10/2023</v>
          </cell>
          <cell r="G275" t="str">
            <v>105.77</v>
          </cell>
        </row>
        <row r="276">
          <cell r="A276">
            <v>132676</v>
          </cell>
          <cell r="B276" t="str">
            <v>28/09/2023</v>
          </cell>
          <cell r="C276" t="str">
            <v>Em Depósito</v>
          </cell>
          <cell r="D276" t="str">
            <v xml:space="preserve"> </v>
          </cell>
          <cell r="E276" t="str">
            <v>17/10/2023</v>
          </cell>
          <cell r="G276" t="str">
            <v>1522.22</v>
          </cell>
        </row>
        <row r="277">
          <cell r="A277">
            <v>132701</v>
          </cell>
          <cell r="B277" t="str">
            <v>28/09/2023</v>
          </cell>
          <cell r="C277" t="str">
            <v>Em Depósito</v>
          </cell>
          <cell r="D277" t="str">
            <v xml:space="preserve"> </v>
          </cell>
          <cell r="E277" t="str">
            <v>17/10/2023</v>
          </cell>
          <cell r="G277" t="str">
            <v>2090.42</v>
          </cell>
        </row>
        <row r="278">
          <cell r="A278">
            <v>132905</v>
          </cell>
          <cell r="B278" t="str">
            <v>29/09/2023</v>
          </cell>
          <cell r="C278" t="str">
            <v>Em Depósito</v>
          </cell>
          <cell r="D278" t="str">
            <v xml:space="preserve"> </v>
          </cell>
          <cell r="E278" t="str">
            <v>24/10/2023</v>
          </cell>
          <cell r="G278" t="str">
            <v>4825.85</v>
          </cell>
        </row>
        <row r="279">
          <cell r="A279">
            <v>132712</v>
          </cell>
          <cell r="B279" t="str">
            <v>28/09/2023</v>
          </cell>
          <cell r="C279" t="str">
            <v>Em Viagem</v>
          </cell>
          <cell r="D279" t="str">
            <v xml:space="preserve"> </v>
          </cell>
          <cell r="E279" t="str">
            <v>23/10/2023</v>
          </cell>
          <cell r="G279" t="str">
            <v>3343.92</v>
          </cell>
        </row>
        <row r="280">
          <cell r="A280">
            <v>132814</v>
          </cell>
          <cell r="B280" t="str">
            <v>28/09/2023</v>
          </cell>
          <cell r="C280" t="str">
            <v>Em Viagem</v>
          </cell>
          <cell r="D280" t="str">
            <v xml:space="preserve"> </v>
          </cell>
          <cell r="E280" t="str">
            <v>23/10/2023</v>
          </cell>
          <cell r="G280" t="str">
            <v>8472.77</v>
          </cell>
        </row>
        <row r="281">
          <cell r="A281">
            <v>132919</v>
          </cell>
          <cell r="B281" t="str">
            <v>29/09/2023</v>
          </cell>
          <cell r="C281" t="str">
            <v>Em Viagem</v>
          </cell>
          <cell r="D281" t="str">
            <v xml:space="preserve"> </v>
          </cell>
          <cell r="E281" t="str">
            <v>23/10/2023</v>
          </cell>
          <cell r="G281" t="str">
            <v>884.99</v>
          </cell>
        </row>
        <row r="282">
          <cell r="A282">
            <v>132704</v>
          </cell>
          <cell r="B282" t="str">
            <v>28/09/2023</v>
          </cell>
          <cell r="C282" t="str">
            <v>Em Depósito</v>
          </cell>
          <cell r="D282" t="str">
            <v>ENTREGA PROGRAMADA</v>
          </cell>
          <cell r="E282" t="str">
            <v>13/10/2023</v>
          </cell>
          <cell r="G282" t="str">
            <v>512.36</v>
          </cell>
        </row>
        <row r="283">
          <cell r="A283">
            <v>133148</v>
          </cell>
          <cell r="B283" t="str">
            <v>30/09/2023</v>
          </cell>
          <cell r="C283" t="str">
            <v>Em Depósito</v>
          </cell>
          <cell r="D283" t="str">
            <v xml:space="preserve"> </v>
          </cell>
          <cell r="E283" t="str">
            <v>20/10/2023</v>
          </cell>
          <cell r="G283" t="str">
            <v>725.1</v>
          </cell>
        </row>
        <row r="284">
          <cell r="A284">
            <v>133166</v>
          </cell>
          <cell r="B284" t="str">
            <v>30/09/2023</v>
          </cell>
          <cell r="C284" t="str">
            <v>Em Depósito</v>
          </cell>
          <cell r="D284" t="str">
            <v xml:space="preserve"> </v>
          </cell>
          <cell r="E284" t="str">
            <v>20/10/2023</v>
          </cell>
          <cell r="G284" t="str">
            <v>810.99</v>
          </cell>
        </row>
        <row r="285">
          <cell r="A285">
            <v>133146</v>
          </cell>
          <cell r="B285" t="str">
            <v>30/09/2023</v>
          </cell>
          <cell r="C285" t="str">
            <v>Em Depósito</v>
          </cell>
          <cell r="D285" t="str">
            <v>ENTREGA PROGRAMADA</v>
          </cell>
          <cell r="E285" t="str">
            <v>14/10/2023</v>
          </cell>
          <cell r="G285" t="str">
            <v>981.69</v>
          </cell>
        </row>
        <row r="286">
          <cell r="A286">
            <v>133144</v>
          </cell>
          <cell r="B286" t="str">
            <v>30/09/2023</v>
          </cell>
          <cell r="C286" t="str">
            <v>Em Viagem</v>
          </cell>
          <cell r="D286" t="str">
            <v xml:space="preserve"> </v>
          </cell>
          <cell r="E286" t="str">
            <v>27/10/2023</v>
          </cell>
          <cell r="G286" t="str">
            <v>1039.98</v>
          </cell>
        </row>
        <row r="287">
          <cell r="A287">
            <v>133045</v>
          </cell>
          <cell r="B287" t="str">
            <v>29/09/2023</v>
          </cell>
          <cell r="C287" t="str">
            <v>Em Depósito</v>
          </cell>
          <cell r="D287" t="str">
            <v xml:space="preserve"> </v>
          </cell>
          <cell r="E287" t="str">
            <v>27/10/2023</v>
          </cell>
          <cell r="G287" t="str">
            <v>968.76</v>
          </cell>
        </row>
        <row r="288">
          <cell r="A288">
            <v>133174</v>
          </cell>
          <cell r="B288" t="str">
            <v>30/09/2023</v>
          </cell>
          <cell r="C288" t="str">
            <v>Em Viagem</v>
          </cell>
          <cell r="D288" t="str">
            <v xml:space="preserve"> </v>
          </cell>
          <cell r="E288" t="str">
            <v>25/10/2023</v>
          </cell>
          <cell r="G288" t="str">
            <v>377.78</v>
          </cell>
        </row>
        <row r="289">
          <cell r="A289">
            <v>132914</v>
          </cell>
          <cell r="B289" t="str">
            <v>29/09/2023</v>
          </cell>
          <cell r="C289" t="str">
            <v>Em Viagem</v>
          </cell>
          <cell r="D289" t="str">
            <v xml:space="preserve"> </v>
          </cell>
          <cell r="E289" t="str">
            <v>27/10/2023</v>
          </cell>
          <cell r="G289" t="str">
            <v>970.28</v>
          </cell>
        </row>
        <row r="290">
          <cell r="A290">
            <v>133350</v>
          </cell>
          <cell r="B290" t="str">
            <v>02/10/2023</v>
          </cell>
          <cell r="C290" t="str">
            <v>Em Viagem</v>
          </cell>
          <cell r="D290" t="str">
            <v xml:space="preserve"> </v>
          </cell>
          <cell r="E290" t="str">
            <v>24/10/2023</v>
          </cell>
          <cell r="G290" t="str">
            <v>548.91</v>
          </cell>
        </row>
        <row r="291">
          <cell r="A291">
            <v>133218</v>
          </cell>
          <cell r="B291" t="str">
            <v>30/09/2023</v>
          </cell>
          <cell r="C291" t="str">
            <v>Em Viagem</v>
          </cell>
          <cell r="D291" t="str">
            <v xml:space="preserve"> </v>
          </cell>
          <cell r="E291" t="str">
            <v>19/10/2023</v>
          </cell>
          <cell r="G291" t="str">
            <v>741.74</v>
          </cell>
        </row>
        <row r="292">
          <cell r="A292">
            <v>133566</v>
          </cell>
          <cell r="B292" t="str">
            <v>03/10/2023</v>
          </cell>
          <cell r="C292" t="str">
            <v>Em Depósito</v>
          </cell>
          <cell r="D292" t="str">
            <v>AGUARDANDO AGENDAMENTO</v>
          </cell>
          <cell r="E292" t="str">
            <v>23/10/2023</v>
          </cell>
          <cell r="G292" t="str">
            <v>368.32</v>
          </cell>
        </row>
        <row r="293">
          <cell r="A293">
            <v>133388</v>
          </cell>
          <cell r="B293" t="str">
            <v>02/10/2023</v>
          </cell>
          <cell r="C293" t="str">
            <v>Em Viagem</v>
          </cell>
          <cell r="D293" t="str">
            <v xml:space="preserve"> </v>
          </cell>
          <cell r="E293" t="str">
            <v>25/10/2023</v>
          </cell>
          <cell r="G293" t="str">
            <v>598.82</v>
          </cell>
        </row>
        <row r="294">
          <cell r="A294">
            <v>133391</v>
          </cell>
          <cell r="B294" t="str">
            <v>02/10/2023</v>
          </cell>
          <cell r="C294" t="str">
            <v>Em Viagem</v>
          </cell>
          <cell r="D294" t="str">
            <v xml:space="preserve"> </v>
          </cell>
          <cell r="E294" t="str">
            <v>23/10/2023</v>
          </cell>
          <cell r="G294" t="str">
            <v>681.49</v>
          </cell>
        </row>
        <row r="295">
          <cell r="A295">
            <v>133555</v>
          </cell>
          <cell r="B295" t="str">
            <v>03/10/2023</v>
          </cell>
          <cell r="C295" t="str">
            <v>Em Depósito</v>
          </cell>
          <cell r="D295" t="str">
            <v>AGUARDANDO AGENDAMENTO</v>
          </cell>
          <cell r="E295" t="str">
            <v>23/10/2023</v>
          </cell>
          <cell r="G295" t="str">
            <v>269.66</v>
          </cell>
        </row>
        <row r="296">
          <cell r="A296">
            <v>132953</v>
          </cell>
          <cell r="B296" t="str">
            <v>29/09/2023</v>
          </cell>
          <cell r="C296" t="str">
            <v>Em Depósito</v>
          </cell>
          <cell r="D296" t="str">
            <v xml:space="preserve"> </v>
          </cell>
          <cell r="E296" t="str">
            <v>24/10/2023</v>
          </cell>
          <cell r="G296" t="str">
            <v>770.15</v>
          </cell>
        </row>
        <row r="297">
          <cell r="A297">
            <v>133611</v>
          </cell>
          <cell r="B297" t="str">
            <v>03/10/2023</v>
          </cell>
          <cell r="C297" t="str">
            <v>Em Viagem</v>
          </cell>
          <cell r="D297" t="str">
            <v xml:space="preserve"> </v>
          </cell>
          <cell r="E297" t="str">
            <v>24/10/2023</v>
          </cell>
          <cell r="G297" t="str">
            <v>1104.98</v>
          </cell>
        </row>
        <row r="298">
          <cell r="A298">
            <v>133234</v>
          </cell>
          <cell r="B298" t="str">
            <v>30/09/2023</v>
          </cell>
          <cell r="C298" t="str">
            <v>Em Depósito</v>
          </cell>
          <cell r="D298" t="str">
            <v xml:space="preserve"> </v>
          </cell>
          <cell r="E298" t="str">
            <v>24/10/2023</v>
          </cell>
          <cell r="G298" t="str">
            <v>978.68</v>
          </cell>
        </row>
        <row r="299">
          <cell r="A299">
            <v>133568</v>
          </cell>
          <cell r="B299" t="str">
            <v>03/10/2023</v>
          </cell>
          <cell r="C299" t="str">
            <v>Em Viagem</v>
          </cell>
          <cell r="D299" t="str">
            <v xml:space="preserve"> </v>
          </cell>
          <cell r="E299" t="str">
            <v>23/10/2023</v>
          </cell>
          <cell r="G299" t="str">
            <v>265.83</v>
          </cell>
        </row>
        <row r="300">
          <cell r="A300">
            <v>133574</v>
          </cell>
          <cell r="B300" t="str">
            <v>03/10/2023</v>
          </cell>
          <cell r="C300" t="str">
            <v>Em Depósito</v>
          </cell>
          <cell r="D300" t="str">
            <v xml:space="preserve"> </v>
          </cell>
          <cell r="E300" t="str">
            <v>23/10/2023</v>
          </cell>
          <cell r="G300" t="str">
            <v>766.41</v>
          </cell>
        </row>
        <row r="301">
          <cell r="A301">
            <v>133565</v>
          </cell>
          <cell r="B301" t="str">
            <v>03/10/2023</v>
          </cell>
          <cell r="C301" t="str">
            <v>Em Viagem</v>
          </cell>
          <cell r="D301" t="str">
            <v xml:space="preserve"> </v>
          </cell>
          <cell r="E301" t="str">
            <v>18/10/2023</v>
          </cell>
          <cell r="G301" t="str">
            <v>268.25</v>
          </cell>
        </row>
        <row r="302">
          <cell r="A302">
            <v>133664</v>
          </cell>
          <cell r="B302" t="str">
            <v>04/10/2023</v>
          </cell>
          <cell r="C302" t="str">
            <v>Em Depósito</v>
          </cell>
          <cell r="D302" t="str">
            <v xml:space="preserve"> </v>
          </cell>
          <cell r="E302" t="str">
            <v>23/10/2023</v>
          </cell>
          <cell r="G302" t="str">
            <v>268.19</v>
          </cell>
        </row>
        <row r="303">
          <cell r="A303">
            <v>133702</v>
          </cell>
          <cell r="B303" t="str">
            <v>04/10/2023</v>
          </cell>
          <cell r="C303" t="str">
            <v>Em Viagem</v>
          </cell>
          <cell r="D303" t="str">
            <v xml:space="preserve"> </v>
          </cell>
          <cell r="E303" t="str">
            <v>23/10/2023</v>
          </cell>
          <cell r="G303" t="str">
            <v>1148.15</v>
          </cell>
        </row>
        <row r="304">
          <cell r="A304">
            <v>133560</v>
          </cell>
          <cell r="B304" t="str">
            <v>03/10/2023</v>
          </cell>
          <cell r="C304" t="str">
            <v>Em Depósito</v>
          </cell>
          <cell r="D304" t="str">
            <v xml:space="preserve"> </v>
          </cell>
          <cell r="E304" t="str">
            <v>23/10/2023</v>
          </cell>
          <cell r="G304" t="str">
            <v>357.56</v>
          </cell>
        </row>
        <row r="305">
          <cell r="A305">
            <v>133596</v>
          </cell>
          <cell r="B305" t="str">
            <v>03/10/2023</v>
          </cell>
          <cell r="C305" t="str">
            <v>Em Viagem</v>
          </cell>
          <cell r="D305" t="str">
            <v xml:space="preserve"> </v>
          </cell>
          <cell r="E305" t="str">
            <v>23/10/2023</v>
          </cell>
          <cell r="G305" t="str">
            <v>665.83</v>
          </cell>
        </row>
        <row r="306">
          <cell r="A306">
            <v>133251</v>
          </cell>
          <cell r="B306" t="str">
            <v>30/09/2023</v>
          </cell>
          <cell r="C306" t="str">
            <v>Em Depósito</v>
          </cell>
          <cell r="D306" t="str">
            <v xml:space="preserve"> </v>
          </cell>
          <cell r="E306" t="str">
            <v>24/10/2023</v>
          </cell>
          <cell r="G306" t="str">
            <v>731.32</v>
          </cell>
        </row>
        <row r="307">
          <cell r="A307">
            <v>133595</v>
          </cell>
          <cell r="B307" t="str">
            <v>03/10/2023</v>
          </cell>
          <cell r="C307" t="str">
            <v>Em Depósito</v>
          </cell>
          <cell r="D307" t="str">
            <v>AGUARDANDO AGENDAMENTO</v>
          </cell>
          <cell r="E307" t="str">
            <v>23/10/2023</v>
          </cell>
          <cell r="G307" t="str">
            <v>487.3</v>
          </cell>
        </row>
        <row r="308">
          <cell r="A308">
            <v>133594</v>
          </cell>
          <cell r="B308" t="str">
            <v>03/10/2023</v>
          </cell>
          <cell r="C308" t="str">
            <v>Em Viagem</v>
          </cell>
          <cell r="D308" t="str">
            <v xml:space="preserve"> </v>
          </cell>
          <cell r="E308" t="str">
            <v>23/10/2023</v>
          </cell>
          <cell r="G308" t="str">
            <v>655.42</v>
          </cell>
        </row>
        <row r="309">
          <cell r="A309">
            <v>132983</v>
          </cell>
          <cell r="B309" t="str">
            <v>29/09/2023</v>
          </cell>
          <cell r="C309" t="str">
            <v>Em Depósito</v>
          </cell>
          <cell r="D309" t="str">
            <v xml:space="preserve"> </v>
          </cell>
          <cell r="E309" t="str">
            <v>20/10/2023</v>
          </cell>
          <cell r="G309" t="str">
            <v>746.67</v>
          </cell>
        </row>
        <row r="310">
          <cell r="A310">
            <v>132867</v>
          </cell>
          <cell r="B310" t="str">
            <v>28/09/2023</v>
          </cell>
          <cell r="C310" t="str">
            <v>Em Depósito</v>
          </cell>
          <cell r="D310" t="str">
            <v xml:space="preserve"> </v>
          </cell>
          <cell r="E310" t="str">
            <v>20/10/2023</v>
          </cell>
          <cell r="G310" t="str">
            <v>1193.95</v>
          </cell>
        </row>
        <row r="311">
          <cell r="A311">
            <v>132926</v>
          </cell>
          <cell r="B311" t="str">
            <v>29/09/2023</v>
          </cell>
          <cell r="C311" t="str">
            <v>Em Depósito</v>
          </cell>
          <cell r="D311" t="str">
            <v xml:space="preserve"> </v>
          </cell>
          <cell r="E311" t="str">
            <v>20/10/2023</v>
          </cell>
          <cell r="G311" t="str">
            <v>433.36</v>
          </cell>
        </row>
        <row r="312">
          <cell r="A312">
            <v>133669</v>
          </cell>
          <cell r="B312" t="str">
            <v>04/10/2023</v>
          </cell>
          <cell r="C312" t="str">
            <v>Em Depósito</v>
          </cell>
          <cell r="D312" t="str">
            <v xml:space="preserve"> </v>
          </cell>
          <cell r="E312" t="str">
            <v>23/10/2023</v>
          </cell>
          <cell r="G312" t="str">
            <v>470.06</v>
          </cell>
        </row>
        <row r="313">
          <cell r="A313">
            <v>133600</v>
          </cell>
          <cell r="B313" t="str">
            <v>03/10/2023</v>
          </cell>
          <cell r="C313" t="str">
            <v>Em Depósito</v>
          </cell>
          <cell r="D313" t="str">
            <v xml:space="preserve"> </v>
          </cell>
          <cell r="E313" t="str">
            <v>23/10/2023</v>
          </cell>
          <cell r="G313" t="str">
            <v>310.99</v>
          </cell>
        </row>
        <row r="314">
          <cell r="A314">
            <v>133606</v>
          </cell>
          <cell r="B314" t="str">
            <v>03/10/2023</v>
          </cell>
          <cell r="C314" t="str">
            <v>Em Viagem</v>
          </cell>
          <cell r="D314" t="str">
            <v xml:space="preserve"> </v>
          </cell>
          <cell r="E314" t="str">
            <v>23/10/2023</v>
          </cell>
          <cell r="G314" t="str">
            <v>956.65</v>
          </cell>
        </row>
        <row r="315">
          <cell r="A315">
            <v>133499</v>
          </cell>
          <cell r="B315" t="str">
            <v>03/10/2023</v>
          </cell>
          <cell r="C315" t="str">
            <v>Em Viagem</v>
          </cell>
          <cell r="D315" t="str">
            <v xml:space="preserve"> </v>
          </cell>
          <cell r="E315" t="str">
            <v>31/10/2023</v>
          </cell>
          <cell r="G315" t="str">
            <v>879.5</v>
          </cell>
        </row>
        <row r="316">
          <cell r="A316">
            <v>133564</v>
          </cell>
          <cell r="B316" t="str">
            <v>03/10/2023</v>
          </cell>
          <cell r="C316" t="str">
            <v>Em Depósito</v>
          </cell>
          <cell r="D316" t="str">
            <v xml:space="preserve"> </v>
          </cell>
          <cell r="E316" t="str">
            <v>23/10/2023</v>
          </cell>
          <cell r="G316" t="str">
            <v>357.56</v>
          </cell>
        </row>
        <row r="317">
          <cell r="A317">
            <v>133559</v>
          </cell>
          <cell r="B317" t="str">
            <v>03/10/2023</v>
          </cell>
          <cell r="C317" t="str">
            <v>Em Depósito</v>
          </cell>
          <cell r="D317" t="str">
            <v xml:space="preserve"> </v>
          </cell>
          <cell r="E317" t="str">
            <v>23/10/2023</v>
          </cell>
          <cell r="G317" t="str">
            <v>421.95</v>
          </cell>
        </row>
        <row r="318">
          <cell r="A318">
            <v>133551</v>
          </cell>
          <cell r="B318" t="str">
            <v>03/10/2023</v>
          </cell>
          <cell r="C318" t="str">
            <v>Em Depósito</v>
          </cell>
          <cell r="D318" t="str">
            <v xml:space="preserve"> </v>
          </cell>
          <cell r="E318" t="str">
            <v>23/10/2023</v>
          </cell>
          <cell r="G318" t="str">
            <v>310.99</v>
          </cell>
        </row>
        <row r="319">
          <cell r="A319">
            <v>133607</v>
          </cell>
          <cell r="B319" t="str">
            <v>03/10/2023</v>
          </cell>
          <cell r="C319" t="str">
            <v>Em Depósito</v>
          </cell>
          <cell r="D319" t="str">
            <v>AGUARDANDO AGENDAMENTO</v>
          </cell>
          <cell r="E319" t="str">
            <v>23/10/2023</v>
          </cell>
          <cell r="G319" t="str">
            <v>1779.17</v>
          </cell>
        </row>
        <row r="320">
          <cell r="A320">
            <v>133763</v>
          </cell>
          <cell r="B320" t="str">
            <v>04/10/2023</v>
          </cell>
          <cell r="C320" t="str">
            <v>Em Viagem</v>
          </cell>
          <cell r="D320" t="str">
            <v xml:space="preserve"> </v>
          </cell>
          <cell r="E320" t="str">
            <v>23/10/2023</v>
          </cell>
          <cell r="G320" t="str">
            <v>604.2</v>
          </cell>
        </row>
        <row r="321">
          <cell r="A321">
            <v>133772</v>
          </cell>
          <cell r="B321" t="str">
            <v>04/10/2023</v>
          </cell>
          <cell r="C321" t="str">
            <v>Em Depósito</v>
          </cell>
          <cell r="D321" t="str">
            <v xml:space="preserve"> </v>
          </cell>
          <cell r="E321" t="str">
            <v>31/10/2023</v>
          </cell>
          <cell r="G321" t="str">
            <v>845.39</v>
          </cell>
        </row>
        <row r="322">
          <cell r="A322">
            <v>133756</v>
          </cell>
          <cell r="B322" t="str">
            <v>04/10/2023</v>
          </cell>
          <cell r="C322" t="str">
            <v>Em Depósito</v>
          </cell>
          <cell r="D322" t="str">
            <v xml:space="preserve"> </v>
          </cell>
          <cell r="E322" t="str">
            <v>24/10/2023</v>
          </cell>
          <cell r="G322" t="str">
            <v>441.65</v>
          </cell>
        </row>
        <row r="323">
          <cell r="A323">
            <v>133773</v>
          </cell>
          <cell r="B323" t="str">
            <v>04/10/2023</v>
          </cell>
          <cell r="C323" t="str">
            <v>Em Viagem</v>
          </cell>
          <cell r="D323" t="str">
            <v xml:space="preserve"> </v>
          </cell>
          <cell r="E323" t="str">
            <v>24/10/2023</v>
          </cell>
          <cell r="G323" t="str">
            <v>856.16</v>
          </cell>
        </row>
        <row r="324">
          <cell r="A324">
            <v>133776</v>
          </cell>
          <cell r="B324" t="str">
            <v>04/10/2023</v>
          </cell>
          <cell r="C324" t="str">
            <v>Em Viagem</v>
          </cell>
          <cell r="D324" t="str">
            <v xml:space="preserve"> </v>
          </cell>
          <cell r="E324" t="str">
            <v>27/10/2023</v>
          </cell>
          <cell r="G324" t="str">
            <v>672.87</v>
          </cell>
        </row>
        <row r="325">
          <cell r="A325">
            <v>133770</v>
          </cell>
          <cell r="B325" t="str">
            <v>04/10/2023</v>
          </cell>
          <cell r="C325" t="str">
            <v>Em Viagem</v>
          </cell>
          <cell r="D325" t="str">
            <v xml:space="preserve"> </v>
          </cell>
          <cell r="E325" t="str">
            <v>27/10/2023</v>
          </cell>
          <cell r="G325" t="str">
            <v>490.52</v>
          </cell>
        </row>
        <row r="326">
          <cell r="A326">
            <v>133768</v>
          </cell>
          <cell r="B326" t="str">
            <v>04/10/2023</v>
          </cell>
          <cell r="C326" t="str">
            <v>Em Viagem</v>
          </cell>
          <cell r="D326" t="str">
            <v xml:space="preserve"> </v>
          </cell>
          <cell r="E326" t="str">
            <v>23/10/2023</v>
          </cell>
          <cell r="G326" t="str">
            <v>503.89</v>
          </cell>
        </row>
        <row r="327">
          <cell r="A327">
            <v>133196</v>
          </cell>
          <cell r="B327" t="str">
            <v>30/09/2023</v>
          </cell>
          <cell r="C327" t="str">
            <v>Em Depósito</v>
          </cell>
          <cell r="D327" t="str">
            <v xml:space="preserve"> </v>
          </cell>
          <cell r="E327" t="str">
            <v>20/10/2023</v>
          </cell>
          <cell r="G327" t="str">
            <v>995.6</v>
          </cell>
        </row>
        <row r="328">
          <cell r="A328">
            <v>133771</v>
          </cell>
          <cell r="B328" t="str">
            <v>04/10/2023</v>
          </cell>
          <cell r="C328" t="str">
            <v>Em Depósito</v>
          </cell>
          <cell r="D328" t="str">
            <v xml:space="preserve"> </v>
          </cell>
          <cell r="E328" t="str">
            <v>23/10/2023</v>
          </cell>
          <cell r="G328" t="str">
            <v>204.89</v>
          </cell>
        </row>
        <row r="329">
          <cell r="A329">
            <v>133192</v>
          </cell>
          <cell r="B329" t="str">
            <v>30/09/2023</v>
          </cell>
          <cell r="C329" t="str">
            <v>Em Depósito</v>
          </cell>
          <cell r="D329" t="str">
            <v xml:space="preserve"> </v>
          </cell>
          <cell r="E329" t="str">
            <v>20/10/2023</v>
          </cell>
          <cell r="G329" t="str">
            <v>995.6</v>
          </cell>
        </row>
        <row r="330">
          <cell r="A330">
            <v>133398</v>
          </cell>
          <cell r="B330" t="str">
            <v>02/10/2023</v>
          </cell>
          <cell r="C330" t="str">
            <v>Em Depósito</v>
          </cell>
          <cell r="D330" t="str">
            <v xml:space="preserve"> </v>
          </cell>
          <cell r="E330" t="str">
            <v>20/10/2023</v>
          </cell>
          <cell r="G330" t="str">
            <v>558.97</v>
          </cell>
        </row>
        <row r="331">
          <cell r="A331">
            <v>132989</v>
          </cell>
          <cell r="B331" t="str">
            <v>29/09/2023</v>
          </cell>
          <cell r="C331" t="str">
            <v>Em Depósito</v>
          </cell>
          <cell r="D331" t="str">
            <v xml:space="preserve"> </v>
          </cell>
          <cell r="E331" t="str">
            <v>20/10/2023</v>
          </cell>
          <cell r="G331" t="str">
            <v>729.91</v>
          </cell>
        </row>
        <row r="332">
          <cell r="A332">
            <v>133775</v>
          </cell>
          <cell r="B332" t="str">
            <v>04/10/2023</v>
          </cell>
          <cell r="C332" t="str">
            <v>Em Depósito</v>
          </cell>
          <cell r="D332" t="str">
            <v xml:space="preserve"> </v>
          </cell>
          <cell r="E332" t="str">
            <v>23/10/2023</v>
          </cell>
          <cell r="G332" t="str">
            <v>383.16</v>
          </cell>
        </row>
        <row r="333">
          <cell r="A333">
            <v>133397</v>
          </cell>
          <cell r="B333" t="str">
            <v>02/10/2023</v>
          </cell>
          <cell r="C333" t="str">
            <v>Em Depósito</v>
          </cell>
          <cell r="D333" t="str">
            <v xml:space="preserve"> </v>
          </cell>
          <cell r="E333" t="str">
            <v>20/10/2023</v>
          </cell>
          <cell r="G333" t="str">
            <v>654.03</v>
          </cell>
        </row>
        <row r="334">
          <cell r="A334">
            <v>133769</v>
          </cell>
          <cell r="B334" t="str">
            <v>04/10/2023</v>
          </cell>
          <cell r="C334" t="str">
            <v>Em Viagem</v>
          </cell>
          <cell r="D334" t="str">
            <v xml:space="preserve"> </v>
          </cell>
          <cell r="E334" t="str">
            <v>23/10/2023</v>
          </cell>
          <cell r="G334" t="str">
            <v>651.59</v>
          </cell>
        </row>
        <row r="335">
          <cell r="A335">
            <v>133206</v>
          </cell>
          <cell r="B335" t="str">
            <v>30/09/2023</v>
          </cell>
          <cell r="C335" t="str">
            <v>Em Depósito</v>
          </cell>
          <cell r="D335" t="str">
            <v xml:space="preserve"> </v>
          </cell>
          <cell r="E335" t="str">
            <v>20/10/2023</v>
          </cell>
          <cell r="G335" t="str">
            <v>995.6</v>
          </cell>
        </row>
        <row r="336">
          <cell r="A336">
            <v>133774</v>
          </cell>
          <cell r="B336" t="str">
            <v>04/10/2023</v>
          </cell>
          <cell r="C336" t="str">
            <v>Em Viagem</v>
          </cell>
          <cell r="D336" t="str">
            <v xml:space="preserve"> </v>
          </cell>
          <cell r="E336" t="str">
            <v>23/10/2023</v>
          </cell>
          <cell r="G336" t="str">
            <v>739.97</v>
          </cell>
        </row>
        <row r="337">
          <cell r="A337">
            <v>133282</v>
          </cell>
          <cell r="B337" t="str">
            <v>02/10/2023</v>
          </cell>
          <cell r="C337" t="str">
            <v>Em Depósito</v>
          </cell>
          <cell r="D337" t="str">
            <v xml:space="preserve"> </v>
          </cell>
          <cell r="E337" t="str">
            <v>23/10/2023</v>
          </cell>
          <cell r="G337" t="str">
            <v>77.39</v>
          </cell>
        </row>
        <row r="338">
          <cell r="A338">
            <v>133205</v>
          </cell>
          <cell r="B338" t="str">
            <v>30/09/2023</v>
          </cell>
          <cell r="C338" t="str">
            <v>Em Viagem</v>
          </cell>
          <cell r="D338" t="str">
            <v xml:space="preserve"> </v>
          </cell>
          <cell r="E338" t="str">
            <v>20/10/2023</v>
          </cell>
          <cell r="G338" t="str">
            <v>888.35</v>
          </cell>
        </row>
        <row r="339">
          <cell r="A339">
            <v>133299</v>
          </cell>
          <cell r="B339" t="str">
            <v>02/10/2023</v>
          </cell>
          <cell r="C339" t="str">
            <v>Em Depósito</v>
          </cell>
          <cell r="D339" t="str">
            <v xml:space="preserve"> </v>
          </cell>
          <cell r="E339" t="str">
            <v>31/10/2023</v>
          </cell>
          <cell r="G339" t="str">
            <v>144.92</v>
          </cell>
        </row>
        <row r="340">
          <cell r="A340">
            <v>133199</v>
          </cell>
          <cell r="B340" t="str">
            <v>30/09/2023</v>
          </cell>
          <cell r="C340" t="str">
            <v>Em Viagem</v>
          </cell>
          <cell r="D340" t="str">
            <v xml:space="preserve"> </v>
          </cell>
          <cell r="E340" t="str">
            <v>20/10/2023</v>
          </cell>
          <cell r="G340" t="str">
            <v>963.06</v>
          </cell>
        </row>
        <row r="341">
          <cell r="A341">
            <v>133513</v>
          </cell>
          <cell r="B341" t="str">
            <v>03/10/2023</v>
          </cell>
          <cell r="C341" t="str">
            <v>Em Viagem</v>
          </cell>
          <cell r="D341" t="str">
            <v xml:space="preserve"> </v>
          </cell>
          <cell r="E341" t="str">
            <v>23/10/2023</v>
          </cell>
          <cell r="G341" t="str">
            <v>1100.62</v>
          </cell>
        </row>
        <row r="342">
          <cell r="A342">
            <v>133430</v>
          </cell>
          <cell r="B342" t="str">
            <v>02/10/2023</v>
          </cell>
          <cell r="C342" t="str">
            <v>Em Depósito</v>
          </cell>
          <cell r="D342" t="str">
            <v xml:space="preserve"> </v>
          </cell>
          <cell r="E342" t="str">
            <v>20/10/2023</v>
          </cell>
          <cell r="G342" t="str">
            <v>812.7</v>
          </cell>
        </row>
        <row r="343">
          <cell r="A343">
            <v>133492</v>
          </cell>
          <cell r="B343" t="str">
            <v>03/10/2023</v>
          </cell>
          <cell r="C343" t="str">
            <v>Em Viagem</v>
          </cell>
          <cell r="D343" t="str">
            <v xml:space="preserve"> </v>
          </cell>
          <cell r="E343" t="str">
            <v>30/10/2023</v>
          </cell>
          <cell r="G343" t="str">
            <v>1436.67</v>
          </cell>
        </row>
        <row r="344">
          <cell r="A344">
            <v>132928</v>
          </cell>
          <cell r="B344" t="str">
            <v>29/09/2023</v>
          </cell>
          <cell r="C344" t="str">
            <v>Em Depósito</v>
          </cell>
          <cell r="D344" t="str">
            <v xml:space="preserve"> </v>
          </cell>
          <cell r="E344" t="str">
            <v>20/10/2023</v>
          </cell>
          <cell r="G344" t="str">
            <v>561.08</v>
          </cell>
        </row>
        <row r="345">
          <cell r="A345">
            <v>133512</v>
          </cell>
          <cell r="B345" t="str">
            <v>03/10/2023</v>
          </cell>
          <cell r="C345" t="str">
            <v>Em Viagem</v>
          </cell>
          <cell r="D345" t="str">
            <v xml:space="preserve"> </v>
          </cell>
          <cell r="E345" t="str">
            <v>23/10/2023</v>
          </cell>
          <cell r="G345" t="str">
            <v>575.68</v>
          </cell>
        </row>
        <row r="346">
          <cell r="A346">
            <v>133242</v>
          </cell>
          <cell r="B346" t="str">
            <v>30/09/2023</v>
          </cell>
          <cell r="C346" t="str">
            <v>Em Depósito</v>
          </cell>
          <cell r="D346" t="str">
            <v xml:space="preserve"> </v>
          </cell>
          <cell r="E346" t="str">
            <v>20/10/2023</v>
          </cell>
          <cell r="G346" t="str">
            <v>740.27</v>
          </cell>
        </row>
        <row r="347">
          <cell r="A347">
            <v>134246</v>
          </cell>
          <cell r="B347" t="str">
            <v>09/10/2023</v>
          </cell>
          <cell r="C347" t="str">
            <v>Em Depósito</v>
          </cell>
          <cell r="D347" t="str">
            <v xml:space="preserve"> </v>
          </cell>
          <cell r="E347" t="str">
            <v>27/10/2023</v>
          </cell>
          <cell r="G347" t="str">
            <v>1696.2</v>
          </cell>
        </row>
        <row r="348">
          <cell r="A348">
            <v>134255</v>
          </cell>
          <cell r="B348" t="str">
            <v>09/10/2023</v>
          </cell>
          <cell r="C348" t="str">
            <v>Em Viagem</v>
          </cell>
          <cell r="D348" t="str">
            <v xml:space="preserve"> </v>
          </cell>
          <cell r="E348" t="str">
            <v>27/10/2023</v>
          </cell>
          <cell r="G348" t="str">
            <v>340.02</v>
          </cell>
        </row>
        <row r="349">
          <cell r="A349">
            <v>131868</v>
          </cell>
          <cell r="B349" t="str">
            <v>25/09/2023</v>
          </cell>
          <cell r="C349" t="str">
            <v>Em Depósito</v>
          </cell>
          <cell r="D349" t="str">
            <v xml:space="preserve"> </v>
          </cell>
          <cell r="E349" t="str">
            <v>26/10/2023</v>
          </cell>
          <cell r="G349" t="str">
            <v>112.13</v>
          </cell>
        </row>
        <row r="350">
          <cell r="A350">
            <v>134405</v>
          </cell>
          <cell r="B350" t="str">
            <v>09/10/2023</v>
          </cell>
          <cell r="C350" t="str">
            <v>Em Depósito</v>
          </cell>
          <cell r="D350" t="str">
            <v xml:space="preserve"> </v>
          </cell>
          <cell r="E350" t="str">
            <v>26/10/2023</v>
          </cell>
          <cell r="G350" t="str">
            <v>569.61</v>
          </cell>
        </row>
        <row r="351">
          <cell r="A351">
            <v>134276</v>
          </cell>
          <cell r="B351" t="str">
            <v>09/10/2023</v>
          </cell>
          <cell r="C351" t="str">
            <v>Em Depósito</v>
          </cell>
          <cell r="D351" t="str">
            <v xml:space="preserve"> </v>
          </cell>
          <cell r="E351" t="str">
            <v>26/10/2023</v>
          </cell>
          <cell r="G351" t="str">
            <v>201.45</v>
          </cell>
        </row>
        <row r="352">
          <cell r="A352">
            <v>134164</v>
          </cell>
          <cell r="B352" t="str">
            <v>06/10/2023</v>
          </cell>
          <cell r="C352" t="str">
            <v>Em Depósito</v>
          </cell>
          <cell r="D352" t="str">
            <v xml:space="preserve"> </v>
          </cell>
          <cell r="E352" t="str">
            <v>26/10/2023</v>
          </cell>
          <cell r="G352" t="str">
            <v>1122.18</v>
          </cell>
        </row>
        <row r="353">
          <cell r="A353">
            <v>134523</v>
          </cell>
          <cell r="B353" t="str">
            <v>10/10/2023</v>
          </cell>
          <cell r="C353" t="str">
            <v>Em Depósito</v>
          </cell>
          <cell r="D353" t="str">
            <v xml:space="preserve"> </v>
          </cell>
          <cell r="E353" t="str">
            <v>27/10/2023</v>
          </cell>
          <cell r="G353" t="str">
            <v>238.39</v>
          </cell>
        </row>
        <row r="354">
          <cell r="A354">
            <v>134521</v>
          </cell>
          <cell r="B354" t="str">
            <v>10/10/2023</v>
          </cell>
          <cell r="C354" t="str">
            <v>Em Depósito</v>
          </cell>
          <cell r="D354" t="str">
            <v xml:space="preserve"> </v>
          </cell>
          <cell r="E354" t="str">
            <v>27/10/2023</v>
          </cell>
          <cell r="G354" t="str">
            <v>404.17</v>
          </cell>
        </row>
        <row r="355">
          <cell r="A355">
            <v>134520</v>
          </cell>
          <cell r="B355" t="str">
            <v>10/10/2023</v>
          </cell>
          <cell r="C355" t="str">
            <v>Em Depósito</v>
          </cell>
          <cell r="D355" t="str">
            <v xml:space="preserve"> </v>
          </cell>
          <cell r="E355" t="str">
            <v>31/10/2023</v>
          </cell>
          <cell r="G355" t="str">
            <v>1052.28</v>
          </cell>
        </row>
        <row r="356">
          <cell r="A356">
            <v>134515</v>
          </cell>
          <cell r="B356" t="str">
            <v>10/10/2023</v>
          </cell>
          <cell r="C356" t="str">
            <v>Em Depósito</v>
          </cell>
          <cell r="D356" t="str">
            <v xml:space="preserve"> </v>
          </cell>
          <cell r="E356" t="str">
            <v>07/11/2023</v>
          </cell>
          <cell r="G356" t="str">
            <v>1039.98</v>
          </cell>
        </row>
        <row r="357">
          <cell r="A357">
            <v>134507</v>
          </cell>
          <cell r="B357" t="str">
            <v>10/10/2023</v>
          </cell>
          <cell r="C357" t="str">
            <v>Em Depósito</v>
          </cell>
          <cell r="D357" t="str">
            <v xml:space="preserve"> </v>
          </cell>
          <cell r="E357" t="str">
            <v>27/10/2023</v>
          </cell>
          <cell r="G357" t="str">
            <v>665.24</v>
          </cell>
        </row>
        <row r="358">
          <cell r="A358">
            <v>134159</v>
          </cell>
          <cell r="B358" t="str">
            <v>06/10/2023</v>
          </cell>
          <cell r="C358" t="str">
            <v>Em Viagem</v>
          </cell>
          <cell r="D358" t="str">
            <v xml:space="preserve"> </v>
          </cell>
          <cell r="E358" t="str">
            <v>26/10/2023</v>
          </cell>
          <cell r="G358" t="str">
            <v>272.05</v>
          </cell>
        </row>
        <row r="359">
          <cell r="A359">
            <v>134081</v>
          </cell>
          <cell r="B359" t="str">
            <v>06/10/2023</v>
          </cell>
          <cell r="C359" t="str">
            <v>Em Viagem</v>
          </cell>
          <cell r="D359" t="str">
            <v xml:space="preserve"> </v>
          </cell>
          <cell r="E359" t="str">
            <v>26/10/2023</v>
          </cell>
          <cell r="G359" t="str">
            <v>953.51</v>
          </cell>
        </row>
        <row r="360">
          <cell r="A360">
            <v>134359</v>
          </cell>
          <cell r="B360" t="str">
            <v>09/10/2023</v>
          </cell>
          <cell r="C360" t="str">
            <v>Em Depósito</v>
          </cell>
          <cell r="D360" t="str">
            <v xml:space="preserve"> </v>
          </cell>
          <cell r="E360" t="str">
            <v>30/10/2023</v>
          </cell>
          <cell r="G360" t="str">
            <v>1452.19</v>
          </cell>
        </row>
        <row r="361">
          <cell r="A361">
            <v>134245</v>
          </cell>
          <cell r="B361" t="str">
            <v>09/10/2023</v>
          </cell>
          <cell r="C361" t="str">
            <v>Em Depósito</v>
          </cell>
          <cell r="D361" t="str">
            <v xml:space="preserve"> </v>
          </cell>
          <cell r="E361" t="str">
            <v>26/10/2023</v>
          </cell>
          <cell r="G361" t="str">
            <v>707.82</v>
          </cell>
        </row>
        <row r="362">
          <cell r="A362">
            <v>134323</v>
          </cell>
          <cell r="B362" t="str">
            <v>09/10/2023</v>
          </cell>
          <cell r="C362" t="str">
            <v>Em Depósito</v>
          </cell>
          <cell r="D362" t="str">
            <v xml:space="preserve"> </v>
          </cell>
          <cell r="E362" t="str">
            <v>26/10/2023</v>
          </cell>
          <cell r="G362" t="str">
            <v>169.22</v>
          </cell>
        </row>
        <row r="363">
          <cell r="A363">
            <v>134249</v>
          </cell>
          <cell r="B363" t="str">
            <v>09/10/2023</v>
          </cell>
          <cell r="C363" t="str">
            <v>Em Viagem</v>
          </cell>
          <cell r="D363" t="str">
            <v xml:space="preserve"> </v>
          </cell>
          <cell r="E363" t="str">
            <v>26/10/2023</v>
          </cell>
          <cell r="G363" t="str">
            <v>512.17</v>
          </cell>
        </row>
        <row r="364">
          <cell r="A364">
            <v>134168</v>
          </cell>
          <cell r="B364" t="str">
            <v>06/10/2023</v>
          </cell>
          <cell r="C364" t="str">
            <v>Em Depósito</v>
          </cell>
          <cell r="D364" t="str">
            <v xml:space="preserve"> </v>
          </cell>
          <cell r="E364" t="str">
            <v>26/10/2023</v>
          </cell>
          <cell r="G364" t="str">
            <v>519.66</v>
          </cell>
        </row>
        <row r="365">
          <cell r="A365">
            <v>134389</v>
          </cell>
          <cell r="B365" t="str">
            <v>09/10/2023</v>
          </cell>
          <cell r="C365" t="str">
            <v>Em Depósito</v>
          </cell>
          <cell r="D365" t="str">
            <v xml:space="preserve"> </v>
          </cell>
          <cell r="E365" t="str">
            <v>26/10/2023</v>
          </cell>
          <cell r="G365" t="str">
            <v>307.89</v>
          </cell>
        </row>
        <row r="366">
          <cell r="A366">
            <v>134330</v>
          </cell>
          <cell r="B366" t="str">
            <v>09/10/2023</v>
          </cell>
          <cell r="C366" t="str">
            <v>Em Depósito</v>
          </cell>
          <cell r="D366" t="str">
            <v xml:space="preserve"> </v>
          </cell>
          <cell r="E366" t="str">
            <v>26/10/2023</v>
          </cell>
          <cell r="G366" t="str">
            <v>277.32</v>
          </cell>
        </row>
        <row r="367">
          <cell r="A367">
            <v>134195</v>
          </cell>
          <cell r="B367" t="str">
            <v>06/10/2023</v>
          </cell>
          <cell r="C367" t="str">
            <v>Em Depósito</v>
          </cell>
          <cell r="D367" t="str">
            <v xml:space="preserve"> </v>
          </cell>
          <cell r="E367" t="str">
            <v>26/10/2023</v>
          </cell>
          <cell r="G367" t="str">
            <v>1707.32</v>
          </cell>
        </row>
        <row r="368">
          <cell r="A368">
            <v>134192</v>
          </cell>
          <cell r="B368" t="str">
            <v>06/10/2023</v>
          </cell>
          <cell r="C368" t="str">
            <v>Em Viagem</v>
          </cell>
          <cell r="D368" t="str">
            <v xml:space="preserve"> </v>
          </cell>
          <cell r="E368" t="str">
            <v>26/10/2023</v>
          </cell>
          <cell r="G368" t="str">
            <v>1309.7</v>
          </cell>
        </row>
        <row r="369">
          <cell r="A369">
            <v>134397</v>
          </cell>
          <cell r="B369" t="str">
            <v>09/10/2023</v>
          </cell>
          <cell r="C369" t="str">
            <v>Em Depósito</v>
          </cell>
          <cell r="D369" t="str">
            <v xml:space="preserve"> </v>
          </cell>
          <cell r="E369" t="str">
            <v>06/11/2023</v>
          </cell>
          <cell r="G369" t="str">
            <v>827.72</v>
          </cell>
        </row>
        <row r="370">
          <cell r="A370">
            <v>134399</v>
          </cell>
          <cell r="B370" t="str">
            <v>09/10/2023</v>
          </cell>
          <cell r="C370" t="str">
            <v>Em Depósito</v>
          </cell>
          <cell r="D370" t="str">
            <v xml:space="preserve"> </v>
          </cell>
          <cell r="E370" t="str">
            <v>06/11/2023</v>
          </cell>
          <cell r="G370" t="str">
            <v>1225.24</v>
          </cell>
        </row>
        <row r="371">
          <cell r="A371">
            <v>134361</v>
          </cell>
          <cell r="B371" t="str">
            <v>09/10/2023</v>
          </cell>
          <cell r="C371" t="str">
            <v>Em Depósito</v>
          </cell>
          <cell r="D371" t="str">
            <v xml:space="preserve"> </v>
          </cell>
          <cell r="E371" t="str">
            <v>27/10/2023</v>
          </cell>
          <cell r="G371" t="str">
            <v>612.0</v>
          </cell>
        </row>
        <row r="372">
          <cell r="A372">
            <v>134156</v>
          </cell>
          <cell r="B372" t="str">
            <v>06/10/2023</v>
          </cell>
          <cell r="C372" t="str">
            <v>Em Depósito</v>
          </cell>
          <cell r="D372" t="str">
            <v xml:space="preserve"> </v>
          </cell>
          <cell r="E372" t="str">
            <v>26/10/2023</v>
          </cell>
          <cell r="G372" t="str">
            <v>982.52</v>
          </cell>
        </row>
        <row r="373">
          <cell r="A373">
            <v>134352</v>
          </cell>
          <cell r="B373" t="str">
            <v>09/10/2023</v>
          </cell>
          <cell r="C373" t="str">
            <v>Em Viagem</v>
          </cell>
          <cell r="D373" t="str">
            <v xml:space="preserve"> </v>
          </cell>
          <cell r="E373" t="str">
            <v>26/10/2023</v>
          </cell>
          <cell r="G373" t="str">
            <v>1209.02</v>
          </cell>
        </row>
        <row r="374">
          <cell r="A374">
            <v>134242</v>
          </cell>
          <cell r="B374" t="str">
            <v>09/10/2023</v>
          </cell>
          <cell r="C374" t="str">
            <v>Em Viagem</v>
          </cell>
          <cell r="D374" t="str">
            <v xml:space="preserve"> </v>
          </cell>
          <cell r="E374" t="str">
            <v>27/10/2023</v>
          </cell>
          <cell r="G374" t="str">
            <v>340.02</v>
          </cell>
        </row>
        <row r="375">
          <cell r="A375">
            <v>134483</v>
          </cell>
          <cell r="B375" t="str">
            <v>10/10/2023</v>
          </cell>
          <cell r="C375" t="str">
            <v>Em Depósito</v>
          </cell>
          <cell r="D375" t="str">
            <v xml:space="preserve"> </v>
          </cell>
          <cell r="E375" t="str">
            <v>27/10/2023</v>
          </cell>
          <cell r="G375" t="str">
            <v>350.92</v>
          </cell>
        </row>
        <row r="376">
          <cell r="A376">
            <v>134481</v>
          </cell>
          <cell r="B376" t="str">
            <v>10/10/2023</v>
          </cell>
          <cell r="C376" t="str">
            <v>Em Depósito</v>
          </cell>
          <cell r="D376" t="str">
            <v xml:space="preserve"> </v>
          </cell>
          <cell r="E376" t="str">
            <v>27/10/2023</v>
          </cell>
          <cell r="G376" t="str">
            <v>327.5</v>
          </cell>
        </row>
        <row r="377">
          <cell r="A377">
            <v>134429</v>
          </cell>
          <cell r="B377" t="str">
            <v>09/10/2023</v>
          </cell>
          <cell r="C377" t="str">
            <v>Em Viagem</v>
          </cell>
          <cell r="D377" t="str">
            <v xml:space="preserve"> </v>
          </cell>
          <cell r="E377" t="str">
            <v>03/11/2023</v>
          </cell>
          <cell r="G377" t="str">
            <v>991.44</v>
          </cell>
        </row>
        <row r="378">
          <cell r="A378">
            <v>134421</v>
          </cell>
          <cell r="B378" t="str">
            <v>09/10/2023</v>
          </cell>
          <cell r="C378" t="str">
            <v>Em Depósito</v>
          </cell>
          <cell r="D378" t="str">
            <v xml:space="preserve"> </v>
          </cell>
          <cell r="E378" t="str">
            <v>07/11/2023</v>
          </cell>
          <cell r="G378" t="str">
            <v>1532.35</v>
          </cell>
        </row>
        <row r="379">
          <cell r="A379">
            <v>134382</v>
          </cell>
          <cell r="B379" t="str">
            <v>09/10/2023</v>
          </cell>
          <cell r="C379" t="str">
            <v>Em Depósito</v>
          </cell>
          <cell r="D379" t="str">
            <v xml:space="preserve"> </v>
          </cell>
          <cell r="E379" t="str">
            <v>24/10/2023</v>
          </cell>
          <cell r="G379" t="str">
            <v>558.51</v>
          </cell>
        </row>
        <row r="380">
          <cell r="A380">
            <v>134378</v>
          </cell>
          <cell r="B380" t="str">
            <v>09/10/2023</v>
          </cell>
          <cell r="C380" t="str">
            <v>Em Depósito</v>
          </cell>
          <cell r="D380" t="str">
            <v xml:space="preserve"> </v>
          </cell>
          <cell r="E380" t="str">
            <v>27/10/2023</v>
          </cell>
          <cell r="G380" t="str">
            <v>346.99</v>
          </cell>
        </row>
        <row r="381">
          <cell r="A381">
            <v>134332</v>
          </cell>
          <cell r="B381" t="str">
            <v>09/10/2023</v>
          </cell>
          <cell r="C381" t="str">
            <v>Em Depósito</v>
          </cell>
          <cell r="D381" t="str">
            <v xml:space="preserve"> </v>
          </cell>
          <cell r="E381" t="str">
            <v>24/10/2023</v>
          </cell>
          <cell r="G381" t="str">
            <v>749.49</v>
          </cell>
        </row>
        <row r="382">
          <cell r="A382">
            <v>134329</v>
          </cell>
          <cell r="B382" t="str">
            <v>09/10/2023</v>
          </cell>
          <cell r="C382" t="str">
            <v>Em Depósito</v>
          </cell>
          <cell r="D382" t="str">
            <v xml:space="preserve"> </v>
          </cell>
          <cell r="E382" t="str">
            <v>27/10/2023</v>
          </cell>
          <cell r="G382" t="str">
            <v>726.23</v>
          </cell>
        </row>
        <row r="383">
          <cell r="A383">
            <v>134322</v>
          </cell>
          <cell r="B383" t="str">
            <v>09/10/2023</v>
          </cell>
          <cell r="C383" t="str">
            <v>Em Depósito</v>
          </cell>
          <cell r="D383" t="str">
            <v xml:space="preserve"> </v>
          </cell>
          <cell r="E383" t="str">
            <v>27/10/2023</v>
          </cell>
          <cell r="G383" t="str">
            <v>603.63</v>
          </cell>
        </row>
        <row r="384">
          <cell r="A384">
            <v>134256</v>
          </cell>
          <cell r="B384" t="str">
            <v>09/10/2023</v>
          </cell>
          <cell r="C384" t="str">
            <v>Em Depósito</v>
          </cell>
          <cell r="D384" t="str">
            <v xml:space="preserve"> </v>
          </cell>
          <cell r="E384" t="str">
            <v>27/10/2023</v>
          </cell>
          <cell r="G384" t="str">
            <v>766.41</v>
          </cell>
        </row>
        <row r="385">
          <cell r="A385">
            <v>134284</v>
          </cell>
          <cell r="B385" t="str">
            <v>09/10/2023</v>
          </cell>
          <cell r="C385" t="str">
            <v>Em Depósito</v>
          </cell>
          <cell r="D385" t="str">
            <v xml:space="preserve"> </v>
          </cell>
          <cell r="E385" t="str">
            <v>27/10/2023</v>
          </cell>
          <cell r="G385" t="str">
            <v>375.73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ardo da Silva Santos" refreshedDate="45210.515958217591" createdVersion="8" refreshedVersion="8" minRefreshableVersion="3" recordCount="8589" xr:uid="{9EA4C832-2C14-425D-9A8C-D1D271F3716C}">
  <cacheSource type="worksheet">
    <worksheetSource ref="A1:T1048576" sheet="TRANSPORTADORAS"/>
  </cacheSource>
  <cacheFields count="21">
    <cacheField name="Nº Fotus" numFmtId="0">
      <sharedItems containsString="0" containsBlank="1" containsNumber="1" containsInteger="1" minValue="20489898" maxValue="33667699"/>
    </cacheField>
    <cacheField name="Nº Fotus2" numFmtId="0">
      <sharedItems containsBlank="1"/>
    </cacheField>
    <cacheField name="Data de Saída" numFmtId="0">
      <sharedItems containsNonDate="0" containsDate="1" containsString="0" containsBlank="1" minDate="2023-06-01T00:00:00" maxDate="2023-10-11T00:00:00"/>
    </cacheField>
    <cacheField name="MÊS" numFmtId="0">
      <sharedItems containsBlank="1" count="5">
        <s v="SETEMBRO"/>
        <s v="JULHO"/>
        <s v="JUNHO"/>
        <s v="AGOSTO"/>
        <m/>
      </sharedItems>
    </cacheField>
    <cacheField name="Nome Cidade" numFmtId="0">
      <sharedItems containsBlank="1" containsMixedTypes="1" containsNumber="1" containsInteger="1" minValue="7" maxValue="7"/>
    </cacheField>
    <cacheField name="UF" numFmtId="0">
      <sharedItems containsBlank="1" count="28">
        <s v="MT"/>
        <s v="TO"/>
        <s v="PA"/>
        <s v="MS"/>
        <s v="MG"/>
        <s v="GO"/>
        <s v="MA"/>
        <s v="PI"/>
        <s v="RO"/>
        <s v="SP"/>
        <s v="RS"/>
        <s v="RJ"/>
        <s v="PR"/>
        <s v="SE"/>
        <s v="AP"/>
        <s v="CE"/>
        <s v="PE"/>
        <s v="RN"/>
        <s v="PB"/>
        <s v="AL"/>
        <s v="BA"/>
        <s v="SC"/>
        <s v="AC"/>
        <s v="ES"/>
        <s v="AM"/>
        <s v="DF"/>
        <s v="RR"/>
        <m/>
      </sharedItems>
    </cacheField>
    <cacheField name="Nro. Nota" numFmtId="0">
      <sharedItems containsString="0" containsBlank="1" containsNumber="1" containsInteger="1" minValue="116950" maxValue="134528"/>
    </cacheField>
    <cacheField name="Região" numFmtId="0">
      <sharedItems containsBlank="1"/>
    </cacheField>
    <cacheField name="Valor Total" numFmtId="0">
      <sharedItems containsString="0" containsBlank="1" containsNumber="1" minValue="40.83" maxValue="854865.96"/>
    </cacheField>
    <cacheField name="VALOR FRETE" numFmtId="44">
      <sharedItems containsString="0" containsBlank="1" containsNumber="1" minValue="0" maxValue="27102.86"/>
    </cacheField>
    <cacheField name="PESO" numFmtId="0">
      <sharedItems containsString="0" containsBlank="1" containsNumber="1" minValue="0" maxValue="94018.376999999964"/>
    </cacheField>
    <cacheField name="% DE FRETE" numFmtId="0">
      <sharedItems containsBlank="1" containsMixedTypes="1" containsNumber="1" minValue="0" maxValue="806.29"/>
    </cacheField>
    <cacheField name="Transportadora" numFmtId="0">
      <sharedItems containsBlank="1"/>
    </cacheField>
    <cacheField name="Dt. Faturamento                " numFmtId="0">
      <sharedItems containsNonDate="0" containsDate="1" containsString="0" containsBlank="1" minDate="2023-05-08T00:00:00" maxDate="2023-10-11T00:00:00"/>
    </cacheField>
    <cacheField name="PLATAFORMA" numFmtId="0">
      <sharedItems containsBlank="1"/>
    </cacheField>
    <cacheField name="PREVISÃO DE ENTREGA" numFmtId="0">
      <sharedItems containsDate="1" containsBlank="1" containsMixedTypes="1" minDate="2023-06-05T00:00:00" maxDate="2023-11-23T00:00:00"/>
    </cacheField>
    <cacheField name="DATA ENTREGA" numFmtId="14">
      <sharedItems containsDate="1" containsBlank="1" containsMixedTypes="1" minDate="1899-12-30T00:00:00" maxDate="2023-10-30T00:00:00"/>
    </cacheField>
    <cacheField name="DATA STATUS" numFmtId="0">
      <sharedItems containsNonDate="0" containsDate="1" containsString="0" containsBlank="1" minDate="2023-09-11T00:00:00" maxDate="2023-10-12T00:00:00"/>
    </cacheField>
    <cacheField name="STATUS" numFmtId="0">
      <sharedItems containsBlank="1" containsMixedTypes="1" containsNumber="1" containsInteger="1" minValue="0" maxValue="0"/>
    </cacheField>
    <cacheField name="SITUAÇÃO DA ENTREGA" numFmtId="0">
      <sharedItems containsBlank="1"/>
    </cacheField>
    <cacheField name="LEADTIME" numFmtId="0">
      <sharedItems containsBlank="1" containsMixedTypes="1" containsNumber="1" minValue="-45205" maxValue="1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89">
  <r>
    <n v="30871898"/>
    <s v="308718-98"/>
    <d v="2023-09-27T00:00:00"/>
    <x v="0"/>
    <s v="CUIABÁ"/>
    <x v="0"/>
    <n v="131906"/>
    <s v="CENTRO-OESTE"/>
    <n v="13962.5"/>
    <n v="889.19"/>
    <n v="487"/>
    <m/>
    <s v="ASM TRANSPORTES E SERVICOS"/>
    <d v="2023-09-25T00:00:00"/>
    <s v="ENTREGA INFORMADA"/>
    <d v="2023-10-03T00:00:00"/>
    <d v="2023-10-03T00:00:00"/>
    <d v="2023-10-04T00:00:00"/>
    <s v="ENTREGUE"/>
    <s v="ENTREGUE NO PRAZO"/>
    <n v="6"/>
  </r>
  <r>
    <n v="31288998"/>
    <s v="312889-98"/>
    <d v="2023-09-27T00:00:00"/>
    <x v="0"/>
    <s v="CUIABÁ"/>
    <x v="0"/>
    <n v="131969"/>
    <s v="CENTRO-OESTE"/>
    <n v="7929"/>
    <n v="504.95"/>
    <n v="254"/>
    <m/>
    <s v="ASM TRANSPORTES E SERVICOS"/>
    <d v="2023-09-25T00:00:00"/>
    <s v="ENTREGA INFORMADA"/>
    <d v="2023-10-03T00:00:00"/>
    <d v="2023-10-03T00:00:00"/>
    <d v="2023-10-04T00:00:00"/>
    <s v="ENTREGUE"/>
    <s v="ENTREGUE NO PRAZO"/>
    <n v="6"/>
  </r>
  <r>
    <n v="31116698"/>
    <s v="311166-98"/>
    <d v="2023-09-27T00:00:00"/>
    <x v="0"/>
    <s v="CUIABÁ"/>
    <x v="0"/>
    <n v="131978"/>
    <s v="CENTRO-OESTE"/>
    <n v="12939"/>
    <n v="824.01"/>
    <n v="567"/>
    <m/>
    <s v="ASM TRANSPORTES E SERVICOS"/>
    <d v="2023-09-25T00:00:00"/>
    <s v="ENTREGA INFORMADA"/>
    <d v="2023-10-03T00:00:00"/>
    <d v="2023-10-03T00:00:00"/>
    <d v="2023-10-04T00:00:00"/>
    <s v="ENTREGUE"/>
    <s v="ENTREGUE NO PRAZO"/>
    <n v="6"/>
  </r>
  <r>
    <n v="31259298"/>
    <s v="312592-98"/>
    <d v="2023-09-27T00:00:00"/>
    <x v="0"/>
    <s v="CUIABÁ"/>
    <x v="0"/>
    <n v="131980"/>
    <s v="CENTRO-OESTE"/>
    <n v="12939"/>
    <n v="824.01"/>
    <n v="587"/>
    <m/>
    <s v="ASM TRANSPORTES E SERVICOS"/>
    <d v="2023-09-25T00:00:00"/>
    <s v="ENTREGA INFORMADA"/>
    <d v="2023-10-03T00:00:00"/>
    <d v="2023-10-03T00:00:00"/>
    <d v="2023-10-04T00:00:00"/>
    <s v="ENTREGUE"/>
    <s v="ENTREGUE NO PRAZO"/>
    <n v="6"/>
  </r>
  <r>
    <n v="31281498"/>
    <s v="312814-98"/>
    <d v="2023-09-27T00:00:00"/>
    <x v="0"/>
    <s v="CUIABÁ"/>
    <x v="0"/>
    <n v="131996"/>
    <s v="CENTRO-OESTE"/>
    <n v="15219"/>
    <n v="969.21"/>
    <n v="704"/>
    <m/>
    <s v="ASM TRANSPORTES E SERVICOS"/>
    <d v="2023-09-25T00:00:00"/>
    <s v="ENTREGA INFORMADA"/>
    <d v="2023-10-03T00:00:00"/>
    <d v="2023-10-03T00:00:00"/>
    <d v="2023-10-04T00:00:00"/>
    <s v="ENTREGUE"/>
    <s v="ENTREGUE NO PRAZO"/>
    <n v="6"/>
  </r>
  <r>
    <n v="31167398"/>
    <s v="311673-98"/>
    <d v="2023-09-27T00:00:00"/>
    <x v="0"/>
    <s v="CUIABÁ"/>
    <x v="0"/>
    <n v="132002"/>
    <s v="CENTRO-OESTE"/>
    <n v="15219"/>
    <n v="969.21"/>
    <n v="704"/>
    <m/>
    <s v="ASM TRANSPORTES E SERVICOS"/>
    <d v="2023-09-25T00:00:00"/>
    <s v="ENTREGA INFORMADA"/>
    <d v="2023-10-03T00:00:00"/>
    <d v="2023-10-03T00:00:00"/>
    <d v="2023-10-04T00:00:00"/>
    <s v="ENTREGUE"/>
    <s v="ENTREGUE NO PRAZO"/>
    <n v="6"/>
  </r>
  <r>
    <n v="31114398"/>
    <s v="311143-98"/>
    <d v="2023-09-27T00:00:00"/>
    <x v="0"/>
    <s v="CUIABÁ"/>
    <x v="0"/>
    <n v="132050"/>
    <s v="CENTRO-OESTE"/>
    <n v="12939"/>
    <n v="824.01"/>
    <n v="587"/>
    <m/>
    <s v="ASM TRANSPORTES E SERVICOS"/>
    <d v="2023-09-25T00:00:00"/>
    <s v="ENTREGA INFORMADA"/>
    <d v="2023-10-03T00:00:00"/>
    <d v="2023-10-03T00:00:00"/>
    <d v="2023-10-04T00:00:00"/>
    <s v="ENTREGUE"/>
    <s v="ENTREGUE NO PRAZO"/>
    <n v="6"/>
  </r>
  <r>
    <n v="31043898"/>
    <s v="310438-98"/>
    <d v="2023-09-27T00:00:00"/>
    <x v="0"/>
    <s v="CUIABÁ"/>
    <x v="0"/>
    <n v="132054"/>
    <s v="CENTRO-OESTE"/>
    <n v="87288.88"/>
    <n v="5558.9"/>
    <n v="4083"/>
    <m/>
    <s v="ASM TRANSPORTES E SERVICOS"/>
    <d v="2023-09-25T00:00:00"/>
    <s v="ENTREGA INFORMADA"/>
    <d v="2023-10-03T00:00:00"/>
    <d v="2023-10-03T00:00:00"/>
    <d v="2023-10-04T00:00:00"/>
    <s v="ENTREGUE"/>
    <s v="ENTREGUE NO PRAZO"/>
    <n v="6"/>
  </r>
  <r>
    <n v="30838198"/>
    <s v="308381-98"/>
    <d v="2023-09-27T00:00:00"/>
    <x v="0"/>
    <s v="RONDONÓPOLIS"/>
    <x v="0"/>
    <n v="131894"/>
    <s v="CENTRO-OESTE"/>
    <n v="13000"/>
    <n v="827.89"/>
    <n v="506"/>
    <m/>
    <s v="ASM TRANSPORTES E SERVICOS"/>
    <d v="2023-09-25T00:00:00"/>
    <s v="ENTREGA INFORMADA"/>
    <d v="2023-10-02T00:00:00"/>
    <d v="2023-10-02T00:00:00"/>
    <d v="2023-10-04T00:00:00"/>
    <s v="ENTREGUE"/>
    <s v="ENTREGUE NO PRAZO"/>
    <n v="5"/>
  </r>
  <r>
    <n v="31576598"/>
    <s v="315765-98"/>
    <d v="2023-09-27T00:00:00"/>
    <x v="0"/>
    <s v="RONDONÓPOLIS"/>
    <x v="0"/>
    <n v="131988"/>
    <s v="CENTRO-OESTE"/>
    <n v="9759"/>
    <n v="621.49"/>
    <n v="374"/>
    <m/>
    <s v="ASM TRANSPORTES E SERVICOS"/>
    <d v="2023-09-25T00:00:00"/>
    <s v="ENTREGA INFORMADA"/>
    <d v="2023-10-02T00:00:00"/>
    <d v="2023-10-02T00:00:00"/>
    <d v="2023-10-04T00:00:00"/>
    <s v="ENTREGUE"/>
    <s v="ENTREGUE NO PRAZO"/>
    <n v="5"/>
  </r>
  <r>
    <n v="31328098"/>
    <s v="313280-98"/>
    <d v="2023-09-27T00:00:00"/>
    <x v="0"/>
    <s v="RONDONÓPOLIS"/>
    <x v="0"/>
    <n v="131989"/>
    <s v="CENTRO-OESTE"/>
    <n v="14249"/>
    <n v="907.43"/>
    <n v="560"/>
    <m/>
    <s v="ASM TRANSPORTES E SERVICOS"/>
    <d v="2023-09-25T00:00:00"/>
    <s v="ENTREGA INFORMADA"/>
    <d v="2023-10-02T00:00:00"/>
    <d v="2023-10-02T00:00:00"/>
    <d v="2023-10-04T00:00:00"/>
    <s v="ENTREGUE"/>
    <s v="ENTREGUE NO PRAZO"/>
    <n v="5"/>
  </r>
  <r>
    <n v="31069398"/>
    <s v="310693-98"/>
    <d v="2023-09-27T00:00:00"/>
    <x v="0"/>
    <s v="RONDONÓPOLIS"/>
    <x v="0"/>
    <n v="132031"/>
    <s v="CENTRO-OESTE"/>
    <n v="15179"/>
    <n v="966.66"/>
    <n v="646"/>
    <m/>
    <s v="ASM TRANSPORTES E SERVICOS"/>
    <d v="2023-09-25T00:00:00"/>
    <s v="ENTREGA INFORMADA"/>
    <d v="2023-10-02T00:00:00"/>
    <d v="2023-10-02T00:00:00"/>
    <d v="2023-10-04T00:00:00"/>
    <s v="ENTREGUE"/>
    <s v="ENTREGUE NO PRAZO"/>
    <n v="5"/>
  </r>
  <r>
    <n v="31212498"/>
    <s v="312124-98"/>
    <d v="2023-09-27T00:00:00"/>
    <x v="0"/>
    <s v="RONDONÓPOLIS"/>
    <x v="0"/>
    <n v="132040"/>
    <s v="CENTRO-OESTE"/>
    <n v="10259"/>
    <n v="653.33000000000004"/>
    <n v="444"/>
    <m/>
    <s v="ASM TRANSPORTES E SERVICOS"/>
    <d v="2023-09-25T00:00:00"/>
    <s v="ENTREGA INFORMADA"/>
    <d v="2023-10-02T00:00:00"/>
    <d v="2023-10-02T00:00:00"/>
    <d v="2023-10-04T00:00:00"/>
    <s v="ENTREGUE"/>
    <s v="ENTREGUE NO PRAZO"/>
    <n v="5"/>
  </r>
  <r>
    <n v="30557698"/>
    <s v="305576-98"/>
    <d v="2023-09-27T00:00:00"/>
    <x v="0"/>
    <s v="VÁRZEA GRANDE"/>
    <x v="0"/>
    <n v="131962"/>
    <s v="CENTRO-OESTE"/>
    <n v="8244.5"/>
    <n v="525.04"/>
    <n v="265"/>
    <m/>
    <s v="ASM TRANSPORTES E SERVICOS"/>
    <d v="2023-09-25T00:00:00"/>
    <s v="ENTREGA INFORMADA"/>
    <d v="2023-10-03T00:00:00"/>
    <d v="2023-10-03T00:00:00"/>
    <d v="2023-10-04T00:00:00"/>
    <s v="ENTREGUE"/>
    <s v="ENTREGUE NO PRAZO"/>
    <n v="6"/>
  </r>
  <r>
    <n v="31077298"/>
    <s v="310772-98"/>
    <d v="2023-09-27T00:00:00"/>
    <x v="0"/>
    <s v="VÁRZEA GRANDE"/>
    <x v="0"/>
    <n v="131965"/>
    <s v="CENTRO-OESTE"/>
    <n v="7850.5"/>
    <n v="499.95"/>
    <n v="253"/>
    <m/>
    <s v="ASM TRANSPORTES E SERVICOS"/>
    <d v="2023-09-25T00:00:00"/>
    <s v="ENTREGA INFORMADA"/>
    <d v="2023-10-03T00:00:00"/>
    <d v="2023-10-03T00:00:00"/>
    <d v="2023-10-04T00:00:00"/>
    <s v="ENTREGUE"/>
    <s v="ENTREGUE NO PRAZO"/>
    <n v="6"/>
  </r>
  <r>
    <n v="31166898"/>
    <s v="311668-98"/>
    <d v="2023-09-27T00:00:00"/>
    <x v="0"/>
    <s v="NOVA MUTUM"/>
    <x v="0"/>
    <n v="132056"/>
    <s v="CENTRO-OESTE"/>
    <n v="38608.58"/>
    <n v="2458.7399999999998"/>
    <n v="1748"/>
    <m/>
    <s v="ASM TRANSPORTES E SERVICOS"/>
    <d v="2023-09-25T00:00:00"/>
    <s v="ENTREGA INFORMADA"/>
    <d v="2023-10-04T00:00:00"/>
    <d v="2023-10-04T00:00:00"/>
    <d v="2023-10-05T00:00:00"/>
    <s v="ENTREGUE"/>
    <s v="ENTREGUE NO PRAZO"/>
    <n v="7"/>
  </r>
  <r>
    <n v="30346098"/>
    <s v="303460-98"/>
    <d v="2023-09-21T00:00:00"/>
    <x v="0"/>
    <s v="ARAGUAINA"/>
    <x v="1"/>
    <n v="131287"/>
    <s v="NORTE"/>
    <n v="7882.59"/>
    <n v="806.29"/>
    <n v="253"/>
    <n v="806.29"/>
    <s v="ATUAL CARGAS TRANSPORTES LTDA"/>
    <d v="2023-09-20T00:00:00"/>
    <s v="INFORMADO COLETA"/>
    <d v="2023-10-10T00:00:00"/>
    <m/>
    <d v="2023-10-11T00:00:00"/>
    <n v="0"/>
    <s v="EM TRANSITO"/>
    <n v="-45190"/>
  </r>
  <r>
    <n v="24788898"/>
    <s v="247888-98"/>
    <d v="2023-07-05T00:00:00"/>
    <x v="1"/>
    <s v="ARAGUAINA"/>
    <x v="1"/>
    <n v="124074"/>
    <s v="NORTE"/>
    <n v="12132.37"/>
    <n v="873.42"/>
    <n v="427.65600000000001"/>
    <n v="7.1990880594640608E-2"/>
    <s v="ATUAL CARGAS TRANSPORTES LTDA"/>
    <d v="2023-07-04T00:00:00"/>
    <s v="ENTREGA INFORMADA"/>
    <d v="2023-07-24T00:00:00"/>
    <d v="2023-07-13T00:00:00"/>
    <d v="2023-10-11T00:00:00"/>
    <s v="ENTREGUE"/>
    <s v="ENTREGUE NO PRAZO"/>
    <n v="8"/>
  </r>
  <r>
    <n v="24915598"/>
    <s v="249155-98"/>
    <d v="2023-07-05T00:00:00"/>
    <x v="1"/>
    <s v="MARABA"/>
    <x v="2"/>
    <n v="124022"/>
    <s v="NORTE"/>
    <n v="11158.46"/>
    <n v="978.97"/>
    <n v="385.83300000000003"/>
    <n v="8.7733432749680526E-2"/>
    <s v="ATUAL CARGAS TRANSPORTES LTDA"/>
    <d v="2023-07-04T00:00:00"/>
    <s v="ENTREGA INFORMADA"/>
    <d v="2023-07-20T00:00:00"/>
    <d v="2023-07-14T00:00:00"/>
    <d v="2023-10-11T00:00:00"/>
    <s v="ENTREGUE"/>
    <s v="ENTREGUE NO PRAZO"/>
    <n v="9"/>
  </r>
  <r>
    <n v="25265098"/>
    <s v="252650-98"/>
    <d v="2023-07-05T00:00:00"/>
    <x v="1"/>
    <s v="SIDROLANDIA"/>
    <x v="3"/>
    <n v="124138"/>
    <s v="CENTRO-OESTE"/>
    <n v="1500"/>
    <n v="0"/>
    <n v="33.75"/>
    <n v="0"/>
    <s v="ATUAL CARGAS TRANSPORTES LTDA"/>
    <d v="2023-07-05T00:00:00"/>
    <s v="ENTREGA INFORMADA"/>
    <d v="2023-07-24T00:00:00"/>
    <d v="2023-07-14T00:00:00"/>
    <d v="2023-10-11T00:00:00"/>
    <s v="ENTREGUE"/>
    <s v="ENTREGUE NO PRAZO"/>
    <n v="9"/>
  </r>
  <r>
    <n v="24769898"/>
    <s v="247698-98"/>
    <d v="2023-07-05T00:00:00"/>
    <x v="1"/>
    <s v="CAMPO GRANDE"/>
    <x v="3"/>
    <n v="124152"/>
    <s v="CENTRO-OESTE"/>
    <n v="13119"/>
    <n v="0"/>
    <n v="420.577"/>
    <n v="0"/>
    <s v="ATUAL CARGAS TRANSPORTES LTDA"/>
    <d v="2023-07-05T00:00:00"/>
    <s v="ENTREGA INFORMADA"/>
    <d v="2023-07-24T00:00:00"/>
    <d v="2023-07-14T00:00:00"/>
    <d v="2023-10-11T00:00:00"/>
    <s v="ENTREGUE"/>
    <s v="ENTREGUE NO PRAZO"/>
    <n v="9"/>
  </r>
  <r>
    <n v="24150498"/>
    <s v="241504-98"/>
    <d v="2023-07-05T00:00:00"/>
    <x v="1"/>
    <s v="MARABA"/>
    <x v="2"/>
    <n v="124154"/>
    <s v="NORTE"/>
    <n v="22208.05"/>
    <n v="1890.19"/>
    <n v="742.49800000000005"/>
    <n v="8.5112830707783887E-2"/>
    <s v="ATUAL CARGAS TRANSPORTES LTDA"/>
    <d v="2023-07-05T00:00:00"/>
    <s v="ENTREGA INFORMADA"/>
    <d v="2023-07-20T00:00:00"/>
    <d v="2023-07-14T00:00:00"/>
    <d v="2023-10-11T00:00:00"/>
    <s v="ENTREGUE"/>
    <s v="ENTREGUE NO PRAZO"/>
    <n v="9"/>
  </r>
  <r>
    <n v="24698698"/>
    <s v="246986-98"/>
    <d v="2023-07-05T00:00:00"/>
    <x v="1"/>
    <s v="MARABA"/>
    <x v="2"/>
    <n v="124023"/>
    <s v="NORTE"/>
    <n v="10546.31"/>
    <n v="837.14"/>
    <n v="325.315"/>
    <n v="7.9377526357560138E-2"/>
    <s v="ATUAL CARGAS TRANSPORTES LTDA"/>
    <d v="2023-07-04T00:00:00"/>
    <s v="ENTREGA INFORMADA"/>
    <d v="2023-07-20T00:00:00"/>
    <d v="2023-07-18T00:00:00"/>
    <d v="2023-10-11T00:00:00"/>
    <s v="ENTREGUE"/>
    <s v="ENTREGUE NO PRAZO"/>
    <n v="13"/>
  </r>
  <r>
    <n v="25081898"/>
    <s v="250818-98"/>
    <d v="2023-07-05T00:00:00"/>
    <x v="1"/>
    <s v="MARABA"/>
    <x v="2"/>
    <n v="124117"/>
    <s v="NORTE"/>
    <n v="17519.27"/>
    <n v="1513.01"/>
    <n v="596.89800000000002"/>
    <n v="8.636261670720298E-2"/>
    <s v="ATUAL CARGAS TRANSPORTES LTDA"/>
    <d v="2023-07-04T00:00:00"/>
    <s v="ENTREGA INFORMADA"/>
    <d v="2023-07-20T00:00:00"/>
    <d v="2023-07-18T00:00:00"/>
    <d v="2023-10-11T00:00:00"/>
    <s v="ENTREGUE"/>
    <s v="ENTREGUE NO PRAZO"/>
    <n v="13"/>
  </r>
  <r>
    <n v="24422298"/>
    <s v="244222-98"/>
    <d v="2023-07-05T00:00:00"/>
    <x v="1"/>
    <s v="CURIONOPOLIS"/>
    <x v="2"/>
    <n v="124155"/>
    <s v="NORTE"/>
    <n v="17014.12"/>
    <n v="1531.28"/>
    <n v="557.49900000000002"/>
    <n v="9.0000540727348824E-2"/>
    <s v="ATUAL CARGAS TRANSPORTES LTDA"/>
    <d v="2023-07-05T00:00:00"/>
    <s v="ENTREGA INFORMADA"/>
    <d v="2023-07-25T00:00:00"/>
    <d v="2023-07-18T00:00:00"/>
    <d v="2023-10-11T00:00:00"/>
    <s v="ENTREGUE"/>
    <s v="ENTREGUE NO PRAZO"/>
    <n v="13"/>
  </r>
  <r>
    <n v="24908798"/>
    <s v="249087-98"/>
    <d v="2023-07-05T00:00:00"/>
    <x v="1"/>
    <s v="CUIABÁ"/>
    <x v="0"/>
    <n v="124024"/>
    <s v="CENTRO-OESTE"/>
    <n v="9700"/>
    <n v="0"/>
    <n v="295.05700000000002"/>
    <n v="0"/>
    <s v="ATUAL CARGAS TRANSPORTES LTDA"/>
    <d v="2023-07-04T00:00:00"/>
    <s v="ENTREGA INFORMADA"/>
    <d v="2023-07-21T00:00:00"/>
    <d v="2023-07-19T00:00:00"/>
    <d v="2023-10-11T00:00:00"/>
    <s v="ENTREGUE"/>
    <s v="ENTREGUE NO PRAZO"/>
    <n v="14"/>
  </r>
  <r>
    <n v="24997098"/>
    <s v="249970-98"/>
    <d v="2023-07-05T00:00:00"/>
    <x v="1"/>
    <s v="SINOP"/>
    <x v="0"/>
    <n v="124101"/>
    <s v="CENTRO-OESTE"/>
    <n v="11898.81"/>
    <n v="703.26"/>
    <n v="396.74"/>
    <n v="5.9103389330529693E-2"/>
    <s v="ATUAL CARGAS TRANSPORTES LTDA"/>
    <d v="2023-07-04T00:00:00"/>
    <s v="ENTREGA INFORMADA"/>
    <d v="2023-07-25T00:00:00"/>
    <d v="2023-07-19T00:00:00"/>
    <d v="2023-10-11T00:00:00"/>
    <s v="ENTREGUE"/>
    <s v="ENTREGUE NO PRAZO"/>
    <n v="14"/>
  </r>
  <r>
    <n v="25082998"/>
    <s v="250829-98"/>
    <d v="2023-07-05T00:00:00"/>
    <x v="1"/>
    <s v="VÁRZEA GRANDE"/>
    <x v="0"/>
    <n v="124170"/>
    <s v="CENTRO-OESTE"/>
    <n v="14967.81"/>
    <n v="0"/>
    <n v="524.35900000000004"/>
    <n v="0"/>
    <s v="ATUAL CARGAS TRANSPORTES LTDA"/>
    <d v="2023-07-05T00:00:00"/>
    <s v="ENTREGA INFORMADA"/>
    <d v="2023-07-21T00:00:00"/>
    <d v="2023-07-19T00:00:00"/>
    <d v="2023-10-11T00:00:00"/>
    <s v="ENTREGUE"/>
    <s v="ENTREGUE NO PRAZO"/>
    <n v="14"/>
  </r>
  <r>
    <n v="25037998"/>
    <s v="250379-98"/>
    <d v="2023-07-05T00:00:00"/>
    <x v="1"/>
    <s v="PACAJA"/>
    <x v="2"/>
    <n v="124076"/>
    <s v="NORTE"/>
    <n v="17970"/>
    <n v="1540.56"/>
    <n v="559.89800000000002"/>
    <n v="8.5729549248747913E-2"/>
    <s v="ATUAL CARGAS TRANSPORTES LTDA"/>
    <d v="2023-07-04T00:00:00"/>
    <s v="ENTREGA INFORMADA"/>
    <d v="2023-07-25T00:00:00"/>
    <d v="2023-07-20T00:00:00"/>
    <d v="2023-10-11T00:00:00"/>
    <s v="ENTREGUE"/>
    <s v="ENTREGUE NO PRAZO"/>
    <n v="15"/>
  </r>
  <r>
    <n v="25128698"/>
    <s v="251286-98"/>
    <d v="2023-07-05T00:00:00"/>
    <x v="1"/>
    <s v="REDENCAO"/>
    <x v="2"/>
    <n v="124080"/>
    <s v="NORTE"/>
    <n v="12503.17"/>
    <n v="915.98"/>
    <n v="356.57299999999998"/>
    <n v="7.3259821309315964E-2"/>
    <s v="ATUAL CARGAS TRANSPORTES LTDA"/>
    <d v="2023-07-04T00:00:00"/>
    <s v="ENTREGA INFORMADA"/>
    <d v="2023-07-24T00:00:00"/>
    <d v="2023-07-20T00:00:00"/>
    <d v="2023-10-11T00:00:00"/>
    <s v="ENTREGUE"/>
    <s v="ENTREGUE NO PRAZO"/>
    <n v="15"/>
  </r>
  <r>
    <n v="25128598"/>
    <s v="251285-98"/>
    <d v="2023-07-05T00:00:00"/>
    <x v="1"/>
    <s v="REDENCAO"/>
    <x v="2"/>
    <n v="124119"/>
    <s v="NORTE"/>
    <n v="14254.17"/>
    <n v="1069.17"/>
    <n v="414.916"/>
    <n v="7.5007524113996124E-2"/>
    <s v="ATUAL CARGAS TRANSPORTES LTDA"/>
    <d v="2023-07-04T00:00:00"/>
    <s v="ENTREGA INFORMADA"/>
    <d v="2023-07-24T00:00:00"/>
    <d v="2023-07-20T00:00:00"/>
    <d v="2023-10-11T00:00:00"/>
    <s v="ENTREGUE"/>
    <s v="ENTREGUE NO PRAZO"/>
    <n v="15"/>
  </r>
  <r>
    <n v="25083798"/>
    <s v="250837-98"/>
    <d v="2023-07-05T00:00:00"/>
    <x v="1"/>
    <s v="NOVA SANTA HELENA"/>
    <x v="0"/>
    <n v="124105"/>
    <s v="CENTRO-OESTE"/>
    <n v="11309"/>
    <n v="894.98"/>
    <n v="366.74400000000003"/>
    <n v="7.9138739057387927E-2"/>
    <s v="ATUAL CARGAS TRANSPORTES LTDA"/>
    <d v="2023-07-04T00:00:00"/>
    <s v="ENTREGA INFORMADA"/>
    <d v="2023-07-26T00:00:00"/>
    <d v="2023-07-21T00:00:00"/>
    <d v="2023-10-11T00:00:00"/>
    <s v="ENTREGUE"/>
    <s v="ENTREGUE NO PRAZO"/>
    <n v="16"/>
  </r>
  <r>
    <n v="25012898"/>
    <s v="250128-98"/>
    <d v="2023-07-05T00:00:00"/>
    <x v="1"/>
    <s v="TUCURUI"/>
    <x v="2"/>
    <n v="124109"/>
    <s v="NORTE"/>
    <n v="17350.330000000002"/>
    <n v="1737.03"/>
    <n v="634.09100000000001"/>
    <n v="0.10011509867535659"/>
    <s v="ATUAL CARGAS TRANSPORTES LTDA"/>
    <d v="2023-07-04T00:00:00"/>
    <s v="ENTREGA INFORMADA"/>
    <d v="2023-07-24T00:00:00"/>
    <d v="2023-07-21T00:00:00"/>
    <d v="2023-10-11T00:00:00"/>
    <s v="ENTREGUE"/>
    <s v="ENTREGUE NO PRAZO"/>
    <n v="16"/>
  </r>
  <r>
    <n v="23961598"/>
    <s v="239615-98"/>
    <d v="2023-07-05T00:00:00"/>
    <x v="1"/>
    <s v="BARRA DO GARCAS"/>
    <x v="0"/>
    <n v="124158"/>
    <s v="CENTRO-OESTE"/>
    <n v="11869"/>
    <n v="0"/>
    <n v="356.84399999999999"/>
    <n v="0"/>
    <s v="ATUAL CARGAS TRANSPORTES LTDA"/>
    <d v="2023-07-05T00:00:00"/>
    <s v="ENTREGA INFORMADA"/>
    <d v="2023-07-31T00:00:00"/>
    <d v="2023-07-21T00:00:00"/>
    <d v="2023-10-11T00:00:00"/>
    <s v="ENTREGUE"/>
    <s v="ENTREGUE NO PRAZO"/>
    <n v="16"/>
  </r>
  <r>
    <n v="24249798"/>
    <s v="242497-98"/>
    <d v="2023-07-05T00:00:00"/>
    <x v="1"/>
    <s v="JANGADA"/>
    <x v="0"/>
    <n v="124120"/>
    <s v="CENTRO-OESTE"/>
    <n v="18079"/>
    <n v="0"/>
    <n v="588.52800000000002"/>
    <n v="0"/>
    <s v="ATUAL CARGAS TRANSPORTES LTDA"/>
    <d v="2023-07-04T00:00:00"/>
    <s v="ENTREGA INFORMADA"/>
    <d v="2023-07-27T00:00:00"/>
    <d v="2023-07-22T00:00:00"/>
    <d v="2023-10-11T00:00:00"/>
    <s v="ENTREGUE"/>
    <s v="ENTREGUE NO PRAZO"/>
    <n v="17"/>
  </r>
  <r>
    <n v="25112298"/>
    <s v="251122-98"/>
    <d v="2023-07-05T00:00:00"/>
    <x v="1"/>
    <s v="BELÉM"/>
    <x v="2"/>
    <n v="124082"/>
    <s v="NORTE"/>
    <n v="9798.2999999999993"/>
    <n v="678.41"/>
    <n v="304.42700000000002"/>
    <n v="6.9237520794423524E-2"/>
    <s v="ATUAL CARGAS TRANSPORTES LTDA"/>
    <d v="2023-07-04T00:00:00"/>
    <s v="ENTREGA INFORMADA"/>
    <d v="2023-07-24T00:00:00"/>
    <d v="2023-07-24T00:00:00"/>
    <d v="2023-10-11T00:00:00"/>
    <s v="ENTREGUE"/>
    <s v="ENTREGUE NO PRAZO"/>
    <n v="19"/>
  </r>
  <r>
    <n v="25087498"/>
    <s v="250874-98"/>
    <d v="2023-07-05T00:00:00"/>
    <x v="1"/>
    <s v="TANGARÁ DA SERRA"/>
    <x v="0"/>
    <n v="124096"/>
    <s v="CENTRO-OESTE"/>
    <n v="9126.0300000000007"/>
    <n v="470.39"/>
    <n v="260.16500000000002"/>
    <n v="5.1543770949690058E-2"/>
    <s v="ATUAL CARGAS TRANSPORTES LTDA"/>
    <d v="2023-07-04T00:00:00"/>
    <s v="ENTREGA INFORMADA"/>
    <d v="2023-07-26T00:00:00"/>
    <d v="2023-07-24T00:00:00"/>
    <d v="2023-10-11T00:00:00"/>
    <s v="ENTREGUE"/>
    <s v="ENTREGUE NO PRAZO"/>
    <n v="19"/>
  </r>
  <r>
    <n v="24971098"/>
    <s v="249710-98"/>
    <d v="2023-07-05T00:00:00"/>
    <x v="1"/>
    <s v="BARCARENA"/>
    <x v="2"/>
    <n v="124079"/>
    <s v="NORTE"/>
    <n v="12000"/>
    <n v="1010.75"/>
    <n v="366.74400000000003"/>
    <n v="8.4229166666666661E-2"/>
    <s v="ATUAL CARGAS TRANSPORTES LTDA"/>
    <d v="2023-07-04T00:00:00"/>
    <s v="ENTREGA INFORMADA"/>
    <d v="2023-07-26T00:00:00"/>
    <d v="2023-07-25T00:00:00"/>
    <d v="2023-10-11T00:00:00"/>
    <s v="ENTREGUE"/>
    <s v="ENTREGUE NO PRAZO"/>
    <n v="20"/>
  </r>
  <r>
    <n v="25024498"/>
    <s v="250244-98"/>
    <d v="2023-07-05T00:00:00"/>
    <x v="1"/>
    <s v="PARAUAPEBAS"/>
    <x v="2"/>
    <n v="124094"/>
    <s v="NORTE"/>
    <n v="48943.54"/>
    <n v="4667.8"/>
    <n v="1704.83"/>
    <n v="9.537111537089471E-2"/>
    <s v="ATUAL CARGAS TRANSPORTES LTDA"/>
    <d v="2023-07-04T00:00:00"/>
    <s v="ENTREGA INFORMADA"/>
    <d v="2023-07-21T00:00:00"/>
    <d v="2023-07-27T00:00:00"/>
    <d v="2023-10-11T00:00:00"/>
    <s v="ENTREGUE"/>
    <s v="ENTREGUE FORA DO PRAZO"/>
    <n v="22"/>
  </r>
  <r>
    <n v="25039198"/>
    <s v="250391-98"/>
    <d v="2023-07-05T00:00:00"/>
    <x v="1"/>
    <s v="GUARANTÃ DO NORTE"/>
    <x v="0"/>
    <n v="124114"/>
    <s v="CENTRO-OESTE"/>
    <n v="17539"/>
    <n v="1543.83"/>
    <n v="635.11699999999996"/>
    <n v="8.8022692285763149E-2"/>
    <s v="ATUAL CARGAS TRANSPORTES LTDA"/>
    <d v="2023-07-04T00:00:00"/>
    <s v="ENTREGA INFORMADA"/>
    <d v="2023-08-02T00:00:00"/>
    <d v="2023-08-02T00:00:00"/>
    <d v="2023-10-11T00:00:00"/>
    <s v="ENTREGUE"/>
    <s v="ENTREGUE NO PRAZO"/>
    <n v="28"/>
  </r>
  <r>
    <n v="24882298"/>
    <s v="248822-98"/>
    <d v="2023-07-05T00:00:00"/>
    <x v="1"/>
    <s v="NOVA XAVANTINA"/>
    <x v="0"/>
    <n v="124092"/>
    <s v="CENTRO-OESTE"/>
    <n v="17009"/>
    <n v="0"/>
    <n v="596.89800000000002"/>
    <n v="0"/>
    <s v="ATUAL CARGAS TRANSPORTES LTDA"/>
    <d v="2023-07-04T00:00:00"/>
    <s v="ENTREGA INFORMADA"/>
    <d v="2023-07-26T00:00:00"/>
    <d v="2023-07-27T00:00:00"/>
    <d v="2023-10-11T00:00:00"/>
    <s v="ENTREGUE"/>
    <s v="ENTREGUE FORA DO PRAZO"/>
    <n v="22"/>
  </r>
  <r>
    <n v="24926398"/>
    <s v="249263-98"/>
    <d v="2023-07-06T00:00:00"/>
    <x v="1"/>
    <s v="ARAGUAINA"/>
    <x v="1"/>
    <n v="124191"/>
    <s v="NORTE"/>
    <n v="6673.37"/>
    <n v="2102.75"/>
    <n v="201.35499999999999"/>
    <n v="0.31509567130250532"/>
    <s v="ATUAL CARGAS TRANSPORTES LTDA"/>
    <d v="2023-07-05T00:00:00"/>
    <s v="ENTREGA INFORMADA"/>
    <d v="2023-07-24T00:00:00"/>
    <d v="2023-07-13T00:00:00"/>
    <d v="2023-10-11T00:00:00"/>
    <s v="ENTREGUE"/>
    <s v="ENTREGUE NO PRAZO"/>
    <n v="7"/>
  </r>
  <r>
    <n v="24661998"/>
    <s v="246619-98"/>
    <d v="2023-07-06T00:00:00"/>
    <x v="1"/>
    <s v="PONTA PORA"/>
    <x v="3"/>
    <n v="124200"/>
    <s v="CENTRO-OESTE"/>
    <n v="13959"/>
    <n v="772.94"/>
    <n v="449.56599999999997"/>
    <n v="5.5372161329608142E-2"/>
    <s v="ATUAL CARGAS TRANSPORTES LTDA"/>
    <d v="2023-07-05T00:00:00"/>
    <s v="ENTREGA INFORMADA"/>
    <d v="2023-07-25T00:00:00"/>
    <d v="2023-07-14T00:00:00"/>
    <d v="2023-10-11T00:00:00"/>
    <s v="ENTREGUE"/>
    <s v="ENTREGUE NO PRAZO"/>
    <n v="8"/>
  </r>
  <r>
    <m/>
    <s v="-"/>
    <d v="2023-06-01T00:00:00"/>
    <x v="2"/>
    <s v="CATAGUASES"/>
    <x v="4"/>
    <n v="119945"/>
    <s v="SUDESTE"/>
    <n v="7252.27"/>
    <n v="165.78"/>
    <n v="19.752500000000001"/>
    <n v="2.2859049649282225E-2"/>
    <s v="FITLOG TRANSPORTES E LOGISTICA"/>
    <d v="2023-05-31T00:00:00"/>
    <s v="NÃO CONSTA"/>
    <d v="2023-06-16T00:00:00"/>
    <d v="2023-06-12T14:22:00"/>
    <m/>
    <s v="ENTREGUE"/>
    <s v="ENTREGUE NO PRAZO"/>
    <n v="11.598611111112405"/>
  </r>
  <r>
    <n v="24894798"/>
    <s v="248947-98"/>
    <d v="2023-07-06T00:00:00"/>
    <x v="1"/>
    <s v="LUCAS DO RIO VERDE"/>
    <x v="0"/>
    <n v="123468"/>
    <s v="CENTRO-OESTE"/>
    <n v="16000"/>
    <n v="637.5"/>
    <n v="300.39999999999998"/>
    <n v="3.9843749999999997E-2"/>
    <s v="ATUAL CARGAS TRANSPORTES LTDA"/>
    <d v="2023-06-29T00:00:00"/>
    <s v="ENTREGA INFORMADA"/>
    <d v="2023-07-24T00:00:00"/>
    <d v="2023-07-18T00:00:00"/>
    <d v="2023-10-11T00:00:00"/>
    <s v="ENTREGUE"/>
    <s v="ENTREGUE NO PRAZO"/>
    <n v="12"/>
  </r>
  <r>
    <n v="24981298"/>
    <s v="249812-98"/>
    <d v="2023-07-06T00:00:00"/>
    <x v="1"/>
    <s v="CURVELANDIA"/>
    <x v="0"/>
    <n v="124166"/>
    <s v="CENTRO-OESTE"/>
    <n v="8859"/>
    <n v="457.73"/>
    <n v="252.553"/>
    <n v="5.166835986002935E-2"/>
    <s v="ATUAL CARGAS TRANSPORTES LTDA"/>
    <d v="2023-07-05T00:00:00"/>
    <s v="ENTREGA INFORMADA"/>
    <d v="2023-07-28T00:00:00"/>
    <d v="2023-07-18T00:00:00"/>
    <d v="2023-10-11T00:00:00"/>
    <s v="ENTREGUE"/>
    <s v="ENTREGUE NO PRAZO"/>
    <n v="12"/>
  </r>
  <r>
    <n v="25142798"/>
    <s v="251427-98"/>
    <d v="2023-07-06T00:00:00"/>
    <x v="1"/>
    <s v="MARABA"/>
    <x v="2"/>
    <n v="124267"/>
    <s v="NORTE"/>
    <n v="8944.3799999999992"/>
    <n v="689.13"/>
    <n v="268.99799999999999"/>
    <n v="7.7046145177195074E-2"/>
    <s v="ATUAL CARGAS TRANSPORTES LTDA"/>
    <d v="2023-07-05T00:00:00"/>
    <s v="ENTREGA INFORMADA"/>
    <d v="2023-07-21T00:00:00"/>
    <d v="2023-07-18T00:00:00"/>
    <d v="2023-10-11T00:00:00"/>
    <s v="ENTREGUE"/>
    <s v="ENTREGUE NO PRAZO"/>
    <n v="12"/>
  </r>
  <r>
    <n v="24865398"/>
    <s v="248653-98"/>
    <d v="2023-07-06T00:00:00"/>
    <x v="1"/>
    <s v="BRASNORTE"/>
    <x v="0"/>
    <n v="124250"/>
    <s v="CENTRO-OESTE"/>
    <n v="8711.01"/>
    <n v="768.66"/>
    <n v="313.32600000000002"/>
    <n v="8.8240054827167E-2"/>
    <s v="ATUAL CARGAS TRANSPORTES LTDA"/>
    <d v="2023-07-05T00:00:00"/>
    <s v="ENTREGA INFORMADA"/>
    <d v="2023-07-25T00:00:00"/>
    <d v="2023-07-19T00:00:00"/>
    <d v="2023-10-11T00:00:00"/>
    <s v="ENTREGUE"/>
    <s v="ENTREGUE NO PRAZO"/>
    <n v="13"/>
  </r>
  <r>
    <m/>
    <s v="-"/>
    <d v="2023-06-01T00:00:00"/>
    <x v="2"/>
    <s v="ABAETETUBA"/>
    <x v="2"/>
    <n v="119948"/>
    <s v="NORTE"/>
    <n v="8279.83"/>
    <n v="394.28"/>
    <n v="19.975100000000001"/>
    <n v="4.7619335179587018E-2"/>
    <s v="MIRA SERVICOS"/>
    <d v="2023-05-31T00:00:00"/>
    <s v="NÃO CONSTA"/>
    <d v="2023-06-26T00:00:00"/>
    <d v="2023-06-22T00:00:00"/>
    <m/>
    <s v="ENTREGUE"/>
    <s v="ENTREGUE NO PRAZO"/>
    <n v="21"/>
  </r>
  <r>
    <m/>
    <s v="-"/>
    <d v="2023-06-01T00:00:00"/>
    <x v="2"/>
    <s v="FORMOSA"/>
    <x v="5"/>
    <n v="119946"/>
    <s v="CENTRO-OESTE"/>
    <n v="7174.01"/>
    <n v="290.11"/>
    <n v="19.752500000000001"/>
    <n v="4.0439029217968749E-2"/>
    <s v="MIRA SERVICOS"/>
    <d v="2023-05-31T00:00:00"/>
    <s v="NÃO CONSTA"/>
    <d v="2023-06-16T00:00:00"/>
    <d v="2023-06-09T00:00:00"/>
    <m/>
    <s v="ENTREGUE"/>
    <s v="ENTREGUE NO PRAZO"/>
    <n v="8"/>
  </r>
  <r>
    <n v="24863298"/>
    <s v="248632-98"/>
    <d v="2023-07-06T00:00:00"/>
    <x v="1"/>
    <s v="CURVELANDIA"/>
    <x v="0"/>
    <n v="123817"/>
    <s v="CENTRO-OESTE"/>
    <n v="15100.59"/>
    <n v="958.33"/>
    <n v="538.65"/>
    <n v="6.3463083230522785E-2"/>
    <s v="ATUAL CARGAS TRANSPORTES LTDA"/>
    <d v="2023-06-30T00:00:00"/>
    <s v="ENTREGA INFORMADA"/>
    <d v="2023-07-28T00:00:00"/>
    <d v="2023-07-20T00:00:00"/>
    <d v="2023-10-11T00:00:00"/>
    <s v="ENTREGUE"/>
    <s v="ENTREGUE NO PRAZO"/>
    <n v="14"/>
  </r>
  <r>
    <n v="24697198"/>
    <s v="246971-98"/>
    <d v="2023-07-06T00:00:00"/>
    <x v="1"/>
    <s v="SAO FRANCISCO PARA"/>
    <x v="2"/>
    <n v="124237"/>
    <s v="NORTE"/>
    <n v="8970.27"/>
    <n v="866.44"/>
    <n v="313.32600000000002"/>
    <n v="9.659018067460623E-2"/>
    <s v="ATUAL CARGAS TRANSPORTES LTDA"/>
    <d v="2023-07-05T00:00:00"/>
    <s v="ENTREGA INFORMADA"/>
    <d v="2023-07-26T00:00:00"/>
    <d v="2023-07-20T00:00:00"/>
    <d v="2023-10-11T00:00:00"/>
    <s v="ENTREGUE"/>
    <s v="ENTREGUE NO PRAZO"/>
    <n v="14"/>
  </r>
  <r>
    <n v="25079898"/>
    <s v="250798-98"/>
    <d v="2023-07-06T00:00:00"/>
    <x v="1"/>
    <s v="RONDONÓPOLIS"/>
    <x v="0"/>
    <n v="124313"/>
    <s v="CENTRO-OESTE"/>
    <n v="6499"/>
    <n v="372.93"/>
    <n v="202.85499999999999"/>
    <n v="5.7382674257578092E-2"/>
    <s v="ATUAL CARGAS TRANSPORTES LTDA"/>
    <d v="2023-07-06T00:00:00"/>
    <s v="ENTREGA INFORMADA"/>
    <d v="2023-07-24T00:00:00"/>
    <d v="2023-07-20T00:00:00"/>
    <d v="2023-10-11T00:00:00"/>
    <s v="ENTREGUE"/>
    <s v="ENTREGUE NO PRAZO"/>
    <n v="14"/>
  </r>
  <r>
    <n v="25199398"/>
    <s v="251993-98"/>
    <d v="2023-07-06T00:00:00"/>
    <x v="1"/>
    <s v="RONDONÓPOLIS"/>
    <x v="0"/>
    <n v="124363"/>
    <s v="CENTRO-OESTE"/>
    <n v="9889.11"/>
    <n v="857.1"/>
    <n v="308.5"/>
    <n v="8.66710957811168E-2"/>
    <s v="ATUAL CARGAS TRANSPORTES LTDA"/>
    <d v="2023-07-06T00:00:00"/>
    <s v="ENTREGA INFORMADA"/>
    <d v="2023-07-24T00:00:00"/>
    <d v="2023-07-20T00:00:00"/>
    <d v="2023-10-11T00:00:00"/>
    <s v="ENTREGUE"/>
    <s v="ENTREGUE NO PRAZO"/>
    <n v="14"/>
  </r>
  <r>
    <n v="25200598"/>
    <s v="252005-98"/>
    <d v="2023-07-06T00:00:00"/>
    <x v="1"/>
    <s v="RONDONÓPOLIS"/>
    <x v="0"/>
    <n v="124364"/>
    <s v="CENTRO-OESTE"/>
    <n v="11760.21"/>
    <n v="627.83000000000004"/>
    <n v="348.20699999999999"/>
    <n v="5.3385951441343317E-2"/>
    <s v="ATUAL CARGAS TRANSPORTES LTDA"/>
    <d v="2023-07-06T00:00:00"/>
    <s v="ENTREGA INFORMADA"/>
    <d v="2023-07-24T00:00:00"/>
    <d v="2023-07-20T00:00:00"/>
    <d v="2023-10-11T00:00:00"/>
    <s v="ENTREGUE"/>
    <s v="ENTREGUE NO PRAZO"/>
    <n v="14"/>
  </r>
  <r>
    <n v="24952398"/>
    <s v="249523-98"/>
    <d v="2023-07-06T00:00:00"/>
    <x v="1"/>
    <s v="CASTANHAL"/>
    <x v="2"/>
    <n v="124213"/>
    <s v="NORTE"/>
    <n v="16705.57"/>
    <n v="1568.61"/>
    <n v="572.79899999999998"/>
    <n v="9.3897424631425322E-2"/>
    <s v="ATUAL CARGAS TRANSPORTES LTDA"/>
    <d v="2023-07-05T00:00:00"/>
    <s v="ENTREGA INFORMADA"/>
    <d v="2023-07-27T00:00:00"/>
    <d v="2023-07-21T00:00:00"/>
    <d v="2023-10-11T00:00:00"/>
    <s v="ENTREGUE"/>
    <s v="ENTREGUE NO PRAZO"/>
    <n v="15"/>
  </r>
  <r>
    <m/>
    <s v="-"/>
    <d v="2023-06-01T00:00:00"/>
    <x v="2"/>
    <s v="PALMAS"/>
    <x v="1"/>
    <n v="119947"/>
    <s v="NORTE"/>
    <n v="6344.48"/>
    <n v="318.91000000000003"/>
    <n v="19.752500000000001"/>
    <n v="5.0265742818954434E-2"/>
    <s v="MIRA SERVICOS"/>
    <d v="2023-05-31T00:00:00"/>
    <s v="NÃO CONSTA"/>
    <d v="2023-06-19T00:00:00"/>
    <d v="2023-06-20T00:00:00"/>
    <m/>
    <s v="ENTREGUE"/>
    <s v="ENTREGUE FORA DO PRAZO"/>
    <n v="19"/>
  </r>
  <r>
    <n v="25247498"/>
    <s v="252474-98"/>
    <d v="2023-07-06T00:00:00"/>
    <x v="1"/>
    <s v="BELÉM"/>
    <x v="2"/>
    <n v="124272"/>
    <s v="NORTE"/>
    <n v="10655"/>
    <n v="739.76"/>
    <n v="334.31599999999997"/>
    <n v="6.942843735335523E-2"/>
    <s v="ATUAL CARGAS TRANSPORTES LTDA"/>
    <d v="2023-07-05T00:00:00"/>
    <s v="ENTREGA INFORMADA"/>
    <d v="2023-07-24T00:00:00"/>
    <d v="2023-07-24T00:00:00"/>
    <d v="2023-10-11T00:00:00"/>
    <s v="ENTREGUE"/>
    <s v="ENTREGUE NO PRAZO"/>
    <n v="18"/>
  </r>
  <r>
    <n v="25172598"/>
    <s v="251725-98"/>
    <d v="2023-07-06T00:00:00"/>
    <x v="1"/>
    <s v="SINOP"/>
    <x v="0"/>
    <n v="124312"/>
    <s v="CENTRO-OESTE"/>
    <n v="14963.62"/>
    <n v="904.6"/>
    <n v="504.16399999999999"/>
    <n v="6.0453286036400281E-2"/>
    <s v="ATUAL CARGAS TRANSPORTES LTDA"/>
    <d v="2023-07-06T00:00:00"/>
    <s v="ENTREGA INFORMADA"/>
    <d v="2023-07-25T00:00:00"/>
    <d v="2023-07-25T00:00:00"/>
    <d v="2023-10-11T00:00:00"/>
    <s v="ENTREGUE"/>
    <s v="ENTREGUE NO PRAZO"/>
    <n v="19"/>
  </r>
  <r>
    <n v="25308198"/>
    <s v="253081-98"/>
    <d v="2023-07-06T00:00:00"/>
    <x v="1"/>
    <s v="REDENCAO"/>
    <x v="2"/>
    <n v="124319"/>
    <s v="NORTE"/>
    <n v="16538.509999999998"/>
    <n v="1455.15"/>
    <n v="573.28599999999994"/>
    <n v="8.7985556135347157E-2"/>
    <s v="ATUAL CARGAS TRANSPORTES LTDA"/>
    <d v="2023-07-06T00:00:00"/>
    <s v="ENTREGA INFORMADA"/>
    <d v="2023-07-25T00:00:00"/>
    <d v="2023-07-25T00:00:00"/>
    <d v="2023-10-11T00:00:00"/>
    <s v="ENTREGUE"/>
    <s v="ENTREGUE NO PRAZO"/>
    <n v="19"/>
  </r>
  <r>
    <n v="24760398"/>
    <s v="247603-98"/>
    <d v="2023-07-06T00:00:00"/>
    <x v="1"/>
    <s v="CONFRESA"/>
    <x v="0"/>
    <n v="124258"/>
    <s v="CENTRO-OESTE"/>
    <n v="21450"/>
    <n v="2447.17"/>
    <n v="736.26199999999994"/>
    <n v="0.11408717948717949"/>
    <s v="ATUAL CARGAS TRANSPORTES LTDA"/>
    <d v="2023-07-05T00:00:00"/>
    <s v="ENTREGA INFORMADA"/>
    <d v="2023-07-28T00:00:00"/>
    <d v="2023-07-27T00:00:00"/>
    <d v="2023-10-11T00:00:00"/>
    <s v="ENTREGUE"/>
    <s v="ENTREGUE NO PRAZO"/>
    <n v="21"/>
  </r>
  <r>
    <n v="25171998"/>
    <s v="251719-98"/>
    <d v="2023-07-06T00:00:00"/>
    <x v="1"/>
    <s v="PORTEL"/>
    <x v="2"/>
    <n v="124318"/>
    <s v="NORTE"/>
    <n v="11899.67"/>
    <n v="1111.03"/>
    <n v="396.48"/>
    <n v="9.3366454700004278E-2"/>
    <s v="ATUAL CARGAS TRANSPORTES LTDA"/>
    <d v="2023-07-06T00:00:00"/>
    <s v="ENTREGA INFORMADA"/>
    <d v="2023-08-01T00:00:00"/>
    <d v="2023-07-27T00:00:00"/>
    <d v="2023-10-11T00:00:00"/>
    <s v="ENTREGUE"/>
    <s v="ENTREGUE NO PRAZO"/>
    <n v="21"/>
  </r>
  <r>
    <n v="25025098"/>
    <s v="250250-98"/>
    <d v="2023-07-06T00:00:00"/>
    <x v="1"/>
    <s v="BRASIL NOVO"/>
    <x v="2"/>
    <n v="124371"/>
    <s v="NORTE"/>
    <n v="78600"/>
    <n v="7335.24"/>
    <n v="2683.1819999999998"/>
    <n v="9.3323664122137398E-2"/>
    <s v="ATUAL CARGAS TRANSPORTES LTDA"/>
    <d v="2023-07-06T00:00:00"/>
    <s v="ENTREGA INFORMADA"/>
    <d v="2023-08-01T00:00:00"/>
    <d v="2023-08-01T00:00:00"/>
    <d v="2023-10-11T00:00:00"/>
    <s v="ENTREGUE"/>
    <s v="ENTREGUE NO PRAZO"/>
    <n v="26"/>
  </r>
  <r>
    <n v="25143898"/>
    <s v="251438-98"/>
    <d v="2023-07-06T00:00:00"/>
    <x v="1"/>
    <s v="MARABA"/>
    <x v="2"/>
    <n v="124264"/>
    <s v="NORTE"/>
    <n v="7860"/>
    <n v="611.03"/>
    <n v="236.779"/>
    <n v="7.7739185750636125E-2"/>
    <s v="ATUAL CARGAS TRANSPORTES LTDA"/>
    <d v="2023-07-05T00:00:00"/>
    <s v="ENTREGA INFORMADA"/>
    <d v="2023-07-21T00:00:00"/>
    <d v="2023-07-24T00:00:00"/>
    <d v="2023-10-11T00:00:00"/>
    <s v="ENTREGUE"/>
    <s v="ENTREGUE FORA DO PRAZO"/>
    <n v="18"/>
  </r>
  <r>
    <n v="24978298"/>
    <s v="249782-98"/>
    <d v="2023-07-06T00:00:00"/>
    <x v="1"/>
    <s v="STA MARIA BARREIRAS"/>
    <x v="2"/>
    <n v="124182"/>
    <s v="NORTE"/>
    <n v="9600"/>
    <n v="703.66"/>
    <n v="252.553"/>
    <n v="7.3297916666666657E-2"/>
    <s v="ATUAL CARGAS TRANSPORTES LTDA"/>
    <d v="2023-07-05T00:00:00"/>
    <s v="ENTREGA INFORMADA"/>
    <d v="2023-08-03T00:00:00"/>
    <d v="2023-08-04T00:00:00"/>
    <d v="2023-10-11T00:00:00"/>
    <s v="ENTREGUE"/>
    <s v="ENTREGUE FORA DO PRAZO"/>
    <n v="29"/>
  </r>
  <r>
    <n v="25028798"/>
    <s v="250287-98"/>
    <d v="2023-07-07T00:00:00"/>
    <x v="1"/>
    <s v="TRINDADE"/>
    <x v="5"/>
    <n v="124487"/>
    <s v="CENTRO-OESTE"/>
    <n v="7000"/>
    <n v="247.73"/>
    <n v="199.64699999999999"/>
    <n v="3.5389999999999998E-2"/>
    <s v="ATUAL CARGAS TRANSPORTES LTDA"/>
    <d v="2023-07-07T00:00:00"/>
    <s v="ENTREGA INFORMADA"/>
    <d v="2023-07-20T00:00:00"/>
    <d v="2023-07-13T00:00:00"/>
    <d v="2023-10-11T00:00:00"/>
    <s v="ENTREGUE"/>
    <s v="ENTREGUE NO PRAZO"/>
    <n v="6"/>
  </r>
  <r>
    <m/>
    <s v="-"/>
    <d v="2023-06-01T00:00:00"/>
    <x v="2"/>
    <s v="SIDROLANDIA"/>
    <x v="3"/>
    <n v="120223"/>
    <s v="CENTRO-OESTE"/>
    <n v="5132.41"/>
    <n v="248.42"/>
    <n v="13.333299999999999"/>
    <n v="4.8402212605773896E-2"/>
    <s v="MIRA SERVICOS"/>
    <d v="2023-06-01T00:00:00"/>
    <s v="NÃO CONSTA"/>
    <d v="2023-06-16T00:00:00"/>
    <d v="2023-06-12T00:00:00"/>
    <m/>
    <s v="ENTREGUE"/>
    <s v="ENTREGUE NO PRAZO"/>
    <n v="11"/>
  </r>
  <r>
    <n v="24923998"/>
    <s v="249239-98"/>
    <d v="2023-07-07T00:00:00"/>
    <x v="1"/>
    <s v="PRIMAVERA DO LESTE"/>
    <x v="0"/>
    <n v="124490"/>
    <s v="CENTRO-OESTE"/>
    <n v="12139"/>
    <n v="963.47"/>
    <n v="396.60399999999998"/>
    <n v="7.9369799818765963E-2"/>
    <s v="ATUAL CARGAS TRANSPORTES LTDA"/>
    <d v="2023-07-07T00:00:00"/>
    <s v="ENTREGA INFORMADA"/>
    <d v="2023-07-24T00:00:00"/>
    <d v="2023-07-18T00:00:00"/>
    <d v="2023-10-11T00:00:00"/>
    <s v="ENTREGUE"/>
    <s v="ENTREGUE NO PRAZO"/>
    <n v="11"/>
  </r>
  <r>
    <n v="24228998"/>
    <s v="242289-98"/>
    <d v="2023-07-07T00:00:00"/>
    <x v="1"/>
    <s v="SÃO LUÍS"/>
    <x v="6"/>
    <n v="124377"/>
    <s v="NORDESTE"/>
    <n v="18979"/>
    <n v="1237.1500000000001"/>
    <n v="647.00599999999997"/>
    <n v="6.5185204699931512E-2"/>
    <s v="ATUAL CARGAS TRANSPORTES LTDA"/>
    <d v="2023-07-06T00:00:00"/>
    <s v="ENTREGA INFORMADA"/>
    <d v="2023-07-24T00:00:00"/>
    <d v="2023-07-19T00:00:00"/>
    <d v="2023-10-11T00:00:00"/>
    <s v="ENTREGUE"/>
    <s v="ENTREGUE NO PRAZO"/>
    <n v="12"/>
  </r>
  <r>
    <n v="24812998"/>
    <s v="248129-98"/>
    <d v="2023-07-07T00:00:00"/>
    <x v="1"/>
    <s v="IMPERATRIZ"/>
    <x v="6"/>
    <n v="124414"/>
    <s v="NORDESTE"/>
    <n v="16366"/>
    <n v="1227.8599999999999"/>
    <n v="567.00900000000001"/>
    <n v="7.5025051936942436E-2"/>
    <s v="ATUAL CARGAS TRANSPORTES LTDA"/>
    <d v="2023-07-06T00:00:00"/>
    <s v="ENTREGA INFORMADA"/>
    <d v="2023-07-21T00:00:00"/>
    <d v="2023-07-19T00:00:00"/>
    <d v="2023-10-11T00:00:00"/>
    <s v="ENTREGUE"/>
    <s v="ENTREGUE NO PRAZO"/>
    <n v="12"/>
  </r>
  <r>
    <m/>
    <s v="-"/>
    <d v="2023-06-01T00:00:00"/>
    <x v="2"/>
    <s v="TERESINA"/>
    <x v="7"/>
    <n v="119942"/>
    <s v="NORDESTE"/>
    <n v="6461.67"/>
    <n v="149.80000000000001"/>
    <n v="19.752500000000001"/>
    <n v="2.3182861396512048E-2"/>
    <s v="TECMAR TRANSPORTES LTDA"/>
    <d v="2023-05-31T00:00:00"/>
    <s v="NÃO CONSTA"/>
    <d v="2023-06-20T00:00:00"/>
    <d v="2023-06-12T00:00:00"/>
    <m/>
    <s v="ENTREGUE"/>
    <s v="ENTREGUE NO PRAZO"/>
    <n v="11"/>
  </r>
  <r>
    <n v="25273598"/>
    <s v="252735-98"/>
    <d v="2023-07-07T00:00:00"/>
    <x v="1"/>
    <s v="REDENCAO"/>
    <x v="2"/>
    <n v="124427"/>
    <s v="NORTE"/>
    <n v="24634.93"/>
    <n v="2440.6999999999998"/>
    <n v="966.50199999999995"/>
    <n v="9.9074769037297838E-2"/>
    <s v="ATUAL CARGAS TRANSPORTES LTDA"/>
    <d v="2023-07-06T00:00:00"/>
    <s v="ENTREGA INFORMADA"/>
    <d v="2023-07-25T00:00:00"/>
    <d v="2023-07-20T00:00:00"/>
    <d v="2023-10-11T00:00:00"/>
    <s v="ENTREGUE"/>
    <s v="ENTREGUE NO PRAZO"/>
    <n v="13"/>
  </r>
  <r>
    <n v="25274098"/>
    <s v="252740-98"/>
    <d v="2023-07-07T00:00:00"/>
    <x v="1"/>
    <s v="COLIDER"/>
    <x v="0"/>
    <n v="124498"/>
    <s v="CENTRO-OESTE"/>
    <n v="15269"/>
    <n v="1280.33"/>
    <n v="524.48400000000004"/>
    <n v="8.3851594734429227E-2"/>
    <s v="ATUAL CARGAS TRANSPORTES LTDA"/>
    <d v="2023-07-07T00:00:00"/>
    <s v="ENTREGA INFORMADA"/>
    <d v="2023-07-25T00:00:00"/>
    <d v="2023-07-20T00:00:00"/>
    <d v="2023-10-11T00:00:00"/>
    <s v="ENTREGUE"/>
    <s v="ENTREGUE NO PRAZO"/>
    <n v="13"/>
  </r>
  <r>
    <n v="25242598"/>
    <s v="252425-98"/>
    <d v="2023-07-07T00:00:00"/>
    <x v="1"/>
    <s v="ARAGUATINS"/>
    <x v="1"/>
    <n v="124501"/>
    <s v="NORTE"/>
    <n v="12378.14"/>
    <n v="869.94"/>
    <n v="396.60399999999998"/>
    <n v="7.028034906698423E-2"/>
    <s v="ATUAL CARGAS TRANSPORTES LTDA"/>
    <d v="2023-07-07T00:00:00"/>
    <s v="ENTREGA INFORMADA"/>
    <d v="2023-08-03T00:00:00"/>
    <d v="2023-07-20T00:00:00"/>
    <d v="2023-10-11T00:00:00"/>
    <s v="ENTREGUE"/>
    <s v="ENTREGUE NO PRAZO"/>
    <n v="13"/>
  </r>
  <r>
    <n v="24961198"/>
    <s v="249611-98"/>
    <d v="2023-07-07T00:00:00"/>
    <x v="1"/>
    <s v="BELÉM"/>
    <x v="2"/>
    <n v="124417"/>
    <s v="NORTE"/>
    <n v="16200"/>
    <n v="1169.23"/>
    <n v="531.58000000000004"/>
    <n v="7.2174691358024692E-2"/>
    <s v="ATUAL CARGAS TRANSPORTES LTDA"/>
    <d v="2023-07-06T00:00:00"/>
    <s v="ENTREGA INFORMADA"/>
    <d v="2023-07-24T00:00:00"/>
    <d v="2023-07-21T00:00:00"/>
    <d v="2023-10-11T00:00:00"/>
    <s v="ENTREGUE"/>
    <s v="ENTREGUE NO PRAZO"/>
    <n v="14"/>
  </r>
  <r>
    <n v="25273798"/>
    <s v="252737-98"/>
    <d v="2023-07-07T00:00:00"/>
    <x v="1"/>
    <s v="GUARANTÃ DO NORTE"/>
    <x v="0"/>
    <n v="124499"/>
    <s v="CENTRO-OESTE"/>
    <n v="10019"/>
    <n v="861.42"/>
    <n v="353.48099999999999"/>
    <n v="8.5978640582892493E-2"/>
    <s v="ATUAL CARGAS TRANSPORTES LTDA"/>
    <d v="2023-07-07T00:00:00"/>
    <s v="ENTREGA INFORMADA"/>
    <d v="2023-07-25T00:00:00"/>
    <d v="2023-07-21T00:00:00"/>
    <d v="2023-10-11T00:00:00"/>
    <s v="ENTREGUE"/>
    <s v="ENTREGUE NO PRAZO"/>
    <n v="14"/>
  </r>
  <r>
    <n v="25163898"/>
    <s v="251638-98"/>
    <d v="2023-07-07T00:00:00"/>
    <x v="1"/>
    <s v="TOCANTINOPOLIS"/>
    <x v="1"/>
    <n v="124500"/>
    <s v="NORTE"/>
    <n v="10700.67"/>
    <n v="739.13"/>
    <n v="332.80900000000003"/>
    <n v="6.9073244946344481E-2"/>
    <s v="ATUAL CARGAS TRANSPORTES LTDA"/>
    <d v="2023-07-07T00:00:00"/>
    <s v="ENTREGA INFORMADA"/>
    <d v="2023-08-04T00:00:00"/>
    <d v="2023-07-21T00:00:00"/>
    <d v="2023-10-11T00:00:00"/>
    <s v="ENTREGUE"/>
    <s v="ENTREGUE NO PRAZO"/>
    <n v="14"/>
  </r>
  <r>
    <n v="25229798"/>
    <s v="252297-98"/>
    <d v="2023-07-07T00:00:00"/>
    <x v="1"/>
    <s v="TUCURUI"/>
    <x v="2"/>
    <n v="124505"/>
    <s v="NORTE"/>
    <n v="20704.38"/>
    <n v="1897.16"/>
    <n v="693.375"/>
    <n v="9.1630852988594677E-2"/>
    <s v="ATUAL CARGAS TRANSPORTES LTDA"/>
    <d v="2023-07-07T00:00:00"/>
    <s v="ENTREGA INFORMADA"/>
    <d v="2023-07-25T00:00:00"/>
    <d v="2023-07-21T00:00:00"/>
    <d v="2023-10-11T00:00:00"/>
    <s v="ENTREGUE"/>
    <s v="ENTREGUE NO PRAZO"/>
    <n v="14"/>
  </r>
  <r>
    <n v="24389098"/>
    <s v="243890-98"/>
    <d v="2023-07-07T00:00:00"/>
    <x v="1"/>
    <s v="ARIQUEMES"/>
    <x v="8"/>
    <n v="124491"/>
    <s v="NORTE"/>
    <n v="18785.14"/>
    <n v="1514.83"/>
    <n v="523.59500000000003"/>
    <n v="8.0639803589432929E-2"/>
    <s v="ATUAL CARGAS TRANSPORTES LTDA"/>
    <d v="2023-07-07T00:00:00"/>
    <s v="ENTREGA INFORMADA"/>
    <d v="2023-07-26T00:00:00"/>
    <d v="2023-07-22T00:00:00"/>
    <d v="2023-10-11T00:00:00"/>
    <s v="ENTREGUE"/>
    <s v="ENTREGUE NO PRAZO"/>
    <n v="15"/>
  </r>
  <r>
    <n v="24481298"/>
    <s v="244812-98"/>
    <d v="2023-07-07T00:00:00"/>
    <x v="1"/>
    <s v="SANTA LUZIA DO PARA"/>
    <x v="2"/>
    <n v="124378"/>
    <s v="NORTE"/>
    <n v="12367.94"/>
    <n v="1060.1500000000001"/>
    <n v="385.94"/>
    <n v="8.5717589186234733E-2"/>
    <s v="ATUAL CARGAS TRANSPORTES LTDA"/>
    <d v="2023-07-06T00:00:00"/>
    <s v="ENTREGA INFORMADA"/>
    <d v="2023-07-27T00:00:00"/>
    <d v="2023-07-24T00:00:00"/>
    <d v="2023-10-11T00:00:00"/>
    <s v="ENTREGUE"/>
    <s v="ENTREGUE NO PRAZO"/>
    <n v="17"/>
  </r>
  <r>
    <n v="24481998"/>
    <s v="244819-98"/>
    <d v="2023-07-07T00:00:00"/>
    <x v="1"/>
    <s v="TERRA ALTA"/>
    <x v="2"/>
    <n v="124381"/>
    <s v="NORTE"/>
    <n v="40602.410000000003"/>
    <n v="3550.49"/>
    <n v="1295.6099999999999"/>
    <n v="8.7445301892178307E-2"/>
    <s v="ATUAL CARGAS TRANSPORTES LTDA"/>
    <d v="2023-07-06T00:00:00"/>
    <s v="ENTREGA INFORMADA"/>
    <d v="2023-07-26T00:00:00"/>
    <d v="2023-07-24T00:00:00"/>
    <d v="2023-10-11T00:00:00"/>
    <s v="ENTREGUE"/>
    <s v="ENTREGUE NO PRAZO"/>
    <n v="17"/>
  </r>
  <r>
    <n v="25258998"/>
    <s v="252589-98"/>
    <d v="2023-07-07T00:00:00"/>
    <x v="1"/>
    <s v="CUMARU DO NORTE"/>
    <x v="2"/>
    <n v="124483"/>
    <s v="NORTE"/>
    <n v="11400"/>
    <n v="968.74"/>
    <n v="350.80900000000003"/>
    <n v="8.4977192982456137E-2"/>
    <s v="ATUAL CARGAS TRANSPORTES LTDA"/>
    <d v="2023-07-07T00:00:00"/>
    <s v="ENTREGA INFORMADA"/>
    <d v="2023-07-26T00:00:00"/>
    <d v="2023-07-24T00:00:00"/>
    <d v="2023-10-11T00:00:00"/>
    <s v="ENTREGUE"/>
    <s v="ENTREGUE NO PRAZO"/>
    <n v="17"/>
  </r>
  <r>
    <n v="24797498"/>
    <s v="247974-98"/>
    <d v="2023-07-07T00:00:00"/>
    <x v="1"/>
    <s v="REDENCAO"/>
    <x v="2"/>
    <n v="124482"/>
    <s v="NORTE"/>
    <n v="10319.57"/>
    <n v="873.92"/>
    <n v="341.58300000000003"/>
    <n v="8.4685699113432045E-2"/>
    <s v="ATUAL CARGAS TRANSPORTES LTDA"/>
    <d v="2023-07-07T00:00:00"/>
    <s v="ENTREGA INFORMADA"/>
    <d v="2023-07-25T00:00:00"/>
    <d v="2023-07-25T00:00:00"/>
    <d v="2023-10-11T00:00:00"/>
    <s v="ENTREGUE"/>
    <s v="ENTREGUE NO PRAZO"/>
    <n v="18"/>
  </r>
  <r>
    <n v="25069098"/>
    <s v="250690-98"/>
    <d v="2023-07-07T00:00:00"/>
    <x v="1"/>
    <s v="SÃO LUÍS"/>
    <x v="6"/>
    <n v="124443"/>
    <s v="NORDESTE"/>
    <n v="15119"/>
    <n v="1387.25"/>
    <n v="524.62"/>
    <n v="9.1755407103644424E-2"/>
    <s v="ATUAL CARGAS TRANSPORTES LTDA"/>
    <d v="2023-07-06T00:00:00"/>
    <s v="ENTREGA INFORMADA"/>
    <d v="2023-08-01T00:00:00"/>
    <d v="2023-07-26T00:00:00"/>
    <d v="2023-10-11T00:00:00"/>
    <s v="ENTREGUE"/>
    <s v="ENTREGUE NO PRAZO"/>
    <n v="19"/>
  </r>
  <r>
    <n v="23908798"/>
    <s v="239087-98"/>
    <d v="2023-07-07T00:00:00"/>
    <x v="1"/>
    <s v="ALDEIAS ALTAS"/>
    <x v="6"/>
    <n v="124380"/>
    <s v="NORDESTE"/>
    <n v="33500"/>
    <n v="2374.86"/>
    <n v="1021.65"/>
    <n v="7.0891343283582098E-2"/>
    <s v="ATUAL CARGAS TRANSPORTES LTDA"/>
    <d v="2023-07-06T00:00:00"/>
    <s v="ENTREGA INFORMADA"/>
    <d v="2023-08-04T00:00:00"/>
    <d v="2023-07-27T00:00:00"/>
    <d v="2023-10-11T00:00:00"/>
    <s v="ENTREGUE"/>
    <s v="ENTREGUE NO PRAZO"/>
    <n v="20"/>
  </r>
  <r>
    <n v="25274998"/>
    <s v="252749-98"/>
    <d v="2023-07-07T00:00:00"/>
    <x v="1"/>
    <s v="VALE DE SAO DOMINGOS"/>
    <x v="0"/>
    <n v="124502"/>
    <s v="CENTRO-OESTE"/>
    <n v="12779"/>
    <n v="1090.22"/>
    <n v="447.57299999999998"/>
    <n v="8.5313404804757811E-2"/>
    <s v="ATUAL CARGAS TRANSPORTES LTDA"/>
    <d v="2023-07-07T00:00:00"/>
    <s v="ENTREGA INFORMADA"/>
    <d v="2023-07-31T00:00:00"/>
    <d v="2023-07-28T00:00:00"/>
    <d v="2023-10-11T00:00:00"/>
    <s v="ENTREGUE"/>
    <s v="ENTREGUE NO PRAZO"/>
    <n v="21"/>
  </r>
  <r>
    <n v="24993798"/>
    <s v="249937-98"/>
    <d v="2023-07-07T00:00:00"/>
    <x v="1"/>
    <s v="MARABA"/>
    <x v="2"/>
    <n v="124479"/>
    <s v="NORTE"/>
    <n v="8994"/>
    <n v="758.95"/>
    <n v="299.166"/>
    <n v="8.4384033800311328E-2"/>
    <s v="ATUAL CARGAS TRANSPORTES LTDA"/>
    <d v="2023-07-07T00:00:00"/>
    <s v="ENTREGA INFORMADA"/>
    <d v="2023-07-21T00:00:00"/>
    <d v="2023-07-26T00:00:00"/>
    <d v="2023-10-11T00:00:00"/>
    <s v="ENTREGUE"/>
    <s v="ENTREGUE FORA DO PRAZO"/>
    <n v="19"/>
  </r>
  <r>
    <n v="24972398"/>
    <s v="249723-98"/>
    <d v="2023-07-07T00:00:00"/>
    <x v="1"/>
    <s v="ALTO ARAGUAIA"/>
    <x v="0"/>
    <n v="124486"/>
    <s v="CENTRO-OESTE"/>
    <n v="9709"/>
    <n v="780.78"/>
    <n v="317.29399999999998"/>
    <n v="8.0418168709444848E-2"/>
    <s v="ATUAL CARGAS TRANSPORTES LTDA"/>
    <d v="2023-07-07T00:00:00"/>
    <s v="ENTREGA INFORMADA"/>
    <d v="2023-07-25T00:00:00"/>
    <d v="2023-07-26T00:00:00"/>
    <d v="2023-10-11T00:00:00"/>
    <s v="ENTREGUE"/>
    <s v="ENTREGUE FORA DO PRAZO"/>
    <n v="19"/>
  </r>
  <r>
    <n v="24961098"/>
    <s v="249610-98"/>
    <d v="2023-07-07T00:00:00"/>
    <x v="1"/>
    <s v="BENEVIDES"/>
    <x v="2"/>
    <n v="124416"/>
    <s v="NORTE"/>
    <n v="16200"/>
    <n v="1169.23"/>
    <n v="531.58000000000004"/>
    <n v="7.2174691358024692E-2"/>
    <s v="ATUAL CARGAS TRANSPORTES LTDA"/>
    <d v="2023-07-06T00:00:00"/>
    <s v="ENTREGA INFORMADA"/>
    <d v="2023-07-24T00:00:00"/>
    <d v="2023-07-27T00:00:00"/>
    <d v="2023-10-11T00:00:00"/>
    <s v="ENTREGUE"/>
    <s v="ENTREGUE FORA DO PRAZO"/>
    <n v="20"/>
  </r>
  <r>
    <n v="25264198"/>
    <s v="252641-98"/>
    <d v="2023-07-07T00:00:00"/>
    <x v="1"/>
    <s v="PARAUAPEBAS"/>
    <x v="2"/>
    <n v="124411"/>
    <s v="NORTE"/>
    <n v="12503.17"/>
    <n v="1087.3599999999999"/>
    <n v="396.60399999999998"/>
    <n v="8.6966745233408804E-2"/>
    <s v="ATUAL CARGAS TRANSPORTES LTDA"/>
    <d v="2023-07-06T00:00:00"/>
    <s v="ENTREGA INFORMADA"/>
    <d v="2023-07-28T00:00:00"/>
    <d v="2023-08-01T00:00:00"/>
    <d v="2023-10-11T00:00:00"/>
    <s v="ENTREGUE"/>
    <s v="ENTREGUE FORA DO PRAZO"/>
    <n v="25"/>
  </r>
  <r>
    <n v="25343598"/>
    <s v="253435-98"/>
    <d v="2023-07-10T00:00:00"/>
    <x v="1"/>
    <s v="ITUPIRANGA"/>
    <x v="2"/>
    <n v="124697"/>
    <s v="NORTE"/>
    <n v="28600"/>
    <n v="2575.6"/>
    <n v="938.18600000000004"/>
    <n v="9.0055944055944054E-2"/>
    <s v="ATUAL CARGAS TRANSPORTES LTDA"/>
    <d v="2023-07-10T00:00:00"/>
    <s v="ENTREGA INFORMADA"/>
    <d v="2023-08-25T00:00:00"/>
    <d v="2023-08-21T00:00:00"/>
    <d v="2023-10-11T00:00:00"/>
    <s v="ENTREGUE"/>
    <s v="ENTREGUE NO PRAZO"/>
    <n v="42"/>
  </r>
  <r>
    <n v="25383498"/>
    <s v="253834-98"/>
    <d v="2023-07-10T00:00:00"/>
    <x v="1"/>
    <s v="ANASTACIO"/>
    <x v="3"/>
    <n v="124668"/>
    <s v="CENTRO-OESTE"/>
    <n v="6839.91"/>
    <n v="412.24"/>
    <n v="238.34700000000001"/>
    <n v="6.0269798871622579E-2"/>
    <s v="ATUAL CARGAS TRANSPORTES LTDA"/>
    <d v="2023-07-10T00:00:00"/>
    <s v="ENTREGA INFORMADA"/>
    <d v="2023-07-25T00:00:00"/>
    <d v="2023-07-18T00:00:00"/>
    <d v="2023-10-11T00:00:00"/>
    <s v="ENTREGUE"/>
    <s v="ENTREGUE NO PRAZO"/>
    <n v="8"/>
  </r>
  <r>
    <n v="24301898"/>
    <s v="243018-98"/>
    <d v="2023-07-10T00:00:00"/>
    <x v="1"/>
    <s v="PALMAS"/>
    <x v="1"/>
    <n v="124641"/>
    <s v="NORTE"/>
    <n v="91295.83"/>
    <n v="6367.81"/>
    <n v="3629.67"/>
    <n v="6.9749187887332864E-2"/>
    <s v="ATUAL CARGAS TRANSPORTES LTDA"/>
    <d v="2023-07-10T00:00:00"/>
    <s v="ENTREGA INFORMADA"/>
    <d v="2023-07-24T00:00:00"/>
    <d v="2023-07-20T00:00:00"/>
    <d v="2023-10-11T00:00:00"/>
    <s v="ENTREGUE"/>
    <s v="ENTREGUE NO PRAZO"/>
    <n v="10"/>
  </r>
  <r>
    <n v="25001298"/>
    <s v="250012-98"/>
    <d v="2023-07-10T00:00:00"/>
    <x v="1"/>
    <s v="ARAGUAINA"/>
    <x v="1"/>
    <n v="124489"/>
    <s v="NORTE"/>
    <n v="22010.07"/>
    <n v="1469.07"/>
    <n v="756.96199999999999"/>
    <n v="6.6745357920261039E-2"/>
    <s v="ATUAL CARGAS TRANSPORTES LTDA"/>
    <d v="2023-07-07T00:00:00"/>
    <s v="ENTREGA INFORMADA"/>
    <d v="2023-07-26T00:00:00"/>
    <d v="2023-07-21T00:00:00"/>
    <d v="2023-10-11T00:00:00"/>
    <s v="ENTREGUE"/>
    <s v="ENTREGUE NO PRAZO"/>
    <n v="11"/>
  </r>
  <r>
    <n v="25346898"/>
    <s v="253468-98"/>
    <d v="2023-07-10T00:00:00"/>
    <x v="1"/>
    <s v="JI-PARANA"/>
    <x v="8"/>
    <n v="124664"/>
    <s v="NORTE"/>
    <n v="22380.87"/>
    <n v="2427.9299999999998"/>
    <n v="852.17200000000003"/>
    <n v="0.10848237803088083"/>
    <s v="ATUAL CARGAS TRANSPORTES LTDA"/>
    <d v="2023-07-10T00:00:00"/>
    <s v="ENTREGA INFORMADA"/>
    <d v="2023-07-28T00:00:00"/>
    <d v="2023-07-24T00:00:00"/>
    <d v="2023-10-11T00:00:00"/>
    <s v="ENTREGUE"/>
    <s v="ENTREGUE NO PRAZO"/>
    <n v="14"/>
  </r>
  <r>
    <n v="25347998"/>
    <s v="253479-98"/>
    <d v="2023-07-10T00:00:00"/>
    <x v="1"/>
    <s v="JI-PARANA"/>
    <x v="8"/>
    <n v="124621"/>
    <s v="NORTE"/>
    <n v="10422.57"/>
    <n v="1014.33"/>
    <n v="353.48099999999999"/>
    <n v="9.7320526511215574E-2"/>
    <s v="ATUAL CARGAS TRANSPORTES LTDA"/>
    <d v="2023-07-10T00:00:00"/>
    <s v="ENTREGA INFORMADA"/>
    <d v="2023-07-28T00:00:00"/>
    <d v="2023-07-25T00:00:00"/>
    <d v="2023-10-11T00:00:00"/>
    <s v="ENTREGUE"/>
    <s v="ENTREGUE NO PRAZO"/>
    <n v="15"/>
  </r>
  <r>
    <n v="25032798"/>
    <s v="250327-98"/>
    <d v="2023-07-10T00:00:00"/>
    <x v="1"/>
    <s v="ANANINDEUA"/>
    <x v="2"/>
    <n v="124665"/>
    <s v="NORTE"/>
    <n v="10659.47"/>
    <n v="738.42"/>
    <n v="333.62"/>
    <n v="6.927361304079846E-2"/>
    <s v="ATUAL CARGAS TRANSPORTES LTDA"/>
    <d v="2023-07-10T00:00:00"/>
    <s v="ENTREGA INFORMADA"/>
    <d v="2023-07-26T00:00:00"/>
    <d v="2023-07-26T00:00:00"/>
    <d v="2023-10-11T00:00:00"/>
    <s v="ENTREGUE"/>
    <s v="ENTREGUE NO PRAZO"/>
    <n v="16"/>
  </r>
  <r>
    <n v="25086798"/>
    <s v="250867-98"/>
    <d v="2023-07-10T00:00:00"/>
    <x v="1"/>
    <s v="XINGUARA"/>
    <x v="2"/>
    <n v="124688"/>
    <s v="NORTE"/>
    <n v="13399.27"/>
    <n v="1192.3900000000001"/>
    <n v="432.27699999999999"/>
    <n v="8.8989176276021015E-2"/>
    <s v="ATUAL CARGAS TRANSPORTES LTDA"/>
    <d v="2023-07-10T00:00:00"/>
    <s v="ENTREGA INFORMADA"/>
    <d v="2023-07-26T00:00:00"/>
    <d v="2023-07-26T00:00:00"/>
    <d v="2023-10-11T00:00:00"/>
    <s v="ENTREGUE"/>
    <s v="ENTREGUE NO PRAZO"/>
    <n v="16"/>
  </r>
  <r>
    <n v="22605298"/>
    <s v="226052-98"/>
    <d v="2023-06-01T00:00:00"/>
    <x v="2"/>
    <s v="UBERLÂNDIA"/>
    <x v="4"/>
    <n v="120115"/>
    <s v="SUDESTE"/>
    <n v="15719"/>
    <n v="1054.0999999999999"/>
    <n v="524.61929999999995"/>
    <n v="6.705897321712577E-2"/>
    <s v="FITLOG TRANSPORTES E LOGISTICA"/>
    <d v="2023-05-31T00:00:00"/>
    <s v="NÃO CONSTA"/>
    <d v="2023-06-14T00:00:00"/>
    <d v="2023-06-09T17:00:00"/>
    <m/>
    <s v="ENTREGUE"/>
    <s v="ENTREGUE NO PRAZO"/>
    <n v="8.7083333333357587"/>
  </r>
  <r>
    <n v="23017600"/>
    <s v="230176-00"/>
    <d v="2023-06-01T00:00:00"/>
    <x v="2"/>
    <s v="ARAÇATUBA"/>
    <x v="9"/>
    <n v="120101"/>
    <s v="SUDESTE"/>
    <n v="1237.82"/>
    <n v="103.35"/>
    <n v="59.777799999999999"/>
    <n v="8.3493561260926469E-2"/>
    <s v="FITLOG TRANSPORTES E LOGISTICA"/>
    <d v="2023-05-31T00:00:00"/>
    <s v="NÃO CONSTA"/>
    <d v="2023-06-15T00:00:00"/>
    <d v="2023-06-12T14:25:00"/>
    <m/>
    <s v="ENTREGUE"/>
    <s v="ENTREGUE NO PRAZO"/>
    <n v="11.600694444445253"/>
  </r>
  <r>
    <m/>
    <s v="-"/>
    <d v="2023-06-01T00:00:00"/>
    <x v="2"/>
    <s v="SÃO LUÍS"/>
    <x v="6"/>
    <n v="119944"/>
    <s v="NORDESTE"/>
    <n v="8533.7199999999993"/>
    <n v="161.57"/>
    <n v="19.752500000000001"/>
    <n v="1.8933126467706934E-2"/>
    <s v="TECMAR TRANSPORTES LTDA"/>
    <d v="2023-05-31T00:00:00"/>
    <s v="NÃO CONSTA"/>
    <d v="2023-06-20T00:00:00"/>
    <d v="2023-06-14T00:00:00"/>
    <m/>
    <s v="ENTREGUE"/>
    <s v="ENTREGUE NO PRAZO"/>
    <n v="13"/>
  </r>
  <r>
    <n v="22813798"/>
    <s v="228137-98"/>
    <d v="2023-06-01T00:00:00"/>
    <x v="2"/>
    <s v="OSVALDO CRUZ"/>
    <x v="9"/>
    <n v="120094"/>
    <s v="SUDESTE"/>
    <n v="7169"/>
    <n v="252.01"/>
    <n v="192.71"/>
    <n v="3.5152740968056907E-2"/>
    <s v="FITLOG TRANSPORTES E LOGISTICA"/>
    <d v="2023-05-31T00:00:00"/>
    <s v="ENTREGA INFORMADA"/>
    <d v="2023-06-21T12:36:00"/>
    <d v="2023-06-21T12:36:00"/>
    <m/>
    <s v="ENTREGUE"/>
    <s v="ENTREGUE NO PRAZO"/>
    <n v="20.525000000001455"/>
  </r>
  <r>
    <n v="22861498"/>
    <s v="228614-98"/>
    <d v="2023-06-01T00:00:00"/>
    <x v="2"/>
    <s v="SAO SEBASTIAO DO CAI"/>
    <x v="10"/>
    <n v="120167"/>
    <s v="SUL"/>
    <n v="19264.41"/>
    <n v="1209.1400000000001"/>
    <n v="589.63409999999999"/>
    <n v="6.2765483085129525E-2"/>
    <s v="FITLOG TRANSPORTES E LOGISTICA"/>
    <d v="2023-05-31T00:00:00"/>
    <s v="ENTREGA INFORMADA"/>
    <d v="2023-06-22T00:00:00"/>
    <d v="2023-06-13T14:51:00"/>
    <m/>
    <s v="ENTREGUE"/>
    <s v="ENTREGUE NO PRAZO"/>
    <n v="12.618750000001455"/>
  </r>
  <r>
    <n v="22831898"/>
    <s v="228318-98"/>
    <d v="2023-06-01T00:00:00"/>
    <x v="2"/>
    <s v="PORTEIRINHA"/>
    <x v="4"/>
    <n v="120150"/>
    <s v="SUDESTE"/>
    <n v="9379"/>
    <n v="493.92"/>
    <n v="242.39320000000001"/>
    <n v="5.2662330738884745E-2"/>
    <s v="FITLOG TRANSPORTES E LOGISTICA"/>
    <d v="2023-05-31T00:00:00"/>
    <s v="ENTREGA INFORMADA"/>
    <d v="2023-06-23T00:00:00"/>
    <d v="2023-06-19T09:05:00"/>
    <m/>
    <s v="ENTREGUE"/>
    <s v="ENTREGUE NO PRAZO"/>
    <n v="18.378472222218988"/>
  </r>
  <r>
    <n v="22837198"/>
    <s v="228371-98"/>
    <d v="2023-06-01T00:00:00"/>
    <x v="2"/>
    <s v="BARRETOS"/>
    <x v="9"/>
    <n v="120151"/>
    <s v="SUDESTE"/>
    <n v="9374.31"/>
    <n v="337.03"/>
    <n v="252.5532"/>
    <n v="3.5952512771606653E-2"/>
    <s v="FITLOG TRANSPORTES E LOGISTICA"/>
    <d v="2023-05-31T00:00:00"/>
    <s v="ENTREGA INFORMADA"/>
    <d v="2023-06-16T00:00:00"/>
    <d v="2023-06-16T00:00:00"/>
    <m/>
    <s v="ENTREGUE"/>
    <s v="ENTREGUE NO PRAZO"/>
    <n v="15"/>
  </r>
  <r>
    <n v="22694598"/>
    <s v="226945-98"/>
    <d v="2023-06-01T00:00:00"/>
    <x v="2"/>
    <s v="ITUIUTABA"/>
    <x v="4"/>
    <n v="120075"/>
    <s v="SUDESTE"/>
    <n v="10389"/>
    <n v="616.82000000000005"/>
    <n v="304.42700000000002"/>
    <n v="5.9372413129271349E-2"/>
    <s v="FITLOG TRANSPORTES E LOGISTICA"/>
    <d v="2023-05-31T00:00:00"/>
    <s v="ENTREGA INFORMADA"/>
    <d v="2023-06-26T00:00:00"/>
    <d v="2023-06-19T00:00:00"/>
    <m/>
    <s v="ENTREGUE"/>
    <s v="ENTREGUE NO PRAZO"/>
    <n v="18"/>
  </r>
  <r>
    <n v="22731998"/>
    <s v="227319-98"/>
    <d v="2023-06-01T00:00:00"/>
    <x v="2"/>
    <s v="REGINOPOLIS"/>
    <x v="9"/>
    <n v="120084"/>
    <s v="SUDESTE"/>
    <n v="11299"/>
    <n v="500.64"/>
    <n v="334.31549999999999"/>
    <n v="4.4308345871316046E-2"/>
    <s v="FITLOG TRANSPORTES E LOGISTICA"/>
    <d v="2023-05-31T00:00:00"/>
    <s v="ENTREGA INFORMADA"/>
    <d v="2023-06-19T00:00:00"/>
    <d v="2023-06-14T20:38:00"/>
    <m/>
    <s v="ENTREGUE"/>
    <s v="ENTREGUE NO PRAZO"/>
    <n v="13.859722222223354"/>
  </r>
  <r>
    <n v="22714598"/>
    <s v="227145-98"/>
    <d v="2023-06-01T00:00:00"/>
    <x v="2"/>
    <s v="SANTA MARIA DO PARA"/>
    <x v="2"/>
    <n v="120183"/>
    <s v="NORTE"/>
    <n v="27000"/>
    <n v="1614.36"/>
    <n v="798.55420000000004"/>
    <n v="5.9791111111111107E-2"/>
    <s v="MIRA SERVICOS"/>
    <d v="2023-05-31T00:00:00"/>
    <s v="ENTREGA INFORMADA"/>
    <d v="2023-07-05T00:00:00"/>
    <d v="2023-06-22T00:00:00"/>
    <m/>
    <s v="ENTREGUE"/>
    <s v="ENTREGUE NO PRAZO"/>
    <n v="21"/>
  </r>
  <r>
    <n v="22877898"/>
    <s v="228778-98"/>
    <d v="2023-06-01T00:00:00"/>
    <x v="2"/>
    <s v="REDENCAO"/>
    <x v="2"/>
    <n v="120106"/>
    <s v="NORTE"/>
    <n v="9600"/>
    <n v="695.9"/>
    <n v="313.3263"/>
    <s v="*+"/>
    <s v="MIRA SERVICOS"/>
    <d v="2023-05-31T00:00:00"/>
    <s v="ENTREGA INFORMADA"/>
    <d v="2023-06-30T00:00:00"/>
    <d v="2023-06-20T00:00:00"/>
    <m/>
    <s v="ENTREGUE"/>
    <s v="ENTREGUE NO PRAZO"/>
    <n v="19"/>
  </r>
  <r>
    <n v="22530198"/>
    <s v="225301-98"/>
    <d v="2023-06-01T00:00:00"/>
    <x v="2"/>
    <s v="RIO VERDE"/>
    <x v="5"/>
    <n v="120076"/>
    <s v="CENTRO-OESTE"/>
    <n v="7019"/>
    <n v="347.89"/>
    <n v="202.85499999999999"/>
    <n v="4.9564040461604217E-2"/>
    <s v="MIRA SERVICOS"/>
    <d v="2023-05-31T00:00:00"/>
    <s v="ENTREGA INFORMADA"/>
    <d v="2023-06-21T00:00:00"/>
    <d v="2023-06-13T00:00:00"/>
    <m/>
    <s v="ENTREGUE"/>
    <s v="ENTREGUE NO PRAZO"/>
    <n v="12"/>
  </r>
  <r>
    <n v="22574998"/>
    <s v="225749-98"/>
    <d v="2023-06-01T00:00:00"/>
    <x v="2"/>
    <s v="CAMPO GRANDE"/>
    <x v="3"/>
    <n v="120077"/>
    <s v="CENTRO-OESTE"/>
    <n v="6949"/>
    <n v="359.3"/>
    <n v="202.8545"/>
    <n v="5.1705281335443949E-2"/>
    <s v="MIRA SERVICOS"/>
    <d v="2023-05-31T00:00:00"/>
    <s v="ENTREGA INFORMADA"/>
    <d v="2023-06-16T00:00:00"/>
    <d v="2023-06-14T00:00:00"/>
    <m/>
    <s v="ENTREGUE"/>
    <s v="ENTREGUE NO PRAZO"/>
    <n v="13"/>
  </r>
  <r>
    <n v="22480498"/>
    <s v="224804-98"/>
    <d v="2023-06-01T00:00:00"/>
    <x v="2"/>
    <s v="BELÉM"/>
    <x v="2"/>
    <n v="120072"/>
    <s v="NORTE"/>
    <n v="13533.17"/>
    <n v="800.74"/>
    <n v="396.65839999999997"/>
    <n v="5.916869440049892E-2"/>
    <s v="MIRA SERVICOS"/>
    <d v="2023-05-31T00:00:00"/>
    <s v="ENTREGA INFORMADA"/>
    <d v="2023-06-23T00:00:00"/>
    <d v="2023-06-15T00:00:00"/>
    <m/>
    <s v="ENTREGUE"/>
    <s v="ENTREGUE NO PRAZO"/>
    <n v="14"/>
  </r>
  <r>
    <n v="22899198"/>
    <s v="228991-98"/>
    <d v="2023-06-01T00:00:00"/>
    <x v="2"/>
    <s v="TANGARÁ DA SERRA"/>
    <x v="0"/>
    <n v="120049"/>
    <s v="CENTRO-OESTE"/>
    <n v="8220"/>
    <n v="473.18"/>
    <n v="223.08699999999999"/>
    <n v="5.7564476885644769E-2"/>
    <s v="MIRA SERVICOS"/>
    <d v="2023-05-31T00:00:00"/>
    <s v="ENTREGA INFORMADA"/>
    <d v="2023-06-27T00:00:00"/>
    <d v="2023-06-15T00:00:00"/>
    <m/>
    <s v="ENTREGUE"/>
    <s v="ENTREGUE NO PRAZO"/>
    <n v="14"/>
  </r>
  <r>
    <n v="22713298"/>
    <s v="227132-98"/>
    <d v="2023-06-01T00:00:00"/>
    <x v="2"/>
    <s v="BELÉM"/>
    <x v="2"/>
    <n v="120065"/>
    <s v="NORTE"/>
    <n v="10153.07"/>
    <n v="577.88"/>
    <n v="269.24200000000002"/>
    <n v="5.6916774926204589E-2"/>
    <s v="MIRA SERVICOS"/>
    <d v="2023-05-31T00:00:00"/>
    <s v="ENTREGA INFORMADA"/>
    <d v="2023-06-23T00:00:00"/>
    <d v="2023-06-19T00:00:00"/>
    <m/>
    <s v="ENTREGUE"/>
    <s v="ENTREGUE NO PRAZO"/>
    <n v="18"/>
  </r>
  <r>
    <n v="22436698"/>
    <s v="224366-98"/>
    <d v="2023-06-01T00:00:00"/>
    <x v="2"/>
    <s v="BELÉM"/>
    <x v="2"/>
    <n v="120170"/>
    <s v="NORTE"/>
    <n v="14346.87"/>
    <n v="768.16"/>
    <n v="376.04"/>
    <n v="5.3541992086078703E-2"/>
    <s v="MIRA SERVICOS"/>
    <d v="2023-05-31T00:00:00"/>
    <s v="ENTREGA INFORMADA"/>
    <d v="2023-06-23T00:00:00"/>
    <d v="2023-06-15T00:00:00"/>
    <m/>
    <s v="ENTREGUE"/>
    <s v="ENTREGUE NO PRAZO"/>
    <n v="14"/>
  </r>
  <r>
    <n v="22816598"/>
    <s v="228165-98"/>
    <d v="2023-06-01T00:00:00"/>
    <x v="2"/>
    <s v="GUARANTÃ DO NORTE"/>
    <x v="0"/>
    <n v="120166"/>
    <s v="CENTRO-OESTE"/>
    <n v="8559"/>
    <n v="519.02"/>
    <n v="252.59"/>
    <n v="6.0640261712816917E-2"/>
    <s v="MIRA SERVICOS"/>
    <d v="2023-05-31T00:00:00"/>
    <s v="ENTREGA INFORMADA"/>
    <d v="2023-06-30T00:00:00"/>
    <d v="2023-06-16T00:00:00"/>
    <m/>
    <s v="ENTREGUE"/>
    <s v="ENTREGUE NO PRAZO"/>
    <n v="15"/>
  </r>
  <r>
    <n v="22628598"/>
    <s v="226285-98"/>
    <d v="2023-06-01T00:00:00"/>
    <x v="2"/>
    <s v="PIRACANJUBA"/>
    <x v="5"/>
    <n v="120138"/>
    <s v="CENTRO-OESTE"/>
    <n v="10860"/>
    <n v="448.51"/>
    <n v="290"/>
    <n v="4.1299263351749542E-2"/>
    <s v="MIRA SERVICOS"/>
    <d v="2023-05-31T00:00:00"/>
    <s v="ENTREGA INFORMADA"/>
    <d v="2023-06-16T00:00:00"/>
    <d v="2023-06-09T00:00:00"/>
    <m/>
    <s v="ENTREGUE"/>
    <s v="ENTREGUE NO PRAZO"/>
    <n v="8"/>
  </r>
  <r>
    <n v="22334198"/>
    <s v="223341-98"/>
    <d v="2023-06-01T00:00:00"/>
    <x v="2"/>
    <s v="CHAPADA GUIMARAES"/>
    <x v="0"/>
    <n v="120153"/>
    <s v="CENTRO-OESTE"/>
    <n v="13131"/>
    <n v="768.36"/>
    <n v="400.71"/>
    <n v="5.851496458761709E-2"/>
    <s v="MIRA SERVICOS"/>
    <d v="2023-05-31T00:00:00"/>
    <s v="ENTREGA INFORMADA"/>
    <d v="2023-06-20T00:00:00"/>
    <d v="2023-06-15T00:00:00"/>
    <m/>
    <s v="ENTREGUE"/>
    <s v="ENTREGUE NO PRAZO"/>
    <n v="14"/>
  </r>
  <r>
    <n v="22406198"/>
    <s v="224061-98"/>
    <d v="2023-06-01T00:00:00"/>
    <x v="2"/>
    <s v="TAILANDIA"/>
    <x v="2"/>
    <n v="120159"/>
    <s v="NORTE"/>
    <n v="15865"/>
    <n v="926.67"/>
    <n v="433.44299999999998"/>
    <n v="5.8409706901985499E-2"/>
    <s v="MIRA SERVICOS"/>
    <d v="2023-05-31T00:00:00"/>
    <s v="ENTREGA INFORMADA"/>
    <d v="2023-06-30T00:00:00"/>
    <d v="2023-06-14T00:00:00"/>
    <m/>
    <s v="ENTREGUE"/>
    <s v="ENTREGUE NO PRAZO"/>
    <n v="13"/>
  </r>
  <r>
    <n v="22690198"/>
    <s v="226901-98"/>
    <d v="2023-06-01T00:00:00"/>
    <x v="2"/>
    <s v="BARCARENA"/>
    <x v="2"/>
    <n v="120156"/>
    <s v="NORTE"/>
    <n v="18362.84"/>
    <n v="1100.7"/>
    <n v="525.17700000000002"/>
    <n v="5.9941708363194367E-2"/>
    <s v="MIRA SERVICOS"/>
    <d v="2023-05-31T00:00:00"/>
    <s v="ENTREGA INFORMADA"/>
    <d v="2023-06-26T00:00:00"/>
    <d v="2023-06-20T00:00:00"/>
    <m/>
    <s v="ENTREGUE"/>
    <s v="ENTREGUE NO PRAZO"/>
    <n v="19"/>
  </r>
  <r>
    <n v="22823098"/>
    <s v="228230-98"/>
    <d v="2023-06-01T00:00:00"/>
    <x v="2"/>
    <s v="GLÓRIA D'OESTE"/>
    <x v="0"/>
    <n v="120184"/>
    <s v="CENTRO-OESTE"/>
    <n v="15639"/>
    <n v="869.36"/>
    <n v="463.76"/>
    <n v="5.5589232048084913E-2"/>
    <s v="MIRA SERVICOS"/>
    <d v="2023-05-31T00:00:00"/>
    <s v="ENTREGA INFORMADA"/>
    <d v="2023-06-23T00:00:00"/>
    <d v="2023-06-19T00:00:00"/>
    <m/>
    <s v="ENTREGUE"/>
    <s v="ENTREGUE NO PRAZO"/>
    <n v="18"/>
  </r>
  <r>
    <n v="22766498"/>
    <s v="227664-98"/>
    <d v="2023-06-01T00:00:00"/>
    <x v="2"/>
    <s v="REDENCAO"/>
    <x v="2"/>
    <n v="120179"/>
    <s v="NORTE"/>
    <n v="10400"/>
    <n v="651.94000000000005"/>
    <n v="291.8021"/>
    <n v="6.268653846153846E-2"/>
    <s v="MIRA SERVICOS"/>
    <d v="2023-05-31T00:00:00"/>
    <s v="ENTREGA INFORMADA"/>
    <d v="2023-06-30T00:00:00"/>
    <d v="2023-06-20T00:00:00"/>
    <m/>
    <s v="ENTREGUE"/>
    <s v="ENTREGUE NO PRAZO"/>
    <n v="19"/>
  </r>
  <r>
    <m/>
    <s v="-"/>
    <d v="2023-06-01T00:00:00"/>
    <x v="2"/>
    <s v="ARARUAMA"/>
    <x v="11"/>
    <n v="119940"/>
    <s v="SUDESTE"/>
    <n v="3433.13"/>
    <n v="96.59"/>
    <n v="14.9956"/>
    <n v="2.8134675937118606E-2"/>
    <s v="TJ4 TRANSPORTES EIRELI"/>
    <d v="2023-05-31T00:00:00"/>
    <s v="NÃO CONSTA"/>
    <d v="2023-06-09T00:00:00"/>
    <d v="2023-06-09T00:00:00"/>
    <m/>
    <s v="ENTREGUE"/>
    <s v="ENTREGUE NO PRAZO"/>
    <n v="8"/>
  </r>
  <r>
    <n v="22851298"/>
    <s v="228512-98"/>
    <d v="2023-06-01T00:00:00"/>
    <x v="2"/>
    <s v="CASTANHAL"/>
    <x v="2"/>
    <n v="120154"/>
    <s v="NORTE"/>
    <n v="26796.7"/>
    <n v="1564.25"/>
    <n v="770.47699999999998"/>
    <n v="5.8374725246019096E-2"/>
    <s v="MIRA SERVICOS"/>
    <d v="2023-05-31T00:00:00"/>
    <s v="ENTREGA INFORMADA"/>
    <d v="2023-06-26T00:00:00"/>
    <d v="2023-06-16T00:00:00"/>
    <m/>
    <s v="ENTREGUE"/>
    <s v="ENTREGUE NO PRAZO"/>
    <n v="15"/>
  </r>
  <r>
    <n v="22837498"/>
    <s v="228374-98"/>
    <d v="2023-06-01T00:00:00"/>
    <x v="2"/>
    <s v="ANANINDEUA"/>
    <x v="2"/>
    <n v="120160"/>
    <s v="NORTE"/>
    <n v="10587.37"/>
    <n v="641.85"/>
    <n v="285.93"/>
    <n v="6.0624121004555429E-2"/>
    <s v="MIRA SERVICOS"/>
    <d v="2023-05-31T00:00:00"/>
    <s v="ENTREGA INFORMADA"/>
    <d v="2023-06-26T00:00:00"/>
    <d v="2023-06-16T00:00:00"/>
    <m/>
    <s v="ENTREGUE"/>
    <s v="ENTREGUE NO PRAZO"/>
    <n v="15"/>
  </r>
  <r>
    <n v="22716598"/>
    <s v="227165-98"/>
    <d v="2023-06-01T00:00:00"/>
    <x v="2"/>
    <s v="MIRASSOL D'OESTE"/>
    <x v="0"/>
    <n v="120083"/>
    <s v="CENTRO-OESTE"/>
    <n v="18229"/>
    <n v="1038.3399999999999"/>
    <n v="566.37199999999996"/>
    <n v="5.6960886499533708E-2"/>
    <s v="MIRA SERVICOS"/>
    <d v="2023-05-31T00:00:00"/>
    <s v="ENTREGA INFORMADA"/>
    <d v="2023-06-21T00:00:00"/>
    <d v="2023-06-13T00:00:00"/>
    <m/>
    <s v="ENTREGUE"/>
    <s v="ENTREGUE NO PRAZO"/>
    <n v="12"/>
  </r>
  <r>
    <m/>
    <s v="-"/>
    <d v="2023-06-02T00:00:00"/>
    <x v="2"/>
    <s v="CAFELANDIA"/>
    <x v="12"/>
    <n v="120429"/>
    <s v="SUL"/>
    <n v="23127.24"/>
    <n v="875"/>
    <n v="963.99990000000003"/>
    <n v="3.7834173035779448E-2"/>
    <s v="CT DISTRIBUICAO E LOGISTICA LTDA"/>
    <d v="2023-06-02T00:00:00"/>
    <s v="NÃO CONSTA"/>
    <d v="2023-06-12T00:00:00"/>
    <d v="2023-06-12T00:00:00"/>
    <m/>
    <s v="ENTREGUE"/>
    <s v="ENTREGUE NO PRAZO"/>
    <n v="10"/>
  </r>
  <r>
    <n v="23067699"/>
    <s v="230676-99"/>
    <d v="2023-06-01T00:00:00"/>
    <x v="2"/>
    <s v="REDENCAO"/>
    <x v="2"/>
    <n v="120102"/>
    <s v="NORTE"/>
    <n v="716.73"/>
    <n v="294.19"/>
    <n v="29.8889"/>
    <n v="0.41046140108548546"/>
    <s v="MIRA SERVICOS"/>
    <d v="2023-05-31T00:00:00"/>
    <s v="ENTREGA INFORMADA"/>
    <d v="2023-06-30T00:00:00"/>
    <d v="2023-06-20T00:00:00"/>
    <m/>
    <s v="ENTREGUE"/>
    <s v="ENTREGUE NO PRAZO"/>
    <n v="19"/>
  </r>
  <r>
    <m/>
    <s v="-"/>
    <d v="2023-06-05T00:00:00"/>
    <x v="2"/>
    <s v="BATATAIS"/>
    <x v="9"/>
    <n v="120541"/>
    <s v="SUDESTE"/>
    <n v="21175.46"/>
    <n v="233.05"/>
    <n v="99.911600000000007"/>
    <n v="1.1005664103636946E-2"/>
    <s v="FITLOG TRANSPORTES E LOGISTICA"/>
    <d v="2023-06-05T00:00:00"/>
    <s v="NÃO CONSTA"/>
    <d v="2023-06-19T00:00:00"/>
    <d v="2023-06-16T18:56:00"/>
    <m/>
    <s v="ENTREGUE"/>
    <s v="ENTREGUE NO PRAZO"/>
    <n v="11.788888888891961"/>
  </r>
  <r>
    <m/>
    <s v="-"/>
    <d v="2023-06-05T00:00:00"/>
    <x v="2"/>
    <s v="ITABAIANA"/>
    <x v="13"/>
    <n v="120542"/>
    <s v="NORDESTE"/>
    <n v="12465.12"/>
    <n v="481.63"/>
    <n v="29.582799999999999"/>
    <n v="3.8638216078144452E-2"/>
    <s v="SNT LOG LTDA"/>
    <d v="2023-06-05T00:00:00"/>
    <s v="NÃO CONSTA"/>
    <d v="2023-06-22T00:00:00"/>
    <d v="2023-06-23T00:00:00"/>
    <m/>
    <s v="ENTREGUE"/>
    <s v="ENTREGUE FORA DO PRAZO"/>
    <n v="18"/>
  </r>
  <r>
    <n v="22947798"/>
    <s v="229477-98"/>
    <d v="2023-06-01T00:00:00"/>
    <x v="2"/>
    <s v="SINOP"/>
    <x v="0"/>
    <n v="120240"/>
    <s v="CENTRO-OESTE"/>
    <n v="12560.73"/>
    <n v="673.59"/>
    <n v="344.23950000000002"/>
    <n v="5.3626660233919529E-2"/>
    <s v="MIRA SERVICOS"/>
    <d v="2023-06-01T00:00:00"/>
    <s v="ENTREGA INFORMADA"/>
    <d v="2023-06-21T00:00:00"/>
    <d v="2023-06-17T00:00:00"/>
    <m/>
    <s v="ENTREGUE"/>
    <s v="ENTREGUE NO PRAZO"/>
    <n v="16"/>
  </r>
  <r>
    <n v="22853298"/>
    <s v="228532-98"/>
    <d v="2023-06-01T00:00:00"/>
    <x v="2"/>
    <s v="MACAPÁ"/>
    <x v="14"/>
    <n v="120245"/>
    <s v="NORTE"/>
    <n v="38928.78"/>
    <n v="5483.36"/>
    <n v="1018.361"/>
    <n v="0.1408561994493534"/>
    <s v="MIRA SERVICOS"/>
    <d v="2023-06-01T00:00:00"/>
    <s v="ENTREGA INFORMADA"/>
    <d v="2023-06-29T00:00:00"/>
    <d v="2023-06-28T00:00:00"/>
    <m/>
    <s v="ENTREGUE"/>
    <s v="ENTREGUE NO PRAZO"/>
    <n v="27"/>
  </r>
  <r>
    <n v="22960198"/>
    <s v="229601-98"/>
    <d v="2023-06-01T00:00:00"/>
    <x v="2"/>
    <s v="MARABA"/>
    <x v="2"/>
    <n v="120248"/>
    <s v="NORTE"/>
    <n v="19867.669999999998"/>
    <n v="1431.14"/>
    <n v="702.05079999999998"/>
    <n v="7.2033610383099786E-2"/>
    <s v="MIRA SERVICOS"/>
    <d v="2023-06-01T00:00:00"/>
    <s v="ENTREGA INFORMADA"/>
    <d v="2023-06-27T00:00:00"/>
    <d v="2023-06-15T00:00:00"/>
    <m/>
    <s v="ENTREGUE"/>
    <s v="ENTREGUE NO PRAZO"/>
    <n v="14"/>
  </r>
  <r>
    <n v="22825598"/>
    <s v="228255-98"/>
    <d v="2023-06-01T00:00:00"/>
    <x v="2"/>
    <s v="GUARANTÃ DO NORTE"/>
    <x v="0"/>
    <n v="120233"/>
    <s v="CENTRO-OESTE"/>
    <n v="7349"/>
    <n v="497.45"/>
    <n v="239.8817"/>
    <n v="6.7689481562117293E-2"/>
    <s v="MIRA SERVICOS"/>
    <d v="2023-06-01T00:00:00"/>
    <s v="ENTREGA INFORMADA"/>
    <d v="2023-06-30T00:00:00"/>
    <d v="2023-06-16T00:00:00"/>
    <m/>
    <s v="ENTREGUE"/>
    <s v="ENTREGUE NO PRAZO"/>
    <n v="15"/>
  </r>
  <r>
    <n v="22978898"/>
    <s v="229788-98"/>
    <d v="2023-06-01T00:00:00"/>
    <x v="2"/>
    <s v="NOVA MARINGA"/>
    <x v="0"/>
    <n v="120237"/>
    <s v="CENTRO-OESTE"/>
    <n v="12899"/>
    <n v="832.75"/>
    <n v="442.9375"/>
    <n v="6.4559268160322508E-2"/>
    <s v="MIRA SERVICOS"/>
    <d v="2023-06-01T00:00:00"/>
    <s v="ENTREGA INFORMADA"/>
    <d v="2023-06-27T00:00:00"/>
    <d v="2023-07-10T00:00:00"/>
    <m/>
    <s v="ENTREGUE"/>
    <s v="ENTREGUE FORA DO PRAZO"/>
    <n v="39"/>
  </r>
  <r>
    <n v="22836398"/>
    <s v="228363-98"/>
    <d v="2023-06-01T00:00:00"/>
    <x v="2"/>
    <s v="SANTANA"/>
    <x v="14"/>
    <n v="120230"/>
    <s v="NORTE"/>
    <n v="15457.63"/>
    <n v="2758.75"/>
    <n v="463.89699999999999"/>
    <n v="0.17847173208312012"/>
    <s v="MIRA SERVICOS"/>
    <d v="2023-06-01T00:00:00"/>
    <s v="ENTREGA INFORMADA"/>
    <d v="2023-06-29T00:00:00"/>
    <d v="2023-07-04T00:00:00"/>
    <m/>
    <s v="ENTREGUE"/>
    <s v="ENTREGUE FORA DO PRAZO"/>
    <n v="33"/>
  </r>
  <r>
    <n v="22683098"/>
    <s v="226830-98"/>
    <d v="2023-06-01T00:00:00"/>
    <x v="2"/>
    <s v="ITAPIPOCA"/>
    <x v="15"/>
    <n v="120132"/>
    <s v="NORDESTE"/>
    <n v="40000"/>
    <n v="1545.73"/>
    <n v="1104.6890000000001"/>
    <n v="3.8643249999999997E-2"/>
    <s v="SNT LOG LTDA"/>
    <d v="2023-05-31T00:00:00"/>
    <s v="ENTREGA INFORMADA"/>
    <d v="2023-06-22T00:00:00"/>
    <d v="2023-06-12T00:00:00"/>
    <m/>
    <s v="ENTREGUE"/>
    <s v="ENTREGUE NO PRAZO"/>
    <n v="11"/>
  </r>
  <r>
    <n v="22785598"/>
    <s v="227855-98"/>
    <d v="2023-06-01T00:00:00"/>
    <x v="2"/>
    <s v="RECIFE"/>
    <x v="16"/>
    <n v="120108"/>
    <s v="NORDESTE"/>
    <n v="10789"/>
    <n v="386.28"/>
    <n v="307.13"/>
    <n v="3.5803132820465287E-2"/>
    <s v="SNT LOG LTDA"/>
    <d v="2023-05-31T00:00:00"/>
    <s v="ENTREGA INFORMADA"/>
    <d v="2023-06-16T00:00:00"/>
    <d v="2023-06-08T00:00:00"/>
    <m/>
    <s v="ENTREGUE"/>
    <s v="ENTREGUE NO PRAZO"/>
    <n v="7"/>
  </r>
  <r>
    <n v="22783298"/>
    <s v="227832-98"/>
    <d v="2023-06-01T00:00:00"/>
    <x v="2"/>
    <s v="FORTALEZA"/>
    <x v="15"/>
    <n v="120142"/>
    <s v="NORDESTE"/>
    <n v="7200"/>
    <n v="278.23"/>
    <n v="194.38200000000001"/>
    <n v="3.8643055555555555E-2"/>
    <s v="SNT LOG LTDA"/>
    <d v="2023-05-31T00:00:00"/>
    <s v="ENTREGA INFORMADA"/>
    <d v="2023-06-16T00:00:00"/>
    <d v="2023-06-16T00:00:00"/>
    <m/>
    <s v="ENTREGUE"/>
    <s v="ENTREGUE NO PRAZO"/>
    <n v="15"/>
  </r>
  <r>
    <n v="22873798"/>
    <s v="228737-98"/>
    <d v="2023-06-01T00:00:00"/>
    <x v="2"/>
    <s v="AREIA BRANCA"/>
    <x v="17"/>
    <n v="120164"/>
    <s v="NORDESTE"/>
    <n v="6689"/>
    <n v="481.56"/>
    <m/>
    <n v="0"/>
    <s v="SNT LOG LTDA"/>
    <d v="2023-05-31T00:00:00"/>
    <s v="ENTREGA INFORMADA"/>
    <d v="2023-06-16T00:00:00"/>
    <d v="2023-06-15T00:00:00"/>
    <m/>
    <s v="ENTREGUE"/>
    <s v="ENTREGUE NO PRAZO"/>
    <n v="14"/>
  </r>
  <r>
    <n v="22035498"/>
    <s v="220354-98"/>
    <d v="2023-06-01T00:00:00"/>
    <x v="2"/>
    <s v="CARAUBAS"/>
    <x v="17"/>
    <n v="120114"/>
    <s v="NORDESTE"/>
    <n v="9879"/>
    <n v="467.27"/>
    <n v="304.53289999999998"/>
    <n v="4.7299321793703816E-2"/>
    <s v="SNT LOG LTDA"/>
    <d v="2023-05-31T00:00:00"/>
    <s v="ENTREGA INFORMADA"/>
    <d v="2023-06-22T00:00:00"/>
    <d v="2023-06-16T00:00:00"/>
    <m/>
    <s v="ENTREGUE"/>
    <s v="ENTREGUE NO PRAZO"/>
    <n v="15"/>
  </r>
  <r>
    <n v="22899598"/>
    <s v="228995-98"/>
    <d v="2023-06-01T00:00:00"/>
    <x v="2"/>
    <s v="AREIA BRANCA"/>
    <x v="17"/>
    <n v="120133"/>
    <s v="NORDESTE"/>
    <n v="6150"/>
    <n v="481.56"/>
    <m/>
    <n v="0"/>
    <s v="SNT LOG LTDA"/>
    <d v="2023-05-31T00:00:00"/>
    <s v="ENTREGA INFORMADA"/>
    <d v="2023-06-16T00:00:00"/>
    <d v="2023-06-15T00:00:00"/>
    <m/>
    <s v="ENTREGUE"/>
    <s v="ENTREGUE NO PRAZO"/>
    <n v="14"/>
  </r>
  <r>
    <n v="22889198"/>
    <s v="228891-98"/>
    <d v="2023-06-01T00:00:00"/>
    <x v="2"/>
    <s v="CAICÓ"/>
    <x v="17"/>
    <n v="120135"/>
    <s v="NORDESTE"/>
    <n v="14235.21"/>
    <n v="665.18"/>
    <n v="433.52370000000002"/>
    <n v="4.6727796779956178E-2"/>
    <s v="SNT LOG LTDA"/>
    <d v="2023-05-31T00:00:00"/>
    <s v="ENTREGA INFORMADA"/>
    <d v="2023-06-22T00:00:00"/>
    <d v="2023-06-16T00:00:00"/>
    <m/>
    <s v="ENTREGUE"/>
    <s v="ENTREGUE NO PRAZO"/>
    <n v="15"/>
  </r>
  <r>
    <n v="22874698"/>
    <s v="228746-98"/>
    <d v="2023-06-01T00:00:00"/>
    <x v="2"/>
    <s v="APODI"/>
    <x v="17"/>
    <n v="120148"/>
    <s v="NORDESTE"/>
    <n v="7790.31"/>
    <n v="338.93"/>
    <n v="220.89"/>
    <n v="4.3506612702190285E-2"/>
    <s v="SNT LOG LTDA"/>
    <d v="2023-05-31T00:00:00"/>
    <s v="ENTREGA INFORMADA"/>
    <d v="2023-06-16T00:00:00"/>
    <d v="2023-06-16T00:00:00"/>
    <m/>
    <s v="ENTREGUE"/>
    <s v="ENTREGUE NO PRAZO"/>
    <n v="15"/>
  </r>
  <r>
    <n v="22755998"/>
    <s v="227559-98"/>
    <d v="2023-06-01T00:00:00"/>
    <x v="2"/>
    <s v="ESPERANÇA"/>
    <x v="18"/>
    <n v="120149"/>
    <s v="NORDESTE"/>
    <n v="22800"/>
    <n v="950.74"/>
    <n v="619.63549999999998"/>
    <n v="4.1699122807017541E-2"/>
    <s v="SNT LOG LTDA"/>
    <d v="2023-05-31T00:00:00"/>
    <s v="ENTREGA INFORMADA"/>
    <d v="2023-06-23T00:00:00"/>
    <d v="2023-06-23T00:00:00"/>
    <m/>
    <s v="ENTREGUE"/>
    <s v="ENTREGUE NO PRAZO"/>
    <n v="22"/>
  </r>
  <r>
    <n v="22877198"/>
    <s v="228771-98"/>
    <d v="2023-06-01T00:00:00"/>
    <x v="2"/>
    <s v="MACEIÓ"/>
    <x v="19"/>
    <n v="120169"/>
    <s v="NORDESTE"/>
    <n v="13919"/>
    <n v="498.35"/>
    <n v="405.55489999999998"/>
    <n v="3.5803577843235866E-2"/>
    <s v="SNT LOG LTDA"/>
    <d v="2023-05-31T00:00:00"/>
    <s v="ENTREGA INFORMADA"/>
    <d v="2023-06-16T00:00:00"/>
    <d v="2023-06-15T00:00:00"/>
    <m/>
    <s v="ENTREGUE"/>
    <s v="ENTREGUE NO PRAZO"/>
    <n v="14"/>
  </r>
  <r>
    <n v="22840298"/>
    <s v="228402-98"/>
    <d v="2023-06-01T00:00:00"/>
    <x v="2"/>
    <s v="PARNAMIRIM"/>
    <x v="17"/>
    <n v="120111"/>
    <s v="NORDESTE"/>
    <n v="24576.83"/>
    <n v="954.84"/>
    <n v="730.52470000000005"/>
    <n v="3.8851226948308629E-2"/>
    <s v="SNT LOG LTDA"/>
    <d v="2023-05-31T00:00:00"/>
    <s v="ENTREGA INFORMADA"/>
    <d v="2023-06-16T00:00:00"/>
    <d v="2023-06-19T00:00:00"/>
    <m/>
    <s v="ENTREGUE"/>
    <s v="ENTREGUE FORA DO PRAZO"/>
    <n v="18"/>
  </r>
  <r>
    <n v="22796798"/>
    <s v="227967-98"/>
    <d v="2023-06-01T00:00:00"/>
    <x v="2"/>
    <s v="MACEIÓ"/>
    <x v="19"/>
    <n v="120130"/>
    <s v="NORDESTE"/>
    <n v="72174.06"/>
    <n v="2708.63"/>
    <n v="2269.6437999999998"/>
    <n v="3.7529134428629901E-2"/>
    <s v="SNT LOG LTDA"/>
    <d v="2023-05-31T00:00:00"/>
    <m/>
    <d v="2023-06-16T00:00:00"/>
    <d v="2023-06-19T00:00:00"/>
    <m/>
    <s v="ENTREGUE"/>
    <s v="ENTREGUE FORA DO PRAZO"/>
    <n v="18"/>
  </r>
  <r>
    <n v="22732198"/>
    <s v="227321-98"/>
    <d v="2023-06-01T00:00:00"/>
    <x v="2"/>
    <s v="SÃO LUÍS"/>
    <x v="6"/>
    <n v="120136"/>
    <s v="NORDESTE"/>
    <n v="8679"/>
    <n v="439.09"/>
    <n v="252.58799999999999"/>
    <n v="5.0592234128355798E-2"/>
    <s v="TECMAR TRANSPORTES LTDA"/>
    <d v="2023-05-31T00:00:00"/>
    <m/>
    <d v="2023-06-21T00:00:00"/>
    <d v="2023-06-21T00:00:00"/>
    <m/>
    <s v="ENTREGUE"/>
    <s v="ENTREGUE NO PRAZO"/>
    <n v="20"/>
  </r>
  <r>
    <n v="22892898"/>
    <s v="228928-98"/>
    <d v="2023-06-01T00:00:00"/>
    <x v="2"/>
    <s v="IMPERATRIZ"/>
    <x v="6"/>
    <n v="120127"/>
    <s v="NORDESTE"/>
    <n v="9979"/>
    <n v="551.02"/>
    <n v="286.02999999999997"/>
    <n v="5.5217957711193505E-2"/>
    <s v="TECMAR TRANSPORTES LTDA"/>
    <d v="2023-05-31T00:00:00"/>
    <m/>
    <d v="2023-06-27T00:00:00"/>
    <d v="2023-06-20T00:00:00"/>
    <m/>
    <s v="ENTREGUE"/>
    <s v="ENTREGUE NO PRAZO"/>
    <n v="19"/>
  </r>
  <r>
    <n v="22971398"/>
    <s v="229713-98"/>
    <d v="2023-06-01T00:00:00"/>
    <x v="2"/>
    <s v="PATOS"/>
    <x v="18"/>
    <n v="120239"/>
    <s v="NORDESTE"/>
    <n v="6889"/>
    <n v="332.67"/>
    <n v="226.02119999999999"/>
    <n v="4.8290027580200325E-2"/>
    <s v="TECMAR TRANSPORTES LTDA"/>
    <d v="2023-06-01T00:00:00"/>
    <m/>
    <d v="2023-06-17T00:00:00"/>
    <d v="2023-06-14T00:00:00"/>
    <m/>
    <s v="ENTREGUE"/>
    <s v="ENTREGUE NO PRAZO"/>
    <n v="13"/>
  </r>
  <r>
    <n v="22367198"/>
    <s v="223671-98"/>
    <d v="2023-06-01T00:00:00"/>
    <x v="2"/>
    <s v="SÃO LUÍS"/>
    <x v="6"/>
    <n v="120265"/>
    <s v="NORDESTE"/>
    <n v="13235.31"/>
    <n v="737.66"/>
    <n v="432.41300000000001"/>
    <n v="5.5734244230018035E-2"/>
    <s v="TECMAR TRANSPORTES LTDA"/>
    <d v="2023-06-01T00:00:00"/>
    <m/>
    <d v="2023-06-21T00:00:00"/>
    <d v="2023-06-21T00:00:00"/>
    <m/>
    <s v="ENTREGUE"/>
    <s v="ENTREGUE NO PRAZO"/>
    <n v="20"/>
  </r>
  <r>
    <m/>
    <s v="-"/>
    <d v="2023-06-06T00:00:00"/>
    <x v="2"/>
    <s v="SORRISO"/>
    <x v="0"/>
    <n v="120744"/>
    <s v="CENTRO-OESTE"/>
    <n v="7537.87"/>
    <n v="346.74"/>
    <n v="20.389600000000002"/>
    <n v="4.5999732019788082E-2"/>
    <s v="MIRA SERVICOS"/>
    <d v="2023-06-06T00:00:00"/>
    <s v="NÃO CONSTA"/>
    <d v="2023-06-27T00:00:00"/>
    <d v="2023-06-23T00:00:00"/>
    <m/>
    <s v="ENTREGUE"/>
    <s v="ENTREGUE NO PRAZO"/>
    <n v="17"/>
  </r>
  <r>
    <m/>
    <s v="-"/>
    <d v="2023-06-06T00:00:00"/>
    <x v="2"/>
    <s v="TERESINA"/>
    <x v="7"/>
    <n v="120721"/>
    <s v="NORDESTE"/>
    <n v="4409.59"/>
    <n v="227.3"/>
    <n v="13.4688"/>
    <n v="5.1546742440907206E-2"/>
    <s v="SNT LOG LTDA"/>
    <d v="2023-06-06T00:00:00"/>
    <s v="NÃO CONSTA"/>
    <d v="2023-06-23T00:00:00"/>
    <d v="2023-06-20T00:00:00"/>
    <m/>
    <s v="ENTREGUE"/>
    <s v="ENTREGUE NO PRAZO"/>
    <n v="14"/>
  </r>
  <r>
    <n v="22937998"/>
    <s v="229379-98"/>
    <d v="2023-06-01T00:00:00"/>
    <x v="2"/>
    <s v="PARNAIBA"/>
    <x v="7"/>
    <n v="120585"/>
    <s v="NORDESTE"/>
    <n v="14379"/>
    <n v="1064.8900000000001"/>
    <n v="462.30149999999998"/>
    <n v="7.405869671048057E-2"/>
    <s v="TECMAR TRANSPORTES LTDA"/>
    <d v="2023-06-05T00:00:00"/>
    <m/>
    <d v="2023-07-07T00:00:00"/>
    <d v="2023-06-27T00:00:00"/>
    <m/>
    <s v="ENTREGUE"/>
    <s v="ENTREGUE NO PRAZO"/>
    <n v="26"/>
  </r>
  <r>
    <n v="22886798"/>
    <s v="228867-98"/>
    <d v="2023-06-01T00:00:00"/>
    <x v="2"/>
    <s v="BARAO DE GRAJAU"/>
    <x v="6"/>
    <n v="120129"/>
    <s v="NORDESTE"/>
    <n v="12099"/>
    <n v="639.4"/>
    <n v="328.89319999999998"/>
    <n v="5.2847342755599637E-2"/>
    <s v="TECMAR TRANSPORTES LTDA"/>
    <d v="2023-05-31T00:00:00"/>
    <m/>
    <d v="2023-06-27T00:00:00"/>
    <d v="2023-06-14T00:00:00"/>
    <m/>
    <s v="ENTREGUE"/>
    <s v="ENTREGUE NO PRAZO"/>
    <n v="13"/>
  </r>
  <r>
    <n v="22338898"/>
    <s v="223388-98"/>
    <d v="2023-06-01T00:00:00"/>
    <x v="2"/>
    <s v="JOÃO PESSOA"/>
    <x v="18"/>
    <n v="120269"/>
    <s v="NORDESTE"/>
    <n v="28382.31"/>
    <n v="1024.68"/>
    <n v="890.06399999999996"/>
    <n v="3.6102769647713667E-2"/>
    <s v="TECMAR TRANSPORTES LTDA"/>
    <d v="2023-06-01T00:00:00"/>
    <m/>
    <d v="2023-06-15T00:00:00"/>
    <d v="2023-06-15T00:00:00"/>
    <m/>
    <s v="ENTREGUE"/>
    <s v="ENTREGUE NO PRAZO"/>
    <n v="14"/>
  </r>
  <r>
    <n v="22656998"/>
    <s v="226569-98"/>
    <d v="2023-06-01T00:00:00"/>
    <x v="2"/>
    <s v="PIRACURUCA"/>
    <x v="7"/>
    <n v="119964"/>
    <s v="NORDESTE"/>
    <n v="18229"/>
    <n v="1097.8499999999999"/>
    <n v="566.37199999999996"/>
    <n v="6.0225464918536392E-2"/>
    <s v="TECMAR TRANSPORTES LTDA"/>
    <d v="2023-05-31T00:00:00"/>
    <m/>
    <d v="2023-06-26T00:00:00"/>
    <d v="2023-06-09T00:00:00"/>
    <m/>
    <s v="ENTREGUE"/>
    <s v="ENTREGUE NO PRAZO"/>
    <n v="8"/>
  </r>
  <r>
    <n v="22590098"/>
    <s v="225900-98"/>
    <d v="2023-06-01T00:00:00"/>
    <x v="2"/>
    <s v="TUTOIA"/>
    <x v="6"/>
    <n v="120126"/>
    <s v="NORDESTE"/>
    <n v="41884.76"/>
    <n v="2424.85"/>
    <n v="1278.153"/>
    <n v="5.7893372195519321E-2"/>
    <s v="TECMAR TRANSPORTES LTDA"/>
    <d v="2023-05-31T00:00:00"/>
    <s v="ENTREGA INFORMADA"/>
    <d v="2023-06-27T00:00:00"/>
    <d v="2023-06-22T00:00:00"/>
    <m/>
    <s v="ENTREGUE"/>
    <s v="ENTREGUE NO PRAZO"/>
    <n v="21"/>
  </r>
  <r>
    <n v="22576598"/>
    <s v="225765-98"/>
    <d v="2023-06-01T00:00:00"/>
    <x v="2"/>
    <s v="TUTOIA"/>
    <x v="6"/>
    <n v="120270"/>
    <s v="NORDESTE"/>
    <n v="17710.97"/>
    <n v="948.82"/>
    <n v="493.77800000000002"/>
    <n v="5.3572446907199325E-2"/>
    <s v="TECMAR TRANSPORTES LTDA"/>
    <d v="2023-06-01T00:00:00"/>
    <s v="ENTREGA INFORMADA"/>
    <d v="2023-06-27T00:00:00"/>
    <d v="2023-06-22T00:00:00"/>
    <m/>
    <s v="ENTREGUE"/>
    <s v="ENTREGUE NO PRAZO"/>
    <n v="21"/>
  </r>
  <r>
    <n v="22894298"/>
    <s v="228942-98"/>
    <d v="2023-06-01T00:00:00"/>
    <x v="2"/>
    <s v="JOÃO PESSOA"/>
    <x v="18"/>
    <n v="120197"/>
    <s v="NORDESTE"/>
    <n v="8081.4"/>
    <n v="271.81"/>
    <n v="224.755"/>
    <n v="3.3634023807756083E-2"/>
    <s v="TECMAR TRANSPORTES LTDA"/>
    <d v="2023-06-01T00:00:00"/>
    <s v="ENTREGA INFORMADA"/>
    <d v="2023-06-19T00:00:00"/>
    <d v="2023-06-28T00:00:00"/>
    <m/>
    <s v="ENTREGUE"/>
    <s v="ENTREGUE FORA DO PRAZO"/>
    <n v="27"/>
  </r>
  <r>
    <n v="22969598"/>
    <s v="229695-98"/>
    <d v="2023-06-01T00:00:00"/>
    <x v="2"/>
    <s v="COLINAS"/>
    <x v="6"/>
    <n v="120276"/>
    <s v="NORDESTE"/>
    <n v="13509"/>
    <n v="904.77"/>
    <n v="481.53710000000001"/>
    <n v="6.6975349766822123E-2"/>
    <s v="TECMAR TRANSPORTES LTDA"/>
    <d v="2023-06-01T00:00:00"/>
    <s v="ENTREGA INFORMADA"/>
    <d v="2023-06-12T00:00:00"/>
    <d v="2023-06-15T00:00:00"/>
    <m/>
    <s v="ENTREGUE"/>
    <s v="ENTREGUE FORA DO PRAZO"/>
    <n v="14"/>
  </r>
  <r>
    <n v="22889698"/>
    <s v="228896-98"/>
    <d v="2023-06-01T00:00:00"/>
    <x v="2"/>
    <s v="PARNAIBA"/>
    <x v="7"/>
    <n v="120125"/>
    <s v="NORDESTE"/>
    <n v="21590.91"/>
    <n v="1277.06"/>
    <n v="657.71320000000003"/>
    <n v="5.9148039614819382E-2"/>
    <s v="TECMAR TRANSPORTES LTDA"/>
    <d v="2023-05-31T00:00:00"/>
    <s v="ENTREGA INFORMADA"/>
    <d v="2023-06-14T00:00:00"/>
    <d v="2023-06-16T00:00:00"/>
    <m/>
    <s v="ENTREGUE"/>
    <s v="ENTREGUE FORA DO PRAZO"/>
    <n v="15"/>
  </r>
  <r>
    <n v="22352798"/>
    <s v="223527-98"/>
    <d v="2023-06-01T00:00:00"/>
    <x v="2"/>
    <s v="BELEM DO PIAUI"/>
    <x v="7"/>
    <n v="120218"/>
    <s v="NORDESTE"/>
    <n v="22289"/>
    <n v="1531.81"/>
    <n v="657.71299999999997"/>
    <n v="6.8724931580600293E-2"/>
    <s v="TECMAR TRANSPORTES LTDA"/>
    <d v="2023-06-01T00:00:00"/>
    <s v="ENTREGA INFORMADA"/>
    <d v="2023-06-14T00:00:00"/>
    <d v="2023-06-16T00:00:00"/>
    <m/>
    <s v="ENTREGUE"/>
    <s v="ENTREGUE FORA DO PRAZO"/>
    <n v="15"/>
  </r>
  <r>
    <n v="22660898"/>
    <s v="226608-98"/>
    <d v="2023-06-01T00:00:00"/>
    <x v="2"/>
    <s v="CASIMIRO DE ABREU"/>
    <x v="11"/>
    <n v="119880"/>
    <s v="SUDESTE"/>
    <n v="44925.45"/>
    <n v="1225.23"/>
    <n v="1262.26"/>
    <n v="2.727251479951787E-2"/>
    <s v="TJ4 TRANSPORTES EIRELI"/>
    <d v="2023-05-30T00:00:00"/>
    <s v="ENTREGA INFORMADA"/>
    <d v="2023-06-06T00:00:00"/>
    <d v="2023-06-06T00:00:00"/>
    <m/>
    <s v="ENTREGUE"/>
    <s v="ENTREGUE NO PRAZO"/>
    <n v="5"/>
  </r>
  <r>
    <n v="22731698"/>
    <s v="227316-98"/>
    <d v="2023-06-01T00:00:00"/>
    <x v="2"/>
    <s v="CAMPOS DOS GOYTACAZES"/>
    <x v="11"/>
    <n v="120058"/>
    <s v="SUDESTE"/>
    <n v="10599"/>
    <n v="289.06"/>
    <n v="295.80040000000002"/>
    <n v="2.7272384187187471E-2"/>
    <s v="TJ4 TRANSPORTES EIRELI"/>
    <d v="2023-05-31T00:00:00"/>
    <s v="ENTREGA INFORMADA"/>
    <d v="2023-06-07T00:00:00"/>
    <d v="2023-06-07T00:00:00"/>
    <m/>
    <s v="ENTREGUE"/>
    <s v="ENTREGUE NO PRAZO"/>
    <n v="6"/>
  </r>
  <r>
    <m/>
    <s v="-"/>
    <d v="2023-06-07T00:00:00"/>
    <x v="2"/>
    <s v="TANQUE NOVO"/>
    <x v="20"/>
    <n v="120724"/>
    <s v="NORDESTE"/>
    <n v="6371.24"/>
    <n v="251.62"/>
    <n v="20.389600000000002"/>
    <n v="3.9493097105116115E-2"/>
    <s v="R L DOS SANTOS TRANSPORTES LTDA"/>
    <d v="2023-06-06T00:00:00"/>
    <s v="NÃO CONSTA"/>
    <d v="2023-06-26T00:00:00"/>
    <d v="2023-06-12T00:00:00"/>
    <m/>
    <s v="ENTREGUE"/>
    <s v="ENTREGUE NO PRAZO"/>
    <n v="5"/>
  </r>
  <r>
    <n v="22484598"/>
    <s v="224845-98"/>
    <d v="2023-06-01T00:00:00"/>
    <x v="2"/>
    <s v="SAQUAREMA"/>
    <x v="11"/>
    <n v="119953"/>
    <s v="SUDESTE"/>
    <n v="6689"/>
    <n v="182.43"/>
    <n v="206.715"/>
    <n v="2.7273134997757513E-2"/>
    <s v="TJ4 TRANSPORTES EIRELI"/>
    <d v="2023-05-31T00:00:00"/>
    <s v="ENTREGA INFORMADA"/>
    <d v="2023-06-09T00:00:00"/>
    <d v="2023-06-09T00:00:00"/>
    <m/>
    <s v="ENTREGUE"/>
    <s v="ENTREGUE NO PRAZO"/>
    <n v="8"/>
  </r>
  <r>
    <n v="22387198"/>
    <s v="223871-98"/>
    <d v="2023-06-01T00:00:00"/>
    <x v="2"/>
    <s v="ITABORAI"/>
    <x v="11"/>
    <n v="120266"/>
    <s v="SUDESTE"/>
    <n v="10395"/>
    <n v="283.5"/>
    <n v="286.03300000000002"/>
    <n v="2.7272727272727271E-2"/>
    <s v="TJ4 TRANSPORTES EIRELI"/>
    <d v="2023-06-01T00:00:00"/>
    <s v="ENTREGA INFORMADA"/>
    <d v="2023-06-09T00:00:00"/>
    <d v="2023-06-09T00:00:00"/>
    <m/>
    <s v="ENTREGUE"/>
    <s v="ENTREGUE NO PRAZO"/>
    <n v="8"/>
  </r>
  <r>
    <n v="22220298"/>
    <s v="222202-98"/>
    <d v="2023-06-01T00:00:00"/>
    <x v="2"/>
    <s v="SÃO PEDRO DA ALDEIA"/>
    <x v="11"/>
    <n v="120268"/>
    <s v="SUDESTE"/>
    <n v="6859"/>
    <n v="187.06"/>
    <n v="202.797"/>
    <n v="2.7272197113281819E-2"/>
    <s v="TJ4 TRANSPORTES EIRELI"/>
    <d v="2023-06-01T00:00:00"/>
    <s v="ENTREGA INFORMADA"/>
    <d v="2023-06-09T00:00:00"/>
    <d v="2023-06-09T00:00:00"/>
    <m/>
    <s v="ENTREGUE"/>
    <s v="ENTREGUE NO PRAZO"/>
    <n v="8"/>
  </r>
  <r>
    <n v="22599398"/>
    <s v="225993-98"/>
    <d v="2023-06-01T00:00:00"/>
    <x v="2"/>
    <s v="SÃO JOÃO DA BARRA"/>
    <x v="11"/>
    <n v="120082"/>
    <s v="SUDESTE"/>
    <n v="7700"/>
    <n v="210"/>
    <n v="206.7063"/>
    <n v="2.7272727272727271E-2"/>
    <s v="TJ4 TRANSPORTES EIRELI"/>
    <d v="2023-05-31T00:00:00"/>
    <s v="ENTREGA INFORMADA"/>
    <d v="2023-06-09T00:00:00"/>
    <d v="2023-06-09T00:00:00"/>
    <m/>
    <s v="ENTREGUE"/>
    <s v="ENTREGUE NO PRAZO"/>
    <n v="8"/>
  </r>
  <r>
    <n v="22185098"/>
    <s v="221850-98"/>
    <d v="2023-06-01T00:00:00"/>
    <x v="2"/>
    <s v="IGUABA GRANDE"/>
    <x v="11"/>
    <n v="120038"/>
    <s v="SUDESTE"/>
    <n v="7559"/>
    <n v="206.15"/>
    <n v="239.14400000000001"/>
    <n v="2.7272125942584997E-2"/>
    <s v="TJ4 TRANSPORTES EIRELI"/>
    <d v="2023-05-31T00:00:00"/>
    <s v="ENTREGA INFORMADA"/>
    <d v="2023-06-09T00:00:00"/>
    <d v="2023-06-09T00:00:00"/>
    <m/>
    <s v="ENTREGUE"/>
    <s v="ENTREGUE NO PRAZO"/>
    <n v="8"/>
  </r>
  <r>
    <n v="22110598"/>
    <s v="221105-98"/>
    <d v="2023-06-01T00:00:00"/>
    <x v="2"/>
    <s v="ITAPERUNA"/>
    <x v="11"/>
    <n v="120069"/>
    <s v="SUDESTE"/>
    <n v="8933.43"/>
    <n v="243.63"/>
    <n v="269.03280000000001"/>
    <n v="2.7271719820942234E-2"/>
    <s v="TJ4 TRANSPORTES EIRELI"/>
    <d v="2023-05-31T00:00:00"/>
    <s v="ENTREGA INFORMADA"/>
    <d v="2023-06-09T00:00:00"/>
    <d v="2023-06-09T00:00:00"/>
    <m/>
    <s v="ENTREGUE"/>
    <s v="ENTREGUE NO PRAZO"/>
    <n v="8"/>
  </r>
  <r>
    <n v="22700998"/>
    <s v="227009-98"/>
    <d v="2023-06-01T00:00:00"/>
    <x v="2"/>
    <s v="RIO DE JANEIRO"/>
    <x v="11"/>
    <n v="119803"/>
    <s v="SUDESTE"/>
    <n v="11850"/>
    <n v="296.25"/>
    <n v="328.99950000000001"/>
    <n v="2.5000000000000001E-2"/>
    <s v="TJ4 TRANSPORTES EIRELI"/>
    <d v="2023-05-30T00:00:00"/>
    <s v="ENTREGA INFORMADA"/>
    <d v="2023-06-09T00:00:00"/>
    <d v="2023-06-09T00:00:00"/>
    <m/>
    <s v="ENTREGUE"/>
    <s v="ENTREGUE NO PRAZO"/>
    <n v="8"/>
  </r>
  <r>
    <n v="22715298"/>
    <s v="227152-98"/>
    <d v="2023-06-01T00:00:00"/>
    <x v="2"/>
    <s v="NILOPOLIS"/>
    <x v="11"/>
    <n v="120112"/>
    <s v="SUDESTE"/>
    <n v="7157.23"/>
    <n v="178.93"/>
    <n v="199.095"/>
    <n v="2.4999895210856715E-2"/>
    <s v="TJ4 TRANSPORTES EIRELI"/>
    <d v="2023-05-31T00:00:00"/>
    <s v="ENTREGA INFORMADA"/>
    <d v="2023-06-12T00:00:00"/>
    <d v="2023-06-12T00:00:00"/>
    <m/>
    <s v="ENTREGUE"/>
    <s v="ENTREGUE NO PRAZO"/>
    <n v="11"/>
  </r>
  <r>
    <n v="22298098"/>
    <s v="222980-98"/>
    <d v="2023-06-01T00:00:00"/>
    <x v="2"/>
    <s v="CABO FRIO"/>
    <x v="11"/>
    <n v="120063"/>
    <s v="SUDESTE"/>
    <n v="8349"/>
    <n v="227.7"/>
    <n v="269.03300000000002"/>
    <n v="2.7272727272727271E-2"/>
    <s v="TJ4 TRANSPORTES EIRELI"/>
    <d v="2023-05-31T00:00:00"/>
    <s v="ENTREGA INFORMADA"/>
    <d v="2023-06-12T00:00:00"/>
    <d v="2023-06-12T00:00:00"/>
    <m/>
    <s v="ENTREGUE"/>
    <s v="ENTREGUE NO PRAZO"/>
    <n v="11"/>
  </r>
  <r>
    <n v="22620398"/>
    <s v="226203-98"/>
    <d v="2023-06-01T00:00:00"/>
    <x v="2"/>
    <s v="CARMO"/>
    <x v="11"/>
    <n v="120116"/>
    <s v="SUDESTE"/>
    <n v="13369"/>
    <n v="364.61"/>
    <n v="432.4126"/>
    <n v="2.7272795272645672E-2"/>
    <s v="TJ4 TRANSPORTES EIRELI"/>
    <d v="2023-05-31T00:00:00"/>
    <s v="ENTREGA INFORMADA"/>
    <d v="2023-06-12T00:00:00"/>
    <d v="2023-06-12T00:00:00"/>
    <m/>
    <s v="ENTREGUE"/>
    <s v="ENTREGUE NO PRAZO"/>
    <n v="11"/>
  </r>
  <r>
    <n v="22681198"/>
    <s v="226811-98"/>
    <d v="2023-06-01T00:00:00"/>
    <x v="2"/>
    <s v="RIO DE JANEIRO"/>
    <x v="11"/>
    <n v="120271"/>
    <s v="SUDESTE"/>
    <n v="14969"/>
    <n v="374.22"/>
    <n v="444.44"/>
    <n v="2.4999665976351129E-2"/>
    <s v="TJ4 TRANSPORTES EIRELI"/>
    <d v="2023-06-01T00:00:00"/>
    <s v="ENTREGA INFORMADA"/>
    <d v="2023-06-13T00:00:00"/>
    <d v="2023-06-13T00:00:00"/>
    <m/>
    <s v="ENTREGUE"/>
    <s v="ENTREGUE NO PRAZO"/>
    <n v="12"/>
  </r>
  <r>
    <n v="22398598"/>
    <s v="223985-98"/>
    <d v="2023-06-01T00:00:00"/>
    <x v="2"/>
    <s v="CAMPOS DOS GOYTACAZES"/>
    <x v="11"/>
    <n v="119965"/>
    <s v="SUDESTE"/>
    <n v="16659"/>
    <n v="400.02"/>
    <n v="524.53800000000001"/>
    <n v="2.4012245632991175E-2"/>
    <s v="TRANSFORRECHI TRANSPORTES LTDA"/>
    <d v="2023-05-31T00:00:00"/>
    <s v="ENTREGA INFORMADA"/>
    <d v="2023-06-05T00:00:00"/>
    <d v="2023-06-05T00:00:00"/>
    <m/>
    <s v="ENTREGUE"/>
    <s v="ENTREGUE NO PRAZO"/>
    <n v="4"/>
  </r>
  <r>
    <n v="22719898"/>
    <s v="227198-98"/>
    <d v="2023-06-01T00:00:00"/>
    <x v="2"/>
    <s v="IGUABA GRANDE"/>
    <x v="11"/>
    <n v="119881"/>
    <s v="SUDESTE"/>
    <n v="9469"/>
    <n v="227.37"/>
    <n v="268.99799999999999"/>
    <n v="2.4012039286091458E-2"/>
    <s v="TRANSFORRECHI TRANSPORTES LTDA"/>
    <d v="2023-05-30T00:00:00"/>
    <s v="ENTREGA INFORMADA"/>
    <d v="2023-06-05T00:00:00"/>
    <d v="2023-06-05T00:00:00"/>
    <m/>
    <s v="ENTREGUE"/>
    <s v="ENTREGUE NO PRAZO"/>
    <n v="4"/>
  </r>
  <r>
    <n v="22576798"/>
    <s v="225767-98"/>
    <d v="2023-06-01T00:00:00"/>
    <x v="2"/>
    <s v="RIO DE JANEIRO"/>
    <x v="11"/>
    <n v="119961"/>
    <s v="SUDESTE"/>
    <n v="8088.13"/>
    <n v="194.21"/>
    <n v="239.1439"/>
    <n v="2.4011730770895127E-2"/>
    <s v="TRANSFORRECHI TRANSPORTES LTDA"/>
    <d v="2023-05-31T00:00:00"/>
    <s v="ENTREGA INFORMADA"/>
    <d v="2023-06-06T00:00:00"/>
    <d v="2023-06-06T00:00:00"/>
    <m/>
    <s v="ENTREGUE"/>
    <s v="ENTREGUE NO PRAZO"/>
    <n v="5"/>
  </r>
  <r>
    <n v="22560798"/>
    <s v="225607-98"/>
    <d v="2023-06-01T00:00:00"/>
    <x v="2"/>
    <s v="NATIVIDADE DA SERRA"/>
    <x v="9"/>
    <n v="119822"/>
    <s v="SUDESTE"/>
    <n v="13100"/>
    <n v="314.56"/>
    <n v="351.92"/>
    <n v="2.4012213740458015E-2"/>
    <s v="TRANSFORRECHI TRANSPORTES LTDA"/>
    <d v="2023-05-30T00:00:00"/>
    <s v="ENTREGA INFORMADA"/>
    <d v="2023-06-06T00:00:00"/>
    <d v="2023-06-06T00:00:00"/>
    <m/>
    <s v="ENTREGUE"/>
    <s v="ENTREGUE NO PRAZO"/>
    <n v="5"/>
  </r>
  <r>
    <n v="22281498"/>
    <s v="222814-98"/>
    <d v="2023-06-01T00:00:00"/>
    <x v="2"/>
    <s v="PORTO FELIZ"/>
    <x v="9"/>
    <n v="120022"/>
    <s v="SUDESTE"/>
    <n v="136000"/>
    <n v="3265.66"/>
    <n v="3703.1192000000001"/>
    <n v="2.4012205882352939E-2"/>
    <s v="TRANSFORRECHI TRANSPORTES LTDA"/>
    <d v="2023-05-31T00:00:00"/>
    <s v="ENTREGA INFORMADA"/>
    <d v="2023-06-07T00:00:00"/>
    <d v="2023-06-07T00:00:00"/>
    <m/>
    <s v="ENTREGUE"/>
    <s v="ENTREGUE NO PRAZO"/>
    <n v="6"/>
  </r>
  <r>
    <n v="22476698"/>
    <s v="224766-98"/>
    <d v="2023-06-01T00:00:00"/>
    <x v="2"/>
    <s v="IARAS"/>
    <x v="9"/>
    <n v="119924"/>
    <s v="SUDESTE"/>
    <n v="233139"/>
    <n v="5598.18"/>
    <n v="6970.5950999999995"/>
    <n v="2.401219873122901E-2"/>
    <s v="TRANSFORRECHI TRANSPORTES LTDA"/>
    <d v="2023-05-31T00:00:00"/>
    <s v="ENTREGA INFORMADA"/>
    <d v="2023-06-08T00:00:00"/>
    <d v="2023-06-08T00:00:00"/>
    <m/>
    <s v="ENTREGUE"/>
    <s v="ENTREGUE NO PRAZO"/>
    <n v="7"/>
  </r>
  <r>
    <n v="22153498"/>
    <s v="221534-98"/>
    <d v="2023-06-02T00:00:00"/>
    <x v="2"/>
    <s v="FRANCA"/>
    <x v="9"/>
    <n v="119951"/>
    <s v="SUDESTE"/>
    <n v="36058"/>
    <n v="1188.27"/>
    <n v="1119.7111"/>
    <n v="3.2954406789062064E-2"/>
    <s v="CT DISTRIBUICAO E LOGISTICA LTDA"/>
    <d v="2023-05-31T00:00:00"/>
    <s v="ENTREGA INFORMADA"/>
    <d v="2023-06-13T00:00:00"/>
    <d v="2023-06-08T00:00:00"/>
    <m/>
    <s v="ENTREGUE"/>
    <s v="ENTREGUE NO PRAZO"/>
    <n v="6"/>
  </r>
  <r>
    <n v="22551298"/>
    <s v="225512-98"/>
    <d v="2023-06-02T00:00:00"/>
    <x v="2"/>
    <s v="GUAXUPE"/>
    <x v="4"/>
    <n v="120055"/>
    <s v="SUDESTE"/>
    <n v="23257"/>
    <n v="875"/>
    <n v="694.23009999999999"/>
    <n v="3.7623081222857631E-2"/>
    <s v="CT DISTRIBUICAO E LOGISTICA LTDA"/>
    <d v="2023-05-31T00:00:00"/>
    <m/>
    <d v="2023-06-15T00:00:00"/>
    <d v="2023-06-07T00:00:00"/>
    <m/>
    <s v="ENTREGUE"/>
    <s v="ENTREGUE NO PRAZO"/>
    <n v="5"/>
  </r>
  <r>
    <n v="22604998"/>
    <s v="226049-98"/>
    <d v="2023-06-02T00:00:00"/>
    <x v="2"/>
    <s v="UBERLÂNDIA"/>
    <x v="4"/>
    <n v="120109"/>
    <s v="SUDESTE"/>
    <n v="31438"/>
    <n v="1036.02"/>
    <n v="1049.24"/>
    <n v="3.2954386411349325E-2"/>
    <s v="CT DISTRIBUICAO E LOGISTICA LTDA"/>
    <d v="2023-05-31T00:00:00"/>
    <m/>
    <d v="2023-06-15T00:00:00"/>
    <d v="2023-06-12T00:00:00"/>
    <m/>
    <s v="ENTREGUE"/>
    <s v="ENTREGUE NO PRAZO"/>
    <n v="10"/>
  </r>
  <r>
    <n v="23127498"/>
    <s v="231274-98"/>
    <d v="2023-06-02T00:00:00"/>
    <x v="2"/>
    <s v="ITAPURANGA"/>
    <x v="5"/>
    <n v="120323"/>
    <s v="CENTRO-OESTE"/>
    <n v="36300"/>
    <n v="1237.5"/>
    <n v="1125.81"/>
    <n v="3.4090909090909088E-2"/>
    <s v="CT DISTRIBUICAO E LOGISTICA LTDA"/>
    <d v="2023-06-01T00:00:00"/>
    <m/>
    <d v="2023-06-16T00:00:00"/>
    <d v="2023-06-15T00:00:00"/>
    <m/>
    <s v="ENTREGUE"/>
    <s v="ENTREGUE NO PRAZO"/>
    <n v="13"/>
  </r>
  <r>
    <n v="22775398"/>
    <s v="227753-98"/>
    <d v="2023-06-02T00:00:00"/>
    <x v="2"/>
    <s v="JEQUITINHONHA"/>
    <x v="4"/>
    <n v="119869"/>
    <s v="SUDESTE"/>
    <n v="45952.9"/>
    <n v="1514.35"/>
    <n v="1356.0387000000001"/>
    <n v="3.2954394608392501E-2"/>
    <s v="CT DISTRIBUICAO E LOGISTICA LTDA"/>
    <d v="2023-05-30T00:00:00"/>
    <m/>
    <d v="2023-06-15T00:00:00"/>
    <d v="2023-06-14T00:00:00"/>
    <m/>
    <s v="ENTREGUE"/>
    <s v="ENTREGUE NO PRAZO"/>
    <n v="12"/>
  </r>
  <r>
    <n v="22046698"/>
    <s v="220466-98"/>
    <d v="2023-06-02T00:00:00"/>
    <x v="2"/>
    <s v="ADAMANTINA"/>
    <x v="9"/>
    <n v="119637"/>
    <s v="SUDESTE"/>
    <n v="26869"/>
    <n v="885.45"/>
    <n v="995.50350000000003"/>
    <n v="3.2954333990844471E-2"/>
    <s v="CT DISTRIBUICAO E LOGISTICA LTDA"/>
    <d v="2023-05-29T00:00:00"/>
    <m/>
    <d v="2023-06-14T00:00:00"/>
    <d v="2023-06-09T00:00:00"/>
    <m/>
    <s v="ENTREGUE"/>
    <s v="ENTREGUE NO PRAZO"/>
    <n v="7"/>
  </r>
  <r>
    <n v="22419598"/>
    <s v="224195-98"/>
    <d v="2023-06-02T00:00:00"/>
    <x v="2"/>
    <s v="UNAÍ"/>
    <x v="4"/>
    <n v="119537"/>
    <s v="SUDESTE"/>
    <n v="17953.53"/>
    <n v="875"/>
    <n v="543.65790000000004"/>
    <n v="4.8736933628094309E-2"/>
    <s v="CT DISTRIBUICAO E LOGISTICA LTDA"/>
    <d v="2023-05-26T00:00:00"/>
    <m/>
    <d v="2023-06-16T00:00:00"/>
    <d v="2023-06-16T00:00:00"/>
    <m/>
    <s v="ENTREGUE"/>
    <s v="ENTREGUE NO PRAZO"/>
    <n v="14"/>
  </r>
  <r>
    <n v="22647098"/>
    <s v="226470-98"/>
    <d v="2023-06-02T00:00:00"/>
    <x v="2"/>
    <s v="NOBRES"/>
    <x v="0"/>
    <n v="119684"/>
    <s v="CENTRO-OESTE"/>
    <n v="25332"/>
    <n v="1079.55"/>
    <n v="858.64859999999999"/>
    <n v="4.2616058739933682E-2"/>
    <s v="CT DISTRIBUICAO E LOGISTICA LTDA"/>
    <d v="2023-05-29T00:00:00"/>
    <m/>
    <d v="2023-06-20T00:00:00"/>
    <d v="2023-06-20T00:00:00"/>
    <m/>
    <s v="ENTREGUE"/>
    <s v="ENTREGUE NO PRAZO"/>
    <n v="18"/>
  </r>
  <r>
    <n v="22519398"/>
    <s v="225193-98"/>
    <d v="2023-06-02T00:00:00"/>
    <x v="2"/>
    <s v="TUBARÃO"/>
    <x v="21"/>
    <n v="119427"/>
    <s v="SUL"/>
    <n v="69234"/>
    <n v="2360.25"/>
    <n v="2250.7662"/>
    <n v="3.4090909090909088E-2"/>
    <s v="CT DISTRIBUICAO E LOGISTICA LTDA"/>
    <d v="2023-05-25T00:00:00"/>
    <m/>
    <d v="2023-06-16T00:00:00"/>
    <d v="2023-06-16T00:00:00"/>
    <m/>
    <s v="ENTREGUE"/>
    <s v="ENTREGUE NO PRAZO"/>
    <n v="14"/>
  </r>
  <r>
    <m/>
    <s v="-"/>
    <d v="2023-06-07T00:00:00"/>
    <x v="2"/>
    <s v="TANQUE NOVO"/>
    <x v="20"/>
    <n v="120729"/>
    <s v="NORDESTE"/>
    <n v="6948.71"/>
    <n v="271.26"/>
    <n v="20.389600000000002"/>
    <n v="3.903746162956865E-2"/>
    <s v="R L DOS SANTOS TRANSPORTES LTDA"/>
    <d v="2023-06-06T00:00:00"/>
    <s v="NÃO CONSTA"/>
    <d v="2023-06-26T00:00:00"/>
    <d v="2023-06-15T00:00:00"/>
    <m/>
    <s v="ENTREGUE"/>
    <s v="ENTREGUE NO PRAZO"/>
    <n v="8"/>
  </r>
  <r>
    <n v="22925998"/>
    <s v="229259-98"/>
    <d v="2023-06-02T00:00:00"/>
    <x v="2"/>
    <s v="NOVA MUTUM"/>
    <x v="0"/>
    <n v="120113"/>
    <s v="CENTRO-OESTE"/>
    <n v="61000"/>
    <n v="2218.1799999999998"/>
    <n v="1691.2982999999999"/>
    <n v="3.6363606557377047E-2"/>
    <s v="CT DISTRIBUICAO E LOGISTICA LTDA"/>
    <d v="2023-05-31T00:00:00"/>
    <m/>
    <d v="2023-06-16T00:00:00"/>
    <d v="2023-06-16T00:00:00"/>
    <m/>
    <s v="ENTREGUE"/>
    <s v="ENTREGUE NO PRAZO"/>
    <n v="14"/>
  </r>
  <r>
    <n v="22830998"/>
    <s v="228309-98"/>
    <d v="2023-06-02T00:00:00"/>
    <x v="2"/>
    <s v="TUBARÃO"/>
    <x v="21"/>
    <n v="120146"/>
    <s v="SUL"/>
    <n v="33943.199999999997"/>
    <n v="1157.1600000000001"/>
    <n v="1073.9034999999999"/>
    <n v="3.4091069787173869E-2"/>
    <s v="CT DISTRIBUICAO E LOGISTICA LTDA"/>
    <d v="2023-05-31T00:00:00"/>
    <m/>
    <d v="2023-06-16T00:00:00"/>
    <d v="2023-06-16T00:00:00"/>
    <m/>
    <s v="ENTREGUE"/>
    <s v="ENTREGUE NO PRAZO"/>
    <n v="14"/>
  </r>
  <r>
    <n v="22800798"/>
    <s v="228007-98"/>
    <d v="2023-06-02T00:00:00"/>
    <x v="2"/>
    <s v="CAFELANDIA"/>
    <x v="12"/>
    <n v="120221"/>
    <s v="SUL"/>
    <n v="162999.99"/>
    <n v="5371.59"/>
    <n v="6079.9629000000004"/>
    <n v="3.2954541899051656E-2"/>
    <s v="CT DISTRIBUICAO E LOGISTICA LTDA"/>
    <d v="2023-06-01T00:00:00"/>
    <m/>
    <d v="2023-06-12T00:00:00"/>
    <d v="2023-06-12T00:00:00"/>
    <m/>
    <s v="ENTREGUE"/>
    <s v="ENTREGUE NO PRAZO"/>
    <n v="10"/>
  </r>
  <r>
    <n v="22648398"/>
    <s v="226483-98"/>
    <d v="2023-06-02T00:00:00"/>
    <x v="2"/>
    <s v="TUBARÃO"/>
    <x v="21"/>
    <n v="119695"/>
    <s v="SUL"/>
    <n v="27839"/>
    <n v="949.06"/>
    <n v="829.11469999999997"/>
    <n v="3.4091023384460649E-2"/>
    <s v="CT DISTRIBUICAO E LOGISTICA LTDA"/>
    <d v="2023-05-29T00:00:00"/>
    <m/>
    <d v="2023-06-14T00:00:00"/>
    <d v="2023-06-16T00:00:00"/>
    <m/>
    <s v="ENTREGUE"/>
    <s v="ENTREGUE FORA DO PRAZO"/>
    <n v="14"/>
  </r>
  <r>
    <n v="23116098"/>
    <s v="231160-98"/>
    <d v="2023-06-02T00:00:00"/>
    <x v="2"/>
    <s v="CAMPO BELO"/>
    <x v="4"/>
    <n v="120445"/>
    <s v="SUDESTE"/>
    <n v="304406.95"/>
    <n v="8462.73"/>
    <n v="9130.83"/>
    <n v="2.780071217165048E-2"/>
    <s v="D' PAULA TRANSPORTES EIRELI"/>
    <d v="2023-06-02T00:00:00"/>
    <m/>
    <d v="2023-06-06T00:00:00"/>
    <d v="2023-06-06T00:00:00"/>
    <m/>
    <s v="ENTREGUE"/>
    <s v="ENTREGUE NO PRAZO"/>
    <n v="4"/>
  </r>
  <r>
    <n v="23115898"/>
    <s v="231158-98"/>
    <d v="2023-06-02T00:00:00"/>
    <x v="2"/>
    <s v="MURIAÉ"/>
    <x v="4"/>
    <n v="120446"/>
    <s v="SUDESTE"/>
    <n v="304406.95"/>
    <n v="8462.73"/>
    <n v="9130.83"/>
    <n v="2.780071217165048E-2"/>
    <s v="D' PAULA TRANSPORTES EIRELI"/>
    <d v="2023-06-02T00:00:00"/>
    <m/>
    <d v="2023-06-09T00:00:00"/>
    <d v="2023-06-09T00:00:00"/>
    <m/>
    <s v="ENTREGUE"/>
    <s v="ENTREGUE NO PRAZO"/>
    <n v="7"/>
  </r>
  <r>
    <n v="23114998"/>
    <s v="231149-98"/>
    <d v="2023-06-02T00:00:00"/>
    <x v="2"/>
    <s v="SAO GONCALO DO PARA"/>
    <x v="4"/>
    <n v="120448"/>
    <s v="SUDESTE"/>
    <n v="92606.2"/>
    <n v="2574.52"/>
    <n v="2857.98"/>
    <n v="2.7800730404659732E-2"/>
    <s v="D' PAULA TRANSPORTES EIRELI"/>
    <d v="2023-06-02T00:00:00"/>
    <m/>
    <d v="2023-06-10T00:00:00"/>
    <d v="2023-06-10T00:00:00"/>
    <m/>
    <s v="ENTREGUE"/>
    <s v="ENTREGUE NO PRAZO"/>
    <n v="8"/>
  </r>
  <r>
    <n v="23074300"/>
    <s v="230743-00"/>
    <d v="2023-06-02T00:00:00"/>
    <x v="2"/>
    <s v="PATOS DE MINAS"/>
    <x v="4"/>
    <n v="120300"/>
    <s v="SUDESTE"/>
    <n v="2332.9499999999998"/>
    <n v="192.34"/>
    <n v="101.25"/>
    <n v="8.2444973102724028E-2"/>
    <s v="FITLOG TRANSPORTES E LOGISTICA"/>
    <d v="2023-06-01T00:00:00"/>
    <m/>
    <d v="2023-06-20T00:00:00"/>
    <d v="2023-06-19T08:58:00"/>
    <m/>
    <s v="ENTREGUE"/>
    <s v="ENTREGUE NO PRAZO"/>
    <n v="17.37361111111386"/>
  </r>
  <r>
    <n v="22600198"/>
    <s v="226001-98"/>
    <d v="2023-06-02T00:00:00"/>
    <x v="2"/>
    <s v="STO ANT. AVENTUREIRO"/>
    <x v="4"/>
    <n v="120331"/>
    <s v="SUDESTE"/>
    <n v="12669"/>
    <n v="789.15"/>
    <n v="393.67"/>
    <n v="6.228984134501539E-2"/>
    <s v="FITLOG TRANSPORTES E LOGISTICA"/>
    <d v="2023-06-01T00:00:00"/>
    <m/>
    <d v="2023-06-26T00:00:00"/>
    <d v="2023-06-15T17:08:00"/>
    <m/>
    <s v="ENTREGUE"/>
    <s v="ENTREGUE NO PRAZO"/>
    <n v="13.713888888887595"/>
  </r>
  <r>
    <n v="23004798"/>
    <s v="230047-98"/>
    <d v="2023-06-02T00:00:00"/>
    <x v="2"/>
    <s v="VARGINHA"/>
    <x v="4"/>
    <n v="120486"/>
    <s v="SUDESTE"/>
    <n v="11639"/>
    <n v="816.68"/>
    <n v="409.3229"/>
    <n v="7.0167540166680989E-2"/>
    <s v="FITLOG TRANSPORTES E LOGISTICA"/>
    <d v="2023-06-02T00:00:00"/>
    <m/>
    <d v="2023-06-20T00:00:00"/>
    <d v="2023-06-19T18:20:00"/>
    <m/>
    <s v="ENTREGUE"/>
    <s v="ENTREGUE NO PRAZO"/>
    <n v="17.763888888890506"/>
  </r>
  <r>
    <n v="22944698"/>
    <s v="229446-98"/>
    <d v="2023-06-02T00:00:00"/>
    <x v="2"/>
    <s v="GOVERNADOR VALADARES"/>
    <x v="4"/>
    <n v="120470"/>
    <s v="SUDESTE"/>
    <n v="13009"/>
    <n v="798.31"/>
    <n v="397.56420000000003"/>
    <n v="6.1365977400261354E-2"/>
    <s v="FITLOG TRANSPORTES E LOGISTICA"/>
    <d v="2023-06-02T00:00:00"/>
    <m/>
    <d v="2023-06-16T00:00:00"/>
    <d v="2023-06-13T10:26:00"/>
    <m/>
    <s v="ENTREGUE"/>
    <s v="ENTREGUE NO PRAZO"/>
    <n v="11.434722222220444"/>
  </r>
  <r>
    <n v="23006598"/>
    <s v="230065-98"/>
    <d v="2023-06-02T00:00:00"/>
    <x v="2"/>
    <s v="GUARIBA"/>
    <x v="9"/>
    <n v="120472"/>
    <s v="SUDESTE"/>
    <n v="11089"/>
    <n v="565.74"/>
    <n v="372.92660000000001"/>
    <n v="5.1018126070881055E-2"/>
    <s v="FITLOG TRANSPORTES E LOGISTICA"/>
    <d v="2023-06-02T00:00:00"/>
    <m/>
    <d v="2023-06-20T00:00:00"/>
    <d v="2023-06-14T16:25:00"/>
    <m/>
    <s v="ENTREGUE"/>
    <s v="ENTREGUE NO PRAZO"/>
    <n v="12.684027777781012"/>
  </r>
  <r>
    <n v="22346098"/>
    <s v="223460-98"/>
    <d v="2023-06-02T00:00:00"/>
    <x v="2"/>
    <s v="MONTES CLAROS"/>
    <x v="4"/>
    <n v="120479"/>
    <s v="SUDESTE"/>
    <n v="14850"/>
    <n v="988.63"/>
    <n v="494.73"/>
    <n v="6.6574410774410772E-2"/>
    <s v="FITLOG TRANSPORTES E LOGISTICA"/>
    <d v="2023-06-02T00:00:00"/>
    <m/>
    <d v="2023-06-20T00:00:00"/>
    <d v="2023-06-15T15:29:00"/>
    <m/>
    <s v="ENTREGUE"/>
    <s v="ENTREGUE NO PRAZO"/>
    <n v="13.645138888889051"/>
  </r>
  <r>
    <n v="22965398"/>
    <s v="229653-98"/>
    <d v="2023-06-02T00:00:00"/>
    <x v="2"/>
    <s v="ADAMANTINA"/>
    <x v="9"/>
    <n v="120467"/>
    <s v="SUDESTE"/>
    <n v="7099"/>
    <n v="296.7"/>
    <n v="228.21369999999999"/>
    <n v="4.179461896041696E-2"/>
    <s v="FITLOG TRANSPORTES E LOGISTICA"/>
    <d v="2023-06-02T00:00:00"/>
    <m/>
    <d v="2023-06-20T00:00:00"/>
    <d v="2023-06-12T18:00:00"/>
    <m/>
    <s v="ENTREGUE"/>
    <s v="ENTREGUE NO PRAZO"/>
    <n v="10.75"/>
  </r>
  <r>
    <n v="22957098"/>
    <s v="229570-98"/>
    <d v="2023-06-02T00:00:00"/>
    <x v="2"/>
    <s v="JUNQUEIROPOLIS"/>
    <x v="9"/>
    <n v="120500"/>
    <s v="SUDESTE"/>
    <n v="10189"/>
    <n v="442.09"/>
    <n v="339.17660000000001"/>
    <n v="4.3388948866424575E-2"/>
    <s v="FITLOG TRANSPORTES E LOGISTICA"/>
    <d v="2023-06-02T00:00:00"/>
    <m/>
    <d v="2023-06-19T00:00:00"/>
    <d v="2023-06-14T16:33:00"/>
    <m/>
    <s v="ENTREGUE"/>
    <s v="ENTREGUE NO PRAZO"/>
    <n v="12.689583333332848"/>
  </r>
  <r>
    <n v="21613798"/>
    <s v="216137-98"/>
    <d v="2023-06-02T00:00:00"/>
    <x v="2"/>
    <s v="JABOTICATUBAS"/>
    <x v="4"/>
    <n v="120499"/>
    <s v="SUDESTE"/>
    <n v="13000"/>
    <n v="692.75"/>
    <n v="337.51"/>
    <n v="5.3288461538461541E-2"/>
    <s v="FITLOG TRANSPORTES E LOGISTICA"/>
    <d v="2023-06-02T00:00:00"/>
    <m/>
    <d v="2023-06-21T00:00:00"/>
    <d v="2023-06-15T18:04:00"/>
    <m/>
    <s v="ENTREGUE"/>
    <s v="ENTREGUE NO PRAZO"/>
    <n v="13.752777777779556"/>
  </r>
  <r>
    <n v="22792498"/>
    <s v="227924-98"/>
    <d v="2023-06-02T00:00:00"/>
    <x v="2"/>
    <s v="JOÃO PINHEIRO"/>
    <x v="4"/>
    <n v="120272"/>
    <s v="SUDESTE"/>
    <n v="15125"/>
    <n v="894.81"/>
    <n v="440.267"/>
    <n v="5.916099173553719E-2"/>
    <s v="FITLOG TRANSPORTES E LOGISTICA"/>
    <d v="2023-06-01T00:00:00"/>
    <m/>
    <d v="2023-06-20T00:00:00"/>
    <d v="2023-06-19T09:40:00"/>
    <m/>
    <s v="ENTREGUE"/>
    <s v="ENTREGUE NO PRAZO"/>
    <n v="17.402777777781012"/>
  </r>
  <r>
    <n v="22913098"/>
    <s v="229130-98"/>
    <d v="2023-06-02T00:00:00"/>
    <x v="2"/>
    <s v="SANTA RITA DO ITUETO"/>
    <x v="4"/>
    <n v="120235"/>
    <s v="SUDESTE"/>
    <n v="19280"/>
    <n v="1192.5899999999999"/>
    <n v="589.63409999999999"/>
    <n v="6.185632780082987E-2"/>
    <s v="FITLOG TRANSPORTES E LOGISTICA"/>
    <d v="2023-06-01T00:00:00"/>
    <m/>
    <d v="2023-06-26T00:00:00"/>
    <d v="2023-06-16T23:59:00"/>
    <m/>
    <s v="ENTREGUE"/>
    <s v="ENTREGUE NO PRAZO"/>
    <n v="14.999305555553292"/>
  </r>
  <r>
    <n v="22901198"/>
    <s v="229011-98"/>
    <d v="2023-06-02T00:00:00"/>
    <x v="2"/>
    <s v="VÁRZEA GRANDE"/>
    <x v="0"/>
    <n v="120280"/>
    <s v="CENTRO-OESTE"/>
    <n v="16829"/>
    <n v="609.34"/>
    <n v="468.911"/>
    <n v="3.6207736645076954E-2"/>
    <s v="MIRA SERVICOS"/>
    <d v="2023-06-01T00:00:00"/>
    <m/>
    <d v="2023-06-20T00:00:00"/>
    <d v="2023-06-20T00:00:00"/>
    <m/>
    <s v="ENTREGUE"/>
    <s v="ENTREGUE NO PRAZO"/>
    <n v="18"/>
  </r>
  <r>
    <n v="22009398"/>
    <s v="220093-98"/>
    <d v="2023-06-02T00:00:00"/>
    <x v="2"/>
    <s v="PARAUAPEBAS"/>
    <x v="2"/>
    <n v="120327"/>
    <s v="NORTE"/>
    <n v="8585"/>
    <n v="521.34"/>
    <n v="219.87"/>
    <n v="6.072684915550379E-2"/>
    <s v="MIRA SERVICOS"/>
    <d v="2023-06-01T00:00:00"/>
    <m/>
    <d v="2023-07-03T00:00:00"/>
    <d v="2023-06-22T00:00:00"/>
    <m/>
    <s v="ENTREGUE"/>
    <s v="ENTREGUE NO PRAZO"/>
    <n v="20"/>
  </r>
  <r>
    <n v="22802898"/>
    <s v="228028-98"/>
    <d v="2023-06-02T00:00:00"/>
    <x v="2"/>
    <s v="LAMBARI D'OESTE"/>
    <x v="0"/>
    <n v="120330"/>
    <s v="CENTRO-OESTE"/>
    <n v="10749"/>
    <n v="655.44"/>
    <n v="334.42"/>
    <n v="6.0976835054423674E-2"/>
    <s v="MIRA SERVICOS"/>
    <d v="2023-06-01T00:00:00"/>
    <m/>
    <d v="2023-06-23T00:00:00"/>
    <d v="2023-06-13T00:00:00"/>
    <m/>
    <s v="ENTREGUE"/>
    <s v="ENTREGUE NO PRAZO"/>
    <n v="11"/>
  </r>
  <r>
    <n v="23072698"/>
    <s v="230726-98"/>
    <d v="2023-06-02T00:00:00"/>
    <x v="2"/>
    <s v="COLIDER"/>
    <x v="0"/>
    <n v="120314"/>
    <s v="CENTRO-OESTE"/>
    <n v="17343.63"/>
    <n v="1067.3499999999999"/>
    <n v="586.26"/>
    <n v="6.1541326700350493E-2"/>
    <s v="MIRA SERVICOS"/>
    <d v="2023-06-01T00:00:00"/>
    <m/>
    <d v="2023-07-08T00:00:00"/>
    <d v="2023-07-08T00:00:00"/>
    <m/>
    <s v="ENTREGUE"/>
    <s v="ENTREGUE NO PRAZO"/>
    <n v="36"/>
  </r>
  <r>
    <n v="22958898"/>
    <s v="229588-98"/>
    <d v="2023-06-02T00:00:00"/>
    <x v="2"/>
    <s v="REDENCAO"/>
    <x v="2"/>
    <n v="120397"/>
    <s v="NORTE"/>
    <n v="18044.57"/>
    <n v="1367.93"/>
    <n v="672.18809999999996"/>
    <n v="7.580840108686436E-2"/>
    <s v="MIRA SERVICOS"/>
    <d v="2023-06-02T00:00:00"/>
    <m/>
    <d v="2023-07-03T00:00:00"/>
    <d v="2023-06-20T00:00:00"/>
    <m/>
    <s v="ENTREGUE"/>
    <s v="ENTREGUE NO PRAZO"/>
    <n v="18"/>
  </r>
  <r>
    <n v="22677798"/>
    <s v="226777-98"/>
    <d v="2023-06-02T00:00:00"/>
    <x v="2"/>
    <s v="MIRASSOL D'OESTE"/>
    <x v="0"/>
    <n v="120460"/>
    <s v="CENTRO-OESTE"/>
    <n v="9469"/>
    <n v="545.74"/>
    <n v="268.99770000000001"/>
    <n v="5.7634385890801561E-2"/>
    <s v="MIRA SERVICOS"/>
    <d v="2023-06-02T00:00:00"/>
    <m/>
    <d v="2023-06-23T00:00:00"/>
    <d v="2023-06-13T00:00:00"/>
    <m/>
    <s v="ENTREGUE"/>
    <s v="ENTREGUE NO PRAZO"/>
    <n v="11"/>
  </r>
  <r>
    <n v="22959498"/>
    <s v="229594-98"/>
    <d v="2023-06-02T00:00:00"/>
    <x v="2"/>
    <s v="REDENCAO"/>
    <x v="2"/>
    <n v="120353"/>
    <s v="NORTE"/>
    <n v="10185.67"/>
    <n v="742.91"/>
    <n v="339.28289999999998"/>
    <n v="7.2936782754595419E-2"/>
    <s v="MIRA SERVICOS"/>
    <d v="2023-06-02T00:00:00"/>
    <m/>
    <d v="2023-07-03T00:00:00"/>
    <d v="2023-06-20T00:00:00"/>
    <m/>
    <s v="ENTREGUE"/>
    <s v="ENTREGUE NO PRAZO"/>
    <n v="18"/>
  </r>
  <r>
    <n v="30389398"/>
    <s v="303893-98"/>
    <d v="2023-09-22T00:00:00"/>
    <x v="0"/>
    <s v="GUARANTÃ DO NORTE"/>
    <x v="0"/>
    <n v="131478"/>
    <s v="CENTRO-OESTE"/>
    <n v="16133.84"/>
    <n v="1242.6300000000001"/>
    <n v="506"/>
    <m/>
    <s v="ATUAL CARGAS TRANSPORTES LTDA"/>
    <d v="2023-09-21T00:00:00"/>
    <s v="INFORMADO COLETA"/>
    <d v="2023-10-11T00:00:00"/>
    <m/>
    <d v="2023-10-11T00:00:00"/>
    <s v="FIM DE VIAGEM - CHEGADA UNIDADE DESTINO"/>
    <s v="EM TRANSITO"/>
    <n v="-45191"/>
  </r>
  <r>
    <n v="22870098"/>
    <s v="228700-98"/>
    <d v="2023-06-02T00:00:00"/>
    <x v="2"/>
    <s v="BELÉM"/>
    <x v="2"/>
    <n v="120400"/>
    <s v="NORTE"/>
    <n v="35000"/>
    <n v="1597.5"/>
    <n v="836.27689999999996"/>
    <n v="4.5642857142857145E-2"/>
    <s v="MIRA SERVICOS"/>
    <d v="2023-06-02T00:00:00"/>
    <m/>
    <d v="2023-06-26T00:00:00"/>
    <d v="2023-06-19T00:00:00"/>
    <m/>
    <s v="ENTREGUE"/>
    <s v="ENTREGUE NO PRAZO"/>
    <n v="17"/>
  </r>
  <r>
    <n v="22860898"/>
    <s v="228608-98"/>
    <d v="2023-06-02T00:00:00"/>
    <x v="2"/>
    <s v="RONDONÓPOLIS"/>
    <x v="0"/>
    <n v="120459"/>
    <s v="CENTRO-OESTE"/>
    <n v="8873.2000000000007"/>
    <n v="542.22"/>
    <n v="267.3648"/>
    <n v="6.1107604922688546E-2"/>
    <s v="MIRA SERVICOS"/>
    <d v="2023-06-02T00:00:00"/>
    <m/>
    <d v="2023-06-20T00:00:00"/>
    <d v="2023-06-14T00:00:00"/>
    <m/>
    <s v="ENTREGUE"/>
    <s v="ENTREGUE NO PRAZO"/>
    <n v="12"/>
  </r>
  <r>
    <n v="22755498"/>
    <s v="227554-98"/>
    <d v="2023-06-02T00:00:00"/>
    <x v="2"/>
    <s v="PONTES E LACERDA"/>
    <x v="0"/>
    <n v="120450"/>
    <s v="CENTRO-OESTE"/>
    <n v="10389"/>
    <n v="608.82000000000005"/>
    <n v="304.42660000000001"/>
    <n v="5.8602367889113494E-2"/>
    <s v="MIRA SERVICOS"/>
    <d v="2023-06-02T00:00:00"/>
    <m/>
    <d v="2023-06-29T00:00:00"/>
    <d v="2023-06-27T00:00:00"/>
    <m/>
    <s v="ENTREGUE"/>
    <s v="ENTREGUE NO PRAZO"/>
    <n v="25"/>
  </r>
  <r>
    <n v="22495098"/>
    <s v="224950-98"/>
    <d v="2023-06-02T00:00:00"/>
    <x v="2"/>
    <s v="CUIABÁ"/>
    <x v="0"/>
    <n v="120449"/>
    <s v="CENTRO-OESTE"/>
    <n v="16951.39"/>
    <n v="612.83000000000004"/>
    <n v="493.81"/>
    <n v="3.6152197548401641E-2"/>
    <s v="MIRA SERVICOS"/>
    <d v="2023-06-02T00:00:00"/>
    <m/>
    <d v="2023-06-19T00:00:00"/>
    <d v="2023-06-16T00:00:00"/>
    <m/>
    <s v="ENTREGUE"/>
    <s v="ENTREGUE NO PRAZO"/>
    <n v="14"/>
  </r>
  <r>
    <n v="22991198"/>
    <s v="229911-98"/>
    <d v="2023-06-02T00:00:00"/>
    <x v="2"/>
    <s v="VÁRZEA GRANDE"/>
    <x v="0"/>
    <n v="120457"/>
    <s v="CENTRO-OESTE"/>
    <n v="11500"/>
    <n v="518.32000000000005"/>
    <n v="409.3229"/>
    <n v="4.5071304347826094E-2"/>
    <s v="MIRA SERVICOS"/>
    <d v="2023-06-02T00:00:00"/>
    <m/>
    <d v="2023-06-20T00:00:00"/>
    <d v="2023-06-20T00:00:00"/>
    <m/>
    <s v="ENTREGUE"/>
    <s v="ENTREGUE NO PRAZO"/>
    <n v="18"/>
  </r>
  <r>
    <n v="22886298"/>
    <s v="228862-98"/>
    <d v="2023-06-02T00:00:00"/>
    <x v="2"/>
    <s v="ALTAMIRA"/>
    <x v="2"/>
    <n v="120441"/>
    <s v="NORTE"/>
    <n v="13557.34"/>
    <n v="2087.8000000000002"/>
    <n v="377.46949999999998"/>
    <n v="0.15399776062265902"/>
    <s v="MIRA SERVICOS"/>
    <d v="2023-06-02T00:00:00"/>
    <m/>
    <d v="2023-06-30T00:00:00"/>
    <d v="2023-06-23T00:00:00"/>
    <m/>
    <s v="ENTREGUE"/>
    <s v="ENTREGUE NO PRAZO"/>
    <n v="21"/>
  </r>
  <r>
    <n v="22577598"/>
    <s v="225775-98"/>
    <d v="2023-06-02T00:00:00"/>
    <x v="2"/>
    <s v="MARABA"/>
    <x v="2"/>
    <n v="120418"/>
    <s v="NORTE"/>
    <n v="65850"/>
    <n v="4016.64"/>
    <n v="2063.8200000000002"/>
    <n v="6.099681093394077E-2"/>
    <s v="MIRA SERVICOS"/>
    <d v="2023-06-02T00:00:00"/>
    <m/>
    <d v="2023-06-28T00:00:00"/>
    <d v="2023-06-27T00:00:00"/>
    <m/>
    <s v="ENTREGUE"/>
    <s v="ENTREGUE NO PRAZO"/>
    <n v="25"/>
  </r>
  <r>
    <n v="22779098"/>
    <s v="227790-98"/>
    <d v="2023-06-02T00:00:00"/>
    <x v="2"/>
    <s v="XINGUARA"/>
    <x v="2"/>
    <n v="120416"/>
    <s v="NORTE"/>
    <n v="8939.3700000000008"/>
    <n v="579.94000000000005"/>
    <n v="252.58799999999999"/>
    <n v="6.487481780035953E-2"/>
    <s v="MIRA SERVICOS"/>
    <d v="2023-06-02T00:00:00"/>
    <m/>
    <d v="2023-07-04T00:00:00"/>
    <d v="2023-06-19T00:00:00"/>
    <m/>
    <s v="ENTREGUE"/>
    <s v="ENTREGUE NO PRAZO"/>
    <n v="17"/>
  </r>
  <r>
    <n v="22936498"/>
    <s v="229364-98"/>
    <d v="2023-06-02T00:00:00"/>
    <x v="2"/>
    <s v="SAO JOAO DE PIRABAS"/>
    <x v="2"/>
    <n v="120411"/>
    <s v="NORTE"/>
    <n v="13100"/>
    <n v="878.99"/>
    <n v="409.20639999999997"/>
    <n v="6.7098473282442755E-2"/>
    <s v="MIRA SERVICOS"/>
    <d v="2023-06-02T00:00:00"/>
    <m/>
    <d v="2023-06-30T00:00:00"/>
    <d v="2023-06-21T00:00:00"/>
    <m/>
    <s v="ENTREGUE"/>
    <s v="ENTREGUE NO PRAZO"/>
    <n v="19"/>
  </r>
  <r>
    <n v="22988198"/>
    <s v="229881-98"/>
    <d v="2023-06-02T00:00:00"/>
    <x v="2"/>
    <s v="TUCURUI"/>
    <x v="2"/>
    <n v="120367"/>
    <s v="NORTE"/>
    <n v="13929"/>
    <n v="1010.28"/>
    <n v="482.4717"/>
    <n v="7.253069136334267E-2"/>
    <s v="MIRA SERVICOS"/>
    <d v="2023-06-02T00:00:00"/>
    <m/>
    <d v="2023-07-03T00:00:00"/>
    <d v="2023-06-20T00:00:00"/>
    <m/>
    <s v="ENTREGUE"/>
    <s v="ENTREGUE NO PRAZO"/>
    <n v="18"/>
  </r>
  <r>
    <n v="30592998"/>
    <s v="305929-98"/>
    <d v="2023-09-22T00:00:00"/>
    <x v="0"/>
    <s v="SORRISO"/>
    <x v="0"/>
    <n v="131479"/>
    <s v="CENTRO-OESTE"/>
    <n v="26965.62"/>
    <n v="1682.49"/>
    <n v="949"/>
    <m/>
    <s v="ATUAL CARGAS TRANSPORTES LTDA"/>
    <d v="2023-09-21T00:00:00"/>
    <s v="INFORMADO COLETA"/>
    <d v="2023-10-11T00:00:00"/>
    <m/>
    <d v="2023-10-11T00:00:00"/>
    <s v="FIM DE VIAGEM - CHEGADA UNIDADE DESTINO"/>
    <s v="EM TRANSITO"/>
    <n v="-45191"/>
  </r>
  <r>
    <n v="31133998"/>
    <s v="311339-98"/>
    <d v="2023-09-22T00:00:00"/>
    <x v="0"/>
    <s v="JACIARA"/>
    <x v="0"/>
    <n v="131481"/>
    <s v="CENTRO-OESTE"/>
    <n v="8569"/>
    <n v="699.99"/>
    <n v="288"/>
    <m/>
    <s v="ATUAL CARGAS TRANSPORTES LTDA"/>
    <d v="2023-09-21T00:00:00"/>
    <s v="INFORMADO COLETA"/>
    <d v="2023-10-11T00:00:00"/>
    <m/>
    <d v="2023-10-11T00:00:00"/>
    <s v="FIM DE VIAGEM - CHEGADA UNIDADE DESTINO"/>
    <s v="EM TRANSITO"/>
    <n v="-45191"/>
  </r>
  <r>
    <n v="30826998"/>
    <s v="308269-98"/>
    <d v="2023-09-22T00:00:00"/>
    <x v="0"/>
    <s v="JACIARA"/>
    <x v="0"/>
    <n v="131485"/>
    <s v="CENTRO-OESTE"/>
    <n v="11449"/>
    <n v="998.67"/>
    <n v="408"/>
    <m/>
    <s v="ATUAL CARGAS TRANSPORTES LTDA"/>
    <d v="2023-09-21T00:00:00"/>
    <s v="INFORMADO COLETA"/>
    <d v="2023-10-11T00:00:00"/>
    <m/>
    <d v="2023-10-11T00:00:00"/>
    <s v="FIM DE VIAGEM - CHEGADA UNIDADE DESTINO"/>
    <s v="EM TRANSITO"/>
    <n v="-45191"/>
  </r>
  <r>
    <n v="22723998"/>
    <s v="227239-98"/>
    <d v="2023-06-02T00:00:00"/>
    <x v="2"/>
    <s v="CUIABÁ"/>
    <x v="0"/>
    <n v="120462"/>
    <s v="CENTRO-OESTE"/>
    <n v="13200"/>
    <n v="499.09"/>
    <n v="372.0729"/>
    <n v="3.7809848484848481E-2"/>
    <s v="MIRA SERVICOS"/>
    <d v="2023-06-02T00:00:00"/>
    <m/>
    <d v="2023-06-20T00:00:00"/>
    <d v="2023-06-21T00:00:00"/>
    <m/>
    <s v="ENTREGUE"/>
    <s v="ENTREGUE FORA DO PRAZO"/>
    <n v="19"/>
  </r>
  <r>
    <n v="23003598"/>
    <s v="230035-98"/>
    <d v="2023-06-02T00:00:00"/>
    <x v="2"/>
    <s v="CUIABÁ"/>
    <x v="0"/>
    <n v="120458"/>
    <s v="CENTRO-OESTE"/>
    <n v="10189"/>
    <n v="445.94"/>
    <n v="339.17660000000001"/>
    <n v="4.3766807341250366E-2"/>
    <s v="MIRA SERVICOS"/>
    <d v="2023-06-02T00:00:00"/>
    <m/>
    <d v="2023-06-19T00:00:00"/>
    <d v="2023-06-21T00:00:00"/>
    <m/>
    <s v="ENTREGUE"/>
    <s v="ENTREGUE FORA DO PRAZO"/>
    <n v="19"/>
  </r>
  <r>
    <n v="31609698"/>
    <s v="316096-98"/>
    <d v="2023-09-28T00:00:00"/>
    <x v="0"/>
    <s v="BARCARENA"/>
    <x v="2"/>
    <n v="132318"/>
    <s v="NORTE"/>
    <n v="9600"/>
    <n v="971.01"/>
    <n v="327"/>
    <m/>
    <s v="ATUAL CARGAS TRANSPORTES LTDA"/>
    <d v="2023-09-26T00:00:00"/>
    <s v="INFORMADO COLETA"/>
    <d v="2023-10-11T00:00:00"/>
    <m/>
    <d v="2023-10-11T00:00:00"/>
    <s v="FIM DE VIAGEM - CHEGADA UNIDADE DESTINO"/>
    <s v="EM TRANSITO"/>
    <n v="-45197"/>
  </r>
  <r>
    <n v="31872098"/>
    <s v="318720-98"/>
    <d v="2023-09-29T00:00:00"/>
    <x v="0"/>
    <s v="BARCARENA"/>
    <x v="2"/>
    <n v="132810"/>
    <s v="NORTE"/>
    <n v="19558.669999999998"/>
    <n v="2584.1799999999998"/>
    <n v="886"/>
    <m/>
    <s v="ATUAL CARGAS TRANSPORTES LTDA"/>
    <d v="2023-09-28T00:00:00"/>
    <s v="INFORMADO COLETA"/>
    <d v="2023-10-11T00:00:00"/>
    <m/>
    <d v="2023-10-11T00:00:00"/>
    <s v="FIM DE VIAGEM - CHEGADA UNIDADE DESTINO"/>
    <s v="EM TRANSITO"/>
    <m/>
  </r>
  <r>
    <n v="31519798"/>
    <s v="315197-98"/>
    <d v="2023-10-02T00:00:00"/>
    <x v="0"/>
    <s v="MARABA"/>
    <x v="2"/>
    <n v="132802"/>
    <s v="NORTE"/>
    <n v="10901.48"/>
    <n v="900.27"/>
    <n v="325"/>
    <m/>
    <s v="ATUAL CARGAS TRANSPORTES LTDA"/>
    <d v="2023-09-28T00:00:00"/>
    <s v="INFORMADO COLETA"/>
    <d v="2023-10-11T00:00:00"/>
    <m/>
    <d v="2023-10-11T00:00:00"/>
    <s v="FIM DE OPERACAO - SAIDA PARA ENTREGA"/>
    <s v="EM TRANSITO"/>
    <m/>
  </r>
  <r>
    <n v="31018098"/>
    <s v="310180-98"/>
    <d v="2023-09-28T00:00:00"/>
    <x v="0"/>
    <s v="ABAETETUBA"/>
    <x v="2"/>
    <n v="132300"/>
    <s v="NORTE"/>
    <n v="11122.97"/>
    <n v="1106.02"/>
    <n v="375"/>
    <m/>
    <s v="ATUAL CARGAS TRANSPORTES LTDA"/>
    <d v="2023-09-26T00:00:00"/>
    <s v="INFORMADO COLETA"/>
    <d v="2023-10-13T00:00:00"/>
    <m/>
    <d v="2023-10-11T00:00:00"/>
    <s v="ENTREGA AGENDADA PELO CLIENTE"/>
    <s v="EM TRANSITO"/>
    <n v="-45197"/>
  </r>
  <r>
    <n v="31105198"/>
    <s v="311051-98"/>
    <d v="2023-09-28T00:00:00"/>
    <x v="0"/>
    <s v="BARCARENA"/>
    <x v="2"/>
    <n v="132317"/>
    <s v="NORTE"/>
    <n v="9495.57"/>
    <n v="970.66"/>
    <n v="327"/>
    <m/>
    <s v="ATUAL CARGAS TRANSPORTES LTDA"/>
    <d v="2023-09-26T00:00:00"/>
    <s v="INFORMADO COLETA"/>
    <d v="2023-10-13T00:00:00"/>
    <m/>
    <d v="2023-10-11T00:00:00"/>
    <s v="ENTREGA AGENDADA PELO CLIENTE"/>
    <s v="EM TRANSITO"/>
    <n v="-45197"/>
  </r>
  <r>
    <n v="31169498"/>
    <s v="311694-98"/>
    <d v="2023-09-27T00:00:00"/>
    <x v="0"/>
    <s v="PRIMAVERA DO LESTE"/>
    <x v="0"/>
    <n v="132419"/>
    <s v="CENTRO-OESTE"/>
    <n v="21109"/>
    <n v="2373.84"/>
    <n v="990"/>
    <m/>
    <s v="ATUAL CARGAS TRANSPORTES LTDA"/>
    <d v="2023-09-27T00:00:00"/>
    <s v="INFORMADO COLETA"/>
    <d v="2023-10-13T00:00:00"/>
    <m/>
    <d v="2023-10-11T00:00:00"/>
    <n v="0"/>
    <s v="EM TRANSITO"/>
    <n v="-45196"/>
  </r>
  <r>
    <n v="31722298"/>
    <s v="317222-98"/>
    <d v="2023-09-29T00:00:00"/>
    <x v="0"/>
    <s v="ABAETETUBA"/>
    <x v="2"/>
    <n v="132822"/>
    <s v="NORTE"/>
    <n v="19558.669999999998"/>
    <n v="2584.1799999999998"/>
    <n v="886"/>
    <m/>
    <s v="ATUAL CARGAS TRANSPORTES LTDA"/>
    <d v="2023-09-28T00:00:00"/>
    <s v="INFORMADO COLETA"/>
    <d v="2023-10-13T00:00:00"/>
    <m/>
    <d v="2023-10-11T00:00:00"/>
    <s v="ENTREGA AGENDADA PELO CLIENTE"/>
    <s v="EM TRANSITO"/>
    <m/>
  </r>
  <r>
    <n v="31966698"/>
    <s v="319666-98"/>
    <d v="2023-09-29T00:00:00"/>
    <x v="0"/>
    <s v="BARCARENA"/>
    <x v="2"/>
    <n v="132986"/>
    <s v="NORTE"/>
    <n v="13190"/>
    <n v="1286.1099999999999"/>
    <n v="434"/>
    <m/>
    <s v="ATUAL CARGAS TRANSPORTES LTDA"/>
    <d v="2023-09-29T00:00:00"/>
    <s v="INFORMADO COLETA"/>
    <d v="2023-10-13T00:00:00"/>
    <m/>
    <d v="2023-10-11T00:00:00"/>
    <s v="ENTREGA AGENDADA PELO CLIENTE"/>
    <s v="EM TRANSITO"/>
    <m/>
  </r>
  <r>
    <n v="31352998"/>
    <s v="313529-98"/>
    <d v="2023-09-26T00:00:00"/>
    <x v="0"/>
    <s v="GUARANTÃ DO NORTE"/>
    <x v="0"/>
    <n v="131885"/>
    <s v="CENTRO-OESTE"/>
    <n v="8483.31"/>
    <n v="719.49"/>
    <n v="297"/>
    <m/>
    <s v="ATUAL CARGAS TRANSPORTES LTDA"/>
    <d v="2023-09-25T00:00:00"/>
    <s v="INFORMADO COLETA"/>
    <d v="2023-10-16T00:00:00"/>
    <m/>
    <d v="2023-10-11T00:00:00"/>
    <s v="FIM DE VIAGEM - CHEGADA UNIDADE DESTINO"/>
    <s v="EM TRANSITO"/>
    <n v="-45195"/>
  </r>
  <r>
    <n v="31481598"/>
    <s v="314815-98"/>
    <d v="2023-09-26T00:00:00"/>
    <x v="0"/>
    <s v="GUARANTÃ DO NORTE"/>
    <x v="0"/>
    <n v="131941"/>
    <s v="CENTRO-OESTE"/>
    <n v="10799"/>
    <n v="937.78"/>
    <n v="387"/>
    <m/>
    <s v="ATUAL CARGAS TRANSPORTES LTDA"/>
    <d v="2023-09-25T00:00:00"/>
    <s v="INFORMADO COLETA"/>
    <d v="2023-10-16T00:00:00"/>
    <m/>
    <d v="2023-10-11T00:00:00"/>
    <s v="FIM DE VIAGEM - CHEGADA UNIDADE DESTINO"/>
    <s v="EM TRANSITO"/>
    <n v="-45195"/>
  </r>
  <r>
    <n v="31068798"/>
    <s v="310687-98"/>
    <d v="2023-09-27T00:00:00"/>
    <x v="0"/>
    <s v="GUARANTÃ DO NORTE"/>
    <x v="0"/>
    <n v="132465"/>
    <s v="CENTRO-OESTE"/>
    <n v="12889"/>
    <n v="1168.5"/>
    <n v="483"/>
    <m/>
    <s v="ATUAL CARGAS TRANSPORTES LTDA"/>
    <d v="2023-09-27T00:00:00"/>
    <s v="INFORMADO COLETA"/>
    <d v="2023-10-16T00:00:00"/>
    <m/>
    <d v="2023-10-11T00:00:00"/>
    <s v="FIM DE VIAGEM - CHEGADA UNIDADE DESTINO"/>
    <s v="EM TRANSITO"/>
    <n v="-45196"/>
  </r>
  <r>
    <n v="29994998"/>
    <s v="299949-98"/>
    <d v="2023-09-22T00:00:00"/>
    <x v="0"/>
    <s v="GUARANTÃ DO NORTE"/>
    <x v="0"/>
    <n v="131370"/>
    <s v="CENTRO-OESTE"/>
    <n v="15166.88"/>
    <n v="1243.73"/>
    <n v="508"/>
    <m/>
    <s v="ATUAL CARGAS TRANSPORTES LTDA"/>
    <d v="2023-09-20T00:00:00"/>
    <s v="ENTREGA INFORMADA"/>
    <d v="2023-10-11T00:00:00"/>
    <d v="2023-10-04T00:00:00"/>
    <d v="2023-10-11T00:00:00"/>
    <s v="ENTREGUE"/>
    <s v="ENTREGUE NO PRAZO"/>
    <n v="-45191"/>
  </r>
  <r>
    <n v="21738198"/>
    <s v="217381-98"/>
    <d v="2023-06-02T00:00:00"/>
    <x v="2"/>
    <s v="PALMAS"/>
    <x v="1"/>
    <n v="120369"/>
    <s v="NORTE"/>
    <n v="16498.900000000001"/>
    <n v="755.3"/>
    <n v="494.73039999999997"/>
    <n v="4.5778809496390661E-2"/>
    <s v="MIRA SERVICOS"/>
    <d v="2023-06-02T00:00:00"/>
    <m/>
    <d v="2023-06-20T00:00:00"/>
    <d v="2023-06-27T00:00:00"/>
    <m/>
    <s v="ENTREGUE"/>
    <s v="ENTREGUE FORA DO PRAZO"/>
    <n v="25"/>
  </r>
  <r>
    <n v="22814098"/>
    <s v="228140-98"/>
    <d v="2023-06-02T00:00:00"/>
    <x v="2"/>
    <s v="CUIABÁ"/>
    <x v="0"/>
    <n v="120455"/>
    <s v="CENTRO-OESTE"/>
    <n v="9839"/>
    <n v="396.45"/>
    <n v="252.5532"/>
    <n v="4.0293729037503813E-2"/>
    <s v="MIRA SERVICOS"/>
    <d v="2023-06-02T00:00:00"/>
    <m/>
    <d v="2023-06-20T00:00:00"/>
    <d v="2023-06-21T00:00:00"/>
    <m/>
    <s v="ENTREGUE"/>
    <s v="ENTREGUE FORA DO PRAZO"/>
    <n v="19"/>
  </r>
  <r>
    <n v="31439798"/>
    <s v="314397-98"/>
    <d v="2023-09-27T00:00:00"/>
    <x v="0"/>
    <s v="CAMPO GRANDE"/>
    <x v="3"/>
    <n v="132568"/>
    <s v="CENTRO-OESTE"/>
    <n v="15845.63"/>
    <n v="704.67"/>
    <n v="554"/>
    <m/>
    <s v="ATUAL CARGAS TRANSPORTES LTDA"/>
    <d v="2023-09-27T00:00:00"/>
    <s v="INFORMADO COLETA"/>
    <d v="2023-10-16T00:00:00"/>
    <m/>
    <d v="2023-10-11T00:00:00"/>
    <s v="FIM DE OPERACAO - SAIDA PARA ENTREGA"/>
    <s v="EM TRANSITO"/>
    <n v="-45196"/>
  </r>
  <r>
    <n v="31445898"/>
    <s v="314458-98"/>
    <d v="2023-09-26T00:00:00"/>
    <x v="0"/>
    <s v="ALTO TAQUARI"/>
    <x v="0"/>
    <n v="132137"/>
    <s v="CENTRO-OESTE"/>
    <n v="14069"/>
    <n v="1529.55"/>
    <n v="634"/>
    <m/>
    <s v="ATUAL CARGAS TRANSPORTES LTDA"/>
    <d v="2023-09-25T00:00:00"/>
    <s v="INFORMADO COLETA"/>
    <d v="2023-10-17T00:00:00"/>
    <m/>
    <d v="2023-10-11T00:00:00"/>
    <s v="INICIO DE VIAGEM - TRANSFERENCIA RODOVIA"/>
    <s v="EM TRANSITO"/>
    <n v="-45195"/>
  </r>
  <r>
    <n v="31048998"/>
    <s v="310489-98"/>
    <d v="2023-09-28T00:00:00"/>
    <x v="0"/>
    <s v="BELÉM"/>
    <x v="2"/>
    <n v="131972"/>
    <s v="NORTE"/>
    <n v="42556.51"/>
    <n v="4386.6000000000004"/>
    <n v="1891"/>
    <m/>
    <s v="ATUAL CARGAS TRANSPORTES LTDA"/>
    <d v="2023-09-25T00:00:00"/>
    <s v="INFORMADO COLETA"/>
    <d v="2023-10-17T00:00:00"/>
    <m/>
    <d v="2023-10-11T00:00:00"/>
    <s v="ENTREGA AGENDADA PELO CLIENTE"/>
    <s v="EM TRANSITO"/>
    <n v="-45197"/>
  </r>
  <r>
    <n v="31613198"/>
    <s v="316131-98"/>
    <d v="2023-09-27T00:00:00"/>
    <x v="0"/>
    <s v="MIRASSOL D'OESTE"/>
    <x v="0"/>
    <n v="132417"/>
    <s v="CENTRO-OESTE"/>
    <n v="14839"/>
    <n v="1121.82"/>
    <n v="637"/>
    <m/>
    <s v="ATUAL CARGAS TRANSPORTES LTDA"/>
    <d v="2023-09-27T00:00:00"/>
    <s v="INFORMADO COLETA"/>
    <d v="2023-10-17T00:00:00"/>
    <m/>
    <d v="2023-10-11T00:00:00"/>
    <s v="FIM DE VIAGEM - CHEGADA UNIDADE DESTINO"/>
    <s v="EM TRANSITO"/>
    <n v="-45196"/>
  </r>
  <r>
    <n v="30762398"/>
    <s v="307623-98"/>
    <d v="2023-09-22T00:00:00"/>
    <x v="0"/>
    <s v="TERRA NOVA DO NORTE"/>
    <x v="0"/>
    <n v="131501"/>
    <s v="CENTRO-OESTE"/>
    <n v="12899"/>
    <n v="1087.17"/>
    <n v="446"/>
    <m/>
    <s v="ATUAL CARGAS TRANSPORTES LTDA"/>
    <d v="2023-09-21T00:00:00"/>
    <s v="ENTREGA INFORMADA"/>
    <d v="2023-10-11T00:00:00"/>
    <d v="2023-10-05T00:00:00"/>
    <d v="2023-10-11T00:00:00"/>
    <s v="ENTREGUE"/>
    <s v="ENTREGUE NO PRAZO"/>
    <n v="-45191"/>
  </r>
  <r>
    <n v="31182198"/>
    <s v="311821-98"/>
    <d v="2023-09-27T00:00:00"/>
    <x v="0"/>
    <s v="ARAPUTANGA"/>
    <x v="0"/>
    <n v="132459"/>
    <s v="CENTRO-OESTE"/>
    <n v="7929"/>
    <n v="849.05"/>
    <n v="254"/>
    <m/>
    <s v="ATUAL CARGAS TRANSPORTES LTDA"/>
    <d v="2023-09-27T00:00:00"/>
    <s v="INFORMADO COLETA"/>
    <d v="2023-10-17T00:00:00"/>
    <m/>
    <d v="2023-10-11T00:00:00"/>
    <s v="INICIO DE VIAGEM - TRANSFERENCIA RODOVIA"/>
    <s v="EM TRANSITO"/>
    <n v="-45196"/>
  </r>
  <r>
    <n v="30707798"/>
    <s v="307077-98"/>
    <d v="2023-09-22T00:00:00"/>
    <x v="0"/>
    <s v="TANGARÁ DA SERRA"/>
    <x v="0"/>
    <n v="131384"/>
    <s v="CENTRO-OESTE"/>
    <n v="13482.81"/>
    <n v="871.36"/>
    <n v="494"/>
    <m/>
    <s v="ATUAL CARGAS TRANSPORTES LTDA"/>
    <d v="2023-09-20T00:00:00"/>
    <s v="ENTREGA INFORMADA"/>
    <d v="2023-10-13T00:00:00"/>
    <d v="2023-10-10T00:00:00"/>
    <d v="2023-10-11T00:00:00"/>
    <s v="ENTREGUE"/>
    <s v="ENTREGUE NO PRAZO"/>
    <n v="-45191"/>
  </r>
  <r>
    <n v="31325598"/>
    <s v="313255-98"/>
    <d v="2023-09-27T00:00:00"/>
    <x v="0"/>
    <s v="ARAPUTANGA"/>
    <x v="0"/>
    <n v="132437"/>
    <s v="CENTRO-OESTE"/>
    <n v="7929"/>
    <n v="849.05"/>
    <n v="254"/>
    <m/>
    <s v="ATUAL CARGAS TRANSPORTES LTDA"/>
    <d v="2023-09-27T00:00:00"/>
    <s v="INFORMADO COLETA"/>
    <d v="2023-10-17T00:00:00"/>
    <m/>
    <d v="2023-10-11T00:00:00"/>
    <s v="INICIO DE VIAGEM - TRANSFERENCIA RODOVIA"/>
    <s v="EM TRANSITO"/>
    <n v="-45196"/>
  </r>
  <r>
    <n v="31110098"/>
    <s v="311100-98"/>
    <d v="2023-09-22T00:00:00"/>
    <x v="0"/>
    <s v="NOBRES"/>
    <x v="0"/>
    <n v="131386"/>
    <s v="CENTRO-OESTE"/>
    <n v="15759.81"/>
    <n v="1001.27"/>
    <n v="565"/>
    <m/>
    <s v="ATUAL CARGAS TRANSPORTES LTDA"/>
    <d v="2023-09-20T00:00:00"/>
    <s v="ENTREGA INFORMADA"/>
    <d v="2023-10-17T00:00:00"/>
    <d v="2023-10-06T00:00:00"/>
    <d v="2023-10-11T00:00:00"/>
    <s v="ENTREGUE"/>
    <s v="ENTREGUE NO PRAZO"/>
    <n v="14"/>
  </r>
  <r>
    <n v="30823098"/>
    <s v="308230-98"/>
    <d v="2023-09-22T00:00:00"/>
    <x v="0"/>
    <s v="SAPEZAL"/>
    <x v="0"/>
    <n v="131489"/>
    <s v="CENTRO-OESTE"/>
    <n v="7929"/>
    <n v="456.8"/>
    <n v="254"/>
    <m/>
    <s v="ATUAL CARGAS TRANSPORTES LTDA"/>
    <d v="2023-09-21T00:00:00"/>
    <s v="ENTREGA INFORMADA"/>
    <d v="2023-10-17T00:00:00"/>
    <d v="2023-10-10T00:00:00"/>
    <d v="2023-10-11T00:00:00"/>
    <s v="ENTREGUE"/>
    <s v="ENTREGUE NO PRAZO"/>
    <n v="-45191"/>
  </r>
  <r>
    <n v="31616298"/>
    <s v="316162-98"/>
    <d v="2023-09-29T00:00:00"/>
    <x v="0"/>
    <s v="NOVA MUTUM"/>
    <x v="0"/>
    <n v="132760"/>
    <s v="CENTRO-OESTE"/>
    <n v="10259"/>
    <n v="783.16"/>
    <n v="444"/>
    <m/>
    <s v="ATUAL CARGAS TRANSPORTES LTDA"/>
    <d v="2023-09-28T00:00:00"/>
    <s v="INFORMADO COLETA"/>
    <d v="2023-10-17T00:00:00"/>
    <m/>
    <d v="2023-10-11T00:00:00"/>
    <s v="FIM DE VIAGEM - CHEGADA UNIDADE DESTINO"/>
    <s v="EM TRANSITO"/>
    <m/>
  </r>
  <r>
    <n v="31476298"/>
    <s v="314762-98"/>
    <d v="2023-09-29T00:00:00"/>
    <x v="0"/>
    <s v="BELÉM"/>
    <x v="2"/>
    <n v="132767"/>
    <s v="NORTE"/>
    <n v="6659"/>
    <n v="615.33000000000004"/>
    <n v="262"/>
    <m/>
    <s v="ATUAL CARGAS TRANSPORTES LTDA"/>
    <d v="2023-09-28T00:00:00"/>
    <s v="INFORMADO COLETA"/>
    <d v="2023-10-17T00:00:00"/>
    <m/>
    <d v="2023-10-11T00:00:00"/>
    <n v="0"/>
    <s v="EM TRANSITO"/>
    <m/>
  </r>
  <r>
    <n v="30804898"/>
    <s v="308048-98"/>
    <d v="2023-09-29T00:00:00"/>
    <x v="0"/>
    <s v="NOVA MUTUM"/>
    <x v="0"/>
    <n v="132800"/>
    <s v="CENTRO-OESTE"/>
    <n v="15455"/>
    <n v="854.92"/>
    <n v="479"/>
    <m/>
    <s v="ATUAL CARGAS TRANSPORTES LTDA"/>
    <d v="2023-09-28T00:00:00"/>
    <s v="INFORMADO COLETA"/>
    <d v="2023-10-17T00:00:00"/>
    <m/>
    <d v="2023-10-11T00:00:00"/>
    <s v="FIM DE VIAGEM - CHEGADA UNIDADE DESTINO"/>
    <s v="EM TRANSITO"/>
    <m/>
  </r>
  <r>
    <n v="31160498"/>
    <s v="311604-98"/>
    <d v="2023-09-26T00:00:00"/>
    <x v="0"/>
    <s v="NOVA GUARITA"/>
    <x v="0"/>
    <n v="132083"/>
    <s v="CENTRO-OESTE"/>
    <n v="12939"/>
    <n v="1365.88"/>
    <n v="567"/>
    <m/>
    <s v="ATUAL CARGAS TRANSPORTES LTDA"/>
    <d v="2023-09-25T00:00:00"/>
    <s v="INFORMADO COLETA"/>
    <d v="2023-10-18T00:00:00"/>
    <m/>
    <d v="2023-10-11T00:00:00"/>
    <s v="AGUARDANDO AGENDAMENTO DO DESTINATARIO"/>
    <s v="EM TRANSITO"/>
    <n v="-45195"/>
  </r>
  <r>
    <n v="31484398"/>
    <s v="314843-98"/>
    <d v="2023-09-27T00:00:00"/>
    <x v="0"/>
    <s v="PONTES E LACERDA"/>
    <x v="0"/>
    <n v="132416"/>
    <s v="CENTRO-OESTE"/>
    <n v="13791.23"/>
    <n v="1171.57"/>
    <n v="483"/>
    <m/>
    <s v="ATUAL CARGAS TRANSPORTES LTDA"/>
    <d v="2023-09-27T00:00:00"/>
    <s v="INFORMADO COLETA"/>
    <d v="2023-10-18T00:00:00"/>
    <m/>
    <d v="2023-10-11T00:00:00"/>
    <s v="FIM DE VIAGEM - CHEGADA UNIDADE DESTINO"/>
    <s v="EM TRANSITO"/>
    <n v="-45196"/>
  </r>
  <r>
    <n v="31558698"/>
    <s v="315586-98"/>
    <d v="2023-09-27T00:00:00"/>
    <x v="0"/>
    <s v="TANGARÁ DA SERRA"/>
    <x v="0"/>
    <n v="132421"/>
    <s v="CENTRO-OESTE"/>
    <n v="10259"/>
    <n v="783.16"/>
    <n v="444"/>
    <m/>
    <s v="ATUAL CARGAS TRANSPORTES LTDA"/>
    <d v="2023-09-27T00:00:00"/>
    <s v="INFORMADO COLETA"/>
    <d v="2023-10-18T00:00:00"/>
    <m/>
    <d v="2023-10-11T00:00:00"/>
    <s v="FIM DE VIAGEM - CHEGADA UNIDADE DESTINO"/>
    <s v="EM TRANSITO"/>
    <n v="-45196"/>
  </r>
  <r>
    <n v="31296098"/>
    <s v="312960-98"/>
    <d v="2023-09-28T00:00:00"/>
    <x v="0"/>
    <s v="JI-PARANA"/>
    <x v="8"/>
    <n v="132545"/>
    <s v="NORTE"/>
    <n v="11689.47"/>
    <n v="1159.08"/>
    <n v="376"/>
    <m/>
    <s v="ATUAL CARGAS TRANSPORTES LTDA"/>
    <d v="2023-09-27T00:00:00"/>
    <s v="INFORMADO COLETA"/>
    <d v="2023-10-18T00:00:00"/>
    <m/>
    <d v="2023-10-11T00:00:00"/>
    <s v="FIM DE VIAGEM - CHEGADA UNIDADE DESTINO"/>
    <s v="EM TRANSITO"/>
    <n v="-45197"/>
  </r>
  <r>
    <n v="31626598"/>
    <s v="316265-98"/>
    <d v="2023-09-28T00:00:00"/>
    <x v="0"/>
    <s v="TANGARÁ DA SERRA"/>
    <x v="0"/>
    <n v="132670"/>
    <s v="CENTRO-OESTE"/>
    <n v="15775"/>
    <n v="990.51"/>
    <n v="558"/>
    <m/>
    <s v="ATUAL CARGAS TRANSPORTES LTDA"/>
    <d v="2023-09-28T00:00:00"/>
    <s v="INFORMADO COLETA"/>
    <d v="2023-10-18T00:00:00"/>
    <m/>
    <d v="2023-10-11T00:00:00"/>
    <s v="FIM DE VIAGEM - CHEGADA UNIDADE DESTINO"/>
    <s v="EM TRANSITO"/>
    <n v="-45197"/>
  </r>
  <r>
    <n v="31302998"/>
    <s v="313029-98"/>
    <d v="2023-09-26T00:00:00"/>
    <x v="0"/>
    <s v="VÁRZEA GRANDE"/>
    <x v="0"/>
    <n v="132130"/>
    <s v="CENTRO-OESTE"/>
    <n v="8759"/>
    <n v="538.86"/>
    <n v="374"/>
    <m/>
    <s v="ATUAL CARGAS TRANSPORTES LTDA"/>
    <d v="2023-09-25T00:00:00"/>
    <s v="ENTREGA INFORMADA"/>
    <d v="2023-10-05T00:00:00"/>
    <d v="2023-10-05T00:00:00"/>
    <d v="2023-10-11T00:00:00"/>
    <s v="ENTREGUE"/>
    <s v="ENTREGUE NO PRAZO"/>
    <n v="9"/>
  </r>
  <r>
    <n v="31920199"/>
    <s v="319201-99"/>
    <d v="2023-09-26T00:00:00"/>
    <x v="0"/>
    <s v="ALTA FLORESTA"/>
    <x v="0"/>
    <n v="131874"/>
    <s v="CENTRO-OESTE"/>
    <n v="1502.31"/>
    <n v="204.06"/>
    <n v="83.5"/>
    <m/>
    <s v="ATUAL CARGAS TRANSPORTES LTDA"/>
    <d v="2023-09-25T00:00:00"/>
    <s v="NÃO CONSTA"/>
    <d v="2023-10-16T00:00:00"/>
    <d v="2023-10-10T00:00:00"/>
    <d v="2023-10-11T00:00:00"/>
    <s v="ENTREGUE"/>
    <s v="ENTREGUE NO PRAZO"/>
    <n v="14"/>
  </r>
  <r>
    <n v="31505698"/>
    <s v="315056-98"/>
    <d v="2023-09-28T00:00:00"/>
    <x v="0"/>
    <s v="SAO J. DOS QUATRO MARCOS"/>
    <x v="0"/>
    <n v="132673"/>
    <s v="CENTRO-OESTE"/>
    <n v="8149"/>
    <n v="602.85"/>
    <n v="340"/>
    <m/>
    <s v="ATUAL CARGAS TRANSPORTES LTDA"/>
    <d v="2023-09-28T00:00:00"/>
    <s v="INFORMADO COLETA"/>
    <d v="2023-10-18T00:00:00"/>
    <m/>
    <d v="2023-10-11T00:00:00"/>
    <s v="FIM DE VIAGEM - CHEGADA UNIDADE DESTINO"/>
    <s v="EM TRANSITO"/>
    <n v="-45197"/>
  </r>
  <r>
    <n v="31671198"/>
    <s v="316711-98"/>
    <d v="2023-09-28T00:00:00"/>
    <x v="0"/>
    <s v="SAO J. DOS QUATRO MARCOS"/>
    <x v="0"/>
    <n v="132675"/>
    <s v="CENTRO-OESTE"/>
    <n v="10259"/>
    <n v="786.24"/>
    <n v="446"/>
    <m/>
    <s v="ATUAL CARGAS TRANSPORTES LTDA"/>
    <d v="2023-09-28T00:00:00"/>
    <s v="INFORMADO COLETA"/>
    <d v="2023-10-18T00:00:00"/>
    <m/>
    <d v="2023-10-11T00:00:00"/>
    <s v="FIM DE VIAGEM - CHEGADA UNIDADE DESTINO"/>
    <s v="EM TRANSITO"/>
    <n v="-45197"/>
  </r>
  <r>
    <n v="31697498"/>
    <s v="316974-98"/>
    <d v="2023-09-28T00:00:00"/>
    <x v="0"/>
    <s v="SAO J. DOS QUATRO MARCOS"/>
    <x v="0"/>
    <n v="132678"/>
    <s v="CENTRO-OESTE"/>
    <n v="14115.78"/>
    <n v="997.2"/>
    <n v="566"/>
    <m/>
    <s v="ATUAL CARGAS TRANSPORTES LTDA"/>
    <d v="2023-09-28T00:00:00"/>
    <s v="INFORMADO COLETA"/>
    <d v="2023-10-18T00:00:00"/>
    <m/>
    <d v="2023-10-11T00:00:00"/>
    <s v="FIM DE VIAGEM - CHEGADA UNIDADE DESTINO"/>
    <s v="EM TRANSITO"/>
    <n v="-45197"/>
  </r>
  <r>
    <n v="31116798"/>
    <s v="311167-98"/>
    <d v="2023-09-26T00:00:00"/>
    <x v="0"/>
    <s v="TRES LAGOAS"/>
    <x v="3"/>
    <n v="132202"/>
    <s v="CENTRO-OESTE"/>
    <n v="20409"/>
    <n v="1552.52"/>
    <n v="921"/>
    <m/>
    <s v="ATUAL CARGAS TRANSPORTES LTDA"/>
    <d v="2023-09-26T00:00:00"/>
    <s v="ENTREGA INFORMADA"/>
    <d v="2023-10-16T00:00:00"/>
    <d v="2023-10-06T00:00:00"/>
    <d v="2023-10-11T00:00:00"/>
    <s v="ENTREGUE"/>
    <s v="ENTREGUE NO PRAZO"/>
    <n v="10"/>
  </r>
  <r>
    <n v="31379898"/>
    <s v="313798-98"/>
    <d v="2023-09-26T00:00:00"/>
    <x v="0"/>
    <s v="TRES LAGOAS"/>
    <x v="3"/>
    <n v="132262"/>
    <s v="CENTRO-OESTE"/>
    <n v="10259"/>
    <n v="755.07"/>
    <n v="446"/>
    <m/>
    <s v="ATUAL CARGAS TRANSPORTES LTDA"/>
    <d v="2023-09-26T00:00:00"/>
    <s v="ENTREGA INFORMADA"/>
    <d v="2023-10-16T00:00:00"/>
    <d v="2023-10-06T00:00:00"/>
    <d v="2023-10-11T00:00:00"/>
    <s v="ENTREGUE"/>
    <s v="ENTREGUE NO PRAZO"/>
    <n v="10"/>
  </r>
  <r>
    <n v="31507998"/>
    <s v="315079-98"/>
    <d v="2023-09-26T00:00:00"/>
    <x v="0"/>
    <s v="PONTA PORA"/>
    <x v="3"/>
    <n v="132264"/>
    <s v="CENTRO-OESTE"/>
    <n v="10259"/>
    <n v="752.13"/>
    <n v="444"/>
    <m/>
    <s v="ATUAL CARGAS TRANSPORTES LTDA"/>
    <d v="2023-09-26T00:00:00"/>
    <s v="ENTREGA INFORMADA"/>
    <d v="2023-10-16T00:00:00"/>
    <d v="2023-10-05T00:00:00"/>
    <d v="2023-10-11T00:00:00"/>
    <s v="ENTREGUE"/>
    <s v="ENTREGUE NO PRAZO"/>
    <n v="9"/>
  </r>
  <r>
    <n v="31482998"/>
    <s v="314829-98"/>
    <d v="2023-09-26T00:00:00"/>
    <x v="0"/>
    <s v="MIRASSOL D'OESTE"/>
    <x v="0"/>
    <n v="132109"/>
    <s v="CENTRO-OESTE"/>
    <n v="8759"/>
    <n v="657.44"/>
    <n v="374"/>
    <m/>
    <s v="ATUAL CARGAS TRANSPORTES LTDA"/>
    <d v="2023-09-25T00:00:00"/>
    <s v="ENTREGA INFORMADA"/>
    <d v="2023-10-17T00:00:00"/>
    <d v="2023-10-09T00:00:00"/>
    <d v="2023-10-11T00:00:00"/>
    <s v="ENTREGUE"/>
    <s v="ENTREGUE NO PRAZO"/>
    <n v="13"/>
  </r>
  <r>
    <n v="31647998"/>
    <s v="316479-98"/>
    <d v="2023-09-28T00:00:00"/>
    <x v="0"/>
    <s v="TUCURUI"/>
    <x v="2"/>
    <n v="132742"/>
    <s v="NORTE"/>
    <n v="8980.57"/>
    <n v="1009.47"/>
    <n v="342"/>
    <m/>
    <s v="ATUAL CARGAS TRANSPORTES LTDA"/>
    <d v="2023-09-28T00:00:00"/>
    <s v="INFORMADO COLETA"/>
    <d v="2023-10-18T00:00:00"/>
    <m/>
    <d v="2023-10-11T00:00:00"/>
    <s v="AGUARDANDO AGENDAMENTO DO DESTINATARIO"/>
    <s v="EM TRANSITO"/>
    <n v="-45197"/>
  </r>
  <r>
    <n v="31770698"/>
    <s v="317706-98"/>
    <d v="2023-09-28T00:00:00"/>
    <x v="0"/>
    <s v="MIRASSOL D'OESTE"/>
    <x v="0"/>
    <n v="132745"/>
    <s v="CENTRO-OESTE"/>
    <n v="10259"/>
    <n v="786.24"/>
    <n v="446"/>
    <m/>
    <s v="ATUAL CARGAS TRANSPORTES LTDA"/>
    <d v="2023-09-28T00:00:00"/>
    <s v="INFORMADO COLETA"/>
    <d v="2023-10-18T00:00:00"/>
    <m/>
    <d v="2023-10-11T00:00:00"/>
    <s v="FIM DE VIAGEM - CHEGADA UNIDADE DESTINO"/>
    <s v="EM TRANSITO"/>
    <n v="-45197"/>
  </r>
  <r>
    <n v="31322498"/>
    <s v="313224-98"/>
    <d v="2023-09-29T00:00:00"/>
    <x v="0"/>
    <s v="CAMPO GRANDE"/>
    <x v="3"/>
    <n v="132752"/>
    <s v="CENTRO-OESTE"/>
    <n v="12059"/>
    <n v="556.65"/>
    <n v="436"/>
    <m/>
    <s v="ATUAL CARGAS TRANSPORTES LTDA"/>
    <d v="2023-09-28T00:00:00"/>
    <s v="INFORMADO COLETA"/>
    <d v="2023-10-18T00:00:00"/>
    <m/>
    <d v="2023-10-11T00:00:00"/>
    <s v="FIM DE OPERACAO - SAIDA PARA ENTREGA"/>
    <s v="EM TRANSITO"/>
    <m/>
  </r>
  <r>
    <n v="31878798"/>
    <s v="318787-98"/>
    <d v="2023-09-29T00:00:00"/>
    <x v="0"/>
    <s v="SIDROLANDIA"/>
    <x v="3"/>
    <n v="132811"/>
    <s v="CENTRO-OESTE"/>
    <n v="17729"/>
    <n v="1322.28"/>
    <n v="788"/>
    <m/>
    <s v="ATUAL CARGAS TRANSPORTES LTDA"/>
    <d v="2023-09-28T00:00:00"/>
    <s v="INFORMADO COLETA"/>
    <d v="2023-10-18T00:00:00"/>
    <m/>
    <d v="2023-10-11T00:00:00"/>
    <s v="FIM DE VIAGEM - CHEGADA UNIDADE DESTINO"/>
    <s v="EM TRANSITO"/>
    <m/>
  </r>
  <r>
    <n v="31454898"/>
    <s v="314548-98"/>
    <d v="2023-09-29T00:00:00"/>
    <x v="0"/>
    <s v="BELÉM"/>
    <x v="2"/>
    <n v="132755"/>
    <s v="NORTE"/>
    <n v="18000"/>
    <n v="1542.5"/>
    <n v="658"/>
    <m/>
    <s v="ATUAL CARGAS TRANSPORTES LTDA"/>
    <d v="2023-09-28T00:00:00"/>
    <s v="INFORMADO COLETA"/>
    <d v="2023-10-18T00:00:00"/>
    <m/>
    <d v="2023-10-11T00:00:00"/>
    <s v="ENTREGA AGENDADA PELO CLIENTE"/>
    <s v="EM TRANSITO"/>
    <m/>
  </r>
  <r>
    <n v="31707398"/>
    <s v="317073-98"/>
    <d v="2023-09-29T00:00:00"/>
    <x v="0"/>
    <s v="PONTA PORA"/>
    <x v="3"/>
    <n v="132764"/>
    <s v="CENTRO-OESTE"/>
    <n v="16501"/>
    <n v="1150.78"/>
    <n v="683"/>
    <m/>
    <s v="ATUAL CARGAS TRANSPORTES LTDA"/>
    <d v="2023-09-28T00:00:00"/>
    <s v="INFORMADO COLETA"/>
    <d v="2023-10-18T00:00:00"/>
    <m/>
    <d v="2023-10-11T00:00:00"/>
    <s v="FIM DE VIAGEM - CHEGADA UNIDADE DESTINO"/>
    <s v="EM TRANSITO"/>
    <m/>
  </r>
  <r>
    <n v="31660898"/>
    <s v="316608-98"/>
    <d v="2023-09-29T00:00:00"/>
    <x v="0"/>
    <s v="CAMPO GRANDE"/>
    <x v="3"/>
    <n v="132816"/>
    <s v="CENTRO-OESTE"/>
    <n v="7539"/>
    <n v="389.51"/>
    <n v="302"/>
    <m/>
    <s v="ATUAL CARGAS TRANSPORTES LTDA"/>
    <d v="2023-09-28T00:00:00"/>
    <s v="INFORMADO COLETA"/>
    <d v="2023-10-18T00:00:00"/>
    <m/>
    <d v="2023-10-11T00:00:00"/>
    <n v="0"/>
    <s v="EM TRANSITO"/>
    <m/>
  </r>
  <r>
    <n v="31823698"/>
    <s v="318236-98"/>
    <d v="2023-09-29T00:00:00"/>
    <x v="0"/>
    <s v="ANASTACIO"/>
    <x v="3"/>
    <n v="132818"/>
    <s v="CENTRO-OESTE"/>
    <n v="18689"/>
    <n v="1153.82"/>
    <n v="680"/>
    <m/>
    <s v="ATUAL CARGAS TRANSPORTES LTDA"/>
    <d v="2023-09-28T00:00:00"/>
    <s v="INFORMADO COLETA"/>
    <d v="2023-10-18T00:00:00"/>
    <m/>
    <d v="2023-10-11T00:00:00"/>
    <s v="FIM DE VIAGEM - CHEGADA UNIDADE DESTINO"/>
    <s v="EM TRANSITO"/>
    <m/>
  </r>
  <r>
    <n v="31725098"/>
    <s v="317250-98"/>
    <d v="2023-09-29T00:00:00"/>
    <x v="0"/>
    <s v="AQUIDAUANA"/>
    <x v="3"/>
    <n v="132743"/>
    <s v="CENTRO-OESTE"/>
    <n v="9400"/>
    <n v="417.51"/>
    <n v="236"/>
    <m/>
    <s v="ATUAL CARGAS TRANSPORTES LTDA"/>
    <d v="2023-09-28T00:00:00"/>
    <s v="INFORMADO COLETA"/>
    <d v="2023-10-18T00:00:00"/>
    <m/>
    <d v="2023-10-11T00:00:00"/>
    <s v="FIM DE VIAGEM - CHEGADA UNIDADE DESTINO"/>
    <s v="EM TRANSITO"/>
    <m/>
  </r>
  <r>
    <n v="32125198"/>
    <s v="321251-98"/>
    <d v="2023-09-29T00:00:00"/>
    <x v="0"/>
    <s v="BELÉM"/>
    <x v="2"/>
    <n v="132924"/>
    <s v="NORTE"/>
    <n v="11122.97"/>
    <n v="907.47"/>
    <n v="387"/>
    <m/>
    <s v="ATUAL CARGAS TRANSPORTES LTDA"/>
    <d v="2023-09-29T00:00:00"/>
    <s v="INFORMADO COLETA"/>
    <d v="2023-10-18T00:00:00"/>
    <m/>
    <d v="2023-10-11T00:00:00"/>
    <n v="0"/>
    <s v="EM TRANSITO"/>
    <m/>
  </r>
  <r>
    <n v="31255598"/>
    <s v="312555-98"/>
    <d v="2023-09-26T00:00:00"/>
    <x v="0"/>
    <s v="ITAPORA"/>
    <x v="3"/>
    <n v="132273"/>
    <s v="CENTRO-OESTE"/>
    <n v="8149"/>
    <n v="579.09"/>
    <n v="340"/>
    <m/>
    <s v="ATUAL CARGAS TRANSPORTES LTDA"/>
    <d v="2023-09-26T00:00:00"/>
    <s v="ENTREGA INFORMADA"/>
    <d v="2023-10-19T00:00:00"/>
    <d v="2023-10-05T00:00:00"/>
    <d v="2023-10-11T00:00:00"/>
    <s v="ENTREGUE"/>
    <s v="ENTREGUE NO PRAZO"/>
    <n v="9"/>
  </r>
  <r>
    <n v="32405698"/>
    <s v="324056-98"/>
    <d v="2023-09-29T00:00:00"/>
    <x v="0"/>
    <s v="BELÉM"/>
    <x v="2"/>
    <n v="132988"/>
    <s v="NORTE"/>
    <n v="14315.57"/>
    <n v="1208.76"/>
    <n v="512"/>
    <m/>
    <s v="ATUAL CARGAS TRANSPORTES LTDA"/>
    <d v="2023-09-29T00:00:00"/>
    <s v="INFORMADO COLETA"/>
    <d v="2023-10-18T00:00:00"/>
    <m/>
    <d v="2023-10-11T00:00:00"/>
    <s v="AGUARDANDO AGENDAMENTO DO DESTINATARIO"/>
    <s v="EM TRANSITO"/>
    <m/>
  </r>
  <r>
    <n v="31900398"/>
    <s v="319003-98"/>
    <d v="2023-09-29T00:00:00"/>
    <x v="0"/>
    <s v="BELÉM"/>
    <x v="2"/>
    <n v="132995"/>
    <s v="NORTE"/>
    <n v="9001.17"/>
    <n v="690.75"/>
    <n v="294"/>
    <m/>
    <s v="ATUAL CARGAS TRANSPORTES LTDA"/>
    <d v="2023-09-29T00:00:00"/>
    <s v="INFORMADO COLETA"/>
    <d v="2023-10-18T00:00:00"/>
    <m/>
    <d v="2023-10-11T00:00:00"/>
    <n v="0"/>
    <s v="EM TRANSITO"/>
    <m/>
  </r>
  <r>
    <n v="32083898"/>
    <s v="320838-98"/>
    <d v="2023-09-29T00:00:00"/>
    <x v="0"/>
    <s v="BELÉM"/>
    <x v="2"/>
    <n v="132984"/>
    <s v="NORTE"/>
    <n v="15800"/>
    <n v="1440.16"/>
    <n v="613"/>
    <m/>
    <s v="ATUAL CARGAS TRANSPORTES LTDA"/>
    <d v="2023-09-29T00:00:00"/>
    <s v="INFORMADO COLETA"/>
    <d v="2023-10-18T00:00:00"/>
    <m/>
    <d v="2023-10-11T00:00:00"/>
    <n v="0"/>
    <s v="EM TRANSITO"/>
    <m/>
  </r>
  <r>
    <n v="31281998"/>
    <s v="312819-98"/>
    <d v="2023-09-26T00:00:00"/>
    <x v="0"/>
    <s v="BARRA DO GARCAS"/>
    <x v="0"/>
    <n v="132110"/>
    <s v="CENTRO-OESTE"/>
    <n v="10805.93"/>
    <n v="1075.6400000000001"/>
    <n v="444"/>
    <m/>
    <s v="ATUAL CARGAS TRANSPORTES LTDA"/>
    <d v="2023-09-25T00:00:00"/>
    <s v="ENTREGA INFORMADA"/>
    <d v="2023-10-20T00:00:00"/>
    <d v="2023-10-07T00:00:00"/>
    <d v="2023-10-11T00:00:00"/>
    <s v="ENTREGUE"/>
    <s v="ENTREGUE NO PRAZO"/>
    <n v="11"/>
  </r>
  <r>
    <n v="31387098"/>
    <s v="313870-98"/>
    <d v="2023-10-02T00:00:00"/>
    <x v="0"/>
    <s v="MARABA"/>
    <x v="2"/>
    <n v="133156"/>
    <s v="NORTE"/>
    <n v="7650"/>
    <n v="829.44"/>
    <n v="301"/>
    <m/>
    <s v="ATUAL CARGAS TRANSPORTES LTDA"/>
    <d v="2023-09-30T00:00:00"/>
    <s v="INFORMADO COLETA"/>
    <d v="2023-10-18T00:00:00"/>
    <m/>
    <d v="2023-10-11T00:00:00"/>
    <n v="0"/>
    <s v="EM TRANSITO"/>
    <m/>
  </r>
  <r>
    <n v="31369198"/>
    <s v="313691-98"/>
    <d v="2023-09-26T00:00:00"/>
    <x v="0"/>
    <s v="TABAPORA"/>
    <x v="0"/>
    <n v="132097"/>
    <s v="CENTRO-OESTE"/>
    <n v="7539"/>
    <n v="722.86"/>
    <n v="300"/>
    <m/>
    <s v="ATUAL CARGAS TRANSPORTES LTDA"/>
    <d v="2023-09-25T00:00:00"/>
    <s v="ENTREGA INFORMADA"/>
    <d v="2023-10-23T00:00:00"/>
    <d v="2023-10-07T00:00:00"/>
    <d v="2023-10-11T00:00:00"/>
    <s v="ENTREGUE"/>
    <s v="ENTREGUE NO PRAZO"/>
    <n v="11"/>
  </r>
  <r>
    <n v="30177298"/>
    <s v="303032-174"/>
    <d v="2023-10-03T00:00:00"/>
    <x v="0"/>
    <s v="VÁRZEA GRANDE"/>
    <x v="0"/>
    <n v="133361"/>
    <s v="CENTRO-OESTE"/>
    <n v="15149"/>
    <n v="748.53"/>
    <n v="502"/>
    <m/>
    <s v="ATUAL CARGAS TRANSPORTES LTDA"/>
    <d v="2023-10-02T00:00:00"/>
    <s v="INFORMADO COLETA"/>
    <d v="2023-10-18T00:00:00"/>
    <m/>
    <d v="2023-10-11T00:00:00"/>
    <n v="0"/>
    <s v="EM TRANSITO"/>
    <m/>
  </r>
  <r>
    <n v="32167198"/>
    <s v="303032-185"/>
    <d v="2023-10-03T00:00:00"/>
    <x v="0"/>
    <s v="CUIABÁ"/>
    <x v="0"/>
    <n v="133403"/>
    <s v="CENTRO-OESTE"/>
    <n v="13500"/>
    <n v="697.99"/>
    <n v="524"/>
    <m/>
    <s v="ATUAL CARGAS TRANSPORTES LTDA"/>
    <d v="2023-10-02T00:00:00"/>
    <s v="INFORMADO COLETA"/>
    <d v="2023-10-18T00:00:00"/>
    <m/>
    <d v="2023-10-11T00:00:00"/>
    <n v="0"/>
    <s v="EM TRANSITO"/>
    <m/>
  </r>
  <r>
    <n v="31550498"/>
    <s v="315504-98"/>
    <d v="2023-09-26T00:00:00"/>
    <x v="0"/>
    <s v="NOBRES"/>
    <x v="0"/>
    <n v="132106"/>
    <s v="CENTRO-OESTE"/>
    <n v="10259"/>
    <n v="783.16"/>
    <n v="444"/>
    <m/>
    <s v="ATUAL CARGAS TRANSPORTES LTDA"/>
    <d v="2023-09-25T00:00:00"/>
    <s v="ENTREGA INFORMADA"/>
    <d v="2023-10-24T00:00:00"/>
    <d v="2023-10-06T00:00:00"/>
    <d v="2023-10-11T00:00:00"/>
    <s v="ENTREGUE"/>
    <s v="ENTREGUE NO PRAZO"/>
    <n v="10"/>
  </r>
  <r>
    <n v="31134798"/>
    <s v="311347-98"/>
    <d v="2023-09-26T00:00:00"/>
    <x v="0"/>
    <s v="REDENCAO"/>
    <x v="2"/>
    <n v="132260"/>
    <s v="NORTE"/>
    <n v="16468.669999999998"/>
    <n v="2157.1999999999998"/>
    <n v="737"/>
    <m/>
    <s v="ATUAL CARGAS TRANSPORTES LTDA"/>
    <d v="2023-09-26T00:00:00"/>
    <s v="ENTREGA INFORMADA"/>
    <d v="2023-10-26T00:00:00"/>
    <d v="2023-10-05T00:00:00"/>
    <d v="2023-10-11T00:00:00"/>
    <s v="ENTREGUE"/>
    <s v="ENTREGUE NO PRAZO"/>
    <n v="9"/>
  </r>
  <r>
    <n v="31899098"/>
    <s v="303032-190"/>
    <d v="2023-10-03T00:00:00"/>
    <x v="0"/>
    <s v="CUIABÁ"/>
    <x v="0"/>
    <n v="133436"/>
    <s v="CENTRO-OESTE"/>
    <n v="12623.04"/>
    <n v="697.55"/>
    <n v="463"/>
    <m/>
    <s v="ATUAL CARGAS TRANSPORTES LTDA"/>
    <d v="2023-10-02T00:00:00"/>
    <s v="INFORMADO COLETA"/>
    <d v="2023-10-18T00:00:00"/>
    <m/>
    <d v="2023-10-11T00:00:00"/>
    <n v="0"/>
    <s v="EM TRANSITO"/>
    <m/>
  </r>
  <r>
    <n v="30110098"/>
    <s v="303032-220"/>
    <d v="2023-10-03T00:00:00"/>
    <x v="0"/>
    <s v="VÁRZEA GRANDE"/>
    <x v="0"/>
    <n v="133357"/>
    <s v="CENTRO-OESTE"/>
    <n v="14609"/>
    <n v="766.44"/>
    <n v="669"/>
    <m/>
    <s v="ATUAL CARGAS TRANSPORTES LTDA"/>
    <d v="2023-10-02T00:00:00"/>
    <s v="INFORMADO COLETA"/>
    <d v="2023-10-18T00:00:00"/>
    <m/>
    <d v="2023-10-11T00:00:00"/>
    <n v="0"/>
    <s v="EM TRANSITO"/>
    <m/>
  </r>
  <r>
    <n v="31325998"/>
    <s v="313259-98"/>
    <d v="2023-09-27T00:00:00"/>
    <x v="0"/>
    <s v="BATAYPORA"/>
    <x v="3"/>
    <n v="132538"/>
    <s v="CENTRO-OESTE"/>
    <n v="9569"/>
    <n v="494.76"/>
    <n v="288"/>
    <m/>
    <s v="ATUAL CARGAS TRANSPORTES LTDA"/>
    <d v="2023-09-27T00:00:00"/>
    <s v="ENTREGA INFORMADA"/>
    <d v="2023-10-16T00:00:00"/>
    <d v="2023-10-06T00:00:00"/>
    <d v="2023-10-11T00:00:00"/>
    <s v="ENTREGUE"/>
    <s v="ENTREGUE NO PRAZO"/>
    <n v="9"/>
  </r>
  <r>
    <n v="31480898"/>
    <s v="314808-98"/>
    <d v="2023-09-27T00:00:00"/>
    <x v="0"/>
    <s v="AQUIDAUANA"/>
    <x v="3"/>
    <n v="132547"/>
    <s v="CENTRO-OESTE"/>
    <n v="9184"/>
    <n v="567.86"/>
    <n v="330"/>
    <m/>
    <s v="ATUAL CARGAS TRANSPORTES LTDA"/>
    <d v="2023-09-27T00:00:00"/>
    <s v="ENTREGA INFORMADA"/>
    <d v="2023-10-16T00:00:00"/>
    <d v="2023-10-06T00:00:00"/>
    <d v="2023-10-11T00:00:00"/>
    <s v="ENTREGUE"/>
    <s v="ENTREGUE NO PRAZO"/>
    <n v="9"/>
  </r>
  <r>
    <n v="31529298"/>
    <s v="315292-98"/>
    <d v="2023-09-27T00:00:00"/>
    <x v="0"/>
    <s v="CORUMBA"/>
    <x v="3"/>
    <n v="132554"/>
    <s v="CENTRO-OESTE"/>
    <n v="8149"/>
    <n v="579.09"/>
    <n v="340"/>
    <m/>
    <s v="ATUAL CARGAS TRANSPORTES LTDA"/>
    <d v="2023-09-27T00:00:00"/>
    <s v="ENTREGA INFORMADA"/>
    <d v="2023-10-16T00:00:00"/>
    <d v="2023-10-10T00:00:00"/>
    <d v="2023-10-11T00:00:00"/>
    <s v="ENTREGUE"/>
    <s v="ENTREGUE NO PRAZO"/>
    <n v="-45196"/>
  </r>
  <r>
    <n v="32193298"/>
    <s v="303032-222"/>
    <d v="2023-10-03T00:00:00"/>
    <x v="0"/>
    <s v="CUIABÁ"/>
    <x v="0"/>
    <n v="133373"/>
    <s v="CENTRO-OESTE"/>
    <n v="13909"/>
    <n v="808.23"/>
    <n v="500"/>
    <m/>
    <s v="ATUAL CARGAS TRANSPORTES LTDA"/>
    <d v="2023-10-02T00:00:00"/>
    <s v="INFORMADO COLETA"/>
    <d v="2023-10-18T00:00:00"/>
    <m/>
    <d v="2023-10-11T00:00:00"/>
    <n v="0"/>
    <s v="EM TRANSITO"/>
    <m/>
  </r>
  <r>
    <n v="31538598"/>
    <s v="315385-98"/>
    <d v="2023-09-27T00:00:00"/>
    <x v="0"/>
    <s v="BATAYPORA"/>
    <x v="3"/>
    <n v="132571"/>
    <s v="CENTRO-OESTE"/>
    <n v="10486.8"/>
    <n v="512.63"/>
    <n v="298"/>
    <m/>
    <s v="ATUAL CARGAS TRANSPORTES LTDA"/>
    <d v="2023-09-27T00:00:00"/>
    <s v="ENTREGA INFORMADA"/>
    <d v="2023-10-16T00:00:00"/>
    <d v="2023-10-06T00:00:00"/>
    <d v="2023-10-11T00:00:00"/>
    <s v="ENTREGUE"/>
    <s v="ENTREGUE NO PRAZO"/>
    <n v="9"/>
  </r>
  <r>
    <n v="31021698"/>
    <s v="310216-98"/>
    <d v="2023-09-27T00:00:00"/>
    <x v="0"/>
    <s v="COSTA RICA"/>
    <x v="3"/>
    <n v="132575"/>
    <s v="CENTRO-OESTE"/>
    <n v="10583.02"/>
    <n v="615.4"/>
    <n v="359"/>
    <m/>
    <s v="ATUAL CARGAS TRANSPORTES LTDA"/>
    <d v="2023-09-27T00:00:00"/>
    <s v="ENTREGA INFORMADA"/>
    <d v="2023-10-16T00:00:00"/>
    <d v="2023-10-06T00:00:00"/>
    <d v="2023-10-11T00:00:00"/>
    <s v="ENTREGUE"/>
    <s v="ENTREGUE NO PRAZO"/>
    <n v="9"/>
  </r>
  <r>
    <n v="30221698"/>
    <s v="303032-225"/>
    <d v="2023-10-03T00:00:00"/>
    <x v="0"/>
    <s v="CUIABÁ"/>
    <x v="0"/>
    <n v="133416"/>
    <s v="CENTRO-OESTE"/>
    <n v="12623.04"/>
    <n v="714.83"/>
    <n v="462"/>
    <m/>
    <s v="ATUAL CARGAS TRANSPORTES LTDA"/>
    <d v="2023-10-02T00:00:00"/>
    <s v="INFORMADO COLETA"/>
    <d v="2023-10-18T00:00:00"/>
    <m/>
    <d v="2023-10-11T00:00:00"/>
    <n v="0"/>
    <s v="EM TRANSITO"/>
    <m/>
  </r>
  <r>
    <n v="30138098"/>
    <s v="303032-226"/>
    <d v="2023-10-03T00:00:00"/>
    <x v="0"/>
    <s v="VÁRZEA GRANDE"/>
    <x v="0"/>
    <n v="133417"/>
    <s v="CENTRO-OESTE"/>
    <n v="13149"/>
    <n v="714.83"/>
    <n v="495"/>
    <m/>
    <s v="ATUAL CARGAS TRANSPORTES LTDA"/>
    <d v="2023-10-02T00:00:00"/>
    <s v="INFORMADO COLETA"/>
    <d v="2023-10-18T00:00:00"/>
    <m/>
    <d v="2023-10-11T00:00:00"/>
    <n v="0"/>
    <s v="EM TRANSITO"/>
    <m/>
  </r>
  <r>
    <n v="30533998"/>
    <s v="303032-227"/>
    <d v="2023-10-03T00:00:00"/>
    <x v="0"/>
    <s v="VÁRZEA GRANDE"/>
    <x v="0"/>
    <n v="133435"/>
    <s v="CENTRO-OESTE"/>
    <n v="13149"/>
    <n v="718.44"/>
    <n v="495"/>
    <m/>
    <s v="ATUAL CARGAS TRANSPORTES LTDA"/>
    <d v="2023-10-02T00:00:00"/>
    <s v="INFORMADO COLETA"/>
    <d v="2023-10-18T00:00:00"/>
    <m/>
    <d v="2023-10-11T00:00:00"/>
    <n v="0"/>
    <s v="EM TRANSITO"/>
    <m/>
  </r>
  <r>
    <n v="31182498"/>
    <s v="311824-98"/>
    <d v="2023-09-27T00:00:00"/>
    <x v="0"/>
    <s v="ARAPUTANGA"/>
    <x v="0"/>
    <n v="132438"/>
    <s v="CENTRO-OESTE"/>
    <n v="9219"/>
    <n v="1057.44"/>
    <n v="316"/>
    <m/>
    <s v="ATUAL CARGAS TRANSPORTES LTDA"/>
    <d v="2023-09-27T00:00:00"/>
    <s v="ENTREGA INFORMADA"/>
    <d v="2023-10-17T00:00:00"/>
    <d v="2023-10-10T00:00:00"/>
    <d v="2023-10-11T00:00:00"/>
    <s v="ENTREGUE"/>
    <s v="ENTREGUE NO PRAZO"/>
    <n v="-45196"/>
  </r>
  <r>
    <n v="31327898"/>
    <s v="313278-98"/>
    <d v="2023-09-26T00:00:00"/>
    <x v="0"/>
    <s v="PARANATINGA"/>
    <x v="0"/>
    <n v="132135"/>
    <s v="CENTRO-OESTE"/>
    <n v="15438.41"/>
    <n v="1282.05"/>
    <n v="525"/>
    <m/>
    <s v="ATUAL CARGAS TRANSPORTES LTDA"/>
    <d v="2023-09-25T00:00:00"/>
    <s v="INFORMADO COLETA"/>
    <d v="2023-10-19T00:00:00"/>
    <m/>
    <d v="2023-10-11T00:00:00"/>
    <n v="0"/>
    <s v="EM TRANSITO"/>
    <n v="-45195"/>
  </r>
  <r>
    <n v="31381898"/>
    <s v="313818-98"/>
    <d v="2023-09-27T00:00:00"/>
    <x v="0"/>
    <s v="CAMPO NOVO PARECIS"/>
    <x v="0"/>
    <n v="132420"/>
    <s v="CENTRO-OESTE"/>
    <n v="27000"/>
    <n v="2439.41"/>
    <n v="1005"/>
    <m/>
    <s v="ATUAL CARGAS TRANSPORTES LTDA"/>
    <d v="2023-09-27T00:00:00"/>
    <s v="INFORMADO COLETA"/>
    <d v="2023-10-19T00:00:00"/>
    <m/>
    <d v="2023-10-11T00:00:00"/>
    <s v="INICIO DE VIAGEM - TRANSFERENCIA RODOVIA"/>
    <s v="EM TRANSITO"/>
    <n v="-45196"/>
  </r>
  <r>
    <n v="31897198"/>
    <s v="318971-98"/>
    <d v="2023-10-04T00:00:00"/>
    <x v="0"/>
    <s v="VÁRZEA GRANDE"/>
    <x v="0"/>
    <n v="132613"/>
    <s v="CENTRO-OESTE"/>
    <n v="10259"/>
    <n v="644.84"/>
    <n v="446"/>
    <m/>
    <s v="ATUAL CARGAS TRANSPORTES LTDA"/>
    <d v="2023-09-27T00:00:00"/>
    <s v="INFORMADO COLETA"/>
    <d v="2023-10-19T00:00:00"/>
    <m/>
    <d v="2023-10-11T00:00:00"/>
    <n v="0"/>
    <s v="EM TRANSITO"/>
    <m/>
  </r>
  <r>
    <n v="31357698"/>
    <s v="313576-98"/>
    <d v="2023-10-04T00:00:00"/>
    <x v="0"/>
    <s v="VÁRZEA GRANDE"/>
    <x v="0"/>
    <n v="132611"/>
    <s v="CENTRO-OESTE"/>
    <n v="9219"/>
    <n v="482.75"/>
    <n v="327"/>
    <m/>
    <s v="ATUAL CARGAS TRANSPORTES LTDA"/>
    <d v="2023-09-27T00:00:00"/>
    <s v="INFORMADO COLETA"/>
    <d v="2023-10-19T00:00:00"/>
    <m/>
    <d v="2023-10-11T00:00:00"/>
    <s v="CARGA EM UNIDADE DE TRANSBORDO"/>
    <s v="EM TRANSITO"/>
    <m/>
  </r>
  <r>
    <n v="31183598"/>
    <s v="311835-98"/>
    <d v="2023-09-28T00:00:00"/>
    <x v="0"/>
    <s v="ARAGUAINA"/>
    <x v="1"/>
    <n v="132288"/>
    <s v="NORTE"/>
    <n v="10226.870000000001"/>
    <n v="630.19000000000005"/>
    <n v="319"/>
    <m/>
    <s v="ATUAL CARGAS TRANSPORTES LTDA"/>
    <d v="2023-09-26T00:00:00"/>
    <s v="ENTREGA INFORMADA"/>
    <d v="2023-10-17T00:00:00"/>
    <d v="2023-10-06T00:00:00"/>
    <d v="2023-10-11T00:00:00"/>
    <s v="ENTREGUE"/>
    <s v="ENTREGUE NO PRAZO"/>
    <n v="8"/>
  </r>
  <r>
    <n v="31807098"/>
    <s v="318070-98"/>
    <d v="2023-09-28T00:00:00"/>
    <x v="0"/>
    <s v="SINOP"/>
    <x v="0"/>
    <n v="132661"/>
    <s v="CENTRO-OESTE"/>
    <n v="12939"/>
    <n v="1027.17"/>
    <n v="588"/>
    <m/>
    <s v="ATUAL CARGAS TRANSPORTES LTDA"/>
    <d v="2023-09-28T00:00:00"/>
    <s v="ENTREGA INFORMADA"/>
    <d v="2023-10-17T00:00:00"/>
    <d v="2023-10-10T00:00:00"/>
    <d v="2023-10-11T00:00:00"/>
    <s v="ENTREGUE"/>
    <s v="ENTREGUE NO PRAZO"/>
    <n v="-45197"/>
  </r>
  <r>
    <n v="31793698"/>
    <s v="317936-98"/>
    <d v="2023-10-04T00:00:00"/>
    <x v="0"/>
    <s v="CUIABÁ"/>
    <x v="0"/>
    <n v="132612"/>
    <s v="CENTRO-OESTE"/>
    <n v="11394"/>
    <n v="567.48"/>
    <n v="390"/>
    <m/>
    <s v="ATUAL CARGAS TRANSPORTES LTDA"/>
    <d v="2023-09-27T00:00:00"/>
    <s v="INFORMADO COLETA"/>
    <d v="2023-10-19T00:00:00"/>
    <m/>
    <d v="2023-10-11T00:00:00"/>
    <n v="0"/>
    <s v="EM TRANSITO"/>
    <m/>
  </r>
  <r>
    <n v="32101098"/>
    <s v="321010-98"/>
    <d v="2023-10-04T00:00:00"/>
    <x v="0"/>
    <s v="CUIABÁ"/>
    <x v="0"/>
    <n v="132617"/>
    <s v="CENTRO-OESTE"/>
    <n v="8279"/>
    <n v="387.27"/>
    <n v="262"/>
    <m/>
    <s v="ATUAL CARGAS TRANSPORTES LTDA"/>
    <d v="2023-09-27T00:00:00"/>
    <s v="INFORMADO COLETA"/>
    <d v="2023-10-19T00:00:00"/>
    <m/>
    <d v="2023-10-11T00:00:00"/>
    <n v="0"/>
    <s v="EM TRANSITO"/>
    <m/>
  </r>
  <r>
    <n v="32094798"/>
    <s v="320947-98"/>
    <d v="2023-10-04T00:00:00"/>
    <x v="0"/>
    <s v="CUIABÁ"/>
    <x v="0"/>
    <n v="132614"/>
    <s v="CENTRO-OESTE"/>
    <n v="4227"/>
    <n v="202.64"/>
    <n v="133"/>
    <m/>
    <s v="ATUAL CARGAS TRANSPORTES LTDA"/>
    <d v="2023-09-27T00:00:00"/>
    <s v="INFORMADO COLETA"/>
    <d v="2023-10-19T00:00:00"/>
    <m/>
    <d v="2023-10-11T00:00:00"/>
    <s v="CARGA EM UNIDADE DE TRANSBORDO"/>
    <s v="EM TRANSITO"/>
    <m/>
  </r>
  <r>
    <n v="31909098"/>
    <s v="319090-98"/>
    <d v="2023-10-04T00:00:00"/>
    <x v="0"/>
    <s v="CUIABÁ"/>
    <x v="0"/>
    <n v="132609"/>
    <s v="CENTRO-OESTE"/>
    <n v="8039"/>
    <n v="448.05"/>
    <n v="302"/>
    <m/>
    <s v="ATUAL CARGAS TRANSPORTES LTDA"/>
    <d v="2023-09-27T00:00:00"/>
    <s v="INFORMADO COLETA"/>
    <d v="2023-10-19T00:00:00"/>
    <m/>
    <d v="2023-10-11T00:00:00"/>
    <n v="0"/>
    <s v="EM TRANSITO"/>
    <m/>
  </r>
  <r>
    <n v="31795798"/>
    <s v="317957-98"/>
    <d v="2023-09-28T00:00:00"/>
    <x v="0"/>
    <s v="SAPEZAL"/>
    <x v="0"/>
    <n v="132656"/>
    <s v="CENTRO-OESTE"/>
    <n v="5989"/>
    <n v="351.19"/>
    <n v="198"/>
    <m/>
    <s v="ATUAL CARGAS TRANSPORTES LTDA"/>
    <d v="2023-09-28T00:00:00"/>
    <s v="INFORMADO COLETA"/>
    <d v="2023-10-19T00:00:00"/>
    <m/>
    <d v="2023-10-11T00:00:00"/>
    <s v="FIM DE VIAGEM - CHEGADA UNIDADE DESTINO"/>
    <s v="EM TRANSITO"/>
    <n v="-45197"/>
  </r>
  <r>
    <n v="31815898"/>
    <s v="318158-98"/>
    <d v="2023-09-28T00:00:00"/>
    <x v="0"/>
    <s v="SAPEZAL"/>
    <x v="0"/>
    <n v="132685"/>
    <s v="CENTRO-OESTE"/>
    <n v="5579"/>
    <n v="405.53"/>
    <n v="226"/>
    <m/>
    <s v="ATUAL CARGAS TRANSPORTES LTDA"/>
    <d v="2023-09-28T00:00:00"/>
    <s v="INFORMADO COLETA"/>
    <d v="2023-10-19T00:00:00"/>
    <m/>
    <d v="2023-10-11T00:00:00"/>
    <s v="FIM DE VIAGEM - CHEGADA UNIDADE DESTINO"/>
    <s v="EM TRANSITO"/>
    <n v="-45197"/>
  </r>
  <r>
    <n v="31673598"/>
    <s v="316735-98"/>
    <d v="2023-09-28T00:00:00"/>
    <x v="0"/>
    <s v="SAPEZAL"/>
    <x v="0"/>
    <n v="132703"/>
    <s v="CENTRO-OESTE"/>
    <n v="25298"/>
    <n v="1945.8"/>
    <n v="1107"/>
    <m/>
    <s v="ATUAL CARGAS TRANSPORTES LTDA"/>
    <d v="2023-09-28T00:00:00"/>
    <s v="INFORMADO COLETA"/>
    <d v="2023-10-19T00:00:00"/>
    <m/>
    <d v="2023-10-11T00:00:00"/>
    <s v="FIM DE VIAGEM - CHEGADA UNIDADE DESTINO"/>
    <s v="EM TRANSITO"/>
    <n v="-45197"/>
  </r>
  <r>
    <n v="31300898"/>
    <s v="313008-98"/>
    <d v="2023-09-29T00:00:00"/>
    <x v="0"/>
    <s v="S. DOMINGOS ARAGUAIA"/>
    <x v="2"/>
    <n v="132761"/>
    <s v="NORTE"/>
    <n v="13327.17"/>
    <n v="1713.85"/>
    <n v="587"/>
    <m/>
    <s v="ATUAL CARGAS TRANSPORTES LTDA"/>
    <d v="2023-09-28T00:00:00"/>
    <s v="INFORMADO COLETA"/>
    <d v="2023-10-19T00:00:00"/>
    <m/>
    <d v="2023-10-11T00:00:00"/>
    <s v="FIM DE VIAGEM - CHEGADA UNIDADE DESTINO"/>
    <s v="EM TRANSITO"/>
    <m/>
  </r>
  <r>
    <n v="31778298"/>
    <s v="317782-98"/>
    <d v="2023-09-29T00:00:00"/>
    <x v="0"/>
    <s v="ARAPUTANGA"/>
    <x v="0"/>
    <n v="132750"/>
    <s v="CENTRO-OESTE"/>
    <n v="10879"/>
    <n v="1594.49"/>
    <n v="484"/>
    <m/>
    <s v="ATUAL CARGAS TRANSPORTES LTDA"/>
    <d v="2023-09-28T00:00:00"/>
    <s v="INFORMADO COLETA"/>
    <d v="2023-10-19T00:00:00"/>
    <m/>
    <d v="2023-10-11T00:00:00"/>
    <s v="INICIO DE VIAGEM - TRANSFERENCIA RODOVIA"/>
    <s v="EM TRANSITO"/>
    <m/>
  </r>
  <r>
    <n v="31802498"/>
    <s v="318024-98"/>
    <d v="2023-09-29T00:00:00"/>
    <x v="0"/>
    <s v="TUCURUI"/>
    <x v="2"/>
    <n v="132813"/>
    <s v="NORTE"/>
    <n v="18363.87"/>
    <n v="2279.94"/>
    <n v="780"/>
    <m/>
    <s v="ATUAL CARGAS TRANSPORTES LTDA"/>
    <d v="2023-09-28T00:00:00"/>
    <s v="INFORMADO COLETA"/>
    <d v="2023-10-19T00:00:00"/>
    <m/>
    <d v="2023-10-11T00:00:00"/>
    <s v="AGUARDANDO AGENDAMENTO DO DESTINATARIO"/>
    <s v="EM TRANSITO"/>
    <m/>
  </r>
  <r>
    <n v="31742598"/>
    <s v="317425-98"/>
    <d v="2023-09-29T00:00:00"/>
    <x v="0"/>
    <s v="ARAPUTANGA"/>
    <x v="0"/>
    <n v="132825"/>
    <s v="CENTRO-OESTE"/>
    <n v="10879"/>
    <n v="1594.49"/>
    <n v="484"/>
    <m/>
    <s v="ATUAL CARGAS TRANSPORTES LTDA"/>
    <d v="2023-09-28T00:00:00"/>
    <s v="INFORMADO COLETA"/>
    <d v="2023-10-19T00:00:00"/>
    <m/>
    <d v="2023-10-11T00:00:00"/>
    <s v="INICIO DE VIAGEM - TRANSFERENCIA RODOVIA"/>
    <s v="EM TRANSITO"/>
    <m/>
  </r>
  <r>
    <n v="31682098"/>
    <s v="316820-98"/>
    <d v="2023-09-29T00:00:00"/>
    <x v="0"/>
    <s v="NOVA IPIXUNA"/>
    <x v="2"/>
    <n v="132757"/>
    <s v="NORTE"/>
    <n v="12420.77"/>
    <n v="1332.17"/>
    <n v="452"/>
    <m/>
    <s v="ATUAL CARGAS TRANSPORTES LTDA"/>
    <d v="2023-09-28T00:00:00"/>
    <s v="INFORMADO COLETA"/>
    <d v="2023-10-19T00:00:00"/>
    <m/>
    <d v="2023-10-11T00:00:00"/>
    <s v="CARGA EM UNIDADE DE TRANSBORDO"/>
    <s v="EM TRANSITO"/>
    <m/>
  </r>
  <r>
    <n v="31870098"/>
    <s v="318700-98"/>
    <d v="2023-09-29T00:00:00"/>
    <x v="0"/>
    <s v="BELÉM"/>
    <x v="2"/>
    <n v="132763"/>
    <s v="NORTE"/>
    <n v="10566.77"/>
    <n v="1043.4000000000001"/>
    <n v="446"/>
    <m/>
    <s v="ATUAL CARGAS TRANSPORTES LTDA"/>
    <d v="2023-09-28T00:00:00"/>
    <s v="INFORMADO COLETA"/>
    <d v="2023-10-19T00:00:00"/>
    <m/>
    <d v="2023-10-11T00:00:00"/>
    <s v="ENTREGA AGENDADA PELO CLIENTE"/>
    <s v="EM TRANSITO"/>
    <m/>
  </r>
  <r>
    <n v="31250898"/>
    <s v="312508-98"/>
    <d v="2023-10-04T00:00:00"/>
    <x v="0"/>
    <s v="CUIABÁ"/>
    <x v="0"/>
    <n v="132652"/>
    <s v="CENTRO-OESTE"/>
    <n v="11500"/>
    <n v="620.84"/>
    <n v="423"/>
    <m/>
    <s v="ATUAL CARGAS TRANSPORTES LTDA"/>
    <d v="2023-09-28T00:00:00"/>
    <s v="INFORMADO COLETA"/>
    <d v="2023-10-19T00:00:00"/>
    <m/>
    <d v="2023-10-11T00:00:00"/>
    <s v="CARGA EM UNIDADE DE TRANSBORDO"/>
    <s v="EM TRANSITO"/>
    <m/>
  </r>
  <r>
    <n v="31821498"/>
    <s v="318214-98"/>
    <d v="2023-10-04T00:00:00"/>
    <x v="0"/>
    <s v="VÁRZEA GRANDE"/>
    <x v="0"/>
    <n v="132686"/>
    <s v="CENTRO-OESTE"/>
    <n v="14609"/>
    <n v="962.03"/>
    <n v="672"/>
    <m/>
    <s v="ATUAL CARGAS TRANSPORTES LTDA"/>
    <d v="2023-09-28T00:00:00"/>
    <s v="INFORMADO COLETA"/>
    <d v="2023-10-19T00:00:00"/>
    <m/>
    <d v="2023-10-11T00:00:00"/>
    <n v="0"/>
    <s v="EM TRANSITO"/>
    <m/>
  </r>
  <r>
    <n v="31247298"/>
    <s v="312472-98"/>
    <d v="2023-10-04T00:00:00"/>
    <x v="0"/>
    <s v="CUIABÁ"/>
    <x v="0"/>
    <n v="132692"/>
    <s v="CENTRO-OESTE"/>
    <n v="12059"/>
    <n v="638.70000000000005"/>
    <n v="436"/>
    <m/>
    <s v="ATUAL CARGAS TRANSPORTES LTDA"/>
    <d v="2023-09-28T00:00:00"/>
    <s v="INFORMADO COLETA"/>
    <d v="2023-10-19T00:00:00"/>
    <m/>
    <d v="2023-10-11T00:00:00"/>
    <s v="CARGA EM UNIDADE DE TRANSBORDO"/>
    <s v="EM TRANSITO"/>
    <m/>
  </r>
  <r>
    <n v="31330498"/>
    <s v="313304-98"/>
    <d v="2023-10-04T00:00:00"/>
    <x v="0"/>
    <s v="VÁRZEA GRANDE"/>
    <x v="0"/>
    <n v="132693"/>
    <s v="CENTRO-OESTE"/>
    <n v="15220"/>
    <n v="842.39"/>
    <n v="583"/>
    <m/>
    <s v="ATUAL CARGAS TRANSPORTES LTDA"/>
    <d v="2023-09-28T00:00:00"/>
    <s v="INFORMADO COLETA"/>
    <d v="2023-10-19T00:00:00"/>
    <m/>
    <d v="2023-10-11T00:00:00"/>
    <s v="CARGA EM UNIDADE DE TRANSBORDO"/>
    <s v="EM TRANSITO"/>
    <m/>
  </r>
  <r>
    <n v="31819598"/>
    <s v="318195-98"/>
    <d v="2023-10-04T00:00:00"/>
    <x v="0"/>
    <s v="VÁRZEA GRANDE"/>
    <x v="0"/>
    <n v="132696"/>
    <s v="CENTRO-OESTE"/>
    <n v="14609"/>
    <n v="958.35"/>
    <n v="669"/>
    <m/>
    <s v="ATUAL CARGAS TRANSPORTES LTDA"/>
    <d v="2023-09-28T00:00:00"/>
    <s v="INFORMADO COLETA"/>
    <d v="2023-10-19T00:00:00"/>
    <m/>
    <d v="2023-10-11T00:00:00"/>
    <n v="0"/>
    <s v="EM TRANSITO"/>
    <m/>
  </r>
  <r>
    <n v="31894598"/>
    <s v="318945-98"/>
    <d v="2023-10-04T00:00:00"/>
    <x v="0"/>
    <s v="CUIABÁ"/>
    <x v="0"/>
    <n v="132697"/>
    <s v="CENTRO-OESTE"/>
    <n v="12760.11"/>
    <n v="697.55"/>
    <n v="482"/>
    <m/>
    <s v="ATUAL CARGAS TRANSPORTES LTDA"/>
    <d v="2023-09-28T00:00:00"/>
    <s v="INFORMADO COLETA"/>
    <d v="2023-10-19T00:00:00"/>
    <m/>
    <d v="2023-10-11T00:00:00"/>
    <s v="CARGA EM UNIDADE DE TRANSBORDO"/>
    <s v="EM TRANSITO"/>
    <m/>
  </r>
  <r>
    <n v="32040198"/>
    <s v="320401-98"/>
    <d v="2023-09-29T00:00:00"/>
    <x v="0"/>
    <s v="TUCURUI"/>
    <x v="2"/>
    <n v="132921"/>
    <s v="NORTE"/>
    <n v="10279.74"/>
    <n v="976.03"/>
    <n v="328"/>
    <m/>
    <s v="ATUAL CARGAS TRANSPORTES LTDA"/>
    <d v="2023-09-29T00:00:00"/>
    <s v="INFORMADO COLETA"/>
    <d v="2023-10-19T00:00:00"/>
    <m/>
    <d v="2023-10-11T00:00:00"/>
    <s v="AGUARDANDO AGENDAMENTO DO DESTINATARIO"/>
    <s v="EM TRANSITO"/>
    <m/>
  </r>
  <r>
    <n v="32036898"/>
    <s v="320368-98"/>
    <d v="2023-09-29T00:00:00"/>
    <x v="0"/>
    <s v="REDENCAO"/>
    <x v="2"/>
    <n v="132966"/>
    <s v="NORTE"/>
    <n v="17281.34"/>
    <n v="1616.27"/>
    <n v="593"/>
    <m/>
    <s v="ATUAL CARGAS TRANSPORTES LTDA"/>
    <d v="2023-09-29T00:00:00"/>
    <s v="INFORMADO COLETA"/>
    <d v="2023-10-19T00:00:00"/>
    <m/>
    <d v="2023-10-11T00:00:00"/>
    <s v="INICIO DE VIAGEM - TRANSFERENCIA RODOVIA"/>
    <s v="EM TRANSITO"/>
    <m/>
  </r>
  <r>
    <n v="32165198"/>
    <s v="321651-98"/>
    <d v="2023-10-02T00:00:00"/>
    <x v="0"/>
    <s v="ARAGUAINA"/>
    <x v="1"/>
    <n v="133115"/>
    <s v="NORTE"/>
    <n v="6200.05"/>
    <n v="402.25"/>
    <n v="201"/>
    <m/>
    <s v="ATUAL CARGAS TRANSPORTES LTDA"/>
    <d v="2023-09-29T00:00:00"/>
    <s v="INFORMADO COLETA"/>
    <d v="2023-10-19T00:00:00"/>
    <m/>
    <d v="2023-10-11T00:00:00"/>
    <n v="0"/>
    <s v="EM TRANSITO"/>
    <m/>
  </r>
  <r>
    <n v="32137098"/>
    <s v="321370-98"/>
    <d v="2023-10-02T00:00:00"/>
    <x v="0"/>
    <s v="CAMAPUA"/>
    <x v="3"/>
    <n v="133082"/>
    <s v="CENTRO-OESTE"/>
    <n v="5275.71"/>
    <n v="292.17"/>
    <n v="169"/>
    <m/>
    <s v="ATUAL CARGAS TRANSPORTES LTDA"/>
    <d v="2023-09-29T00:00:00"/>
    <s v="INFORMADO COLETA"/>
    <d v="2023-10-19T00:00:00"/>
    <m/>
    <d v="2023-10-11T00:00:00"/>
    <n v="0"/>
    <s v="EM TRANSITO"/>
    <m/>
  </r>
  <r>
    <n v="30118498"/>
    <s v="301184-98"/>
    <d v="2023-10-04T00:00:00"/>
    <x v="0"/>
    <s v="CUIABÁ"/>
    <x v="0"/>
    <n v="133212"/>
    <s v="CENTRO-OESTE"/>
    <n v="42318"/>
    <n v="2349.85"/>
    <n v="1624"/>
    <m/>
    <s v="ATUAL CARGAS TRANSPORTES LTDA"/>
    <d v="2023-09-30T00:00:00"/>
    <s v="INFORMADO COLETA"/>
    <d v="2023-10-19T00:00:00"/>
    <m/>
    <d v="2023-10-11T00:00:00"/>
    <n v="0"/>
    <s v="EM TRANSITO"/>
    <m/>
  </r>
  <r>
    <n v="32012798"/>
    <s v="320127-98"/>
    <d v="2023-10-04T00:00:00"/>
    <x v="0"/>
    <s v="CUIABÁ"/>
    <x v="0"/>
    <n v="133240"/>
    <s v="CENTRO-OESTE"/>
    <n v="17839"/>
    <n v="985.32"/>
    <n v="682"/>
    <m/>
    <s v="ATUAL CARGAS TRANSPORTES LTDA"/>
    <d v="2023-09-30T00:00:00"/>
    <s v="INFORMADO COLETA"/>
    <d v="2023-10-19T00:00:00"/>
    <m/>
    <d v="2023-10-11T00:00:00"/>
    <n v="0"/>
    <s v="EM TRANSITO"/>
    <m/>
  </r>
  <r>
    <n v="30263998"/>
    <s v="303032-173"/>
    <d v="2023-10-03T00:00:00"/>
    <x v="0"/>
    <s v="RONDONÓPOLIS"/>
    <x v="0"/>
    <n v="133359"/>
    <s v="CENTRO-OESTE"/>
    <n v="16149.37"/>
    <n v="901.9"/>
    <n v="603"/>
    <m/>
    <s v="ATUAL CARGAS TRANSPORTES LTDA"/>
    <d v="2023-10-02T00:00:00"/>
    <s v="INFORMADO COLETA"/>
    <d v="2023-10-19T00:00:00"/>
    <m/>
    <d v="2023-10-11T00:00:00"/>
    <n v="0"/>
    <s v="EM TRANSITO"/>
    <m/>
  </r>
  <r>
    <n v="30114798"/>
    <s v="303032-182"/>
    <d v="2023-10-03T00:00:00"/>
    <x v="0"/>
    <s v="RONDONÓPOLIS"/>
    <x v="0"/>
    <n v="133394"/>
    <s v="CENTRO-OESTE"/>
    <n v="13441.06"/>
    <n v="1050.4100000000001"/>
    <n v="465"/>
    <m/>
    <s v="ATUAL CARGAS TRANSPORTES LTDA"/>
    <d v="2023-10-02T00:00:00"/>
    <s v="INFORMADO COLETA"/>
    <d v="2023-10-19T00:00:00"/>
    <m/>
    <d v="2023-10-11T00:00:00"/>
    <n v="0"/>
    <s v="EM TRANSITO"/>
    <m/>
  </r>
  <r>
    <n v="31108998"/>
    <s v="303032-184"/>
    <d v="2023-10-03T00:00:00"/>
    <x v="0"/>
    <s v="RONDONÓPOLIS"/>
    <x v="0"/>
    <n v="133402"/>
    <s v="CENTRO-OESTE"/>
    <n v="13750.11"/>
    <n v="930.25"/>
    <n v="504"/>
    <m/>
    <s v="ATUAL CARGAS TRANSPORTES LTDA"/>
    <d v="2023-10-02T00:00:00"/>
    <s v="INFORMADO COLETA"/>
    <d v="2023-10-19T00:00:00"/>
    <m/>
    <d v="2023-10-11T00:00:00"/>
    <n v="0"/>
    <s v="EM TRANSITO"/>
    <m/>
  </r>
  <r>
    <n v="30315798"/>
    <s v="303032-189"/>
    <d v="2023-10-03T00:00:00"/>
    <x v="0"/>
    <s v="RONDONÓPOLIS"/>
    <x v="0"/>
    <n v="133434"/>
    <s v="CENTRO-OESTE"/>
    <n v="13035"/>
    <n v="820.56"/>
    <n v="399"/>
    <m/>
    <s v="ATUAL CARGAS TRANSPORTES LTDA"/>
    <d v="2023-10-02T00:00:00"/>
    <s v="INFORMADO COLETA"/>
    <d v="2023-10-19T00:00:00"/>
    <m/>
    <d v="2023-10-11T00:00:00"/>
    <n v="0"/>
    <s v="EM TRANSITO"/>
    <m/>
  </r>
  <r>
    <n v="30430698"/>
    <s v="303032-221"/>
    <d v="2023-10-03T00:00:00"/>
    <x v="0"/>
    <s v="RONDONÓPOLIS"/>
    <x v="0"/>
    <n v="133368"/>
    <s v="CENTRO-OESTE"/>
    <n v="14902.8"/>
    <n v="882.08"/>
    <n v="522"/>
    <m/>
    <s v="ATUAL CARGAS TRANSPORTES LTDA"/>
    <d v="2023-10-02T00:00:00"/>
    <s v="INFORMADO COLETA"/>
    <d v="2023-10-19T00:00:00"/>
    <m/>
    <d v="2023-10-11T00:00:00"/>
    <n v="0"/>
    <s v="EM TRANSITO"/>
    <m/>
  </r>
  <r>
    <n v="30536898"/>
    <s v="303032-223"/>
    <d v="2023-10-03T00:00:00"/>
    <x v="0"/>
    <s v="RONDONÓPOLIS"/>
    <x v="0"/>
    <n v="133400"/>
    <s v="CENTRO-OESTE"/>
    <n v="16000"/>
    <n v="881.7"/>
    <n v="553"/>
    <m/>
    <s v="ATUAL CARGAS TRANSPORTES LTDA"/>
    <d v="2023-10-02T00:00:00"/>
    <s v="INFORMADO COLETA"/>
    <d v="2023-10-19T00:00:00"/>
    <m/>
    <d v="2023-10-11T00:00:00"/>
    <n v="0"/>
    <s v="EM TRANSITO"/>
    <m/>
  </r>
  <r>
    <n v="30418798"/>
    <s v="303032-224"/>
    <d v="2023-10-03T00:00:00"/>
    <x v="0"/>
    <s v="RONDONÓPOLIS"/>
    <x v="0"/>
    <n v="133401"/>
    <s v="CENTRO-OESTE"/>
    <n v="13800"/>
    <n v="819.01"/>
    <n v="500"/>
    <m/>
    <s v="ATUAL CARGAS TRANSPORTES LTDA"/>
    <d v="2023-10-02T00:00:00"/>
    <s v="INFORMADO COLETA"/>
    <d v="2023-10-19T00:00:00"/>
    <m/>
    <d v="2023-10-11T00:00:00"/>
    <n v="0"/>
    <s v="EM TRANSITO"/>
    <m/>
  </r>
  <r>
    <n v="30153998"/>
    <s v="301539-98"/>
    <d v="2023-10-04T00:00:00"/>
    <x v="0"/>
    <s v="CUIABÁ"/>
    <x v="0"/>
    <n v="133355"/>
    <s v="CENTRO-OESTE"/>
    <n v="16339"/>
    <n v="916.39"/>
    <n v="630"/>
    <m/>
    <s v="ATUAL CARGAS TRANSPORTES LTDA"/>
    <d v="2023-10-02T00:00:00"/>
    <s v="INFORMADO COLETA"/>
    <d v="2023-10-19T00:00:00"/>
    <m/>
    <d v="2023-10-11T00:00:00"/>
    <s v="CARGA EM UNIDADE DE TRANSBORDO"/>
    <s v="EM TRANSITO"/>
    <m/>
  </r>
  <r>
    <n v="30153698"/>
    <s v="301536-98"/>
    <d v="2023-10-04T00:00:00"/>
    <x v="0"/>
    <s v="CUIABÁ"/>
    <x v="0"/>
    <n v="133380"/>
    <s v="CENTRO-OESTE"/>
    <n v="13149"/>
    <n v="714.83"/>
    <n v="495"/>
    <m/>
    <s v="ATUAL CARGAS TRANSPORTES LTDA"/>
    <d v="2023-10-02T00:00:00"/>
    <s v="INFORMADO COLETA"/>
    <d v="2023-10-19T00:00:00"/>
    <m/>
    <d v="2023-10-11T00:00:00"/>
    <n v="0"/>
    <s v="EM TRANSITO"/>
    <m/>
  </r>
  <r>
    <n v="30222598"/>
    <s v="302225-98"/>
    <d v="2023-10-04T00:00:00"/>
    <x v="0"/>
    <s v="RONDONÓPOLIS"/>
    <x v="0"/>
    <n v="132615"/>
    <s v="CENTRO-OESTE"/>
    <n v="10189"/>
    <n v="600.54999999999995"/>
    <n v="334"/>
    <m/>
    <s v="ATUAL CARGAS TRANSPORTES LTDA"/>
    <d v="2023-09-27T00:00:00"/>
    <s v="INFORMADO COLETA"/>
    <d v="2023-10-20T00:00:00"/>
    <m/>
    <d v="2023-10-11T00:00:00"/>
    <s v="CARGA EM UNIDADE DE TRANSBORDO"/>
    <s v="EM TRANSITO"/>
    <m/>
  </r>
  <r>
    <n v="31517698"/>
    <s v="315176-98"/>
    <d v="2023-10-04T00:00:00"/>
    <x v="0"/>
    <s v="RONDONÓPOLIS"/>
    <x v="0"/>
    <n v="132616"/>
    <s v="CENTRO-OESTE"/>
    <n v="8750"/>
    <n v="525.99"/>
    <n v="297"/>
    <m/>
    <s v="ATUAL CARGAS TRANSPORTES LTDA"/>
    <d v="2023-09-27T00:00:00"/>
    <s v="INFORMADO COLETA"/>
    <d v="2023-10-20T00:00:00"/>
    <m/>
    <d v="2023-10-11T00:00:00"/>
    <s v="CARGA EM UNIDADE DE TRANSBORDO"/>
    <s v="EM TRANSITO"/>
    <m/>
  </r>
  <r>
    <n v="32050598"/>
    <s v="320505-98"/>
    <d v="2023-10-04T00:00:00"/>
    <x v="0"/>
    <s v="RONDONÓPOLIS"/>
    <x v="0"/>
    <n v="132619"/>
    <s v="CENTRO-OESTE"/>
    <n v="9399"/>
    <n v="585.49"/>
    <n v="326"/>
    <m/>
    <s v="ATUAL CARGAS TRANSPORTES LTDA"/>
    <d v="2023-09-27T00:00:00"/>
    <s v="INFORMADO COLETA"/>
    <d v="2023-10-20T00:00:00"/>
    <m/>
    <d v="2023-10-11T00:00:00"/>
    <n v="0"/>
    <s v="EM TRANSITO"/>
    <m/>
  </r>
  <r>
    <n v="31637198"/>
    <s v="316371-98"/>
    <d v="2023-10-04T00:00:00"/>
    <x v="0"/>
    <s v="RONDONÓPOLIS"/>
    <x v="0"/>
    <n v="132620"/>
    <s v="CENTRO-OESTE"/>
    <n v="8759"/>
    <n v="660.52"/>
    <n v="376"/>
    <m/>
    <s v="ATUAL CARGAS TRANSPORTES LTDA"/>
    <d v="2023-09-27T00:00:00"/>
    <s v="INFORMADO COLETA"/>
    <d v="2023-10-20T00:00:00"/>
    <m/>
    <d v="2023-10-11T00:00:00"/>
    <s v="CARGA EM UNIDADE DE TRANSBORDO"/>
    <s v="EM TRANSITO"/>
    <m/>
  </r>
  <r>
    <n v="31773298"/>
    <s v="317732-98"/>
    <d v="2023-10-04T00:00:00"/>
    <x v="0"/>
    <s v="RONDONÓPOLIS"/>
    <x v="0"/>
    <n v="132608"/>
    <s v="CENTRO-OESTE"/>
    <n v="10259"/>
    <n v="786.24"/>
    <n v="446"/>
    <m/>
    <s v="ATUAL CARGAS TRANSPORTES LTDA"/>
    <d v="2023-09-27T00:00:00"/>
    <s v="INFORMADO COLETA"/>
    <d v="2023-10-20T00:00:00"/>
    <m/>
    <d v="2023-10-11T00:00:00"/>
    <s v="CARGA EM UNIDADE DE TRANSBORDO"/>
    <s v="EM TRANSITO"/>
    <m/>
  </r>
  <r>
    <n v="32044198"/>
    <s v="320441-98"/>
    <d v="2023-10-04T00:00:00"/>
    <x v="0"/>
    <s v="CUIABÁ"/>
    <x v="0"/>
    <n v="132610"/>
    <s v="CENTRO-OESTE"/>
    <n v="12409"/>
    <n v="580.76"/>
    <n v="398"/>
    <m/>
    <s v="ATUAL CARGAS TRANSPORTES LTDA"/>
    <d v="2023-09-27T00:00:00"/>
    <s v="INFORMADO COLETA"/>
    <d v="2023-10-20T00:00:00"/>
    <m/>
    <d v="2023-10-11T00:00:00"/>
    <s v="CARGA EM UNIDADE DE TRANSBORDO"/>
    <s v="EM TRANSITO"/>
    <m/>
  </r>
  <r>
    <n v="32063398"/>
    <s v="320633-98"/>
    <d v="2023-09-28T00:00:00"/>
    <x v="0"/>
    <s v="ALTAMIRA"/>
    <x v="2"/>
    <n v="132740"/>
    <s v="NORTE"/>
    <n v="14309.51"/>
    <n v="1533.3"/>
    <n v="519"/>
    <m/>
    <s v="ATUAL CARGAS TRANSPORTES LTDA"/>
    <d v="2023-09-28T00:00:00"/>
    <s v="INFORMADO COLETA"/>
    <d v="2023-10-20T00:00:00"/>
    <m/>
    <d v="2023-10-11T00:00:00"/>
    <s v="CARGA EM UNIDADE DE TRANSBORDO"/>
    <s v="EM TRANSITO"/>
    <n v="-45197"/>
  </r>
  <r>
    <n v="31233698"/>
    <s v="312336-98"/>
    <d v="2023-09-29T00:00:00"/>
    <x v="0"/>
    <s v="CANAA DOS CARAJAS"/>
    <x v="2"/>
    <n v="132753"/>
    <s v="NORTE"/>
    <n v="9784.5"/>
    <n v="1209.5899999999999"/>
    <n v="410"/>
    <m/>
    <s v="ATUAL CARGAS TRANSPORTES LTDA"/>
    <d v="2023-09-28T00:00:00"/>
    <s v="INFORMADO COLETA"/>
    <d v="2023-10-20T00:00:00"/>
    <m/>
    <d v="2023-10-11T00:00:00"/>
    <n v="0"/>
    <s v="EM TRANSITO"/>
    <m/>
  </r>
  <r>
    <n v="32029598"/>
    <s v="320295-98"/>
    <d v="2023-09-29T00:00:00"/>
    <x v="0"/>
    <s v="RIO BRANCO"/>
    <x v="0"/>
    <n v="132821"/>
    <s v="CENTRO-OESTE"/>
    <n v="8700"/>
    <n v="765.7"/>
    <n v="312"/>
    <m/>
    <s v="ATUAL CARGAS TRANSPORTES LTDA"/>
    <d v="2023-09-28T00:00:00"/>
    <s v="INFORMADO COLETA"/>
    <d v="2023-10-20T00:00:00"/>
    <m/>
    <d v="2023-10-11T00:00:00"/>
    <s v="INICIO DE VIAGEM - TRANSFERENCIA RODOVIA"/>
    <s v="EM TRANSITO"/>
    <m/>
  </r>
  <r>
    <n v="30144298"/>
    <s v="301442-98"/>
    <d v="2023-09-29T00:00:00"/>
    <x v="0"/>
    <s v="PORTO VELHO"/>
    <x v="8"/>
    <n v="132829"/>
    <s v="NORTE"/>
    <n v="23180"/>
    <n v="2173.6799999999998"/>
    <n v="884"/>
    <m/>
    <s v="ATUAL CARGAS TRANSPORTES LTDA"/>
    <d v="2023-09-28T00:00:00"/>
    <s v="INFORMADO COLETA"/>
    <d v="2023-10-20T00:00:00"/>
    <m/>
    <d v="2023-10-11T00:00:00"/>
    <s v="FIM DE VIAGEM - CHEGADA UNIDADE DESTINO"/>
    <s v="EM TRANSITO"/>
    <m/>
  </r>
  <r>
    <n v="31853798"/>
    <s v="318537-98"/>
    <d v="2023-09-29T00:00:00"/>
    <x v="0"/>
    <s v="PACAJA"/>
    <x v="2"/>
    <n v="132762"/>
    <s v="NORTE"/>
    <n v="10566.77"/>
    <n v="1309.6300000000001"/>
    <n v="446"/>
    <m/>
    <s v="ATUAL CARGAS TRANSPORTES LTDA"/>
    <d v="2023-09-28T00:00:00"/>
    <s v="INFORMADO COLETA"/>
    <d v="2023-10-20T00:00:00"/>
    <m/>
    <d v="2023-10-11T00:00:00"/>
    <s v="CARGA EM UNIDADE DE TRANSBORDO"/>
    <s v="EM TRANSITO"/>
    <m/>
  </r>
  <r>
    <n v="31698898"/>
    <s v="316988-98"/>
    <d v="2023-10-04T00:00:00"/>
    <x v="0"/>
    <s v="RONDONÓPOLIS"/>
    <x v="0"/>
    <n v="132677"/>
    <s v="CENTRO-OESTE"/>
    <n v="12249"/>
    <n v="975.4"/>
    <n v="556"/>
    <m/>
    <s v="ATUAL CARGAS TRANSPORTES LTDA"/>
    <d v="2023-09-28T00:00:00"/>
    <s v="INFORMADO COLETA"/>
    <d v="2023-10-20T00:00:00"/>
    <m/>
    <d v="2023-10-11T00:00:00"/>
    <s v="CARGA EM UNIDADE DE TRANSBORDO"/>
    <s v="EM TRANSITO"/>
    <m/>
  </r>
  <r>
    <n v="32351498"/>
    <s v="323514-98"/>
    <d v="2023-09-29T00:00:00"/>
    <x v="0"/>
    <s v="PARAUAPEBAS"/>
    <x v="2"/>
    <n v="132912"/>
    <s v="NORTE"/>
    <n v="13408.04"/>
    <n v="1416.67"/>
    <n v="482"/>
    <m/>
    <s v="ATUAL CARGAS TRANSPORTES LTDA"/>
    <d v="2023-09-29T00:00:00"/>
    <s v="INFORMADO COLETA"/>
    <d v="2023-10-20T00:00:00"/>
    <m/>
    <d v="2023-10-11T00:00:00"/>
    <n v="0"/>
    <s v="EM TRANSITO"/>
    <m/>
  </r>
  <r>
    <n v="32413698"/>
    <s v="324136-98"/>
    <d v="2023-09-29T00:00:00"/>
    <x v="0"/>
    <s v="BOM JESUS TOCANTINS"/>
    <x v="2"/>
    <n v="132967"/>
    <s v="NORTE"/>
    <n v="15675.57"/>
    <n v="1808.36"/>
    <n v="614"/>
    <m/>
    <s v="ATUAL CARGAS TRANSPORTES LTDA"/>
    <d v="2023-09-29T00:00:00"/>
    <s v="INFORMADO COLETA"/>
    <d v="2023-10-20T00:00:00"/>
    <m/>
    <d v="2023-10-11T00:00:00"/>
    <n v="0"/>
    <s v="EM TRANSITO"/>
    <m/>
  </r>
  <r>
    <n v="32344798"/>
    <s v="323447-98"/>
    <d v="2023-10-02T00:00:00"/>
    <x v="0"/>
    <s v="BELÉM"/>
    <x v="2"/>
    <n v="133130"/>
    <s v="NORTE"/>
    <n v="8500"/>
    <n v="623.70000000000005"/>
    <n v="263"/>
    <m/>
    <s v="ATUAL CARGAS TRANSPORTES LTDA"/>
    <d v="2023-09-29T00:00:00"/>
    <s v="INFORMADO COLETA"/>
    <d v="2023-10-20T00:00:00"/>
    <m/>
    <d v="2023-10-11T00:00:00"/>
    <n v="0"/>
    <s v="EM TRANSITO"/>
    <m/>
  </r>
  <r>
    <n v="31980798"/>
    <s v="319807-98"/>
    <d v="2023-10-02T00:00:00"/>
    <x v="0"/>
    <s v="BELÉM"/>
    <x v="2"/>
    <n v="133123"/>
    <s v="NORTE"/>
    <n v="33000.01"/>
    <n v="2888.48"/>
    <n v="1234"/>
    <m/>
    <s v="ATUAL CARGAS TRANSPORTES LTDA"/>
    <d v="2023-09-29T00:00:00"/>
    <s v="INFORMADO COLETA"/>
    <d v="2023-10-20T00:00:00"/>
    <m/>
    <d v="2023-10-11T00:00:00"/>
    <n v="0"/>
    <s v="EM TRANSITO"/>
    <m/>
  </r>
  <r>
    <n v="32195798"/>
    <s v="321957-98"/>
    <d v="2023-10-02T00:00:00"/>
    <x v="0"/>
    <s v="FORMOSO DO ARAGUAIA"/>
    <x v="1"/>
    <n v="133114"/>
    <s v="NORTE"/>
    <n v="12860"/>
    <n v="879.05"/>
    <n v="452"/>
    <m/>
    <s v="ATUAL CARGAS TRANSPORTES LTDA"/>
    <d v="2023-09-29T00:00:00"/>
    <s v="INFORMADO COLETA"/>
    <d v="2023-10-20T00:00:00"/>
    <m/>
    <d v="2023-10-11T00:00:00"/>
    <n v="0"/>
    <s v="EM TRANSITO"/>
    <m/>
  </r>
  <r>
    <n v="32251098"/>
    <s v="322510-98"/>
    <d v="2023-10-02T00:00:00"/>
    <x v="0"/>
    <s v="PARAUAPEBAS"/>
    <x v="2"/>
    <n v="133113"/>
    <s v="NORTE"/>
    <n v="7452.62"/>
    <n v="774.42"/>
    <n v="262"/>
    <m/>
    <s v="ATUAL CARGAS TRANSPORTES LTDA"/>
    <d v="2023-09-29T00:00:00"/>
    <s v="INFORMADO COLETA"/>
    <d v="2023-10-20T00:00:00"/>
    <m/>
    <d v="2023-10-11T00:00:00"/>
    <n v="0"/>
    <s v="EM TRANSITO"/>
    <m/>
  </r>
  <r>
    <n v="32170298"/>
    <s v="321702-98"/>
    <d v="2023-10-02T00:00:00"/>
    <x v="0"/>
    <s v="PARAUAPEBAS"/>
    <x v="2"/>
    <n v="133116"/>
    <s v="NORTE"/>
    <n v="10001.73"/>
    <n v="1053.52"/>
    <n v="357"/>
    <m/>
    <s v="ATUAL CARGAS TRANSPORTES LTDA"/>
    <d v="2023-09-29T00:00:00"/>
    <s v="INFORMADO COLETA"/>
    <d v="2023-10-20T00:00:00"/>
    <m/>
    <d v="2023-10-11T00:00:00"/>
    <n v="0"/>
    <s v="EM TRANSITO"/>
    <m/>
  </r>
  <r>
    <n v="32075598"/>
    <s v="320755-98"/>
    <d v="2023-10-02T00:00:00"/>
    <x v="0"/>
    <s v="BELÉM"/>
    <x v="2"/>
    <n v="133160"/>
    <s v="NORTE"/>
    <n v="13587.44"/>
    <n v="932.73"/>
    <n v="395"/>
    <m/>
    <s v="ATUAL CARGAS TRANSPORTES LTDA"/>
    <d v="2023-09-30T00:00:00"/>
    <s v="INFORMADO COLETA"/>
    <d v="2023-10-20T00:00:00"/>
    <m/>
    <d v="2023-10-11T00:00:00"/>
    <n v="0"/>
    <s v="EM TRANSITO"/>
    <m/>
  </r>
  <r>
    <n v="31573898"/>
    <s v="315738-98"/>
    <d v="2023-10-02T00:00:00"/>
    <x v="0"/>
    <s v="BELÉM"/>
    <x v="2"/>
    <n v="133163"/>
    <s v="NORTE"/>
    <n v="8393.4699999999993"/>
    <n v="799.1"/>
    <n v="340"/>
    <m/>
    <s v="ATUAL CARGAS TRANSPORTES LTDA"/>
    <d v="2023-09-30T00:00:00"/>
    <s v="INFORMADO COLETA"/>
    <d v="2023-10-20T00:00:00"/>
    <m/>
    <d v="2023-10-11T00:00:00"/>
    <n v="0"/>
    <s v="EM TRANSITO"/>
    <m/>
  </r>
  <r>
    <n v="32250198"/>
    <s v="322501-98"/>
    <d v="2023-10-02T00:00:00"/>
    <x v="0"/>
    <s v="PARAUAPEBAS"/>
    <x v="2"/>
    <n v="133153"/>
    <s v="NORTE"/>
    <n v="16333.75"/>
    <n v="1810.6"/>
    <n v="614"/>
    <m/>
    <s v="ATUAL CARGAS TRANSPORTES LTDA"/>
    <d v="2023-09-30T00:00:00"/>
    <s v="INFORMADO COLETA"/>
    <d v="2023-10-20T00:00:00"/>
    <m/>
    <d v="2023-10-11T00:00:00"/>
    <n v="0"/>
    <s v="EM TRANSITO"/>
    <m/>
  </r>
  <r>
    <n v="32249698"/>
    <s v="322496-98"/>
    <d v="2023-10-02T00:00:00"/>
    <x v="0"/>
    <s v="PARAUAPEBAS"/>
    <x v="2"/>
    <n v="133152"/>
    <s v="NORTE"/>
    <n v="11674"/>
    <n v="1248.49"/>
    <n v="422"/>
    <m/>
    <s v="ATUAL CARGAS TRANSPORTES LTDA"/>
    <d v="2023-09-30T00:00:00"/>
    <s v="INFORMADO COLETA"/>
    <d v="2023-10-20T00:00:00"/>
    <m/>
    <d v="2023-10-11T00:00:00"/>
    <n v="0"/>
    <s v="EM TRANSITO"/>
    <m/>
  </r>
  <r>
    <n v="30189898"/>
    <s v="301898-98"/>
    <d v="2023-10-02T00:00:00"/>
    <x v="0"/>
    <s v="TUCURUI"/>
    <x v="2"/>
    <n v="133209"/>
    <s v="NORTE"/>
    <n v="17567.64"/>
    <n v="1682.33"/>
    <n v="570"/>
    <m/>
    <s v="ATUAL CARGAS TRANSPORTES LTDA"/>
    <d v="2023-09-30T00:00:00"/>
    <s v="INFORMADO COLETA"/>
    <d v="2023-10-20T00:00:00"/>
    <m/>
    <d v="2023-10-11T00:00:00"/>
    <s v="AGUARDANDO AGENDAMENTO DO DESTINATARIO"/>
    <s v="EM TRANSITO"/>
    <m/>
  </r>
  <r>
    <n v="30109698"/>
    <s v="301096-98"/>
    <d v="2023-10-02T00:00:00"/>
    <x v="0"/>
    <s v="XINGUARA"/>
    <x v="2"/>
    <n v="133235"/>
    <s v="NORTE"/>
    <n v="20100"/>
    <n v="2239.89"/>
    <n v="763"/>
    <m/>
    <s v="ATUAL CARGAS TRANSPORTES LTDA"/>
    <d v="2023-09-30T00:00:00"/>
    <s v="INFORMADO COLETA"/>
    <d v="2023-10-20T00:00:00"/>
    <m/>
    <d v="2023-10-11T00:00:00"/>
    <n v="0"/>
    <s v="EM TRANSITO"/>
    <m/>
  </r>
  <r>
    <n v="30390498"/>
    <s v="303904-98"/>
    <d v="2023-10-04T00:00:00"/>
    <x v="0"/>
    <s v="RONDONÓPOLIS"/>
    <x v="0"/>
    <n v="133204"/>
    <s v="CENTRO-OESTE"/>
    <n v="18848.61"/>
    <n v="1228.1500000000001"/>
    <n v="697"/>
    <m/>
    <s v="ATUAL CARGAS TRANSPORTES LTDA"/>
    <d v="2023-09-30T00:00:00"/>
    <s v="INFORMADO COLETA"/>
    <d v="2023-10-20T00:00:00"/>
    <m/>
    <d v="2023-10-11T00:00:00"/>
    <n v="0"/>
    <s v="EM TRANSITO"/>
    <m/>
  </r>
  <r>
    <n v="31735498"/>
    <s v="317354-98"/>
    <d v="2023-10-04T00:00:00"/>
    <x v="0"/>
    <s v="RONDONÓPOLIS"/>
    <x v="0"/>
    <n v="133207"/>
    <s v="CENTRO-OESTE"/>
    <n v="17729"/>
    <n v="1433.1"/>
    <n v="816"/>
    <m/>
    <s v="ATUAL CARGAS TRANSPORTES LTDA"/>
    <d v="2023-09-30T00:00:00"/>
    <s v="INFORMADO COLETA"/>
    <d v="2023-10-20T00:00:00"/>
    <m/>
    <d v="2023-10-11T00:00:00"/>
    <s v="CARGA EM UNIDADE DE TRANSBORDO"/>
    <s v="EM TRANSITO"/>
    <m/>
  </r>
  <r>
    <n v="30190898"/>
    <s v="303032-186"/>
    <d v="2023-10-03T00:00:00"/>
    <x v="0"/>
    <s v="VÁRZEA GRANDE"/>
    <x v="0"/>
    <n v="133424"/>
    <s v="CENTRO-OESTE"/>
    <n v="12889"/>
    <n v="714.83"/>
    <n v="482"/>
    <m/>
    <s v="ATUAL CARGAS TRANSPORTES LTDA"/>
    <d v="2023-10-02T00:00:00"/>
    <s v="INFORMADO COLETA"/>
    <d v="2023-10-20T00:00:00"/>
    <m/>
    <d v="2023-10-11T00:00:00"/>
    <n v="0"/>
    <s v="EM TRANSITO"/>
    <m/>
  </r>
  <r>
    <n v="32827199"/>
    <s v="303032-169"/>
    <d v="2023-10-03T00:00:00"/>
    <x v="0"/>
    <s v="COLIDER"/>
    <x v="0"/>
    <n v="133269"/>
    <s v="CENTRO-OESTE"/>
    <n v="10799"/>
    <n v="128.41"/>
    <n v="374"/>
    <m/>
    <s v="ATUAL CARGAS TRANSPORTES LTDA"/>
    <d v="2023-10-02T00:00:00"/>
    <s v="INFORMADO COLETA"/>
    <d v="2023-10-20T00:00:00"/>
    <m/>
    <d v="2023-10-11T00:00:00"/>
    <n v="0"/>
    <s v="EM TRANSITO"/>
    <m/>
  </r>
  <r>
    <n v="32760699"/>
    <s v="303032-170"/>
    <d v="2023-10-03T00:00:00"/>
    <x v="0"/>
    <s v="CAMPO GRANDE"/>
    <x v="3"/>
    <n v="133271"/>
    <s v="CENTRO-OESTE"/>
    <n v="530.72"/>
    <n v="146.11000000000001"/>
    <n v="29.888999999999999"/>
    <m/>
    <s v="ATUAL CARGAS TRANSPORTES LTDA"/>
    <d v="2023-10-02T00:00:00"/>
    <s v="INFORMADO COLETA"/>
    <d v="2023-10-20T00:00:00"/>
    <m/>
    <d v="2023-10-11T00:00:00"/>
    <n v="0"/>
    <s v="EM TRANSITO"/>
    <m/>
  </r>
  <r>
    <n v="31739698"/>
    <s v="303032-176"/>
    <d v="2023-10-03T00:00:00"/>
    <x v="0"/>
    <s v="DOURADOS"/>
    <x v="3"/>
    <n v="133366"/>
    <s v="CENTRO-OESTE"/>
    <n v="13149"/>
    <n v="1004.78"/>
    <n v="494"/>
    <m/>
    <s v="ATUAL CARGAS TRANSPORTES LTDA"/>
    <d v="2023-10-02T00:00:00"/>
    <s v="INFORMADO COLETA"/>
    <d v="2023-10-20T00:00:00"/>
    <m/>
    <d v="2023-10-11T00:00:00"/>
    <n v="0"/>
    <s v="EM TRANSITO"/>
    <m/>
  </r>
  <r>
    <n v="30129398"/>
    <s v="303032-180"/>
    <d v="2023-10-03T00:00:00"/>
    <x v="0"/>
    <s v="COLIDER"/>
    <x v="0"/>
    <n v="133382"/>
    <s v="CENTRO-OESTE"/>
    <n v="15409.99"/>
    <n v="1276.76"/>
    <n v="568"/>
    <m/>
    <s v="ATUAL CARGAS TRANSPORTES LTDA"/>
    <d v="2023-10-02T00:00:00"/>
    <s v="INFORMADO COLETA"/>
    <d v="2023-10-20T00:00:00"/>
    <m/>
    <d v="2023-10-11T00:00:00"/>
    <n v="0"/>
    <s v="EM TRANSITO"/>
    <m/>
  </r>
  <r>
    <n v="30206798"/>
    <s v="303032-187"/>
    <d v="2023-10-03T00:00:00"/>
    <x v="0"/>
    <s v="NOVA ALVORADA DO SUL"/>
    <x v="3"/>
    <n v="133431"/>
    <s v="CENTRO-OESTE"/>
    <n v="13149"/>
    <n v="836.61"/>
    <n v="495"/>
    <m/>
    <s v="ATUAL CARGAS TRANSPORTES LTDA"/>
    <d v="2023-10-02T00:00:00"/>
    <s v="INFORMADO COLETA"/>
    <d v="2023-10-20T00:00:00"/>
    <m/>
    <d v="2023-10-11T00:00:00"/>
    <n v="0"/>
    <s v="EM TRANSITO"/>
    <m/>
  </r>
  <r>
    <n v="32341398"/>
    <s v="323413-98"/>
    <d v="2023-10-06T00:00:00"/>
    <x v="0"/>
    <s v="CUIABÁ"/>
    <x v="0"/>
    <n v="133761"/>
    <s v="CENTRO-OESTE"/>
    <n v="11659"/>
    <n v="568.39"/>
    <n v="390"/>
    <m/>
    <s v="ATUAL CARGAS TRANSPORTES LTDA"/>
    <d v="2023-10-04T00:00:00"/>
    <s v="INFORMADO COLETA"/>
    <d v="2023-10-20T00:00:00"/>
    <m/>
    <d v="2023-10-11T00:00:00"/>
    <n v="0"/>
    <s v="EM TRANSITO"/>
    <m/>
  </r>
  <r>
    <n v="30513098"/>
    <s v="305130-98"/>
    <d v="2023-10-04T00:00:00"/>
    <x v="0"/>
    <s v="MARABA"/>
    <x v="2"/>
    <n v="133671"/>
    <s v="NORTE"/>
    <n v="9584.16"/>
    <n v="920.69"/>
    <n v="335"/>
    <m/>
    <s v="ATUAL CARGAS TRANSPORTES LTDA"/>
    <d v="2023-10-04T00:00:00"/>
    <s v="INFORMADO COLETA"/>
    <d v="2023-10-20T00:00:00"/>
    <m/>
    <d v="2023-10-11T00:00:00"/>
    <n v="0"/>
    <s v="EM TRANSITO"/>
    <m/>
  </r>
  <r>
    <n v="31873298"/>
    <s v="318732-98"/>
    <d v="2023-10-04T00:00:00"/>
    <x v="0"/>
    <s v="NOVA MUTUM"/>
    <x v="0"/>
    <n v="133694"/>
    <s v="CENTRO-OESTE"/>
    <n v="8890"/>
    <n v="521.84"/>
    <n v="294"/>
    <m/>
    <s v="ATUAL CARGAS TRANSPORTES LTDA"/>
    <d v="2023-10-04T00:00:00"/>
    <s v="INFORMADO COLETA"/>
    <d v="2023-10-20T00:00:00"/>
    <m/>
    <d v="2023-10-11T00:00:00"/>
    <s v="CARGA EM UNIDADE DE TRANSBORDO"/>
    <s v="EM TRANSITO"/>
    <m/>
  </r>
  <r>
    <n v="32472698"/>
    <s v="324726-98"/>
    <d v="2023-10-06T00:00:00"/>
    <x v="0"/>
    <s v="CUIABÁ"/>
    <x v="0"/>
    <n v="134017"/>
    <s v="CENTRO-OESTE"/>
    <n v="10259"/>
    <n v="642.39"/>
    <n v="444"/>
    <m/>
    <s v="ATUAL CARGAS TRANSPORTES LTDA"/>
    <d v="2023-10-05T00:00:00"/>
    <s v="INFORMADO COLETA"/>
    <d v="2023-10-20T00:00:00"/>
    <m/>
    <d v="2023-10-11T00:00:00"/>
    <s v="CARGA EM UNIDADE DE TRANSBORDO"/>
    <s v="EM TRANSITO"/>
    <m/>
  </r>
  <r>
    <n v="32412298"/>
    <s v="324122-98"/>
    <d v="2023-10-06T00:00:00"/>
    <x v="0"/>
    <s v="CUIABÁ"/>
    <x v="0"/>
    <n v="134012"/>
    <s v="CENTRO-OESTE"/>
    <n v="13300"/>
    <n v="707.98"/>
    <n v="489"/>
    <m/>
    <s v="ATUAL CARGAS TRANSPORTES LTDA"/>
    <d v="2023-10-05T00:00:00"/>
    <s v="INFORMADO COLETA"/>
    <d v="2023-10-20T00:00:00"/>
    <m/>
    <d v="2023-10-11T00:00:00"/>
    <s v="CARGA EM UNIDADE DE TRANSBORDO"/>
    <s v="EM TRANSITO"/>
    <m/>
  </r>
  <r>
    <n v="32759098"/>
    <s v="327590-98"/>
    <d v="2023-10-05T00:00:00"/>
    <x v="0"/>
    <s v="VÁRZEA GRANDE"/>
    <x v="0"/>
    <n v="134009"/>
    <s v="CENTRO-OESTE"/>
    <n v="9329"/>
    <n v="481.9"/>
    <n v="326"/>
    <m/>
    <s v="ATUAL CARGAS TRANSPORTES LTDA"/>
    <d v="2023-10-05T00:00:00"/>
    <s v="INFORMADO COLETA"/>
    <d v="2023-10-20T00:00:00"/>
    <m/>
    <d v="2023-10-11T00:00:00"/>
    <n v="0"/>
    <s v="EM TRANSITO"/>
    <m/>
  </r>
  <r>
    <n v="31183498"/>
    <s v="311834-98"/>
    <d v="2023-09-26T00:00:00"/>
    <x v="0"/>
    <s v="TABAPORA"/>
    <x v="0"/>
    <n v="132095"/>
    <s v="CENTRO-OESTE"/>
    <n v="10879"/>
    <n v="1161.6500000000001"/>
    <n v="483"/>
    <m/>
    <s v="ATUAL CARGAS TRANSPORTES LTDA"/>
    <d v="2023-09-25T00:00:00"/>
    <s v="INFORMADO COLETA"/>
    <d v="2023-10-23T00:00:00"/>
    <m/>
    <d v="2023-10-11T00:00:00"/>
    <n v="0"/>
    <s v="EM TRANSITO"/>
    <n v="-45195"/>
  </r>
  <r>
    <n v="29753498"/>
    <s v="297534-98"/>
    <d v="2023-09-28T00:00:00"/>
    <x v="0"/>
    <s v="RIO BRANCO"/>
    <x v="22"/>
    <n v="131900"/>
    <s v="NORTE"/>
    <n v="15406.65"/>
    <n v="1469.69"/>
    <n v="568"/>
    <m/>
    <s v="ATUAL CARGAS TRANSPORTES LTDA"/>
    <d v="2023-09-25T00:00:00"/>
    <s v="INFORMADO COLETA"/>
    <d v="2023-10-23T00:00:00"/>
    <m/>
    <d v="2023-10-11T00:00:00"/>
    <s v="FIM DE VIAGEM - CHEGADA UNIDADE DESTINO"/>
    <s v="EM TRANSITO"/>
    <n v="-45197"/>
  </r>
  <r>
    <n v="31348198"/>
    <s v="313481-98"/>
    <d v="2023-09-28T00:00:00"/>
    <x v="0"/>
    <s v="MACAPÁ"/>
    <x v="14"/>
    <n v="132499"/>
    <s v="NORTE"/>
    <n v="15671.77"/>
    <n v="1903.09"/>
    <n v="589"/>
    <m/>
    <s v="ATUAL CARGAS TRANSPORTES LTDA"/>
    <d v="2023-09-27T00:00:00"/>
    <s v="INFORMADO COLETA"/>
    <d v="2023-10-23T00:00:00"/>
    <m/>
    <d v="2023-10-11T00:00:00"/>
    <s v="INICIO DE VIAGEM - TRANSFERENCIA RODOVIA"/>
    <s v="EM TRANSITO"/>
    <n v="-45197"/>
  </r>
  <r>
    <n v="32041398"/>
    <s v="320413-98"/>
    <d v="2023-09-28T00:00:00"/>
    <x v="0"/>
    <s v="NOVA TIMBOTEUA"/>
    <x v="2"/>
    <n v="132534"/>
    <s v="NORTE"/>
    <n v="26286"/>
    <n v="2826.14"/>
    <n v="962"/>
    <m/>
    <s v="ATUAL CARGAS TRANSPORTES LTDA"/>
    <d v="2023-09-27T00:00:00"/>
    <s v="INFORMADO COLETA"/>
    <d v="2023-10-23T00:00:00"/>
    <m/>
    <d v="2023-10-11T00:00:00"/>
    <s v="FIM DE VIAGEM - CHEGADA UNIDADE DESTINO"/>
    <s v="EM TRANSITO"/>
    <n v="-45197"/>
  </r>
  <r>
    <n v="31295798"/>
    <s v="312957-98"/>
    <d v="2023-09-29T00:00:00"/>
    <x v="0"/>
    <s v="CASTANHAL"/>
    <x v="2"/>
    <n v="132733"/>
    <s v="NORTE"/>
    <n v="11122.97"/>
    <n v="1106.02"/>
    <n v="375"/>
    <m/>
    <s v="ATUAL CARGAS TRANSPORTES LTDA"/>
    <d v="2023-09-28T00:00:00"/>
    <s v="INFORMADO COLETA"/>
    <d v="2023-10-23T00:00:00"/>
    <m/>
    <d v="2023-10-11T00:00:00"/>
    <s v="AGUARDANDO AGENDAMENTO DO DESTINATARIO"/>
    <s v="EM TRANSITO"/>
    <m/>
  </r>
  <r>
    <n v="30342498"/>
    <s v="303424-98"/>
    <d v="2023-09-29T00:00:00"/>
    <x v="0"/>
    <s v="BURITIS"/>
    <x v="8"/>
    <n v="132751"/>
    <s v="NORTE"/>
    <n v="27057.74"/>
    <n v="3113.47"/>
    <n v="1014"/>
    <m/>
    <s v="ATUAL CARGAS TRANSPORTES LTDA"/>
    <d v="2023-09-28T00:00:00"/>
    <s v="INFORMADO COLETA"/>
    <d v="2023-10-23T00:00:00"/>
    <m/>
    <d v="2023-10-11T00:00:00"/>
    <s v="FIM DE VIAGEM - CHEGADA UNIDADE DESTINO"/>
    <s v="EM TRANSITO"/>
    <m/>
  </r>
  <r>
    <n v="31987598"/>
    <s v="319875-98"/>
    <d v="2023-09-29T00:00:00"/>
    <x v="0"/>
    <s v="ALTAMIRA"/>
    <x v="2"/>
    <n v="132791"/>
    <s v="NORTE"/>
    <n v="11000"/>
    <n v="970.38"/>
    <n v="325"/>
    <m/>
    <s v="ATUAL CARGAS TRANSPORTES LTDA"/>
    <d v="2023-09-28T00:00:00"/>
    <s v="INFORMADO COLETA"/>
    <d v="2023-10-23T00:00:00"/>
    <m/>
    <d v="2023-10-11T00:00:00"/>
    <s v="CARGA EM UNIDADE DE TRANSBORDO"/>
    <s v="EM TRANSITO"/>
    <m/>
  </r>
  <r>
    <n v="32197598"/>
    <s v="303032-177"/>
    <d v="2023-10-03T00:00:00"/>
    <x v="0"/>
    <s v="SAO J. DOS QUATRO MARCOS"/>
    <x v="0"/>
    <n v="133378"/>
    <s v="CENTRO-OESTE"/>
    <n v="13669"/>
    <n v="910.58"/>
    <n v="599"/>
    <m/>
    <s v="ATUAL CARGAS TRANSPORTES LTDA"/>
    <d v="2023-10-02T00:00:00"/>
    <s v="INFORMADO COLETA"/>
    <d v="2023-10-23T00:00:00"/>
    <m/>
    <d v="2023-10-11T00:00:00"/>
    <n v="0"/>
    <s v="EM TRANSITO"/>
    <m/>
  </r>
  <r>
    <n v="30187898"/>
    <s v="303032-181"/>
    <d v="2023-10-03T00:00:00"/>
    <x v="0"/>
    <s v="TUCURUI"/>
    <x v="2"/>
    <n v="133393"/>
    <s v="NORTE"/>
    <n v="13889"/>
    <n v="1370.81"/>
    <n v="525"/>
    <m/>
    <s v="ATUAL CARGAS TRANSPORTES LTDA"/>
    <d v="2023-10-02T00:00:00"/>
    <s v="INFORMADO COLETA"/>
    <d v="2023-10-23T00:00:00"/>
    <m/>
    <d v="2023-10-11T00:00:00"/>
    <n v="0"/>
    <s v="EM TRANSITO"/>
    <m/>
  </r>
  <r>
    <n v="30184298"/>
    <s v="303032-188"/>
    <d v="2023-10-03T00:00:00"/>
    <x v="0"/>
    <s v="ANANINDEUA"/>
    <x v="2"/>
    <n v="133432"/>
    <s v="NORTE"/>
    <n v="13420.77"/>
    <n v="939.28"/>
    <n v="494"/>
    <m/>
    <s v="ATUAL CARGAS TRANSPORTES LTDA"/>
    <d v="2023-10-02T00:00:00"/>
    <s v="INFORMADO COLETA"/>
    <d v="2023-10-23T00:00:00"/>
    <m/>
    <d v="2023-10-11T00:00:00"/>
    <n v="0"/>
    <s v="EM TRANSITO"/>
    <m/>
  </r>
  <r>
    <n v="30405998"/>
    <s v="303032-228"/>
    <d v="2023-10-03T00:00:00"/>
    <x v="0"/>
    <s v="JI-PARANA"/>
    <x v="8"/>
    <n v="133494"/>
    <s v="NORTE"/>
    <n v="14571"/>
    <n v="945.92"/>
    <n v="494"/>
    <m/>
    <s v="ATUAL CARGAS TRANSPORTES LTDA"/>
    <d v="2023-10-03T00:00:00"/>
    <s v="INFORMADO COLETA"/>
    <d v="2023-10-23T00:00:00"/>
    <m/>
    <d v="2023-10-11T00:00:00"/>
    <n v="0"/>
    <s v="EM TRANSITO"/>
    <m/>
  </r>
  <r>
    <n v="32826098"/>
    <s v="328260-98"/>
    <d v="2023-10-06T00:00:00"/>
    <x v="0"/>
    <s v="BELÉM"/>
    <x v="2"/>
    <n v="133675"/>
    <s v="NORTE"/>
    <n v="9678.7999999999993"/>
    <n v="773.99"/>
    <n v="326"/>
    <m/>
    <s v="ATUAL CARGAS TRANSPORTES LTDA"/>
    <d v="2023-10-04T00:00:00"/>
    <s v="INFORMADO COLETA"/>
    <d v="2023-10-23T00:00:00"/>
    <m/>
    <d v="2023-10-11T00:00:00"/>
    <n v="0"/>
    <s v="EM TRANSITO"/>
    <m/>
  </r>
  <r>
    <n v="32186698"/>
    <s v="321866-98"/>
    <d v="2023-10-06T00:00:00"/>
    <x v="0"/>
    <s v="BELÉM"/>
    <x v="2"/>
    <n v="133685"/>
    <s v="NORTE"/>
    <n v="20382.79"/>
    <n v="1793.83"/>
    <n v="767"/>
    <m/>
    <s v="ATUAL CARGAS TRANSPORTES LTDA"/>
    <d v="2023-10-04T00:00:00"/>
    <s v="INFORMADO COLETA"/>
    <d v="2023-10-23T00:00:00"/>
    <m/>
    <d v="2023-10-11T00:00:00"/>
    <n v="0"/>
    <s v="EM TRANSITO"/>
    <m/>
  </r>
  <r>
    <n v="32842798"/>
    <s v="328427-98"/>
    <d v="2023-10-06T00:00:00"/>
    <x v="0"/>
    <s v="VÁRZEA GRANDE"/>
    <x v="0"/>
    <n v="133692"/>
    <s v="CENTRO-OESTE"/>
    <n v="7110.04"/>
    <n v="512.51"/>
    <n v="205"/>
    <m/>
    <s v="ATUAL CARGAS TRANSPORTES LTDA"/>
    <d v="2023-10-04T00:00:00"/>
    <s v="INFORMADO COLETA"/>
    <d v="2023-10-23T00:00:00"/>
    <m/>
    <d v="2023-10-11T00:00:00"/>
    <s v="CARGA EM UNIDADE DE TRANSBORDO"/>
    <s v="EM TRANSITO"/>
    <m/>
  </r>
  <r>
    <n v="32084598"/>
    <s v="320845-98"/>
    <d v="2023-10-06T00:00:00"/>
    <x v="0"/>
    <s v="MARABA"/>
    <x v="2"/>
    <n v="133800"/>
    <s v="NORTE"/>
    <n v="10669.77"/>
    <n v="1053.8599999999999"/>
    <n v="387"/>
    <m/>
    <s v="ATUAL CARGAS TRANSPORTES LTDA"/>
    <d v="2023-10-04T00:00:00"/>
    <s v="INFORMADO COLETA"/>
    <d v="2023-10-23T00:00:00"/>
    <m/>
    <d v="2023-10-11T00:00:00"/>
    <n v="0"/>
    <s v="EM TRANSITO"/>
    <m/>
  </r>
  <r>
    <n v="32173998"/>
    <s v="321739-98"/>
    <d v="2023-10-06T00:00:00"/>
    <x v="0"/>
    <s v="MARABA"/>
    <x v="2"/>
    <n v="133874"/>
    <s v="NORTE"/>
    <n v="13000"/>
    <n v="1179.8599999999999"/>
    <n v="429"/>
    <m/>
    <s v="ATUAL CARGAS TRANSPORTES LTDA"/>
    <d v="2023-10-04T00:00:00"/>
    <s v="INFORMADO COLETA"/>
    <d v="2023-10-23T00:00:00"/>
    <m/>
    <d v="2023-10-11T00:00:00"/>
    <n v="0"/>
    <s v="EM TRANSITO"/>
    <m/>
  </r>
  <r>
    <n v="30318698"/>
    <s v="303186-98"/>
    <d v="2023-10-05T00:00:00"/>
    <x v="0"/>
    <s v="COLIDER"/>
    <x v="0"/>
    <n v="133791"/>
    <s v="CENTRO-OESTE"/>
    <n v="12496.53"/>
    <n v="1057.22"/>
    <n v="433"/>
    <m/>
    <s v="ATUAL CARGAS TRANSPORTES LTDA"/>
    <d v="2023-10-04T00:00:00"/>
    <s v="INFORMADO COLETA"/>
    <d v="2023-10-23T00:00:00"/>
    <m/>
    <d v="2023-10-11T00:00:00"/>
    <n v="0"/>
    <s v="EM TRANSITO"/>
    <m/>
  </r>
  <r>
    <n v="31629798"/>
    <s v="316297-98"/>
    <d v="2023-10-05T00:00:00"/>
    <x v="0"/>
    <s v="MATUPA"/>
    <x v="0"/>
    <n v="133830"/>
    <s v="CENTRO-OESTE"/>
    <n v="11459"/>
    <n v="1250.8900000000001"/>
    <n v="517"/>
    <m/>
    <s v="ATUAL CARGAS TRANSPORTES LTDA"/>
    <d v="2023-10-04T00:00:00"/>
    <s v="INFORMADO COLETA"/>
    <d v="2023-10-23T00:00:00"/>
    <m/>
    <d v="2023-10-11T00:00:00"/>
    <n v="0"/>
    <s v="EM TRANSITO"/>
    <m/>
  </r>
  <r>
    <n v="32510598"/>
    <s v="325105-98"/>
    <d v="2023-10-06T00:00:00"/>
    <x v="0"/>
    <s v="BELÉM"/>
    <x v="2"/>
    <n v="133682"/>
    <s v="NORTE"/>
    <n v="36614.44"/>
    <n v="3188.25"/>
    <n v="1364"/>
    <m/>
    <s v="ATUAL CARGAS TRANSPORTES LTDA"/>
    <d v="2023-10-04T00:00:00"/>
    <s v="INFORMADO COLETA"/>
    <d v="2023-10-23T00:00:00"/>
    <m/>
    <d v="2023-10-11T00:00:00"/>
    <n v="0"/>
    <s v="EM TRANSITO"/>
    <m/>
  </r>
  <r>
    <n v="32687498"/>
    <s v="326874-98"/>
    <d v="2023-10-06T00:00:00"/>
    <x v="0"/>
    <s v="MARABA"/>
    <x v="2"/>
    <n v="133693"/>
    <s v="NORTE"/>
    <n v="40971.339999999997"/>
    <n v="4184.74"/>
    <n v="1538"/>
    <m/>
    <s v="ATUAL CARGAS TRANSPORTES LTDA"/>
    <d v="2023-10-04T00:00:00"/>
    <s v="INFORMADO COLETA"/>
    <d v="2023-10-23T00:00:00"/>
    <m/>
    <d v="2023-10-11T00:00:00"/>
    <n v="0"/>
    <s v="EM TRANSITO"/>
    <m/>
  </r>
  <r>
    <n v="32221598"/>
    <s v="322215-98"/>
    <d v="2023-10-06T00:00:00"/>
    <x v="0"/>
    <s v="BELÉM"/>
    <x v="2"/>
    <n v="133853"/>
    <s v="NORTE"/>
    <n v="16200.77"/>
    <n v="1369.03"/>
    <n v="585"/>
    <m/>
    <s v="ATUAL CARGAS TRANSPORTES LTDA"/>
    <d v="2023-10-04T00:00:00"/>
    <s v="INFORMADO COLETA"/>
    <d v="2023-10-23T00:00:00"/>
    <m/>
    <d v="2023-10-11T00:00:00"/>
    <n v="0"/>
    <s v="EM TRANSITO"/>
    <m/>
  </r>
  <r>
    <n v="32638898"/>
    <s v="326388-98"/>
    <d v="2023-10-06T00:00:00"/>
    <x v="0"/>
    <s v="BELÉM"/>
    <x v="2"/>
    <n v="133854"/>
    <s v="NORTE"/>
    <n v="19500"/>
    <n v="1731.81"/>
    <n v="739"/>
    <m/>
    <s v="ATUAL CARGAS TRANSPORTES LTDA"/>
    <d v="2023-10-04T00:00:00"/>
    <s v="INFORMADO COLETA"/>
    <d v="2023-10-23T00:00:00"/>
    <m/>
    <d v="2023-10-11T00:00:00"/>
    <n v="0"/>
    <s v="EM TRANSITO"/>
    <m/>
  </r>
  <r>
    <n v="32508598"/>
    <s v="325085-98"/>
    <d v="2023-10-06T00:00:00"/>
    <x v="0"/>
    <s v="BELÉM"/>
    <x v="2"/>
    <n v="133873"/>
    <s v="NORTE"/>
    <n v="9154.25"/>
    <n v="697.59"/>
    <n v="297"/>
    <m/>
    <s v="ATUAL CARGAS TRANSPORTES LTDA"/>
    <d v="2023-10-04T00:00:00"/>
    <s v="INFORMADO COLETA"/>
    <d v="2023-10-23T00:00:00"/>
    <m/>
    <d v="2023-10-11T00:00:00"/>
    <n v="0"/>
    <s v="EM TRANSITO"/>
    <m/>
  </r>
  <r>
    <n v="30160598"/>
    <s v="301605-98"/>
    <d v="2023-10-04T00:00:00"/>
    <x v="0"/>
    <s v="BELÉM"/>
    <x v="2"/>
    <n v="133661"/>
    <s v="NORTE"/>
    <n v="10000"/>
    <n v="859.38"/>
    <n v="366"/>
    <m/>
    <s v="ATUAL CARGAS TRANSPORTES LTDA"/>
    <d v="2023-10-04T00:00:00"/>
    <s v="INFORMADO COLETA"/>
    <d v="2023-10-23T00:00:00"/>
    <m/>
    <d v="2023-10-11T00:00:00"/>
    <n v="0"/>
    <s v="EM TRANSITO"/>
    <m/>
  </r>
  <r>
    <n v="32195298"/>
    <s v="321952-98"/>
    <d v="2023-10-04T00:00:00"/>
    <x v="0"/>
    <s v="SINOP"/>
    <x v="0"/>
    <n v="133688"/>
    <s v="CENTRO-OESTE"/>
    <n v="14572.33"/>
    <n v="870.44"/>
    <n v="491"/>
    <m/>
    <s v="ATUAL CARGAS TRANSPORTES LTDA"/>
    <d v="2023-10-04T00:00:00"/>
    <s v="INFORMADO COLETA"/>
    <d v="2023-10-23T00:00:00"/>
    <m/>
    <d v="2023-10-11T00:00:00"/>
    <s v="CARGA EM UNIDADE DE TRANSBORDO"/>
    <s v="EM TRANSITO"/>
    <m/>
  </r>
  <r>
    <n v="30133498"/>
    <s v="301334-98"/>
    <d v="2023-10-04T00:00:00"/>
    <x v="0"/>
    <s v="ANANINDEUA"/>
    <x v="2"/>
    <n v="133718"/>
    <s v="NORTE"/>
    <n v="11550"/>
    <n v="1015.14"/>
    <n v="431"/>
    <m/>
    <s v="ATUAL CARGAS TRANSPORTES LTDA"/>
    <d v="2023-10-04T00:00:00"/>
    <s v="INFORMADO COLETA"/>
    <d v="2023-10-23T00:00:00"/>
    <m/>
    <d v="2023-10-11T00:00:00"/>
    <n v="0"/>
    <s v="EM TRANSITO"/>
    <m/>
  </r>
  <r>
    <n v="30298198"/>
    <s v="302981-98"/>
    <d v="2023-10-04T00:00:00"/>
    <x v="0"/>
    <s v="SINOP"/>
    <x v="0"/>
    <n v="133733"/>
    <s v="CENTRO-OESTE"/>
    <n v="12300"/>
    <n v="837.99"/>
    <n v="475"/>
    <m/>
    <s v="ATUAL CARGAS TRANSPORTES LTDA"/>
    <d v="2023-10-04T00:00:00"/>
    <s v="INFORMADO COLETA"/>
    <d v="2023-10-23T00:00:00"/>
    <m/>
    <d v="2023-10-11T00:00:00"/>
    <s v="CARGA EM UNIDADE DE TRANSBORDO"/>
    <s v="EM TRANSITO"/>
    <m/>
  </r>
  <r>
    <n v="32189898"/>
    <s v="321898-98"/>
    <d v="2023-10-04T00:00:00"/>
    <x v="0"/>
    <s v="PEIXOTO DE AZEVEDO"/>
    <x v="0"/>
    <n v="133750"/>
    <s v="CENTRO-OESTE"/>
    <n v="15919"/>
    <n v="1415.61"/>
    <n v="585"/>
    <m/>
    <s v="ATUAL CARGAS TRANSPORTES LTDA"/>
    <d v="2023-10-04T00:00:00"/>
    <s v="INFORMADO COLETA"/>
    <d v="2023-10-23T00:00:00"/>
    <m/>
    <d v="2023-10-11T00:00:00"/>
    <n v="0"/>
    <s v="EM TRANSITO"/>
    <m/>
  </r>
  <r>
    <n v="29817998"/>
    <s v="298179-98"/>
    <d v="2023-10-04T00:00:00"/>
    <x v="0"/>
    <s v="ANANINDEUA"/>
    <x v="2"/>
    <n v="133645"/>
    <s v="NORTE"/>
    <n v="12000"/>
    <n v="880.95"/>
    <n v="373"/>
    <m/>
    <s v="ATUAL CARGAS TRANSPORTES LTDA"/>
    <d v="2023-10-04T00:00:00"/>
    <s v="INFORMADO COLETA"/>
    <d v="2023-10-23T00:00:00"/>
    <m/>
    <d v="2023-10-11T00:00:00"/>
    <n v="0"/>
    <s v="EM TRANSITO"/>
    <m/>
  </r>
  <r>
    <n v="32975498"/>
    <s v="329754-98"/>
    <d v="2023-10-05T00:00:00"/>
    <x v="0"/>
    <s v="ANANINDEUA"/>
    <x v="2"/>
    <n v="133838"/>
    <s v="NORTE"/>
    <n v="9350"/>
    <n v="696.16"/>
    <n v="296"/>
    <m/>
    <s v="ATUAL CARGAS TRANSPORTES LTDA"/>
    <d v="2023-10-04T00:00:00"/>
    <s v="INFORMADO COLETA"/>
    <d v="2023-10-23T00:00:00"/>
    <m/>
    <d v="2023-10-11T00:00:00"/>
    <n v="0"/>
    <s v="EM TRANSITO"/>
    <m/>
  </r>
  <r>
    <n v="32262798"/>
    <s v="322627-98"/>
    <d v="2023-10-06T00:00:00"/>
    <x v="0"/>
    <s v="COSTA RICA"/>
    <x v="3"/>
    <n v="133971"/>
    <s v="CENTRO-OESTE"/>
    <n v="13750"/>
    <n v="812.67"/>
    <n v="477"/>
    <m/>
    <s v="ATUAL CARGAS TRANSPORTES LTDA"/>
    <d v="2023-10-05T00:00:00"/>
    <s v="INFORMADO COLETA"/>
    <d v="2023-10-23T00:00:00"/>
    <m/>
    <d v="2023-10-11T00:00:00"/>
    <s v="INICIO DE VIAGEM - TRANSFERENCIA RODOVIA"/>
    <s v="EM TRANSITO"/>
    <m/>
  </r>
  <r>
    <n v="32506898"/>
    <s v="325068-98"/>
    <d v="2023-10-06T00:00:00"/>
    <x v="0"/>
    <s v="ANASTACIO"/>
    <x v="3"/>
    <n v="133972"/>
    <s v="CENTRO-OESTE"/>
    <n v="10186.11"/>
    <n v="568.34"/>
    <n v="328"/>
    <m/>
    <s v="ATUAL CARGAS TRANSPORTES LTDA"/>
    <d v="2023-10-05T00:00:00"/>
    <s v="INFORMADO COLETA"/>
    <d v="2023-10-23T00:00:00"/>
    <m/>
    <d v="2023-10-11T00:00:00"/>
    <n v="0"/>
    <s v="EM TRANSITO"/>
    <m/>
  </r>
  <r>
    <n v="32048698"/>
    <s v="320486-98"/>
    <d v="2023-10-06T00:00:00"/>
    <x v="0"/>
    <s v="CAMPO GRANDE"/>
    <x v="3"/>
    <n v="133974"/>
    <s v="CENTRO-OESTE"/>
    <n v="17720"/>
    <n v="895.03"/>
    <n v="707"/>
    <m/>
    <s v="ATUAL CARGAS TRANSPORTES LTDA"/>
    <d v="2023-10-05T00:00:00"/>
    <s v="INFORMADO COLETA"/>
    <d v="2023-10-23T00:00:00"/>
    <m/>
    <d v="2023-10-11T00:00:00"/>
    <n v="0"/>
    <s v="EM TRANSITO"/>
    <m/>
  </r>
  <r>
    <n v="32301698"/>
    <s v="323016-98"/>
    <d v="2023-10-06T00:00:00"/>
    <x v="0"/>
    <s v="CAMPO GRANDE"/>
    <x v="3"/>
    <n v="133975"/>
    <s v="CENTRO-OESTE"/>
    <n v="5869"/>
    <n v="266.36"/>
    <n v="201"/>
    <m/>
    <s v="ATUAL CARGAS TRANSPORTES LTDA"/>
    <d v="2023-10-05T00:00:00"/>
    <s v="INFORMADO COLETA"/>
    <d v="2023-10-23T00:00:00"/>
    <m/>
    <d v="2023-10-11T00:00:00"/>
    <n v="0"/>
    <s v="EM TRANSITO"/>
    <m/>
  </r>
  <r>
    <n v="32840298"/>
    <s v="328402-98"/>
    <d v="2023-10-06T00:00:00"/>
    <x v="0"/>
    <s v="ANASTACIO"/>
    <x v="3"/>
    <n v="133983"/>
    <s v="CENTRO-OESTE"/>
    <n v="14309"/>
    <n v="889.01"/>
    <n v="519"/>
    <m/>
    <s v="ATUAL CARGAS TRANSPORTES LTDA"/>
    <d v="2023-10-05T00:00:00"/>
    <s v="INFORMADO COLETA"/>
    <d v="2023-10-23T00:00:00"/>
    <m/>
    <d v="2023-10-11T00:00:00"/>
    <s v="INICIO DE VIAGEM - TRANSFERENCIA RODOVIA"/>
    <s v="EM TRANSITO"/>
    <m/>
  </r>
  <r>
    <n v="32625498"/>
    <s v="326254-98"/>
    <d v="2023-10-06T00:00:00"/>
    <x v="0"/>
    <s v="DOURADOS"/>
    <x v="3"/>
    <n v="133938"/>
    <s v="CENTRO-OESTE"/>
    <n v="4567.83"/>
    <n v="236.67"/>
    <n v="133"/>
    <m/>
    <s v="ATUAL CARGAS TRANSPORTES LTDA"/>
    <d v="2023-10-05T00:00:00"/>
    <s v="INFORMADO COLETA"/>
    <d v="2023-10-23T00:00:00"/>
    <m/>
    <d v="2023-10-11T00:00:00"/>
    <s v="INICIO DE VIAGEM - TRANSFERENCIA RODOVIA"/>
    <s v="EM TRANSITO"/>
    <m/>
  </r>
  <r>
    <n v="31361098"/>
    <s v="313610-98"/>
    <d v="2023-10-06T00:00:00"/>
    <x v="0"/>
    <s v="CAMPO GRANDE"/>
    <x v="3"/>
    <n v="134014"/>
    <s v="CENTRO-OESTE"/>
    <n v="10522.8"/>
    <n v="488"/>
    <n v="387"/>
    <m/>
    <s v="ATUAL CARGAS TRANSPORTES LTDA"/>
    <d v="2023-10-05T00:00:00"/>
    <s v="INFORMADO COLETA"/>
    <d v="2023-10-23T00:00:00"/>
    <m/>
    <d v="2023-10-11T00:00:00"/>
    <n v="0"/>
    <s v="EM TRANSITO"/>
    <m/>
  </r>
  <r>
    <n v="32678298"/>
    <s v="326782-98"/>
    <d v="2023-10-06T00:00:00"/>
    <x v="0"/>
    <s v="CAMPO GRANDE"/>
    <x v="3"/>
    <n v="134035"/>
    <s v="CENTRO-OESTE"/>
    <n v="9809"/>
    <n v="456.48"/>
    <n v="359"/>
    <m/>
    <s v="ATUAL CARGAS TRANSPORTES LTDA"/>
    <d v="2023-10-05T00:00:00"/>
    <s v="INFORMADO COLETA"/>
    <d v="2023-10-23T00:00:00"/>
    <m/>
    <d v="2023-10-11T00:00:00"/>
    <n v="0"/>
    <s v="EM TRANSITO"/>
    <m/>
  </r>
  <r>
    <n v="32637398"/>
    <s v="326373-98"/>
    <d v="2023-10-06T00:00:00"/>
    <x v="0"/>
    <s v="CAMPO GRANDE"/>
    <x v="3"/>
    <n v="134052"/>
    <s v="CENTRO-OESTE"/>
    <n v="12369"/>
    <n v="605.57000000000005"/>
    <n v="482.06"/>
    <m/>
    <s v="ATUAL CARGAS TRANSPORTES LTDA"/>
    <d v="2023-10-05T00:00:00"/>
    <s v="INFORMADO COLETA"/>
    <d v="2023-10-23T00:00:00"/>
    <m/>
    <d v="2023-10-11T00:00:00"/>
    <s v="INICIO DE VIAGEM - TRANSFERENCIA RODOVIA"/>
    <s v="EM TRANSITO"/>
    <m/>
  </r>
  <r>
    <n v="32737398"/>
    <s v="327373-98"/>
    <d v="2023-10-05T00:00:00"/>
    <x v="0"/>
    <s v="GUARANTÃ DO NORTE"/>
    <x v="0"/>
    <n v="134018"/>
    <s v="CENTRO-OESTE"/>
    <n v="9329"/>
    <n v="798.64"/>
    <n v="326"/>
    <m/>
    <s v="ATUAL CARGAS TRANSPORTES LTDA"/>
    <d v="2023-10-05T00:00:00"/>
    <s v="INFORMADO COLETA"/>
    <d v="2023-10-23T00:00:00"/>
    <m/>
    <d v="2023-10-11T00:00:00"/>
    <n v="0"/>
    <s v="EM TRANSITO"/>
    <m/>
  </r>
  <r>
    <n v="32294598"/>
    <s v="322945-98"/>
    <d v="2023-10-05T00:00:00"/>
    <x v="0"/>
    <s v="BELÉM"/>
    <x v="2"/>
    <n v="134030"/>
    <s v="NORTE"/>
    <n v="12059.32"/>
    <n v="1059.02"/>
    <n v="451"/>
    <m/>
    <s v="ATUAL CARGAS TRANSPORTES LTDA"/>
    <d v="2023-10-05T00:00:00"/>
    <s v="INFORMADO COLETA"/>
    <d v="2023-10-23T00:00:00"/>
    <m/>
    <d v="2023-10-11T00:00:00"/>
    <n v="0"/>
    <s v="EM TRANSITO"/>
    <m/>
  </r>
  <r>
    <n v="32597898"/>
    <s v="325978-98"/>
    <d v="2023-10-09T00:00:00"/>
    <x v="0"/>
    <s v="VÁRZEA GRANDE"/>
    <x v="0"/>
    <n v="134186"/>
    <s v="CENTRO-OESTE"/>
    <n v="8429"/>
    <n v="392.69"/>
    <n v="266"/>
    <m/>
    <s v="ATUAL CARGAS TRANSPORTES LTDA"/>
    <d v="2023-10-06T00:00:00"/>
    <s v="INFORMADO COLETA"/>
    <d v="2023-10-23T00:00:00"/>
    <m/>
    <d v="2023-10-11T00:00:00"/>
    <s v="CTE EMITIDO"/>
    <s v="EM TRANSITO"/>
    <m/>
  </r>
  <r>
    <n v="32363698"/>
    <s v="323636-98"/>
    <d v="2023-10-09T00:00:00"/>
    <x v="0"/>
    <s v="VÁRZEA GRANDE"/>
    <x v="0"/>
    <n v="134190"/>
    <s v="CENTRO-OESTE"/>
    <n v="7344.81"/>
    <n v="381.63"/>
    <n v="260"/>
    <m/>
    <s v="ATUAL CARGAS TRANSPORTES LTDA"/>
    <d v="2023-10-06T00:00:00"/>
    <s v="INFORMADO COLETA"/>
    <d v="2023-10-23T00:00:00"/>
    <m/>
    <d v="2023-10-11T00:00:00"/>
    <s v="CTE EMITIDO"/>
    <s v="EM TRANSITO"/>
    <m/>
  </r>
  <r>
    <n v="31798399"/>
    <s v="317983-99"/>
    <d v="2023-09-26T00:00:00"/>
    <x v="0"/>
    <s v="NOBRES"/>
    <x v="0"/>
    <n v="131619"/>
    <s v="CENTRO-OESTE"/>
    <n v="163.47999999999999"/>
    <n v="117.05"/>
    <n v="5.08"/>
    <m/>
    <s v="ATUAL CARGAS TRANSPORTES LTDA"/>
    <d v="2023-09-22T00:00:00"/>
    <s v="INFORMADO COLETA"/>
    <d v="2023-10-24T00:00:00"/>
    <m/>
    <d v="2023-10-11T00:00:00"/>
    <s v="FIM DE VIAGEM - CHEGADA UNIDADE DESTINO"/>
    <s v="EM TRANSITO"/>
    <n v="28"/>
  </r>
  <r>
    <n v="31250798"/>
    <s v="312507-98"/>
    <d v="2023-09-26T00:00:00"/>
    <x v="0"/>
    <s v="ACORIZAL"/>
    <x v="0"/>
    <n v="132086"/>
    <s v="CENTRO-OESTE"/>
    <n v="13509"/>
    <n v="999.77"/>
    <n v="569"/>
    <m/>
    <s v="ATUAL CARGAS TRANSPORTES LTDA"/>
    <d v="2023-09-25T00:00:00"/>
    <s v="INFORMADO COLETA"/>
    <d v="2023-10-24T00:00:00"/>
    <m/>
    <d v="2023-10-11T00:00:00"/>
    <n v="0"/>
    <s v="EM TRANSITO"/>
    <n v="-45195"/>
  </r>
  <r>
    <n v="31684398"/>
    <s v="316843-98"/>
    <d v="2023-09-27T00:00:00"/>
    <x v="0"/>
    <s v="NOBRES"/>
    <x v="0"/>
    <n v="132583"/>
    <s v="CENTRO-OESTE"/>
    <n v="26294.77"/>
    <n v="1799.25"/>
    <n v="1018"/>
    <m/>
    <s v="ATUAL CARGAS TRANSPORTES LTDA"/>
    <d v="2023-09-27T00:00:00"/>
    <s v="INFORMADO COLETA"/>
    <d v="2023-10-24T00:00:00"/>
    <m/>
    <d v="2023-10-11T00:00:00"/>
    <s v="FIM DE VIAGEM - CHEGADA UNIDADE DESTINO"/>
    <s v="EM TRANSITO"/>
    <n v="-45196"/>
  </r>
  <r>
    <n v="31193498"/>
    <s v="311934-98"/>
    <d v="2023-09-29T00:00:00"/>
    <x v="0"/>
    <s v="ARENAPOLIS"/>
    <x v="0"/>
    <n v="132746"/>
    <s v="CENTRO-OESTE"/>
    <n v="10259"/>
    <n v="783.16"/>
    <n v="444"/>
    <m/>
    <s v="ATUAL CARGAS TRANSPORTES LTDA"/>
    <d v="2023-09-28T00:00:00"/>
    <s v="INFORMADO COLETA"/>
    <d v="2023-10-24T00:00:00"/>
    <m/>
    <d v="2023-10-11T00:00:00"/>
    <s v="FIM DE VIAGEM - CHEGADA UNIDADE DESTINO"/>
    <s v="EM TRANSITO"/>
    <m/>
  </r>
  <r>
    <n v="32006898"/>
    <s v="320068-98"/>
    <d v="2023-09-29T00:00:00"/>
    <x v="0"/>
    <s v="BARRA DO BUGRES"/>
    <x v="0"/>
    <n v="132773"/>
    <s v="CENTRO-OESTE"/>
    <n v="7791"/>
    <n v="465.58"/>
    <n v="260"/>
    <m/>
    <s v="ATUAL CARGAS TRANSPORTES LTDA"/>
    <d v="2023-09-28T00:00:00"/>
    <s v="INFORMADO COLETA"/>
    <d v="2023-10-24T00:00:00"/>
    <m/>
    <d v="2023-10-11T00:00:00"/>
    <s v="FIM DE VIAGEM - CHEGADA UNIDADE DESTINO"/>
    <s v="EM TRANSITO"/>
    <m/>
  </r>
  <r>
    <n v="32138598"/>
    <s v="321385-98"/>
    <d v="2023-09-29T00:00:00"/>
    <x v="0"/>
    <s v="MEDICILANDIA"/>
    <x v="2"/>
    <n v="132945"/>
    <s v="NORTE"/>
    <n v="18374.169999999998"/>
    <n v="1990.65"/>
    <n v="678"/>
    <m/>
    <s v="ATUAL CARGAS TRANSPORTES LTDA"/>
    <d v="2023-09-29T00:00:00"/>
    <s v="INFORMADO COLETA"/>
    <d v="2023-10-24T00:00:00"/>
    <m/>
    <d v="2023-10-11T00:00:00"/>
    <s v="INICIO DE VIAGEM - TRANSFERENCIA RODOVIA"/>
    <s v="EM TRANSITO"/>
    <m/>
  </r>
  <r>
    <n v="31842298"/>
    <s v="318422-98"/>
    <d v="2023-10-02T00:00:00"/>
    <x v="0"/>
    <s v="ARIQUEMES"/>
    <x v="8"/>
    <n v="133175"/>
    <s v="NORTE"/>
    <n v="17100"/>
    <n v="2268.4299999999998"/>
    <n v="742"/>
    <m/>
    <s v="ATUAL CARGAS TRANSPORTES LTDA"/>
    <d v="2023-09-30T00:00:00"/>
    <s v="INFORMADO COLETA"/>
    <d v="2023-10-24T00:00:00"/>
    <m/>
    <d v="2023-10-11T00:00:00"/>
    <s v="FIM DE VIAGEM - CHEGADA UNIDADE DESTINO"/>
    <s v="EM TRANSITO"/>
    <m/>
  </r>
  <r>
    <n v="30999698"/>
    <s v="309996-98"/>
    <d v="2023-10-02T00:00:00"/>
    <x v="0"/>
    <s v="ARIQUEMES"/>
    <x v="8"/>
    <n v="133155"/>
    <s v="NORTE"/>
    <n v="9495.57"/>
    <n v="1012.77"/>
    <n v="327"/>
    <m/>
    <s v="ATUAL CARGAS TRANSPORTES LTDA"/>
    <d v="2023-09-30T00:00:00"/>
    <s v="INFORMADO COLETA"/>
    <d v="2023-10-24T00:00:00"/>
    <m/>
    <d v="2023-10-11T00:00:00"/>
    <s v="FIM DE VIAGEM - CHEGADA UNIDADE DESTINO"/>
    <s v="EM TRANSITO"/>
    <m/>
  </r>
  <r>
    <n v="29756798"/>
    <s v="303032-229"/>
    <d v="2023-10-03T00:00:00"/>
    <x v="0"/>
    <s v="ARIQUEMES"/>
    <x v="8"/>
    <n v="133516"/>
    <s v="NORTE"/>
    <n v="9001.17"/>
    <n v="1036.07"/>
    <n v="304"/>
    <m/>
    <s v="ATUAL CARGAS TRANSPORTES LTDA"/>
    <d v="2023-10-03T00:00:00"/>
    <s v="INFORMADO COLETA"/>
    <d v="2023-10-24T00:00:00"/>
    <m/>
    <d v="2023-10-11T00:00:00"/>
    <n v="0"/>
    <s v="EM TRANSITO"/>
    <m/>
  </r>
  <r>
    <n v="30124498"/>
    <s v="301244-98"/>
    <d v="2023-10-05T00:00:00"/>
    <x v="0"/>
    <s v="PARANAITA"/>
    <x v="0"/>
    <n v="133728"/>
    <s v="CENTRO-OESTE"/>
    <n v="11562.21"/>
    <n v="1054.03"/>
    <n v="433"/>
    <m/>
    <s v="ATUAL CARGAS TRANSPORTES LTDA"/>
    <d v="2023-10-04T00:00:00"/>
    <s v="INFORMADO COLETA"/>
    <d v="2023-10-24T00:00:00"/>
    <m/>
    <d v="2023-10-11T00:00:00"/>
    <n v="0"/>
    <s v="EM TRANSITO"/>
    <m/>
  </r>
  <r>
    <n v="30297998"/>
    <s v="302979-98"/>
    <d v="2023-10-05T00:00:00"/>
    <x v="0"/>
    <s v="SAO J. DOS QUATRO MARCOS"/>
    <x v="0"/>
    <n v="133730"/>
    <s v="CENTRO-OESTE"/>
    <n v="8739"/>
    <n v="550.82000000000005"/>
    <n v="305"/>
    <m/>
    <s v="ATUAL CARGAS TRANSPORTES LTDA"/>
    <d v="2023-10-04T00:00:00"/>
    <s v="INFORMADO COLETA"/>
    <d v="2023-10-24T00:00:00"/>
    <m/>
    <d v="2023-10-11T00:00:00"/>
    <n v="0"/>
    <s v="EM TRANSITO"/>
    <m/>
  </r>
  <r>
    <n v="30112198"/>
    <s v="301121-98"/>
    <d v="2023-10-05T00:00:00"/>
    <x v="0"/>
    <s v="SAO J. DOS QUATRO MARCOS"/>
    <x v="0"/>
    <n v="133743"/>
    <s v="CENTRO-OESTE"/>
    <n v="11550"/>
    <n v="770.57"/>
    <n v="433"/>
    <m/>
    <s v="ATUAL CARGAS TRANSPORTES LTDA"/>
    <d v="2023-10-04T00:00:00"/>
    <s v="INFORMADO COLETA"/>
    <d v="2023-10-24T00:00:00"/>
    <m/>
    <d v="2023-10-11T00:00:00"/>
    <s v="CARGA EM UNIDADE DE TRANSBORDO"/>
    <s v="EM TRANSITO"/>
    <m/>
  </r>
  <r>
    <n v="30136898"/>
    <s v="301368-98"/>
    <d v="2023-10-05T00:00:00"/>
    <x v="0"/>
    <s v="ITIQUIRA"/>
    <x v="0"/>
    <n v="133754"/>
    <s v="CENTRO-OESTE"/>
    <n v="12229"/>
    <n v="1058.5"/>
    <n v="434"/>
    <m/>
    <s v="ATUAL CARGAS TRANSPORTES LTDA"/>
    <d v="2023-10-04T00:00:00"/>
    <s v="INFORMADO COLETA"/>
    <d v="2023-10-24T00:00:00"/>
    <m/>
    <d v="2023-10-11T00:00:00"/>
    <n v="0"/>
    <s v="EM TRANSITO"/>
    <m/>
  </r>
  <r>
    <n v="30551098"/>
    <s v="305510-98"/>
    <d v="2023-10-05T00:00:00"/>
    <x v="0"/>
    <s v="MIRASSOL D'OESTE"/>
    <x v="0"/>
    <n v="133784"/>
    <s v="CENTRO-OESTE"/>
    <n v="6659"/>
    <n v="407.68"/>
    <n v="225"/>
    <m/>
    <s v="ATUAL CARGAS TRANSPORTES LTDA"/>
    <d v="2023-10-04T00:00:00"/>
    <s v="INFORMADO COLETA"/>
    <d v="2023-10-24T00:00:00"/>
    <m/>
    <d v="2023-10-11T00:00:00"/>
    <s v="CARGA EM UNIDADE DE TRANSBORDO"/>
    <s v="EM TRANSITO"/>
    <m/>
  </r>
  <r>
    <n v="30320598"/>
    <s v="303205-98"/>
    <d v="2023-10-05T00:00:00"/>
    <x v="0"/>
    <s v="ALTO TAQUARI"/>
    <x v="0"/>
    <n v="133798"/>
    <s v="CENTRO-OESTE"/>
    <n v="8089"/>
    <n v="656.58"/>
    <n v="269"/>
    <m/>
    <s v="ATUAL CARGAS TRANSPORTES LTDA"/>
    <d v="2023-10-04T00:00:00"/>
    <s v="INFORMADO COLETA"/>
    <d v="2023-10-24T00:00:00"/>
    <m/>
    <d v="2023-10-11T00:00:00"/>
    <s v="CARGA EM UNIDADE DE TRANSBORDO"/>
    <s v="EM TRANSITO"/>
    <m/>
  </r>
  <r>
    <n v="30899998"/>
    <s v="308999-98"/>
    <d v="2023-10-05T00:00:00"/>
    <x v="0"/>
    <s v="ALTO TAQUARI"/>
    <x v="0"/>
    <n v="133828"/>
    <s v="CENTRO-OESTE"/>
    <n v="16809"/>
    <n v="1306.5"/>
    <n v="534"/>
    <m/>
    <s v="ATUAL CARGAS TRANSPORTES LTDA"/>
    <d v="2023-10-04T00:00:00"/>
    <s v="INFORMADO COLETA"/>
    <d v="2023-10-24T00:00:00"/>
    <m/>
    <d v="2023-10-11T00:00:00"/>
    <s v="CARGA EM UNIDADE DE TRANSBORDO"/>
    <s v="EM TRANSITO"/>
    <m/>
  </r>
  <r>
    <n v="30139598"/>
    <s v="301395-98"/>
    <d v="2023-10-04T00:00:00"/>
    <x v="0"/>
    <s v="REDENCAO"/>
    <x v="2"/>
    <n v="133654"/>
    <s v="NORTE"/>
    <n v="11236.07"/>
    <n v="1078.2"/>
    <n v="396"/>
    <m/>
    <s v="ATUAL CARGAS TRANSPORTES LTDA"/>
    <d v="2023-10-04T00:00:00"/>
    <s v="INFORMADO COLETA"/>
    <d v="2023-10-24T00:00:00"/>
    <m/>
    <d v="2023-10-11T00:00:00"/>
    <n v="0"/>
    <s v="EM TRANSITO"/>
    <m/>
  </r>
  <r>
    <n v="32338598"/>
    <s v="323385-98"/>
    <d v="2023-10-04T00:00:00"/>
    <x v="0"/>
    <s v="SAO J. DOS QUATRO MARCOS"/>
    <x v="0"/>
    <n v="133666"/>
    <s v="CENTRO-OESTE"/>
    <n v="5869"/>
    <n v="350.78"/>
    <n v="198"/>
    <m/>
    <s v="ATUAL CARGAS TRANSPORTES LTDA"/>
    <d v="2023-10-04T00:00:00"/>
    <s v="INFORMADO COLETA"/>
    <d v="2023-10-24T00:00:00"/>
    <m/>
    <d v="2023-10-11T00:00:00"/>
    <n v="0"/>
    <s v="EM TRANSITO"/>
    <m/>
  </r>
  <r>
    <n v="32426498"/>
    <s v="324264-98"/>
    <d v="2023-10-04T00:00:00"/>
    <x v="0"/>
    <s v="TUCURUI"/>
    <x v="2"/>
    <n v="133665"/>
    <s v="NORTE"/>
    <n v="9681.6299999999992"/>
    <n v="973.99"/>
    <n v="328"/>
    <m/>
    <s v="ATUAL CARGAS TRANSPORTES LTDA"/>
    <d v="2023-10-04T00:00:00"/>
    <s v="INFORMADO COLETA"/>
    <d v="2023-10-24T00:00:00"/>
    <m/>
    <d v="2023-10-11T00:00:00"/>
    <n v="0"/>
    <s v="EM TRANSITO"/>
    <m/>
  </r>
  <r>
    <n v="32280798"/>
    <s v="322807-98"/>
    <d v="2023-10-04T00:00:00"/>
    <x v="0"/>
    <s v="REDENCAO"/>
    <x v="2"/>
    <n v="133709"/>
    <s v="NORTE"/>
    <n v="35395.449999999997"/>
    <n v="3118.36"/>
    <n v="1139"/>
    <m/>
    <s v="ATUAL CARGAS TRANSPORTES LTDA"/>
    <d v="2023-10-04T00:00:00"/>
    <s v="INFORMADO COLETA"/>
    <d v="2023-10-24T00:00:00"/>
    <m/>
    <d v="2023-10-11T00:00:00"/>
    <n v="0"/>
    <s v="EM TRANSITO"/>
    <m/>
  </r>
  <r>
    <n v="32626998"/>
    <s v="326269-98"/>
    <d v="2023-10-04T00:00:00"/>
    <x v="0"/>
    <s v="SAO J. DOS QUATRO MARCOS"/>
    <x v="0"/>
    <n v="133740"/>
    <s v="CENTRO-OESTE"/>
    <n v="13069"/>
    <n v="908.7"/>
    <n v="511"/>
    <m/>
    <s v="ATUAL CARGAS TRANSPORTES LTDA"/>
    <d v="2023-10-04T00:00:00"/>
    <s v="INFORMADO COLETA"/>
    <d v="2023-10-24T00:00:00"/>
    <m/>
    <d v="2023-10-11T00:00:00"/>
    <s v="CARGA EM UNIDADE DE TRANSBORDO"/>
    <s v="EM TRANSITO"/>
    <m/>
  </r>
  <r>
    <n v="32252198"/>
    <s v="322521-98"/>
    <d v="2023-10-05T00:00:00"/>
    <x v="0"/>
    <s v="ARAPUTANGA"/>
    <x v="0"/>
    <n v="133834"/>
    <s v="CENTRO-OESTE"/>
    <n v="19789.11"/>
    <n v="2536.4499999999998"/>
    <n v="767"/>
    <m/>
    <s v="ATUAL CARGAS TRANSPORTES LTDA"/>
    <d v="2023-10-04T00:00:00"/>
    <s v="INFORMADO COLETA"/>
    <d v="2023-10-24T00:00:00"/>
    <m/>
    <d v="2023-10-11T00:00:00"/>
    <n v="0"/>
    <s v="EM TRANSITO"/>
    <m/>
  </r>
  <r>
    <n v="31531598"/>
    <s v="315315-98"/>
    <d v="2023-10-05T00:00:00"/>
    <x v="0"/>
    <s v="ALTO TAQUARI"/>
    <x v="0"/>
    <n v="133877"/>
    <s v="CENTRO-OESTE"/>
    <n v="6989"/>
    <n v="571.47"/>
    <n v="232"/>
    <m/>
    <s v="ATUAL CARGAS TRANSPORTES LTDA"/>
    <d v="2023-10-04T00:00:00"/>
    <s v="INFORMADO COLETA"/>
    <d v="2023-10-24T00:00:00"/>
    <m/>
    <d v="2023-10-11T00:00:00"/>
    <s v="CARGA EM UNIDADE DE TRANSBORDO"/>
    <s v="EM TRANSITO"/>
    <m/>
  </r>
  <r>
    <n v="32232898"/>
    <s v="322328-98"/>
    <d v="2023-10-05T00:00:00"/>
    <x v="0"/>
    <s v="ITIQUIRA"/>
    <x v="0"/>
    <n v="133792"/>
    <s v="CENTRO-OESTE"/>
    <n v="10200"/>
    <n v="810.4"/>
    <n v="330"/>
    <m/>
    <s v="ATUAL CARGAS TRANSPORTES LTDA"/>
    <d v="2023-10-04T00:00:00"/>
    <s v="INFORMADO COLETA"/>
    <d v="2023-10-24T00:00:00"/>
    <m/>
    <d v="2023-10-11T00:00:00"/>
    <n v="0"/>
    <s v="EM TRANSITO"/>
    <m/>
  </r>
  <r>
    <n v="32543098"/>
    <s v="325430-98"/>
    <d v="2023-10-05T00:00:00"/>
    <x v="0"/>
    <s v="SINOP"/>
    <x v="0"/>
    <n v="133797"/>
    <s v="CENTRO-OESTE"/>
    <n v="11453.31"/>
    <n v="798.03"/>
    <n v="451"/>
    <m/>
    <s v="ATUAL CARGAS TRANSPORTES LTDA"/>
    <d v="2023-10-04T00:00:00"/>
    <s v="INFORMADO COLETA"/>
    <d v="2023-10-24T00:00:00"/>
    <m/>
    <d v="2023-10-11T00:00:00"/>
    <n v="0"/>
    <s v="EM TRANSITO"/>
    <m/>
  </r>
  <r>
    <n v="32559498"/>
    <s v="325594-98"/>
    <d v="2023-10-06T00:00:00"/>
    <x v="0"/>
    <s v="JI-PARANA"/>
    <x v="8"/>
    <n v="134047"/>
    <s v="NORTE"/>
    <n v="43500"/>
    <n v="4761.2299999999996"/>
    <n v="1552"/>
    <m/>
    <s v="ATUAL CARGAS TRANSPORTES LTDA"/>
    <d v="2023-10-05T00:00:00"/>
    <s v="INFORMADO COLETA"/>
    <d v="2023-10-24T00:00:00"/>
    <m/>
    <d v="2023-10-11T00:00:00"/>
    <n v="0"/>
    <s v="EM TRANSITO"/>
    <m/>
  </r>
  <r>
    <n v="32639298"/>
    <s v="326392-98"/>
    <d v="2023-10-05T00:00:00"/>
    <x v="0"/>
    <s v="JI-PARANA"/>
    <x v="8"/>
    <n v="133942"/>
    <s v="NORTE"/>
    <n v="9543.3700000000008"/>
    <n v="1012.93"/>
    <n v="327"/>
    <m/>
    <s v="ATUAL CARGAS TRANSPORTES LTDA"/>
    <d v="2023-10-05T00:00:00"/>
    <s v="INFORMADO COLETA"/>
    <d v="2023-10-24T00:00:00"/>
    <m/>
    <d v="2023-10-11T00:00:00"/>
    <s v="CARGA EM UNIDADE DE TRANSBORDO"/>
    <s v="EM TRANSITO"/>
    <m/>
  </r>
  <r>
    <n v="33045198"/>
    <s v="330451-98"/>
    <d v="2023-10-05T00:00:00"/>
    <x v="0"/>
    <s v="SINOP"/>
    <x v="0"/>
    <n v="134019"/>
    <s v="CENTRO-OESTE"/>
    <n v="12482.91"/>
    <n v="846.33"/>
    <n v="480"/>
    <m/>
    <s v="ATUAL CARGAS TRANSPORTES LTDA"/>
    <d v="2023-10-05T00:00:00"/>
    <s v="INFORMADO COLETA"/>
    <d v="2023-10-24T00:00:00"/>
    <m/>
    <d v="2023-10-11T00:00:00"/>
    <n v="0"/>
    <s v="EM TRANSITO"/>
    <m/>
  </r>
  <r>
    <n v="32788298"/>
    <s v="327882-98"/>
    <d v="2023-10-05T00:00:00"/>
    <x v="0"/>
    <s v="BRASNORTE"/>
    <x v="0"/>
    <n v="134034"/>
    <s v="CENTRO-OESTE"/>
    <n v="10359"/>
    <n v="935.77"/>
    <n v="386.77"/>
    <m/>
    <s v="ATUAL CARGAS TRANSPORTES LTDA"/>
    <d v="2023-10-05T00:00:00"/>
    <s v="INFORMADO COLETA"/>
    <d v="2023-10-24T00:00:00"/>
    <m/>
    <d v="2023-10-11T00:00:00"/>
    <n v="0"/>
    <s v="EM TRANSITO"/>
    <m/>
  </r>
  <r>
    <n v="30286698"/>
    <s v="302866-98"/>
    <d v="2023-10-09T00:00:00"/>
    <x v="0"/>
    <s v="CAMPO GRANDE"/>
    <x v="3"/>
    <n v="133920"/>
    <s v="CENTRO-OESTE"/>
    <n v="10009"/>
    <n v="465.47"/>
    <n v="367"/>
    <m/>
    <s v="ATUAL CARGAS TRANSPORTES LTDA"/>
    <d v="2023-10-05T00:00:00"/>
    <s v="INFORMADO COLETA"/>
    <d v="2023-10-24T00:00:00"/>
    <m/>
    <d v="2023-10-11T00:00:00"/>
    <s v="INICIO DE VIAGEM - TRANSFERENCIA RODOVIA"/>
    <s v="EM TRANSITO"/>
    <m/>
  </r>
  <r>
    <n v="32699698"/>
    <s v="326996-98"/>
    <d v="2023-10-09T00:00:00"/>
    <x v="0"/>
    <s v="SIDROLANDIA"/>
    <x v="3"/>
    <n v="133939"/>
    <s v="CENTRO-OESTE"/>
    <n v="9600"/>
    <n v="614.99"/>
    <n v="361"/>
    <m/>
    <s v="ATUAL CARGAS TRANSPORTES LTDA"/>
    <d v="2023-10-05T00:00:00"/>
    <s v="INFORMADO COLETA"/>
    <d v="2023-10-24T00:00:00"/>
    <m/>
    <d v="2023-10-11T00:00:00"/>
    <s v="INICIO DE VIAGEM - TRANSFERENCIA RODOVIA"/>
    <s v="EM TRANSITO"/>
    <m/>
  </r>
  <r>
    <n v="32684198"/>
    <s v="326841-98"/>
    <d v="2023-10-09T00:00:00"/>
    <x v="0"/>
    <s v="DOURADOS"/>
    <x v="3"/>
    <n v="133948"/>
    <s v="CENTRO-OESTE"/>
    <n v="10889"/>
    <n v="660.67"/>
    <n v="389"/>
    <m/>
    <s v="ATUAL CARGAS TRANSPORTES LTDA"/>
    <d v="2023-10-05T00:00:00"/>
    <s v="INFORMADO COLETA"/>
    <d v="2023-10-24T00:00:00"/>
    <m/>
    <d v="2023-10-11T00:00:00"/>
    <s v="INICIO DE VIAGEM - TRANSFERENCIA RODOVIA"/>
    <s v="EM TRANSITO"/>
    <m/>
  </r>
  <r>
    <n v="32344598"/>
    <s v="323445-98"/>
    <d v="2023-10-09T00:00:00"/>
    <x v="0"/>
    <s v="AQUIDAUANA"/>
    <x v="3"/>
    <n v="133949"/>
    <s v="CENTRO-OESTE"/>
    <n v="12483"/>
    <n v="772.97"/>
    <n v="453"/>
    <m/>
    <s v="ATUAL CARGAS TRANSPORTES LTDA"/>
    <d v="2023-10-05T00:00:00"/>
    <s v="INFORMADO COLETA"/>
    <d v="2023-10-24T00:00:00"/>
    <m/>
    <d v="2023-10-11T00:00:00"/>
    <s v="INICIO DE VIAGEM - TRANSFERENCIA RODOVIA"/>
    <s v="EM TRANSITO"/>
    <m/>
  </r>
  <r>
    <n v="32736198"/>
    <s v="327361-98"/>
    <d v="2023-10-09T00:00:00"/>
    <x v="0"/>
    <s v="DOURADOS"/>
    <x v="3"/>
    <n v="133953"/>
    <s v="CENTRO-OESTE"/>
    <n v="10260"/>
    <n v="655.58"/>
    <n v="387"/>
    <m/>
    <s v="ATUAL CARGAS TRANSPORTES LTDA"/>
    <d v="2023-10-05T00:00:00"/>
    <s v="INFORMADO COLETA"/>
    <d v="2023-10-24T00:00:00"/>
    <m/>
    <d v="2023-10-11T00:00:00"/>
    <s v="INICIO DE VIAGEM - TRANSFERENCIA RODOVIA"/>
    <s v="EM TRANSITO"/>
    <m/>
  </r>
  <r>
    <n v="32411498"/>
    <s v="324114-98"/>
    <d v="2023-10-09T00:00:00"/>
    <x v="0"/>
    <s v="DOURADOS"/>
    <x v="3"/>
    <n v="133954"/>
    <s v="CENTRO-OESTE"/>
    <n v="7177.52"/>
    <n v="448.26"/>
    <n v="262"/>
    <m/>
    <s v="ATUAL CARGAS TRANSPORTES LTDA"/>
    <d v="2023-10-05T00:00:00"/>
    <s v="INFORMADO COLETA"/>
    <d v="2023-10-24T00:00:00"/>
    <m/>
    <d v="2023-10-11T00:00:00"/>
    <s v="INICIO DE VIAGEM - TRANSFERENCIA RODOVIA"/>
    <s v="EM TRANSITO"/>
    <m/>
  </r>
  <r>
    <n v="32564298"/>
    <s v="325642-98"/>
    <d v="2023-10-09T00:00:00"/>
    <x v="0"/>
    <s v="BODOQUENA"/>
    <x v="3"/>
    <n v="133957"/>
    <s v="CENTRO-OESTE"/>
    <n v="7380"/>
    <n v="519.14"/>
    <n v="260"/>
    <m/>
    <s v="ATUAL CARGAS TRANSPORTES LTDA"/>
    <d v="2023-10-05T00:00:00"/>
    <s v="INFORMADO COLETA"/>
    <d v="2023-10-24T00:00:00"/>
    <m/>
    <d v="2023-10-11T00:00:00"/>
    <s v="INICIO DE VIAGEM - TRANSFERENCIA RODOVIA"/>
    <s v="EM TRANSITO"/>
    <m/>
  </r>
  <r>
    <n v="31958698"/>
    <s v="319586-98"/>
    <d v="2023-10-09T00:00:00"/>
    <x v="0"/>
    <s v="CAMPO GRANDE"/>
    <x v="3"/>
    <n v="133959"/>
    <s v="CENTRO-OESTE"/>
    <n v="9530"/>
    <n v="421.23"/>
    <n v="326"/>
    <m/>
    <s v="ATUAL CARGAS TRANSPORTES LTDA"/>
    <d v="2023-10-05T00:00:00"/>
    <s v="INFORMADO COLETA"/>
    <d v="2023-10-24T00:00:00"/>
    <m/>
    <d v="2023-10-11T00:00:00"/>
    <s v="INICIO DE VIAGEM - TRANSFERENCIA RODOVIA"/>
    <s v="EM TRANSITO"/>
    <m/>
  </r>
  <r>
    <n v="32659598"/>
    <s v="326595-98"/>
    <d v="2023-10-09T00:00:00"/>
    <x v="0"/>
    <s v="RIO BRILHANTE"/>
    <x v="3"/>
    <n v="133960"/>
    <s v="CENTRO-OESTE"/>
    <n v="12100"/>
    <n v="830.64"/>
    <n v="493"/>
    <m/>
    <s v="ATUAL CARGAS TRANSPORTES LTDA"/>
    <d v="2023-10-05T00:00:00"/>
    <s v="INFORMADO COLETA"/>
    <d v="2023-10-24T00:00:00"/>
    <m/>
    <d v="2023-10-11T00:00:00"/>
    <s v="INICIO DE VIAGEM - TRANSFERENCIA RODOVIA"/>
    <s v="EM TRANSITO"/>
    <m/>
  </r>
  <r>
    <n v="32666598"/>
    <s v="326665-98"/>
    <d v="2023-10-09T00:00:00"/>
    <x v="0"/>
    <s v="DOURADOS"/>
    <x v="3"/>
    <n v="133962"/>
    <s v="CENTRO-OESTE"/>
    <n v="13100"/>
    <n v="834.05"/>
    <n v="493"/>
    <m/>
    <s v="ATUAL CARGAS TRANSPORTES LTDA"/>
    <d v="2023-10-05T00:00:00"/>
    <s v="INFORMADO COLETA"/>
    <d v="2023-10-24T00:00:00"/>
    <m/>
    <d v="2023-10-11T00:00:00"/>
    <s v="INICIO DE VIAGEM - TRANSFERENCIA RODOVIA"/>
    <s v="EM TRANSITO"/>
    <m/>
  </r>
  <r>
    <n v="30313098"/>
    <s v="303130-98"/>
    <d v="2023-10-09T00:00:00"/>
    <x v="0"/>
    <s v="CORUMBA"/>
    <x v="3"/>
    <n v="133964"/>
    <s v="CENTRO-OESTE"/>
    <n v="8739"/>
    <n v="529.49"/>
    <n v="305"/>
    <m/>
    <s v="ATUAL CARGAS TRANSPORTES LTDA"/>
    <d v="2023-10-05T00:00:00"/>
    <s v="INFORMADO COLETA"/>
    <d v="2023-10-24T00:00:00"/>
    <m/>
    <d v="2023-10-11T00:00:00"/>
    <s v="INICIO DE VIAGEM - TRANSFERENCIA RODOVIA"/>
    <s v="EM TRANSITO"/>
    <m/>
  </r>
  <r>
    <n v="30230198"/>
    <s v="302301-98"/>
    <d v="2023-10-09T00:00:00"/>
    <x v="0"/>
    <s v="DOURADOS"/>
    <x v="3"/>
    <n v="133965"/>
    <s v="CENTRO-OESTE"/>
    <n v="9589"/>
    <n v="466.81"/>
    <n v="269"/>
    <m/>
    <s v="ATUAL CARGAS TRANSPORTES LTDA"/>
    <d v="2023-10-05T00:00:00"/>
    <s v="INFORMADO COLETA"/>
    <d v="2023-10-24T00:00:00"/>
    <m/>
    <d v="2023-10-11T00:00:00"/>
    <s v="INICIO DE VIAGEM - TRANSFERENCIA RODOVIA"/>
    <s v="EM TRANSITO"/>
    <m/>
  </r>
  <r>
    <n v="32429198"/>
    <s v="324291-98"/>
    <d v="2023-10-09T00:00:00"/>
    <x v="0"/>
    <s v="DOURADOS"/>
    <x v="3"/>
    <n v="134109"/>
    <s v="CENTRO-OESTE"/>
    <n v="15000"/>
    <n v="879.57"/>
    <n v="511"/>
    <m/>
    <s v="ATUAL CARGAS TRANSPORTES LTDA"/>
    <d v="2023-10-06T00:00:00"/>
    <s v="INFORMADO COLETA"/>
    <d v="2023-10-24T00:00:00"/>
    <m/>
    <d v="2023-10-11T00:00:00"/>
    <s v="INICIO DE VIAGEM - TRANSFERENCIA RODOVIA"/>
    <s v="EM TRANSITO"/>
    <m/>
  </r>
  <r>
    <n v="32223598"/>
    <s v="322235-98"/>
    <d v="2023-10-09T00:00:00"/>
    <x v="0"/>
    <s v="RIO VERDE DE MATO GR"/>
    <x v="3"/>
    <n v="134113"/>
    <s v="CENTRO-OESTE"/>
    <n v="16019"/>
    <n v="1047.4100000000001"/>
    <n v="614"/>
    <m/>
    <s v="ATUAL CARGAS TRANSPORTES LTDA"/>
    <d v="2023-10-06T00:00:00"/>
    <s v="INFORMADO COLETA"/>
    <d v="2023-10-24T00:00:00"/>
    <m/>
    <d v="2023-10-11T00:00:00"/>
    <s v="INICIO DE VIAGEM - TRANSFERENCIA RODOVIA"/>
    <s v="EM TRANSITO"/>
    <m/>
  </r>
  <r>
    <n v="32669598"/>
    <s v="326695-98"/>
    <d v="2023-10-09T00:00:00"/>
    <x v="0"/>
    <s v="COXIM"/>
    <x v="3"/>
    <n v="134124"/>
    <s v="CENTRO-OESTE"/>
    <n v="8370"/>
    <n v="381.56"/>
    <n v="214"/>
    <m/>
    <s v="ATUAL CARGAS TRANSPORTES LTDA"/>
    <d v="2023-10-06T00:00:00"/>
    <s v="INFORMADO COLETA"/>
    <d v="2023-10-24T00:00:00"/>
    <m/>
    <d v="2023-10-11T00:00:00"/>
    <s v="INICIO DE VIAGEM - TRANSFERENCIA RODOVIA"/>
    <s v="EM TRANSITO"/>
    <m/>
  </r>
  <r>
    <n v="32933398"/>
    <s v="329333-98"/>
    <d v="2023-10-09T00:00:00"/>
    <x v="0"/>
    <s v="CAMPO GRANDE"/>
    <x v="3"/>
    <n v="134136"/>
    <s v="CENTRO-OESTE"/>
    <n v="14209"/>
    <n v="699.09"/>
    <n v="554"/>
    <m/>
    <s v="ATUAL CARGAS TRANSPORTES LTDA"/>
    <d v="2023-10-06T00:00:00"/>
    <s v="INFORMADO COLETA"/>
    <d v="2023-10-24T00:00:00"/>
    <m/>
    <d v="2023-10-11T00:00:00"/>
    <s v="INICIO DE VIAGEM - TRANSFERENCIA RODOVIA"/>
    <s v="EM TRANSITO"/>
    <m/>
  </r>
  <r>
    <n v="32628098"/>
    <s v="326280-98"/>
    <d v="2023-10-09T00:00:00"/>
    <x v="0"/>
    <s v="CAMPO GRANDE"/>
    <x v="3"/>
    <n v="134158"/>
    <s v="CENTRO-OESTE"/>
    <n v="8344.7099999999991"/>
    <n v="374.55"/>
    <n v="297"/>
    <m/>
    <s v="ATUAL CARGAS TRANSPORTES LTDA"/>
    <d v="2023-10-06T00:00:00"/>
    <s v="INFORMADO COLETA"/>
    <d v="2023-10-24T00:00:00"/>
    <m/>
    <d v="2023-10-11T00:00:00"/>
    <s v="INICIO DE VIAGEM - TRANSFERENCIA RODOVIA"/>
    <s v="EM TRANSITO"/>
    <m/>
  </r>
  <r>
    <n v="32234898"/>
    <s v="322348-98"/>
    <d v="2023-10-09T00:00:00"/>
    <x v="0"/>
    <s v="RIO VERDE DE MATO GR"/>
    <x v="3"/>
    <n v="134161"/>
    <s v="CENTRO-OESTE"/>
    <n v="9069"/>
    <n v="506.32"/>
    <n v="297"/>
    <m/>
    <s v="ATUAL CARGAS TRANSPORTES LTDA"/>
    <d v="2023-10-06T00:00:00"/>
    <s v="INFORMADO COLETA"/>
    <d v="2023-10-24T00:00:00"/>
    <m/>
    <d v="2023-10-11T00:00:00"/>
    <s v="INICIO DE VIAGEM - TRANSFERENCIA RODOVIA"/>
    <s v="EM TRANSITO"/>
    <m/>
  </r>
  <r>
    <n v="32987598"/>
    <s v="329875-98"/>
    <d v="2023-10-09T00:00:00"/>
    <x v="0"/>
    <s v="CAMPO GRANDE"/>
    <x v="3"/>
    <n v="134189"/>
    <s v="CENTRO-OESTE"/>
    <n v="6269"/>
    <n v="296.83"/>
    <n v="229"/>
    <m/>
    <s v="ATUAL CARGAS TRANSPORTES LTDA"/>
    <d v="2023-10-06T00:00:00"/>
    <s v="INFORMADO COLETA"/>
    <d v="2023-10-24T00:00:00"/>
    <m/>
    <d v="2023-10-11T00:00:00"/>
    <s v="CTE EMITIDO"/>
    <s v="EM TRANSITO"/>
    <m/>
  </r>
  <r>
    <n v="32617198"/>
    <s v="326171-98"/>
    <d v="2023-10-10T00:00:00"/>
    <x v="0"/>
    <s v="CUIABÁ"/>
    <x v="0"/>
    <n v="134183"/>
    <m/>
    <n v="7344.81"/>
    <n v="381.63"/>
    <n v="260"/>
    <m/>
    <s v="ATUAL CARGAS TRANSPORTES LTDA"/>
    <d v="2023-10-06T00:00:00"/>
    <s v="INFORMADO COLETA"/>
    <d v="2023-10-24T00:00:00"/>
    <m/>
    <d v="2023-10-11T00:00:00"/>
    <s v="CTE EMITIDO"/>
    <s v="EM TRANSITO"/>
    <n v="-45191"/>
  </r>
  <r>
    <n v="32463898"/>
    <s v="324638-98"/>
    <d v="2023-10-09T00:00:00"/>
    <x v="0"/>
    <s v="CAMPO GRANDE"/>
    <x v="3"/>
    <n v="134281"/>
    <s v="CENTRO-OESTE"/>
    <n v="12300"/>
    <n v="605.27"/>
    <n v="482"/>
    <m/>
    <s v="ATUAL CARGAS TRANSPORTES LTDA"/>
    <d v="2023-10-09T00:00:00"/>
    <s v="INFORMADO COLETA"/>
    <d v="2023-10-24T00:00:00"/>
    <m/>
    <d v="2023-10-11T00:00:00"/>
    <s v="CTE EMITIDO"/>
    <s v="EM TRANSITO"/>
    <m/>
  </r>
  <r>
    <n v="32816298"/>
    <s v="328162-98"/>
    <d v="2023-10-09T00:00:00"/>
    <x v="0"/>
    <s v="CAMPO GRANDE"/>
    <x v="3"/>
    <n v="134291"/>
    <s v="CENTRO-OESTE"/>
    <n v="5170"/>
    <n v="220.31"/>
    <n v="171"/>
    <m/>
    <s v="ATUAL CARGAS TRANSPORTES LTDA"/>
    <d v="2023-10-09T00:00:00"/>
    <s v="INFORMADO COLETA"/>
    <d v="2023-10-24T00:00:00"/>
    <m/>
    <d v="2023-10-11T00:00:00"/>
    <s v="CTE EMITIDO"/>
    <s v="EM TRANSITO"/>
    <m/>
  </r>
  <r>
    <n v="32318598"/>
    <s v="323185-98"/>
    <d v="2023-10-09T00:00:00"/>
    <x v="0"/>
    <s v="RIO VERDE DE MATO GR"/>
    <x v="3"/>
    <n v="134297"/>
    <s v="CENTRO-OESTE"/>
    <n v="5811"/>
    <n v="336.74"/>
    <n v="198"/>
    <m/>
    <s v="ATUAL CARGAS TRANSPORTES LTDA"/>
    <d v="2023-10-09T00:00:00"/>
    <s v="INFORMADO COLETA"/>
    <d v="2023-10-24T00:00:00"/>
    <m/>
    <d v="2023-10-11T00:00:00"/>
    <s v="CTE EMITIDO"/>
    <s v="EM TRANSITO"/>
    <m/>
  </r>
  <r>
    <n v="32701498"/>
    <s v="327014-98"/>
    <d v="2023-10-09T00:00:00"/>
    <x v="0"/>
    <s v="DOURADOS"/>
    <x v="3"/>
    <n v="134304"/>
    <s v="CENTRO-OESTE"/>
    <n v="9057.6"/>
    <n v="509.23"/>
    <n v="299"/>
    <m/>
    <s v="ATUAL CARGAS TRANSPORTES LTDA"/>
    <d v="2023-10-09T00:00:00"/>
    <s v="INFORMADO COLETA"/>
    <d v="2023-10-24T00:00:00"/>
    <m/>
    <d v="2023-10-11T00:00:00"/>
    <s v="CTE EMITIDO"/>
    <s v="EM TRANSITO"/>
    <m/>
  </r>
  <r>
    <n v="32921698"/>
    <s v="329216-98"/>
    <d v="2023-10-10T00:00:00"/>
    <x v="0"/>
    <s v="CUIABÁ"/>
    <x v="0"/>
    <n v="134473"/>
    <m/>
    <n v="14591.61"/>
    <n v="840.24"/>
    <n v="583"/>
    <m/>
    <s v="ATUAL CARGAS TRANSPORTES LTDA"/>
    <d v="2023-10-10T00:00:00"/>
    <s v="INFORMADO COLETA"/>
    <d v="2023-10-24T00:00:00"/>
    <m/>
    <d v="2023-10-11T00:00:00"/>
    <s v="CTE EMITIDO"/>
    <s v="EM TRANSITO"/>
    <n v="-45191"/>
  </r>
  <r>
    <n v="32281298"/>
    <s v="322812-98"/>
    <d v="2023-10-02T00:00:00"/>
    <x v="0"/>
    <s v="CASTANHAL"/>
    <x v="2"/>
    <n v="133137"/>
    <s v="NORTE"/>
    <n v="9910.4599999999991"/>
    <n v="969.36"/>
    <n v="326"/>
    <m/>
    <s v="ATUAL CARGAS TRANSPORTES LTDA"/>
    <d v="2023-09-29T00:00:00"/>
    <s v="INFORMADO COLETA"/>
    <d v="2023-10-25T00:00:00"/>
    <m/>
    <d v="2023-10-11T00:00:00"/>
    <n v="0"/>
    <s v="EM TRANSITO"/>
    <m/>
  </r>
  <r>
    <n v="32312298"/>
    <s v="323122-98"/>
    <d v="2023-10-02T00:00:00"/>
    <x v="0"/>
    <s v="PORTO VELHO"/>
    <x v="8"/>
    <n v="133127"/>
    <s v="NORTE"/>
    <n v="28590"/>
    <n v="2873.23"/>
    <n v="1171"/>
    <m/>
    <s v="ATUAL CARGAS TRANSPORTES LTDA"/>
    <d v="2023-09-29T00:00:00"/>
    <s v="INFORMADO COLETA"/>
    <d v="2023-10-25T00:00:00"/>
    <m/>
    <d v="2023-10-11T00:00:00"/>
    <n v="0"/>
    <s v="EM TRANSITO"/>
    <m/>
  </r>
  <r>
    <n v="29950398"/>
    <s v="299503-98"/>
    <d v="2023-10-02T00:00:00"/>
    <x v="0"/>
    <s v="CAPITAO POCO"/>
    <x v="2"/>
    <n v="133217"/>
    <s v="NORTE"/>
    <n v="23173.97"/>
    <n v="2593.8000000000002"/>
    <n v="885"/>
    <m/>
    <s v="ATUAL CARGAS TRANSPORTES LTDA"/>
    <d v="2023-09-30T00:00:00"/>
    <s v="INFORMADO COLETA"/>
    <d v="2023-10-25T00:00:00"/>
    <m/>
    <d v="2023-10-11T00:00:00"/>
    <n v="0"/>
    <s v="EM TRANSITO"/>
    <m/>
  </r>
  <r>
    <n v="32191098"/>
    <s v="321910-98"/>
    <d v="2023-10-02T00:00:00"/>
    <x v="0"/>
    <s v="CASTANHAL"/>
    <x v="2"/>
    <n v="133168"/>
    <s v="NORTE"/>
    <n v="15830.07"/>
    <n v="1711.57"/>
    <n v="583"/>
    <m/>
    <s v="ATUAL CARGAS TRANSPORTES LTDA"/>
    <d v="2023-09-30T00:00:00"/>
    <s v="INFORMADO COLETA"/>
    <d v="2023-10-25T00:00:00"/>
    <m/>
    <d v="2023-10-11T00:00:00"/>
    <n v="0"/>
    <s v="EM TRANSITO"/>
    <m/>
  </r>
  <r>
    <n v="30426898"/>
    <s v="304268-98"/>
    <d v="2023-10-02T00:00:00"/>
    <x v="0"/>
    <s v="CASTANHAL"/>
    <x v="2"/>
    <n v="133220"/>
    <s v="NORTE"/>
    <n v="30900"/>
    <n v="3274.5"/>
    <n v="1112"/>
    <m/>
    <s v="ATUAL CARGAS TRANSPORTES LTDA"/>
    <d v="2023-09-30T00:00:00"/>
    <s v="INFORMADO COLETA"/>
    <d v="2023-10-25T00:00:00"/>
    <m/>
    <d v="2023-10-11T00:00:00"/>
    <n v="0"/>
    <s v="EM TRANSITO"/>
    <m/>
  </r>
  <r>
    <n v="32170098"/>
    <s v="321700-98"/>
    <d v="2023-10-02T00:00:00"/>
    <x v="0"/>
    <s v="PORTO VELHO"/>
    <x v="8"/>
    <n v="133167"/>
    <s v="NORTE"/>
    <n v="15514"/>
    <n v="1435.18"/>
    <n v="583"/>
    <m/>
    <s v="ATUAL CARGAS TRANSPORTES LTDA"/>
    <d v="2023-09-30T00:00:00"/>
    <s v="INFORMADO COLETA"/>
    <d v="2023-10-25T00:00:00"/>
    <m/>
    <d v="2023-10-11T00:00:00"/>
    <n v="0"/>
    <s v="EM TRANSITO"/>
    <m/>
  </r>
  <r>
    <n v="29919198"/>
    <s v="303032-178"/>
    <d v="2023-10-03T00:00:00"/>
    <x v="0"/>
    <s v="ROLIM DE MOURA"/>
    <x v="8"/>
    <n v="133383"/>
    <s v="NORTE"/>
    <n v="13619"/>
    <n v="1756.88"/>
    <n v="511"/>
    <m/>
    <s v="ATUAL CARGAS TRANSPORTES LTDA"/>
    <d v="2023-10-02T00:00:00"/>
    <s v="INFORMADO COLETA"/>
    <d v="2023-10-25T00:00:00"/>
    <m/>
    <d v="2023-10-11T00:00:00"/>
    <n v="0"/>
    <s v="EM TRANSITO"/>
    <m/>
  </r>
  <r>
    <n v="32442398"/>
    <s v="324423-98"/>
    <d v="2023-10-06T00:00:00"/>
    <x v="0"/>
    <s v="ABAETETUBA"/>
    <x v="2"/>
    <n v="133684"/>
    <s v="NORTE"/>
    <n v="11184.77"/>
    <n v="989.93"/>
    <n v="332"/>
    <m/>
    <s v="ATUAL CARGAS TRANSPORTES LTDA"/>
    <d v="2023-10-04T00:00:00"/>
    <s v="INFORMADO COLETA"/>
    <d v="2023-10-25T00:00:00"/>
    <m/>
    <d v="2023-10-11T00:00:00"/>
    <n v="0"/>
    <s v="EM TRANSITO"/>
    <m/>
  </r>
  <r>
    <n v="32555798"/>
    <s v="325557-98"/>
    <d v="2023-10-05T00:00:00"/>
    <x v="0"/>
    <s v="TANGARÁ DA SERRA"/>
    <x v="0"/>
    <n v="133738"/>
    <s v="CENTRO-OESTE"/>
    <n v="16139"/>
    <n v="1135.52"/>
    <n v="643"/>
    <m/>
    <s v="ATUAL CARGAS TRANSPORTES LTDA"/>
    <d v="2023-10-04T00:00:00"/>
    <s v="INFORMADO COLETA"/>
    <d v="2023-10-25T00:00:00"/>
    <m/>
    <d v="2023-10-11T00:00:00"/>
    <s v="CARGA EM UNIDADE DE TRANSBORDO"/>
    <s v="EM TRANSITO"/>
    <m/>
  </r>
  <r>
    <n v="32838198"/>
    <s v="328381-98"/>
    <d v="2023-10-06T00:00:00"/>
    <x v="0"/>
    <s v="ABAETETUBA"/>
    <x v="2"/>
    <n v="133699"/>
    <s v="NORTE"/>
    <n v="37562.080000000002"/>
    <n v="3664.99"/>
    <n v="1243"/>
    <m/>
    <s v="ATUAL CARGAS TRANSPORTES LTDA"/>
    <d v="2023-10-04T00:00:00"/>
    <s v="INFORMADO COLETA"/>
    <d v="2023-10-25T00:00:00"/>
    <m/>
    <d v="2023-10-11T00:00:00"/>
    <n v="0"/>
    <s v="EM TRANSITO"/>
    <m/>
  </r>
  <r>
    <n v="32673998"/>
    <s v="326739-98"/>
    <d v="2023-10-06T00:00:00"/>
    <x v="0"/>
    <s v="ARIQUEMES"/>
    <x v="8"/>
    <n v="133833"/>
    <s v="NORTE"/>
    <n v="36748.339999999997"/>
    <n v="4155.93"/>
    <n v="1356"/>
    <m/>
    <s v="ATUAL CARGAS TRANSPORTES LTDA"/>
    <d v="2023-10-04T00:00:00"/>
    <s v="INFORMADO COLETA"/>
    <d v="2023-10-25T00:00:00"/>
    <m/>
    <d v="2023-10-11T00:00:00"/>
    <n v="0"/>
    <s v="EM TRANSITO"/>
    <m/>
  </r>
  <r>
    <n v="32274498"/>
    <s v="322744-98"/>
    <d v="2023-10-06T00:00:00"/>
    <x v="0"/>
    <s v="ARIQUEMES"/>
    <x v="8"/>
    <n v="133878"/>
    <s v="NORTE"/>
    <n v="15253.27"/>
    <n v="1702.51"/>
    <n v="554"/>
    <m/>
    <s v="ATUAL CARGAS TRANSPORTES LTDA"/>
    <d v="2023-10-04T00:00:00"/>
    <s v="INFORMADO COLETA"/>
    <d v="2023-10-25T00:00:00"/>
    <m/>
    <d v="2023-10-11T00:00:00"/>
    <n v="0"/>
    <s v="EM TRANSITO"/>
    <m/>
  </r>
  <r>
    <n v="31843998"/>
    <s v="318439-98"/>
    <d v="2023-10-05T00:00:00"/>
    <x v="0"/>
    <s v="TAILANDIA"/>
    <x v="2"/>
    <n v="133831"/>
    <s v="NORTE"/>
    <n v="10000"/>
    <n v="975.08"/>
    <n v="328"/>
    <m/>
    <s v="ATUAL CARGAS TRANSPORTES LTDA"/>
    <d v="2023-10-04T00:00:00"/>
    <s v="INFORMADO COLETA"/>
    <d v="2023-10-25T00:00:00"/>
    <m/>
    <d v="2023-10-11T00:00:00"/>
    <n v="0"/>
    <s v="EM TRANSITO"/>
    <m/>
  </r>
  <r>
    <n v="32668398"/>
    <s v="326683-98"/>
    <d v="2023-10-06T00:00:00"/>
    <x v="0"/>
    <s v="REDENCAO"/>
    <x v="2"/>
    <n v="133739"/>
    <s v="NORTE"/>
    <n v="9512.7800000000007"/>
    <n v="898.05"/>
    <n v="326"/>
    <m/>
    <s v="ATUAL CARGAS TRANSPORTES LTDA"/>
    <d v="2023-10-04T00:00:00"/>
    <s v="INFORMADO COLETA"/>
    <d v="2023-10-25T00:00:00"/>
    <m/>
    <d v="2023-10-11T00:00:00"/>
    <n v="0"/>
    <s v="EM TRANSITO"/>
    <m/>
  </r>
  <r>
    <n v="32438298"/>
    <s v="324382-98"/>
    <d v="2023-10-04T00:00:00"/>
    <x v="0"/>
    <s v="TANGARÁ DA SERRA"/>
    <x v="0"/>
    <n v="133686"/>
    <s v="CENTRO-OESTE"/>
    <n v="10359"/>
    <n v="682.97"/>
    <n v="387"/>
    <m/>
    <s v="ATUAL CARGAS TRANSPORTES LTDA"/>
    <d v="2023-10-04T00:00:00"/>
    <s v="INFORMADO COLETA"/>
    <d v="2023-10-25T00:00:00"/>
    <m/>
    <d v="2023-10-11T00:00:00"/>
    <n v="0"/>
    <s v="EM TRANSITO"/>
    <m/>
  </r>
  <r>
    <n v="30155098"/>
    <s v="301550-98"/>
    <d v="2023-10-04T00:00:00"/>
    <x v="0"/>
    <s v="TANGARÁ DA SERRA"/>
    <x v="0"/>
    <n v="133729"/>
    <s v="CENTRO-OESTE"/>
    <n v="9399"/>
    <n v="599.4"/>
    <n v="335"/>
    <m/>
    <s v="ATUAL CARGAS TRANSPORTES LTDA"/>
    <d v="2023-10-04T00:00:00"/>
    <s v="INFORMADO COLETA"/>
    <d v="2023-10-25T00:00:00"/>
    <m/>
    <d v="2023-10-11T00:00:00"/>
    <n v="0"/>
    <s v="EM TRANSITO"/>
    <m/>
  </r>
  <r>
    <n v="32731898"/>
    <s v="327318-98"/>
    <d v="2023-10-06T00:00:00"/>
    <x v="0"/>
    <s v="MIRASSOL D'OESTE"/>
    <x v="0"/>
    <n v="134023"/>
    <s v="CENTRO-OESTE"/>
    <n v="11359.5"/>
    <n v="510.18"/>
    <n v="281"/>
    <m/>
    <s v="ATUAL CARGAS TRANSPORTES LTDA"/>
    <d v="2023-10-05T00:00:00"/>
    <s v="INFORMADO COLETA"/>
    <d v="2023-10-25T00:00:00"/>
    <m/>
    <d v="2023-10-11T00:00:00"/>
    <n v="0"/>
    <s v="EM TRANSITO"/>
    <m/>
  </r>
  <r>
    <n v="32674098"/>
    <s v="326740-98"/>
    <d v="2023-10-06T00:00:00"/>
    <x v="0"/>
    <s v="MIRASSOL D'OESTE"/>
    <x v="0"/>
    <n v="134049"/>
    <s v="CENTRO-OESTE"/>
    <n v="9787.33"/>
    <n v="392.02"/>
    <n v="194"/>
    <m/>
    <s v="ATUAL CARGAS TRANSPORTES LTDA"/>
    <d v="2023-10-05T00:00:00"/>
    <s v="INFORMADO COLETA"/>
    <d v="2023-10-25T00:00:00"/>
    <m/>
    <d v="2023-10-11T00:00:00"/>
    <n v="0"/>
    <s v="EM TRANSITO"/>
    <m/>
  </r>
  <r>
    <n v="32653598"/>
    <s v="326535-98"/>
    <d v="2023-10-05T00:00:00"/>
    <x v="0"/>
    <s v="MIRASSOL D'OESTE"/>
    <x v="0"/>
    <n v="133944"/>
    <s v="CENTRO-OESTE"/>
    <n v="10870"/>
    <n v="751.26"/>
    <n v="422"/>
    <m/>
    <s v="ATUAL CARGAS TRANSPORTES LTDA"/>
    <d v="2023-10-05T00:00:00"/>
    <s v="INFORMADO COLETA"/>
    <d v="2023-10-25T00:00:00"/>
    <m/>
    <d v="2023-10-11T00:00:00"/>
    <n v="0"/>
    <s v="EM TRANSITO"/>
    <m/>
  </r>
  <r>
    <n v="32700698"/>
    <s v="327006-98"/>
    <d v="2023-10-05T00:00:00"/>
    <x v="0"/>
    <s v="MIRASSOL D'OESTE"/>
    <x v="0"/>
    <n v="133935"/>
    <s v="CENTRO-OESTE"/>
    <n v="7345"/>
    <n v="464.07"/>
    <n v="260"/>
    <m/>
    <s v="ATUAL CARGAS TRANSPORTES LTDA"/>
    <d v="2023-10-05T00:00:00"/>
    <s v="INFORMADO COLETA"/>
    <d v="2023-10-25T00:00:00"/>
    <m/>
    <d v="2023-10-11T00:00:00"/>
    <s v="CARGA EM UNIDADE DE TRANSBORDO"/>
    <s v="EM TRANSITO"/>
    <m/>
  </r>
  <r>
    <n v="32663998"/>
    <s v="326639-98"/>
    <d v="2023-10-09T00:00:00"/>
    <x v="0"/>
    <s v="CHAPADAO DO SUL"/>
    <x v="3"/>
    <n v="134122"/>
    <s v="CENTRO-OESTE"/>
    <n v="5629"/>
    <n v="336.13"/>
    <n v="198"/>
    <m/>
    <s v="ATUAL CARGAS TRANSPORTES LTDA"/>
    <d v="2023-10-06T00:00:00"/>
    <s v="INFORMADO COLETA"/>
    <d v="2023-10-25T00:00:00"/>
    <m/>
    <d v="2023-10-11T00:00:00"/>
    <s v="INICIO DE VIAGEM - TRANSFERENCIA RODOVIA"/>
    <s v="EM TRANSITO"/>
    <m/>
  </r>
  <r>
    <n v="32674198"/>
    <s v="326741-98"/>
    <d v="2023-10-09T00:00:00"/>
    <x v="0"/>
    <s v="CHAPADAO DO SUL"/>
    <x v="3"/>
    <n v="134188"/>
    <s v="CENTRO-OESTE"/>
    <n v="7419"/>
    <n v="446.15"/>
    <n v="260"/>
    <m/>
    <s v="ATUAL CARGAS TRANSPORTES LTDA"/>
    <d v="2023-10-06T00:00:00"/>
    <s v="INFORMADO COLETA"/>
    <d v="2023-10-25T00:00:00"/>
    <m/>
    <d v="2023-10-11T00:00:00"/>
    <s v="INICIO DE VIAGEM - TRANSFERENCIA RODOVIA"/>
    <s v="EM TRANSITO"/>
    <m/>
  </r>
  <r>
    <n v="32474398"/>
    <s v="324743-98"/>
    <d v="2023-10-10T00:00:00"/>
    <x v="0"/>
    <s v="AQUIDAUANA"/>
    <x v="3"/>
    <n v="134424"/>
    <m/>
    <n v="7415.35"/>
    <n v="400.43"/>
    <n v="229"/>
    <m/>
    <s v="ATUAL CARGAS TRANSPORTES LTDA"/>
    <d v="2023-10-09T00:00:00"/>
    <s v="INFORMADO COLETA"/>
    <d v="2023-10-25T00:00:00"/>
    <m/>
    <d v="2023-10-11T00:00:00"/>
    <s v="CTE EMITIDO"/>
    <s v="EM TRANSITO"/>
    <n v="-45191"/>
  </r>
  <r>
    <n v="33183898"/>
    <s v="331838-98"/>
    <d v="2023-10-10T00:00:00"/>
    <x v="0"/>
    <s v="AQUIDAUANA"/>
    <x v="3"/>
    <n v="134426"/>
    <m/>
    <n v="14600"/>
    <n v="913.59"/>
    <n v="535"/>
    <m/>
    <s v="ATUAL CARGAS TRANSPORTES LTDA"/>
    <d v="2023-10-09T00:00:00"/>
    <s v="INFORMADO COLETA"/>
    <d v="2023-10-25T00:00:00"/>
    <m/>
    <d v="2023-10-11T00:00:00"/>
    <s v="CTE EMITIDO"/>
    <s v="EM TRANSITO"/>
    <n v="-45191"/>
  </r>
  <r>
    <n v="33128398"/>
    <s v="331283-98"/>
    <d v="2023-10-10T00:00:00"/>
    <x v="0"/>
    <s v="CAMPO VERDE"/>
    <x v="0"/>
    <n v="134367"/>
    <m/>
    <n v="10359"/>
    <n v="681.42"/>
    <n v="386"/>
    <m/>
    <s v="ATUAL CARGAS TRANSPORTES LTDA"/>
    <d v="2023-10-09T00:00:00"/>
    <s v="INFORMADO COLETA"/>
    <d v="2023-10-25T00:00:00"/>
    <m/>
    <d v="2023-10-11T00:00:00"/>
    <s v="CTE EMITIDO"/>
    <s v="EM TRANSITO"/>
    <n v="-45191"/>
  </r>
  <r>
    <n v="33070298"/>
    <s v="330702-98"/>
    <d v="2023-10-10T00:00:00"/>
    <x v="0"/>
    <s v="DOURADOS"/>
    <x v="3"/>
    <n v="134423"/>
    <m/>
    <n v="7419"/>
    <n v="446.15"/>
    <n v="260"/>
    <m/>
    <s v="ATUAL CARGAS TRANSPORTES LTDA"/>
    <d v="2023-10-09T00:00:00"/>
    <s v="INFORMADO COLETA"/>
    <d v="2023-10-25T00:00:00"/>
    <m/>
    <d v="2023-10-11T00:00:00"/>
    <s v="CTE EMITIDO"/>
    <s v="EM TRANSITO"/>
    <n v="-45191"/>
  </r>
  <r>
    <n v="32988298"/>
    <s v="329882-98"/>
    <d v="2023-10-10T00:00:00"/>
    <x v="0"/>
    <s v="DOURADOS"/>
    <x v="3"/>
    <n v="134442"/>
    <m/>
    <n v="10256"/>
    <n v="654.09"/>
    <n v="386"/>
    <m/>
    <s v="ATUAL CARGAS TRANSPORTES LTDA"/>
    <d v="2023-10-09T00:00:00"/>
    <s v="INFORMADO COLETA"/>
    <d v="2023-10-25T00:00:00"/>
    <m/>
    <d v="2023-10-11T00:00:00"/>
    <s v="CTE EMITIDO"/>
    <s v="EM TRANSITO"/>
    <n v="-45191"/>
  </r>
  <r>
    <n v="32974298"/>
    <s v="329742-98"/>
    <d v="2023-10-10T00:00:00"/>
    <x v="0"/>
    <s v="MIRANDA"/>
    <x v="3"/>
    <n v="134448"/>
    <m/>
    <n v="12500"/>
    <n v="832"/>
    <n v="493"/>
    <m/>
    <s v="ATUAL CARGAS TRANSPORTES LTDA"/>
    <d v="2023-10-09T00:00:00"/>
    <s v="INFORMADO COLETA"/>
    <d v="2023-10-25T00:00:00"/>
    <m/>
    <d v="2023-10-11T00:00:00"/>
    <s v="CTE EMITIDO"/>
    <s v="EM TRANSITO"/>
    <n v="-45191"/>
  </r>
  <r>
    <n v="31978098"/>
    <s v="319780-98"/>
    <d v="2023-10-10T00:00:00"/>
    <x v="0"/>
    <s v="NOVA ANDRADINA"/>
    <x v="3"/>
    <n v="134422"/>
    <m/>
    <n v="10500"/>
    <n v="704.28"/>
    <n v="411"/>
    <m/>
    <s v="ATUAL CARGAS TRANSPORTES LTDA"/>
    <d v="2023-10-09T00:00:00"/>
    <s v="INFORMADO COLETA"/>
    <d v="2023-10-25T00:00:00"/>
    <m/>
    <d v="2023-10-11T00:00:00"/>
    <s v="CTE EMITIDO"/>
    <s v="EM TRANSITO"/>
    <n v="-45191"/>
  </r>
  <r>
    <n v="32981798"/>
    <s v="329817-98"/>
    <d v="2023-10-10T00:00:00"/>
    <x v="0"/>
    <s v="LUCAS DO RIO VERDE"/>
    <x v="0"/>
    <n v="134471"/>
    <m/>
    <n v="11300.45"/>
    <n v="612.04999999999995"/>
    <n v="339"/>
    <m/>
    <s v="ATUAL CARGAS TRANSPORTES LTDA"/>
    <d v="2023-10-10T00:00:00"/>
    <s v="INFORMADO COLETA"/>
    <d v="2023-10-25T00:00:00"/>
    <m/>
    <d v="2023-10-11T00:00:00"/>
    <s v="CTE EMITIDO"/>
    <s v="EM TRANSITO"/>
    <n v="-45191"/>
  </r>
  <r>
    <n v="32154498"/>
    <s v="321544-98"/>
    <d v="2023-09-29T00:00:00"/>
    <x v="0"/>
    <s v="BELÉM"/>
    <x v="2"/>
    <n v="133018"/>
    <s v="NORTE"/>
    <n v="18374.169999999998"/>
    <n v="1594.35"/>
    <n v="682"/>
    <m/>
    <s v="ATUAL CARGAS TRANSPORTES LTDA"/>
    <d v="2023-09-29T00:00:00"/>
    <s v="INFORMADO COLETA"/>
    <d v="2023-10-26T00:00:00"/>
    <m/>
    <d v="2023-10-11T00:00:00"/>
    <n v="0"/>
    <s v="EM TRANSITO"/>
    <m/>
  </r>
  <r>
    <n v="32045498"/>
    <s v="320454-98"/>
    <d v="2023-10-02T00:00:00"/>
    <x v="0"/>
    <s v="CUJUBIM"/>
    <x v="8"/>
    <n v="133159"/>
    <s v="NORTE"/>
    <n v="36001.1"/>
    <n v="3799.9"/>
    <n v="1236"/>
    <m/>
    <s v="ATUAL CARGAS TRANSPORTES LTDA"/>
    <d v="2023-09-30T00:00:00"/>
    <s v="INFORMADO COLETA"/>
    <d v="2023-10-26T00:00:00"/>
    <m/>
    <d v="2023-10-11T00:00:00"/>
    <n v="0"/>
    <s v="EM TRANSITO"/>
    <m/>
  </r>
  <r>
    <n v="31855198"/>
    <s v="318551-98"/>
    <d v="2023-10-02T00:00:00"/>
    <x v="0"/>
    <s v="MACAPÁ"/>
    <x v="14"/>
    <n v="133172"/>
    <s v="NORTE"/>
    <n v="11011.74"/>
    <n v="1270.06"/>
    <n v="386"/>
    <m/>
    <s v="ATUAL CARGAS TRANSPORTES LTDA"/>
    <d v="2023-09-30T00:00:00"/>
    <s v="INFORMADO COLETA"/>
    <d v="2023-10-26T00:00:00"/>
    <m/>
    <d v="2023-10-11T00:00:00"/>
    <n v="0"/>
    <s v="EM TRANSITO"/>
    <m/>
  </r>
  <r>
    <n v="31874398"/>
    <s v="318743-98"/>
    <d v="2023-10-02T00:00:00"/>
    <x v="0"/>
    <s v="MACAPÁ"/>
    <x v="14"/>
    <n v="133169"/>
    <s v="NORTE"/>
    <n v="18190.43"/>
    <n v="2195.5300000000002"/>
    <n v="682"/>
    <m/>
    <s v="ATUAL CARGAS TRANSPORTES LTDA"/>
    <d v="2023-09-30T00:00:00"/>
    <s v="INFORMADO COLETA"/>
    <d v="2023-10-26T00:00:00"/>
    <m/>
    <d v="2023-10-11T00:00:00"/>
    <n v="0"/>
    <s v="EM TRANSITO"/>
    <m/>
  </r>
  <r>
    <n v="30451798"/>
    <s v="303032-172"/>
    <d v="2023-10-03T00:00:00"/>
    <x v="0"/>
    <s v="RONDON DO PARA"/>
    <x v="2"/>
    <n v="133353"/>
    <s v="NORTE"/>
    <n v="50800"/>
    <n v="1780.23"/>
    <n v="1817"/>
    <m/>
    <s v="ATUAL CARGAS TRANSPORTES LTDA"/>
    <d v="2023-10-02T00:00:00"/>
    <s v="INFORMADO COLETA"/>
    <d v="2023-10-26T00:00:00"/>
    <m/>
    <d v="2023-10-11T00:00:00"/>
    <n v="0"/>
    <s v="EM TRANSITO"/>
    <m/>
  </r>
  <r>
    <n v="30276698"/>
    <s v="303032-175"/>
    <d v="2023-10-03T00:00:00"/>
    <x v="0"/>
    <s v="PARANATINGA"/>
    <x v="0"/>
    <n v="133365"/>
    <s v="CENTRO-OESTE"/>
    <n v="15409"/>
    <n v="1193.57"/>
    <n v="506"/>
    <m/>
    <s v="ATUAL CARGAS TRANSPORTES LTDA"/>
    <d v="2023-10-02T00:00:00"/>
    <s v="INFORMADO COLETA"/>
    <d v="2023-10-26T00:00:00"/>
    <m/>
    <d v="2023-10-11T00:00:00"/>
    <n v="0"/>
    <s v="EM TRANSITO"/>
    <m/>
  </r>
  <r>
    <n v="32370498"/>
    <s v="323704-98"/>
    <d v="2023-10-04T00:00:00"/>
    <x v="0"/>
    <s v="CACOAL"/>
    <x v="8"/>
    <n v="133539"/>
    <s v="NORTE"/>
    <n v="14565"/>
    <n v="1513.86"/>
    <n v="493"/>
    <m/>
    <s v="ATUAL CARGAS TRANSPORTES LTDA"/>
    <d v="2023-10-03T00:00:00"/>
    <s v="INFORMADO COLETA"/>
    <d v="2023-10-26T00:00:00"/>
    <m/>
    <d v="2023-10-11T00:00:00"/>
    <s v="CARGA EM UNIDADE DE TRANSBORDO"/>
    <s v="EM TRANSITO"/>
    <m/>
  </r>
  <r>
    <n v="31923498"/>
    <s v="319234-98"/>
    <d v="2023-10-05T00:00:00"/>
    <x v="0"/>
    <s v="PARAGOMINAS"/>
    <x v="2"/>
    <n v="133762"/>
    <s v="NORTE"/>
    <n v="15815"/>
    <n v="1205.82"/>
    <n v="401"/>
    <m/>
    <s v="ATUAL CARGAS TRANSPORTES LTDA"/>
    <d v="2023-10-04T00:00:00"/>
    <s v="INFORMADO COLETA"/>
    <d v="2023-10-26T00:00:00"/>
    <m/>
    <d v="2023-10-11T00:00:00"/>
    <n v="0"/>
    <s v="EM TRANSITO"/>
    <m/>
  </r>
  <r>
    <n v="32622298"/>
    <s v="326222-98"/>
    <d v="2023-10-06T00:00:00"/>
    <x v="0"/>
    <s v="CASTANHAL"/>
    <x v="2"/>
    <n v="133764"/>
    <s v="NORTE"/>
    <n v="10450"/>
    <n v="1052.3399999999999"/>
    <n v="356"/>
    <m/>
    <s v="ATUAL CARGAS TRANSPORTES LTDA"/>
    <d v="2023-10-04T00:00:00"/>
    <s v="INFORMADO COLETA"/>
    <d v="2023-10-26T00:00:00"/>
    <m/>
    <d v="2023-10-11T00:00:00"/>
    <n v="0"/>
    <s v="EM TRANSITO"/>
    <m/>
  </r>
  <r>
    <n v="32428698"/>
    <s v="324286-98"/>
    <d v="2023-10-05T00:00:00"/>
    <x v="0"/>
    <s v="CAMPO NOVO PARECIS"/>
    <x v="0"/>
    <n v="133819"/>
    <s v="CENTRO-OESTE"/>
    <n v="13017.51"/>
    <n v="1166.73"/>
    <n v="482"/>
    <m/>
    <s v="ATUAL CARGAS TRANSPORTES LTDA"/>
    <d v="2023-10-04T00:00:00"/>
    <s v="INFORMADO COLETA"/>
    <d v="2023-10-26T00:00:00"/>
    <m/>
    <d v="2023-10-11T00:00:00"/>
    <n v="0"/>
    <s v="EM TRANSITO"/>
    <m/>
  </r>
  <r>
    <n v="32327698"/>
    <s v="323276-98"/>
    <d v="2023-10-06T00:00:00"/>
    <x v="0"/>
    <s v="NOVA UNIAO"/>
    <x v="8"/>
    <n v="133857"/>
    <s v="NORTE"/>
    <n v="12284.44"/>
    <n v="1214.94"/>
    <n v="395"/>
    <m/>
    <s v="ATUAL CARGAS TRANSPORTES LTDA"/>
    <d v="2023-10-04T00:00:00"/>
    <s v="INFORMADO COLETA"/>
    <d v="2023-10-26T00:00:00"/>
    <m/>
    <d v="2023-10-11T00:00:00"/>
    <s v="CARGA EM UNIDADE DE TRANSBORDO"/>
    <s v="EM TRANSITO"/>
    <m/>
  </r>
  <r>
    <n v="30275198"/>
    <s v="302751-98"/>
    <d v="2023-10-04T00:00:00"/>
    <x v="0"/>
    <s v="PARAGOMINAS"/>
    <x v="2"/>
    <n v="133745"/>
    <s v="NORTE"/>
    <n v="12045"/>
    <n v="1263.28"/>
    <n v="427"/>
    <m/>
    <s v="ATUAL CARGAS TRANSPORTES LTDA"/>
    <d v="2023-10-04T00:00:00"/>
    <s v="INFORMADO COLETA"/>
    <d v="2023-10-26T00:00:00"/>
    <m/>
    <d v="2023-10-11T00:00:00"/>
    <n v="0"/>
    <s v="EM TRANSITO"/>
    <m/>
  </r>
  <r>
    <n v="32658398"/>
    <s v="326583-98"/>
    <d v="2023-10-05T00:00:00"/>
    <x v="0"/>
    <s v="CASTANHAL"/>
    <x v="2"/>
    <n v="133852"/>
    <s v="NORTE"/>
    <n v="15158"/>
    <n v="1536.18"/>
    <n v="519"/>
    <m/>
    <s v="ATUAL CARGAS TRANSPORTES LTDA"/>
    <d v="2023-10-04T00:00:00"/>
    <s v="INFORMADO COLETA"/>
    <d v="2023-10-26T00:00:00"/>
    <m/>
    <d v="2023-10-11T00:00:00"/>
    <n v="0"/>
    <s v="EM TRANSITO"/>
    <m/>
  </r>
  <r>
    <n v="31992398"/>
    <s v="319923-98"/>
    <d v="2023-10-06T00:00:00"/>
    <x v="0"/>
    <s v="NOVO HORIZONTE SUL"/>
    <x v="3"/>
    <n v="133932"/>
    <s v="CENTRO-OESTE"/>
    <n v="11789.99"/>
    <n v="762.63"/>
    <n v="383"/>
    <m/>
    <s v="ATUAL CARGAS TRANSPORTES LTDA"/>
    <d v="2023-10-05T00:00:00"/>
    <s v="INFORMADO COLETA"/>
    <d v="2023-10-26T00:00:00"/>
    <m/>
    <d v="2023-10-11T00:00:00"/>
    <s v="INICIO DE VIAGEM - TRANSFERENCIA RODOVIA"/>
    <s v="EM TRANSITO"/>
    <m/>
  </r>
  <r>
    <n v="31543198"/>
    <s v="315431-98"/>
    <d v="2023-10-06T00:00:00"/>
    <x v="0"/>
    <s v="NOVO HORIZONTE SUL"/>
    <x v="3"/>
    <n v="134031"/>
    <s v="CENTRO-OESTE"/>
    <n v="12409"/>
    <n v="791.07"/>
    <n v="398"/>
    <m/>
    <s v="ATUAL CARGAS TRANSPORTES LTDA"/>
    <d v="2023-10-05T00:00:00"/>
    <s v="INFORMADO COLETA"/>
    <d v="2023-10-26T00:00:00"/>
    <m/>
    <d v="2023-10-11T00:00:00"/>
    <n v="0"/>
    <s v="EM TRANSITO"/>
    <m/>
  </r>
  <r>
    <n v="32703298"/>
    <s v="327032-98"/>
    <d v="2023-10-06T00:00:00"/>
    <x v="0"/>
    <s v="AMAMBAI"/>
    <x v="3"/>
    <n v="134011"/>
    <s v="CENTRO-OESTE"/>
    <n v="13877.57"/>
    <n v="917.42"/>
    <n v="460"/>
    <m/>
    <s v="ATUAL CARGAS TRANSPORTES LTDA"/>
    <d v="2023-10-05T00:00:00"/>
    <s v="INFORMADO COLETA"/>
    <d v="2023-10-26T00:00:00"/>
    <m/>
    <d v="2023-10-11T00:00:00"/>
    <n v="0"/>
    <s v="EM TRANSITO"/>
    <m/>
  </r>
  <r>
    <n v="31836998"/>
    <s v="318369-98"/>
    <d v="2023-10-06T00:00:00"/>
    <x v="0"/>
    <s v="CASTANHAL"/>
    <x v="2"/>
    <n v="134045"/>
    <s v="NORTE"/>
    <n v="15181.17"/>
    <n v="1709.35"/>
    <n v="583"/>
    <m/>
    <s v="ATUAL CARGAS TRANSPORTES LTDA"/>
    <d v="2023-10-05T00:00:00"/>
    <s v="INFORMADO COLETA"/>
    <d v="2023-10-26T00:00:00"/>
    <m/>
    <d v="2023-10-11T00:00:00"/>
    <n v="0"/>
    <s v="EM TRANSITO"/>
    <m/>
  </r>
  <r>
    <n v="33159199"/>
    <s v="331591-99"/>
    <d v="2023-10-06T00:00:00"/>
    <x v="0"/>
    <s v="BARRA DO BUGRES"/>
    <x v="0"/>
    <n v="134058"/>
    <s v="CENTRO-OESTE"/>
    <n v="20599"/>
    <n v="1466.06"/>
    <n v="831"/>
    <m/>
    <s v="ATUAL CARGAS TRANSPORTES LTDA"/>
    <d v="2023-10-05T00:00:00"/>
    <s v="INFORMADO COLETA"/>
    <d v="2023-10-26T00:00:00"/>
    <m/>
    <d v="2023-10-11T00:00:00"/>
    <s v="CARGA EM UNIDADE DE TRANSBORDO"/>
    <s v="EM TRANSITO"/>
    <m/>
  </r>
  <r>
    <n v="32843898"/>
    <s v="328438-98"/>
    <d v="2023-10-05T00:00:00"/>
    <x v="0"/>
    <s v="MOJU"/>
    <x v="2"/>
    <n v="133921"/>
    <s v="NORTE"/>
    <n v="14488.92"/>
    <n v="1628.57"/>
    <n v="554"/>
    <m/>
    <s v="ATUAL CARGAS TRANSPORTES LTDA"/>
    <d v="2023-10-05T00:00:00"/>
    <s v="INFORMADO COLETA"/>
    <d v="2023-10-26T00:00:00"/>
    <m/>
    <d v="2023-10-11T00:00:00"/>
    <n v="0"/>
    <s v="EM TRANSITO"/>
    <m/>
  </r>
  <r>
    <n v="32708498"/>
    <s v="327084-98"/>
    <d v="2023-10-05T00:00:00"/>
    <x v="0"/>
    <s v="BARRA DO BUGRES"/>
    <x v="0"/>
    <n v="134024"/>
    <s v="CENTRO-OESTE"/>
    <n v="9156.51"/>
    <n v="530.47"/>
    <n v="299"/>
    <m/>
    <s v="ATUAL CARGAS TRANSPORTES LTDA"/>
    <d v="2023-10-05T00:00:00"/>
    <s v="INFORMADO COLETA"/>
    <d v="2023-10-26T00:00:00"/>
    <m/>
    <d v="2023-10-11T00:00:00"/>
    <s v="CARGA EM UNIDADE DE TRANSBORDO"/>
    <s v="EM TRANSITO"/>
    <m/>
  </r>
  <r>
    <n v="32243898"/>
    <s v="322438-98"/>
    <d v="2023-10-05T00:00:00"/>
    <x v="0"/>
    <s v="ELDORADO DOS CARAJAS"/>
    <x v="2"/>
    <n v="134029"/>
    <s v="NORTE"/>
    <n v="11011.74"/>
    <n v="1138.0999999999999"/>
    <n v="387"/>
    <m/>
    <s v="ATUAL CARGAS TRANSPORTES LTDA"/>
    <d v="2023-10-05T00:00:00"/>
    <s v="INFORMADO COLETA"/>
    <d v="2023-10-26T00:00:00"/>
    <m/>
    <d v="2023-10-11T00:00:00"/>
    <n v="0"/>
    <s v="EM TRANSITO"/>
    <m/>
  </r>
  <r>
    <n v="32731498"/>
    <s v="327314-98"/>
    <d v="2023-10-09T00:00:00"/>
    <x v="0"/>
    <s v="ITIQUIRA"/>
    <x v="0"/>
    <n v="134149"/>
    <s v="CENTRO-OESTE"/>
    <n v="10093.02"/>
    <n v="878.2"/>
    <n v="361"/>
    <m/>
    <s v="ATUAL CARGAS TRANSPORTES LTDA"/>
    <d v="2023-10-06T00:00:00"/>
    <s v="INFORMADO COLETA"/>
    <d v="2023-10-26T00:00:00"/>
    <m/>
    <d v="2023-10-11T00:00:00"/>
    <s v="INICIO DE VIAGEM - TRANSFERENCIA RODOVIA"/>
    <s v="EM TRANSITO"/>
    <m/>
  </r>
  <r>
    <n v="32610398"/>
    <s v="326103-98"/>
    <d v="2023-10-09T00:00:00"/>
    <x v="0"/>
    <s v="VERA"/>
    <x v="0"/>
    <n v="134173"/>
    <s v="CENTRO-OESTE"/>
    <n v="10125"/>
    <n v="933.28"/>
    <n v="386"/>
    <m/>
    <s v="ATUAL CARGAS TRANSPORTES LTDA"/>
    <d v="2023-10-06T00:00:00"/>
    <s v="INFORMADO COLETA"/>
    <d v="2023-10-26T00:00:00"/>
    <m/>
    <d v="2023-10-11T00:00:00"/>
    <s v="CTE EMITIDO"/>
    <s v="EM TRANSITO"/>
    <m/>
  </r>
  <r>
    <n v="32529698"/>
    <s v="325296-98"/>
    <d v="2023-10-09T00:00:00"/>
    <x v="0"/>
    <s v="CLAUDIA"/>
    <x v="0"/>
    <n v="134241"/>
    <s v="CENTRO-OESTE"/>
    <n v="13069"/>
    <n v="1243.18"/>
    <n v="511"/>
    <m/>
    <s v="ATUAL CARGAS TRANSPORTES LTDA"/>
    <d v="2023-10-09T00:00:00"/>
    <s v="INFORMADO COLETA"/>
    <d v="2023-10-26T00:00:00"/>
    <m/>
    <d v="2023-10-11T00:00:00"/>
    <s v="INICIO DE VIAGEM - TRANSFERENCIA RODOVIA"/>
    <s v="EM TRANSITO"/>
    <m/>
  </r>
  <r>
    <m/>
    <s v="-"/>
    <d v="2023-06-07T00:00:00"/>
    <x v="2"/>
    <s v="SALVADOR"/>
    <x v="20"/>
    <n v="120718"/>
    <s v="NORDESTE"/>
    <n v="5297.41"/>
    <n v="215.11"/>
    <n v="13.4375"/>
    <n v="4.0606636073099875E-2"/>
    <s v="R L DOS SANTOS TRANSPORTES LTDA"/>
    <d v="2023-06-06T00:00:00"/>
    <s v="NÃO CONSTA"/>
    <d v="2023-06-26T00:00:00"/>
    <d v="2023-07-11T00:00:00"/>
    <m/>
    <s v="ENTREGUE"/>
    <s v="ENTREGUE FORA DO PRAZO"/>
    <n v="34"/>
  </r>
  <r>
    <m/>
    <s v="-"/>
    <d v="2023-06-12T00:00:00"/>
    <x v="2"/>
    <s v="CAPELA NOVA"/>
    <x v="4"/>
    <n v="119690"/>
    <s v="SUDESTE"/>
    <n v="22639.05"/>
    <n v="0"/>
    <m/>
    <n v="0"/>
    <s v="EMPRESA BRASILEIRA DE CORREIOS E TELEGRAFOS"/>
    <d v="2023-05-29T00:00:00"/>
    <s v="NÃO CONSTA"/>
    <d v="2023-09-22T00:00:00"/>
    <d v="2023-09-22T00:00:00"/>
    <m/>
    <s v="ENTREGUE"/>
    <s v="ENTREGUE NO PRAZO"/>
    <n v="102"/>
  </r>
  <r>
    <m/>
    <s v="-"/>
    <d v="2023-06-13T00:00:00"/>
    <x v="2"/>
    <s v="PARANA"/>
    <x v="17"/>
    <n v="121143"/>
    <s v="NORDESTE"/>
    <n v="6720.79"/>
    <n v="274.97000000000003"/>
    <n v="20.389600000000002"/>
    <n v="4.0913345008548103E-2"/>
    <s v="SNT LOG LTDA"/>
    <d v="2023-06-13T00:00:00"/>
    <s v="NÃO CONSTA"/>
    <d v="2023-07-03T00:00:00"/>
    <d v="2023-06-29T00:00:00"/>
    <m/>
    <s v="ENTREGUE"/>
    <s v="ENTREGUE NO PRAZO"/>
    <n v="16"/>
  </r>
  <r>
    <m/>
    <s v="-"/>
    <d v="2023-06-15T00:00:00"/>
    <x v="2"/>
    <s v="TRES LAGOAS"/>
    <x v="3"/>
    <n v="121480"/>
    <s v="CENTRO-OESTE"/>
    <n v="5367.1"/>
    <n v="255.09"/>
    <n v="13.333299999999999"/>
    <n v="4.7528460434871717E-2"/>
    <s v="MIRA SERVICOS"/>
    <d v="2023-06-15T00:00:00"/>
    <s v="NÃO CONSTA"/>
    <d v="2023-06-29T00:00:00"/>
    <d v="2023-06-29T00:00:00"/>
    <m/>
    <s v="ENTREGUE"/>
    <s v="ENTREGUE NO PRAZO"/>
    <n v="14"/>
  </r>
  <r>
    <m/>
    <s v="-"/>
    <d v="2023-06-15T00:00:00"/>
    <x v="2"/>
    <s v="RONDONÓPOLIS"/>
    <x v="0"/>
    <n v="121515"/>
    <s v="CENTRO-OESTE"/>
    <n v="4971.58"/>
    <n v="263.63"/>
    <n v="14.9956"/>
    <n v="5.3027407785854797E-2"/>
    <s v="MIRA SERVICOS"/>
    <d v="2023-06-15T00:00:00"/>
    <s v="NÃO CONSTA"/>
    <d v="2023-06-30T00:00:00"/>
    <d v="2023-06-23T00:00:00"/>
    <m/>
    <s v="ENTREGUE"/>
    <s v="ENTREGUE NO PRAZO"/>
    <n v="8"/>
  </r>
  <r>
    <m/>
    <s v="-"/>
    <d v="2023-06-15T00:00:00"/>
    <x v="2"/>
    <s v="JAGUARIBE"/>
    <x v="15"/>
    <n v="121560"/>
    <s v="NORDESTE"/>
    <n v="6521.82"/>
    <n v="266.83"/>
    <n v="20.389600000000002"/>
    <n v="4.0913426006850849E-2"/>
    <s v="SNT LOG LTDA"/>
    <d v="2023-06-15T00:00:00"/>
    <s v="NÃO CONSTA"/>
    <d v="2023-07-06T00:00:00"/>
    <d v="2023-06-30T00:00:00"/>
    <m/>
    <s v="ENTREGUE"/>
    <s v="ENTREGUE NO PRAZO"/>
    <n v="15"/>
  </r>
  <r>
    <m/>
    <s v="-"/>
    <d v="2023-06-15T00:00:00"/>
    <x v="2"/>
    <s v="GARANHUNS"/>
    <x v="16"/>
    <n v="121407"/>
    <s v="NORDESTE"/>
    <n v="4143.66"/>
    <n v="160.11000000000001"/>
    <n v="13.333299999999999"/>
    <n v="3.863975326160931E-2"/>
    <s v="SNT LOG LTDA"/>
    <d v="2023-06-14T00:00:00"/>
    <s v="NÃO CONSTA"/>
    <d v="2023-07-04T00:00:00"/>
    <d v="2023-06-29T00:00:00"/>
    <m/>
    <s v="ENTREGUE"/>
    <s v="ENTREGUE NO PRAZO"/>
    <n v="14"/>
  </r>
  <r>
    <m/>
    <s v="-"/>
    <d v="2023-06-15T00:00:00"/>
    <x v="2"/>
    <s v="PARNAIBA"/>
    <x v="7"/>
    <n v="121535"/>
    <s v="NORDESTE"/>
    <n v="6602.11"/>
    <n v="171.78"/>
    <n v="47.889699999999998"/>
    <n v="2.6018954546349577E-2"/>
    <s v="TECMAR TRANSPORTES LTDA"/>
    <d v="2023-06-15T00:00:00"/>
    <s v="NÃO CONSTA"/>
    <d v="2023-07-07T00:00:00"/>
    <d v="2023-07-04T00:00:00"/>
    <m/>
    <s v="ENTREGUE"/>
    <s v="ENTREGUE NO PRAZO"/>
    <n v="19"/>
  </r>
  <r>
    <m/>
    <s v="-"/>
    <d v="2023-06-16T00:00:00"/>
    <x v="2"/>
    <s v="SAO S. DA BELA VISTA"/>
    <x v="4"/>
    <n v="121550"/>
    <s v="SUDESTE"/>
    <n v="6364.03"/>
    <n v="172.07"/>
    <n v="20.389600000000002"/>
    <n v="2.7037898941394054E-2"/>
    <s v="FITLOG TRANSPORTES E LOGISTICA"/>
    <d v="2023-06-15T00:00:00"/>
    <s v="NÃO CONSTA"/>
    <d v="2023-06-29T00:00:00"/>
    <d v="2023-06-29T21:14:00"/>
    <m/>
    <s v="ENTREGUE"/>
    <s v="ENTREGUE FORA DO PRAZO"/>
    <n v="13.884722222224809"/>
  </r>
  <r>
    <m/>
    <s v="-"/>
    <d v="2023-06-16T00:00:00"/>
    <x v="2"/>
    <s v="SÃO PAULO"/>
    <x v="9"/>
    <n v="121267"/>
    <s v="SUDESTE"/>
    <n v="333504"/>
    <n v="10"/>
    <n v="14580"/>
    <n v="2.9984647860295528E-5"/>
    <s v="OURO BRANCO TRANSPORTES LTDA"/>
    <d v="2023-06-13T00:00:00"/>
    <s v="NÃO CONSTA"/>
    <d v="2023-06-19T00:00:00"/>
    <d v="2023-06-19T00:00:00"/>
    <m/>
    <s v="ENTREGUE"/>
    <s v="ENTREGUE NO PRAZO"/>
    <n v="3"/>
  </r>
  <r>
    <m/>
    <s v="-"/>
    <d v="2023-06-16T00:00:00"/>
    <x v="2"/>
    <s v="SÃO GONÇALO"/>
    <x v="11"/>
    <n v="121465"/>
    <s v="SUDESTE"/>
    <n v="386.88"/>
    <n v="96.59"/>
    <n v="20.239999999999998"/>
    <n v="0.24966397849462366"/>
    <s v="TJ4 TRANSPORTES EIRELI"/>
    <d v="2023-06-14T00:00:00"/>
    <s v="NÃO CONSTA"/>
    <d v="2023-06-21T00:00:00"/>
    <d v="2023-06-21T00:00:00"/>
    <m/>
    <s v="ENTREGUE"/>
    <s v="ENTREGUE NO PRAZO"/>
    <n v="5"/>
  </r>
  <r>
    <m/>
    <s v="-"/>
    <d v="2023-06-19T00:00:00"/>
    <x v="2"/>
    <s v="POUSO ALEGRE"/>
    <x v="4"/>
    <n v="121710"/>
    <s v="SUDESTE"/>
    <n v="15275.14"/>
    <n v="232.82"/>
    <n v="28.678699999999999"/>
    <n v="1.5241758831670282E-2"/>
    <s v="FITLOG TRANSPORTES E LOGISTICA"/>
    <d v="2023-06-16T00:00:00"/>
    <s v="NÃO CONSTA"/>
    <d v="2023-06-28T00:00:00"/>
    <d v="2023-06-27T18:59:00"/>
    <m/>
    <s v="ENTREGUE"/>
    <s v="ENTREGUE NO PRAZO"/>
    <n v="8.7909722222248092"/>
  </r>
  <r>
    <m/>
    <s v="-"/>
    <d v="2023-06-19T00:00:00"/>
    <x v="2"/>
    <s v="JAGUARIBE"/>
    <x v="15"/>
    <n v="121727"/>
    <s v="NORDESTE"/>
    <n v="6608.91"/>
    <n v="320"/>
    <n v="20.389600000000002"/>
    <n v="4.8419482183900221E-2"/>
    <s v="SNT LOG LTDA"/>
    <d v="2023-06-16T00:00:00"/>
    <s v="NÃO CONSTA"/>
    <d v="2023-07-13T00:00:00"/>
    <d v="2023-07-13T00:00:00"/>
    <m/>
    <s v="ENTREGUE"/>
    <s v="ENTREGUE NO PRAZO"/>
    <n v="24"/>
  </r>
  <r>
    <m/>
    <s v="-"/>
    <d v="2023-06-19T00:00:00"/>
    <x v="2"/>
    <s v="FORTALEZA"/>
    <x v="15"/>
    <n v="121721"/>
    <s v="NORDESTE"/>
    <n v="6475.44"/>
    <n v="250.2"/>
    <n v="20.389600000000002"/>
    <n v="3.8638301026648385E-2"/>
    <s v="SNT LOG LTDA"/>
    <d v="2023-06-16T00:00:00"/>
    <s v="NÃO CONSTA"/>
    <d v="2023-07-13T00:00:00"/>
    <d v="2023-07-13T00:00:00"/>
    <m/>
    <s v="ENTREGUE"/>
    <s v="ENTREGUE NO PRAZO"/>
    <n v="24"/>
  </r>
  <r>
    <m/>
    <s v="-"/>
    <d v="2023-06-19T00:00:00"/>
    <x v="2"/>
    <s v="JABOATÃO DOS GUARARAPES"/>
    <x v="16"/>
    <n v="121747"/>
    <s v="NORDESTE"/>
    <n v="5370.2"/>
    <n v="512.25"/>
    <n v="22.2041"/>
    <n v="9.5387508845108188E-2"/>
    <s v="SNT LOG LTDA"/>
    <d v="2023-06-19T00:00:00"/>
    <s v="NÃO CONSTA"/>
    <d v="2023-07-05T00:00:00"/>
    <d v="2023-06-30T00:00:00"/>
    <m/>
    <s v="ENTREGUE"/>
    <s v="ENTREGUE NO PRAZO"/>
    <n v="11"/>
  </r>
  <r>
    <m/>
    <s v="-"/>
    <d v="2023-06-19T00:00:00"/>
    <x v="2"/>
    <s v="FORTALEZA"/>
    <x v="15"/>
    <n v="121668"/>
    <s v="NORDESTE"/>
    <n v="10105.17"/>
    <n v="390.45"/>
    <n v="28.678699999999999"/>
    <n v="3.8638637449938992E-2"/>
    <s v="SNT LOG LTDA"/>
    <d v="2023-06-16T00:00:00"/>
    <s v="NÃO CONSTA"/>
    <d v="2023-07-13T00:00:00"/>
    <d v="2023-07-13T00:00:00"/>
    <m/>
    <s v="ENTREGUE"/>
    <s v="ENTREGUE NO PRAZO"/>
    <n v="24"/>
  </r>
  <r>
    <m/>
    <s v="-"/>
    <d v="2023-06-19T00:00:00"/>
    <x v="2"/>
    <s v="FORTALEZA"/>
    <x v="15"/>
    <n v="121716"/>
    <s v="NORDESTE"/>
    <n v="7998.56"/>
    <n v="309.06"/>
    <n v="28.678699999999999"/>
    <n v="3.8639455101918345E-2"/>
    <s v="SNT LOG LTDA"/>
    <d v="2023-06-16T00:00:00"/>
    <s v="NÃO CONSTA"/>
    <d v="2023-07-05T00:00:00"/>
    <d v="2023-07-07T00:00:00"/>
    <m/>
    <s v="ENTREGUE"/>
    <s v="ENTREGUE FORA DO PRAZO"/>
    <n v="18"/>
  </r>
  <r>
    <m/>
    <s v="-"/>
    <d v="2023-06-19T00:00:00"/>
    <x v="2"/>
    <s v="TERESINA"/>
    <x v="7"/>
    <n v="121719"/>
    <s v="NORDESTE"/>
    <n v="11092.61"/>
    <n v="567.26"/>
    <n v="29.582799999999999"/>
    <n v="5.113855080093864E-2"/>
    <s v="SNT LOG LTDA"/>
    <d v="2023-06-16T00:00:00"/>
    <s v="NÃO CONSTA"/>
    <d v="2023-07-05T00:00:00"/>
    <d v="2023-07-11T00:00:00"/>
    <m/>
    <s v="ENTREGUE"/>
    <s v="ENTREGUE FORA DO PRAZO"/>
    <n v="22"/>
  </r>
  <r>
    <m/>
    <s v="-"/>
    <d v="2023-06-19T00:00:00"/>
    <x v="2"/>
    <s v="PATOS"/>
    <x v="18"/>
    <n v="121771"/>
    <s v="NORDESTE"/>
    <n v="4053.74"/>
    <n v="119.36"/>
    <n v="14.9956"/>
    <n v="2.9444414293960639E-2"/>
    <s v="TECMAR TRANSPORTES LTDA"/>
    <d v="2023-06-19T00:00:00"/>
    <s v="NÃO CONSTA"/>
    <d v="2023-07-06T00:00:00"/>
    <d v="2023-07-11T00:00:00"/>
    <m/>
    <s v="ENTREGUE"/>
    <s v="ENTREGUE FORA DO PRAZO"/>
    <n v="22"/>
  </r>
  <r>
    <m/>
    <s v="-"/>
    <d v="2023-06-20T00:00:00"/>
    <x v="2"/>
    <s v="SÃO PAULO"/>
    <x v="9"/>
    <n v="121239"/>
    <s v="SUDESTE"/>
    <n v="14385.24"/>
    <n v="153.19999999999999"/>
    <n v="77.718999999999994"/>
    <n v="1.0649804938951313E-2"/>
    <s v="FITLOG TRANSPORTES E LOGISTICA"/>
    <d v="2023-06-13T00:00:00"/>
    <s v="NÃO CONSTA"/>
    <d v="2023-06-29T00:00:00"/>
    <d v="2023-06-27T15:20:00"/>
    <m/>
    <s v="ENTREGUE"/>
    <s v="ENTREGUE NO PRAZO"/>
    <n v="7.6388888888905058"/>
  </r>
  <r>
    <m/>
    <s v="-"/>
    <d v="2023-06-20T00:00:00"/>
    <x v="2"/>
    <s v="SÃO PAULO"/>
    <x v="9"/>
    <n v="121475"/>
    <s v="SUDESTE"/>
    <n v="10307.700000000001"/>
    <n v="132.34"/>
    <n v="77.718999999999994"/>
    <n v="1.2838945642577877E-2"/>
    <s v="FITLOG TRANSPORTES E LOGISTICA"/>
    <d v="2023-06-15T00:00:00"/>
    <s v="NÃO CONSTA"/>
    <d v="2023-06-29T00:00:00"/>
    <d v="2023-06-27T15:20:00"/>
    <m/>
    <s v="ENTREGUE"/>
    <s v="ENTREGUE NO PRAZO"/>
    <n v="7.6388888888905058"/>
  </r>
  <r>
    <m/>
    <s v="-"/>
    <d v="2023-06-20T00:00:00"/>
    <x v="2"/>
    <s v="SÃO PAULO"/>
    <x v="9"/>
    <n v="121478"/>
    <s v="SUDESTE"/>
    <n v="10307.719999999999"/>
    <n v="132.34"/>
    <n v="77.718999999999994"/>
    <n v="1.2838920731257739E-2"/>
    <s v="FITLOG TRANSPORTES E LOGISTICA"/>
    <d v="2023-06-15T00:00:00"/>
    <s v="NÃO CONSTA"/>
    <d v="2023-06-29T00:00:00"/>
    <d v="2023-06-27T15:20:00"/>
    <m/>
    <s v="ENTREGUE"/>
    <s v="ENTREGUE NO PRAZO"/>
    <n v="7.6388888888905058"/>
  </r>
  <r>
    <m/>
    <s v="-"/>
    <d v="2023-06-20T00:00:00"/>
    <x v="2"/>
    <s v="SÃO PAULO"/>
    <x v="9"/>
    <n v="121479"/>
    <s v="SUDESTE"/>
    <n v="12413.59"/>
    <n v="143.11000000000001"/>
    <n v="84.705600000000004"/>
    <n v="1.152849417452969E-2"/>
    <s v="FITLOG TRANSPORTES E LOGISTICA"/>
    <d v="2023-06-15T00:00:00"/>
    <s v="NÃO CONSTA"/>
    <d v="2023-06-29T00:00:00"/>
    <d v="2023-06-27T15:19:00"/>
    <m/>
    <s v="ENTREGUE"/>
    <s v="ENTREGUE NO PRAZO"/>
    <n v="7.6381944444437977"/>
  </r>
  <r>
    <m/>
    <s v="-"/>
    <d v="2023-06-21T00:00:00"/>
    <x v="2"/>
    <s v="LAURO DE FREITAS"/>
    <x v="20"/>
    <n v="121929"/>
    <s v="NORDESTE"/>
    <n v="4513.5200000000004"/>
    <n v="188.46"/>
    <n v="13.4688"/>
    <n v="4.1754550771903078E-2"/>
    <s v="R L DOS SANTOS TRANSPORTES LTDA"/>
    <d v="2023-06-20T00:00:00"/>
    <s v="NÃO CONSTA"/>
    <d v="2023-07-10T00:00:00"/>
    <d v="2023-06-27T00:00:00"/>
    <m/>
    <s v="ENTREGUE"/>
    <s v="ENTREGUE NO PRAZO"/>
    <n v="6"/>
  </r>
  <r>
    <m/>
    <s v="-"/>
    <d v="2023-06-21T00:00:00"/>
    <x v="2"/>
    <s v="QUIXADA"/>
    <x v="15"/>
    <n v="121979"/>
    <s v="NORDESTE"/>
    <n v="2377.1999999999998"/>
    <n v="490.48"/>
    <n v="30"/>
    <n v="0.20632677099108196"/>
    <s v="SNT LOG LTDA"/>
    <d v="2023-06-20T00:00:00"/>
    <s v="NÃO CONSTA"/>
    <d v="2023-07-13T00:00:00"/>
    <d v="2023-07-14T00:00:00"/>
    <m/>
    <s v="ENTREGUE"/>
    <s v="ENTREGUE FORA DO PRAZO"/>
    <n v="23"/>
  </r>
  <r>
    <m/>
    <s v="-"/>
    <d v="2023-06-21T00:00:00"/>
    <x v="2"/>
    <s v="SAO RAIMUNDO NONATO"/>
    <x v="7"/>
    <n v="122082"/>
    <s v="NORDESTE"/>
    <n v="19929.2"/>
    <n v="512.66"/>
    <n v="53.333300000000001"/>
    <n v="2.5724063183670189E-2"/>
    <s v="TECMAR TRANSPORTES LTDA"/>
    <d v="2023-06-21T00:00:00"/>
    <s v="NÃO CONSTA"/>
    <d v="2023-07-13T00:00:00"/>
    <d v="2023-07-06T00:00:00"/>
    <m/>
    <s v="ENTREGUE"/>
    <s v="ENTREGUE NO PRAZO"/>
    <n v="15"/>
  </r>
  <r>
    <m/>
    <s v="-"/>
    <d v="2023-06-21T00:00:00"/>
    <x v="2"/>
    <s v="NITERÓI"/>
    <x v="11"/>
    <n v="121994"/>
    <s v="SUDESTE"/>
    <n v="4172.34"/>
    <n v="113.79"/>
    <n v="13.4688"/>
    <n v="2.7272465810552354E-2"/>
    <s v="TJ4 TRANSPORTES EIRELI"/>
    <d v="2023-06-21T00:00:00"/>
    <s v="NÃO CONSTA"/>
    <d v="2023-06-27T00:00:00"/>
    <d v="2023-06-27T00:00:00"/>
    <m/>
    <s v="ENTREGUE"/>
    <s v="ENTREGUE NO PRAZO"/>
    <n v="6"/>
  </r>
  <r>
    <m/>
    <s v="-"/>
    <d v="2023-06-23T00:00:00"/>
    <x v="2"/>
    <s v="TUCURUI"/>
    <x v="2"/>
    <n v="122239"/>
    <s v="NORTE"/>
    <n v="13014.89"/>
    <n v="1729.47"/>
    <n v="28.678699999999999"/>
    <n v="0.13288395061348962"/>
    <s v="MIRA SERVICOS"/>
    <d v="2023-06-22T00:00:00"/>
    <s v="NÃO CONSTA"/>
    <d v="2023-07-25T00:00:00"/>
    <d v="2023-08-04T00:00:00"/>
    <m/>
    <s v="ENTREGUE"/>
    <s v="ENTREGUE FORA DO PRAZO"/>
    <n v="42"/>
  </r>
  <r>
    <m/>
    <s v="-"/>
    <d v="2023-06-23T00:00:00"/>
    <x v="2"/>
    <s v="FLORIANO"/>
    <x v="7"/>
    <n v="122484"/>
    <s v="NORDESTE"/>
    <n v="12152.46"/>
    <n v="209.62"/>
    <n v="39.0518"/>
    <n v="1.7249182470051333E-2"/>
    <s v="TECMAR TRANSPORTES LTDA"/>
    <d v="2023-06-23T00:00:00"/>
    <s v="NÃO CONSTA"/>
    <d v="2023-07-14T00:00:00"/>
    <d v="2023-07-03T00:00:00"/>
    <m/>
    <s v="ENTREGUE"/>
    <s v="ENTREGUE NO PRAZO"/>
    <n v="10"/>
  </r>
  <r>
    <m/>
    <s v="-"/>
    <d v="2023-06-26T00:00:00"/>
    <x v="2"/>
    <s v="BOM JESUS DE GOIAS"/>
    <x v="5"/>
    <n v="122517"/>
    <s v="CENTRO-OESTE"/>
    <n v="19508.080000000002"/>
    <n v="816.4"/>
    <n v="0"/>
    <n v="4.1849326022858215E-2"/>
    <s v="MIRA SERVICOS"/>
    <d v="2023-06-23T00:00:00"/>
    <s v="NÃO CONSTA"/>
    <d v="2023-07-14T00:00:00"/>
    <d v="2023-07-04T00:00:00"/>
    <m/>
    <s v="ENTREGUE"/>
    <s v="ENTREGUE NO PRAZO"/>
    <n v="8"/>
  </r>
  <r>
    <m/>
    <s v="-"/>
    <d v="2023-06-26T00:00:00"/>
    <x v="2"/>
    <s v="BELÉM"/>
    <x v="2"/>
    <n v="122521"/>
    <s v="NORTE"/>
    <n v="34070.36"/>
    <n v="2350.56"/>
    <n v="0"/>
    <n v="6.8991346143686183E-2"/>
    <s v="MIRA SERVICOS"/>
    <d v="2023-06-23T00:00:00"/>
    <s v="NÃO CONSTA"/>
    <d v="2023-07-18T00:00:00"/>
    <d v="2023-07-04T00:00:00"/>
    <m/>
    <s v="ENTREGUE"/>
    <s v="ENTREGUE NO PRAZO"/>
    <n v="8"/>
  </r>
  <r>
    <m/>
    <s v="-"/>
    <d v="2023-06-27T00:00:00"/>
    <x v="2"/>
    <s v="LAJINHA"/>
    <x v="4"/>
    <n v="122839"/>
    <s v="SUDESTE"/>
    <n v="4597.6400000000003"/>
    <n v="147.68"/>
    <n v="13.4688"/>
    <n v="3.2120827207001851E-2"/>
    <s v="FITLOG TRANSPORTES E LOGISTICA"/>
    <d v="2023-06-26T00:00:00"/>
    <s v="NÃO CONSTA"/>
    <d v="2023-07-11T00:00:00"/>
    <d v="2023-07-04T17:43:00"/>
    <m/>
    <s v="ENTREGUE"/>
    <s v="ENTREGUE NO PRAZO"/>
    <n v="7.7381944444423425"/>
  </r>
  <r>
    <m/>
    <s v="-"/>
    <d v="2023-06-27T00:00:00"/>
    <x v="2"/>
    <s v="CUIABÁ"/>
    <x v="0"/>
    <n v="122986"/>
    <s v="CENTRO-OESTE"/>
    <n v="6188.26"/>
    <n v="278.41000000000003"/>
    <n v="20.389600000000002"/>
    <n v="4.4990029507486762E-2"/>
    <s v="MIRA SERVICOS"/>
    <d v="2023-06-27T00:00:00"/>
    <s v="NÃO CONSTA"/>
    <d v="2023-07-11T00:00:00"/>
    <d v="2023-07-11T00:00:00"/>
    <m/>
    <s v="ENTREGUE"/>
    <s v="ENTREGUE NO PRAZO"/>
    <n v="14"/>
  </r>
  <r>
    <m/>
    <s v="-"/>
    <d v="2023-06-27T00:00:00"/>
    <x v="2"/>
    <s v="JACIARA"/>
    <x v="0"/>
    <n v="122988"/>
    <s v="CENTRO-OESTE"/>
    <n v="6230.61"/>
    <n v="304.41000000000003"/>
    <n v="20.389600000000002"/>
    <n v="4.8857174498163111E-2"/>
    <s v="MIRA SERVICOS"/>
    <d v="2023-06-27T00:00:00"/>
    <s v="NÃO CONSTA"/>
    <d v="2023-07-13T00:00:00"/>
    <d v="2023-07-05T00:00:00"/>
    <m/>
    <s v="ENTREGUE"/>
    <s v="ENTREGUE NO PRAZO"/>
    <n v="8"/>
  </r>
  <r>
    <m/>
    <s v="-"/>
    <d v="2023-06-27T00:00:00"/>
    <x v="2"/>
    <s v="VITÓRIA DA CONQUISTA"/>
    <x v="20"/>
    <n v="122251"/>
    <s v="NORDESTE"/>
    <n v="15568.81"/>
    <n v="564.34"/>
    <n v="65.459800000000001"/>
    <n v="3.6248114017705918E-2"/>
    <s v="R L DOS SANTOS TRANSPORTES LTDA"/>
    <d v="2023-06-22T00:00:00"/>
    <s v="NÃO CONSTA"/>
    <d v="2023-07-14T00:00:00"/>
    <d v="2023-07-06T00:00:00"/>
    <m/>
    <s v="ENTREGUE"/>
    <s v="ENTREGUE NO PRAZO"/>
    <n v="9"/>
  </r>
  <r>
    <m/>
    <s v="-"/>
    <d v="2023-06-27T00:00:00"/>
    <x v="2"/>
    <s v="BARREIRAS"/>
    <x v="20"/>
    <n v="122819"/>
    <s v="NORDESTE"/>
    <n v="579.02"/>
    <n v="54.69"/>
    <n v="27.833300000000001"/>
    <n v="9.4452695934510028E-2"/>
    <s v="R L DOS SANTOS TRANSPORTES LTDA"/>
    <d v="2023-06-26T00:00:00"/>
    <s v="NÃO CONSTA"/>
    <d v="2023-08-09T00:00:00"/>
    <d v="2023-07-06T00:00:00"/>
    <m/>
    <s v="ENTREGUE"/>
    <s v="ENTREGUE NO PRAZO"/>
    <n v="9"/>
  </r>
  <r>
    <m/>
    <s v="-"/>
    <d v="2023-06-27T00:00:00"/>
    <x v="2"/>
    <s v="FORTALEZA"/>
    <x v="15"/>
    <n v="122991"/>
    <s v="NORDESTE"/>
    <n v="583.79999999999995"/>
    <n v="83.73"/>
    <n v="27.833300000000001"/>
    <n v="0.14342240493319633"/>
    <s v="TECMAR TRANSPORTES LTDA"/>
    <d v="2023-06-27T00:00:00"/>
    <s v="NÃO CONSTA"/>
    <d v="2023-07-13T00:00:00"/>
    <d v="2023-07-08T00:00:00"/>
    <m/>
    <s v="ENTREGUE"/>
    <s v="ENTREGUE NO PRAZO"/>
    <n v="11"/>
  </r>
  <r>
    <m/>
    <s v="-"/>
    <d v="2023-06-29T00:00:00"/>
    <x v="2"/>
    <s v="SAO J. DOS QUATRO MARCOS"/>
    <x v="0"/>
    <n v="123371"/>
    <s v="CENTRO-OESTE"/>
    <n v="6342.88"/>
    <n v="308.02999999999997"/>
    <n v="20.389600000000002"/>
    <n v="4.8563113286078242E-2"/>
    <s v="MIRA SERVICOS"/>
    <d v="2023-06-29T00:00:00"/>
    <s v="NÃO CONSTA"/>
    <d v="2023-07-18T00:00:00"/>
    <d v="2023-07-17T00:00:00"/>
    <m/>
    <s v="ENTREGUE"/>
    <s v="ENTREGUE NO PRAZO"/>
    <n v="18"/>
  </r>
  <r>
    <m/>
    <s v="-"/>
    <d v="2023-06-29T00:00:00"/>
    <x v="2"/>
    <s v="NATAL"/>
    <x v="17"/>
    <n v="123178"/>
    <s v="NORDESTE"/>
    <n v="5370.29"/>
    <n v="521.41"/>
    <n v="22.204799999999999"/>
    <n v="9.7091590956912929E-2"/>
    <s v="SNT LOG LTDA"/>
    <d v="2023-06-28T00:00:00"/>
    <s v="NÃO CONSTA"/>
    <d v="2023-07-14T00:00:00"/>
    <d v="2023-07-19T15:30:00"/>
    <m/>
    <s v="ENTREGUE"/>
    <s v="ENTREGUE FORA DO PRAZO"/>
    <n v="20.645833333335759"/>
  </r>
  <r>
    <m/>
    <s v="-"/>
    <d v="2023-06-29T00:00:00"/>
    <x v="2"/>
    <s v="TERESINA"/>
    <x v="7"/>
    <n v="123195"/>
    <s v="NORDESTE"/>
    <n v="738.46"/>
    <n v="117.27"/>
    <n v="25.6645"/>
    <n v="0.15880345584053299"/>
    <s v="TECMAR TRANSPORTES LTDA"/>
    <d v="2023-06-28T00:00:00"/>
    <s v="NÃO CONSTA"/>
    <d v="2023-07-17T00:00:00"/>
    <d v="2023-07-07T00:00:00"/>
    <m/>
    <s v="ENTREGUE"/>
    <s v="ENTREGUE NO PRAZO"/>
    <n v="8"/>
  </r>
  <r>
    <m/>
    <s v="-"/>
    <d v="2023-06-30T00:00:00"/>
    <x v="2"/>
    <s v="CÁCERES"/>
    <x v="0"/>
    <n v="122968"/>
    <s v="CENTRO-OESTE"/>
    <n v="42283.44"/>
    <n v="1537.58"/>
    <n v="106.5625"/>
    <n v="3.63636449636075E-2"/>
    <s v="CT DISTRIBUICAO E LOGISTICA LTDA"/>
    <d v="2023-06-27T00:00:00"/>
    <s v="INFORMADO COLETA"/>
    <d v="2023-07-14T00:00:00"/>
    <m/>
    <m/>
    <s v="CARGA TOMBADA"/>
    <s v="CARGA TOMBADA"/>
    <n v="-45107"/>
  </r>
  <r>
    <m/>
    <s v="-"/>
    <d v="2023-06-30T00:00:00"/>
    <x v="2"/>
    <s v="FORQUILHA"/>
    <x v="15"/>
    <n v="123579"/>
    <s v="NORDESTE"/>
    <n v="14477.63"/>
    <n v="185.77"/>
    <n v="39.184899999999999"/>
    <n v="1.2831520076145062E-2"/>
    <s v="TECMAR TRANSPORTES LTDA"/>
    <d v="2023-06-30T00:00:00"/>
    <s v="NÃO CONSTA"/>
    <d v="2023-07-20T00:00:00"/>
    <d v="2023-07-27T00:00:00"/>
    <m/>
    <s v="ENTREGUE"/>
    <s v="ENTREGUE FORA DO PRAZO"/>
    <n v="27"/>
  </r>
  <r>
    <m/>
    <s v="-"/>
    <d v="2023-07-03T00:00:00"/>
    <x v="1"/>
    <s v="RIACHAO DO JACUIPE"/>
    <x v="20"/>
    <n v="123369"/>
    <s v="NORDESTE"/>
    <n v="6062.43"/>
    <n v="241.12"/>
    <n v="20.39"/>
    <n v="3.9772830366701137E-2"/>
    <s v="R L DOS SANTOS TRANSPORTES LTDA"/>
    <d v="2023-06-29T00:00:00"/>
    <s v="NÃO CONSTA"/>
    <d v="2023-07-20T00:00:00"/>
    <d v="2023-07-24T00:00:00"/>
    <m/>
    <s v="ENTREGUE"/>
    <s v="ENTREGUE FORA DO PRAZO"/>
    <n v="21"/>
  </r>
  <r>
    <m/>
    <s v="-"/>
    <d v="2023-07-03T00:00:00"/>
    <x v="1"/>
    <s v="RECIFE"/>
    <x v="16"/>
    <n v="123869"/>
    <s v="NORDESTE"/>
    <n v="8183.42"/>
    <n v="114.84"/>
    <n v="39.052"/>
    <n v="1.4033252600990784E-2"/>
    <s v="TECMAR TRANSPORTES LTDA"/>
    <d v="2023-07-03T00:00:00"/>
    <s v="NÃO CONSTA"/>
    <d v="2023-07-18T00:00:00"/>
    <d v="2023-07-14T00:00:00"/>
    <m/>
    <s v="ENTREGUE"/>
    <s v="ENTREGUE NO PRAZO"/>
    <n v="11"/>
  </r>
  <r>
    <n v="32523598"/>
    <s v="325235-98"/>
    <d v="2023-09-29T00:00:00"/>
    <x v="0"/>
    <s v="APARECIDA DE GOIANIA"/>
    <x v="5"/>
    <n v="133013"/>
    <s v="CENTRO-OESTE"/>
    <n v="21600"/>
    <n v="303.29000000000002"/>
    <n v="82.72"/>
    <m/>
    <s v="BRASPRESS TRANSPORTES URGENTES LTDA"/>
    <d v="2023-09-29T00:00:00"/>
    <s v="INFORMADO COLETA"/>
    <m/>
    <m/>
    <d v="2023-10-09T00:00:00"/>
    <m/>
    <s v="EM TRANSITO"/>
    <m/>
  </r>
  <r>
    <n v="22778898"/>
    <s v="227788-98"/>
    <d v="2023-06-02T00:00:00"/>
    <x v="2"/>
    <s v="CAMPO GRANDE"/>
    <x v="3"/>
    <n v="120461"/>
    <s v="CENTRO-OESTE"/>
    <n v="9744"/>
    <n v="371.61"/>
    <n v="236.4332"/>
    <n v="3.8137315270935959E-2"/>
    <s v="MIRA SERVICOS"/>
    <d v="2023-06-02T00:00:00"/>
    <m/>
    <d v="2023-06-20T00:00:00"/>
    <d v="2023-06-22T00:00:00"/>
    <m/>
    <s v="ENTREGUE"/>
    <s v="ENTREGUE FORA DO PRAZO"/>
    <n v="20"/>
  </r>
  <r>
    <n v="31731298"/>
    <s v="317312-98"/>
    <d v="2023-10-02T00:00:00"/>
    <x v="0"/>
    <s v="COLATINA"/>
    <x v="23"/>
    <n v="132871"/>
    <s v="SUDESTE"/>
    <n v="12939"/>
    <n v="0"/>
    <n v="570"/>
    <m/>
    <s v="CONVENTO LOGISTICA E TRANSPORTES LTDA"/>
    <d v="2023-09-28T00:00:00"/>
    <s v="INFORMADO COLETA"/>
    <d v="2023-10-06T00:00:00"/>
    <m/>
    <d v="2023-10-09T00:00:00"/>
    <s v="DOCUMENTO DE TRANSPORTE EMITIDO"/>
    <s v="EM TRANSITO ATRASADO"/>
    <m/>
  </r>
  <r>
    <n v="31823798"/>
    <s v="318237-98"/>
    <d v="2023-10-02T00:00:00"/>
    <x v="0"/>
    <s v="DOMINGOS MARTINS"/>
    <x v="23"/>
    <n v="132837"/>
    <s v="SUDESTE"/>
    <n v="14809"/>
    <n v="0"/>
    <n v="558"/>
    <m/>
    <s v="CONVENTO LOGISTICA E TRANSPORTES LTDA"/>
    <d v="2023-09-28T00:00:00"/>
    <s v="INFORMADO COLETA"/>
    <d v="2023-10-06T00:00:00"/>
    <m/>
    <d v="2023-10-09T00:00:00"/>
    <s v="DOCUMENTO DE TRANSPORTE EMITIDO"/>
    <s v="EM TRANSITO ATRASADO"/>
    <m/>
  </r>
  <r>
    <n v="31721898"/>
    <s v="317218-98"/>
    <d v="2023-10-02T00:00:00"/>
    <x v="0"/>
    <s v="LINHARES"/>
    <x v="23"/>
    <n v="132872"/>
    <s v="SUDESTE"/>
    <n v="9819"/>
    <n v="0"/>
    <n v="409"/>
    <m/>
    <s v="CONVENTO LOGISTICA E TRANSPORTES LTDA"/>
    <d v="2023-09-28T00:00:00"/>
    <s v="ENTREGA INFORMADA"/>
    <d v="2023-10-06T00:00:00"/>
    <d v="2023-10-10T00:00:00"/>
    <d v="2023-10-09T00:00:00"/>
    <s v="ENTREGUE"/>
    <s v="ENTREGUE FORA DO PRAZO"/>
    <m/>
  </r>
  <r>
    <n v="32469898"/>
    <s v="324698-98"/>
    <d v="2023-10-02T00:00:00"/>
    <x v="0"/>
    <s v="MIMOSO DO SUL"/>
    <x v="23"/>
    <n v="133197"/>
    <s v="SUDESTE"/>
    <n v="22463.89"/>
    <n v="0"/>
    <n v="904"/>
    <m/>
    <s v="CONVENTO LOGISTICA E TRANSPORTES LTDA"/>
    <d v="2023-09-30T00:00:00"/>
    <s v="INFORMADO COLETA"/>
    <d v="2023-10-06T00:00:00"/>
    <m/>
    <d v="2023-10-09T00:00:00"/>
    <s v="DOCUMENTO DE TRANSPORTE EMITIDO"/>
    <s v="EM TRANSITO ATRASADO"/>
    <m/>
  </r>
  <r>
    <n v="32272598"/>
    <s v="322725-98"/>
    <d v="2023-10-02T00:00:00"/>
    <x v="0"/>
    <s v="MUNIZ FREIRE"/>
    <x v="23"/>
    <n v="133065"/>
    <s v="SUDESTE"/>
    <n v="19989"/>
    <n v="0"/>
    <n v="737"/>
    <m/>
    <s v="CONVENTO LOGISTICA E TRANSPORTES LTDA"/>
    <d v="2023-09-29T00:00:00"/>
    <s v="ENTREGA INFORMADA"/>
    <d v="2023-10-06T00:00:00"/>
    <d v="2023-10-07T00:00:00"/>
    <d v="2023-10-09T00:00:00"/>
    <s v="ENTREGUE"/>
    <s v="ENTREGUE FORA DO PRAZO"/>
    <m/>
  </r>
  <r>
    <n v="32294298"/>
    <s v="322942-98"/>
    <d v="2023-10-02T00:00:00"/>
    <x v="0"/>
    <s v="MUNIZ FREIRE"/>
    <x v="23"/>
    <n v="133073"/>
    <s v="SUDESTE"/>
    <n v="14255"/>
    <n v="0"/>
    <n v="503"/>
    <m/>
    <s v="CONVENTO LOGISTICA E TRANSPORTES LTDA"/>
    <d v="2023-09-29T00:00:00"/>
    <s v="ENTREGA INFORMADA"/>
    <d v="2023-10-06T00:00:00"/>
    <d v="2023-10-07T00:00:00"/>
    <d v="2023-10-09T00:00:00"/>
    <s v="ENTREGUE"/>
    <s v="ENTREGUE FORA DO PRAZO"/>
    <m/>
  </r>
  <r>
    <n v="32235698"/>
    <s v="322356-98"/>
    <d v="2023-10-02T00:00:00"/>
    <x v="0"/>
    <s v="MUNIZ FREIRE"/>
    <x v="23"/>
    <n v="133086"/>
    <s v="SUDESTE"/>
    <n v="19397.78"/>
    <n v="0"/>
    <n v="781"/>
    <m/>
    <s v="CONVENTO LOGISTICA E TRANSPORTES LTDA"/>
    <d v="2023-09-29T00:00:00"/>
    <s v="ENTREGA INFORMADA"/>
    <d v="2023-10-06T00:00:00"/>
    <d v="2023-10-07T00:00:00"/>
    <d v="2023-10-09T00:00:00"/>
    <s v="ENTREGUE"/>
    <s v="ENTREGUE FORA DO PRAZO"/>
    <m/>
  </r>
  <r>
    <n v="30445598"/>
    <s v="304455-98"/>
    <d v="2023-10-02T00:00:00"/>
    <x v="0"/>
    <s v="VENDA NOVA DO IMIGRANTE"/>
    <x v="23"/>
    <n v="133213"/>
    <s v="SUDESTE"/>
    <n v="20009"/>
    <n v="0"/>
    <n v="698"/>
    <m/>
    <s v="CONVENTO LOGISTICA E TRANSPORTES LTDA"/>
    <d v="2023-09-30T00:00:00"/>
    <s v="ENTREGA INFORMADA"/>
    <d v="2023-10-06T00:00:00"/>
    <d v="2023-10-07T00:00:00"/>
    <d v="2023-10-09T00:00:00"/>
    <s v="ENTREGUE"/>
    <s v="ENTREGUE FORA DO PRAZO"/>
    <m/>
  </r>
  <r>
    <n v="31827098"/>
    <s v="318270-98"/>
    <d v="2023-10-02T00:00:00"/>
    <x v="0"/>
    <s v="BARRA DE SÃO FRANCISCO"/>
    <x v="23"/>
    <n v="132874"/>
    <s v="SUDESTE"/>
    <n v="14888.27"/>
    <n v="0"/>
    <n v="592"/>
    <m/>
    <s v="CONVENTO LOGISTICA E TRANSPORTES LTDA"/>
    <d v="2023-09-28T00:00:00"/>
    <s v="INFORMADO COLETA"/>
    <d v="2023-10-06T00:00:00"/>
    <m/>
    <d v="2023-10-09T00:00:00"/>
    <s v="DOCUMENTO DE TRANSPORTE EMITIDO"/>
    <s v="EM TRANSITO ATRASADO"/>
    <m/>
  </r>
  <r>
    <n v="31686898"/>
    <s v="316868-98"/>
    <d v="2023-10-02T00:00:00"/>
    <x v="0"/>
    <s v="CACHOEIRO DE ITAPEMIRIM"/>
    <x v="23"/>
    <n v="133084"/>
    <s v="SUDESTE"/>
    <n v="18989"/>
    <n v="0"/>
    <n v="886"/>
    <m/>
    <s v="CONVENTO LOGISTICA E TRANSPORTES LTDA"/>
    <d v="2023-09-29T00:00:00"/>
    <s v="ENTREGA INFORMADA"/>
    <d v="2023-10-06T00:00:00"/>
    <d v="2023-10-06T00:00:00"/>
    <d v="2023-10-09T00:00:00"/>
    <s v="ENTREGUE"/>
    <s v="ENTREGUE NO PRAZO"/>
    <m/>
  </r>
  <r>
    <n v="31591598"/>
    <s v="315915-98"/>
    <d v="2023-10-02T00:00:00"/>
    <x v="0"/>
    <s v="CACHOEIRO DE ITAPEMIRIM"/>
    <x v="23"/>
    <n v="133049"/>
    <s v="SUDESTE"/>
    <n v="15481.15"/>
    <n v="0"/>
    <n v="551"/>
    <m/>
    <s v="CONVENTO LOGISTICA E TRANSPORTES LTDA"/>
    <d v="2023-09-29T00:00:00"/>
    <s v="ENTREGA INFORMADA"/>
    <d v="2023-10-06T00:00:00"/>
    <d v="2023-10-06T00:00:00"/>
    <d v="2023-10-09T00:00:00"/>
    <s v="ENTREGUE"/>
    <s v="ENTREGUE NO PRAZO"/>
    <m/>
  </r>
  <r>
    <n v="29842398"/>
    <s v="303032-138"/>
    <d v="2023-10-03T00:00:00"/>
    <x v="0"/>
    <s v="ALEGRE"/>
    <x v="23"/>
    <n v="131709"/>
    <s v="SUDESTE"/>
    <n v="7820.63"/>
    <n v="104.56"/>
    <n v="262"/>
    <m/>
    <s v="CONVENTO LOGISTICA E TRANSPORTES LTDA"/>
    <d v="2023-09-22T00:00:00"/>
    <s v="INFORMADO COLETA"/>
    <d v="2023-10-06T00:00:00"/>
    <m/>
    <d v="2023-10-09T00:00:00"/>
    <s v="DOCUMENTO DE TRANSPORTE EMITIDO"/>
    <s v="EM TRANSITO ATRASADO"/>
    <m/>
  </r>
  <r>
    <n v="31208298"/>
    <s v="303032-139"/>
    <d v="2023-10-03T00:00:00"/>
    <x v="0"/>
    <s v="CONCEIÇÃO DA BARRA"/>
    <x v="23"/>
    <n v="132099"/>
    <s v="SUDESTE"/>
    <n v="5809.03"/>
    <n v="100.42"/>
    <n v="168.41"/>
    <m/>
    <s v="CONVENTO LOGISTICA E TRANSPORTES LTDA"/>
    <d v="2023-09-25T00:00:00"/>
    <s v="ENTREGA INFORMADA"/>
    <d v="2023-10-06T00:00:00"/>
    <d v="2023-10-09T00:00:00"/>
    <d v="2023-10-09T00:00:00"/>
    <s v="ENTREGUE"/>
    <s v="ENTREGUE FORA DO PRAZO"/>
    <m/>
  </r>
  <r>
    <n v="31212798"/>
    <s v="303032-140"/>
    <d v="2023-10-03T00:00:00"/>
    <x v="0"/>
    <s v="ALEGRE"/>
    <x v="23"/>
    <n v="132565"/>
    <s v="SUDESTE"/>
    <n v="5579"/>
    <n v="219.97"/>
    <n v="226"/>
    <m/>
    <s v="CONVENTO LOGISTICA E TRANSPORTES LTDA"/>
    <d v="2023-09-27T00:00:00"/>
    <s v="INFORMADO COLETA"/>
    <d v="2023-10-06T00:00:00"/>
    <m/>
    <d v="2023-10-09T00:00:00"/>
    <s v="DOCUMENTO DE TRANSPORTE EMITIDO"/>
    <s v="EM TRANSITO ATRASADO"/>
    <m/>
  </r>
  <r>
    <n v="31548998"/>
    <s v="303032-141"/>
    <d v="2023-10-03T00:00:00"/>
    <x v="0"/>
    <s v="CACHOEIRO DE ITAPEMIRIM"/>
    <x v="23"/>
    <n v="132836"/>
    <s v="SUDESTE"/>
    <n v="12220.62"/>
    <n v="206.08"/>
    <n v="386"/>
    <m/>
    <s v="CONVENTO LOGISTICA E TRANSPORTES LTDA"/>
    <d v="2023-09-28T00:00:00"/>
    <s v="INFORMADO COLETA"/>
    <d v="2023-10-06T00:00:00"/>
    <m/>
    <d v="2023-10-09T00:00:00"/>
    <s v="CHEGADA NO CLIENTE DESTINATARIO"/>
    <s v="EM TRANSITO ATRASADO"/>
    <m/>
  </r>
  <r>
    <n v="31158998"/>
    <s v="303032-142"/>
    <d v="2023-10-03T00:00:00"/>
    <x v="0"/>
    <s v="CACHOEIRO DE ITAPEMIRIM"/>
    <x v="23"/>
    <n v="132847"/>
    <s v="SUDESTE"/>
    <n v="11449"/>
    <n v="169.18"/>
    <n v="404"/>
    <m/>
    <s v="CONVENTO LOGISTICA E TRANSPORTES LTDA"/>
    <d v="2023-09-28T00:00:00"/>
    <s v="ENTREGA INFORMADA"/>
    <d v="2023-10-06T00:00:00"/>
    <d v="2023-10-06T00:00:00"/>
    <d v="2023-10-09T00:00:00"/>
    <s v="ENTREGUE"/>
    <s v="ENTREGUE NO PRAZO"/>
    <m/>
  </r>
  <r>
    <n v="32213898"/>
    <s v="303032-143"/>
    <d v="2023-10-03T00:00:00"/>
    <x v="0"/>
    <s v="LINHARES"/>
    <x v="23"/>
    <n v="133047"/>
    <s v="SUDESTE"/>
    <n v="9399"/>
    <n v="288.33999999999997"/>
    <n v="303"/>
    <m/>
    <s v="CONVENTO LOGISTICA E TRANSPORTES LTDA"/>
    <d v="2023-09-29T00:00:00"/>
    <s v="ENTREGA INFORMADA"/>
    <d v="2023-10-06T00:00:00"/>
    <d v="2023-10-09T00:00:00"/>
    <d v="2023-10-09T00:00:00"/>
    <s v="ENTREGUE"/>
    <s v="ENTREGUE FORA DO PRAZO"/>
    <m/>
  </r>
  <r>
    <n v="32322098"/>
    <s v="303032-144"/>
    <d v="2023-10-03T00:00:00"/>
    <x v="0"/>
    <s v="CASTELO"/>
    <x v="23"/>
    <n v="133057"/>
    <s v="SUDESTE"/>
    <n v="16019"/>
    <n v="178.72"/>
    <n v="614"/>
    <m/>
    <s v="CONVENTO LOGISTICA E TRANSPORTES LTDA"/>
    <d v="2023-09-29T00:00:00"/>
    <s v="INFORMADO COLETA"/>
    <d v="2023-10-06T00:00:00"/>
    <m/>
    <d v="2023-10-09T00:00:00"/>
    <s v="DOCUMENTO DE TRANSPORTE EMITIDO"/>
    <s v="EM TRANSITO ATRASADO"/>
    <m/>
  </r>
  <r>
    <n v="31658298"/>
    <s v="303032-145"/>
    <d v="2023-10-03T00:00:00"/>
    <x v="0"/>
    <s v="ATILIO VIVACQUA"/>
    <x v="23"/>
    <n v="133067"/>
    <s v="SUDESTE"/>
    <n v="9929"/>
    <n v="486"/>
    <n v="317"/>
    <m/>
    <s v="CONVENTO LOGISTICA E TRANSPORTES LTDA"/>
    <d v="2023-09-29T00:00:00"/>
    <s v="ENTREGA INFORMADA"/>
    <d v="2023-10-06T00:00:00"/>
    <d v="2023-10-06T00:00:00"/>
    <d v="2023-10-09T00:00:00"/>
    <s v="ENTREGUE"/>
    <s v="ENTREGUE NO PRAZO"/>
    <m/>
  </r>
  <r>
    <n v="30452498"/>
    <s v="303032-146"/>
    <d v="2023-10-03T00:00:00"/>
    <x v="0"/>
    <s v="RIO NOVO DO SUL"/>
    <x v="23"/>
    <n v="133074"/>
    <s v="SUDESTE"/>
    <n v="27000.05"/>
    <n v="282.22000000000003"/>
    <n v="1157"/>
    <m/>
    <s v="CONVENTO LOGISTICA E TRANSPORTES LTDA"/>
    <d v="2023-09-29T00:00:00"/>
    <s v="ENTREGA INFORMADA"/>
    <d v="2023-10-06T00:00:00"/>
    <d v="2023-10-06T00:00:00"/>
    <d v="2023-10-09T00:00:00"/>
    <s v="ENTREGUE"/>
    <s v="ENTREGUE NO PRAZO"/>
    <m/>
  </r>
  <r>
    <n v="31194798"/>
    <s v="303032-147"/>
    <d v="2023-10-03T00:00:00"/>
    <x v="0"/>
    <s v="APIACA"/>
    <x v="23"/>
    <n v="133164"/>
    <s v="SUDESTE"/>
    <n v="15679"/>
    <n v="283.75"/>
    <n v="580.32000000000005"/>
    <m/>
    <s v="CONVENTO LOGISTICA E TRANSPORTES LTDA"/>
    <d v="2023-09-30T00:00:00"/>
    <s v="INFORMADO COLETA"/>
    <d v="2023-10-06T00:00:00"/>
    <m/>
    <d v="2023-10-09T00:00:00"/>
    <s v="DOCUMENTO DE TRANSPORTE EMITIDO"/>
    <s v="EM TRANSITO ATRASADO"/>
    <m/>
  </r>
  <r>
    <n v="32177798"/>
    <s v="303032-148"/>
    <d v="2023-10-03T00:00:00"/>
    <x v="0"/>
    <s v="PINHEIROS"/>
    <x v="23"/>
    <n v="133170"/>
    <s v="SUDESTE"/>
    <n v="15764.7"/>
    <n v="178.72"/>
    <n v="569"/>
    <m/>
    <s v="CONVENTO LOGISTICA E TRANSPORTES LTDA"/>
    <d v="2023-09-30T00:00:00"/>
    <s v="INFORMADO COLETA"/>
    <d v="2023-10-06T00:00:00"/>
    <m/>
    <d v="2023-10-09T00:00:00"/>
    <s v="DOCUMENTO DE TRANSPORTE EMITIDO"/>
    <s v="EM TRANSITO ATRASADO"/>
    <m/>
  </r>
  <r>
    <n v="32080998"/>
    <s v="320809-98"/>
    <d v="2023-10-04T00:00:00"/>
    <x v="0"/>
    <s v="LINHARES"/>
    <x v="23"/>
    <n v="133051"/>
    <s v="SUDESTE"/>
    <n v="9749"/>
    <n v="175.48"/>
    <n v="357"/>
    <m/>
    <s v="CONVENTO LOGISTICA E TRANSPORTES LTDA"/>
    <d v="2023-09-29T00:00:00"/>
    <s v="ENTREGA INFORMADA"/>
    <d v="2023-10-06T00:00:00"/>
    <d v="2023-10-10T00:00:00"/>
    <d v="2023-10-09T00:00:00"/>
    <s v="ENTREGUE"/>
    <s v="ENTREGUE FORA DO PRAZO"/>
    <m/>
  </r>
  <r>
    <n v="29887798"/>
    <s v="298877-98"/>
    <d v="2023-10-04T00:00:00"/>
    <x v="0"/>
    <s v="MIMOSO DO SUL"/>
    <x v="23"/>
    <n v="133254"/>
    <s v="SUDESTE"/>
    <n v="20190"/>
    <n v="363.42"/>
    <n v="762"/>
    <m/>
    <s v="CONVENTO LOGISTICA E TRANSPORTES LTDA"/>
    <d v="2023-09-30T00:00:00"/>
    <s v="INFORMADO COLETA"/>
    <d v="2023-10-06T00:00:00"/>
    <m/>
    <d v="2023-10-09T00:00:00"/>
    <s v="DOCUMENTO DE TRANSPORTE EMITIDO"/>
    <s v="EM TRANSITO ATRASADO"/>
    <m/>
  </r>
  <r>
    <n v="30221098"/>
    <s v="302210-98"/>
    <d v="2023-10-04T00:00:00"/>
    <x v="0"/>
    <s v="IRUPI"/>
    <x v="23"/>
    <n v="133266"/>
    <s v="SUDESTE"/>
    <n v="59324.05"/>
    <n v="1067.83"/>
    <n v="2144"/>
    <m/>
    <s v="CONVENTO LOGISTICA E TRANSPORTES LTDA"/>
    <d v="2023-09-30T00:00:00"/>
    <s v="INFORMADO COLETA"/>
    <d v="2023-10-06T00:00:00"/>
    <m/>
    <d v="2023-10-09T00:00:00"/>
    <s v="DOCUMENTO DE TRANSPORTE EMITIDO"/>
    <s v="EM TRANSITO ATRASADO"/>
    <m/>
  </r>
  <r>
    <n v="30190798"/>
    <s v="301907-98"/>
    <d v="2023-10-04T00:00:00"/>
    <x v="0"/>
    <s v="VILA VALÉRIO"/>
    <x v="23"/>
    <n v="133420"/>
    <s v="SUDESTE"/>
    <n v="15522.21"/>
    <n v="279.39999999999998"/>
    <n v="597.41999999999996"/>
    <m/>
    <s v="CONVENTO LOGISTICA E TRANSPORTES LTDA"/>
    <d v="2023-10-02T00:00:00"/>
    <s v="INFORMADO COLETA"/>
    <d v="2023-10-06T00:00:00"/>
    <m/>
    <d v="2023-10-09T00:00:00"/>
    <s v="DOCUMENTO DE TRANSPORTE EMITIDO"/>
    <s v="EM TRANSITO ATRASADO"/>
    <m/>
  </r>
  <r>
    <n v="31491998"/>
    <s v="314919-98"/>
    <d v="2023-10-04T00:00:00"/>
    <x v="0"/>
    <s v="SÃO JOSÉ DO CALÇADO"/>
    <x v="23"/>
    <n v="133066"/>
    <s v="SUDESTE"/>
    <n v="26468"/>
    <n v="476.42"/>
    <n v="1108"/>
    <m/>
    <s v="CONVENTO LOGISTICA E TRANSPORTES LTDA"/>
    <d v="2023-09-29T00:00:00"/>
    <s v="INFORMADO COLETA"/>
    <d v="2023-10-06T00:00:00"/>
    <m/>
    <d v="2023-10-09T00:00:00"/>
    <s v="DOCUMENTO DE TRANSPORTE EMITIDO"/>
    <s v="EM TRANSITO ATRASADO"/>
    <m/>
  </r>
  <r>
    <n v="32441998"/>
    <s v="324419-98"/>
    <d v="2023-10-04T00:00:00"/>
    <x v="0"/>
    <s v="BARRA DE SÃO FRANCISCO"/>
    <x v="23"/>
    <n v="133194"/>
    <s v="SUDESTE"/>
    <n v="23639.22"/>
    <n v="425.51"/>
    <n v="828"/>
    <m/>
    <s v="CONVENTO LOGISTICA E TRANSPORTES LTDA"/>
    <d v="2023-09-30T00:00:00"/>
    <s v="ENTREGA INFORMADA"/>
    <d v="2023-10-06T00:00:00"/>
    <d v="2023-10-09T00:00:00"/>
    <d v="2023-10-09T00:00:00"/>
    <s v="ENTREGUE"/>
    <s v="ENTREGUE FORA DO PRAZO"/>
    <m/>
  </r>
  <r>
    <n v="30099298"/>
    <s v="300992-98"/>
    <d v="2023-10-04T00:00:00"/>
    <x v="0"/>
    <s v="BOM JESUS DO NORTE"/>
    <x v="23"/>
    <n v="133250"/>
    <s v="SUDESTE"/>
    <n v="34045.26"/>
    <n v="612.80999999999995"/>
    <n v="1158"/>
    <m/>
    <s v="CONVENTO LOGISTICA E TRANSPORTES LTDA"/>
    <d v="2023-09-30T00:00:00"/>
    <s v="INFORMADO COLETA"/>
    <d v="2023-10-06T00:00:00"/>
    <m/>
    <d v="2023-10-09T00:00:00"/>
    <s v="DOCUMENTO DE TRANSPORTE EMITIDO"/>
    <s v="EM TRANSITO ATRASADO"/>
    <m/>
  </r>
  <r>
    <n v="30502398"/>
    <s v="305023-98"/>
    <d v="2023-10-05T00:00:00"/>
    <x v="0"/>
    <s v="SÃO MATEUS"/>
    <x v="23"/>
    <n v="133647"/>
    <s v="SUDESTE"/>
    <n v="9399"/>
    <n v="169.18"/>
    <n v="334"/>
    <m/>
    <s v="CONVENTO LOGISTICA E TRANSPORTES LTDA"/>
    <d v="2023-10-04T00:00:00"/>
    <s v="ENTREGA INFORMADA"/>
    <d v="2023-10-10T00:00:00"/>
    <d v="2023-10-10T00:00:00"/>
    <d v="2023-10-09T00:00:00"/>
    <s v="ENTREGUE"/>
    <s v="ENTREGUE NO PRAZO"/>
    <m/>
  </r>
  <r>
    <n v="30268198"/>
    <s v="302681-98"/>
    <d v="2023-10-05T00:00:00"/>
    <x v="0"/>
    <s v="BARRA DE SÃO FRANCISCO"/>
    <x v="23"/>
    <n v="133648"/>
    <s v="SUDESTE"/>
    <n v="9100"/>
    <n v="163.80000000000001"/>
    <n v="342"/>
    <m/>
    <s v="CONVENTO LOGISTICA E TRANSPORTES LTDA"/>
    <d v="2023-10-04T00:00:00"/>
    <s v="INFORMADO COLETA"/>
    <d v="2023-10-10T00:00:00"/>
    <m/>
    <d v="2023-10-09T00:00:00"/>
    <s v="DOCUMENTO DE TRANSPORTE EMITIDO"/>
    <s v="EM TRANSITO ATRASADO"/>
    <m/>
  </r>
  <r>
    <n v="30393698"/>
    <s v="303936-98"/>
    <d v="2023-10-05T00:00:00"/>
    <x v="0"/>
    <s v="SÃO MATEUS"/>
    <x v="23"/>
    <n v="133649"/>
    <s v="SUDESTE"/>
    <n v="7449"/>
    <n v="134.08000000000001"/>
    <n v="268"/>
    <m/>
    <s v="CONVENTO LOGISTICA E TRANSPORTES LTDA"/>
    <d v="2023-10-04T00:00:00"/>
    <s v="ENTREGA INFORMADA"/>
    <d v="2023-10-10T00:00:00"/>
    <d v="2023-10-09T00:00:00"/>
    <d v="2023-10-09T00:00:00"/>
    <s v="ENTREGUE"/>
    <s v="ENTREGUE NO PRAZO"/>
    <m/>
  </r>
  <r>
    <n v="30401598"/>
    <s v="304015-98"/>
    <d v="2023-10-05T00:00:00"/>
    <x v="0"/>
    <s v="SÃO MATEUS"/>
    <x v="23"/>
    <n v="133655"/>
    <s v="SUDESTE"/>
    <n v="12299"/>
    <n v="221.38"/>
    <n v="462"/>
    <m/>
    <s v="CONVENTO LOGISTICA E TRANSPORTES LTDA"/>
    <d v="2023-10-04T00:00:00"/>
    <s v="INFORMADO COLETA"/>
    <d v="2023-10-10T00:00:00"/>
    <m/>
    <d v="2023-10-09T00:00:00"/>
    <s v="DOCUMENTO DE TRANSPORTE EMITIDO"/>
    <s v="EM TRANSITO ATRASADO"/>
    <m/>
  </r>
  <r>
    <n v="30236798"/>
    <s v="302367-98"/>
    <d v="2023-10-05T00:00:00"/>
    <x v="0"/>
    <s v="PRESIDENTE KENNEDY"/>
    <x v="23"/>
    <n v="133656"/>
    <s v="SUDESTE"/>
    <n v="8739"/>
    <n v="157.30000000000001"/>
    <n v="291.10000000000002"/>
    <m/>
    <s v="CONVENTO LOGISTICA E TRANSPORTES LTDA"/>
    <d v="2023-10-04T00:00:00"/>
    <s v="INFORMADO COLETA"/>
    <d v="2023-10-10T00:00:00"/>
    <m/>
    <d v="2023-10-09T00:00:00"/>
    <s v="DOCUMENTO DE TRANSPORTE EMITIDO"/>
    <s v="EM TRANSITO ATRASADO"/>
    <m/>
  </r>
  <r>
    <n v="30494998"/>
    <s v="304949-98"/>
    <d v="2023-10-05T00:00:00"/>
    <x v="0"/>
    <s v="ARACRUZ"/>
    <x v="23"/>
    <n v="133696"/>
    <s v="SUDESTE"/>
    <n v="4349"/>
    <n v="78.28"/>
    <n v="137"/>
    <m/>
    <s v="CONVENTO LOGISTICA E TRANSPORTES LTDA"/>
    <d v="2023-10-04T00:00:00"/>
    <s v="ENTREGA INFORMADA"/>
    <d v="2023-10-10T00:00:00"/>
    <d v="2023-10-10T00:00:00"/>
    <d v="2023-10-09T00:00:00"/>
    <s v="ENTREGUE"/>
    <s v="ENTREGUE NO PRAZO"/>
    <m/>
  </r>
  <r>
    <n v="30136098"/>
    <s v="301360-98"/>
    <d v="2023-10-05T00:00:00"/>
    <x v="0"/>
    <s v="SÃO MATEUS"/>
    <x v="23"/>
    <n v="133712"/>
    <s v="SUDESTE"/>
    <n v="11790.33"/>
    <n v="212.23"/>
    <n v="397"/>
    <m/>
    <s v="CONVENTO LOGISTICA E TRANSPORTES LTDA"/>
    <d v="2023-10-04T00:00:00"/>
    <s v="ENTREGA INFORMADA"/>
    <d v="2023-10-09T00:00:00"/>
    <d v="2023-10-09T00:00:00"/>
    <d v="2023-10-09T00:00:00"/>
    <s v="ENTREGUE"/>
    <s v="ENTREGUE NO PRAZO"/>
    <m/>
  </r>
  <r>
    <n v="22945098"/>
    <s v="229450-98"/>
    <d v="2023-06-02T00:00:00"/>
    <x v="2"/>
    <s v="IBIPEBA"/>
    <x v="20"/>
    <n v="120262"/>
    <s v="NORDESTE"/>
    <n v="100000"/>
    <n v="5333.33"/>
    <n v="3992.3335000000002"/>
    <n v="5.33333E-2"/>
    <s v="R L DOS SANTOS TRANSPORTES LTDA"/>
    <d v="2023-06-01T00:00:00"/>
    <m/>
    <d v="2023-06-21T00:00:00"/>
    <d v="2023-06-06T00:00:00"/>
    <m/>
    <s v="ENTREGUE"/>
    <s v="ENTREGUE NO PRAZO"/>
    <n v="4"/>
  </r>
  <r>
    <n v="22956798"/>
    <s v="229567-98"/>
    <d v="2023-06-02T00:00:00"/>
    <x v="2"/>
    <s v="IBIPEBA"/>
    <x v="20"/>
    <n v="120243"/>
    <s v="NORDESTE"/>
    <n v="100000"/>
    <n v="5333.33"/>
    <n v="3992.3335000000002"/>
    <n v="5.33333E-2"/>
    <s v="R L DOS SANTOS TRANSPORTES LTDA"/>
    <d v="2023-06-01T00:00:00"/>
    <m/>
    <d v="2023-06-21T00:00:00"/>
    <d v="2023-06-07T00:00:00"/>
    <m/>
    <s v="ENTREGUE"/>
    <s v="ENTREGUE NO PRAZO"/>
    <n v="5"/>
  </r>
  <r>
    <n v="23057298"/>
    <s v="230572-98"/>
    <d v="2023-06-02T00:00:00"/>
    <x v="2"/>
    <s v="RIBEIRA DO POMBAL"/>
    <x v="20"/>
    <n v="120417"/>
    <s v="NORDESTE"/>
    <n v="14300"/>
    <n v="486.2"/>
    <n v="409.45060000000001"/>
    <n v="3.4000000000000002E-2"/>
    <s v="R L DOS SANTOS TRANSPORTES LTDA"/>
    <d v="2023-06-02T00:00:00"/>
    <m/>
    <d v="2023-06-22T00:00:00"/>
    <d v="2023-06-07T00:00:00"/>
    <m/>
    <s v="ENTREGUE"/>
    <s v="ENTREGUE NO PRAZO"/>
    <n v="5"/>
  </r>
  <r>
    <n v="22485298"/>
    <s v="224852-98"/>
    <d v="2023-06-02T00:00:00"/>
    <x v="2"/>
    <s v="PAULO AFONSO"/>
    <x v="20"/>
    <n v="119952"/>
    <s v="NORDESTE"/>
    <n v="11299"/>
    <n v="384.17"/>
    <n v="334.31549999999999"/>
    <n v="3.4000354013629525E-2"/>
    <s v="R L DOS SANTOS TRANSPORTES LTDA"/>
    <d v="2023-05-31T00:00:00"/>
    <m/>
    <d v="2023-06-22T00:00:00"/>
    <d v="2023-06-07T00:00:00"/>
    <m/>
    <s v="ENTREGUE"/>
    <s v="ENTREGUE NO PRAZO"/>
    <n v="5"/>
  </r>
  <r>
    <n v="22957898"/>
    <s v="229578-98"/>
    <d v="2023-06-02T00:00:00"/>
    <x v="2"/>
    <s v="TERESINA"/>
    <x v="7"/>
    <n v="120227"/>
    <s v="NORDESTE"/>
    <n v="120100"/>
    <n v="5333.33"/>
    <n v="4377.3622999999998"/>
    <n v="4.4407410491257286E-2"/>
    <s v="R L DOS SANTOS TRANSPORTES LTDA"/>
    <d v="2023-06-01T00:00:00"/>
    <m/>
    <d v="2023-06-21T00:00:00"/>
    <d v="2023-06-09T00:00:00"/>
    <m/>
    <s v="ENTREGUE"/>
    <s v="ENTREGUE NO PRAZO"/>
    <n v="7"/>
  </r>
  <r>
    <n v="23077398"/>
    <s v="230773-98"/>
    <d v="2023-06-02T00:00:00"/>
    <x v="2"/>
    <s v="TUCANO"/>
    <x v="20"/>
    <n v="120382"/>
    <s v="NORDESTE"/>
    <n v="9818.2800000000007"/>
    <n v="333.82"/>
    <n v="244.7551"/>
    <n v="3.3999845186733317E-2"/>
    <s v="R L DOS SANTOS TRANSPORTES LTDA"/>
    <d v="2023-06-02T00:00:00"/>
    <m/>
    <d v="2023-06-22T00:00:00"/>
    <d v="2023-06-09T00:00:00"/>
    <m/>
    <s v="ENTREGUE"/>
    <s v="ENTREGUE NO PRAZO"/>
    <n v="7"/>
  </r>
  <r>
    <n v="22960498"/>
    <s v="229604-98"/>
    <d v="2023-06-02T00:00:00"/>
    <x v="2"/>
    <s v="TUCANO"/>
    <x v="20"/>
    <n v="120352"/>
    <s v="NORDESTE"/>
    <n v="25857.119999999999"/>
    <n v="879.14"/>
    <n v="850.85709999999995"/>
    <n v="3.3999919557939941E-2"/>
    <s v="R L DOS SANTOS TRANSPORTES LTDA"/>
    <d v="2023-06-02T00:00:00"/>
    <m/>
    <d v="2023-06-22T00:00:00"/>
    <d v="2023-06-09T00:00:00"/>
    <m/>
    <s v="ENTREGUE"/>
    <s v="ENTREGUE NO PRAZO"/>
    <n v="7"/>
  </r>
  <r>
    <n v="22807798"/>
    <s v="228077-98"/>
    <d v="2023-06-02T00:00:00"/>
    <x v="2"/>
    <s v="TUCANO"/>
    <x v="20"/>
    <n v="120277"/>
    <s v="NORDESTE"/>
    <n v="9097.67"/>
    <n v="309.32"/>
    <n v="223.55600000000001"/>
    <n v="3.3999914263762039E-2"/>
    <s v="R L DOS SANTOS TRANSPORTES LTDA"/>
    <d v="2023-06-01T00:00:00"/>
    <m/>
    <d v="2023-06-22T00:00:00"/>
    <d v="2023-06-09T00:00:00"/>
    <m/>
    <s v="ENTREGUE"/>
    <s v="ENTREGUE NO PRAZO"/>
    <n v="7"/>
  </r>
  <r>
    <n v="22283798"/>
    <s v="222837-98"/>
    <d v="2023-06-02T00:00:00"/>
    <x v="2"/>
    <s v="ALAGOINHAS"/>
    <x v="20"/>
    <n v="120143"/>
    <s v="NORDESTE"/>
    <n v="17179"/>
    <n v="584.09"/>
    <n v="491.64920000000001"/>
    <n v="3.4000232842423893E-2"/>
    <s v="R L DOS SANTOS TRANSPORTES LTDA"/>
    <d v="2023-05-31T00:00:00"/>
    <m/>
    <d v="2023-06-22T00:00:00"/>
    <d v="2023-06-09T00:00:00"/>
    <m/>
    <s v="ENTREGUE"/>
    <s v="ENTREGUE NO PRAZO"/>
    <n v="7"/>
  </r>
  <r>
    <n v="22271898"/>
    <s v="222718-98"/>
    <d v="2023-06-02T00:00:00"/>
    <x v="2"/>
    <s v="OLINDINA"/>
    <x v="20"/>
    <n v="120187"/>
    <s v="NORDESTE"/>
    <n v="19149"/>
    <n v="651.07000000000005"/>
    <n v="596.26099999999997"/>
    <n v="3.40002088881926E-2"/>
    <s v="R L DOS SANTOS TRANSPORTES LTDA"/>
    <d v="2023-05-31T00:00:00"/>
    <m/>
    <d v="2023-06-22T00:00:00"/>
    <d v="2023-06-10T00:00:00"/>
    <m/>
    <s v="ENTREGUE"/>
    <s v="ENTREGUE NO PRAZO"/>
    <n v="8"/>
  </r>
  <r>
    <n v="22741298"/>
    <s v="227412-98"/>
    <d v="2023-06-02T00:00:00"/>
    <x v="2"/>
    <s v="SALVADOR"/>
    <x v="20"/>
    <n v="120117"/>
    <s v="NORDESTE"/>
    <n v="10789"/>
    <n v="366.83"/>
    <n v="317.2937"/>
    <n v="3.4000370747984059E-2"/>
    <s v="R L DOS SANTOS TRANSPORTES LTDA"/>
    <d v="2023-05-31T00:00:00"/>
    <m/>
    <d v="2023-06-22T00:00:00"/>
    <d v="2023-06-12T00:00:00"/>
    <m/>
    <s v="ENTREGUE"/>
    <s v="ENTREGUE NO PRAZO"/>
    <n v="10"/>
  </r>
  <r>
    <n v="22736498"/>
    <s v="227364-98"/>
    <d v="2023-06-02T00:00:00"/>
    <x v="2"/>
    <s v="SALVADOR"/>
    <x v="20"/>
    <n v="120408"/>
    <s v="NORDESTE"/>
    <n v="17165.61"/>
    <n v="583.63"/>
    <n v="572.79999999999995"/>
    <n v="3.3999956890550347E-2"/>
    <s v="R L DOS SANTOS TRANSPORTES LTDA"/>
    <d v="2023-06-02T00:00:00"/>
    <m/>
    <d v="2023-06-22T00:00:00"/>
    <d v="2023-06-12T00:00:00"/>
    <m/>
    <s v="ENTREGUE"/>
    <s v="ENTREGUE NO PRAZO"/>
    <n v="10"/>
  </r>
  <r>
    <n v="22746798"/>
    <s v="227467-98"/>
    <d v="2023-06-02T00:00:00"/>
    <x v="2"/>
    <s v="CAMAÇARI"/>
    <x v="20"/>
    <n v="120308"/>
    <s v="NORDESTE"/>
    <n v="14086.71"/>
    <n v="478.95"/>
    <n v="462.3"/>
    <n v="3.4000132039347729E-2"/>
    <s v="R L DOS SANTOS TRANSPORTES LTDA"/>
    <d v="2023-06-01T00:00:00"/>
    <m/>
    <d v="2023-06-22T00:00:00"/>
    <d v="2023-06-12T00:00:00"/>
    <m/>
    <s v="ENTREGUE"/>
    <s v="ENTREGUE NO PRAZO"/>
    <n v="10"/>
  </r>
  <r>
    <n v="22659198"/>
    <s v="226591-98"/>
    <d v="2023-06-02T00:00:00"/>
    <x v="2"/>
    <s v="EUNAPOLIS"/>
    <x v="20"/>
    <n v="120080"/>
    <s v="NORDESTE"/>
    <n v="21345.43"/>
    <n v="725.74"/>
    <n v="665.0059"/>
    <n v="3.3999783560228113E-2"/>
    <s v="R L DOS SANTOS TRANSPORTES LTDA"/>
    <d v="2023-05-31T00:00:00"/>
    <m/>
    <d v="2023-06-22T00:00:00"/>
    <d v="2023-06-13T00:00:00"/>
    <m/>
    <s v="ENTREGUE"/>
    <s v="ENTREGUE NO PRAZO"/>
    <n v="11"/>
  </r>
  <r>
    <n v="30708298"/>
    <s v="307082-98"/>
    <d v="2023-09-22T00:00:00"/>
    <x v="0"/>
    <s v="CAFELANDIA"/>
    <x v="12"/>
    <n v="131070"/>
    <s v="SUL"/>
    <n v="140500"/>
    <n v="4630.1099999999997"/>
    <n v="6792"/>
    <m/>
    <s v="CT DISTRIBUICAO E LOGISTICA LTDA"/>
    <d v="2023-09-18T00:00:00"/>
    <s v="ENTREGA INFORMADA"/>
    <d v="2023-10-02T00:00:00"/>
    <d v="2023-10-05T00:00:00"/>
    <d v="2023-10-10T00:00:00"/>
    <s v="ENTREGUE"/>
    <s v="ENTREGUE FORA DO PRAZO"/>
    <n v="13"/>
  </r>
  <r>
    <n v="22723298"/>
    <s v="227232-98"/>
    <d v="2023-06-02T00:00:00"/>
    <x v="2"/>
    <s v="FEIRA DE SANTANA"/>
    <x v="20"/>
    <n v="119973"/>
    <s v="NORDESTE"/>
    <n v="9780.2099999999991"/>
    <n v="332.53"/>
    <n v="304.53289999999998"/>
    <n v="3.4000292427258723E-2"/>
    <s v="R L DOS SANTOS TRANSPORTES LTDA"/>
    <d v="2023-05-31T00:00:00"/>
    <m/>
    <d v="2023-06-22T00:00:00"/>
    <d v="2023-06-13T00:00:00"/>
    <m/>
    <s v="ENTREGUE"/>
    <s v="ENTREGUE NO PRAZO"/>
    <n v="11"/>
  </r>
  <r>
    <n v="22093398"/>
    <s v="220933-98"/>
    <d v="2023-06-02T00:00:00"/>
    <x v="2"/>
    <s v="FEIRA DE SANTANA"/>
    <x v="20"/>
    <n v="119987"/>
    <s v="NORDESTE"/>
    <n v="9780.2099999999991"/>
    <n v="332.53"/>
    <n v="304.52999999999997"/>
    <n v="3.4000292427258723E-2"/>
    <s v="R L DOS SANTOS TRANSPORTES LTDA"/>
    <d v="2023-05-31T00:00:00"/>
    <m/>
    <d v="2023-06-22T00:00:00"/>
    <d v="2023-06-13T00:00:00"/>
    <m/>
    <s v="ENTREGUE"/>
    <s v="ENTREGUE NO PRAZO"/>
    <n v="11"/>
  </r>
  <r>
    <n v="22091698"/>
    <s v="220916-98"/>
    <d v="2023-06-02T00:00:00"/>
    <x v="2"/>
    <s v="FEIRA DE SANTANA"/>
    <x v="20"/>
    <n v="120316"/>
    <s v="NORDESTE"/>
    <n v="12374.01"/>
    <n v="420.72"/>
    <n v="396.74"/>
    <n v="3.4000295781238261E-2"/>
    <s v="R L DOS SANTOS TRANSPORTES LTDA"/>
    <d v="2023-06-01T00:00:00"/>
    <m/>
    <d v="2023-06-22T00:00:00"/>
    <d v="2023-06-13T00:00:00"/>
    <m/>
    <s v="ENTREGUE"/>
    <s v="ENTREGUE NO PRAZO"/>
    <n v="11"/>
  </r>
  <r>
    <n v="22200798"/>
    <s v="222007-98"/>
    <d v="2023-06-02T00:00:00"/>
    <x v="2"/>
    <s v="FEIRA DE SANTANA"/>
    <x v="20"/>
    <n v="119845"/>
    <s v="NORDESTE"/>
    <n v="25105.41"/>
    <n v="853.58"/>
    <n v="786.43700000000001"/>
    <n v="3.3999843061714587E-2"/>
    <s v="R L DOS SANTOS TRANSPORTES LTDA"/>
    <d v="2023-05-30T00:00:00"/>
    <m/>
    <d v="2023-06-22T00:00:00"/>
    <d v="2023-06-13T00:00:00"/>
    <m/>
    <s v="ENTREGUE"/>
    <s v="ENTREGUE NO PRAZO"/>
    <n v="11"/>
  </r>
  <r>
    <n v="22877498"/>
    <s v="228774-98"/>
    <d v="2023-06-02T00:00:00"/>
    <x v="2"/>
    <s v="URANDI"/>
    <x v="20"/>
    <n v="120354"/>
    <s v="NORDESTE"/>
    <n v="14092"/>
    <n v="479.13"/>
    <n v="433.52370000000002"/>
    <n v="3.4000141924496165E-2"/>
    <s v="R L DOS SANTOS TRANSPORTES LTDA"/>
    <d v="2023-06-02T00:00:00"/>
    <m/>
    <d v="2023-06-22T00:00:00"/>
    <d v="2023-06-13T00:00:00"/>
    <m/>
    <s v="ENTREGUE"/>
    <s v="ENTREGUE NO PRAZO"/>
    <n v="11"/>
  </r>
  <r>
    <n v="23098798"/>
    <s v="230987-98"/>
    <d v="2023-06-02T00:00:00"/>
    <x v="2"/>
    <s v="MORTUGABA"/>
    <x v="20"/>
    <n v="120317"/>
    <s v="NORDESTE"/>
    <n v="9889"/>
    <n v="336.23"/>
    <n v="339.28"/>
    <n v="3.4000404489837197E-2"/>
    <s v="R L DOS SANTOS TRANSPORTES LTDA"/>
    <d v="2023-06-01T00:00:00"/>
    <m/>
    <d v="2023-06-22T00:00:00"/>
    <d v="2023-06-13T00:00:00"/>
    <m/>
    <s v="ENTREGUE"/>
    <s v="ENTREGUE NO PRAZO"/>
    <n v="11"/>
  </r>
  <r>
    <n v="22956998"/>
    <s v="229569-98"/>
    <d v="2023-06-02T00:00:00"/>
    <x v="2"/>
    <s v="CAMAÇARI"/>
    <x v="20"/>
    <n v="120226"/>
    <s v="NORDESTE"/>
    <n v="8489"/>
    <n v="288.63"/>
    <n v="299.92169999999999"/>
    <n v="3.4000471198020965E-2"/>
    <s v="R L DOS SANTOS TRANSPORTES LTDA"/>
    <d v="2023-06-01T00:00:00"/>
    <m/>
    <d v="2023-06-22T00:00:00"/>
    <d v="2023-06-13T00:00:00"/>
    <m/>
    <s v="ENTREGUE"/>
    <s v="ENTREGUE NO PRAZO"/>
    <n v="11"/>
  </r>
  <r>
    <n v="22789698"/>
    <s v="227896-98"/>
    <d v="2023-06-02T00:00:00"/>
    <x v="2"/>
    <s v="CANAVIEIRAS"/>
    <x v="20"/>
    <n v="120152"/>
    <s v="NORDESTE"/>
    <n v="6949"/>
    <n v="236.27"/>
    <n v="190.52119999999999"/>
    <n v="3.4000575622391713E-2"/>
    <s v="R L DOS SANTOS TRANSPORTES LTDA"/>
    <d v="2023-05-31T00:00:00"/>
    <m/>
    <d v="2023-06-22T00:00:00"/>
    <d v="2023-06-13T00:00:00"/>
    <m/>
    <s v="ENTREGUE"/>
    <s v="ENTREGUE NO PRAZO"/>
    <n v="11"/>
  </r>
  <r>
    <n v="22790998"/>
    <s v="227909-98"/>
    <d v="2023-06-02T00:00:00"/>
    <x v="2"/>
    <s v="CANAVIEIRAS"/>
    <x v="20"/>
    <n v="120174"/>
    <s v="NORDESTE"/>
    <n v="17829"/>
    <n v="606.19000000000005"/>
    <n v="531.42740000000003"/>
    <n v="3.400022435358125E-2"/>
    <s v="R L DOS SANTOS TRANSPORTES LTDA"/>
    <d v="2023-05-31T00:00:00"/>
    <m/>
    <d v="2023-06-22T00:00:00"/>
    <d v="2023-06-13T00:00:00"/>
    <m/>
    <s v="ENTREGUE"/>
    <s v="ENTREGUE NO PRAZO"/>
    <n v="11"/>
  </r>
  <r>
    <n v="22772298"/>
    <s v="227722-98"/>
    <d v="2023-06-02T00:00:00"/>
    <x v="2"/>
    <s v="ENCRUZILHADA"/>
    <x v="20"/>
    <n v="120440"/>
    <s v="NORDESTE"/>
    <n v="19529"/>
    <n v="663.99"/>
    <n v="597.05370000000005"/>
    <n v="3.4000204823595677E-2"/>
    <s v="R L DOS SANTOS TRANSPORTES LTDA"/>
    <d v="2023-06-02T00:00:00"/>
    <m/>
    <d v="2023-06-22T00:00:00"/>
    <d v="2023-06-13T00:00:00"/>
    <m/>
    <s v="ENTREGUE"/>
    <s v="ENTREGUE NO PRAZO"/>
    <n v="11"/>
  </r>
  <r>
    <n v="22383098"/>
    <s v="223830-98"/>
    <d v="2023-06-02T00:00:00"/>
    <x v="2"/>
    <s v="ALCOBAÇA"/>
    <x v="20"/>
    <n v="120088"/>
    <s v="NORDESTE"/>
    <n v="9399"/>
    <n v="319.57"/>
    <n v="313.3263"/>
    <n v="3.4000425577189061E-2"/>
    <s v="R L DOS SANTOS TRANSPORTES LTDA"/>
    <d v="2023-05-31T00:00:00"/>
    <m/>
    <d v="2023-06-22T00:00:00"/>
    <d v="2023-06-15T00:00:00"/>
    <m/>
    <s v="ENTREGUE"/>
    <s v="ENTREGUE NO PRAZO"/>
    <n v="13"/>
  </r>
  <r>
    <n v="22843798"/>
    <s v="228437-98"/>
    <d v="2023-06-02T00:00:00"/>
    <x v="2"/>
    <s v="PETROLINA"/>
    <x v="16"/>
    <n v="120186"/>
    <s v="NORDESTE"/>
    <n v="7980.48"/>
    <n v="271.33999999999997"/>
    <n v="196.04"/>
    <n v="3.4000461125145355E-2"/>
    <s v="R L DOS SANTOS TRANSPORTES LTDA"/>
    <d v="2023-05-31T00:00:00"/>
    <m/>
    <d v="2023-06-22T00:00:00"/>
    <d v="2023-06-15T00:00:00"/>
    <m/>
    <s v="ENTREGUE"/>
    <s v="ENTREGUE NO PRAZO"/>
    <n v="13"/>
  </r>
  <r>
    <n v="23030898"/>
    <s v="230308-98"/>
    <d v="2023-06-02T00:00:00"/>
    <x v="2"/>
    <s v="POJUCA"/>
    <x v="20"/>
    <n v="120371"/>
    <s v="NORDESTE"/>
    <n v="12509"/>
    <n v="425.31"/>
    <n v="443.0729"/>
    <n v="3.4000319769765766E-2"/>
    <s v="R L DOS SANTOS TRANSPORTES LTDA"/>
    <d v="2023-06-02T00:00:00"/>
    <m/>
    <d v="2023-06-22T00:00:00"/>
    <d v="2023-06-15T00:00:00"/>
    <m/>
    <s v="ENTREGUE"/>
    <s v="ENTREGUE NO PRAZO"/>
    <n v="13"/>
  </r>
  <r>
    <n v="22615498"/>
    <s v="226154-98"/>
    <d v="2023-06-02T00:00:00"/>
    <x v="2"/>
    <s v="PORTO SEGURO"/>
    <x v="20"/>
    <n v="120376"/>
    <s v="NORDESTE"/>
    <n v="9900"/>
    <n v="336.6"/>
    <n v="252.66"/>
    <n v="3.4000000000000002E-2"/>
    <s v="R L DOS SANTOS TRANSPORTES LTDA"/>
    <d v="2023-06-02T00:00:00"/>
    <m/>
    <d v="2023-06-22T00:00:00"/>
    <d v="2023-06-15T00:00:00"/>
    <m/>
    <s v="ENTREGUE"/>
    <s v="ENTREGUE NO PRAZO"/>
    <n v="13"/>
  </r>
  <r>
    <n v="22897198"/>
    <s v="228971-98"/>
    <d v="2023-06-02T00:00:00"/>
    <x v="2"/>
    <s v="ALCOBAÇA"/>
    <x v="20"/>
    <n v="120118"/>
    <s v="NORDESTE"/>
    <n v="9399"/>
    <n v="319.57"/>
    <n v="313.3263"/>
    <n v="3.4000425577189061E-2"/>
    <s v="R L DOS SANTOS TRANSPORTES LTDA"/>
    <d v="2023-05-31T00:00:00"/>
    <m/>
    <d v="2023-06-22T00:00:00"/>
    <d v="2023-06-15T00:00:00"/>
    <m/>
    <s v="ENTREGUE"/>
    <s v="ENTREGUE NO PRAZO"/>
    <n v="13"/>
  </r>
  <r>
    <n v="22896798"/>
    <s v="228967-98"/>
    <d v="2023-06-02T00:00:00"/>
    <x v="2"/>
    <s v="ALCOBAÇA"/>
    <x v="20"/>
    <n v="120242"/>
    <s v="NORDESTE"/>
    <n v="9399"/>
    <n v="319.57"/>
    <n v="313.3263"/>
    <n v="3.4000425577189061E-2"/>
    <s v="R L DOS SANTOS TRANSPORTES LTDA"/>
    <d v="2023-06-01T00:00:00"/>
    <m/>
    <d v="2023-06-22T00:00:00"/>
    <d v="2023-06-15T00:00:00"/>
    <m/>
    <s v="ENTREGUE"/>
    <s v="ENTREGUE NO PRAZO"/>
    <n v="13"/>
  </r>
  <r>
    <n v="22489198"/>
    <s v="224891-98"/>
    <d v="2023-06-02T00:00:00"/>
    <x v="2"/>
    <s v="PETROLINA"/>
    <x v="16"/>
    <n v="120079"/>
    <s v="NORDESTE"/>
    <n v="7879"/>
    <n v="267.89"/>
    <n v="238.214"/>
    <n v="3.4000507678639422E-2"/>
    <s v="R L DOS SANTOS TRANSPORTES LTDA"/>
    <d v="2023-05-31T00:00:00"/>
    <m/>
    <d v="2023-06-22T00:00:00"/>
    <d v="2023-06-16T00:00:00"/>
    <m/>
    <s v="ENTREGUE"/>
    <s v="ENTREGUE NO PRAZO"/>
    <n v="14"/>
  </r>
  <r>
    <n v="22590798"/>
    <s v="225907-98"/>
    <d v="2023-06-02T00:00:00"/>
    <x v="2"/>
    <s v="PETROLINA"/>
    <x v="16"/>
    <n v="120040"/>
    <s v="NORDESTE"/>
    <n v="10789"/>
    <n v="366.83"/>
    <n v="317.29399999999998"/>
    <n v="3.4000370747984059E-2"/>
    <s v="R L DOS SANTOS TRANSPORTES LTDA"/>
    <d v="2023-05-31T00:00:00"/>
    <m/>
    <d v="2023-06-22T00:00:00"/>
    <d v="2023-06-16T00:00:00"/>
    <m/>
    <s v="ENTREGUE"/>
    <s v="ENTREGUE NO PRAZO"/>
    <n v="14"/>
  </r>
  <r>
    <n v="22875998"/>
    <s v="228759-98"/>
    <d v="2023-06-02T00:00:00"/>
    <x v="2"/>
    <s v="PETROLINA"/>
    <x v="16"/>
    <n v="120278"/>
    <s v="NORDESTE"/>
    <n v="9379"/>
    <n v="318.89"/>
    <n v="252.553"/>
    <n v="3.4000426484699857E-2"/>
    <s v="R L DOS SANTOS TRANSPORTES LTDA"/>
    <d v="2023-06-01T00:00:00"/>
    <m/>
    <d v="2023-06-22T00:00:00"/>
    <d v="2023-06-16T00:00:00"/>
    <m/>
    <s v="ENTREGUE"/>
    <s v="ENTREGUE NO PRAZO"/>
    <n v="14"/>
  </r>
  <r>
    <n v="22850898"/>
    <s v="228508-98"/>
    <d v="2023-06-02T00:00:00"/>
    <x v="2"/>
    <s v="PETROLINA"/>
    <x v="16"/>
    <n v="120284"/>
    <s v="NORDESTE"/>
    <n v="17829"/>
    <n v="606.19000000000005"/>
    <n v="531.42700000000002"/>
    <n v="3.400022435358125E-2"/>
    <s v="R L DOS SANTOS TRANSPORTES LTDA"/>
    <d v="2023-06-01T00:00:00"/>
    <m/>
    <d v="2023-06-22T00:00:00"/>
    <d v="2023-06-16T00:00:00"/>
    <m/>
    <s v="ENTREGUE"/>
    <s v="ENTREGUE NO PRAZO"/>
    <n v="14"/>
  </r>
  <r>
    <n v="22001898"/>
    <s v="220018-98"/>
    <d v="2023-06-02T00:00:00"/>
    <x v="2"/>
    <s v="PETROLINA"/>
    <x v="16"/>
    <n v="119841"/>
    <s v="NORDESTE"/>
    <n v="8349"/>
    <n v="283.87"/>
    <n v="269.03280000000001"/>
    <n v="3.4000479099293331E-2"/>
    <s v="R L DOS SANTOS TRANSPORTES LTDA"/>
    <d v="2023-05-30T00:00:00"/>
    <m/>
    <d v="2023-06-22T00:00:00"/>
    <d v="2023-06-16T00:00:00"/>
    <m/>
    <s v="ENTREGUE"/>
    <s v="ENTREGUE NO PRAZO"/>
    <n v="14"/>
  </r>
  <r>
    <n v="22545998"/>
    <s v="225459-98"/>
    <d v="2023-06-02T00:00:00"/>
    <x v="2"/>
    <s v="PETROLINA"/>
    <x v="16"/>
    <n v="119836"/>
    <s v="NORDESTE"/>
    <n v="14999"/>
    <n v="509.97"/>
    <n v="494.73039999999997"/>
    <n v="3.4000266684445633E-2"/>
    <s v="R L DOS SANTOS TRANSPORTES LTDA"/>
    <d v="2023-05-30T00:00:00"/>
    <m/>
    <d v="2023-06-22T00:00:00"/>
    <d v="2023-06-16T00:00:00"/>
    <m/>
    <s v="ENTREGUE"/>
    <s v="ENTREGUE NO PRAZO"/>
    <n v="14"/>
  </r>
  <r>
    <n v="22842898"/>
    <s v="228428-98"/>
    <d v="2023-06-02T00:00:00"/>
    <x v="2"/>
    <s v="VITÓRIA DA CONQUISTA"/>
    <x v="20"/>
    <n v="120363"/>
    <s v="NORDESTE"/>
    <n v="18414.93"/>
    <n v="626.11"/>
    <n v="498.05410000000001"/>
    <n v="3.4000129242956666E-2"/>
    <s v="R L DOS SANTOS TRANSPORTES LTDA"/>
    <d v="2023-06-02T00:00:00"/>
    <m/>
    <d v="2023-06-22T00:00:00"/>
    <d v="2023-06-16T00:00:00"/>
    <m/>
    <s v="ENTREGUE"/>
    <s v="ENTREGUE NO PRAZO"/>
    <n v="14"/>
  </r>
  <r>
    <n v="22382998"/>
    <s v="223829-98"/>
    <d v="2023-06-02T00:00:00"/>
    <x v="2"/>
    <s v="ALCOBAÇA"/>
    <x v="20"/>
    <n v="119989"/>
    <s v="NORDESTE"/>
    <n v="9399"/>
    <n v="319.57"/>
    <n v="313.33"/>
    <n v="3.4000425577189061E-2"/>
    <s v="R L DOS SANTOS TRANSPORTES LTDA"/>
    <d v="2023-05-31T00:00:00"/>
    <m/>
    <d v="2023-06-22T00:00:00"/>
    <d v="2023-06-16T00:00:00"/>
    <m/>
    <s v="ENTREGUE"/>
    <s v="ENTREGUE NO PRAZO"/>
    <n v="14"/>
  </r>
  <r>
    <n v="22878498"/>
    <s v="228784-98"/>
    <d v="2023-06-02T00:00:00"/>
    <x v="2"/>
    <s v="PETROLINA"/>
    <x v="16"/>
    <n v="120107"/>
    <s v="NORDESTE"/>
    <n v="18000"/>
    <n v="612"/>
    <n v="591.97709999999995"/>
    <n v="3.4000000000000002E-2"/>
    <s v="R L DOS SANTOS TRANSPORTES LTDA"/>
    <d v="2023-05-31T00:00:00"/>
    <m/>
    <d v="2023-06-22T00:00:00"/>
    <d v="2023-06-20T00:00:00"/>
    <m/>
    <s v="ENTREGUE"/>
    <s v="ENTREGUE NO PRAZO"/>
    <n v="18"/>
  </r>
  <r>
    <n v="22737798"/>
    <s v="227377-98"/>
    <d v="2023-06-02T00:00:00"/>
    <x v="2"/>
    <s v="OLIVEIRA BREJINHOS"/>
    <x v="20"/>
    <n v="119882"/>
    <s v="NORDESTE"/>
    <n v="18209"/>
    <n v="619.11"/>
    <n v="602.68799999999999"/>
    <n v="3.4000219671590975E-2"/>
    <s v="R L DOS SANTOS TRANSPORTES LTDA"/>
    <d v="2023-05-30T00:00:00"/>
    <m/>
    <d v="2023-06-22T00:00:00"/>
    <d v="2023-06-20T00:00:00"/>
    <m/>
    <s v="ENTREGUE"/>
    <s v="ENTREGUE NO PRAZO"/>
    <n v="18"/>
  </r>
  <r>
    <n v="22552998"/>
    <s v="225529-98"/>
    <d v="2023-06-02T00:00:00"/>
    <x v="2"/>
    <s v="BARREIRAS"/>
    <x v="20"/>
    <n v="120171"/>
    <s v="NORDESTE"/>
    <n v="36035.599999999999"/>
    <n v="1225.21"/>
    <n v="1087.25"/>
    <n v="3.3999988899865691E-2"/>
    <s v="R L DOS SANTOS TRANSPORTES LTDA"/>
    <d v="2023-05-31T00:00:00"/>
    <m/>
    <d v="2023-06-22T00:00:00"/>
    <d v="2023-06-21T00:00:00"/>
    <m/>
    <s v="ENTREGUE"/>
    <s v="ENTREGUE NO PRAZO"/>
    <n v="19"/>
  </r>
  <r>
    <n v="22534698"/>
    <s v="225346-98"/>
    <d v="2023-06-02T00:00:00"/>
    <x v="2"/>
    <s v="PETROLINA"/>
    <x v="16"/>
    <n v="120438"/>
    <s v="NORDESTE"/>
    <n v="7729.45"/>
    <n v="262.8"/>
    <n v="239.91399999999999"/>
    <n v="3.3999831812095302E-2"/>
    <s v="R L DOS SANTOS TRANSPORTES LTDA"/>
    <d v="2023-06-02T00:00:00"/>
    <m/>
    <d v="2023-06-22T00:00:00"/>
    <d v="2023-06-21T00:00:00"/>
    <m/>
    <s v="ENTREGUE"/>
    <s v="ENTREGUE NO PRAZO"/>
    <n v="19"/>
  </r>
  <r>
    <n v="22976698"/>
    <s v="229766-98"/>
    <d v="2023-06-02T00:00:00"/>
    <x v="2"/>
    <s v="LUÍS EDUARDO MAGALHÃES"/>
    <x v="20"/>
    <n v="120231"/>
    <s v="NORDESTE"/>
    <n v="9399"/>
    <n v="319.57"/>
    <n v="313.3263"/>
    <n v="3.4000425577189061E-2"/>
    <s v="R L DOS SANTOS TRANSPORTES LTDA"/>
    <d v="2023-06-01T00:00:00"/>
    <m/>
    <d v="2023-06-22T00:00:00"/>
    <d v="2023-06-22T00:00:00"/>
    <m/>
    <s v="ENTREGUE"/>
    <s v="ENTREGUE NO PRAZO"/>
    <n v="20"/>
  </r>
  <r>
    <n v="23076998"/>
    <s v="230769-98"/>
    <d v="2023-06-02T00:00:00"/>
    <x v="2"/>
    <s v="PETROLINA"/>
    <x v="16"/>
    <n v="120407"/>
    <s v="NORDESTE"/>
    <n v="31000"/>
    <n v="1054"/>
    <n v="1003.4677"/>
    <n v="3.4000000000000002E-2"/>
    <s v="R L DOS SANTOS TRANSPORTES LTDA"/>
    <d v="2023-06-02T00:00:00"/>
    <m/>
    <d v="2023-06-22T00:00:00"/>
    <d v="2023-06-22T00:00:00"/>
    <m/>
    <s v="ENTREGUE"/>
    <s v="ENTREGUE NO PRAZO"/>
    <n v="20"/>
  </r>
  <r>
    <n v="22799498"/>
    <s v="227994-98"/>
    <d v="2023-06-02T00:00:00"/>
    <x v="2"/>
    <s v="BARREIRAS"/>
    <x v="20"/>
    <n v="120267"/>
    <s v="NORDESTE"/>
    <n v="26200"/>
    <n v="890.8"/>
    <n v="745.60299999999995"/>
    <n v="3.3999999999999996E-2"/>
    <s v="R L DOS SANTOS TRANSPORTES LTDA"/>
    <d v="2023-06-01T00:00:00"/>
    <m/>
    <d v="2023-06-22T00:00:00"/>
    <d v="2023-06-22T00:00:00"/>
    <m/>
    <s v="ENTREGUE"/>
    <s v="ENTREGUE NO PRAZO"/>
    <n v="20"/>
  </r>
  <r>
    <n v="22802998"/>
    <s v="228029-98"/>
    <d v="2023-06-02T00:00:00"/>
    <x v="2"/>
    <s v="JEQUIE"/>
    <x v="20"/>
    <n v="120175"/>
    <s v="NORDESTE"/>
    <n v="7869"/>
    <n v="267.55"/>
    <n v="220.89449999999999"/>
    <n v="3.4000508323802262E-2"/>
    <s v="R L DOS SANTOS TRANSPORTES LTDA"/>
    <d v="2023-05-31T00:00:00"/>
    <m/>
    <d v="2023-06-22T00:00:00"/>
    <d v="2023-06-28T00:00:00"/>
    <m/>
    <s v="ENTREGUE"/>
    <s v="ENTREGUE FORA DO PRAZO"/>
    <n v="26"/>
  </r>
  <r>
    <n v="22042498"/>
    <s v="220424-98"/>
    <d v="2023-06-02T00:00:00"/>
    <x v="2"/>
    <s v="VITÓRIA DA CONQUISTA"/>
    <x v="20"/>
    <n v="120247"/>
    <s v="NORDESTE"/>
    <n v="31243.01"/>
    <n v="1062.26"/>
    <n v="837.64940000000001"/>
    <n v="3.3999925103247099E-2"/>
    <s v="R L DOS SANTOS TRANSPORTES LTDA"/>
    <d v="2023-06-01T00:00:00"/>
    <m/>
    <d v="2023-06-22T00:00:00"/>
    <d v="2023-06-29T00:00:00"/>
    <m/>
    <s v="ENTREGUE"/>
    <s v="ENTREGUE FORA DO PRAZO"/>
    <n v="27"/>
  </r>
  <r>
    <n v="22783398"/>
    <s v="227833-98"/>
    <d v="2023-06-02T00:00:00"/>
    <x v="2"/>
    <s v="VERA CRUZ"/>
    <x v="20"/>
    <n v="120081"/>
    <s v="NORDESTE"/>
    <n v="6948.81"/>
    <n v="236.26"/>
    <n v="202.8545"/>
    <n v="3.4000066198385047E-2"/>
    <s v="R L DOS SANTOS TRANSPORTES LTDA"/>
    <d v="2023-05-31T00:00:00"/>
    <m/>
    <d v="2023-06-22T00:00:00"/>
    <d v="2023-06-29T00:00:00"/>
    <m/>
    <s v="ENTREGUE"/>
    <s v="ENTREGUE FORA DO PRAZO"/>
    <n v="27"/>
  </r>
  <r>
    <n v="22039298"/>
    <s v="220392-98"/>
    <d v="2023-06-02T00:00:00"/>
    <x v="2"/>
    <s v="CASA NOVA"/>
    <x v="20"/>
    <n v="119967"/>
    <s v="NORDESTE"/>
    <n v="11075"/>
    <n v="376.55"/>
    <n v="334.315"/>
    <n v="3.4000000000000002E-2"/>
    <s v="R L DOS SANTOS TRANSPORTES LTDA"/>
    <d v="2023-05-31T00:00:00"/>
    <m/>
    <d v="2023-06-22T00:00:00"/>
    <d v="2023-07-01T00:00:00"/>
    <m/>
    <s v="ENTREGUE"/>
    <s v="ENTREGUE FORA DO PRAZO"/>
    <n v="29"/>
  </r>
  <r>
    <n v="22916998"/>
    <s v="229169-98"/>
    <d v="2023-06-02T00:00:00"/>
    <x v="2"/>
    <s v="TOBIAS BARRETO"/>
    <x v="13"/>
    <n v="120177"/>
    <s v="NORDESTE"/>
    <n v="16337.83"/>
    <n v="555.49"/>
    <n v="437.49110000000002"/>
    <n v="3.4000231364875261E-2"/>
    <s v="R L DOS SANTOS TRANSPORTES LTDA"/>
    <d v="2023-05-31T00:00:00"/>
    <m/>
    <d v="2023-06-22T00:00:00"/>
    <d v="2023-06-19T00:00:00"/>
    <m/>
    <s v="ENTREGUE"/>
    <s v="ENTREGUE NO PRAZO"/>
    <n v="17"/>
  </r>
  <r>
    <n v="22964798"/>
    <s v="229647-98"/>
    <d v="2023-06-02T00:00:00"/>
    <x v="2"/>
    <s v="CARAUBAS"/>
    <x v="17"/>
    <n v="120236"/>
    <s v="NORDESTE"/>
    <n v="9889"/>
    <n v="520.58000000000004"/>
    <n v="339.28289999999998"/>
    <n v="5.2642329861462236E-2"/>
    <s v="SNT LOG LTDA"/>
    <d v="2023-06-01T00:00:00"/>
    <m/>
    <d v="2023-06-24T00:00:00"/>
    <d v="2023-06-24T00:00:00"/>
    <m/>
    <s v="ENTREGUE"/>
    <s v="ENTREGUE NO PRAZO"/>
    <n v="22"/>
  </r>
  <r>
    <n v="22975698"/>
    <s v="229756-98"/>
    <d v="2023-06-02T00:00:00"/>
    <x v="2"/>
    <s v="EUSÉBIO"/>
    <x v="15"/>
    <n v="120238"/>
    <s v="NORDESTE"/>
    <n v="13739"/>
    <n v="605.26"/>
    <n v="463.0729"/>
    <n v="4.4054152412839359E-2"/>
    <s v="SNT LOG LTDA"/>
    <d v="2023-06-01T00:00:00"/>
    <m/>
    <d v="2023-06-16T00:00:00"/>
    <d v="2023-06-16T00:00:00"/>
    <m/>
    <s v="ENTREGUE"/>
    <s v="ENTREGUE NO PRAZO"/>
    <n v="14"/>
  </r>
  <r>
    <n v="22898098"/>
    <s v="228980-98"/>
    <d v="2023-06-02T00:00:00"/>
    <x v="2"/>
    <s v="IGUATU"/>
    <x v="15"/>
    <n v="120232"/>
    <s v="NORDESTE"/>
    <n v="6739"/>
    <n v="309.27999999999997"/>
    <n v="194.38159999999999"/>
    <n v="4.5894049562249586E-2"/>
    <s v="SNT LOG LTDA"/>
    <d v="2023-06-01T00:00:00"/>
    <m/>
    <d v="2023-06-26T00:00:00"/>
    <d v="2023-06-20T00:00:00"/>
    <m/>
    <s v="ENTREGUE"/>
    <s v="ENTREGUE NO PRAZO"/>
    <n v="18"/>
  </r>
  <r>
    <n v="22572498"/>
    <s v="225724-98"/>
    <d v="2023-06-02T00:00:00"/>
    <x v="2"/>
    <s v="CAMPINA GRANDE"/>
    <x v="18"/>
    <n v="120219"/>
    <s v="NORDESTE"/>
    <n v="1650"/>
    <n v="164.8"/>
    <n v="28.812899999999999"/>
    <n v="9.9878787878787886E-2"/>
    <s v="SNT LOG LTDA"/>
    <d v="2023-06-01T00:00:00"/>
    <m/>
    <d v="2023-06-23T00:00:00"/>
    <d v="2023-06-15T00:00:00"/>
    <m/>
    <s v="ENTREGUE"/>
    <s v="ENTREGUE NO PRAZO"/>
    <n v="13"/>
  </r>
  <r>
    <n v="22900898"/>
    <s v="229008-98"/>
    <d v="2023-06-02T00:00:00"/>
    <x v="2"/>
    <s v="IGUATU"/>
    <x v="15"/>
    <n v="120279"/>
    <s v="NORDESTE"/>
    <n v="9979"/>
    <n v="455.13"/>
    <n v="286.03300000000002"/>
    <n v="4.5608778434712893E-2"/>
    <s v="SNT LOG LTDA"/>
    <d v="2023-06-01T00:00:00"/>
    <m/>
    <d v="2023-06-26T00:00:00"/>
    <d v="2023-06-20T00:00:00"/>
    <m/>
    <s v="ENTREGUE"/>
    <s v="ENTREGUE NO PRAZO"/>
    <n v="18"/>
  </r>
  <r>
    <n v="23471398"/>
    <s v="234713-98"/>
    <d v="2023-06-15T00:00:00"/>
    <x v="2"/>
    <s v="TRES FRONTEIRAS"/>
    <x v="9"/>
    <n v="121147"/>
    <s v="SUDESTE"/>
    <n v="31353.72"/>
    <n v="1033.25"/>
    <n v="1006.9"/>
    <n v="3.295462229043316E-2"/>
    <s v="CT DISTRIBUICAO E LOGISTICA LTDA"/>
    <d v="2023-06-13T00:00:00"/>
    <s v="INFORMADO COLETA"/>
    <d v="2023-06-23T00:00:00"/>
    <m/>
    <m/>
    <s v="MERCADORIA DEVOLVIDA"/>
    <s v="MERCADORIA DEVOLVIDA"/>
    <n v="-45092"/>
  </r>
  <r>
    <n v="22726298"/>
    <s v="227262-98"/>
    <d v="2023-06-02T00:00:00"/>
    <x v="2"/>
    <s v="BOM JARDIM"/>
    <x v="16"/>
    <n v="120241"/>
    <s v="NORDESTE"/>
    <n v="9780.2099999999991"/>
    <n v="467.27"/>
    <n v="304.53289999999998"/>
    <n v="4.7777092720912948E-2"/>
    <s v="SNT LOG LTDA"/>
    <d v="2023-06-01T00:00:00"/>
    <m/>
    <d v="2023-06-23T00:00:00"/>
    <d v="2023-06-15T00:00:00"/>
    <m/>
    <s v="ENTREGUE"/>
    <s v="ENTREGUE NO PRAZO"/>
    <n v="13"/>
  </r>
  <r>
    <n v="22927698"/>
    <s v="229276-98"/>
    <d v="2023-06-02T00:00:00"/>
    <x v="2"/>
    <s v="BODOCÓ"/>
    <x v="16"/>
    <n v="120257"/>
    <s v="NORDESTE"/>
    <n v="14500"/>
    <n v="712.66"/>
    <n v="464.47199999999998"/>
    <n v="4.9148965517241378E-2"/>
    <s v="SNT LOG LTDA"/>
    <d v="2023-06-01T00:00:00"/>
    <m/>
    <d v="2023-06-26T00:00:00"/>
    <d v="2023-06-22T00:00:00"/>
    <m/>
    <s v="ENTREGUE"/>
    <s v="ENTREGUE NO PRAZO"/>
    <n v="20"/>
  </r>
  <r>
    <n v="22948998"/>
    <s v="229489-98"/>
    <d v="2023-06-02T00:00:00"/>
    <x v="2"/>
    <s v="TUPARETAMA"/>
    <x v="16"/>
    <n v="120260"/>
    <s v="NORDESTE"/>
    <n v="18047.47"/>
    <n v="755.45"/>
    <n v="492.36810000000003"/>
    <n v="4.185905282014598E-2"/>
    <s v="SNT LOG LTDA"/>
    <d v="2023-06-01T00:00:00"/>
    <m/>
    <d v="2023-06-23T00:00:00"/>
    <d v="2023-06-21T00:00:00"/>
    <m/>
    <s v="ENTREGUE"/>
    <s v="ENTREGUE NO PRAZO"/>
    <n v="19"/>
  </r>
  <r>
    <n v="22839898"/>
    <s v="228398-98"/>
    <d v="2023-06-02T00:00:00"/>
    <x v="2"/>
    <s v="SANTA CRUZ"/>
    <x v="17"/>
    <n v="120261"/>
    <s v="NORDESTE"/>
    <n v="11613.9"/>
    <n v="481.44"/>
    <n v="313.7697"/>
    <n v="4.1453775217627158E-2"/>
    <s v="SNT LOG LTDA"/>
    <d v="2023-06-01T00:00:00"/>
    <m/>
    <d v="2023-06-23T00:00:00"/>
    <d v="2023-06-19T00:00:00"/>
    <m/>
    <s v="ENTREGUE"/>
    <s v="ENTREGUE NO PRAZO"/>
    <n v="17"/>
  </r>
  <r>
    <n v="22977598"/>
    <s v="229775-98"/>
    <d v="2023-06-02T00:00:00"/>
    <x v="2"/>
    <s v="PALMEIRA DOS INDIOS"/>
    <x v="19"/>
    <n v="120489"/>
    <s v="NORDESTE"/>
    <n v="22679"/>
    <n v="1233.74"/>
    <n v="804.08389999999997"/>
    <n v="5.4400105824771817E-2"/>
    <s v="SNT LOG LTDA"/>
    <d v="2023-06-02T00:00:00"/>
    <m/>
    <d v="2023-06-28T00:00:00"/>
    <d v="2023-06-28T00:00:00"/>
    <m/>
    <s v="ENTREGUE"/>
    <s v="ENTREGUE NO PRAZO"/>
    <n v="26"/>
  </r>
  <r>
    <n v="23029298"/>
    <s v="230292-98"/>
    <d v="2023-06-02T00:00:00"/>
    <x v="2"/>
    <s v="MOSSORÓ"/>
    <x v="17"/>
    <n v="120478"/>
    <s v="NORDESTE"/>
    <n v="9790"/>
    <n v="520.58000000000004"/>
    <n v="339.28289999999998"/>
    <n v="5.3174668028600616E-2"/>
    <s v="SNT LOG LTDA"/>
    <d v="2023-06-02T00:00:00"/>
    <m/>
    <d v="2023-06-22T00:00:00"/>
    <d v="2023-06-22T00:00:00"/>
    <m/>
    <s v="ENTREGUE"/>
    <s v="ENTREGUE NO PRAZO"/>
    <n v="20"/>
  </r>
  <r>
    <n v="22877098"/>
    <s v="228770-98"/>
    <d v="2023-06-02T00:00:00"/>
    <x v="2"/>
    <s v="SALGUEIRO"/>
    <x v="16"/>
    <n v="120481"/>
    <s v="NORDESTE"/>
    <n v="9979"/>
    <n v="438.86"/>
    <n v="286.03300000000002"/>
    <n v="4.3978354544543539E-2"/>
    <s v="SNT LOG LTDA"/>
    <d v="2023-06-02T00:00:00"/>
    <m/>
    <d v="2023-06-23T00:00:00"/>
    <d v="2023-06-21T00:00:00"/>
    <m/>
    <s v="ENTREGUE"/>
    <s v="ENTREGUE NO PRAZO"/>
    <n v="19"/>
  </r>
  <r>
    <n v="22677198"/>
    <s v="226771-98"/>
    <d v="2023-06-02T00:00:00"/>
    <x v="2"/>
    <s v="CURRAIS NOVOS"/>
    <x v="17"/>
    <n v="120465"/>
    <s v="NORDESTE"/>
    <n v="6959"/>
    <n v="298.25"/>
    <n v="194.38200000000001"/>
    <n v="4.2858169277194998E-2"/>
    <s v="SNT LOG LTDA"/>
    <d v="2023-06-02T00:00:00"/>
    <m/>
    <d v="2023-06-23T00:00:00"/>
    <d v="2023-06-16T00:00:00"/>
    <m/>
    <s v="ENTREGUE"/>
    <s v="ENTREGUE NO PRAZO"/>
    <n v="14"/>
  </r>
  <r>
    <n v="22333598"/>
    <s v="223335-98"/>
    <d v="2023-06-02T00:00:00"/>
    <x v="2"/>
    <s v="CEARÁ-MIRIM"/>
    <x v="17"/>
    <n v="120246"/>
    <s v="NORDESTE"/>
    <n v="11179"/>
    <n v="481.59"/>
    <n v="313.87"/>
    <n v="4.3079881921459881E-2"/>
    <s v="SNT LOG LTDA"/>
    <d v="2023-06-01T00:00:00"/>
    <m/>
    <d v="2023-06-23T00:00:00"/>
    <d v="2023-06-23T00:00:00"/>
    <m/>
    <s v="ENTREGUE"/>
    <s v="ENTREGUE NO PRAZO"/>
    <n v="21"/>
  </r>
  <r>
    <n v="22323698"/>
    <s v="223236-98"/>
    <d v="2023-06-02T00:00:00"/>
    <x v="2"/>
    <s v="MOSSORÓ"/>
    <x v="17"/>
    <n v="120320"/>
    <s v="NORDESTE"/>
    <n v="10131.83"/>
    <n v="414.56"/>
    <n v="269"/>
    <n v="4.0916596508231977E-2"/>
    <s v="SNT LOG LTDA"/>
    <d v="2023-06-01T00:00:00"/>
    <m/>
    <d v="2023-06-23T00:00:00"/>
    <d v="2023-06-23T00:00:00"/>
    <m/>
    <s v="ENTREGUE"/>
    <s v="ENTREGUE NO PRAZO"/>
    <n v="21"/>
  </r>
  <r>
    <n v="22958198"/>
    <s v="229581-98"/>
    <d v="2023-06-02T00:00:00"/>
    <x v="2"/>
    <s v="BREJINHO"/>
    <x v="16"/>
    <n v="120483"/>
    <s v="NORDESTE"/>
    <n v="16943.22"/>
    <n v="825.25"/>
    <n v="537.85469999999998"/>
    <n v="4.8706798353559712E-2"/>
    <s v="SNT LOG LTDA"/>
    <d v="2023-06-02T00:00:00"/>
    <m/>
    <d v="2023-06-23T00:00:00"/>
    <d v="2023-06-21T00:00:00"/>
    <m/>
    <s v="ENTREGUE"/>
    <s v="ENTREGUE NO PRAZO"/>
    <n v="19"/>
  </r>
  <r>
    <n v="22806398"/>
    <s v="228063-98"/>
    <d v="2023-06-02T00:00:00"/>
    <x v="2"/>
    <s v="MOSSORÓ"/>
    <x v="17"/>
    <n v="120480"/>
    <s v="NORDESTE"/>
    <n v="10099"/>
    <n v="438.86"/>
    <n v="286.03300000000002"/>
    <n v="4.3455787701752652E-2"/>
    <s v="SNT LOG LTDA"/>
    <d v="2023-06-02T00:00:00"/>
    <m/>
    <d v="2023-06-16T00:00:00"/>
    <d v="2023-06-16T00:00:00"/>
    <m/>
    <s v="ENTREGUE"/>
    <s v="ENTREGUE NO PRAZO"/>
    <n v="14"/>
  </r>
  <r>
    <n v="22859698"/>
    <s v="228596-98"/>
    <d v="2023-06-02T00:00:00"/>
    <x v="2"/>
    <s v="MOSSORÓ"/>
    <x v="17"/>
    <n v="120325"/>
    <s v="NORDESTE"/>
    <n v="13762.79"/>
    <n v="590.35"/>
    <n v="384.76"/>
    <n v="4.2894645635078353E-2"/>
    <s v="SNT LOG LTDA"/>
    <d v="2023-06-01T00:00:00"/>
    <m/>
    <d v="2023-06-24T00:00:00"/>
    <d v="2023-06-24T00:00:00"/>
    <m/>
    <s v="ENTREGUE"/>
    <s v="ENTREGUE NO PRAZO"/>
    <n v="22"/>
  </r>
  <r>
    <n v="22997098"/>
    <s v="229970-98"/>
    <d v="2023-06-02T00:00:00"/>
    <x v="2"/>
    <s v="TACARATU"/>
    <x v="16"/>
    <n v="120322"/>
    <s v="NORDESTE"/>
    <n v="40800"/>
    <n v="2055.6999999999998"/>
    <n v="1243.5247999999999"/>
    <n v="5.0384803921568626E-2"/>
    <s v="SNT LOG LTDA"/>
    <d v="2023-06-01T00:00:00"/>
    <m/>
    <d v="2023-06-23T00:00:00"/>
    <d v="2023-06-23T00:00:00"/>
    <m/>
    <s v="ENTREGUE"/>
    <s v="ENTREGUE NO PRAZO"/>
    <n v="21"/>
  </r>
  <r>
    <n v="22858798"/>
    <s v="228587-98"/>
    <d v="2023-06-02T00:00:00"/>
    <x v="2"/>
    <s v="CRATO"/>
    <x v="15"/>
    <n v="120275"/>
    <s v="NORDESTE"/>
    <n v="8394"/>
    <n v="357.64"/>
    <n v="224.755"/>
    <n v="4.2606623778889678E-2"/>
    <s v="SNT LOG LTDA"/>
    <d v="2023-06-01T00:00:00"/>
    <m/>
    <d v="2023-06-19T00:00:00"/>
    <d v="2023-06-16T00:00:00"/>
    <m/>
    <s v="ENTREGUE"/>
    <s v="ENTREGUE NO PRAZO"/>
    <n v="14"/>
  </r>
  <r>
    <n v="22405598"/>
    <s v="224055-98"/>
    <d v="2023-06-02T00:00:00"/>
    <x v="2"/>
    <s v="PARNAMIRIM"/>
    <x v="17"/>
    <n v="120220"/>
    <s v="NORDESTE"/>
    <n v="17339"/>
    <n v="748.68"/>
    <n v="572.79920000000004"/>
    <n v="4.3178960724378566E-2"/>
    <s v="SNT LOG LTDA"/>
    <d v="2023-06-01T00:00:00"/>
    <m/>
    <d v="2023-06-19T00:00:00"/>
    <d v="2023-06-15T00:00:00"/>
    <m/>
    <s v="ENTREGUE"/>
    <s v="ENTREGUE NO PRAZO"/>
    <n v="13"/>
  </r>
  <r>
    <n v="22913898"/>
    <s v="229138-98"/>
    <d v="2023-06-02T00:00:00"/>
    <x v="2"/>
    <s v="QUIXELÔ"/>
    <x v="15"/>
    <n v="120282"/>
    <s v="NORDESTE"/>
    <n v="21809"/>
    <n v="1046.52"/>
    <n v="657.71299999999997"/>
    <n v="4.7985693979549729E-2"/>
    <s v="SNT LOG LTDA"/>
    <d v="2023-06-01T00:00:00"/>
    <m/>
    <d v="2023-06-26T00:00:00"/>
    <d v="2023-06-28T00:00:00"/>
    <m/>
    <s v="ENTREGUE"/>
    <s v="ENTREGUE FORA DO PRAZO"/>
    <n v="26"/>
  </r>
  <r>
    <n v="22298498"/>
    <s v="222984-98"/>
    <d v="2023-06-02T00:00:00"/>
    <x v="2"/>
    <s v="CAICÓ"/>
    <x v="17"/>
    <n v="118611"/>
    <s v="NORDESTE"/>
    <n v="17243.560000000001"/>
    <n v="705.53"/>
    <n v="435.73"/>
    <n v="4.0915564999338877E-2"/>
    <s v="SNT LOG LTDA"/>
    <d v="2023-05-19T00:00:00"/>
    <m/>
    <d v="2023-06-23T00:00:00"/>
    <d v="2023-06-27T00:00:00"/>
    <m/>
    <s v="ENTREGUE"/>
    <s v="ENTREGUE FORA DO PRAZO"/>
    <n v="25"/>
  </r>
  <r>
    <n v="23079498"/>
    <s v="230794-98"/>
    <d v="2023-06-02T00:00:00"/>
    <x v="2"/>
    <s v="TASSO FRAGOSO"/>
    <x v="6"/>
    <n v="120423"/>
    <s v="NORDESTE"/>
    <n v="58616.62"/>
    <n v="3895.99"/>
    <n v="2085.21"/>
    <n v="6.6465620160289007E-2"/>
    <s v="TECMAR TRANSPORTES LTDA"/>
    <d v="2023-06-02T00:00:00"/>
    <m/>
    <d v="2023-06-27T00:00:00"/>
    <d v="2023-06-20T00:00:00"/>
    <m/>
    <s v="ENTREGUE"/>
    <s v="ENTREGUE NO PRAZO"/>
    <n v="18"/>
  </r>
  <r>
    <n v="22308798"/>
    <s v="223087-98"/>
    <d v="2023-06-02T00:00:00"/>
    <x v="2"/>
    <s v="IGUATU"/>
    <x v="15"/>
    <n v="120318"/>
    <s v="NORDESTE"/>
    <n v="26398.6"/>
    <n v="1202.97"/>
    <n v="818.41"/>
    <n v="4.5569462016925147E-2"/>
    <s v="TECMAR TRANSPORTES LTDA"/>
    <d v="2023-06-01T00:00:00"/>
    <m/>
    <d v="2023-06-23T00:00:00"/>
    <d v="2023-06-21T00:00:00"/>
    <m/>
    <s v="ENTREGUE"/>
    <s v="ENTREGUE NO PRAZO"/>
    <n v="19"/>
  </r>
  <r>
    <n v="23107199"/>
    <s v="231071-99"/>
    <d v="2023-06-02T00:00:00"/>
    <x v="2"/>
    <s v="BARRA DO CORDA"/>
    <x v="6"/>
    <n v="120333"/>
    <s v="NORDESTE"/>
    <n v="1203.3800000000001"/>
    <n v="133.61000000000001"/>
    <n v="55.666699999999999"/>
    <n v="0.11102893516594925"/>
    <s v="TECMAR TRANSPORTES LTDA"/>
    <d v="2023-06-02T00:00:00"/>
    <m/>
    <d v="2023-06-21T00:00:00"/>
    <d v="2023-06-23T00:00:00"/>
    <m/>
    <s v="ENTREGUE"/>
    <s v="ENTREGUE FORA DO PRAZO"/>
    <n v="21"/>
  </r>
  <r>
    <n v="22817898"/>
    <s v="228178-98"/>
    <d v="2023-06-02T00:00:00"/>
    <x v="2"/>
    <s v="PARNAIBA"/>
    <x v="7"/>
    <n v="120281"/>
    <s v="NORDESTE"/>
    <n v="17940"/>
    <n v="969.66"/>
    <n v="493.25700000000001"/>
    <n v="5.4050167224080264E-2"/>
    <s v="TECMAR TRANSPORTES LTDA"/>
    <d v="2023-06-01T00:00:00"/>
    <m/>
    <d v="2023-06-12T00:00:00"/>
    <d v="2023-06-13T00:00:00"/>
    <m/>
    <s v="ENTREGUE"/>
    <s v="ENTREGUE FORA DO PRAZO"/>
    <n v="11"/>
  </r>
  <r>
    <n v="22797598"/>
    <s v="227975-98"/>
    <d v="2023-06-02T00:00:00"/>
    <x v="2"/>
    <s v="PARNAIBA"/>
    <x v="7"/>
    <n v="120328"/>
    <s v="NORDESTE"/>
    <n v="10740.51"/>
    <n v="619.11"/>
    <n v="313.86619999999999"/>
    <n v="5.7642514182287434E-2"/>
    <s v="TECMAR TRANSPORTES LTDA"/>
    <d v="2023-06-01T00:00:00"/>
    <m/>
    <d v="2023-06-14T00:00:00"/>
    <d v="2023-06-16T00:00:00"/>
    <m/>
    <s v="ENTREGUE"/>
    <s v="ENTREGUE FORA DO PRAZO"/>
    <n v="14"/>
  </r>
  <r>
    <n v="22997598"/>
    <s v="229975-98"/>
    <d v="2023-06-02T00:00:00"/>
    <x v="2"/>
    <s v="ITALVA"/>
    <x v="11"/>
    <n v="120356"/>
    <s v="SUDESTE"/>
    <n v="9889"/>
    <n v="269.7"/>
    <n v="339.28289999999998"/>
    <n v="2.7272727272727271E-2"/>
    <s v="TJ4 TRANSPORTES EIRELI"/>
    <d v="2023-06-02T00:00:00"/>
    <m/>
    <d v="2023-06-06T00:00:00"/>
    <d v="2023-06-06T00:00:00"/>
    <m/>
    <s v="ENTREGUE"/>
    <s v="ENTREGUE NO PRAZO"/>
    <n v="4"/>
  </r>
  <r>
    <n v="22662998"/>
    <s v="226629-98"/>
    <d v="2023-06-02T00:00:00"/>
    <x v="2"/>
    <s v="ITAPERUNA"/>
    <x v="11"/>
    <n v="120389"/>
    <s v="SUDESTE"/>
    <n v="7949"/>
    <n v="216.79"/>
    <n v="235.2834"/>
    <n v="2.7272612907283934E-2"/>
    <s v="TJ4 TRANSPORTES EIRELI"/>
    <d v="2023-06-02T00:00:00"/>
    <m/>
    <d v="2023-06-06T00:00:00"/>
    <d v="2023-06-06T00:00:00"/>
    <m/>
    <s v="ENTREGUE"/>
    <s v="ENTREGUE NO PRAZO"/>
    <n v="4"/>
  </r>
  <r>
    <n v="22940898"/>
    <s v="229408-98"/>
    <d v="2023-06-02T00:00:00"/>
    <x v="2"/>
    <s v="SÃO PEDRO DA ALDEIA"/>
    <x v="11"/>
    <n v="120360"/>
    <s v="SUDESTE"/>
    <n v="10642"/>
    <n v="290.23"/>
    <n v="354.28289999999998"/>
    <n v="2.7272129299003949E-2"/>
    <s v="TJ4 TRANSPORTES EIRELI"/>
    <d v="2023-06-02T00:00:00"/>
    <m/>
    <d v="2023-06-07T00:00:00"/>
    <d v="2023-06-07T00:00:00"/>
    <m/>
    <s v="ENTREGUE"/>
    <s v="ENTREGUE NO PRAZO"/>
    <n v="5"/>
  </r>
  <r>
    <n v="23011698"/>
    <s v="230116-98"/>
    <d v="2023-06-02T00:00:00"/>
    <x v="2"/>
    <s v="RIO DAS OSTRAS"/>
    <x v="11"/>
    <n v="120370"/>
    <s v="SUDESTE"/>
    <n v="10334"/>
    <n v="281.83999999999997"/>
    <n v="339.28"/>
    <n v="2.7273079156183471E-2"/>
    <s v="TJ4 TRANSPORTES EIRELI"/>
    <d v="2023-06-02T00:00:00"/>
    <m/>
    <d v="2023-06-07T00:00:00"/>
    <d v="2023-06-07T00:00:00"/>
    <m/>
    <s v="ENTREGUE"/>
    <s v="ENTREGUE NO PRAZO"/>
    <n v="5"/>
  </r>
  <r>
    <n v="23033798"/>
    <s v="230337-98"/>
    <d v="2023-06-02T00:00:00"/>
    <x v="2"/>
    <s v="ITABORAI"/>
    <x v="11"/>
    <n v="120381"/>
    <s v="SUDESTE"/>
    <n v="32418"/>
    <n v="884.12"/>
    <n v="1172.5233000000001"/>
    <n v="2.7272502930470725E-2"/>
    <s v="TJ4 TRANSPORTES EIRELI"/>
    <d v="2023-06-02T00:00:00"/>
    <m/>
    <d v="2023-06-07T00:00:00"/>
    <d v="2023-06-07T00:00:00"/>
    <m/>
    <s v="ENTREGUE"/>
    <s v="ENTREGUE NO PRAZO"/>
    <n v="5"/>
  </r>
  <r>
    <n v="22888998"/>
    <s v="228889-98"/>
    <d v="2023-06-02T00:00:00"/>
    <x v="2"/>
    <s v="SÃO GONÇALO"/>
    <x v="11"/>
    <n v="120422"/>
    <s v="SUDESTE"/>
    <n v="7181"/>
    <n v="195.84"/>
    <n v="187.29"/>
    <n v="2.7271967692521933E-2"/>
    <s v="TJ4 TRANSPORTES EIRELI"/>
    <d v="2023-06-02T00:00:00"/>
    <m/>
    <d v="2023-06-07T00:00:00"/>
    <d v="2023-06-07T00:00:00"/>
    <m/>
    <s v="ENTREGUE"/>
    <s v="ENTREGUE NO PRAZO"/>
    <n v="5"/>
  </r>
  <r>
    <n v="22948298"/>
    <s v="229482-98"/>
    <d v="2023-06-02T00:00:00"/>
    <x v="2"/>
    <s v="NOVA IGUAÇU"/>
    <x v="11"/>
    <n v="120380"/>
    <s v="SUDESTE"/>
    <n v="10642"/>
    <n v="266.04000000000002"/>
    <n v="354.28289999999998"/>
    <n v="2.4999060327006203E-2"/>
    <s v="TJ4 TRANSPORTES EIRELI"/>
    <d v="2023-06-02T00:00:00"/>
    <m/>
    <d v="2023-06-09T00:00:00"/>
    <d v="2023-06-09T00:00:00"/>
    <m/>
    <s v="ENTREGUE"/>
    <s v="ENTREGUE NO PRAZO"/>
    <n v="7"/>
  </r>
  <r>
    <n v="22218398"/>
    <s v="222183-98"/>
    <d v="2023-06-02T00:00:00"/>
    <x v="2"/>
    <s v="DUQUE DE CAXIAS"/>
    <x v="11"/>
    <n v="120414"/>
    <s v="SUDESTE"/>
    <n v="6059"/>
    <n v="151.47"/>
    <n v="166.548"/>
    <n v="2.4999174781317048E-2"/>
    <s v="TJ4 TRANSPORTES EIRELI"/>
    <d v="2023-06-02T00:00:00"/>
    <m/>
    <d v="2023-06-09T00:00:00"/>
    <d v="2023-06-09T00:00:00"/>
    <m/>
    <s v="ENTREGUE"/>
    <s v="ENTREGUE NO PRAZO"/>
    <n v="7"/>
  </r>
  <r>
    <n v="23064898"/>
    <s v="230648-98"/>
    <d v="2023-06-02T00:00:00"/>
    <x v="2"/>
    <s v="RIO DE JANEIRO"/>
    <x v="11"/>
    <n v="120388"/>
    <s v="SUDESTE"/>
    <n v="26229"/>
    <n v="655.72"/>
    <n v="952.38760000000002"/>
    <n v="2.499980937130657E-2"/>
    <s v="TJ4 TRANSPORTES EIRELI"/>
    <d v="2023-06-02T00:00:00"/>
    <m/>
    <d v="2023-06-12T00:00:00"/>
    <d v="2023-06-12T00:00:00"/>
    <m/>
    <s v="ENTREGUE"/>
    <s v="ENTREGUE NO PRAZO"/>
    <n v="10"/>
  </r>
  <r>
    <n v="22882898"/>
    <s v="228828-98"/>
    <d v="2023-06-02T00:00:00"/>
    <x v="2"/>
    <s v="RIO DE JANEIRO"/>
    <x v="11"/>
    <n v="120392"/>
    <s v="SUDESTE"/>
    <n v="7629"/>
    <n v="190.72"/>
    <n v="224.755"/>
    <n v="2.4999344606108271E-2"/>
    <s v="TJ4 TRANSPORTES EIRELI"/>
    <d v="2023-06-02T00:00:00"/>
    <m/>
    <d v="2023-06-12T00:00:00"/>
    <d v="2023-06-12T00:00:00"/>
    <m/>
    <s v="ENTREGUE"/>
    <s v="ENTREGUE NO PRAZO"/>
    <n v="10"/>
  </r>
  <r>
    <n v="22598598"/>
    <s v="225985-98"/>
    <d v="2023-06-02T00:00:00"/>
    <x v="2"/>
    <s v="ARARUAMA"/>
    <x v="11"/>
    <n v="120415"/>
    <s v="SUDESTE"/>
    <n v="6059"/>
    <n v="165.25"/>
    <n v="166.548"/>
    <n v="2.7273477471529955E-2"/>
    <s v="TJ4 TRANSPORTES EIRELI"/>
    <d v="2023-06-02T00:00:00"/>
    <m/>
    <d v="2023-06-12T00:00:00"/>
    <d v="2023-06-12T00:00:00"/>
    <m/>
    <s v="ENTREGUE"/>
    <s v="ENTREGUE NO PRAZO"/>
    <n v="10"/>
  </r>
  <r>
    <n v="23043198"/>
    <s v="230431-98"/>
    <d v="2023-06-02T00:00:00"/>
    <x v="2"/>
    <s v="SAPUCAIA"/>
    <x v="11"/>
    <n v="120419"/>
    <s v="SUDESTE"/>
    <n v="68000"/>
    <n v="1854.54"/>
    <n v="2401.7260999999999"/>
    <n v="2.727264705882353E-2"/>
    <s v="TJ4 TRANSPORTES EIRELI"/>
    <d v="2023-06-02T00:00:00"/>
    <m/>
    <d v="2023-06-12T00:00:00"/>
    <d v="2023-06-12T00:00:00"/>
    <m/>
    <s v="ENTREGUE"/>
    <s v="ENTREGUE NO PRAZO"/>
    <n v="10"/>
  </r>
  <r>
    <n v="22895498"/>
    <s v="228954-98"/>
    <d v="2023-06-02T00:00:00"/>
    <x v="2"/>
    <s v="RIO DE JANEIRO"/>
    <x v="11"/>
    <n v="120394"/>
    <s v="SUDESTE"/>
    <n v="52300"/>
    <n v="1307.5"/>
    <n v="1597.11"/>
    <n v="2.5000000000000001E-2"/>
    <s v="TJ4 TRANSPORTES EIRELI"/>
    <d v="2023-06-02T00:00:00"/>
    <m/>
    <d v="2023-06-13T00:00:00"/>
    <d v="2023-06-13T00:00:00"/>
    <m/>
    <s v="ENTREGUE"/>
    <s v="ENTREGUE NO PRAZO"/>
    <n v="11"/>
  </r>
  <r>
    <n v="23023698"/>
    <s v="230236-98"/>
    <d v="2023-06-02T00:00:00"/>
    <x v="2"/>
    <s v="MACAÉ"/>
    <x v="11"/>
    <n v="120387"/>
    <s v="SUDESTE"/>
    <n v="9399"/>
    <n v="234.97"/>
    <n v="313.3263"/>
    <n v="2.4999468028513671E-2"/>
    <s v="TJ4 TRANSPORTES EIRELI"/>
    <d v="2023-06-02T00:00:00"/>
    <m/>
    <d v="2023-06-26T00:00:00"/>
    <d v="2023-06-26T00:00:00"/>
    <m/>
    <s v="ENTREGUE"/>
    <s v="ENTREGUE NO PRAZO"/>
    <n v="24"/>
  </r>
  <r>
    <n v="22811898"/>
    <s v="228118-98"/>
    <d v="2023-06-02T00:00:00"/>
    <x v="2"/>
    <s v="IGREJA NOVA"/>
    <x v="19"/>
    <n v="120131"/>
    <s v="NORDESTE"/>
    <n v="6739"/>
    <n v="296.06"/>
    <n v="194.38"/>
    <n v="4.3932334174209824E-2"/>
    <s v="TRANSBOCAYUVA LOGISTICA LTDA"/>
    <d v="2023-05-31T00:00:00"/>
    <m/>
    <d v="2023-06-05T00:00:00"/>
    <d v="2023-06-05T00:00:00"/>
    <m/>
    <s v="ENTREGUE"/>
    <s v="ENTREGUE NO PRAZO"/>
    <n v="3"/>
  </r>
  <r>
    <n v="22622098"/>
    <s v="226220-98"/>
    <d v="2023-06-02T00:00:00"/>
    <x v="2"/>
    <s v="ARAPIRACA"/>
    <x v="19"/>
    <n v="120066"/>
    <s v="NORDESTE"/>
    <n v="11619"/>
    <n v="600.29"/>
    <n v="366.851"/>
    <n v="5.1664515018504172E-2"/>
    <s v="TRANSBOCAYUVA LOGISTICA LTDA"/>
    <d v="2023-05-31T00:00:00"/>
    <m/>
    <d v="2023-06-05T00:00:00"/>
    <d v="2023-06-05T00:00:00"/>
    <m/>
    <s v="ENTREGUE"/>
    <s v="ENTREGUE NO PRAZO"/>
    <n v="3"/>
  </r>
  <r>
    <n v="22032998"/>
    <s v="220329-98"/>
    <d v="2023-06-02T00:00:00"/>
    <x v="2"/>
    <s v="MACEIÓ"/>
    <x v="19"/>
    <n v="119830"/>
    <s v="NORDESTE"/>
    <n v="22019.62"/>
    <n v="1113.8900000000001"/>
    <n v="730.76890000000003"/>
    <n v="5.0586249898953758E-2"/>
    <s v="TRANSBOCAYUVA LOGISTICA LTDA"/>
    <d v="2023-05-30T00:00:00"/>
    <m/>
    <d v="2023-06-06T00:00:00"/>
    <d v="2023-06-06T00:00:00"/>
    <m/>
    <s v="ENTREGUE"/>
    <s v="ENTREGUE NO PRAZO"/>
    <n v="4"/>
  </r>
  <r>
    <n v="22034198"/>
    <s v="220341-98"/>
    <d v="2023-06-02T00:00:00"/>
    <x v="2"/>
    <s v="GIRAU DO PONCIANO"/>
    <x v="19"/>
    <n v="119858"/>
    <s v="NORDESTE"/>
    <n v="30971.58"/>
    <n v="1499.91"/>
    <n v="1026.1008999999999"/>
    <n v="4.8428591631424683E-2"/>
    <s v="TRANSBOCAYUVA LOGISTICA LTDA"/>
    <d v="2023-05-30T00:00:00"/>
    <m/>
    <d v="2023-06-06T00:00:00"/>
    <d v="2023-06-06T00:00:00"/>
    <m/>
    <s v="ENTREGUE"/>
    <s v="ENTREGUE NO PRAZO"/>
    <n v="4"/>
  </r>
  <r>
    <n v="22525098"/>
    <s v="225250-98"/>
    <d v="2023-06-02T00:00:00"/>
    <x v="2"/>
    <s v="MACEIÓ"/>
    <x v="19"/>
    <n v="119812"/>
    <s v="NORDESTE"/>
    <n v="9879"/>
    <n v="1.64"/>
    <n v="304.53289999999998"/>
    <n v="1.6600870533454802E-4"/>
    <s v="TRANSBOCAYUVA LOGISTICA LTDA"/>
    <d v="2023-05-30T00:00:00"/>
    <m/>
    <d v="2023-06-07T00:00:00"/>
    <d v="2023-06-07T00:00:00"/>
    <m/>
    <s v="ENTREGUE"/>
    <s v="ENTREGUE NO PRAZO"/>
    <n v="5"/>
  </r>
  <r>
    <n v="22032098"/>
    <s v="220320-98"/>
    <d v="2023-06-02T00:00:00"/>
    <x v="2"/>
    <s v="MACEIÓ"/>
    <x v="19"/>
    <n v="119810"/>
    <s v="NORDESTE"/>
    <n v="12249.02"/>
    <n v="606.83000000000004"/>
    <n v="396.7396"/>
    <n v="4.9541106145634513E-2"/>
    <s v="TRANSBOCAYUVA LOGISTICA LTDA"/>
    <d v="2023-05-30T00:00:00"/>
    <m/>
    <d v="2023-06-07T00:00:00"/>
    <d v="2023-06-07T00:00:00"/>
    <m/>
    <s v="ENTREGUE"/>
    <s v="ENTREGUE NO PRAZO"/>
    <n v="5"/>
  </r>
  <r>
    <n v="22393298"/>
    <s v="223932-98"/>
    <d v="2023-06-02T00:00:00"/>
    <x v="2"/>
    <s v="MACEIÓ"/>
    <x v="19"/>
    <n v="119874"/>
    <s v="NORDESTE"/>
    <n v="79893.86"/>
    <n v="3994.3"/>
    <n v="2441.62"/>
    <n v="4.9995080973681834E-2"/>
    <s v="TRANSBOCAYUVA LOGISTICA LTDA"/>
    <d v="2023-05-30T00:00:00"/>
    <m/>
    <d v="2023-06-07T00:00:00"/>
    <d v="2023-06-07T00:00:00"/>
    <m/>
    <s v="ENTREGUE"/>
    <s v="ENTREGUE NO PRAZO"/>
    <n v="5"/>
  </r>
  <r>
    <n v="22763098"/>
    <s v="227630-98"/>
    <d v="2023-06-02T00:00:00"/>
    <x v="2"/>
    <s v="MACEIÓ"/>
    <x v="19"/>
    <n v="120041"/>
    <s v="NORDESTE"/>
    <n v="12249.02"/>
    <n v="649.36"/>
    <n v="396.74"/>
    <n v="5.3013220649488692E-2"/>
    <s v="TRANSBOCAYUVA LOGISTICA LTDA"/>
    <d v="2023-05-31T00:00:00"/>
    <m/>
    <d v="2023-06-07T00:00:00"/>
    <d v="2023-06-07T00:00:00"/>
    <m/>
    <s v="ENTREGUE"/>
    <s v="ENTREGUE NO PRAZO"/>
    <n v="5"/>
  </r>
  <r>
    <n v="22817198"/>
    <s v="228171-98"/>
    <d v="2023-06-02T00:00:00"/>
    <x v="2"/>
    <s v="MACEIÓ"/>
    <x v="19"/>
    <n v="120085"/>
    <s v="NORDESTE"/>
    <n v="13944.42"/>
    <n v="704.97"/>
    <n v="462.30149999999998"/>
    <n v="5.0555706153429116E-2"/>
    <s v="TRANSBOCAYUVA LOGISTICA LTDA"/>
    <d v="2023-05-31T00:00:00"/>
    <m/>
    <d v="2023-06-07T00:00:00"/>
    <d v="2023-06-07T00:00:00"/>
    <m/>
    <s v="ENTREGUE"/>
    <s v="ENTREGUE NO PRAZO"/>
    <n v="5"/>
  </r>
  <r>
    <n v="22476298"/>
    <s v="224762-98"/>
    <d v="2023-06-02T00:00:00"/>
    <x v="2"/>
    <s v="MOSSORÓ"/>
    <x v="17"/>
    <n v="119897"/>
    <s v="NORDESTE"/>
    <n v="8506"/>
    <n v="413.82"/>
    <n v="252.58799999999999"/>
    <n v="4.86503644486245E-2"/>
    <s v="TRANSBOCAYUVA LOGISTICA LTDA"/>
    <d v="2023-05-30T00:00:00"/>
    <m/>
    <d v="2023-06-08T00:00:00"/>
    <d v="2023-06-08T00:00:00"/>
    <m/>
    <s v="ENTREGUE"/>
    <s v="ENTREGUE NO PRAZO"/>
    <n v="6"/>
  </r>
  <r>
    <n v="22838998"/>
    <s v="228389-98"/>
    <d v="2023-06-02T00:00:00"/>
    <x v="2"/>
    <s v="MACEIÓ"/>
    <x v="19"/>
    <n v="120086"/>
    <s v="NORDESTE"/>
    <n v="30477.07"/>
    <n v="1499.91"/>
    <n v="1026.1008999999999"/>
    <n v="4.9214376578850923E-2"/>
    <s v="TRANSBOCAYUVA LOGISTICA LTDA"/>
    <d v="2023-05-31T00:00:00"/>
    <m/>
    <d v="2023-06-09T00:00:00"/>
    <d v="2023-06-09T00:00:00"/>
    <m/>
    <s v="ENTREGUE"/>
    <s v="ENTREGUE NO PRAZO"/>
    <n v="7"/>
  </r>
  <r>
    <n v="22821598"/>
    <s v="228215-98"/>
    <d v="2023-06-02T00:00:00"/>
    <x v="2"/>
    <s v="MOSSORÓ"/>
    <x v="17"/>
    <n v="120161"/>
    <s v="NORDESTE"/>
    <n v="14379"/>
    <n v="670.62"/>
    <n v="433.52370000000002"/>
    <n v="4.6638848320467351E-2"/>
    <s v="TRANSBOCAYUVA LOGISTICA LTDA"/>
    <d v="2023-05-31T00:00:00"/>
    <m/>
    <d v="2023-06-15T00:00:00"/>
    <d v="2023-06-15T00:00:00"/>
    <m/>
    <s v="ENTREGUE"/>
    <s v="ENTREGUE NO PRAZO"/>
    <n v="13"/>
  </r>
  <r>
    <n v="22016598"/>
    <s v="220165-98"/>
    <d v="2023-06-02T00:00:00"/>
    <x v="2"/>
    <s v="CAICÓ"/>
    <x v="17"/>
    <n v="118098"/>
    <s v="NORDESTE"/>
    <n v="100000"/>
    <n v="4753.25"/>
    <n v="3056.56"/>
    <n v="4.7532499999999998E-2"/>
    <s v="TRANSBOCAYUVA LOGISTICA LTDA"/>
    <d v="2023-05-15T00:00:00"/>
    <m/>
    <d v="2023-06-15T00:00:00"/>
    <d v="2023-06-15T00:00:00"/>
    <m/>
    <s v="ENTREGUE"/>
    <s v="ENTREGUE NO PRAZO"/>
    <n v="13"/>
  </r>
  <r>
    <n v="22769998"/>
    <s v="227699-98"/>
    <d v="2023-06-02T00:00:00"/>
    <x v="2"/>
    <s v="MOSSORÓ"/>
    <x v="17"/>
    <n v="119883"/>
    <s v="NORDESTE"/>
    <n v="7949"/>
    <n v="384.38"/>
    <n v="235.28299999999999"/>
    <n v="4.8355768021134733E-2"/>
    <s v="TRANSBOCAYUVA LOGISTICA LTDA"/>
    <d v="2023-05-30T00:00:00"/>
    <m/>
    <d v="2023-06-16T00:00:00"/>
    <d v="2023-06-16T00:00:00"/>
    <m/>
    <s v="ENTREGUE"/>
    <s v="ENTREGUE NO PRAZO"/>
    <n v="14"/>
  </r>
  <r>
    <n v="22267698"/>
    <s v="222676-98"/>
    <d v="2023-06-02T00:00:00"/>
    <x v="2"/>
    <s v="MOSSORÓ"/>
    <x v="17"/>
    <n v="119848"/>
    <s v="NORDESTE"/>
    <n v="7019"/>
    <n v="309.14"/>
    <n v="202.8545"/>
    <n v="4.4043311012964804E-2"/>
    <s v="TRANSBOCAYUVA LOGISTICA LTDA"/>
    <d v="2023-05-30T00:00:00"/>
    <m/>
    <d v="2023-06-16T00:00:00"/>
    <d v="2023-06-16T00:00:00"/>
    <m/>
    <s v="ENTREGUE"/>
    <s v="ENTREGUE NO PRAZO"/>
    <n v="14"/>
  </r>
  <r>
    <n v="22525998"/>
    <s v="225259-98"/>
    <d v="2023-06-02T00:00:00"/>
    <x v="2"/>
    <s v="MOSSORÓ"/>
    <x v="17"/>
    <n v="119837"/>
    <s v="NORDESTE"/>
    <n v="11299"/>
    <n v="1.64"/>
    <n v="334.31549999999999"/>
    <n v="1.4514558810514204E-4"/>
    <s v="TRANSBOCAYUVA LOGISTICA LTDA"/>
    <d v="2023-05-30T00:00:00"/>
    <m/>
    <d v="2023-06-16T00:00:00"/>
    <d v="2023-06-16T00:00:00"/>
    <m/>
    <s v="ENTREGUE"/>
    <s v="ENTREGUE NO PRAZO"/>
    <n v="14"/>
  </r>
  <r>
    <n v="23019898"/>
    <s v="230198-98"/>
    <d v="2023-06-05T00:00:00"/>
    <x v="2"/>
    <s v="ARACAJU"/>
    <x v="13"/>
    <n v="120535"/>
    <s v="NORDESTE"/>
    <n v="29550"/>
    <n v="1114.98"/>
    <n v="797.88030000000003"/>
    <n v="3.7731979695431475E-2"/>
    <s v="D' PAULA TRANSPORTES EIRELI"/>
    <d v="2023-06-02T00:00:00"/>
    <m/>
    <d v="2023-06-12T00:00:00"/>
    <d v="2023-06-12T00:00:00"/>
    <m/>
    <s v="ENTREGUE"/>
    <s v="ENTREGUE NO PRAZO"/>
    <n v="7"/>
  </r>
  <r>
    <n v="22971298"/>
    <s v="229712-98"/>
    <d v="2023-06-05T00:00:00"/>
    <x v="2"/>
    <s v="ARACAJU"/>
    <x v="13"/>
    <n v="120524"/>
    <s v="NORDESTE"/>
    <n v="59900"/>
    <n v="2260.16"/>
    <n v="1847.7728"/>
    <n v="3.7732220367278795E-2"/>
    <s v="D' PAULA TRANSPORTES EIRELI"/>
    <d v="2023-06-02T00:00:00"/>
    <m/>
    <d v="2023-06-12T00:00:00"/>
    <d v="2023-06-12T00:00:00"/>
    <m/>
    <s v="ENTREGUE"/>
    <s v="ENTREGUE NO PRAZO"/>
    <n v="7"/>
  </r>
  <r>
    <n v="22957798"/>
    <s v="229577-98"/>
    <d v="2023-06-05T00:00:00"/>
    <x v="2"/>
    <s v="PARNAMIRIM"/>
    <x v="17"/>
    <n v="120498"/>
    <s v="NORDESTE"/>
    <n v="7075.06"/>
    <n v="266.95"/>
    <n v="229.88"/>
    <n v="3.7731128781946718E-2"/>
    <s v="D' PAULA TRANSPORTES EIRELI"/>
    <d v="2023-06-02T00:00:00"/>
    <m/>
    <d v="2023-06-14T00:00:00"/>
    <d v="2023-06-14T00:00:00"/>
    <m/>
    <s v="ENTREGUE"/>
    <s v="ENTREGUE NO PRAZO"/>
    <n v="9"/>
  </r>
  <r>
    <n v="23067698"/>
    <s v="230676-98"/>
    <d v="2023-06-05T00:00:00"/>
    <x v="2"/>
    <s v="PARNAMIRIM"/>
    <x v="17"/>
    <n v="120513"/>
    <s v="NORDESTE"/>
    <n v="6689"/>
    <n v="252.39"/>
    <n v="229.8817"/>
    <n v="3.7732097473463892E-2"/>
    <s v="D' PAULA TRANSPORTES EIRELI"/>
    <d v="2023-06-02T00:00:00"/>
    <m/>
    <d v="2023-06-14T00:00:00"/>
    <d v="2023-06-14T00:00:00"/>
    <m/>
    <s v="ENTREGUE"/>
    <s v="ENTREGUE NO PRAZO"/>
    <n v="9"/>
  </r>
  <r>
    <n v="23026398"/>
    <s v="230263-98"/>
    <d v="2023-06-05T00:00:00"/>
    <x v="2"/>
    <s v="PARNAMIRIM"/>
    <x v="17"/>
    <n v="120517"/>
    <s v="NORDESTE"/>
    <n v="8890.6299999999992"/>
    <n v="335.46"/>
    <n v="277.8383"/>
    <n v="3.7731859272065085E-2"/>
    <s v="D' PAULA TRANSPORTES EIRELI"/>
    <d v="2023-06-02T00:00:00"/>
    <m/>
    <d v="2023-06-14T00:00:00"/>
    <d v="2023-06-14T00:00:00"/>
    <m/>
    <s v="ENTREGUE"/>
    <s v="ENTREGUE NO PRAZO"/>
    <n v="9"/>
  </r>
  <r>
    <n v="24501499"/>
    <s v="245014-99"/>
    <d v="2023-06-30T00:00:00"/>
    <x v="2"/>
    <s v="ELIAS FAUSTO"/>
    <x v="9"/>
    <n v="122731"/>
    <s v="SUDESTE"/>
    <n v="678.44"/>
    <n v="875"/>
    <n v="29.8889"/>
    <n v="1.2897234832851836"/>
    <s v="CT DISTRIBUICAO E LOGISTICA LTDA"/>
    <d v="2023-06-26T00:00:00"/>
    <s v="INFORMADO COLETA"/>
    <d v="2023-07-10T00:00:00"/>
    <m/>
    <m/>
    <s v="CARGA TOMBADA"/>
    <s v="CARGA TOMBADA"/>
    <n v="-45107"/>
  </r>
  <r>
    <n v="23449798"/>
    <s v="234497-98"/>
    <d v="2023-06-30T00:00:00"/>
    <x v="2"/>
    <s v="SAO FELIX ARAGUAIA"/>
    <x v="0"/>
    <n v="122941"/>
    <s v="CENTRO-OESTE"/>
    <n v="180177.34"/>
    <n v="6551.9"/>
    <n v="6587.13"/>
    <n v="3.6363618199713683E-2"/>
    <s v="CT DISTRIBUICAO E LOGISTICA LTDA"/>
    <d v="2023-06-27T00:00:00"/>
    <s v="INFORMADO COLETA"/>
    <d v="2023-07-14T00:00:00"/>
    <m/>
    <m/>
    <s v="CARGA TOMBADA"/>
    <s v="CARGA TOMBADA"/>
    <n v="-45107"/>
  </r>
  <r>
    <m/>
    <s v="-"/>
    <d v="2023-07-03T00:00:00"/>
    <x v="1"/>
    <s v="JOSE DE FREITAS"/>
    <x v="7"/>
    <n v="123878"/>
    <s v="NORDESTE"/>
    <n v="4120.1899999999996"/>
    <n v="154.86000000000001"/>
    <n v="13.333"/>
    <n v="3.7585645322181754E-2"/>
    <s v="TECMAR TRANSPORTES LTDA"/>
    <d v="2023-07-03T00:00:00"/>
    <s v="NÃO CONSTA"/>
    <d v="2023-07-25T00:00:00"/>
    <d v="2023-07-19T00:00:00"/>
    <m/>
    <s v="ENTREGUE"/>
    <s v="ENTREGUE NO PRAZO"/>
    <n v="16"/>
  </r>
  <r>
    <n v="24519198"/>
    <s v="245191-98"/>
    <d v="2023-06-30T00:00:00"/>
    <x v="2"/>
    <s v="RONDONÓPOLIS"/>
    <x v="0"/>
    <n v="123016"/>
    <s v="CENTRO-OESTE"/>
    <n v="30311.82"/>
    <n v="1102.25"/>
    <n v="970.39599999999996"/>
    <n v="3.6363702344497956E-2"/>
    <s v="CT DISTRIBUICAO E LOGISTICA LTDA"/>
    <d v="2023-06-27T00:00:00"/>
    <s v="INFORMADO COLETA"/>
    <d v="2023-07-14T00:00:00"/>
    <m/>
    <m/>
    <s v="CARGA TOMBADA"/>
    <s v="CARGA TOMBADA"/>
    <n v="-45107"/>
  </r>
  <r>
    <n v="24122898"/>
    <s v="241228-98"/>
    <d v="2023-06-30T00:00:00"/>
    <x v="2"/>
    <s v="TRES CORACOES"/>
    <x v="4"/>
    <n v="123064"/>
    <s v="SUDESTE"/>
    <n v="43344"/>
    <n v="1428.39"/>
    <n v="1098.0676000000001"/>
    <n v="3.2954734219269102E-2"/>
    <s v="CT DISTRIBUICAO E LOGISTICA LTDA"/>
    <d v="2023-06-27T00:00:00"/>
    <s v="INFORMADO COLETA"/>
    <d v="2023-07-12T00:00:00"/>
    <m/>
    <m/>
    <s v="CARGA TOMBADA"/>
    <s v="CARGA TOMBADA"/>
    <n v="-45107"/>
  </r>
  <r>
    <n v="24164398"/>
    <s v="241643-98"/>
    <d v="2023-06-30T00:00:00"/>
    <x v="2"/>
    <s v="BARRA DO BUGRES"/>
    <x v="0"/>
    <n v="123066"/>
    <s v="CENTRO-OESTE"/>
    <n v="64624.19"/>
    <n v="2349.9699999999998"/>
    <n v="2061.5484000000001"/>
    <n v="3.6363627923228121E-2"/>
    <s v="CT DISTRIBUICAO E LOGISTICA LTDA"/>
    <d v="2023-06-27T00:00:00"/>
    <s v="INFORMADO COLETA"/>
    <d v="2023-07-03T09:25:00"/>
    <m/>
    <m/>
    <s v="CARGA TOMBADA"/>
    <s v="CARGA TOMBADA"/>
    <n v="-45107"/>
  </r>
  <r>
    <n v="24480898"/>
    <s v="244808-98"/>
    <d v="2023-06-30T00:00:00"/>
    <x v="2"/>
    <s v="ITANHOMI"/>
    <x v="4"/>
    <n v="123090"/>
    <s v="SUDESTE"/>
    <n v="33326.559999999998"/>
    <n v="1098.26"/>
    <n v="975.99839999999995"/>
    <n v="3.2954496353659067E-2"/>
    <s v="CT DISTRIBUICAO E LOGISTICA LTDA"/>
    <d v="2023-06-27T00:00:00"/>
    <s v="INFORMADO COLETA"/>
    <d v="2023-07-03T09:27:00"/>
    <m/>
    <m/>
    <s v="CARGA TOMBADA"/>
    <s v="CARGA TOMBADA"/>
    <n v="-45107"/>
  </r>
  <r>
    <n v="24314598"/>
    <s v="243145-98"/>
    <d v="2023-06-30T00:00:00"/>
    <x v="2"/>
    <s v="INDAIATUBA"/>
    <x v="9"/>
    <n v="123177"/>
    <s v="SUDESTE"/>
    <n v="54000"/>
    <n v="1779.55"/>
    <n v="1781.96"/>
    <n v="3.2954629629629625E-2"/>
    <s v="CT DISTRIBUICAO E LOGISTICA LTDA"/>
    <d v="2023-06-28T00:00:00"/>
    <s v="INFORMADO COLETA"/>
    <d v="2023-07-03T09:25:00"/>
    <m/>
    <m/>
    <s v="CARGA TOMBADA"/>
    <s v="CARGA TOMBADA"/>
    <n v="-45107"/>
  </r>
  <r>
    <n v="24418398"/>
    <s v="244183-98"/>
    <d v="2023-06-30T00:00:00"/>
    <x v="2"/>
    <s v="AQUIDAUANA"/>
    <x v="3"/>
    <n v="123248"/>
    <s v="CENTRO-OESTE"/>
    <n v="47458.62"/>
    <n v="1725.77"/>
    <n v="1658.03"/>
    <n v="3.6363678505611834E-2"/>
    <s v="CT DISTRIBUICAO E LOGISTICA LTDA"/>
    <d v="2023-06-28T00:00:00"/>
    <s v="INFORMADO COLETA"/>
    <d v="2023-07-03T09:24:00"/>
    <m/>
    <m/>
    <s v="CARGA TOMBADA"/>
    <s v="CARGA TOMBADA"/>
    <n v="-45107"/>
  </r>
  <r>
    <n v="24370598"/>
    <s v="243705-98"/>
    <d v="2023-06-30T00:00:00"/>
    <x v="2"/>
    <s v="BELO HORIZONTE"/>
    <x v="4"/>
    <n v="123323"/>
    <s v="SUDESTE"/>
    <n v="61100"/>
    <n v="2013.52"/>
    <n v="2346.09"/>
    <n v="3.2954500818330602E-2"/>
    <s v="CT DISTRIBUICAO E LOGISTICA LTDA"/>
    <d v="2023-06-28T00:00:00"/>
    <s v="INFORMADO COLETA"/>
    <d v="2023-07-03T09:24:00"/>
    <m/>
    <m/>
    <s v="CARGA TOMBADA"/>
    <s v="CARGA TOMBADA"/>
    <n v="-45107"/>
  </r>
  <r>
    <n v="23992498"/>
    <s v="239924-98"/>
    <d v="2023-06-30T00:00:00"/>
    <x v="2"/>
    <s v="FORMOSA"/>
    <x v="5"/>
    <n v="123438"/>
    <s v="CENTRO-OESTE"/>
    <n v="30498.95"/>
    <n v="1079.55"/>
    <n v="1076.43"/>
    <n v="3.5396300528378846E-2"/>
    <s v="CT DISTRIBUICAO E LOGISTICA LTDA"/>
    <d v="2023-06-29T00:00:00"/>
    <s v="INFORMADO COLETA"/>
    <d v="2023-07-03T09:27:00"/>
    <m/>
    <m/>
    <s v="CARGA TOMBADA"/>
    <s v="CARGA TOMBADA"/>
    <n v="-45107"/>
  </r>
  <r>
    <n v="24248198"/>
    <s v="242481-98"/>
    <d v="2023-06-30T00:00:00"/>
    <x v="2"/>
    <s v="PONTA PORA"/>
    <x v="3"/>
    <n v="123458"/>
    <s v="CENTRO-OESTE"/>
    <n v="72000"/>
    <n v="2618.1799999999998"/>
    <n v="2013.83"/>
    <n v="3.636361111111111E-2"/>
    <s v="CT DISTRIBUICAO E LOGISTICA LTDA"/>
    <d v="2023-06-29T00:00:00"/>
    <s v="INFORMADO COLETA"/>
    <d v="2023-07-03T09:26:00"/>
    <m/>
    <m/>
    <s v="CARGA TOMBADA"/>
    <s v="CARGA TOMBADA"/>
    <n v="-45107"/>
  </r>
  <r>
    <n v="23033598"/>
    <s v="230335-98"/>
    <d v="2023-06-05T00:00:00"/>
    <x v="2"/>
    <s v="PASSOS"/>
    <x v="4"/>
    <n v="120529"/>
    <s v="SUDESTE"/>
    <n v="12899"/>
    <n v="884.33"/>
    <n v="442.9375"/>
    <n v="6.8558027754089465E-2"/>
    <s v="FITLOG TRANSPORTES E LOGISTICA"/>
    <d v="2023-06-02T00:00:00"/>
    <m/>
    <d v="2023-06-21T00:00:00"/>
    <d v="2023-06-14T15:00:00"/>
    <m/>
    <s v="ENTREGUE"/>
    <s v="ENTREGUE NO PRAZO"/>
    <n v="9.625"/>
  </r>
  <r>
    <n v="23059098"/>
    <s v="230590-98"/>
    <d v="2023-06-05T00:00:00"/>
    <x v="2"/>
    <s v="CASTILHO"/>
    <x v="9"/>
    <n v="120575"/>
    <s v="SUDESTE"/>
    <n v="10829.69"/>
    <n v="458.05"/>
    <n v="324.89839999999998"/>
    <n v="4.2295762851937591E-2"/>
    <s v="FITLOG TRANSPORTES E LOGISTICA"/>
    <d v="2023-06-05T00:00:00"/>
    <m/>
    <d v="2023-06-22T18:07:00"/>
    <d v="2023-06-22T18:07:00"/>
    <m/>
    <s v="ENTREGUE"/>
    <s v="ENTREGUE NO PRAZO"/>
    <n v="17.754861111112405"/>
  </r>
  <r>
    <n v="22235898"/>
    <s v="222358-98"/>
    <d v="2023-06-05T00:00:00"/>
    <x v="2"/>
    <s v="JOÃO PINHEIRO"/>
    <x v="4"/>
    <n v="120577"/>
    <s v="SUDESTE"/>
    <n v="6948.81"/>
    <n v="407.88"/>
    <n v="202.8545"/>
    <n v="5.8697820202308015E-2"/>
    <s v="FITLOG TRANSPORTES E LOGISTICA"/>
    <d v="2023-06-05T00:00:00"/>
    <m/>
    <d v="2023-06-21T00:00:00"/>
    <d v="2023-06-20T08:40:00"/>
    <m/>
    <s v="ENTREGUE"/>
    <s v="ENTREGUE NO PRAZO"/>
    <n v="15.361111111109494"/>
  </r>
  <r>
    <n v="23042998"/>
    <s v="230429-98"/>
    <d v="2023-06-05T00:00:00"/>
    <x v="2"/>
    <s v="UBERLÂNDIA"/>
    <x v="4"/>
    <n v="120534"/>
    <s v="SUDESTE"/>
    <n v="15619.47"/>
    <n v="1089.99"/>
    <n v="545.43190000000004"/>
    <n v="6.9784057973798094E-2"/>
    <s v="FITLOG TRANSPORTES E LOGISTICA"/>
    <d v="2023-06-02T00:00:00"/>
    <m/>
    <d v="2023-06-16T00:00:00"/>
    <d v="2023-06-14T17:00:00"/>
    <m/>
    <s v="ENTREGUE"/>
    <s v="ENTREGUE NO PRAZO"/>
    <n v="9.7083333333357587"/>
  </r>
  <r>
    <m/>
    <s v="-"/>
    <d v="2023-07-05T00:00:00"/>
    <x v="1"/>
    <s v="MATOES"/>
    <x v="6"/>
    <n v="123963"/>
    <s v="NORDESTE"/>
    <n v="5950.56"/>
    <n v="160.58000000000001"/>
    <n v="13.209"/>
    <n v="2.6985695463956332E-2"/>
    <s v="TECMAR TRANSPORTES LTDA"/>
    <d v="2023-07-04T00:00:00"/>
    <s v="NÃO CONSTA"/>
    <d v="2023-07-28T00:00:00"/>
    <d v="2023-07-26T00:00:00"/>
    <m/>
    <s v="ENTREGUE"/>
    <s v="ENTREGUE NO PRAZO"/>
    <n v="21"/>
  </r>
  <r>
    <n v="22891098"/>
    <s v="228910-98"/>
    <d v="2023-06-05T00:00:00"/>
    <x v="2"/>
    <s v="CONCEICAO RIO VERDE"/>
    <x v="4"/>
    <n v="120521"/>
    <s v="SUDESTE"/>
    <n v="17996.57"/>
    <n v="891.34"/>
    <n v="427.1567"/>
    <n v="4.9528326786715468E-2"/>
    <s v="FITLOG TRANSPORTES E LOGISTICA"/>
    <d v="2023-06-02T00:00:00"/>
    <m/>
    <d v="2023-06-21T00:00:00"/>
    <d v="2023-06-29T09:30:00"/>
    <m/>
    <s v="ENTREGUE"/>
    <s v="ENTREGUE FORA DO PRAZO"/>
    <n v="24.395833333335759"/>
  </r>
  <r>
    <n v="22916598"/>
    <s v="229165-98"/>
    <d v="2023-06-05T00:00:00"/>
    <x v="2"/>
    <s v="AGUA BOA"/>
    <x v="0"/>
    <n v="120474"/>
    <s v="CENTRO-OESTE"/>
    <n v="11300"/>
    <n v="704.18"/>
    <n v="365.58069999999998"/>
    <n v="6.2316814159292029E-2"/>
    <s v="MIRA SERVICOS"/>
    <d v="2023-06-02T00:00:00"/>
    <m/>
    <d v="2023-06-30T00:00:00"/>
    <d v="2023-06-20T00:00:00"/>
    <m/>
    <s v="ENTREGUE"/>
    <s v="ENTREGUE NO PRAZO"/>
    <n v="15"/>
  </r>
  <r>
    <n v="23082798"/>
    <s v="230827-98"/>
    <d v="2023-06-05T00:00:00"/>
    <x v="2"/>
    <s v="NOBRES"/>
    <x v="0"/>
    <n v="120536"/>
    <s v="CENTRO-OESTE"/>
    <n v="15000"/>
    <n v="962.2"/>
    <n v="520.32449999999994"/>
    <n v="6.4146666666666671E-2"/>
    <s v="MIRA SERVICOS"/>
    <d v="2023-06-02T00:00:00"/>
    <m/>
    <d v="2023-06-23T00:00:00"/>
    <d v="2023-06-15T00:00:00"/>
    <m/>
    <s v="ENTREGUE"/>
    <s v="ENTREGUE NO PRAZO"/>
    <n v="10"/>
  </r>
  <r>
    <n v="23039898"/>
    <s v="230398-98"/>
    <d v="2023-06-05T00:00:00"/>
    <x v="2"/>
    <s v="CLAUDIA"/>
    <x v="0"/>
    <n v="120523"/>
    <s v="CENTRO-OESTE"/>
    <n v="9299"/>
    <n v="577.25"/>
    <n v="289.72660000000002"/>
    <n v="6.2076567372835789E-2"/>
    <s v="MIRA SERVICOS"/>
    <d v="2023-06-02T00:00:00"/>
    <m/>
    <d v="2023-06-26T00:00:00"/>
    <d v="2023-07-10T00:00:00"/>
    <m/>
    <s v="ENTREGUE"/>
    <s v="ENTREGUE FORA DO PRAZO"/>
    <n v="35"/>
  </r>
  <r>
    <n v="22973698"/>
    <s v="229736-98"/>
    <d v="2023-06-05T00:00:00"/>
    <x v="2"/>
    <s v="VÁRZEA GRANDE"/>
    <x v="0"/>
    <n v="120477"/>
    <s v="CENTRO-OESTE"/>
    <n v="6679"/>
    <n v="334.69"/>
    <n v="229.8817"/>
    <n v="5.0110795029195986E-2"/>
    <s v="MIRA SERVICOS"/>
    <d v="2023-06-02T00:00:00"/>
    <m/>
    <d v="2023-06-21T00:00:00"/>
    <d v="2023-06-20T00:00:00"/>
    <m/>
    <s v="ENTREGUE"/>
    <s v="ENTREGUE NO PRAZO"/>
    <n v="15"/>
  </r>
  <r>
    <n v="23005998"/>
    <s v="230059-98"/>
    <d v="2023-06-05T00:00:00"/>
    <x v="2"/>
    <s v="SONORA"/>
    <x v="3"/>
    <n v="120507"/>
    <s v="CENTRO-OESTE"/>
    <n v="9960"/>
    <n v="409.51"/>
    <n v="242.53039999999999"/>
    <n v="4.111546184738956E-2"/>
    <s v="MIRA SERVICOS"/>
    <d v="2023-06-02T00:00:00"/>
    <m/>
    <d v="2023-06-23T00:00:00"/>
    <d v="2023-06-20T00:00:00"/>
    <m/>
    <s v="ENTREGUE"/>
    <s v="ENTREGUE NO PRAZO"/>
    <n v="15"/>
  </r>
  <r>
    <n v="22987898"/>
    <s v="229878-98"/>
    <d v="2023-06-05T00:00:00"/>
    <x v="2"/>
    <s v="PORTO ESTRELA"/>
    <x v="0"/>
    <n v="120506"/>
    <s v="CENTRO-OESTE"/>
    <n v="16000"/>
    <n v="877.6"/>
    <n v="468.73419999999999"/>
    <n v="5.4850000000000003E-2"/>
    <s v="MIRA SERVICOS"/>
    <d v="2023-06-02T00:00:00"/>
    <m/>
    <d v="2023-06-26T00:00:00"/>
    <d v="2023-06-27T00:00:00"/>
    <m/>
    <s v="ENTREGUE"/>
    <s v="ENTREGUE FORA DO PRAZO"/>
    <n v="22"/>
  </r>
  <r>
    <n v="22859098"/>
    <s v="228590-98"/>
    <d v="2023-06-05T00:00:00"/>
    <x v="2"/>
    <s v="CAMPO GRANDE"/>
    <x v="3"/>
    <n v="120494"/>
    <s v="CENTRO-OESTE"/>
    <n v="15007.41"/>
    <n v="573.28"/>
    <n v="463.89699999999999"/>
    <n v="3.819979596745874E-2"/>
    <s v="MIRA SERVICOS"/>
    <d v="2023-06-02T00:00:00"/>
    <m/>
    <d v="2023-06-20T00:00:00"/>
    <d v="2023-06-22T00:00:00"/>
    <m/>
    <s v="ENTREGUE"/>
    <s v="ENTREGUE FORA DO PRAZO"/>
    <n v="17"/>
  </r>
  <r>
    <n v="23095098"/>
    <s v="230950-98"/>
    <d v="2023-06-05T00:00:00"/>
    <x v="2"/>
    <s v="IPORA"/>
    <x v="5"/>
    <n v="120561"/>
    <s v="CENTRO-OESTE"/>
    <n v="9985.2199999999993"/>
    <n v="507.27"/>
    <n v="339.17660000000001"/>
    <n v="5.0802085482342905E-2"/>
    <s v="MIRA SERVICOS"/>
    <d v="2023-06-05T00:00:00"/>
    <m/>
    <d v="2023-06-23T00:00:00"/>
    <d v="2023-06-20T00:00:00"/>
    <m/>
    <s v="ENTREGUE"/>
    <s v="ENTREGUE NO PRAZO"/>
    <n v="15"/>
  </r>
  <r>
    <n v="23102998"/>
    <s v="231029-98"/>
    <d v="2023-06-05T00:00:00"/>
    <x v="2"/>
    <s v="MARABA"/>
    <x v="2"/>
    <n v="120602"/>
    <s v="NORTE"/>
    <n v="6953.77"/>
    <n v="529.45000000000005"/>
    <n v="226.02"/>
    <n v="7.6138555057184809E-2"/>
    <s v="MIRA SERVICOS"/>
    <d v="2023-06-05T00:00:00"/>
    <m/>
    <d v="2023-06-29T00:00:00"/>
    <d v="2023-06-23T00:00:00"/>
    <m/>
    <s v="ENTREGUE"/>
    <s v="ENTREGUE NO PRAZO"/>
    <n v="18"/>
  </r>
  <r>
    <n v="23077998"/>
    <s v="230779-98"/>
    <d v="2023-06-05T00:00:00"/>
    <x v="2"/>
    <s v="RONDONÓPOLIS"/>
    <x v="0"/>
    <n v="120642"/>
    <s v="CENTRO-OESTE"/>
    <n v="21608.02"/>
    <n v="1379.59"/>
    <n v="775.72789999999998"/>
    <n v="6.384620154923959E-2"/>
    <s v="MIRA SERVICOS"/>
    <d v="2023-06-05T00:00:00"/>
    <m/>
    <d v="2023-06-21T00:00:00"/>
    <d v="2023-06-14T00:00:00"/>
    <m/>
    <s v="ENTREGUE"/>
    <s v="ENTREGUE NO PRAZO"/>
    <n v="9"/>
  </r>
  <r>
    <n v="22813998"/>
    <s v="228139-98"/>
    <d v="2023-06-05T00:00:00"/>
    <x v="2"/>
    <s v="SANCLERLANDIA"/>
    <x v="5"/>
    <n v="120595"/>
    <s v="CENTRO-OESTE"/>
    <n v="9279.6200000000008"/>
    <n v="405.4"/>
    <n v="252.553"/>
    <n v="4.3687133740390224E-2"/>
    <s v="MIRA SERVICOS"/>
    <d v="2023-06-05T00:00:00"/>
    <m/>
    <d v="2023-06-21T00:00:00"/>
    <d v="2023-06-16T00:00:00"/>
    <m/>
    <s v="ENTREGUE"/>
    <s v="ENTREGUE NO PRAZO"/>
    <n v="11"/>
  </r>
  <r>
    <n v="23277999"/>
    <s v="232779-99"/>
    <d v="2023-06-05T00:00:00"/>
    <x v="2"/>
    <s v="ARAGUATINS"/>
    <x v="1"/>
    <n v="120615"/>
    <s v="NORTE"/>
    <n v="2151.75"/>
    <n v="296.64"/>
    <n v="83.5"/>
    <n v="0.137859881491809"/>
    <s v="MIRA SERVICOS"/>
    <d v="2023-06-05T00:00:00"/>
    <m/>
    <d v="2023-07-07T00:00:00"/>
    <d v="2023-06-27T00:00:00"/>
    <m/>
    <s v="ENTREGUE"/>
    <s v="ENTREGUE NO PRAZO"/>
    <n v="22"/>
  </r>
  <r>
    <n v="23094298"/>
    <s v="230942-98"/>
    <d v="2023-06-05T00:00:00"/>
    <x v="2"/>
    <s v="JI-PARANA"/>
    <x v="8"/>
    <n v="120647"/>
    <s v="NORTE"/>
    <n v="41040.19"/>
    <n v="4335.63"/>
    <n v="1563.9266"/>
    <n v="0.10564351675759785"/>
    <s v="MIRA SERVICOS"/>
    <d v="2023-06-05T00:00:00"/>
    <m/>
    <d v="2023-06-27T00:00:00"/>
    <d v="2023-06-23T00:00:00"/>
    <m/>
    <s v="ENTREGUE"/>
    <s v="ENTREGUE NO PRAZO"/>
    <n v="18"/>
  </r>
  <r>
    <n v="23150498"/>
    <s v="231504-98"/>
    <d v="2023-06-05T00:00:00"/>
    <x v="2"/>
    <s v="RONDONÓPOLIS"/>
    <x v="0"/>
    <n v="120651"/>
    <s v="CENTRO-OESTE"/>
    <n v="8879"/>
    <n v="589.61"/>
    <n v="298.25369999999998"/>
    <n v="6.6405000563126482E-2"/>
    <s v="MIRA SERVICOS"/>
    <d v="2023-06-05T00:00:00"/>
    <m/>
    <d v="2023-06-21T00:00:00"/>
    <d v="2023-06-21T00:00:00"/>
    <m/>
    <s v="ENTREGUE"/>
    <s v="ENTREGUE NO PRAZO"/>
    <n v="16"/>
  </r>
  <r>
    <n v="23098498"/>
    <s v="230984-98"/>
    <d v="2023-06-05T00:00:00"/>
    <x v="2"/>
    <s v="SORRISO"/>
    <x v="0"/>
    <n v="120652"/>
    <s v="CENTRO-OESTE"/>
    <n v="15570"/>
    <n v="849.53"/>
    <n v="450.90949999999998"/>
    <n v="5.4561978163134232E-2"/>
    <s v="MIRA SERVICOS"/>
    <d v="2023-06-05T00:00:00"/>
    <m/>
    <d v="2023-06-26T00:00:00"/>
    <d v="2023-06-19T00:00:00"/>
    <m/>
    <s v="ENTREGUE"/>
    <s v="ENTREGUE NO PRAZO"/>
    <n v="14"/>
  </r>
  <r>
    <n v="23037998"/>
    <s v="230379-98"/>
    <d v="2023-06-05T00:00:00"/>
    <x v="2"/>
    <s v="BARRA DO BUGRES"/>
    <x v="0"/>
    <n v="120653"/>
    <s v="CENTRO-OESTE"/>
    <n v="9206.01"/>
    <n v="592.67999999999995"/>
    <n v="299.89"/>
    <n v="6.4379682403125776E-2"/>
    <s v="MIRA SERVICOS"/>
    <d v="2023-06-05T00:00:00"/>
    <m/>
    <d v="2023-06-23T00:00:00"/>
    <d v="2023-06-15T00:00:00"/>
    <m/>
    <s v="ENTREGUE"/>
    <s v="ENTREGUE NO PRAZO"/>
    <n v="10"/>
  </r>
  <r>
    <n v="22967898"/>
    <s v="229678-98"/>
    <d v="2023-06-05T00:00:00"/>
    <x v="2"/>
    <s v="BRASNORTE"/>
    <x v="0"/>
    <n v="120655"/>
    <s v="CENTRO-OESTE"/>
    <n v="11089"/>
    <n v="715.09"/>
    <n v="372.92660000000001"/>
    <n v="6.4486427991703496E-2"/>
    <s v="MIRA SERVICOS"/>
    <d v="2023-06-05T00:00:00"/>
    <m/>
    <d v="2023-06-29T00:00:00"/>
    <d v="2023-06-14T00:00:00"/>
    <m/>
    <s v="ENTREGUE"/>
    <s v="ENTREGUE NO PRAZO"/>
    <n v="9"/>
  </r>
  <r>
    <n v="23206698"/>
    <s v="232066-98"/>
    <d v="2023-06-05T00:00:00"/>
    <x v="2"/>
    <s v="NOBRES"/>
    <x v="0"/>
    <n v="120658"/>
    <s v="CENTRO-OESTE"/>
    <n v="14209"/>
    <n v="901.92"/>
    <n v="486.5745"/>
    <n v="6.3475262157787316E-2"/>
    <s v="MIRA SERVICOS"/>
    <d v="2023-06-05T00:00:00"/>
    <m/>
    <d v="2023-06-23T00:00:00"/>
    <d v="2023-06-15T00:00:00"/>
    <m/>
    <s v="ENTREGUE"/>
    <s v="ENTREGUE NO PRAZO"/>
    <n v="10"/>
  </r>
  <r>
    <n v="23081498"/>
    <s v="230814-98"/>
    <d v="2023-06-05T00:00:00"/>
    <x v="2"/>
    <s v="BELÉM"/>
    <x v="2"/>
    <n v="120630"/>
    <s v="NORTE"/>
    <n v="11988.17"/>
    <n v="826.14"/>
    <n v="409.3229"/>
    <n v="6.8912936670067246E-2"/>
    <s v="MIRA SERVICOS"/>
    <d v="2023-06-05T00:00:00"/>
    <m/>
    <d v="2023-06-27T00:00:00"/>
    <d v="2023-06-19T00:00:00"/>
    <m/>
    <s v="ENTREGUE"/>
    <s v="ENTREGUE NO PRAZO"/>
    <n v="14"/>
  </r>
  <r>
    <n v="22879798"/>
    <s v="228797-98"/>
    <d v="2023-06-05T00:00:00"/>
    <x v="2"/>
    <s v="BAIAO"/>
    <x v="2"/>
    <n v="120573"/>
    <s v="NORTE"/>
    <n v="12745.23"/>
    <n v="2065.84"/>
    <n v="396.7396"/>
    <n v="0.16208730638835078"/>
    <s v="MIRA SERVICOS"/>
    <d v="2023-06-05T00:00:00"/>
    <m/>
    <d v="2023-07-06T00:00:00"/>
    <d v="2023-06-26T00:00:00"/>
    <m/>
    <s v="ENTREGUE"/>
    <s v="ENTREGUE NO PRAZO"/>
    <n v="21"/>
  </r>
  <r>
    <n v="22883398"/>
    <s v="228833-98"/>
    <d v="2023-06-05T00:00:00"/>
    <x v="2"/>
    <s v="TANGARÁ DA SERRA"/>
    <x v="0"/>
    <n v="120579"/>
    <s v="CENTRO-OESTE"/>
    <n v="8959"/>
    <n v="517.14"/>
    <n v="250.9203"/>
    <n v="5.7722960151802657E-2"/>
    <s v="MIRA SERVICOS"/>
    <d v="2023-06-05T00:00:00"/>
    <m/>
    <d v="2023-06-29T00:00:00"/>
    <d v="2023-06-16T00:00:00"/>
    <m/>
    <s v="ENTREGUE"/>
    <s v="ENTREGUE NO PRAZO"/>
    <n v="11"/>
  </r>
  <r>
    <n v="23027598"/>
    <s v="230275-98"/>
    <d v="2023-06-05T00:00:00"/>
    <x v="2"/>
    <s v="BRASNORTE"/>
    <x v="0"/>
    <n v="120656"/>
    <s v="CENTRO-OESTE"/>
    <n v="11089"/>
    <n v="715.09"/>
    <n v="372.92660000000001"/>
    <n v="6.4486427991703496E-2"/>
    <s v="MIRA SERVICOS"/>
    <d v="2023-06-05T00:00:00"/>
    <m/>
    <d v="2023-06-29T00:00:00"/>
    <d v="2023-06-14T00:00:00"/>
    <m/>
    <s v="ENTREGUE"/>
    <s v="ENTREGUE NO PRAZO"/>
    <n v="9"/>
  </r>
  <r>
    <n v="23076798"/>
    <s v="230767-98"/>
    <d v="2023-06-05T00:00:00"/>
    <x v="2"/>
    <s v="RONDONÓPOLIS"/>
    <x v="0"/>
    <n v="120645"/>
    <s v="CENTRO-OESTE"/>
    <n v="8701.42"/>
    <n v="589.30999999999995"/>
    <n v="298.25369999999998"/>
    <n v="6.7725727524932708E-2"/>
    <s v="MIRA SERVICOS"/>
    <d v="2023-06-05T00:00:00"/>
    <m/>
    <d v="2023-06-21T00:00:00"/>
    <d v="2023-06-21T00:00:00"/>
    <m/>
    <s v="ENTREGUE"/>
    <s v="ENTREGUE NO PRAZO"/>
    <n v="16"/>
  </r>
  <r>
    <n v="23081298"/>
    <s v="230812-98"/>
    <d v="2023-06-05T00:00:00"/>
    <x v="2"/>
    <s v="CUIABÁ"/>
    <x v="0"/>
    <n v="120657"/>
    <s v="CENTRO-OESTE"/>
    <n v="9113"/>
    <n v="401.68"/>
    <n v="299.88659999999999"/>
    <n v="4.407769121035883E-2"/>
    <s v="MIRA SERVICOS"/>
    <d v="2023-06-05T00:00:00"/>
    <m/>
    <d v="2023-06-20T00:00:00"/>
    <d v="2023-06-21T00:00:00"/>
    <m/>
    <s v="ENTREGUE"/>
    <s v="ENTREGUE FORA DO PRAZO"/>
    <n v="16"/>
  </r>
  <r>
    <n v="22907998"/>
    <s v="229079-98"/>
    <d v="2023-06-05T00:00:00"/>
    <x v="2"/>
    <s v="TUTOIA"/>
    <x v="6"/>
    <n v="120571"/>
    <s v="NORDESTE"/>
    <n v="20346.330000000002"/>
    <n v="1498.51"/>
    <n v="599.3492"/>
    <n v="7.3650137395785867E-2"/>
    <s v="SNT LOG LTDA"/>
    <d v="2023-06-05T00:00:00"/>
    <m/>
    <d v="2023-07-03T00:00:00"/>
    <d v="2023-06-30T00:00:00"/>
    <m/>
    <s v="ENTREGUE"/>
    <s v="ENTREGUE NO PRAZO"/>
    <n v="25"/>
  </r>
  <r>
    <n v="23063698"/>
    <s v="230636-98"/>
    <d v="2023-06-05T00:00:00"/>
    <x v="2"/>
    <s v="TENENTE ANANIAS"/>
    <x v="17"/>
    <n v="120533"/>
    <s v="NORDESTE"/>
    <n v="9889"/>
    <n v="520.58000000000004"/>
    <n v="339.28289999999998"/>
    <n v="5.2642329861462236E-2"/>
    <s v="SNT LOG LTDA"/>
    <d v="2023-06-02T00:00:00"/>
    <m/>
    <d v="2023-06-22T00:00:00"/>
    <d v="2023-06-21T00:00:00"/>
    <m/>
    <s v="ENTREGUE"/>
    <s v="ENTREGUE NO PRAZO"/>
    <n v="16"/>
  </r>
  <r>
    <n v="23037098"/>
    <s v="230370-98"/>
    <d v="2023-06-05T00:00:00"/>
    <x v="2"/>
    <s v="MOSSORÓ"/>
    <x v="17"/>
    <n v="120518"/>
    <s v="NORDESTE"/>
    <n v="7799"/>
    <n v="402.48"/>
    <n v="262.31119999999999"/>
    <n v="5.1606616232850365E-2"/>
    <s v="SNT LOG LTDA"/>
    <d v="2023-06-02T00:00:00"/>
    <m/>
    <d v="2023-06-17T00:00:00"/>
    <d v="2023-06-17T00:00:00"/>
    <m/>
    <s v="ENTREGUE"/>
    <s v="ENTREGUE NO PRAZO"/>
    <n v="12"/>
  </r>
  <r>
    <n v="22874398"/>
    <s v="228743-98"/>
    <d v="2023-06-05T00:00:00"/>
    <x v="2"/>
    <s v="MOSSORÓ"/>
    <x v="17"/>
    <n v="120559"/>
    <s v="NORDESTE"/>
    <n v="7790.31"/>
    <n v="338.94"/>
    <n v="220.89449999999999"/>
    <n v="4.3507896348155592E-2"/>
    <s v="SNT LOG LTDA"/>
    <d v="2023-06-05T00:00:00"/>
    <m/>
    <d v="2023-06-17T00:00:00"/>
    <d v="2023-06-17T00:00:00"/>
    <m/>
    <s v="ENTREGUE"/>
    <s v="ENTREGUE NO PRAZO"/>
    <n v="12"/>
  </r>
  <r>
    <n v="22795798"/>
    <s v="227957-98"/>
    <d v="2023-06-05T00:00:00"/>
    <x v="2"/>
    <s v="NÍSIA FLORESTA"/>
    <x v="17"/>
    <n v="120492"/>
    <s v="NORDESTE"/>
    <n v="7650"/>
    <n v="342.98"/>
    <n v="223.52500000000001"/>
    <n v="4.4833986928104579E-2"/>
    <s v="SNT LOG LTDA"/>
    <d v="2023-06-02T00:00:00"/>
    <m/>
    <d v="2023-06-26T00:00:00"/>
    <d v="2023-06-22T00:00:00"/>
    <m/>
    <s v="ENTREGUE"/>
    <s v="ENTREGUE NO PRAZO"/>
    <n v="17"/>
  </r>
  <r>
    <n v="22898198"/>
    <s v="228981-98"/>
    <d v="2023-06-05T00:00:00"/>
    <x v="2"/>
    <s v="MARECHAL DEODORO"/>
    <x v="19"/>
    <n v="120596"/>
    <s v="NORDESTE"/>
    <n v="15102"/>
    <n v="711.77"/>
    <n v="463.89699999999999"/>
    <n v="4.7130843596874583E-2"/>
    <s v="SNT LOG LTDA"/>
    <d v="2023-06-05T00:00:00"/>
    <m/>
    <d v="2023-06-29T00:00:00"/>
    <d v="2023-06-29T00:00:00"/>
    <m/>
    <s v="ENTREGUE"/>
    <s v="ENTREGUE NO PRAZO"/>
    <n v="24"/>
  </r>
  <r>
    <n v="23097098"/>
    <s v="230970-98"/>
    <d v="2023-06-05T00:00:00"/>
    <x v="2"/>
    <s v="APODI"/>
    <x v="17"/>
    <n v="120570"/>
    <s v="NORDESTE"/>
    <n v="7028.01"/>
    <n v="350.16"/>
    <n v="228.21"/>
    <n v="4.9823491998446219E-2"/>
    <s v="SNT LOG LTDA"/>
    <d v="2023-06-05T00:00:00"/>
    <m/>
    <d v="2023-06-28T00:00:00"/>
    <d v="2023-06-28T00:00:00"/>
    <m/>
    <s v="ENTREGUE"/>
    <s v="ENTREGUE NO PRAZO"/>
    <n v="23"/>
  </r>
  <r>
    <n v="22464498"/>
    <s v="224644-98"/>
    <d v="2023-06-05T00:00:00"/>
    <x v="2"/>
    <s v="CAJAZEIRAS"/>
    <x v="18"/>
    <n v="120589"/>
    <s v="NORDESTE"/>
    <n v="14122.78"/>
    <n v="0"/>
    <m/>
    <n v="0"/>
    <s v="SNT LOG LTDA"/>
    <d v="2023-06-05T00:00:00"/>
    <m/>
    <d v="2023-06-26T00:00:00"/>
    <d v="2023-06-21T00:00:00"/>
    <m/>
    <s v="ENTREGUE"/>
    <s v="ENTREGUE NO PRAZO"/>
    <n v="16"/>
  </r>
  <r>
    <n v="22458298"/>
    <s v="224582-98"/>
    <d v="2023-06-05T00:00:00"/>
    <x v="2"/>
    <s v="MOSSORÓ"/>
    <x v="17"/>
    <n v="120496"/>
    <s v="NORDESTE"/>
    <n v="21844"/>
    <n v="1009.15"/>
    <n v="657.71299999999997"/>
    <n v="4.6198040651895256E-2"/>
    <s v="SNT LOG LTDA"/>
    <d v="2023-06-02T00:00:00"/>
    <m/>
    <d v="2023-07-04T00:00:00"/>
    <d v="2023-07-04T00:00:00"/>
    <m/>
    <s v="ENTREGUE"/>
    <s v="ENTREGUE NO PRAZO"/>
    <n v="29"/>
  </r>
  <r>
    <n v="23017598"/>
    <s v="230175-98"/>
    <d v="2023-06-05T00:00:00"/>
    <x v="2"/>
    <s v="ARARIPINA"/>
    <x v="16"/>
    <n v="120503"/>
    <s v="NORDESTE"/>
    <n v="9395"/>
    <n v="460.13"/>
    <n v="299.88659999999999"/>
    <n v="4.8976051091005855E-2"/>
    <s v="SNT LOG LTDA"/>
    <d v="2023-06-02T00:00:00"/>
    <m/>
    <d v="2023-06-26T00:00:00"/>
    <d v="2023-06-21T00:00:00"/>
    <m/>
    <s v="ENTREGUE"/>
    <s v="ENTREGUE NO PRAZO"/>
    <n v="16"/>
  </r>
  <r>
    <n v="22941898"/>
    <s v="229418-98"/>
    <d v="2023-06-05T00:00:00"/>
    <x v="2"/>
    <s v="ALTINHO"/>
    <x v="16"/>
    <n v="120482"/>
    <s v="NORDESTE"/>
    <n v="11179"/>
    <n v="552.88"/>
    <n v="360.33300000000003"/>
    <n v="4.9457017622327577E-2"/>
    <s v="SNT LOG LTDA"/>
    <d v="2023-06-02T00:00:00"/>
    <m/>
    <d v="2023-06-26T00:00:00"/>
    <d v="2023-06-26T00:00:00"/>
    <m/>
    <s v="ENTREGUE"/>
    <s v="ENTREGUE NO PRAZO"/>
    <n v="21"/>
  </r>
  <r>
    <n v="22957998"/>
    <s v="229579-98"/>
    <d v="2023-06-05T00:00:00"/>
    <x v="2"/>
    <s v="MACEIÓ"/>
    <x v="19"/>
    <n v="119922"/>
    <s v="NORDESTE"/>
    <n v="11089"/>
    <n v="445.07"/>
    <n v="372.93"/>
    <n v="4.0136170980250699E-2"/>
    <s v="SNT LOG LTDA"/>
    <d v="2023-05-31T00:00:00"/>
    <m/>
    <d v="2023-06-17T00:00:00"/>
    <d v="2023-06-17T00:00:00"/>
    <m/>
    <s v="ENTREGUE"/>
    <s v="ENTREGUE NO PRAZO"/>
    <n v="12"/>
  </r>
  <r>
    <n v="23260299"/>
    <s v="232602-99"/>
    <d v="2023-06-05T00:00:00"/>
    <x v="2"/>
    <s v="TAQUARITINGA NORTE"/>
    <x v="16"/>
    <n v="120612"/>
    <s v="NORDESTE"/>
    <n v="744.93"/>
    <n v="147.75"/>
    <n v="27.833300000000001"/>
    <n v="0.19834078369779712"/>
    <s v="SNT LOG LTDA"/>
    <d v="2023-06-05T00:00:00"/>
    <m/>
    <d v="2023-06-26T00:00:00"/>
    <d v="2023-06-16T00:00:00"/>
    <m/>
    <s v="ENTREGUE"/>
    <s v="ENTREGUE NO PRAZO"/>
    <n v="11"/>
  </r>
  <r>
    <n v="23010798"/>
    <s v="230107-98"/>
    <d v="2023-06-05T00:00:00"/>
    <x v="2"/>
    <s v="FORTALEZA"/>
    <x v="15"/>
    <n v="120639"/>
    <s v="NORDESTE"/>
    <n v="13389"/>
    <n v="630.79999999999995"/>
    <n v="482.6071"/>
    <n v="4.7113301964299047E-2"/>
    <s v="SNT LOG LTDA"/>
    <d v="2023-06-05T00:00:00"/>
    <m/>
    <d v="2023-06-23T00:00:00"/>
    <d v="2023-06-23T00:00:00"/>
    <m/>
    <s v="ENTREGUE"/>
    <s v="ENTREGUE NO PRAZO"/>
    <n v="18"/>
  </r>
  <r>
    <n v="22856898"/>
    <s v="228568-98"/>
    <d v="2023-06-05T00:00:00"/>
    <x v="2"/>
    <s v="CAMPINA GRANDE"/>
    <x v="18"/>
    <n v="120628"/>
    <s v="NORDESTE"/>
    <n v="30500"/>
    <n v="1427.97"/>
    <n v="930.67589999999996"/>
    <n v="4.6818688524590167E-2"/>
    <s v="SNT LOG LTDA"/>
    <d v="2023-06-05T00:00:00"/>
    <m/>
    <d v="2023-06-26T00:00:00"/>
    <d v="2023-06-16T00:00:00"/>
    <m/>
    <s v="ENTREGUE"/>
    <s v="ENTREGUE NO PRAZO"/>
    <n v="11"/>
  </r>
  <r>
    <n v="23153598"/>
    <s v="231535-98"/>
    <d v="2023-06-05T00:00:00"/>
    <x v="2"/>
    <s v="BARBALHA"/>
    <x v="15"/>
    <n v="120677"/>
    <s v="NORDESTE"/>
    <n v="7559"/>
    <n v="347.91"/>
    <n v="266.17200000000003"/>
    <n v="4.6025929355734886E-2"/>
    <s v="SNT LOG LTDA"/>
    <d v="2023-06-05T00:00:00"/>
    <m/>
    <d v="2023-06-20T00:00:00"/>
    <d v="2023-06-27T00:00:00"/>
    <m/>
    <s v="ENTREGUE"/>
    <s v="ENTREGUE FORA DO PRAZO"/>
    <n v="22"/>
  </r>
  <r>
    <n v="22465698"/>
    <s v="224656-98"/>
    <d v="2023-06-05T00:00:00"/>
    <x v="2"/>
    <s v="CAJAZEIRAS"/>
    <x v="18"/>
    <n v="120648"/>
    <s v="NORDESTE"/>
    <n v="10721.28"/>
    <n v="0"/>
    <m/>
    <n v="0"/>
    <s v="SNT LOG LTDA"/>
    <d v="2023-06-05T00:00:00"/>
    <m/>
    <d v="2023-06-26T00:00:00"/>
    <d v="2023-06-21T00:00:00"/>
    <m/>
    <s v="ENTREGUE"/>
    <s v="ENTREGUE NO PRAZO"/>
    <n v="16"/>
  </r>
  <r>
    <n v="22992198"/>
    <s v="229921-98"/>
    <d v="2023-06-05T00:00:00"/>
    <x v="2"/>
    <s v="SERRA TALHADA"/>
    <x v="16"/>
    <n v="120664"/>
    <s v="NORDESTE"/>
    <n v="10395"/>
    <n v="731.22"/>
    <n v="343.25029999999998"/>
    <n v="7.0343434343434347E-2"/>
    <s v="SNT LOG LTDA"/>
    <d v="2023-06-05T00:00:00"/>
    <m/>
    <d v="2023-06-26T00:00:00"/>
    <d v="2023-06-20T00:00:00"/>
    <m/>
    <s v="ENTREGUE"/>
    <s v="ENTREGUE NO PRAZO"/>
    <n v="15"/>
  </r>
  <r>
    <n v="23089198"/>
    <s v="230891-98"/>
    <d v="2023-06-05T00:00:00"/>
    <x v="2"/>
    <s v="ALTINHO"/>
    <x v="16"/>
    <n v="120669"/>
    <s v="NORDESTE"/>
    <n v="6900"/>
    <n v="346.81"/>
    <n v="226.02119999999999"/>
    <n v="5.026231884057971E-2"/>
    <s v="SNT LOG LTDA"/>
    <d v="2023-06-05T00:00:00"/>
    <m/>
    <d v="2023-06-26T00:00:00"/>
    <d v="2023-06-26T00:00:00"/>
    <m/>
    <s v="ENTREGUE"/>
    <s v="ENTREGUE NO PRAZO"/>
    <n v="21"/>
  </r>
  <r>
    <n v="23055198"/>
    <s v="230551-98"/>
    <d v="2023-06-05T00:00:00"/>
    <x v="2"/>
    <s v="VERDEJANTE"/>
    <x v="16"/>
    <n v="120674"/>
    <s v="NORDESTE"/>
    <n v="18070"/>
    <n v="1087.06"/>
    <n v="708.47810000000004"/>
    <n v="6.0158273381294959E-2"/>
    <s v="SNT LOG LTDA"/>
    <d v="2023-06-05T00:00:00"/>
    <m/>
    <d v="2023-06-26T00:00:00"/>
    <d v="2023-06-21T00:00:00"/>
    <m/>
    <s v="ENTREGUE"/>
    <s v="ENTREGUE NO PRAZO"/>
    <n v="16"/>
  </r>
  <r>
    <n v="23080398"/>
    <s v="230803-98"/>
    <d v="2023-06-05T00:00:00"/>
    <x v="2"/>
    <s v="MOSSORÓ"/>
    <x v="17"/>
    <n v="120667"/>
    <s v="NORDESTE"/>
    <n v="10545"/>
    <n v="572.35"/>
    <n v="373.03289999999998"/>
    <n v="5.4276908487434807E-2"/>
    <s v="SNT LOG LTDA"/>
    <d v="2023-06-05T00:00:00"/>
    <m/>
    <d v="2023-06-17T00:00:00"/>
    <d v="2023-06-17T00:00:00"/>
    <m/>
    <s v="ENTREGUE"/>
    <s v="ENTREGUE NO PRAZO"/>
    <n v="12"/>
  </r>
  <r>
    <n v="22466298"/>
    <s v="224662-98"/>
    <d v="2023-06-05T00:00:00"/>
    <x v="2"/>
    <s v="CAJAZEIRAS"/>
    <x v="18"/>
    <n v="120563"/>
    <s v="NORDESTE"/>
    <n v="8381.2800000000007"/>
    <n v="1483.1"/>
    <m/>
    <n v="0"/>
    <s v="SNT LOG LTDA"/>
    <d v="2023-06-05T00:00:00"/>
    <m/>
    <d v="2023-06-26T00:00:00"/>
    <d v="2023-06-21T00:00:00"/>
    <m/>
    <s v="ENTREGUE"/>
    <s v="ENTREGUE NO PRAZO"/>
    <n v="16"/>
  </r>
  <r>
    <n v="22956898"/>
    <s v="229568-98"/>
    <d v="2023-06-05T00:00:00"/>
    <x v="2"/>
    <s v="TAMANDARÉ"/>
    <x v="16"/>
    <n v="120640"/>
    <s v="NORDESTE"/>
    <n v="15969"/>
    <n v="899.73"/>
    <n v="586.39710000000002"/>
    <n v="5.6342288183355252E-2"/>
    <s v="SNT LOG LTDA"/>
    <d v="2023-06-05T00:00:00"/>
    <m/>
    <d v="2023-06-26T00:00:00"/>
    <d v="2023-06-13T00:00:00"/>
    <m/>
    <s v="ENTREGUE"/>
    <s v="ENTREGUE NO PRAZO"/>
    <n v="8"/>
  </r>
  <r>
    <n v="23123098"/>
    <s v="231230-98"/>
    <d v="2023-06-05T00:00:00"/>
    <x v="2"/>
    <s v="AREIA BRANCA"/>
    <x v="17"/>
    <n v="120671"/>
    <s v="NORDESTE"/>
    <n v="19189"/>
    <n v="1138.83"/>
    <n v="742.22799999999995"/>
    <n v="5.9348063994997133E-2"/>
    <s v="SNT LOG LTDA"/>
    <d v="2023-06-05T00:00:00"/>
    <m/>
    <d v="2023-06-22T00:00:00"/>
    <d v="2023-06-22T00:00:00"/>
    <m/>
    <s v="ENTREGUE"/>
    <s v="ENTREGUE NO PRAZO"/>
    <n v="17"/>
  </r>
  <r>
    <n v="22969098"/>
    <s v="229690-98"/>
    <d v="2023-06-05T00:00:00"/>
    <x v="2"/>
    <s v="NÍSIA FLORESTA"/>
    <x v="17"/>
    <n v="120654"/>
    <s v="NORDESTE"/>
    <n v="17500"/>
    <n v="969.72"/>
    <n v="632.01080000000002"/>
    <n v="5.5412571428571429E-2"/>
    <s v="SNT LOG LTDA"/>
    <d v="2023-06-05T00:00:00"/>
    <m/>
    <d v="2023-06-26T00:00:00"/>
    <d v="2023-06-26T00:00:00"/>
    <m/>
    <s v="ENTREGUE"/>
    <s v="ENTREGUE NO PRAZO"/>
    <n v="21"/>
  </r>
  <r>
    <n v="22759798"/>
    <s v="227597-98"/>
    <d v="2023-06-05T00:00:00"/>
    <x v="2"/>
    <s v="JOÃO PESSOA"/>
    <x v="18"/>
    <n v="120593"/>
    <s v="NORDESTE"/>
    <n v="9780.2099999999991"/>
    <n v="380.76"/>
    <n v="304.53300000000002"/>
    <n v="3.8931679381117586E-2"/>
    <s v="SNT LOG LTDA"/>
    <d v="2023-06-05T00:00:00"/>
    <m/>
    <d v="2023-06-20T00:00:00"/>
    <d v="2023-06-21T00:00:00"/>
    <m/>
    <s v="ENTREGUE"/>
    <s v="ENTREGUE FORA DO PRAZO"/>
    <n v="16"/>
  </r>
  <r>
    <n v="22970398"/>
    <s v="229703-98"/>
    <d v="2023-06-05T00:00:00"/>
    <x v="2"/>
    <s v="TIMBAUBA BATISTAS"/>
    <x v="17"/>
    <n v="120493"/>
    <s v="NORDESTE"/>
    <n v="27600"/>
    <n v="1471.48"/>
    <n v="959.03750000000002"/>
    <n v="5.331449275362319E-2"/>
    <s v="SNT LOG LTDA"/>
    <d v="2023-06-02T00:00:00"/>
    <m/>
    <d v="2023-06-26T00:00:00"/>
    <d v="2023-07-04T00:00:00"/>
    <m/>
    <s v="ENTREGUE"/>
    <s v="ENTREGUE FORA DO PRAZO"/>
    <n v="29"/>
  </r>
  <r>
    <n v="22384298"/>
    <s v="223842-98"/>
    <d v="2023-06-05T00:00:00"/>
    <x v="2"/>
    <s v="PARICONHA"/>
    <x v="19"/>
    <n v="120487"/>
    <s v="NORDESTE"/>
    <n v="14699.02"/>
    <n v="759.08"/>
    <n v="494.73039999999997"/>
    <n v="5.1641538007295727E-2"/>
    <s v="SNT LOG LTDA"/>
    <d v="2023-06-02T00:00:00"/>
    <m/>
    <d v="2023-06-22T00:00:00"/>
    <d v="2023-06-28T00:00:00"/>
    <m/>
    <s v="ENTREGUE"/>
    <s v="ENTREGUE FORA DO PRAZO"/>
    <n v="23"/>
  </r>
  <r>
    <n v="22876298"/>
    <s v="228762-98"/>
    <d v="2023-06-05T00:00:00"/>
    <x v="2"/>
    <s v="JARDIM DE PIRANHAS"/>
    <x v="17"/>
    <n v="120473"/>
    <s v="NORDESTE"/>
    <n v="41700"/>
    <n v="2293.48"/>
    <n v="1494.7860000000001"/>
    <n v="5.4999520383693046E-2"/>
    <s v="SNT LOG LTDA"/>
    <d v="2023-06-02T00:00:00"/>
    <m/>
    <d v="2023-06-26T00:00:00"/>
    <d v="2023-06-30T00:00:00"/>
    <m/>
    <s v="ENTREGUE"/>
    <s v="ENTREGUE FORA DO PRAZO"/>
    <n v="25"/>
  </r>
  <r>
    <n v="23260301"/>
    <s v="232603-01"/>
    <d v="2023-06-05T00:00:00"/>
    <x v="2"/>
    <s v="FORTALEZA"/>
    <x v="15"/>
    <n v="120614"/>
    <s v="NORDESTE"/>
    <n v="657.45"/>
    <n v="136.38999999999999"/>
    <n v="27.833300000000001"/>
    <n v="0.20745303825385958"/>
    <s v="SNT LOG LTDA"/>
    <d v="2023-06-05T00:00:00"/>
    <m/>
    <d v="2023-06-19T00:00:00"/>
    <d v="2023-06-21T00:00:00"/>
    <m/>
    <s v="ENTREGUE"/>
    <s v="ENTREGUE FORA DO PRAZO"/>
    <n v="16"/>
  </r>
  <r>
    <n v="23077498"/>
    <s v="230774-98"/>
    <d v="2023-06-05T00:00:00"/>
    <x v="2"/>
    <s v="RECIFE"/>
    <x v="16"/>
    <n v="120666"/>
    <s v="NORDESTE"/>
    <n v="7559"/>
    <n v="317.66000000000003"/>
    <n v="266.17169999999999"/>
    <n v="4.2024077258896682E-2"/>
    <s v="SNT LOG LTDA"/>
    <d v="2023-06-05T00:00:00"/>
    <m/>
    <d v="2023-06-20T00:00:00"/>
    <d v="2023-06-21T00:00:00"/>
    <m/>
    <s v="ENTREGUE"/>
    <s v="ENTREGUE FORA DO PRAZO"/>
    <n v="16"/>
  </r>
  <r>
    <n v="23316200"/>
    <s v="233162-00"/>
    <d v="2023-06-05T00:00:00"/>
    <x v="2"/>
    <s v="TIANGUÁ"/>
    <x v="15"/>
    <n v="120622"/>
    <s v="NORDESTE"/>
    <n v="780.21"/>
    <n v="0"/>
    <m/>
    <n v="0"/>
    <s v="SNT LOG LTDA"/>
    <d v="2023-06-05T00:00:00"/>
    <m/>
    <d v="2023-06-15T00:00:00"/>
    <d v="2023-06-12T00:00:00"/>
    <m/>
    <s v="Solicitado retorno para a Fotus"/>
    <s v="ENTREGUE NO PRAZO"/>
    <n v="7"/>
  </r>
  <r>
    <m/>
    <s v="-"/>
    <d v="2023-07-06T00:00:00"/>
    <x v="1"/>
    <s v="PALMAS"/>
    <x v="1"/>
    <n v="124321"/>
    <s v="NORTE"/>
    <n v="757.05"/>
    <n v="105.68"/>
    <n v="27.832999999999998"/>
    <n v="0.13959447856812629"/>
    <s v="ATUAL CARGAS TRANSPORTES LTDA"/>
    <d v="2023-07-06T00:00:00"/>
    <s v="ENTREGA INFORMADA"/>
    <d v="2023-07-21T00:00:00"/>
    <d v="2023-07-14T00:00:00"/>
    <d v="2023-10-11T00:00:00"/>
    <s v="ENTREGUE"/>
    <s v="ENTREGUE NO PRAZO"/>
    <n v="8"/>
  </r>
  <r>
    <n v="21925398"/>
    <s v="219253-98"/>
    <d v="2023-06-05T00:00:00"/>
    <x v="2"/>
    <s v="ARACAJU"/>
    <x v="13"/>
    <n v="120324"/>
    <s v="NORDESTE"/>
    <n v="7275.51"/>
    <n v="291"/>
    <n v="239.8817"/>
    <n v="3.9997196072852625E-2"/>
    <s v="TCL TRANSPORTES"/>
    <d v="2023-06-01T00:00:00"/>
    <m/>
    <d v="2023-06-13T00:00:00"/>
    <d v="2023-06-13T00:00:00"/>
    <m/>
    <s v="ENTREGUE"/>
    <s v="ENTREGUE NO PRAZO"/>
    <n v="8"/>
  </r>
  <r>
    <n v="22965598"/>
    <s v="229655-98"/>
    <d v="2023-06-05T00:00:00"/>
    <x v="2"/>
    <s v="PORTO SEGURO"/>
    <x v="20"/>
    <n v="120412"/>
    <s v="NORDESTE"/>
    <n v="81585.88"/>
    <n v="3263.4"/>
    <n v="2733.33"/>
    <n v="3.9999568552793692E-2"/>
    <s v="TCL TRANSPORTES"/>
    <d v="2023-06-02T00:00:00"/>
    <m/>
    <d v="2023-06-12T00:00:00"/>
    <d v="2023-06-12T00:00:00"/>
    <m/>
    <s v="ENTREGUE"/>
    <s v="ENTREGUE NO PRAZO"/>
    <n v="7"/>
  </r>
  <r>
    <n v="22997998"/>
    <s v="229979-98"/>
    <d v="2023-06-05T00:00:00"/>
    <x v="2"/>
    <s v="MACEIÓ"/>
    <x v="19"/>
    <n v="120504"/>
    <s v="NORDESTE"/>
    <n v="26999"/>
    <n v="1079.9000000000001"/>
    <n v="988.67759999999998"/>
    <n v="3.9997777695470207E-2"/>
    <s v="TCL TRANSPORTES"/>
    <d v="2023-06-02T00:00:00"/>
    <m/>
    <d v="2023-06-14T00:00:00"/>
    <d v="2023-06-14T00:00:00"/>
    <m/>
    <s v="ENTREGUE"/>
    <s v="ENTREGUE NO PRAZO"/>
    <n v="9"/>
  </r>
  <r>
    <n v="23033898"/>
    <s v="230338-98"/>
    <d v="2023-06-05T00:00:00"/>
    <x v="2"/>
    <s v="MACEIÓ"/>
    <x v="19"/>
    <n v="120385"/>
    <s v="NORDESTE"/>
    <n v="138800"/>
    <n v="5710.9"/>
    <n v="6339.7004999999999"/>
    <n v="4.1144812680115272E-2"/>
    <s v="TCL TRANSPORTES"/>
    <d v="2023-06-02T00:00:00"/>
    <m/>
    <d v="2023-06-14T00:00:00"/>
    <d v="2023-06-14T00:00:00"/>
    <m/>
    <s v="ENTREGUE"/>
    <s v="ENTREGUE NO PRAZO"/>
    <n v="9"/>
  </r>
  <r>
    <n v="22399198"/>
    <s v="223991-98"/>
    <d v="2023-06-05T00:00:00"/>
    <x v="2"/>
    <s v="MACEIÓ"/>
    <x v="19"/>
    <n v="120502"/>
    <s v="NORDESTE"/>
    <n v="13101.62"/>
    <n v="524"/>
    <n v="432.4126"/>
    <n v="3.9995054046751466E-2"/>
    <s v="TCL TRANSPORTES"/>
    <d v="2023-06-02T00:00:00"/>
    <m/>
    <d v="2023-06-15T00:00:00"/>
    <d v="2023-06-15T00:00:00"/>
    <m/>
    <s v="ENTREGUE"/>
    <s v="ENTREGUE NO PRAZO"/>
    <n v="10"/>
  </r>
  <r>
    <n v="23007598"/>
    <s v="230075-98"/>
    <d v="2023-06-05T00:00:00"/>
    <x v="2"/>
    <s v="MACEIÓ"/>
    <x v="19"/>
    <n v="120509"/>
    <s v="NORDESTE"/>
    <n v="17168.62"/>
    <n v="686.7"/>
    <n v="672.18809999999996"/>
    <n v="3.9997390588177736E-2"/>
    <s v="TCL TRANSPORTES"/>
    <d v="2023-06-02T00:00:00"/>
    <m/>
    <d v="2023-06-15T00:00:00"/>
    <d v="2023-06-15T00:00:00"/>
    <m/>
    <s v="ENTREGUE"/>
    <s v="ENTREGUE NO PRAZO"/>
    <n v="10"/>
  </r>
  <r>
    <n v="22868598"/>
    <s v="228685-98"/>
    <d v="2023-06-05T00:00:00"/>
    <x v="2"/>
    <s v="MACEIÓ"/>
    <x v="19"/>
    <n v="120505"/>
    <s v="NORDESTE"/>
    <n v="17844.82"/>
    <n v="713.7"/>
    <n v="602.6481"/>
    <n v="3.999479961131578E-2"/>
    <s v="TCL TRANSPORTES"/>
    <d v="2023-06-02T00:00:00"/>
    <m/>
    <d v="2023-06-15T00:00:00"/>
    <d v="2023-06-15T00:00:00"/>
    <m/>
    <s v="ENTREGUE"/>
    <s v="ENTREGUE NO PRAZO"/>
    <n v="10"/>
  </r>
  <r>
    <n v="23043898"/>
    <s v="230438-98"/>
    <d v="2023-06-05T00:00:00"/>
    <x v="2"/>
    <s v="FORTALEZA"/>
    <x v="15"/>
    <n v="120566"/>
    <s v="NORDESTE"/>
    <n v="10759"/>
    <n v="453.16"/>
    <n v="373.03289999999998"/>
    <n v="4.2119156055395485E-2"/>
    <s v="TECMAR TRANSPORTES LTDA"/>
    <d v="2023-06-05T00:00:00"/>
    <m/>
    <d v="2023-06-22T00:00:00"/>
    <d v="2023-06-22T00:00:00"/>
    <m/>
    <s v="ENTREGUE"/>
    <s v="ENTREGUE NO PRAZO"/>
    <n v="17"/>
  </r>
  <r>
    <n v="23050498"/>
    <s v="230504-98"/>
    <d v="2023-06-05T00:00:00"/>
    <x v="2"/>
    <s v="FORTALEZA"/>
    <x v="15"/>
    <n v="120558"/>
    <s v="NORDESTE"/>
    <n v="9956.36"/>
    <n v="389.88"/>
    <n v="313.3263"/>
    <n v="3.9158889393312413E-2"/>
    <s v="TECMAR TRANSPORTES LTDA"/>
    <d v="2023-06-05T00:00:00"/>
    <m/>
    <d v="2023-06-21T00:00:00"/>
    <d v="2023-06-21T00:00:00"/>
    <m/>
    <s v="ENTREGUE"/>
    <s v="ENTREGUE NO PRAZO"/>
    <n v="16"/>
  </r>
  <r>
    <n v="23017298"/>
    <s v="230172-98"/>
    <d v="2023-06-05T00:00:00"/>
    <x v="2"/>
    <s v="ICAPUÍ"/>
    <x v="15"/>
    <n v="120564"/>
    <s v="NORDESTE"/>
    <n v="9051.82"/>
    <n v="382.11"/>
    <n v="252.57990000000001"/>
    <n v="4.2213610080624672E-2"/>
    <s v="TECMAR TRANSPORTES LTDA"/>
    <d v="2023-06-05T00:00:00"/>
    <m/>
    <d v="2023-06-27T00:00:00"/>
    <d v="2023-06-21T00:00:00"/>
    <m/>
    <s v="ENTREGUE"/>
    <s v="ENTREGUE NO PRAZO"/>
    <n v="16"/>
  </r>
  <r>
    <n v="23036798"/>
    <s v="230367-98"/>
    <d v="2023-06-05T00:00:00"/>
    <x v="2"/>
    <s v="FORTALEZA"/>
    <x v="15"/>
    <n v="120567"/>
    <s v="NORDESTE"/>
    <n v="8487.23"/>
    <n v="332.81"/>
    <n v="269.06400000000002"/>
    <n v="3.9213029457196284E-2"/>
    <s v="TECMAR TRANSPORTES LTDA"/>
    <d v="2023-06-05T00:00:00"/>
    <m/>
    <d v="2023-06-21T00:00:00"/>
    <d v="2023-06-21T00:00:00"/>
    <m/>
    <s v="ENTREGUE"/>
    <s v="ENTREGUE NO PRAZO"/>
    <n v="16"/>
  </r>
  <r>
    <n v="23082598"/>
    <s v="230825-98"/>
    <d v="2023-06-05T00:00:00"/>
    <x v="2"/>
    <s v="FORTALEZA"/>
    <x v="15"/>
    <n v="120581"/>
    <s v="NORDESTE"/>
    <n v="10394.01"/>
    <n v="421.77"/>
    <n v="343.25040000000001"/>
    <n v="4.0578179162806267E-2"/>
    <s v="TECMAR TRANSPORTES LTDA"/>
    <d v="2023-06-05T00:00:00"/>
    <m/>
    <d v="2023-06-23T00:00:00"/>
    <d v="2023-06-23T00:00:00"/>
    <m/>
    <s v="ENTREGUE"/>
    <s v="ENTREGUE NO PRAZO"/>
    <n v="18"/>
  </r>
  <r>
    <n v="22361998"/>
    <s v="223619-98"/>
    <d v="2023-06-05T00:00:00"/>
    <x v="2"/>
    <s v="IMPERATRIZ"/>
    <x v="6"/>
    <n v="120583"/>
    <s v="NORDESTE"/>
    <n v="9469"/>
    <n v="520.02"/>
    <n v="268.99770000000001"/>
    <n v="5.4918153976132644E-2"/>
    <s v="TECMAR TRANSPORTES LTDA"/>
    <d v="2023-06-05T00:00:00"/>
    <m/>
    <d v="2023-06-29T00:00:00"/>
    <d v="2023-06-15T00:00:00"/>
    <m/>
    <s v="ENTREGUE"/>
    <s v="ENTREGUE NO PRAZO"/>
    <n v="10"/>
  </r>
  <r>
    <n v="22832098"/>
    <s v="228320-98"/>
    <d v="2023-06-05T00:00:00"/>
    <x v="2"/>
    <s v="TERESINA"/>
    <x v="7"/>
    <n v="120319"/>
    <s v="NORDESTE"/>
    <n v="14100"/>
    <n v="744.17"/>
    <n v="433.52"/>
    <n v="5.2778014184397162E-2"/>
    <s v="TECMAR TRANSPORTES LTDA"/>
    <d v="2023-06-01T00:00:00"/>
    <m/>
    <d v="2023-06-22T00:00:00"/>
    <d v="2023-06-20T00:00:00"/>
    <m/>
    <s v="ENTREGUE"/>
    <s v="ENTREGUE NO PRAZO"/>
    <n v="15"/>
  </r>
  <r>
    <n v="23018398"/>
    <s v="230183-98"/>
    <d v="2023-06-05T00:00:00"/>
    <x v="2"/>
    <s v="PAULISTA"/>
    <x v="18"/>
    <n v="119982"/>
    <s v="NORDESTE"/>
    <n v="22385"/>
    <n v="1107.3399999999999"/>
    <n v="776.00670000000002"/>
    <n v="4.9467947286129098E-2"/>
    <s v="TECMAR TRANSPORTES LTDA"/>
    <d v="2023-05-31T00:00:00"/>
    <m/>
    <d v="2023-06-23T00:00:00"/>
    <d v="2023-06-26T00:00:00"/>
    <m/>
    <s v="ENTREGUE"/>
    <s v="ENTREGUE FORA DO PRAZO"/>
    <n v="21"/>
  </r>
  <r>
    <n v="22236598"/>
    <s v="222365-98"/>
    <d v="2023-06-05T00:00:00"/>
    <x v="2"/>
    <s v="PRIMEIRA CRUZ"/>
    <x v="6"/>
    <n v="120584"/>
    <s v="NORDESTE"/>
    <n v="8669"/>
    <n v="738.42"/>
    <n v="252.5883"/>
    <n v="8.517937478371207E-2"/>
    <s v="TECMAR TRANSPORTES LTDA"/>
    <d v="2023-06-05T00:00:00"/>
    <m/>
    <d v="2023-06-21T00:00:00"/>
    <d v="2023-06-22T00:00:00"/>
    <m/>
    <s v="ENTREGUE"/>
    <s v="ENTREGUE FORA DO PRAZO"/>
    <n v="17"/>
  </r>
  <r>
    <n v="22753598"/>
    <s v="227535-98"/>
    <d v="2023-06-05T00:00:00"/>
    <x v="2"/>
    <s v="PARNAIBA"/>
    <x v="7"/>
    <n v="120273"/>
    <s v="NORDESTE"/>
    <n v="7980"/>
    <n v="471.42"/>
    <n v="239.14400000000001"/>
    <n v="5.9075187969924815E-2"/>
    <s v="TECMAR TRANSPORTES LTDA"/>
    <d v="2023-06-01T00:00:00"/>
    <m/>
    <d v="2023-06-22T00:00:00"/>
    <d v="2023-06-24T00:00:00"/>
    <m/>
    <s v="ENTREGUE"/>
    <s v="ENTREGUE FORA DO PRAZO"/>
    <n v="19"/>
  </r>
  <r>
    <n v="23017798"/>
    <s v="230177-98"/>
    <d v="2023-06-05T00:00:00"/>
    <x v="2"/>
    <s v="FORTALEZA"/>
    <x v="15"/>
    <n v="120560"/>
    <s v="NORDESTE"/>
    <n v="9889"/>
    <n v="415.26"/>
    <n v="339.28289999999998"/>
    <n v="4.1992112448174738E-2"/>
    <s v="TECMAR TRANSPORTES LTDA"/>
    <d v="2023-06-05T00:00:00"/>
    <m/>
    <d v="2023-06-23T00:00:00"/>
    <d v="2023-06-28T00:00:00"/>
    <m/>
    <s v="ENTREGUE"/>
    <s v="ENTREGUE FORA DO PRAZO"/>
    <n v="23"/>
  </r>
  <r>
    <n v="22722598"/>
    <s v="227225-98"/>
    <d v="2023-06-05T00:00:00"/>
    <x v="2"/>
    <s v="MAGÉ"/>
    <x v="11"/>
    <n v="120609"/>
    <s v="SUDESTE"/>
    <n v="20260"/>
    <n v="664.57"/>
    <n v="609.71699999999998"/>
    <n v="3.2802073050345514E-2"/>
    <s v="TJ4 TRANSPORTES EIRELI"/>
    <d v="2023-06-05T00:00:00"/>
    <m/>
    <d v="2023-06-12T00:00:00"/>
    <d v="2023-06-12T00:00:00"/>
    <m/>
    <s v="ENTREGUE"/>
    <s v="ENTREGUE NO PRAZO"/>
    <n v="7"/>
  </r>
  <r>
    <n v="23065298"/>
    <s v="230652-98"/>
    <d v="2023-06-05T00:00:00"/>
    <x v="2"/>
    <s v="RIO DE JANEIRO"/>
    <x v="11"/>
    <n v="120629"/>
    <s v="SUDESTE"/>
    <n v="12399"/>
    <n v="452.1"/>
    <n v="443.0729"/>
    <n v="3.646261795306073E-2"/>
    <s v="TJ4 TRANSPORTES EIRELI"/>
    <d v="2023-06-05T00:00:00"/>
    <m/>
    <d v="2023-06-13T00:00:00"/>
    <d v="2023-06-13T00:00:00"/>
    <m/>
    <s v="ENTREGUE"/>
    <s v="ENTREGUE NO PRAZO"/>
    <n v="8"/>
  </r>
  <r>
    <n v="22961198"/>
    <s v="229611-98"/>
    <d v="2023-06-05T00:00:00"/>
    <x v="2"/>
    <s v="TERESOPOLIS"/>
    <x v="11"/>
    <n v="120633"/>
    <s v="SUDESTE"/>
    <n v="6689"/>
    <n v="194.75"/>
    <n v="162.91319999999999"/>
    <n v="2.9114964867693226E-2"/>
    <s v="TJ4 TRANSPORTES EIRELI"/>
    <d v="2023-06-05T00:00:00"/>
    <m/>
    <d v="2023-06-15T00:00:00"/>
    <d v="2023-06-15T00:00:00"/>
    <m/>
    <s v="ENTREGUE"/>
    <s v="ENTREGUE NO PRAZO"/>
    <n v="10"/>
  </r>
  <r>
    <n v="22554298"/>
    <s v="225542-98"/>
    <d v="2023-06-05T00:00:00"/>
    <x v="2"/>
    <s v="ARACAJU"/>
    <x v="13"/>
    <n v="119540"/>
    <s v="NORDESTE"/>
    <n v="41500"/>
    <n v="2219.66"/>
    <n v="1411.5211999999999"/>
    <n v="5.3485783132530114E-2"/>
    <s v="TRANSBOCAYUVA LOGISTICA LTDA"/>
    <d v="2023-05-26T00:00:00"/>
    <m/>
    <d v="2023-06-09T00:00:00"/>
    <d v="2023-06-09T00:00:00"/>
    <m/>
    <s v="ENTREGUE"/>
    <s v="ENTREGUE NO PRAZO"/>
    <n v="4"/>
  </r>
  <r>
    <n v="22959798"/>
    <s v="229597-98"/>
    <d v="2023-06-05T00:00:00"/>
    <x v="2"/>
    <s v="MARECHAL DEODORO"/>
    <x v="19"/>
    <n v="120228"/>
    <s v="NORDESTE"/>
    <n v="16100"/>
    <n v="821.93"/>
    <n v="522.68079999999998"/>
    <n v="5.1051552795031055E-2"/>
    <s v="TRANSBOCAYUVA LOGISTICA LTDA"/>
    <d v="2023-06-01T00:00:00"/>
    <m/>
    <d v="2023-06-09T00:00:00"/>
    <d v="2023-06-09T00:00:00"/>
    <m/>
    <s v="ENTREGUE"/>
    <s v="ENTREGUE NO PRAZO"/>
    <n v="4"/>
  </r>
  <r>
    <n v="22999798"/>
    <s v="229997-98"/>
    <d v="2023-06-05T00:00:00"/>
    <x v="2"/>
    <s v="JOAQUIM GOMES"/>
    <x v="19"/>
    <n v="120326"/>
    <s v="NORDESTE"/>
    <n v="29530.68"/>
    <n v="1613.58"/>
    <n v="1026.0999999999999"/>
    <n v="5.4640800685930697E-2"/>
    <s v="TRANSBOCAYUVA LOGISTICA LTDA"/>
    <d v="2023-06-01T00:00:00"/>
    <m/>
    <d v="2023-06-10T00:00:00"/>
    <d v="2023-06-10T00:00:00"/>
    <m/>
    <s v="ENTREGUE"/>
    <s v="ENTREGUE NO PRAZO"/>
    <n v="5"/>
  </r>
  <r>
    <n v="22607998"/>
    <s v="226079-98"/>
    <d v="2023-06-05T00:00:00"/>
    <x v="2"/>
    <s v="NATAL"/>
    <x v="17"/>
    <n v="119926"/>
    <s v="NORDESTE"/>
    <n v="31820"/>
    <n v="1492.35"/>
    <n v="949.01599999999996"/>
    <n v="4.6899748585795098E-2"/>
    <s v="TRANSBOCAYUVA LOGISTICA LTDA"/>
    <d v="2023-05-31T00:00:00"/>
    <m/>
    <d v="2023-06-12T00:00:00"/>
    <d v="2023-06-12T00:00:00"/>
    <m/>
    <s v="ENTREGUE"/>
    <s v="ENTREGUE NO PRAZO"/>
    <n v="7"/>
  </r>
  <r>
    <n v="22941698"/>
    <s v="229416-98"/>
    <d v="2023-06-05T00:00:00"/>
    <x v="2"/>
    <s v="MOSSORÓ"/>
    <x v="17"/>
    <n v="120285"/>
    <s v="NORDESTE"/>
    <n v="12449"/>
    <n v="696.74"/>
    <n v="443.07299999999998"/>
    <n v="5.5967547594184271E-2"/>
    <s v="TRANSBOCAYUVA LOGISTICA LTDA"/>
    <d v="2023-06-01T00:00:00"/>
    <m/>
    <d v="2023-06-12T00:00:00"/>
    <d v="2023-06-12T00:00:00"/>
    <m/>
    <s v="ENTREGUE"/>
    <s v="ENTREGUE NO PRAZO"/>
    <n v="7"/>
  </r>
  <r>
    <n v="22036798"/>
    <s v="220367-98"/>
    <d v="2023-06-05T00:00:00"/>
    <x v="2"/>
    <s v="NATAL"/>
    <x v="17"/>
    <n v="120180"/>
    <s v="NORDESTE"/>
    <n v="50000"/>
    <n v="2431.2600000000002"/>
    <n v="1546.0829000000001"/>
    <n v="4.8625200000000007E-2"/>
    <s v="TRANSBOCAYUVA LOGISTICA LTDA"/>
    <d v="2023-05-31T00:00:00"/>
    <m/>
    <d v="2023-06-12T00:00:00"/>
    <d v="2023-06-12T00:00:00"/>
    <m/>
    <s v="ENTREGUE"/>
    <s v="ENTREGUE NO PRAZO"/>
    <n v="7"/>
  </r>
  <r>
    <n v="21582198"/>
    <s v="215821-98"/>
    <d v="2023-06-05T00:00:00"/>
    <x v="2"/>
    <s v="FORTALEZA"/>
    <x v="15"/>
    <n v="116950"/>
    <s v="NORDESTE"/>
    <n v="176000"/>
    <n v="7699.53"/>
    <n v="4896.2636000000002"/>
    <n v="4.3747329545454544E-2"/>
    <s v="TRANSBOCAYUVA LOGISTICA LTDA"/>
    <d v="2023-05-08T00:00:00"/>
    <m/>
    <d v="2023-06-14T00:00:00"/>
    <d v="2023-06-14T00:00:00"/>
    <m/>
    <s v="ENTREGUE"/>
    <s v="ENTREGUE NO PRAZO"/>
    <n v="9"/>
  </r>
  <r>
    <n v="22537898"/>
    <s v="225378-98"/>
    <d v="2023-06-05T00:00:00"/>
    <x v="2"/>
    <s v="PARNAMIRIM"/>
    <x v="16"/>
    <n v="119875"/>
    <s v="NORDESTE"/>
    <n v="17000"/>
    <n v="844.97"/>
    <n v="537.33029999999997"/>
    <n v="4.9704117647058822E-2"/>
    <s v="TRANSBOCAYUVA LOGISTICA LTDA"/>
    <d v="2023-05-30T00:00:00"/>
    <m/>
    <d v="2023-06-15T00:00:00"/>
    <d v="2023-06-15T00:00:00"/>
    <m/>
    <s v="ENTREGUE"/>
    <s v="ENTREGUE NO PRAZO"/>
    <n v="10"/>
  </r>
  <r>
    <n v="22725598"/>
    <s v="227255-98"/>
    <d v="2023-06-05T00:00:00"/>
    <x v="2"/>
    <s v="PARNAMIRIM"/>
    <x v="17"/>
    <n v="120274"/>
    <s v="NORDESTE"/>
    <n v="13369"/>
    <n v="679.98"/>
    <n v="432.41300000000001"/>
    <n v="5.0862442965068443E-2"/>
    <s v="TRANSBOCAYUVA LOGISTICA LTDA"/>
    <d v="2023-06-01T00:00:00"/>
    <m/>
    <d v="2023-06-16T00:00:00"/>
    <d v="2023-06-16T00:00:00"/>
    <m/>
    <s v="ENTREGUE"/>
    <s v="ENTREGUE NO PRAZO"/>
    <n v="11"/>
  </r>
  <r>
    <n v="23025998"/>
    <s v="230259-98"/>
    <d v="2023-06-06T00:00:00"/>
    <x v="2"/>
    <s v="ROSARIO OESTE"/>
    <x v="0"/>
    <n v="120530"/>
    <s v="CENTRO-OESTE"/>
    <n v="81500"/>
    <n v="2963.64"/>
    <n v="2614.3027000000002"/>
    <n v="3.6363680981595092E-2"/>
    <s v="CT DISTRIBUICAO E LOGISTICA LTDA"/>
    <d v="2023-06-02T00:00:00"/>
    <m/>
    <d v="2023-06-20T00:00:00"/>
    <d v="2023-06-20T00:00:00"/>
    <m/>
    <s v="ENTREGUE"/>
    <s v="ENTREGUE NO PRAZO"/>
    <n v="14"/>
  </r>
  <r>
    <n v="22886598"/>
    <s v="228865-98"/>
    <d v="2023-06-06T00:00:00"/>
    <x v="2"/>
    <s v="CAMPO GRANDE"/>
    <x v="3"/>
    <n v="120497"/>
    <s v="CENTRO-OESTE"/>
    <n v="51574"/>
    <n v="1875.42"/>
    <n v="1513.4277999999999"/>
    <n v="3.6363671617481677E-2"/>
    <s v="CT DISTRIBUICAO E LOGISTICA LTDA"/>
    <d v="2023-06-02T00:00:00"/>
    <m/>
    <d v="2023-06-22T00:00:00"/>
    <d v="2023-06-22T00:00:00"/>
    <m/>
    <s v="ENTREGUE"/>
    <s v="ENTREGUE NO PRAZO"/>
    <n v="16"/>
  </r>
  <r>
    <n v="23022698"/>
    <s v="230226-98"/>
    <d v="2023-06-06T00:00:00"/>
    <x v="2"/>
    <s v="PARANATINGA"/>
    <x v="0"/>
    <n v="120525"/>
    <s v="CENTRO-OESTE"/>
    <n v="25309"/>
    <n v="1079.55"/>
    <n v="995.32749999999999"/>
    <n v="4.2654786834722826E-2"/>
    <s v="CT DISTRIBUICAO E LOGISTICA LTDA"/>
    <d v="2023-06-02T00:00:00"/>
    <m/>
    <d v="2023-06-19T00:00:00"/>
    <d v="2023-06-19T00:00:00"/>
    <m/>
    <s v="ENTREGUE"/>
    <s v="ENTREGUE NO PRAZO"/>
    <n v="13"/>
  </r>
  <r>
    <n v="22478798"/>
    <s v="224787-98"/>
    <d v="2023-06-06T00:00:00"/>
    <x v="2"/>
    <s v="VÁRZEA GRANDE"/>
    <x v="0"/>
    <n v="120515"/>
    <s v="CENTRO-OESTE"/>
    <n v="43425.18"/>
    <n v="1579.1"/>
    <n v="1197.75"/>
    <n v="3.6363694980654081E-2"/>
    <s v="CT DISTRIBUICAO E LOGISTICA LTDA"/>
    <d v="2023-06-02T00:00:00"/>
    <m/>
    <d v="2023-06-20T00:00:00"/>
    <d v="2023-06-20T00:00:00"/>
    <m/>
    <s v="ENTREGUE"/>
    <s v="ENTREGUE NO PRAZO"/>
    <n v="14"/>
  </r>
  <r>
    <n v="22800898"/>
    <s v="228008-98"/>
    <d v="2023-06-06T00:00:00"/>
    <x v="2"/>
    <s v="TUBARÃO"/>
    <x v="21"/>
    <n v="120520"/>
    <s v="SUL"/>
    <n v="78400"/>
    <n v="2672.73"/>
    <n v="2370.7478999999998"/>
    <n v="3.4090943877551023E-2"/>
    <s v="CT DISTRIBUICAO E LOGISTICA LTDA"/>
    <d v="2023-06-02T00:00:00"/>
    <m/>
    <d v="2023-06-16T00:00:00"/>
    <d v="2023-06-16T00:00:00"/>
    <m/>
    <s v="ENTREGUE"/>
    <s v="ENTREGUE NO PRAZO"/>
    <n v="10"/>
  </r>
  <r>
    <n v="23017698"/>
    <s v="230176-98"/>
    <d v="2023-06-06T00:00:00"/>
    <x v="2"/>
    <s v="NOVA MARINGA"/>
    <x v="0"/>
    <n v="120522"/>
    <s v="CENTRO-OESTE"/>
    <n v="20099"/>
    <n v="1079.55"/>
    <n v="735.80079999999998"/>
    <n v="5.371162744415145E-2"/>
    <s v="CT DISTRIBUICAO E LOGISTICA LTDA"/>
    <d v="2023-06-02T00:00:00"/>
    <m/>
    <d v="2023-06-21T00:00:00"/>
    <d v="2023-06-21T00:00:00"/>
    <m/>
    <s v="ENTREGUE"/>
    <s v="ENTREGUE NO PRAZO"/>
    <n v="15"/>
  </r>
  <r>
    <n v="22863398"/>
    <s v="228633-98"/>
    <d v="2023-06-06T00:00:00"/>
    <x v="2"/>
    <s v="MIRASSOL D'OESTE"/>
    <x v="0"/>
    <n v="120168"/>
    <s v="CENTRO-OESTE"/>
    <n v="34298"/>
    <n v="1247.2"/>
    <n v="979.8424"/>
    <n v="3.6363636363636362E-2"/>
    <s v="CT DISTRIBUICAO E LOGISTICA LTDA"/>
    <d v="2023-05-31T00:00:00"/>
    <m/>
    <d v="2023-06-22T00:00:00"/>
    <d v="2023-06-21T00:00:00"/>
    <m/>
    <s v="ENTREGUE"/>
    <s v="ENTREGUE NO PRAZO"/>
    <n v="15"/>
  </r>
  <r>
    <n v="22941398"/>
    <s v="229413-98"/>
    <d v="2023-06-06T00:00:00"/>
    <x v="2"/>
    <s v="MIRASSOL D'OESTE"/>
    <x v="0"/>
    <n v="120119"/>
    <s v="CENTRO-OESTE"/>
    <n v="23000"/>
    <n v="1079.55"/>
    <n v="737.99680000000001"/>
    <n v="4.6936956521739126E-2"/>
    <s v="CT DISTRIBUICAO E LOGISTICA LTDA"/>
    <d v="2023-05-31T00:00:00"/>
    <m/>
    <d v="2023-06-22T00:00:00"/>
    <d v="2023-06-21T00:00:00"/>
    <m/>
    <s v="ENTREGUE"/>
    <s v="ENTREGUE NO PRAZO"/>
    <n v="15"/>
  </r>
  <r>
    <n v="22838798"/>
    <s v="228387-98"/>
    <d v="2023-06-06T00:00:00"/>
    <x v="2"/>
    <s v="PARANATINGA"/>
    <x v="0"/>
    <n v="120234"/>
    <s v="CENTRO-OESTE"/>
    <n v="37002.839999999997"/>
    <n v="1345.56"/>
    <n v="1192.1226999999999"/>
    <n v="3.6363695327169487E-2"/>
    <s v="CT DISTRIBUICAO E LOGISTICA LTDA"/>
    <d v="2023-06-01T00:00:00"/>
    <m/>
    <d v="2023-06-21T00:00:00"/>
    <d v="2023-06-19T00:00:00"/>
    <m/>
    <s v="ENTREGUE"/>
    <s v="ENTREGUE NO PRAZO"/>
    <n v="13"/>
  </r>
  <r>
    <n v="22704598"/>
    <s v="227045-98"/>
    <d v="2023-06-06T00:00:00"/>
    <x v="2"/>
    <s v="ICARA"/>
    <x v="21"/>
    <n v="119417"/>
    <s v="SUL"/>
    <n v="48053.74"/>
    <n v="1638.19"/>
    <n v="1414.7961"/>
    <n v="3.4090790852075198E-2"/>
    <s v="CT DISTRIBUICAO E LOGISTICA LTDA"/>
    <d v="2023-05-25T00:00:00"/>
    <m/>
    <d v="2023-06-16T00:00:00"/>
    <d v="2023-06-16T00:00:00"/>
    <m/>
    <s v="ENTREGUE"/>
    <s v="ENTREGUE NO PRAZO"/>
    <n v="10"/>
  </r>
  <r>
    <n v="22328598"/>
    <s v="223285-98"/>
    <d v="2023-06-06T00:00:00"/>
    <x v="2"/>
    <s v="RONDONÓPOLIS"/>
    <x v="0"/>
    <n v="120091"/>
    <s v="CENTRO-OESTE"/>
    <n v="36098"/>
    <n v="1312.66"/>
    <n v="1094.9372000000001"/>
    <n v="3.6363787467449719E-2"/>
    <s v="CT DISTRIBUICAO E LOGISTICA LTDA"/>
    <d v="2023-05-31T00:00:00"/>
    <m/>
    <d v="2023-06-21T00:00:00"/>
    <d v="2023-06-16T00:00:00"/>
    <m/>
    <s v="ENTREGUE"/>
    <s v="ENTREGUE NO PRAZO"/>
    <n v="10"/>
  </r>
  <r>
    <n v="23343099"/>
    <s v="233430-99"/>
    <d v="2023-06-06T00:00:00"/>
    <x v="2"/>
    <s v="BALSAMO"/>
    <x v="9"/>
    <n v="120788"/>
    <s v="SUDESTE"/>
    <n v="3188.88"/>
    <n v="172.4"/>
    <n v="141.66669999999999"/>
    <n v="5.4062868467926045E-2"/>
    <s v="FITLOG TRANSPORTES E LOGISTICA"/>
    <d v="2023-06-06T00:00:00"/>
    <m/>
    <d v="2023-06-20T00:00:00"/>
    <d v="2023-06-13T12:36:00"/>
    <m/>
    <s v="ENTREGUE"/>
    <s v="ENTREGUE NO PRAZO"/>
    <n v="7.5250000000014552"/>
  </r>
  <r>
    <n v="23197898"/>
    <s v="231978-98"/>
    <d v="2023-06-06T00:00:00"/>
    <x v="2"/>
    <s v="MONTE AZUL PAULISTA"/>
    <x v="9"/>
    <n v="120690"/>
    <s v="SUDESTE"/>
    <n v="11999"/>
    <n v="535.59"/>
    <n v="409.21660000000003"/>
    <n v="4.4636219684973749E-2"/>
    <s v="FITLOG TRANSPORTES E LOGISTICA"/>
    <d v="2023-06-05T00:00:00"/>
    <m/>
    <d v="2023-06-20T00:00:00"/>
    <d v="2023-06-14T18:43:00"/>
    <m/>
    <s v="ENTREGUE"/>
    <s v="ENTREGUE NO PRAZO"/>
    <n v="8.7798611111138598"/>
  </r>
  <r>
    <n v="22962698"/>
    <s v="229626-98"/>
    <d v="2023-06-06T00:00:00"/>
    <x v="2"/>
    <s v="POUSO ALEGRE"/>
    <x v="4"/>
    <n v="120311"/>
    <s v="SUDESTE"/>
    <n v="16209"/>
    <n v="1395.94"/>
    <n v="565.94159999999999"/>
    <n v="8.6121290641001921E-2"/>
    <s v="FITLOG TRANSPORTES E LOGISTICA"/>
    <d v="2023-06-01T00:00:00"/>
    <m/>
    <d v="2023-06-21T00:00:00"/>
    <d v="2023-06-14T18:21:00"/>
    <m/>
    <s v="ENTREGUE"/>
    <s v="ENTREGUE NO PRAZO"/>
    <n v="8.7645833333299379"/>
  </r>
  <r>
    <n v="23051898"/>
    <s v="230518-98"/>
    <d v="2023-06-06T00:00:00"/>
    <x v="2"/>
    <s v="PIRAJUI"/>
    <x v="9"/>
    <n v="120713"/>
    <s v="SUDESTE"/>
    <n v="12899"/>
    <n v="577.39"/>
    <n v="442.9375"/>
    <n v="4.4762384680983022E-2"/>
    <s v="FITLOG TRANSPORTES E LOGISTICA"/>
    <d v="2023-06-05T00:00:00"/>
    <m/>
    <d v="2023-06-21T00:00:00"/>
    <d v="2023-06-21T18:00:00"/>
    <m/>
    <s v="ENTREGUE"/>
    <s v="ENTREGUE FORA DO PRAZO"/>
    <n v="15.75"/>
  </r>
  <r>
    <n v="22436398"/>
    <s v="224363-98"/>
    <d v="2023-06-06T00:00:00"/>
    <x v="2"/>
    <s v="CERQUILHO"/>
    <x v="9"/>
    <n v="120704"/>
    <s v="SUDESTE"/>
    <n v="6059"/>
    <n v="169.55"/>
    <n v="166.54830000000001"/>
    <n v="2.7983165538867802E-2"/>
    <s v="FITLOG TRANSPORTES E LOGISTICA"/>
    <d v="2023-06-05T00:00:00"/>
    <m/>
    <d v="2023-06-19T00:00:00"/>
    <d v="2023-06-13T14:12:00"/>
    <m/>
    <s v="ENTREGUE"/>
    <s v="ENTREGUE NO PRAZO"/>
    <n v="7.5916666666671517"/>
  </r>
  <r>
    <n v="23096598"/>
    <s v="230965-98"/>
    <d v="2023-06-06T00:00:00"/>
    <x v="2"/>
    <s v="SANTA CRUZ ESCALVADO"/>
    <x v="4"/>
    <n v="120691"/>
    <s v="SUDESTE"/>
    <n v="19500"/>
    <n v="1150.98"/>
    <n v="565.09069999999997"/>
    <n v="5.9024615384615384E-2"/>
    <s v="FITLOG TRANSPORTES E LOGISTICA"/>
    <d v="2023-06-05T00:00:00"/>
    <m/>
    <d v="2023-06-20T00:00:00"/>
    <d v="2023-06-14T15:00:00"/>
    <m/>
    <s v="ENTREGUE"/>
    <s v="ENTREGUE NO PRAZO"/>
    <n v="8.625"/>
  </r>
  <r>
    <n v="23071098"/>
    <s v="230710-98"/>
    <d v="2023-06-06T00:00:00"/>
    <x v="2"/>
    <s v="TRES CORACOES"/>
    <x v="4"/>
    <n v="120715"/>
    <s v="SUDESTE"/>
    <n v="3600"/>
    <n v="190.26"/>
    <n v="89.763499999999993"/>
    <n v="5.2849999999999994E-2"/>
    <s v="FITLOG TRANSPORTES E LOGISTICA"/>
    <d v="2023-06-06T00:00:00"/>
    <m/>
    <d v="2023-06-20T00:00:00"/>
    <d v="2023-06-19T18:27:00"/>
    <m/>
    <s v="ENTREGUE"/>
    <s v="ENTREGUE NO PRAZO"/>
    <n v="13.76875000000291"/>
  </r>
  <r>
    <n v="22967198"/>
    <s v="229671-98"/>
    <d v="2023-06-06T00:00:00"/>
    <x v="2"/>
    <s v="JOÃO MONLEVADE"/>
    <x v="4"/>
    <n v="120466"/>
    <s v="SUDESTE"/>
    <n v="15692.62"/>
    <n v="998.93"/>
    <n v="497.3295"/>
    <n v="6.3656037041615737E-2"/>
    <s v="FITLOG TRANSPORTES E LOGISTICA"/>
    <d v="2023-06-02T00:00:00"/>
    <m/>
    <d v="2023-06-22T00:00:00"/>
    <d v="2023-06-16T23:59:00"/>
    <m/>
    <s v="ENTREGUE"/>
    <s v="ENTREGUE NO PRAZO"/>
    <n v="10.999305555553292"/>
  </r>
  <r>
    <n v="22992998"/>
    <s v="229929-98"/>
    <d v="2023-06-06T00:00:00"/>
    <x v="2"/>
    <s v="MARAU"/>
    <x v="10"/>
    <n v="120692"/>
    <s v="SUL"/>
    <n v="11429"/>
    <n v="758.5"/>
    <n v="377.00029999999998"/>
    <n v="6.636626126520255E-2"/>
    <s v="FITLOG TRANSPORTES E LOGISTICA"/>
    <d v="2023-06-05T00:00:00"/>
    <m/>
    <d v="2023-06-26T00:00:00"/>
    <d v="2023-06-22T18:00:00"/>
    <m/>
    <s v="ENTREGUE"/>
    <s v="ENTREGUE NO PRAZO"/>
    <n v="16.75"/>
  </r>
  <r>
    <n v="22971798"/>
    <s v="229717-98"/>
    <d v="2023-06-06T00:00:00"/>
    <x v="2"/>
    <s v="BOM JESUS DE GOIAS"/>
    <x v="5"/>
    <n v="120663"/>
    <s v="CENTRO-OESTE"/>
    <n v="12000"/>
    <n v="593.48"/>
    <n v="409.21699999999998"/>
    <n v="4.945666666666667E-2"/>
    <s v="MIRA SERVICOS"/>
    <d v="2023-06-05T00:00:00"/>
    <m/>
    <d v="2023-06-26T00:00:00"/>
    <d v="2023-06-15T00:00:00"/>
    <m/>
    <s v="ENTREGUE"/>
    <s v="ENTREGUE NO PRAZO"/>
    <n v="9"/>
  </r>
  <r>
    <n v="23015498"/>
    <s v="230154-98"/>
    <d v="2023-06-06T00:00:00"/>
    <x v="2"/>
    <s v="SANTA LUZIA D'OESTE"/>
    <x v="8"/>
    <n v="120695"/>
    <s v="NORTE"/>
    <n v="17683.68"/>
    <n v="1961.5"/>
    <n v="672.18809999999996"/>
    <n v="0.11092148240637695"/>
    <s v="MIRA SERVICOS"/>
    <d v="2023-06-05T00:00:00"/>
    <m/>
    <d v="2023-06-30T00:00:00"/>
    <d v="2023-06-30T00:00:00"/>
    <m/>
    <s v="ENTREGUE"/>
    <s v="ENTREGUE NO PRAZO"/>
    <n v="24"/>
  </r>
  <r>
    <n v="23015798"/>
    <s v="230157-98"/>
    <d v="2023-06-06T00:00:00"/>
    <x v="2"/>
    <s v="JI-PARANA"/>
    <x v="8"/>
    <n v="120699"/>
    <s v="NORTE"/>
    <n v="21468.93"/>
    <n v="2347.6"/>
    <n v="815.7133"/>
    <n v="0.10934871928875821"/>
    <s v="MIRA SERVICOS"/>
    <d v="2023-06-05T00:00:00"/>
    <m/>
    <d v="2023-06-28T00:00:00"/>
    <d v="2023-06-26T00:00:00"/>
    <m/>
    <s v="ENTREGUE"/>
    <s v="ENTREGUE NO PRAZO"/>
    <n v="20"/>
  </r>
  <r>
    <n v="23070298"/>
    <s v="230702-98"/>
    <d v="2023-06-06T00:00:00"/>
    <x v="2"/>
    <s v="RONDONÓPOLIS"/>
    <x v="0"/>
    <n v="120702"/>
    <s v="CENTRO-OESTE"/>
    <n v="13924.82"/>
    <n v="901.44"/>
    <n v="486.5745"/>
    <n v="6.4736204848608467E-2"/>
    <s v="MIRA SERVICOS"/>
    <d v="2023-06-05T00:00:00"/>
    <m/>
    <d v="2023-06-22T00:00:00"/>
    <d v="2023-06-21T00:00:00"/>
    <m/>
    <s v="ENTREGUE"/>
    <s v="ENTREGUE NO PRAZO"/>
    <n v="15"/>
  </r>
  <r>
    <n v="23015598"/>
    <s v="230155-98"/>
    <d v="2023-06-06T00:00:00"/>
    <x v="2"/>
    <s v="JI-PARANA"/>
    <x v="8"/>
    <n v="120709"/>
    <s v="NORTE"/>
    <n v="12626.58"/>
    <n v="1355.35"/>
    <n v="443.0729"/>
    <n v="0.10734102187607411"/>
    <s v="MIRA SERVICOS"/>
    <d v="2023-06-05T00:00:00"/>
    <m/>
    <d v="2023-06-28T00:00:00"/>
    <d v="2023-06-23T00:00:00"/>
    <m/>
    <s v="ENTREGUE"/>
    <s v="ENTREGUE NO PRAZO"/>
    <n v="17"/>
  </r>
  <r>
    <n v="23015098"/>
    <s v="230150-98"/>
    <d v="2023-06-06T00:00:00"/>
    <x v="2"/>
    <s v="JI-PARANA"/>
    <x v="8"/>
    <n v="120712"/>
    <s v="NORTE"/>
    <n v="7630.05"/>
    <n v="882.24"/>
    <n v="266.17169999999999"/>
    <n v="0.11562702734582342"/>
    <s v="MIRA SERVICOS"/>
    <d v="2023-06-05T00:00:00"/>
    <m/>
    <d v="2023-06-28T00:00:00"/>
    <d v="2023-06-23T00:00:00"/>
    <m/>
    <s v="ENTREGUE"/>
    <s v="ENTREGUE NO PRAZO"/>
    <n v="17"/>
  </r>
  <r>
    <n v="22966898"/>
    <s v="229668-98"/>
    <d v="2023-06-06T00:00:00"/>
    <x v="2"/>
    <s v="BRASNORTE"/>
    <x v="0"/>
    <n v="120706"/>
    <s v="CENTRO-OESTE"/>
    <n v="10369.61"/>
    <n v="662.25"/>
    <n v="339.28289999999998"/>
    <n v="6.3864504065244493E-2"/>
    <s v="MIRA SERVICOS"/>
    <d v="2023-06-05T00:00:00"/>
    <m/>
    <d v="2023-06-30T00:00:00"/>
    <d v="2023-06-21T00:00:00"/>
    <m/>
    <s v="ENTREGUE"/>
    <s v="ENTREGUE NO PRAZO"/>
    <n v="15"/>
  </r>
  <r>
    <n v="23088598"/>
    <s v="230885-98"/>
    <d v="2023-06-06T00:00:00"/>
    <x v="2"/>
    <s v="SANTA HELENA GOIAS"/>
    <x v="5"/>
    <n v="120670"/>
    <s v="CENTRO-OESTE"/>
    <n v="8460"/>
    <n v="421.09"/>
    <n v="268.39100000000002"/>
    <n v="4.9774231678486998E-2"/>
    <s v="MIRA SERVICOS"/>
    <d v="2023-06-05T00:00:00"/>
    <m/>
    <d v="2023-06-26T00:00:00"/>
    <d v="2023-06-27T00:00:00"/>
    <m/>
    <s v="ENTREGUE"/>
    <s v="ENTREGUE FORA DO PRAZO"/>
    <n v="21"/>
  </r>
  <r>
    <n v="22905298"/>
    <s v="229052-98"/>
    <d v="2023-06-06T00:00:00"/>
    <x v="2"/>
    <s v="PARANATINGA"/>
    <x v="0"/>
    <n v="120693"/>
    <s v="CENTRO-OESTE"/>
    <n v="16449"/>
    <n v="873.28"/>
    <n v="465.4239"/>
    <n v="5.3090157456380328E-2"/>
    <s v="MIRA SERVICOS"/>
    <d v="2023-06-05T00:00:00"/>
    <m/>
    <d v="2023-07-03T00:00:00"/>
    <d v="2023-07-05T00:00:00"/>
    <m/>
    <s v="ENTREGUE"/>
    <s v="ENTREGUE FORA DO PRAZO"/>
    <n v="29"/>
  </r>
  <r>
    <n v="23218198"/>
    <s v="232181-98"/>
    <d v="2023-06-06T00:00:00"/>
    <x v="2"/>
    <s v="RONDONÓPOLIS"/>
    <x v="0"/>
    <n v="120742"/>
    <s v="CENTRO-OESTE"/>
    <n v="18258.240000000002"/>
    <n v="1141.1600000000001"/>
    <n v="628.69000000000005"/>
    <n v="6.2501095395832235E-2"/>
    <s v="MIRA SERVICOS"/>
    <d v="2023-06-06T00:00:00"/>
    <m/>
    <d v="2023-06-22T00:00:00"/>
    <d v="2023-06-21T00:00:00"/>
    <m/>
    <s v="ENTREGUE"/>
    <s v="ENTREGUE NO PRAZO"/>
    <n v="15"/>
  </r>
  <r>
    <m/>
    <s v="-"/>
    <d v="2023-07-06T00:00:00"/>
    <x v="1"/>
    <s v="GLÓRIA D'OESTE"/>
    <x v="0"/>
    <n v="124295"/>
    <s v="CENTRO-OESTE"/>
    <n v="4221.91"/>
    <n v="175.63"/>
    <n v="13.333"/>
    <n v="4.1599655132392686E-2"/>
    <s v="ATUAL CARGAS TRANSPORTES LTDA"/>
    <d v="2023-07-06T00:00:00"/>
    <s v="ENTREGA INFORMADA"/>
    <d v="2023-08-02T00:00:00"/>
    <d v="2023-07-19T00:00:00"/>
    <d v="2023-10-11T00:00:00"/>
    <s v="ENTREGUE"/>
    <s v="ENTREGUE NO PRAZO"/>
    <n v="13"/>
  </r>
  <r>
    <n v="22285198"/>
    <s v="222851-98"/>
    <d v="2023-06-06T00:00:00"/>
    <x v="2"/>
    <s v="MANAUS"/>
    <x v="24"/>
    <n v="120749"/>
    <s v="NORTE"/>
    <n v="26644.04"/>
    <n v="2002.97"/>
    <n v="829.15200000000004"/>
    <n v="7.5175161124213893E-2"/>
    <s v="MIRA SERVICOS"/>
    <d v="2023-06-06T00:00:00"/>
    <m/>
    <d v="2023-07-10T00:00:00"/>
    <d v="2023-07-06T00:00:00"/>
    <m/>
    <s v="ENTREGUE"/>
    <s v="ENTREGUE NO PRAZO"/>
    <n v="30"/>
  </r>
  <r>
    <n v="23105498"/>
    <s v="231054-98"/>
    <d v="2023-06-06T00:00:00"/>
    <x v="2"/>
    <s v="RIO VERDE"/>
    <x v="5"/>
    <n v="120767"/>
    <s v="CENTRO-OESTE"/>
    <n v="6889"/>
    <n v="372.67"/>
    <n v="226.02099999999999"/>
    <n v="5.4096385542168675E-2"/>
    <s v="MIRA SERVICOS"/>
    <d v="2023-06-06T00:00:00"/>
    <m/>
    <d v="2023-06-26T00:00:00"/>
    <d v="2023-06-15T00:00:00"/>
    <m/>
    <s v="ENTREGUE"/>
    <s v="ENTREGUE NO PRAZO"/>
    <n v="9"/>
  </r>
  <r>
    <n v="23206198"/>
    <s v="232061-98"/>
    <d v="2023-06-06T00:00:00"/>
    <x v="2"/>
    <s v="REDENCAO"/>
    <x v="2"/>
    <n v="120790"/>
    <s v="NORTE"/>
    <n v="9320.26"/>
    <n v="694.31"/>
    <n v="312.69990000000001"/>
    <n v="7.4494702937471693E-2"/>
    <s v="MIRA SERVICOS"/>
    <d v="2023-06-06T00:00:00"/>
    <m/>
    <d v="2023-07-05T00:00:00"/>
    <d v="2023-06-27T00:00:00"/>
    <m/>
    <s v="ENTREGUE"/>
    <s v="ENTREGUE NO PRAZO"/>
    <n v="21"/>
  </r>
  <r>
    <n v="23162098"/>
    <s v="231620-98"/>
    <d v="2023-06-06T00:00:00"/>
    <x v="2"/>
    <s v="CASTANHAL"/>
    <x v="2"/>
    <n v="120770"/>
    <s v="NORTE"/>
    <n v="14676.47"/>
    <n v="1078.78"/>
    <n v="516.35699999999997"/>
    <n v="7.350405104224654E-2"/>
    <s v="MIRA SERVICOS"/>
    <d v="2023-06-06T00:00:00"/>
    <m/>
    <d v="2023-06-29T00:00:00"/>
    <d v="2023-06-21T00:00:00"/>
    <m/>
    <s v="ENTREGUE"/>
    <s v="ENTREGUE NO PRAZO"/>
    <n v="15"/>
  </r>
  <r>
    <n v="22969998"/>
    <s v="229699-98"/>
    <d v="2023-06-06T00:00:00"/>
    <x v="2"/>
    <s v="LUCAS DO RIO VERDE"/>
    <x v="0"/>
    <n v="120799"/>
    <s v="CENTRO-OESTE"/>
    <n v="16000"/>
    <n v="877.6"/>
    <n v="468.73419999999999"/>
    <n v="5.4850000000000003E-2"/>
    <s v="MIRA SERVICOS"/>
    <d v="2023-06-06T00:00:00"/>
    <m/>
    <d v="2023-06-28T00:00:00"/>
    <d v="2023-06-19T00:00:00"/>
    <m/>
    <s v="ENTREGUE"/>
    <s v="ENTREGUE NO PRAZO"/>
    <n v="13"/>
  </r>
  <r>
    <n v="23242398"/>
    <s v="232423-98"/>
    <d v="2023-06-06T00:00:00"/>
    <x v="2"/>
    <s v="REDENCAO"/>
    <x v="2"/>
    <n v="120795"/>
    <s v="NORTE"/>
    <n v="10185.67"/>
    <n v="742.91"/>
    <n v="339.28289999999998"/>
    <n v="7.2936782754595419E-2"/>
    <s v="MIRA SERVICOS"/>
    <d v="2023-06-06T00:00:00"/>
    <m/>
    <d v="2023-07-05T00:00:00"/>
    <d v="2023-06-20T00:00:00"/>
    <m/>
    <s v="ENTREGUE"/>
    <s v="ENTREGUE NO PRAZO"/>
    <n v="14"/>
  </r>
  <r>
    <n v="23325899"/>
    <s v="233258-99"/>
    <d v="2023-06-06T00:00:00"/>
    <x v="2"/>
    <s v="PEDRO AFONSO"/>
    <x v="1"/>
    <n v="120786"/>
    <s v="NORTE"/>
    <n v="667.61"/>
    <n v="294.10000000000002"/>
    <n v="29.8889"/>
    <n v="0.44052665478348141"/>
    <s v="MIRA SERVICOS"/>
    <d v="2023-06-06T00:00:00"/>
    <m/>
    <d v="2023-07-07T00:00:00"/>
    <d v="2023-07-01T00:00:00"/>
    <m/>
    <s v="ENTREGUE"/>
    <s v="ENTREGUE NO PRAZO"/>
    <n v="25"/>
  </r>
  <r>
    <n v="23093198"/>
    <s v="230931-98"/>
    <d v="2023-06-06T00:00:00"/>
    <x v="2"/>
    <s v="NOVA SANTA HELENA"/>
    <x v="0"/>
    <n v="120791"/>
    <s v="CENTRO-OESTE"/>
    <n v="13197"/>
    <n v="833.47"/>
    <n v="443.0729"/>
    <n v="6.315602030764568E-2"/>
    <s v="MIRA SERVICOS"/>
    <d v="2023-06-06T00:00:00"/>
    <m/>
    <d v="2023-06-28T00:00:00"/>
    <d v="2023-06-25T00:00:00"/>
    <m/>
    <s v="ENTREGUE"/>
    <s v="ENTREGUE NO PRAZO"/>
    <n v="19"/>
  </r>
  <r>
    <n v="23068298"/>
    <s v="230682-98"/>
    <d v="2023-06-06T00:00:00"/>
    <x v="2"/>
    <s v="GURUPI"/>
    <x v="1"/>
    <n v="120740"/>
    <s v="NORTE"/>
    <n v="13677.37"/>
    <n v="977.52"/>
    <n v="447.0403"/>
    <n v="7.1469880539899111E-2"/>
    <s v="MIRA SERVICOS"/>
    <d v="2023-06-06T00:00:00"/>
    <m/>
    <d v="2023-06-30T00:00:00"/>
    <d v="2023-06-28T00:00:00"/>
    <m/>
    <s v="ENTREGUE"/>
    <s v="ENTREGUE NO PRAZO"/>
    <n v="22"/>
  </r>
  <r>
    <n v="23316201"/>
    <s v="233162-01"/>
    <d v="2023-06-06T00:00:00"/>
    <x v="2"/>
    <s v="ARAGUATINS"/>
    <x v="1"/>
    <n v="120785"/>
    <s v="NORTE"/>
    <n v="731.77"/>
    <n v="294.22000000000003"/>
    <n v="27.833300000000001"/>
    <n v="0.40206622299356359"/>
    <s v="MIRA SERVICOS"/>
    <d v="2023-06-06T00:00:00"/>
    <m/>
    <d v="2023-07-10T00:00:00"/>
    <d v="2023-06-27T00:00:00"/>
    <m/>
    <s v="ENTREGUE"/>
    <s v="ENTREGUE NO PRAZO"/>
    <n v="21"/>
  </r>
  <r>
    <n v="23271398"/>
    <s v="232713-98"/>
    <d v="2023-06-06T00:00:00"/>
    <x v="2"/>
    <s v="VÁRZEA GRANDE"/>
    <x v="0"/>
    <n v="120798"/>
    <s v="CENTRO-OESTE"/>
    <n v="12899"/>
    <n v="550.88"/>
    <n v="442.9375"/>
    <n v="4.2707186603612682E-2"/>
    <s v="MIRA SERVICOS"/>
    <d v="2023-06-06T00:00:00"/>
    <m/>
    <d v="2023-06-22T00:00:00"/>
    <d v="2023-06-23T00:00:00"/>
    <m/>
    <s v="ENTREGUE"/>
    <s v="ENTREGUE FORA DO PRAZO"/>
    <n v="17"/>
  </r>
  <r>
    <n v="23018298"/>
    <s v="230182-98"/>
    <d v="2023-06-06T00:00:00"/>
    <x v="2"/>
    <s v="PICOS"/>
    <x v="7"/>
    <n v="120587"/>
    <s v="NORDESTE"/>
    <n v="18069"/>
    <n v="1666.67"/>
    <n v="708.47810000000004"/>
    <n v="9.2239194200011074E-2"/>
    <s v="R L DOS SANTOS TRANSPORTES LTDA"/>
    <d v="2023-06-05T00:00:00"/>
    <m/>
    <d v="2023-06-23T00:00:00"/>
    <d v="2023-06-12T00:00:00"/>
    <m/>
    <s v="ENTREGUE"/>
    <s v="ENTREGUE NO PRAZO"/>
    <n v="6"/>
  </r>
  <r>
    <n v="23151598"/>
    <s v="231515-98"/>
    <d v="2023-06-06T00:00:00"/>
    <x v="2"/>
    <s v="TERESINA"/>
    <x v="7"/>
    <n v="120735"/>
    <s v="NORDESTE"/>
    <n v="20329"/>
    <n v="1666.67"/>
    <n v="781.9633"/>
    <n v="8.1984849230163803E-2"/>
    <s v="R L DOS SANTOS TRANSPORTES LTDA"/>
    <d v="2023-06-06T00:00:00"/>
    <m/>
    <d v="2023-06-23T00:00:00"/>
    <d v="2023-06-13T00:00:00"/>
    <m/>
    <s v="ENTREGUE"/>
    <s v="ENTREGUE NO PRAZO"/>
    <n v="7"/>
  </r>
  <r>
    <n v="22892398"/>
    <s v="228923-98"/>
    <d v="2023-06-06T00:00:00"/>
    <x v="2"/>
    <s v="TERESINA"/>
    <x v="7"/>
    <n v="120283"/>
    <s v="NORDESTE"/>
    <n v="15639"/>
    <n v="1666.67"/>
    <n v="539.69000000000005"/>
    <n v="0.10657139203273867"/>
    <s v="R L DOS SANTOS TRANSPORTES LTDA"/>
    <d v="2023-06-01T00:00:00"/>
    <m/>
    <d v="2023-06-23T00:00:00"/>
    <d v="2023-06-13T00:00:00"/>
    <m/>
    <s v="ENTREGUE"/>
    <s v="ENTREGUE NO PRAZO"/>
    <n v="7"/>
  </r>
  <r>
    <n v="22811698"/>
    <s v="228116-98"/>
    <d v="2023-06-06T00:00:00"/>
    <x v="2"/>
    <s v="TERESINA"/>
    <x v="7"/>
    <n v="120128"/>
    <s v="NORDESTE"/>
    <n v="12000"/>
    <n v="1666.67"/>
    <n v="342.73"/>
    <n v="0.13888916666666667"/>
    <s v="R L DOS SANTOS TRANSPORTES LTDA"/>
    <d v="2023-05-31T00:00:00"/>
    <m/>
    <d v="2023-06-23T00:00:00"/>
    <d v="2023-06-13T00:00:00"/>
    <m/>
    <s v="ENTREGUE"/>
    <s v="ENTREGUE NO PRAZO"/>
    <n v="7"/>
  </r>
  <r>
    <n v="22953698"/>
    <s v="229536-98"/>
    <d v="2023-06-06T00:00:00"/>
    <x v="2"/>
    <s v="TERESINA"/>
    <x v="7"/>
    <n v="120641"/>
    <s v="NORDESTE"/>
    <n v="14700"/>
    <n v="1666.67"/>
    <n v="516.22170000000006"/>
    <n v="0.11337891156462586"/>
    <s v="R L DOS SANTOS TRANSPORTES LTDA"/>
    <d v="2023-06-05T00:00:00"/>
    <m/>
    <d v="2023-06-23T00:00:00"/>
    <d v="2023-06-13T00:00:00"/>
    <m/>
    <s v="ENTREGUE"/>
    <s v="ENTREGUE NO PRAZO"/>
    <n v="7"/>
  </r>
  <r>
    <n v="23000798"/>
    <s v="230007-98"/>
    <d v="2023-06-06T00:00:00"/>
    <x v="2"/>
    <s v="TERESINA"/>
    <x v="7"/>
    <n v="120586"/>
    <s v="NORDESTE"/>
    <n v="12499"/>
    <n v="1666.67"/>
    <n v="443.0729"/>
    <n v="0.13334426754140333"/>
    <s v="R L DOS SANTOS TRANSPORTES LTDA"/>
    <d v="2023-06-05T00:00:00"/>
    <m/>
    <d v="2023-06-23T00:00:00"/>
    <d v="2023-06-13T00:00:00"/>
    <m/>
    <s v="ENTREGUE"/>
    <s v="ENTREGUE NO PRAZO"/>
    <n v="7"/>
  </r>
  <r>
    <n v="22597898"/>
    <s v="225978-98"/>
    <d v="2023-06-06T00:00:00"/>
    <x v="2"/>
    <s v="TERESINA"/>
    <x v="7"/>
    <n v="120137"/>
    <s v="NORDESTE"/>
    <n v="10269"/>
    <n v="1666.67"/>
    <n v="286.03300000000002"/>
    <n v="0.16230110039925991"/>
    <s v="R L DOS SANTOS TRANSPORTES LTDA"/>
    <d v="2023-05-31T00:00:00"/>
    <m/>
    <d v="2023-06-23T00:00:00"/>
    <d v="2023-06-13T00:00:00"/>
    <m/>
    <s v="ENTREGUE"/>
    <s v="ENTREGUE NO PRAZO"/>
    <n v="7"/>
  </r>
  <r>
    <n v="23168898"/>
    <s v="231688-98"/>
    <d v="2023-06-06T00:00:00"/>
    <x v="2"/>
    <s v="TERESINA"/>
    <x v="7"/>
    <n v="120794"/>
    <s v="NORDESTE"/>
    <n v="13389"/>
    <n v="1666.67"/>
    <n v="482.6071"/>
    <n v="0.12448054372992756"/>
    <s v="R L DOS SANTOS TRANSPORTES LTDA"/>
    <d v="2023-06-06T00:00:00"/>
    <m/>
    <d v="2023-06-23T00:00:00"/>
    <d v="2023-06-13T00:00:00"/>
    <m/>
    <s v="ENTREGUE"/>
    <s v="ENTREGUE NO PRAZO"/>
    <n v="7"/>
  </r>
  <r>
    <n v="23108898"/>
    <s v="231088-98"/>
    <d v="2023-06-06T00:00:00"/>
    <x v="2"/>
    <s v="FORTALEZA"/>
    <x v="15"/>
    <n v="120737"/>
    <s v="NORDESTE"/>
    <n v="152000"/>
    <n v="1666.67"/>
    <n v="5035.7502000000004"/>
    <n v="1.0964934210526316E-2"/>
    <s v="R L DOS SANTOS TRANSPORTES LTDA"/>
    <d v="2023-06-06T00:00:00"/>
    <m/>
    <d v="2023-06-23T00:00:00"/>
    <d v="2023-06-14T00:00:00"/>
    <m/>
    <s v="ENTREGUE"/>
    <s v="ENTREGUE NO PRAZO"/>
    <n v="8"/>
  </r>
  <r>
    <n v="23081098"/>
    <s v="230810-98"/>
    <d v="2023-06-06T00:00:00"/>
    <x v="2"/>
    <s v="NATAL"/>
    <x v="17"/>
    <n v="120675"/>
    <s v="NORDESTE"/>
    <n v="8214"/>
    <n v="347.91"/>
    <n v="266.17169999999999"/>
    <n v="4.235573411249087E-2"/>
    <s v="SNT LOG LTDA"/>
    <d v="2023-06-05T00:00:00"/>
    <m/>
    <d v="2023-06-22T00:00:00"/>
    <d v="2023-06-21T00:00:00"/>
    <m/>
    <s v="ENTREGUE"/>
    <s v="ENTREGUE NO PRAZO"/>
    <n v="15"/>
  </r>
  <r>
    <n v="23142698"/>
    <s v="231426-98"/>
    <d v="2023-06-06T00:00:00"/>
    <x v="2"/>
    <s v="PAU DOS FERROS"/>
    <x v="17"/>
    <n v="120696"/>
    <s v="NORDESTE"/>
    <n v="16519"/>
    <n v="919.23"/>
    <n v="599.10810000000004"/>
    <n v="5.5646830921968642E-2"/>
    <s v="SNT LOG LTDA"/>
    <d v="2023-06-05T00:00:00"/>
    <m/>
    <d v="2023-07-04T00:00:00"/>
    <d v="2023-07-04T00:00:00"/>
    <m/>
    <s v="ENTREGUE"/>
    <s v="ENTREGUE NO PRAZO"/>
    <n v="28"/>
  </r>
  <r>
    <n v="23034998"/>
    <s v="230349-98"/>
    <d v="2023-06-06T00:00:00"/>
    <x v="2"/>
    <s v="MOSSORÓ"/>
    <x v="17"/>
    <n v="120750"/>
    <s v="NORDESTE"/>
    <n v="11089"/>
    <n v="572.19000000000005"/>
    <n v="372.92660000000001"/>
    <n v="5.1599783569302921E-2"/>
    <s v="SNT LOG LTDA"/>
    <d v="2023-06-06T00:00:00"/>
    <m/>
    <d v="2023-06-22T00:00:00"/>
    <d v="2023-06-22T00:00:00"/>
    <m/>
    <s v="ENTREGUE"/>
    <s v="ENTREGUE NO PRAZO"/>
    <n v="16"/>
  </r>
  <r>
    <m/>
    <s v="-"/>
    <d v="2023-07-06T00:00:00"/>
    <x v="1"/>
    <s v="CÁCERES"/>
    <x v="0"/>
    <n v="124297"/>
    <s v="CENTRO-OESTE"/>
    <n v="42283.44"/>
    <n v="1610.63"/>
    <n v="106.563"/>
    <n v="3.8091271665692289E-2"/>
    <s v="ATUAL CARGAS TRANSPORTES LTDA"/>
    <d v="2023-07-06T00:00:00"/>
    <s v="ENTREGA INFORMADA"/>
    <d v="2023-07-26T00:00:00"/>
    <d v="2023-07-19T00:00:00"/>
    <d v="2023-10-11T00:00:00"/>
    <s v="ENTREGUE"/>
    <s v="ENTREGUE NO PRAZO"/>
    <n v="13"/>
  </r>
  <r>
    <n v="23222198"/>
    <s v="232221-98"/>
    <d v="2023-06-06T00:00:00"/>
    <x v="2"/>
    <s v="CRATO"/>
    <x v="15"/>
    <n v="120765"/>
    <s v="NORDESTE"/>
    <n v="9399"/>
    <n v="498.57"/>
    <n v="313.32600000000002"/>
    <n v="5.3045004787743377E-2"/>
    <s v="SNT LOG LTDA"/>
    <d v="2023-06-06T00:00:00"/>
    <m/>
    <d v="2023-06-22T00:00:00"/>
    <d v="2023-06-27T00:00:00"/>
    <m/>
    <s v="ENTREGUE"/>
    <s v="ENTREGUE FORA DO PRAZO"/>
    <n v="21"/>
  </r>
  <r>
    <n v="23123598"/>
    <s v="231235-98"/>
    <d v="2023-06-06T00:00:00"/>
    <x v="2"/>
    <s v="SAO MATEUS DO MARANHAO"/>
    <x v="6"/>
    <n v="120705"/>
    <s v="NORDESTE"/>
    <n v="9889"/>
    <n v="643.99"/>
    <n v="339.28300000000002"/>
    <n v="6.5121852563454347E-2"/>
    <s v="TECMAR TRANSPORTES LTDA"/>
    <d v="2023-06-05T00:00:00"/>
    <m/>
    <d v="2023-06-30T00:00:00"/>
    <d v="2023-06-22T00:00:00"/>
    <m/>
    <s v="ENTREGUE"/>
    <s v="ENTREGUE NO PRAZO"/>
    <n v="16"/>
  </r>
  <r>
    <n v="23066998"/>
    <s v="230669-98"/>
    <d v="2023-06-06T00:00:00"/>
    <x v="2"/>
    <s v="DEMERVAL LOBAO"/>
    <x v="7"/>
    <n v="120752"/>
    <s v="NORDESTE"/>
    <n v="10800"/>
    <n v="539.92999999999995"/>
    <n v="269.03769999999997"/>
    <n v="4.9993518518518514E-2"/>
    <s v="TECMAR TRANSPORTES LTDA"/>
    <d v="2023-06-06T00:00:00"/>
    <m/>
    <d v="2023-06-14T00:00:00"/>
    <d v="2023-06-14T00:00:00"/>
    <m/>
    <s v="ENTREGUE"/>
    <s v="ENTREGUE NO PRAZO"/>
    <n v="8"/>
  </r>
  <r>
    <n v="23257798"/>
    <s v="232577-98"/>
    <d v="2023-06-06T00:00:00"/>
    <x v="2"/>
    <s v="TERESINA"/>
    <x v="7"/>
    <n v="120797"/>
    <s v="NORDESTE"/>
    <n v="10499"/>
    <n v="586.85"/>
    <n v="343.25029999999998"/>
    <n v="5.5895799599961903E-2"/>
    <s v="TECMAR TRANSPORTES LTDA"/>
    <d v="2023-06-06T00:00:00"/>
    <m/>
    <d v="2023-06-16T00:00:00"/>
    <d v="2023-06-16T00:00:00"/>
    <m/>
    <s v="ENTREGUE"/>
    <s v="ENTREGUE NO PRAZO"/>
    <n v="10"/>
  </r>
  <r>
    <n v="23148598"/>
    <s v="231485-98"/>
    <d v="2023-06-06T00:00:00"/>
    <x v="2"/>
    <s v="TIMON"/>
    <x v="6"/>
    <n v="120766"/>
    <s v="NORDESTE"/>
    <n v="9889"/>
    <n v="643.99"/>
    <n v="339.28300000000002"/>
    <n v="6.5121852563454347E-2"/>
    <s v="TECMAR TRANSPORTES LTDA"/>
    <d v="2023-06-06T00:00:00"/>
    <m/>
    <d v="2023-06-16T00:00:00"/>
    <d v="2023-06-16T00:00:00"/>
    <m/>
    <s v="ENTREGUE"/>
    <s v="ENTREGUE NO PRAZO"/>
    <n v="10"/>
  </r>
  <r>
    <n v="23166198"/>
    <s v="231661-98"/>
    <d v="2023-06-06T00:00:00"/>
    <x v="2"/>
    <s v="IMPERATRIZ"/>
    <x v="6"/>
    <n v="120769"/>
    <s v="NORDESTE"/>
    <n v="7800"/>
    <n v="450.28"/>
    <n v="232.44200000000001"/>
    <n v="5.7728205128205125E-2"/>
    <s v="TECMAR TRANSPORTES LTDA"/>
    <d v="2023-06-06T00:00:00"/>
    <m/>
    <d v="2023-06-30T00:00:00"/>
    <d v="2023-06-15T00:00:00"/>
    <m/>
    <s v="ENTREGUE"/>
    <s v="ENTREGUE NO PRAZO"/>
    <n v="9"/>
  </r>
  <r>
    <n v="23100998"/>
    <s v="231009-98"/>
    <d v="2023-06-06T00:00:00"/>
    <x v="2"/>
    <s v="IMPERATRIZ"/>
    <x v="6"/>
    <n v="120707"/>
    <s v="NORDESTE"/>
    <n v="10759"/>
    <n v="704.58"/>
    <n v="373.03289999999998"/>
    <n v="6.5487498838181987E-2"/>
    <s v="TECMAR TRANSPORTES LTDA"/>
    <d v="2023-06-05T00:00:00"/>
    <m/>
    <d v="2023-06-16T00:00:00"/>
    <d v="2023-06-16T00:00:00"/>
    <m/>
    <s v="ENTREGUE"/>
    <s v="ENTREGUE NO PRAZO"/>
    <n v="10"/>
  </r>
  <r>
    <n v="23255898"/>
    <s v="232558-98"/>
    <d v="2023-06-06T00:00:00"/>
    <x v="2"/>
    <s v="TERESINA"/>
    <x v="7"/>
    <n v="120793"/>
    <s v="NORDESTE"/>
    <n v="11512.13"/>
    <n v="635.89"/>
    <n v="373.03289999999998"/>
    <n v="5.5236520087942026E-2"/>
    <s v="TECMAR TRANSPORTES LTDA"/>
    <d v="2023-06-06T00:00:00"/>
    <m/>
    <d v="2023-06-15T00:00:00"/>
    <d v="2023-06-15T00:00:00"/>
    <m/>
    <s v="ENTREGUE"/>
    <s v="ENTREGUE NO PRAZO"/>
    <n v="9"/>
  </r>
  <r>
    <n v="23254198"/>
    <s v="232541-98"/>
    <d v="2023-06-06T00:00:00"/>
    <x v="2"/>
    <s v="TERESINA"/>
    <x v="7"/>
    <n v="120805"/>
    <s v="NORDESTE"/>
    <n v="12899"/>
    <n v="751.03"/>
    <n v="442.93700000000001"/>
    <n v="5.8223893325063954E-2"/>
    <s v="TECMAR TRANSPORTES LTDA"/>
    <d v="2023-06-06T00:00:00"/>
    <m/>
    <d v="2023-06-23T00:00:00"/>
    <d v="2023-06-14T00:00:00"/>
    <m/>
    <s v="ENTREGUE"/>
    <s v="ENTREGUE NO PRAZO"/>
    <n v="8"/>
  </r>
  <r>
    <n v="22906698"/>
    <s v="229066-98"/>
    <d v="2023-06-06T00:00:00"/>
    <x v="2"/>
    <s v="CRATEÚS"/>
    <x v="15"/>
    <n v="120627"/>
    <s v="NORDESTE"/>
    <n v="19287.310000000001"/>
    <n v="1120.6099999999999"/>
    <n v="592.47130000000004"/>
    <n v="5.8100896392498477E-2"/>
    <s v="TECMAR TRANSPORTES LTDA"/>
    <d v="2023-06-05T00:00:00"/>
    <m/>
    <d v="2023-06-28T00:00:00"/>
    <d v="2023-06-23T00:00:00"/>
    <m/>
    <s v="ENTREGUE"/>
    <s v="ENTREGUE NO PRAZO"/>
    <n v="17"/>
  </r>
  <r>
    <n v="23158798"/>
    <s v="231587-98"/>
    <d v="2023-06-06T00:00:00"/>
    <x v="2"/>
    <s v="MIRADOR"/>
    <x v="6"/>
    <n v="120708"/>
    <s v="NORDESTE"/>
    <n v="9889"/>
    <n v="643.98"/>
    <n v="339.28"/>
    <n v="6.5120841338861368E-2"/>
    <s v="TECMAR TRANSPORTES LTDA"/>
    <d v="2023-06-05T00:00:00"/>
    <m/>
    <d v="2023-06-19T00:00:00"/>
    <d v="2023-06-21T00:00:00"/>
    <m/>
    <s v="ENTREGUE"/>
    <s v="ENTREGUE FORA DO PRAZO"/>
    <n v="15"/>
  </r>
  <r>
    <n v="23335699"/>
    <s v="233356-99"/>
    <d v="2023-06-06T00:00:00"/>
    <x v="2"/>
    <s v="SUCUPIRA DO NORTE"/>
    <x v="6"/>
    <n v="120787"/>
    <s v="NORDESTE"/>
    <n v="920"/>
    <n v="132"/>
    <n v="31.096800000000002"/>
    <n v="0.14347826086956522"/>
    <s v="TECMAR TRANSPORTES LTDA"/>
    <d v="2023-06-06T00:00:00"/>
    <m/>
    <d v="2023-06-19T00:00:00"/>
    <d v="2023-06-20T00:00:00"/>
    <m/>
    <s v="ENTREGUE"/>
    <s v="ENTREGUE FORA DO PRAZO"/>
    <n v="14"/>
  </r>
  <r>
    <n v="23115398"/>
    <s v="231153-98"/>
    <d v="2023-06-06T00:00:00"/>
    <x v="2"/>
    <s v="GUADALUPE"/>
    <x v="7"/>
    <n v="120792"/>
    <s v="NORDESTE"/>
    <n v="9083.23"/>
    <n v="579.15"/>
    <n v="299.92"/>
    <n v="6.376035837471912E-2"/>
    <s v="TECMAR TRANSPORTES LTDA"/>
    <d v="2023-06-06T00:00:00"/>
    <m/>
    <d v="2023-06-14T00:00:00"/>
    <d v="2023-06-17T00:00:00"/>
    <m/>
    <s v="ENTREGUE"/>
    <s v="ENTREGUE FORA DO PRAZO"/>
    <n v="11"/>
  </r>
  <r>
    <n v="22800598"/>
    <s v="228005-98"/>
    <d v="2023-06-06T00:00:00"/>
    <x v="2"/>
    <s v="PARNAIBA"/>
    <x v="7"/>
    <n v="120755"/>
    <s v="NORDESTE"/>
    <n v="15210"/>
    <n v="902.64"/>
    <n v="463.9"/>
    <n v="5.9345167652859958E-2"/>
    <s v="TECMAR TRANSPORTES LTDA"/>
    <d v="2023-06-06T00:00:00"/>
    <m/>
    <d v="2023-06-14T00:00:00"/>
    <d v="2023-06-16T00:00:00"/>
    <m/>
    <s v="ENTREGUE"/>
    <s v="ENTREGUE FORA DO PRAZO"/>
    <n v="10"/>
  </r>
  <r>
    <n v="22745098"/>
    <s v="227450-98"/>
    <d v="2023-06-06T00:00:00"/>
    <x v="2"/>
    <s v="BETIM"/>
    <x v="4"/>
    <n v="120632"/>
    <s v="SUDESTE"/>
    <n v="144767.79999999999"/>
    <n v="4696.38"/>
    <n v="4608.91"/>
    <n v="3.2440777576228971E-2"/>
    <s v="TRANSFORRECHI TRANSPORTES LTDA"/>
    <d v="2023-06-05T00:00:00"/>
    <m/>
    <d v="2023-06-08T00:00:00"/>
    <d v="2023-06-08T00:00:00"/>
    <m/>
    <s v="ENTREGUE"/>
    <s v="ENTREGUE NO PRAZO"/>
    <n v="2"/>
  </r>
  <r>
    <n v="22676998"/>
    <s v="226769-98"/>
    <d v="2023-06-06T00:00:00"/>
    <x v="2"/>
    <s v="TRINDADE"/>
    <x v="5"/>
    <n v="120391"/>
    <s v="CENTRO-OESTE"/>
    <n v="71014.880000000005"/>
    <n v="2303.46"/>
    <n v="2130.9299999999998"/>
    <n v="3.2436300673886934E-2"/>
    <s v="TRANSFORRECHI TRANSPORTES LTDA"/>
    <d v="2023-06-02T00:00:00"/>
    <m/>
    <d v="2023-06-09T00:00:00"/>
    <d v="2023-06-09T00:00:00"/>
    <m/>
    <s v="ENTREGUE"/>
    <s v="ENTREGUE NO PRAZO"/>
    <n v="3"/>
  </r>
  <r>
    <n v="22532098"/>
    <s v="225320-98"/>
    <d v="2023-06-06T00:00:00"/>
    <x v="2"/>
    <s v="BRASÍLIA"/>
    <x v="25"/>
    <n v="120703"/>
    <s v="CENTRO-OESTE"/>
    <n v="92517"/>
    <n v="3000.91"/>
    <n v="2966.92"/>
    <n v="3.2436309002669778E-2"/>
    <s v="TRANSFORRECHI TRANSPORTES LTDA"/>
    <d v="2023-06-05T00:00:00"/>
    <m/>
    <d v="2023-06-09T00:00:00"/>
    <d v="2023-06-09T00:00:00"/>
    <m/>
    <s v="ENTREGUE"/>
    <s v="ENTREGUE NO PRAZO"/>
    <n v="3"/>
  </r>
  <r>
    <n v="23126698"/>
    <s v="231266-98"/>
    <d v="2023-06-06T00:00:00"/>
    <x v="2"/>
    <s v="PIRACANJUBA"/>
    <x v="5"/>
    <n v="120714"/>
    <s v="CENTRO-OESTE"/>
    <n v="15959"/>
    <n v="517.64"/>
    <n v="536.29449999999997"/>
    <n v="3.2435616266683377E-2"/>
    <s v="TRANSFORRECHI TRANSPORTES LTDA"/>
    <d v="2023-06-05T00:00:00"/>
    <m/>
    <d v="2023-06-12T00:00:00"/>
    <d v="2023-06-12T00:00:00"/>
    <m/>
    <s v="ENTREGUE"/>
    <s v="ENTREGUE NO PRAZO"/>
    <n v="6"/>
  </r>
  <r>
    <n v="22989998"/>
    <s v="229899-98"/>
    <d v="2023-06-06T00:00:00"/>
    <x v="2"/>
    <s v="BOM JESUS DE GOIAS"/>
    <x v="5"/>
    <n v="120597"/>
    <s v="CENTRO-OESTE"/>
    <n v="16050"/>
    <n v="520.6"/>
    <n v="586.26199999999994"/>
    <n v="3.2436137071651092E-2"/>
    <s v="TRANSFORRECHI TRANSPORTES LTDA"/>
    <d v="2023-06-05T00:00:00"/>
    <m/>
    <d v="2023-06-13T00:00:00"/>
    <d v="2023-06-13T00:00:00"/>
    <m/>
    <s v="ENTREGUE"/>
    <s v="ENTREGUE NO PRAZO"/>
    <n v="7"/>
  </r>
  <r>
    <n v="22956498"/>
    <s v="229564-98"/>
    <d v="2023-06-06T00:00:00"/>
    <x v="2"/>
    <s v="ITUMBIARA"/>
    <x v="5"/>
    <n v="120590"/>
    <s v="CENTRO-OESTE"/>
    <n v="10087.11"/>
    <n v="327.19"/>
    <n v="339.17660000000001"/>
    <n v="3.2436446117867258E-2"/>
    <s v="TRANSFORRECHI TRANSPORTES LTDA"/>
    <d v="2023-06-05T00:00:00"/>
    <m/>
    <d v="2023-06-14T00:00:00"/>
    <d v="2023-06-14T00:00:00"/>
    <m/>
    <s v="ENTREGUE"/>
    <s v="ENTREGUE NO PRAZO"/>
    <n v="8"/>
  </r>
  <r>
    <n v="22694898"/>
    <s v="226948-98"/>
    <d v="2023-06-06T00:00:00"/>
    <x v="2"/>
    <s v="ITUMBIARA"/>
    <x v="5"/>
    <n v="120592"/>
    <s v="CENTRO-OESTE"/>
    <n v="12982"/>
    <n v="421.09"/>
    <n v="396.65800000000002"/>
    <n v="3.2436450469881375E-2"/>
    <s v="TRANSFORRECHI TRANSPORTES LTDA"/>
    <d v="2023-06-05T00:00:00"/>
    <m/>
    <d v="2023-06-14T00:00:00"/>
    <d v="2023-06-14T00:00:00"/>
    <m/>
    <s v="ENTREGUE"/>
    <s v="ENTREGUE NO PRAZO"/>
    <n v="8"/>
  </r>
  <r>
    <n v="22980198"/>
    <s v="229801-98"/>
    <d v="2023-06-06T00:00:00"/>
    <x v="2"/>
    <s v="ITUMBIARA"/>
    <x v="5"/>
    <n v="120562"/>
    <s v="CENTRO-OESTE"/>
    <n v="30568"/>
    <n v="991.51"/>
    <n v="961.66610000000003"/>
    <n v="3.2436207799005495E-2"/>
    <s v="TRANSFORRECHI TRANSPORTES LTDA"/>
    <d v="2023-06-05T00:00:00"/>
    <m/>
    <d v="2023-06-14T00:00:00"/>
    <d v="2023-06-14T00:00:00"/>
    <m/>
    <s v="ENTREGUE"/>
    <s v="ENTREGUE NO PRAZO"/>
    <n v="8"/>
  </r>
  <r>
    <n v="22955498"/>
    <s v="229554-98"/>
    <d v="2023-06-06T00:00:00"/>
    <x v="2"/>
    <s v="ITUMBIARA"/>
    <x v="5"/>
    <n v="120599"/>
    <s v="CENTRO-OESTE"/>
    <n v="6820.11"/>
    <n v="221.22"/>
    <n v="226.02119999999999"/>
    <n v="3.2436426978450499E-2"/>
    <s v="TRANSFORRECHI TRANSPORTES LTDA"/>
    <d v="2023-06-05T00:00:00"/>
    <m/>
    <d v="2023-06-14T00:00:00"/>
    <d v="2023-06-14T00:00:00"/>
    <m/>
    <s v="ENTREGUE"/>
    <s v="ENTREGUE NO PRAZO"/>
    <n v="8"/>
  </r>
  <r>
    <n v="23020298"/>
    <s v="230202-98"/>
    <d v="2023-06-07T00:00:00"/>
    <x v="2"/>
    <s v="BARRETOS"/>
    <x v="9"/>
    <n v="120526"/>
    <s v="SUDESTE"/>
    <n v="17669"/>
    <n v="875"/>
    <n v="632.01080000000002"/>
    <n v="4.9521761276812494E-2"/>
    <s v="CT DISTRIBUICAO E LOGISTICA LTDA"/>
    <d v="2023-06-02T00:00:00"/>
    <m/>
    <d v="2023-06-16T00:00:00"/>
    <d v="2023-06-15T00:00:00"/>
    <m/>
    <s v="ENTREGUE"/>
    <s v="ENTREGUE NO PRAZO"/>
    <n v="8"/>
  </r>
  <r>
    <n v="22309898"/>
    <s v="223098-98"/>
    <d v="2023-06-07T00:00:00"/>
    <x v="2"/>
    <s v="ALTO PARAISO GOIAS"/>
    <x v="5"/>
    <n v="120822"/>
    <s v="CENTRO-OESTE"/>
    <n v="136137.04"/>
    <n v="4641.03"/>
    <n v="4628.1000000000004"/>
    <n v="3.4090869024330187E-2"/>
    <s v="CT DISTRIBUICAO E LOGISTICA LTDA"/>
    <d v="2023-06-06T00:00:00"/>
    <m/>
    <d v="2023-06-28T00:00:00"/>
    <d v="2023-06-28T00:00:00"/>
    <m/>
    <s v="ENTREGUE"/>
    <s v="ENTREGUE NO PRAZO"/>
    <n v="21"/>
  </r>
  <r>
    <n v="22962098"/>
    <s v="229620-98"/>
    <d v="2023-06-07T00:00:00"/>
    <x v="2"/>
    <s v="TANABI"/>
    <x v="9"/>
    <n v="120516"/>
    <s v="SUDESTE"/>
    <n v="19189"/>
    <n v="875"/>
    <n v="742.22799999999995"/>
    <n v="4.5599041117306789E-2"/>
    <s v="CT DISTRIBUICAO E LOGISTICA LTDA"/>
    <d v="2023-06-02T00:00:00"/>
    <m/>
    <d v="2023-06-20T00:00:00"/>
    <d v="2023-06-15T00:00:00"/>
    <m/>
    <s v="ENTREGUE"/>
    <s v="ENTREGUE NO PRAZO"/>
    <n v="8"/>
  </r>
  <r>
    <n v="23164298"/>
    <s v="231642-98"/>
    <d v="2023-06-07T00:00:00"/>
    <x v="2"/>
    <s v="ELIAS FAUSTO"/>
    <x v="9"/>
    <n v="120684"/>
    <s v="SUDESTE"/>
    <n v="42300"/>
    <n v="1393.98"/>
    <n v="1256.5536999999999"/>
    <n v="3.2954609929078012E-2"/>
    <s v="CT DISTRIBUICAO E LOGISTICA LTDA"/>
    <d v="2023-06-05T00:00:00"/>
    <m/>
    <d v="2023-06-16T00:00:00"/>
    <d v="2023-06-15T00:00:00"/>
    <m/>
    <s v="ENTREGUE"/>
    <s v="ENTREGUE NO PRAZO"/>
    <n v="8"/>
  </r>
  <r>
    <n v="23102898"/>
    <s v="231028-98"/>
    <d v="2023-06-07T00:00:00"/>
    <x v="2"/>
    <s v="POCAO DE PEDRAS"/>
    <x v="6"/>
    <n v="120688"/>
    <s v="NORDESTE"/>
    <n v="54797"/>
    <n v="2592.5500000000002"/>
    <n v="2183.5394999999999"/>
    <n v="4.7311896636677196E-2"/>
    <s v="CT DISTRIBUICAO E LOGISTICA LTDA"/>
    <d v="2023-06-05T00:00:00"/>
    <m/>
    <d v="2023-07-05T00:00:00"/>
    <d v="2023-07-05T00:00:00"/>
    <m/>
    <s v="ENTREGUE"/>
    <s v="ENTREGUE NO PRAZO"/>
    <n v="28"/>
  </r>
  <r>
    <n v="22437198"/>
    <s v="224371-98"/>
    <d v="2023-06-07T00:00:00"/>
    <x v="2"/>
    <s v="SANTA INES"/>
    <x v="6"/>
    <n v="120591"/>
    <s v="NORDESTE"/>
    <n v="36979.910000000003"/>
    <n v="1749.59"/>
    <n v="1068.43"/>
    <n v="4.7311905302095107E-2"/>
    <s v="CT DISTRIBUICAO E LOGISTICA LTDA"/>
    <d v="2023-06-05T00:00:00"/>
    <m/>
    <d v="2023-07-06T00:00:00"/>
    <d v="2023-07-05T00:00:00"/>
    <m/>
    <s v="ENTREGUE"/>
    <s v="ENTREGUE NO PRAZO"/>
    <n v="28"/>
  </r>
  <r>
    <n v="23079998"/>
    <s v="230799-98"/>
    <d v="2023-06-07T00:00:00"/>
    <x v="2"/>
    <s v="MOZARLANDIA"/>
    <x v="5"/>
    <n v="120815"/>
    <s v="CENTRO-OESTE"/>
    <n v="9350"/>
    <n v="1079.55"/>
    <n v="303.2629"/>
    <n v="0.11545989304812834"/>
    <s v="CT DISTRIBUICAO E LOGISTICA LTDA"/>
    <d v="2023-06-06T00:00:00"/>
    <m/>
    <d v="2023-06-23T00:00:00"/>
    <d v="2023-06-23T00:00:00"/>
    <m/>
    <s v="ENTREGUE"/>
    <s v="ENTREGUE NO PRAZO"/>
    <n v="16"/>
  </r>
  <r>
    <n v="23185398"/>
    <s v="231853-98"/>
    <d v="2023-06-07T00:00:00"/>
    <x v="2"/>
    <s v="TRES FRONTEIRAS"/>
    <x v="9"/>
    <n v="120678"/>
    <s v="SUDESTE"/>
    <n v="29415"/>
    <n v="969.36"/>
    <n v="1006.9"/>
    <n v="3.2954614992350841E-2"/>
    <s v="CT DISTRIBUICAO E LOGISTICA LTDA"/>
    <d v="2023-06-05T00:00:00"/>
    <m/>
    <d v="2023-06-16T00:00:00"/>
    <d v="2023-06-15T00:00:00"/>
    <m/>
    <s v="ENTREGUE"/>
    <s v="ENTREGUE NO PRAZO"/>
    <n v="8"/>
  </r>
  <r>
    <n v="22457298"/>
    <s v="224572-98"/>
    <d v="2023-06-07T00:00:00"/>
    <x v="2"/>
    <s v="BARBACENA"/>
    <x v="4"/>
    <n v="120469"/>
    <s v="SUDESTE"/>
    <n v="31369"/>
    <n v="1033.75"/>
    <n v="1034.8511000000001"/>
    <n v="3.2954509228856517E-2"/>
    <s v="CT DISTRIBUICAO E LOGISTICA LTDA"/>
    <d v="2023-06-02T00:00:00"/>
    <m/>
    <d v="2023-06-20T00:00:00"/>
    <d v="2023-06-17T00:00:00"/>
    <m/>
    <s v="ENTREGUE"/>
    <s v="ENTREGUE NO PRAZO"/>
    <n v="10"/>
  </r>
  <r>
    <n v="22587798"/>
    <s v="225877-98"/>
    <d v="2023-06-07T00:00:00"/>
    <x v="2"/>
    <s v="JOÃO PESSOA"/>
    <x v="18"/>
    <n v="120955"/>
    <s v="NORDESTE"/>
    <n v="64500"/>
    <n v="3225"/>
    <n v="2220.9666000000002"/>
    <n v="0.05"/>
    <s v="CT DISTRIBUICAO E LOGISTICA LTDA"/>
    <d v="2023-06-07T00:00:00"/>
    <m/>
    <d v="2023-06-29T00:00:00"/>
    <d v="2023-06-29T00:00:00"/>
    <m/>
    <s v="ENTREGUE"/>
    <s v="ENTREGUE NO PRAZO"/>
    <n v="22"/>
  </r>
  <r>
    <n v="23085998"/>
    <s v="230859-98"/>
    <d v="2023-06-07T00:00:00"/>
    <x v="2"/>
    <s v="CAETE"/>
    <x v="4"/>
    <n v="120870"/>
    <s v="SUDESTE"/>
    <n v="53400"/>
    <n v="1759.77"/>
    <n v="1657.9"/>
    <n v="3.295449438202247E-2"/>
    <s v="CT DISTRIBUICAO E LOGISTICA LTDA"/>
    <d v="2023-06-07T00:00:00"/>
    <m/>
    <d v="2023-06-19T00:00:00"/>
    <d v="2023-06-19T00:00:00"/>
    <m/>
    <s v="ENTREGUE"/>
    <s v="ENTREGUE NO PRAZO"/>
    <n v="12"/>
  </r>
  <r>
    <n v="23104998"/>
    <s v="231049-98"/>
    <d v="2023-06-07T00:00:00"/>
    <x v="2"/>
    <s v="CAMPO MOURAO"/>
    <x v="12"/>
    <n v="120848"/>
    <s v="SUL"/>
    <n v="26375"/>
    <n v="875"/>
    <n v="818.82069999999999"/>
    <n v="3.3175355450236969E-2"/>
    <s v="CT DISTRIBUICAO E LOGISTICA LTDA"/>
    <d v="2023-06-07T00:00:00"/>
    <m/>
    <d v="2023-06-29T00:00:00"/>
    <d v="2023-06-29T00:00:00"/>
    <m/>
    <s v="ENTREGUE"/>
    <s v="ENTREGUE NO PRAZO"/>
    <n v="22"/>
  </r>
  <r>
    <n v="22508098"/>
    <s v="225080-98"/>
    <d v="2023-06-07T00:00:00"/>
    <x v="2"/>
    <s v="NOVA GUARITA"/>
    <x v="0"/>
    <n v="120514"/>
    <s v="CENTRO-OESTE"/>
    <n v="37660"/>
    <n v="1369.45"/>
    <n v="1206.58"/>
    <n v="3.6363515666489647E-2"/>
    <s v="CT DISTRIBUICAO E LOGISTICA LTDA"/>
    <d v="2023-06-02T00:00:00"/>
    <m/>
    <d v="2023-06-23T00:00:00"/>
    <d v="2023-06-23T00:00:00"/>
    <m/>
    <s v="ENTREGUE"/>
    <s v="ENTREGUE NO PRAZO"/>
    <n v="16"/>
  </r>
  <r>
    <n v="22261098"/>
    <s v="222610-98"/>
    <d v="2023-06-07T00:00:00"/>
    <x v="2"/>
    <s v="CUIABÁ"/>
    <x v="0"/>
    <n v="120162"/>
    <s v="CENTRO-OESTE"/>
    <n v="53639.15"/>
    <n v="1950.51"/>
    <n v="1578.9501"/>
    <n v="3.6363551622275891E-2"/>
    <s v="CT DISTRIBUICAO E LOGISTICA LTDA"/>
    <d v="2023-05-31T00:00:00"/>
    <m/>
    <d v="2023-06-28T00:00:00"/>
    <d v="2023-06-28T00:00:00"/>
    <m/>
    <s v="ENTREGUE"/>
    <s v="ENTREGUE NO PRAZO"/>
    <n v="21"/>
  </r>
  <r>
    <n v="22299498"/>
    <s v="222994-98"/>
    <d v="2023-06-07T00:00:00"/>
    <x v="2"/>
    <s v="TUBARÃO"/>
    <x v="21"/>
    <n v="120012"/>
    <s v="SUL"/>
    <n v="18068.060000000001"/>
    <n v="875"/>
    <n v="507.6875"/>
    <n v="4.8427999464247959E-2"/>
    <s v="CT DISTRIBUICAO E LOGISTICA LTDA"/>
    <d v="2023-05-31T00:00:00"/>
    <m/>
    <d v="2023-06-23T00:00:00"/>
    <d v="2023-06-23T00:00:00"/>
    <m/>
    <s v="ENTREGUE"/>
    <s v="ENTREGUE NO PRAZO"/>
    <n v="16"/>
  </r>
  <r>
    <n v="23057698"/>
    <s v="230576-98"/>
    <d v="2023-06-07T00:00:00"/>
    <x v="2"/>
    <s v="BONITO"/>
    <x v="3"/>
    <n v="120672"/>
    <s v="CENTRO-OESTE"/>
    <n v="30058"/>
    <n v="1093.02"/>
    <n v="1005.29"/>
    <n v="3.636369685275135E-2"/>
    <s v="CT DISTRIBUICAO E LOGISTICA LTDA"/>
    <d v="2023-06-05T00:00:00"/>
    <m/>
    <d v="2023-06-20T00:00:00"/>
    <d v="2023-06-20T00:00:00"/>
    <m/>
    <s v="ENTREGUE"/>
    <s v="ENTREGUE NO PRAZO"/>
    <n v="13"/>
  </r>
  <r>
    <n v="22320498"/>
    <s v="223204-98"/>
    <d v="2023-06-07T00:00:00"/>
    <x v="2"/>
    <s v="COLIDER"/>
    <x v="0"/>
    <n v="120004"/>
    <s v="CENTRO-OESTE"/>
    <n v="46500"/>
    <n v="1690.91"/>
    <n v="1371.04"/>
    <n v="3.6363655913978499E-2"/>
    <s v="CT DISTRIBUICAO E LOGISTICA LTDA"/>
    <d v="2023-05-31T00:00:00"/>
    <m/>
    <d v="2023-06-30T00:00:00"/>
    <d v="2023-06-30T00:00:00"/>
    <m/>
    <s v="ENTREGUE"/>
    <s v="ENTREGUE NO PRAZO"/>
    <n v="23"/>
  </r>
  <r>
    <n v="22850298"/>
    <s v="228502-98"/>
    <d v="2023-06-07T00:00:00"/>
    <x v="2"/>
    <s v="TUBARÃO"/>
    <x v="21"/>
    <n v="120009"/>
    <s v="SUL"/>
    <n v="36281.800000000003"/>
    <n v="1236.8800000000001"/>
    <n v="1114.7463"/>
    <n v="3.4090921619103792E-2"/>
    <s v="CT DISTRIBUICAO E LOGISTICA LTDA"/>
    <d v="2023-05-31T00:00:00"/>
    <m/>
    <d v="2023-06-23T00:00:00"/>
    <d v="2023-06-23T00:00:00"/>
    <m/>
    <s v="ENTREGUE"/>
    <s v="ENTREGUE NO PRAZO"/>
    <n v="16"/>
  </r>
  <r>
    <n v="22569298"/>
    <s v="225692-98"/>
    <d v="2023-06-07T00:00:00"/>
    <x v="2"/>
    <s v="IMPERATRIZ"/>
    <x v="6"/>
    <n v="120957"/>
    <s v="NORDESTE"/>
    <n v="64607"/>
    <n v="3056.68"/>
    <n v="1927.8418999999999"/>
    <n v="4.731190118717786E-2"/>
    <s v="CT DISTRIBUICAO E LOGISTICA LTDA"/>
    <d v="2023-06-07T00:00:00"/>
    <m/>
    <d v="2023-07-03T00:00:00"/>
    <d v="2023-07-03T00:00:00"/>
    <m/>
    <s v="ENTREGUE"/>
    <s v="ENTREGUE NO PRAZO"/>
    <n v="26"/>
  </r>
  <r>
    <n v="23077598"/>
    <s v="230775-98"/>
    <d v="2023-06-07T00:00:00"/>
    <x v="2"/>
    <s v="RONDONÓPOLIS"/>
    <x v="0"/>
    <n v="120676"/>
    <s v="CENTRO-OESTE"/>
    <n v="37758"/>
    <n v="1373.02"/>
    <n v="1367.8117"/>
    <n v="3.636368451718841E-2"/>
    <s v="CT DISTRIBUICAO E LOGISTICA LTDA"/>
    <d v="2023-06-05T00:00:00"/>
    <m/>
    <d v="2023-06-27T00:00:00"/>
    <d v="2023-06-27T00:00:00"/>
    <m/>
    <s v="ENTREGUE"/>
    <s v="ENTREGUE NO PRAZO"/>
    <n v="20"/>
  </r>
  <r>
    <n v="23017198"/>
    <s v="230171-98"/>
    <d v="2023-06-07T00:00:00"/>
    <x v="2"/>
    <s v="IMPERATRIZ"/>
    <x v="6"/>
    <n v="120626"/>
    <s v="NORDESTE"/>
    <n v="102000"/>
    <n v="4825.8100000000004"/>
    <n v="3401.8301000000001"/>
    <n v="4.7311862745098042E-2"/>
    <s v="CT DISTRIBUICAO E LOGISTICA LTDA"/>
    <d v="2023-06-05T00:00:00"/>
    <m/>
    <d v="2023-06-30T00:00:00"/>
    <d v="2023-07-03T00:00:00"/>
    <m/>
    <s v="ENTREGUE"/>
    <s v="ENTREGUE FORA DO PRAZO"/>
    <n v="26"/>
  </r>
  <r>
    <n v="22508898"/>
    <s v="225088-98"/>
    <d v="2023-06-07T00:00:00"/>
    <x v="2"/>
    <s v="CAMPO GRANDE"/>
    <x v="3"/>
    <n v="120552"/>
    <s v="CENTRO-OESTE"/>
    <n v="57000"/>
    <n v="2072.73"/>
    <n v="1472.0319"/>
    <n v="3.6363684210526319E-2"/>
    <s v="CT DISTRIBUICAO E LOGISTICA LTDA"/>
    <d v="2023-06-05T00:00:00"/>
    <m/>
    <d v="2023-06-21T00:00:00"/>
    <d v="2023-06-22T00:00:00"/>
    <m/>
    <s v="ENTREGUE"/>
    <s v="ENTREGUE FORA DO PRAZO"/>
    <n v="15"/>
  </r>
  <r>
    <n v="23071898"/>
    <s v="230718-98"/>
    <d v="2023-06-07T00:00:00"/>
    <x v="2"/>
    <s v="ASSIS"/>
    <x v="9"/>
    <n v="120819"/>
    <s v="SUDESTE"/>
    <n v="12000"/>
    <n v="571.53"/>
    <n v="442.72199999999998"/>
    <n v="4.7627499999999996E-2"/>
    <s v="FITLOG TRANSPORTES E LOGISTICA"/>
    <d v="2023-06-06T00:00:00"/>
    <m/>
    <d v="2023-06-20T00:00:00"/>
    <d v="2023-06-20T12:27:00"/>
    <m/>
    <s v="ENTREGUE"/>
    <s v="ENTREGUE FORA DO PRAZO"/>
    <n v="13.51875000000291"/>
  </r>
  <r>
    <n v="23226798"/>
    <s v="232267-98"/>
    <d v="2023-06-07T00:00:00"/>
    <x v="2"/>
    <s v="CAMPINAS"/>
    <x v="9"/>
    <n v="120859"/>
    <s v="SUDESTE"/>
    <n v="6249"/>
    <n v="190.57"/>
    <n v="192.27119999999999"/>
    <n v="3.049607937269963E-2"/>
    <s v="FITLOG TRANSPORTES E LOGISTICA"/>
    <d v="2023-06-07T00:00:00"/>
    <m/>
    <d v="2023-06-16T00:00:00"/>
    <d v="2023-06-14T14:38:00"/>
    <m/>
    <s v="ENTREGUE"/>
    <s v="ENTREGUE NO PRAZO"/>
    <n v="7.609722222223354"/>
  </r>
  <r>
    <n v="22749198"/>
    <s v="227491-98"/>
    <d v="2023-06-07T00:00:00"/>
    <x v="2"/>
    <s v="MAMBORE"/>
    <x v="12"/>
    <n v="120861"/>
    <s v="SUL"/>
    <n v="7790.02"/>
    <n v="354"/>
    <n v="235.2834"/>
    <n v="4.5442758811915757E-2"/>
    <s v="FITLOG TRANSPORTES E LOGISTICA"/>
    <d v="2023-06-07T00:00:00"/>
    <m/>
    <d v="2023-06-23T00:00:00"/>
    <d v="2023-06-19T18:00:00"/>
    <m/>
    <s v="ENTREGUE"/>
    <s v="ENTREGUE NO PRAZO"/>
    <n v="12.75"/>
  </r>
  <r>
    <n v="23023598"/>
    <s v="230235-98"/>
    <d v="2023-06-07T00:00:00"/>
    <x v="2"/>
    <s v="HORTOLANDIA"/>
    <x v="9"/>
    <n v="120900"/>
    <s v="SUDESTE"/>
    <n v="7799"/>
    <n v="260.14999999999998"/>
    <n v="262.31119999999999"/>
    <n v="3.3356840620592382E-2"/>
    <s v="FITLOG TRANSPORTES E LOGISTICA"/>
    <d v="2023-06-07T00:00:00"/>
    <m/>
    <d v="2023-06-16T00:00:00"/>
    <d v="2023-06-14T14:40:00"/>
    <m/>
    <s v="ENTREGUE"/>
    <s v="ENTREGUE NO PRAZO"/>
    <n v="7.6111111111094942"/>
  </r>
  <r>
    <n v="22383998"/>
    <s v="223839-98"/>
    <d v="2023-06-07T00:00:00"/>
    <x v="2"/>
    <s v="SAO CARLOS"/>
    <x v="9"/>
    <n v="120833"/>
    <s v="SUDESTE"/>
    <n v="10570.53"/>
    <n v="407.32"/>
    <n v="304.53289999999998"/>
    <n v="3.853354562164811E-2"/>
    <s v="FITLOG TRANSPORTES E LOGISTICA"/>
    <d v="2023-06-07T00:00:00"/>
    <m/>
    <d v="2023-06-27T00:00:00"/>
    <d v="2023-06-27T00:00:00"/>
    <m/>
    <s v="ENTREGUE"/>
    <s v="ENTREGUE NO PRAZO"/>
    <n v="20"/>
  </r>
  <r>
    <n v="23240498"/>
    <s v="232404-98"/>
    <d v="2023-06-07T00:00:00"/>
    <x v="2"/>
    <s v="PETRÓPOLIS"/>
    <x v="11"/>
    <n v="120808"/>
    <s v="SUDESTE"/>
    <n v="22757.83"/>
    <n v="622.67999999999995"/>
    <n v="787.77329999999995"/>
    <n v="2.7361132410251763E-2"/>
    <s v="M V G TRANSPORTES EIRELI"/>
    <d v="2023-06-06T00:00:00"/>
    <m/>
    <d v="2023-06-12T00:00:00"/>
    <d v="2023-06-15T00:00:00"/>
    <m/>
    <s v="ENTREGUE"/>
    <s v="ENTREGUE FORA DO PRAZO"/>
    <n v="8"/>
  </r>
  <r>
    <n v="23186898"/>
    <s v="231868-98"/>
    <d v="2023-06-07T00:00:00"/>
    <x v="2"/>
    <s v="JUIZ DE FORA"/>
    <x v="4"/>
    <n v="120813"/>
    <s v="SUDESTE"/>
    <n v="9299"/>
    <n v="235.57"/>
    <n v="289.72660000000002"/>
    <n v="2.5332831487256693E-2"/>
    <s v="M V G TRANSPORTES EIRELI"/>
    <d v="2023-06-06T00:00:00"/>
    <m/>
    <d v="2023-06-12T00:00:00"/>
    <d v="2023-06-19T00:00:00"/>
    <m/>
    <s v="ENTREGUE"/>
    <s v="ENTREGUE FORA DO PRAZO"/>
    <n v="12"/>
  </r>
  <r>
    <n v="23133098"/>
    <s v="231330-98"/>
    <d v="2023-06-07T00:00:00"/>
    <x v="2"/>
    <s v="CAMPOS DOS GOYTACAZES"/>
    <x v="11"/>
    <n v="120796"/>
    <s v="SUDESTE"/>
    <n v="7169.31"/>
    <n v="172.84"/>
    <n v="203.047"/>
    <n v="2.4108317257867214E-2"/>
    <s v="M V G TRANSPORTES EIRELI"/>
    <d v="2023-06-06T00:00:00"/>
    <m/>
    <d v="2023-06-12T00:00:00"/>
    <d v="2023-06-15T00:00:00"/>
    <m/>
    <s v="ENTREGUE"/>
    <s v="ENTREGUE FORA DO PRAZO"/>
    <n v="8"/>
  </r>
  <r>
    <n v="23171298"/>
    <s v="231712-98"/>
    <d v="2023-06-07T00:00:00"/>
    <x v="2"/>
    <s v="NIQUELANDIA"/>
    <x v="5"/>
    <n v="120809"/>
    <s v="CENTRO-OESTE"/>
    <n v="21518"/>
    <n v="994.82"/>
    <n v="746.06579999999997"/>
    <n v="4.6231991820801191E-2"/>
    <s v="MIRA SERVICOS"/>
    <d v="2023-06-06T00:00:00"/>
    <m/>
    <d v="2023-06-27T00:00:00"/>
    <d v="2023-06-19T00:00:00"/>
    <m/>
    <s v="ENTREGUE"/>
    <s v="ENTREGUE NO PRAZO"/>
    <n v="12"/>
  </r>
  <r>
    <n v="23228098"/>
    <s v="232280-98"/>
    <d v="2023-06-07T00:00:00"/>
    <x v="2"/>
    <s v="PIRACANJUBA"/>
    <x v="5"/>
    <n v="120734"/>
    <s v="CENTRO-OESTE"/>
    <n v="12349"/>
    <n v="598.47"/>
    <n v="413.2903"/>
    <n v="4.8463033444003566E-2"/>
    <s v="MIRA SERVICOS"/>
    <d v="2023-06-06T00:00:00"/>
    <m/>
    <d v="2023-06-22T00:00:00"/>
    <d v="2023-06-15T00:00:00"/>
    <m/>
    <s v="ENTREGUE"/>
    <s v="ENTREGUE NO PRAZO"/>
    <n v="8"/>
  </r>
  <r>
    <n v="23092498"/>
    <s v="230924-98"/>
    <d v="2023-06-07T00:00:00"/>
    <x v="2"/>
    <s v="BUJARU"/>
    <x v="2"/>
    <n v="120839"/>
    <s v="NORTE"/>
    <n v="21000"/>
    <n v="3370.75"/>
    <n v="665.00279999999998"/>
    <n v="0.16051190476190477"/>
    <s v="MIRA SERVICOS"/>
    <d v="2023-06-07T00:00:00"/>
    <m/>
    <d v="2023-07-05T00:00:00"/>
    <d v="2023-06-28T00:00:00"/>
    <m/>
    <s v="ENTREGUE"/>
    <s v="ENTREGUE NO PRAZO"/>
    <n v="21"/>
  </r>
  <r>
    <n v="23084198"/>
    <s v="230841-98"/>
    <d v="2023-06-07T00:00:00"/>
    <x v="2"/>
    <s v="RONDONÓPOLIS"/>
    <x v="0"/>
    <n v="120845"/>
    <s v="CENTRO-OESTE"/>
    <n v="12899"/>
    <n v="832.75"/>
    <n v="442.9375"/>
    <n v="6.4559268160322508E-2"/>
    <s v="MIRA SERVICOS"/>
    <d v="2023-06-07T00:00:00"/>
    <m/>
    <d v="2023-06-23T00:00:00"/>
    <d v="2023-06-23T00:00:00"/>
    <m/>
    <s v="ENTREGUE"/>
    <s v="ENTREGUE NO PRAZO"/>
    <n v="16"/>
  </r>
  <r>
    <n v="22985098"/>
    <s v="229850-98"/>
    <d v="2023-06-07T00:00:00"/>
    <x v="2"/>
    <s v="DIAMANTINO"/>
    <x v="0"/>
    <n v="120894"/>
    <s v="CENTRO-OESTE"/>
    <n v="15029"/>
    <n v="1011.83"/>
    <n v="552.64710000000002"/>
    <n v="6.7325171335418196E-2"/>
    <s v="MIRA SERVICOS"/>
    <d v="2023-06-07T00:00:00"/>
    <m/>
    <d v="2023-06-27T00:00:00"/>
    <d v="2023-06-15T00:00:00"/>
    <m/>
    <s v="ENTREGUE"/>
    <s v="ENTREGUE NO PRAZO"/>
    <n v="8"/>
  </r>
  <r>
    <n v="22863098"/>
    <s v="228630-98"/>
    <d v="2023-06-07T00:00:00"/>
    <x v="2"/>
    <s v="BELÉM"/>
    <x v="2"/>
    <n v="120903"/>
    <s v="NORTE"/>
    <n v="9584.16"/>
    <n v="656.7"/>
    <n v="313.32600000000002"/>
    <n v="6.8519306856312925E-2"/>
    <s v="MIRA SERVICOS"/>
    <d v="2023-06-07T00:00:00"/>
    <m/>
    <d v="2023-06-29T00:00:00"/>
    <d v="2023-06-28T00:00:00"/>
    <m/>
    <s v="ENTREGUE"/>
    <s v="ENTREGUE NO PRAZO"/>
    <n v="21"/>
  </r>
  <r>
    <n v="23115598"/>
    <s v="231155-98"/>
    <d v="2023-06-07T00:00:00"/>
    <x v="2"/>
    <s v="SAO J. DOS QUATRO MARCOS"/>
    <x v="0"/>
    <n v="120867"/>
    <s v="CENTRO-OESTE"/>
    <n v="13739"/>
    <n v="841.68"/>
    <n v="447.83300000000003"/>
    <n v="6.1262100589562558E-2"/>
    <s v="MIRA SERVICOS"/>
    <d v="2023-06-07T00:00:00"/>
    <m/>
    <d v="2023-06-28T00:00:00"/>
    <d v="2023-06-19T00:00:00"/>
    <m/>
    <s v="ENTREGUE"/>
    <s v="ENTREGUE NO PRAZO"/>
    <n v="12"/>
  </r>
  <r>
    <n v="23173498"/>
    <s v="231734-98"/>
    <d v="2023-06-07T00:00:00"/>
    <x v="2"/>
    <s v="TANGARÁ DA SERRA"/>
    <x v="0"/>
    <n v="120868"/>
    <s v="CENTRO-OESTE"/>
    <n v="13799"/>
    <n v="894.93"/>
    <n v="482.47199999999998"/>
    <n v="6.4854699615914196E-2"/>
    <s v="MIRA SERVICOS"/>
    <d v="2023-06-07T00:00:00"/>
    <m/>
    <d v="2023-07-03T00:00:00"/>
    <d v="2023-06-16T00:00:00"/>
    <m/>
    <s v="ENTREGUE"/>
    <s v="ENTREGUE NO PRAZO"/>
    <n v="9"/>
  </r>
  <r>
    <n v="23185098"/>
    <s v="231850-98"/>
    <d v="2023-06-07T00:00:00"/>
    <x v="2"/>
    <s v="BARCARENA"/>
    <x v="2"/>
    <n v="120869"/>
    <s v="NORTE"/>
    <n v="15593.17"/>
    <n v="1087.3900000000001"/>
    <n v="520.32500000000005"/>
    <n v="6.9735018601092658E-2"/>
    <s v="MIRA SERVICOS"/>
    <d v="2023-06-07T00:00:00"/>
    <m/>
    <d v="2023-06-30T00:00:00"/>
    <d v="2023-06-28T00:00:00"/>
    <m/>
    <s v="ENTREGUE"/>
    <s v="ENTREGUE NO PRAZO"/>
    <n v="21"/>
  </r>
  <r>
    <n v="23161898"/>
    <s v="231618-98"/>
    <d v="2023-06-07T00:00:00"/>
    <x v="2"/>
    <s v="DIAMANTINO"/>
    <x v="0"/>
    <n v="120854"/>
    <s v="CENTRO-OESTE"/>
    <n v="7144.5"/>
    <n v="475.85"/>
    <n v="226.02099999999999"/>
    <n v="6.6603681153334732E-2"/>
    <s v="MIRA SERVICOS"/>
    <d v="2023-06-07T00:00:00"/>
    <m/>
    <d v="2023-06-27T00:00:00"/>
    <d v="2023-06-15T00:00:00"/>
    <m/>
    <s v="ENTREGUE"/>
    <s v="ENTREGUE NO PRAZO"/>
    <n v="8"/>
  </r>
  <r>
    <n v="23151398"/>
    <s v="231513-98"/>
    <d v="2023-06-07T00:00:00"/>
    <x v="2"/>
    <s v="GURUPI"/>
    <x v="1"/>
    <n v="120849"/>
    <s v="NORTE"/>
    <n v="31900"/>
    <n v="2017.06"/>
    <n v="975.40869999999995"/>
    <n v="6.3230721003134788E-2"/>
    <s v="MIRA SERVICOS"/>
    <d v="2023-06-07T00:00:00"/>
    <m/>
    <d v="2023-07-03T00:00:00"/>
    <d v="2023-06-21T00:00:00"/>
    <m/>
    <s v="ENTREGUE"/>
    <s v="ENTREGUE NO PRAZO"/>
    <n v="14"/>
  </r>
  <r>
    <n v="23255198"/>
    <s v="232551-98"/>
    <d v="2023-06-07T00:00:00"/>
    <x v="2"/>
    <s v="BONITO"/>
    <x v="3"/>
    <n v="120862"/>
    <s v="CENTRO-OESTE"/>
    <n v="12899"/>
    <n v="656.58"/>
    <n v="442.9375"/>
    <n v="5.0901620280641914E-2"/>
    <s v="MIRA SERVICOS"/>
    <d v="2023-06-07T00:00:00"/>
    <m/>
    <d v="2023-06-27T00:00:00"/>
    <d v="2023-06-23T00:00:00"/>
    <m/>
    <s v="ENTREGUE"/>
    <s v="ENTREGUE NO PRAZO"/>
    <n v="16"/>
  </r>
  <r>
    <n v="23242598"/>
    <s v="232425-98"/>
    <d v="2023-06-07T00:00:00"/>
    <x v="2"/>
    <s v="ANANINDEUA"/>
    <x v="2"/>
    <n v="120853"/>
    <s v="NORTE"/>
    <n v="11220"/>
    <n v="804.5"/>
    <n v="373.03300000000002"/>
    <n v="7.1702317290552584E-2"/>
    <s v="MIRA SERVICOS"/>
    <d v="2023-06-07T00:00:00"/>
    <m/>
    <d v="2023-06-30T00:00:00"/>
    <d v="2023-06-26T00:00:00"/>
    <m/>
    <s v="ENTREGUE"/>
    <s v="ENTREGUE NO PRAZO"/>
    <n v="19"/>
  </r>
  <r>
    <n v="22979498"/>
    <s v="229794-98"/>
    <d v="2023-06-07T00:00:00"/>
    <x v="2"/>
    <s v="CÁCERES"/>
    <x v="0"/>
    <n v="120904"/>
    <s v="CENTRO-OESTE"/>
    <n v="10189"/>
    <n v="661.78"/>
    <n v="339.17700000000002"/>
    <n v="6.4950436745509862E-2"/>
    <s v="MIRA SERVICOS"/>
    <d v="2023-06-07T00:00:00"/>
    <m/>
    <d v="2023-06-23T00:00:00"/>
    <d v="2023-06-19T00:00:00"/>
    <m/>
    <s v="ENTREGUE"/>
    <s v="ENTREGUE NO PRAZO"/>
    <n v="12"/>
  </r>
  <r>
    <n v="22629098"/>
    <s v="226290-98"/>
    <d v="2023-06-07T00:00:00"/>
    <x v="2"/>
    <s v="TRES LAGOAS"/>
    <x v="3"/>
    <n v="120860"/>
    <s v="CENTRO-OESTE"/>
    <n v="16538"/>
    <n v="638.39"/>
    <n v="421.47"/>
    <n v="3.8601402829846414E-2"/>
    <s v="MIRA SERVICOS"/>
    <d v="2023-06-07T00:00:00"/>
    <m/>
    <d v="2023-06-22T00:00:00"/>
    <d v="2023-06-19T00:00:00"/>
    <m/>
    <s v="ENTREGUE"/>
    <s v="ENTREGUE NO PRAZO"/>
    <n v="12"/>
  </r>
  <r>
    <n v="23117898"/>
    <s v="231178-98"/>
    <d v="2023-06-07T00:00:00"/>
    <x v="2"/>
    <s v="ELDORADO DOS CARAJAS"/>
    <x v="2"/>
    <n v="120946"/>
    <s v="NORTE"/>
    <n v="17400"/>
    <n v="1207.3499999999999"/>
    <n v="586.26199999999994"/>
    <n v="6.938793103448275E-2"/>
    <s v="MIRA SERVICOS"/>
    <d v="2023-06-07T00:00:00"/>
    <m/>
    <d v="2023-07-07T00:00:00"/>
    <d v="2023-06-25T00:00:00"/>
    <m/>
    <s v="ENTREGUE"/>
    <s v="ENTREGUE NO PRAZO"/>
    <n v="18"/>
  </r>
  <r>
    <n v="22831298"/>
    <s v="228312-98"/>
    <d v="2023-06-07T00:00:00"/>
    <x v="2"/>
    <s v="SANTA HELENA GOIAS"/>
    <x v="5"/>
    <n v="120887"/>
    <s v="CENTRO-OESTE"/>
    <n v="13009"/>
    <n v="547.78"/>
    <n v="371.93740000000003"/>
    <n v="4.2107771542778075E-2"/>
    <s v="MIRA SERVICOS"/>
    <d v="2023-06-07T00:00:00"/>
    <m/>
    <d v="2023-06-27T00:00:00"/>
    <d v="2023-06-19T00:00:00"/>
    <m/>
    <s v="ENTREGUE"/>
    <s v="ENTREGUE NO PRAZO"/>
    <n v="12"/>
  </r>
  <r>
    <n v="22528798"/>
    <s v="225287-98"/>
    <d v="2023-06-07T00:00:00"/>
    <x v="2"/>
    <s v="CACU"/>
    <x v="5"/>
    <n v="120902"/>
    <s v="CENTRO-OESTE"/>
    <n v="10389"/>
    <n v="470.44"/>
    <n v="304.42700000000002"/>
    <n v="4.5282510347482915E-2"/>
    <s v="MIRA SERVICOS"/>
    <d v="2023-06-07T00:00:00"/>
    <m/>
    <d v="2023-06-27T00:00:00"/>
    <d v="2023-06-19T00:00:00"/>
    <m/>
    <s v="ENTREGUE"/>
    <s v="ENTREGUE NO PRAZO"/>
    <n v="12"/>
  </r>
  <r>
    <n v="23199898"/>
    <s v="231998-98"/>
    <d v="2023-06-07T00:00:00"/>
    <x v="2"/>
    <s v="ITAJUIPE"/>
    <x v="20"/>
    <n v="120711"/>
    <s v="NORDESTE"/>
    <n v="11639"/>
    <n v="430.73"/>
    <n v="409.3229"/>
    <n v="3.7007474868975002E-2"/>
    <s v="R L DOS SANTOS TRANSPORTES LTDA"/>
    <d v="2023-06-05T00:00:00"/>
    <m/>
    <d v="2023-06-26T00:00:00"/>
    <d v="2023-06-12T00:00:00"/>
    <m/>
    <s v="ENTREGUE"/>
    <s v="ENTREGUE NO PRAZO"/>
    <n v="5"/>
  </r>
  <r>
    <m/>
    <s v="-"/>
    <d v="2023-07-06T00:00:00"/>
    <x v="1"/>
    <s v="LUZIANIA"/>
    <x v="5"/>
    <n v="124292"/>
    <s v="CENTRO-OESTE"/>
    <n v="7543.9"/>
    <n v="278.25"/>
    <n v="20.39"/>
    <n v="3.6884105038507933E-2"/>
    <s v="ATUAL CARGAS TRANSPORTES LTDA"/>
    <d v="2023-07-06T00:00:00"/>
    <s v="ENTREGA INFORMADA"/>
    <d v="2023-07-22T00:00:00"/>
    <d v="2023-07-22T00:00:00"/>
    <d v="2023-10-11T00:00:00"/>
    <s v="ENTREGUE"/>
    <s v="ENTREGUE NO PRAZO"/>
    <n v="16"/>
  </r>
  <r>
    <n v="23018898"/>
    <s v="230188-98"/>
    <d v="2023-06-07T00:00:00"/>
    <x v="2"/>
    <s v="ITAPETINGA"/>
    <x v="20"/>
    <n v="120373"/>
    <s v="NORDESTE"/>
    <n v="74999.37"/>
    <n v="2584.98"/>
    <n v="2414.0295000000001"/>
    <n v="3.4466689520191975E-2"/>
    <s v="R L DOS SANTOS TRANSPORTES LTDA"/>
    <d v="2023-06-02T00:00:00"/>
    <m/>
    <d v="2023-06-26T00:00:00"/>
    <d v="2023-06-12T00:00:00"/>
    <m/>
    <s v="ENTREGUE"/>
    <s v="ENTREGUE NO PRAZO"/>
    <n v="5"/>
  </r>
  <r>
    <n v="23235198"/>
    <s v="232351-98"/>
    <d v="2023-06-07T00:00:00"/>
    <x v="2"/>
    <s v="VITÓRIA DA CONQUISTA"/>
    <x v="20"/>
    <n v="120915"/>
    <s v="NORDESTE"/>
    <n v="15089.66"/>
    <n v="548.04999999999995"/>
    <n v="461.92189999999999"/>
    <n v="3.6319572475456703E-2"/>
    <s v="R L DOS SANTOS TRANSPORTES LTDA"/>
    <d v="2023-06-07T00:00:00"/>
    <m/>
    <d v="2023-06-26T00:00:00"/>
    <d v="2023-06-13T00:00:00"/>
    <m/>
    <s v="ENTREGUE"/>
    <s v="ENTREGUE NO PRAZO"/>
    <n v="6"/>
  </r>
  <r>
    <n v="22272598"/>
    <s v="222725-98"/>
    <d v="2023-06-07T00:00:00"/>
    <x v="2"/>
    <s v="VITÓRIA DA CONQUISTA"/>
    <x v="20"/>
    <n v="120557"/>
    <s v="NORDESTE"/>
    <n v="22718.73"/>
    <n v="807.44"/>
    <n v="502.13409999999999"/>
    <n v="3.5540719045474817E-2"/>
    <s v="R L DOS SANTOS TRANSPORTES LTDA"/>
    <d v="2023-06-05T00:00:00"/>
    <m/>
    <d v="2023-06-26T00:00:00"/>
    <d v="2023-06-13T00:00:00"/>
    <m/>
    <s v="ENTREGUE"/>
    <s v="ENTREGUE NO PRAZO"/>
    <n v="6"/>
  </r>
  <r>
    <n v="22994698"/>
    <s v="229946-98"/>
    <d v="2023-06-07T00:00:00"/>
    <x v="2"/>
    <s v="FEIRA DE SANTANA"/>
    <x v="20"/>
    <n v="120743"/>
    <s v="NORDESTE"/>
    <n v="7060"/>
    <n v="275.04000000000002"/>
    <n v="196.13200000000001"/>
    <n v="3.8957507082152974E-2"/>
    <s v="R L DOS SANTOS TRANSPORTES LTDA"/>
    <d v="2023-06-06T00:00:00"/>
    <m/>
    <d v="2023-06-26T00:00:00"/>
    <d v="2023-06-13T00:00:00"/>
    <m/>
    <s v="ENTREGUE"/>
    <s v="ENTREGUE NO PRAZO"/>
    <n v="6"/>
  </r>
  <r>
    <n v="22960398"/>
    <s v="229603-98"/>
    <d v="2023-06-07T00:00:00"/>
    <x v="2"/>
    <s v="GUANAMBI"/>
    <x v="20"/>
    <n v="120357"/>
    <s v="NORDESTE"/>
    <n v="13661.01"/>
    <n v="499.47"/>
    <n v="482.4717"/>
    <n v="3.656171835025375E-2"/>
    <s v="R L DOS SANTOS TRANSPORTES LTDA"/>
    <d v="2023-06-02T00:00:00"/>
    <m/>
    <d v="2023-06-26T00:00:00"/>
    <d v="2023-06-13T00:00:00"/>
    <m/>
    <s v="ENTREGUE"/>
    <s v="ENTREGUE NO PRAZO"/>
    <n v="6"/>
  </r>
  <r>
    <n v="23185998"/>
    <s v="231859-98"/>
    <d v="2023-06-07T00:00:00"/>
    <x v="2"/>
    <s v="SAO RAIMUNDO NONATO"/>
    <x v="7"/>
    <n v="120891"/>
    <s v="NORDESTE"/>
    <n v="117282.99"/>
    <n v="1937.5"/>
    <n v="4109.3437000000004"/>
    <n v="1.6519872148552828E-2"/>
    <s v="R L DOS SANTOS TRANSPORTES LTDA"/>
    <d v="2023-06-07T00:00:00"/>
    <m/>
    <d v="2023-06-27T00:00:00"/>
    <d v="2023-06-13T00:00:00"/>
    <m/>
    <s v="ENTREGUE"/>
    <s v="ENTREGUE NO PRAZO"/>
    <n v="6"/>
  </r>
  <r>
    <n v="23056398"/>
    <s v="230563-98"/>
    <d v="2023-06-07T00:00:00"/>
    <x v="2"/>
    <s v="PORTO SEGURO"/>
    <x v="20"/>
    <n v="120643"/>
    <s v="NORDESTE"/>
    <n v="14110"/>
    <n v="514.74"/>
    <n v="516.35709999999995"/>
    <n v="3.6480510276399716E-2"/>
    <s v="R L DOS SANTOS TRANSPORTES LTDA"/>
    <d v="2023-06-05T00:00:00"/>
    <m/>
    <d v="2023-06-26T00:00:00"/>
    <d v="2023-06-15T00:00:00"/>
    <m/>
    <s v="ENTREGUE"/>
    <s v="ENTREGUE NO PRAZO"/>
    <n v="8"/>
  </r>
  <r>
    <n v="21990998"/>
    <s v="219909-98"/>
    <d v="2023-06-07T00:00:00"/>
    <x v="2"/>
    <s v="GUANAMBI"/>
    <x v="20"/>
    <n v="120838"/>
    <s v="NORDESTE"/>
    <n v="9681.42"/>
    <n v="364.17"/>
    <n v="291.8329"/>
    <n v="3.7615349814386731E-2"/>
    <s v="R L DOS SANTOS TRANSPORTES LTDA"/>
    <d v="2023-06-07T00:00:00"/>
    <m/>
    <d v="2023-06-26T00:00:00"/>
    <d v="2023-06-15T00:00:00"/>
    <m/>
    <s v="ENTREGUE"/>
    <s v="ENTREGUE NO PRAZO"/>
    <n v="8"/>
  </r>
  <r>
    <n v="22399598"/>
    <s v="223995-98"/>
    <d v="2023-06-07T00:00:00"/>
    <x v="2"/>
    <s v="GUANAMBI"/>
    <x v="20"/>
    <n v="120580"/>
    <s v="NORDESTE"/>
    <n v="6622.1"/>
    <n v="260.14999999999998"/>
    <n v="206.715"/>
    <n v="3.9285121034113038E-2"/>
    <s v="R L DOS SANTOS TRANSPORTES LTDA"/>
    <d v="2023-06-05T00:00:00"/>
    <m/>
    <d v="2023-06-26T00:00:00"/>
    <d v="2023-06-15T00:00:00"/>
    <m/>
    <s v="ENTREGUE"/>
    <s v="ENTREGUE NO PRAZO"/>
    <n v="8"/>
  </r>
  <r>
    <n v="22877798"/>
    <s v="228777-98"/>
    <d v="2023-06-07T00:00:00"/>
    <x v="2"/>
    <s v="PORTO SEGURO"/>
    <x v="20"/>
    <n v="120680"/>
    <s v="NORDESTE"/>
    <n v="14193.56"/>
    <n v="517.58000000000004"/>
    <n v="376.04"/>
    <n v="3.6465833800681441E-2"/>
    <s v="R L DOS SANTOS TRANSPORTES LTDA"/>
    <d v="2023-06-05T00:00:00"/>
    <m/>
    <d v="2023-06-26T00:00:00"/>
    <d v="2023-06-15T00:00:00"/>
    <m/>
    <s v="ENTREGUE"/>
    <s v="ENTREGUE NO PRAZO"/>
    <n v="8"/>
  </r>
  <r>
    <n v="23119898"/>
    <s v="231198-98"/>
    <d v="2023-06-07T00:00:00"/>
    <x v="2"/>
    <s v="CAMAÇARI"/>
    <x v="20"/>
    <n v="120733"/>
    <s v="NORDESTE"/>
    <n v="15029"/>
    <n v="545.99"/>
    <n v="552.64710000000002"/>
    <n v="3.6329097078980639E-2"/>
    <s v="R L DOS SANTOS TRANSPORTES LTDA"/>
    <d v="2023-06-06T00:00:00"/>
    <m/>
    <d v="2023-06-26T00:00:00"/>
    <d v="2023-06-15T00:00:00"/>
    <m/>
    <s v="ENTREGUE"/>
    <s v="ENTREGUE NO PRAZO"/>
    <n v="8"/>
  </r>
  <r>
    <m/>
    <s v="-"/>
    <d v="2023-07-06T00:00:00"/>
    <x v="1"/>
    <s v="PETROLINA"/>
    <x v="16"/>
    <n v="124299"/>
    <s v="NORDESTE"/>
    <n v="7038.71"/>
    <n v="135.62"/>
    <n v="20.39"/>
    <n v="1.9267735138967228E-2"/>
    <s v="TECMAR TRANSPORTES LTDA"/>
    <d v="2023-07-06T00:00:00"/>
    <s v="NÃO CONSTA"/>
    <d v="2023-07-25T00:00:00"/>
    <d v="2023-07-20T00:00:00"/>
    <m/>
    <s v="ENTREGUE"/>
    <s v="ENTREGUE NO PRAZO"/>
    <n v="14"/>
  </r>
  <r>
    <n v="23122398"/>
    <s v="231223-98"/>
    <d v="2023-06-07T00:00:00"/>
    <x v="2"/>
    <s v="PORTO SEGURO"/>
    <x v="20"/>
    <n v="120764"/>
    <s v="NORDESTE"/>
    <n v="8489"/>
    <n v="323.63"/>
    <n v="299.92200000000003"/>
    <n v="3.8123453881493699E-2"/>
    <s v="R L DOS SANTOS TRANSPORTES LTDA"/>
    <d v="2023-06-06T00:00:00"/>
    <m/>
    <d v="2023-06-26T00:00:00"/>
    <d v="2023-06-15T00:00:00"/>
    <m/>
    <s v="ENTREGUE"/>
    <s v="ENTREGUE NO PRAZO"/>
    <n v="8"/>
  </r>
  <r>
    <n v="22919698"/>
    <s v="229196-98"/>
    <d v="2023-06-07T00:00:00"/>
    <x v="2"/>
    <s v="TERESINA"/>
    <x v="7"/>
    <n v="120576"/>
    <s v="NORDESTE"/>
    <n v="15639"/>
    <n v="1937.5"/>
    <n v="463.76159999999999"/>
    <n v="0.12388899546006778"/>
    <s v="R L DOS SANTOS TRANSPORTES LTDA"/>
    <d v="2023-06-05T00:00:00"/>
    <m/>
    <d v="2023-06-27T00:00:00"/>
    <d v="2023-06-15T00:00:00"/>
    <m/>
    <s v="ENTREGUE"/>
    <s v="ENTREGUE NO PRAZO"/>
    <n v="8"/>
  </r>
  <r>
    <n v="23103298"/>
    <s v="231032-98"/>
    <d v="2023-06-07T00:00:00"/>
    <x v="2"/>
    <s v="TEIXEIRA DE FREITAS"/>
    <x v="20"/>
    <n v="120762"/>
    <s v="NORDESTE"/>
    <n v="13389"/>
    <n v="490.23"/>
    <n v="464.827"/>
    <n v="3.6614384942863544E-2"/>
    <s v="R L DOS SANTOS TRANSPORTES LTDA"/>
    <d v="2023-06-06T00:00:00"/>
    <m/>
    <d v="2023-06-26T00:00:00"/>
    <d v="2023-06-16T00:00:00"/>
    <m/>
    <s v="ENTREGUE"/>
    <s v="ENTREGUE NO PRAZO"/>
    <n v="9"/>
  </r>
  <r>
    <n v="23076698"/>
    <s v="230766-98"/>
    <d v="2023-06-07T00:00:00"/>
    <x v="2"/>
    <s v="TEIXEIRA DE FREITAS"/>
    <x v="20"/>
    <n v="120665"/>
    <s v="NORDESTE"/>
    <n v="21056.31"/>
    <n v="750.91"/>
    <n v="815.7133"/>
    <n v="3.5661993958105667E-2"/>
    <s v="R L DOS SANTOS TRANSPORTES LTDA"/>
    <d v="2023-06-05T00:00:00"/>
    <m/>
    <d v="2023-06-26T00:00:00"/>
    <d v="2023-06-16T00:00:00"/>
    <m/>
    <s v="ENTREGUE"/>
    <s v="ENTREGUE NO PRAZO"/>
    <n v="9"/>
  </r>
  <r>
    <n v="23226098"/>
    <s v="232260-98"/>
    <d v="2023-06-07T00:00:00"/>
    <x v="2"/>
    <s v="BARRA DA ESTIVA"/>
    <x v="20"/>
    <n v="120686"/>
    <s v="NORDESTE"/>
    <n v="13389"/>
    <n v="490.23"/>
    <n v="464.82709999999997"/>
    <n v="3.6614384942863544E-2"/>
    <s v="R L DOS SANTOS TRANSPORTES LTDA"/>
    <d v="2023-06-05T00:00:00"/>
    <m/>
    <d v="2023-06-26T00:00:00"/>
    <d v="2023-06-16T00:00:00"/>
    <m/>
    <s v="ENTREGUE"/>
    <s v="ENTREGUE NO PRAZO"/>
    <n v="9"/>
  </r>
  <r>
    <n v="22961898"/>
    <s v="229618-98"/>
    <d v="2023-06-07T00:00:00"/>
    <x v="2"/>
    <s v="TERESINA"/>
    <x v="7"/>
    <n v="120574"/>
    <s v="NORDESTE"/>
    <n v="15326.22"/>
    <n v="1937.5"/>
    <n v="539.69050000000004"/>
    <n v="0.12641734230619162"/>
    <s v="R L DOS SANTOS TRANSPORTES LTDA"/>
    <d v="2023-06-05T00:00:00"/>
    <m/>
    <d v="2023-06-27T00:00:00"/>
    <d v="2023-06-16T00:00:00"/>
    <m/>
    <s v="ENTREGUE"/>
    <s v="ENTREGUE NO PRAZO"/>
    <n v="9"/>
  </r>
  <r>
    <n v="22898398"/>
    <s v="228983-98"/>
    <d v="2023-06-07T00:00:00"/>
    <x v="2"/>
    <s v="TERESINA"/>
    <x v="7"/>
    <n v="120229"/>
    <s v="NORDESTE"/>
    <n v="10849"/>
    <n v="1937.5"/>
    <n v="313.86619999999999"/>
    <n v="0.17858788828463454"/>
    <s v="R L DOS SANTOS TRANSPORTES LTDA"/>
    <d v="2023-06-01T00:00:00"/>
    <m/>
    <d v="2023-06-27T00:00:00"/>
    <d v="2023-06-16T00:00:00"/>
    <m/>
    <s v="ENTREGUE"/>
    <s v="ENTREGUE NO PRAZO"/>
    <n v="9"/>
  </r>
  <r>
    <n v="22933398"/>
    <s v="229333-98"/>
    <d v="2023-06-07T00:00:00"/>
    <x v="2"/>
    <s v="TERESINA"/>
    <x v="7"/>
    <n v="120565"/>
    <s v="NORDESTE"/>
    <n v="14819.13"/>
    <n v="1937.5"/>
    <n v="516.22170000000006"/>
    <n v="0.13074316778380379"/>
    <s v="R L DOS SANTOS TRANSPORTES LTDA"/>
    <d v="2023-06-05T00:00:00"/>
    <m/>
    <d v="2023-06-27T00:00:00"/>
    <d v="2023-06-16T00:00:00"/>
    <m/>
    <s v="ENTREGUE"/>
    <s v="ENTREGUE NO PRAZO"/>
    <n v="9"/>
  </r>
  <r>
    <n v="22950498"/>
    <s v="229504-98"/>
    <d v="2023-06-07T00:00:00"/>
    <x v="2"/>
    <s v="TERESINA"/>
    <x v="7"/>
    <n v="120598"/>
    <s v="NORDESTE"/>
    <n v="11700"/>
    <n v="1937.5"/>
    <n v="409.32299999999998"/>
    <n v="0.16559829059829059"/>
    <s v="R L DOS SANTOS TRANSPORTES LTDA"/>
    <d v="2023-06-05T00:00:00"/>
    <m/>
    <d v="2023-06-27T00:00:00"/>
    <d v="2023-06-16T00:00:00"/>
    <m/>
    <s v="ENTREGUE"/>
    <s v="ENTREGUE NO PRAZO"/>
    <n v="9"/>
  </r>
  <r>
    <n v="22790898"/>
    <s v="227908-98"/>
    <d v="2023-06-07T00:00:00"/>
    <x v="2"/>
    <s v="TERESINA"/>
    <x v="7"/>
    <n v="120683"/>
    <s v="NORDESTE"/>
    <n v="46497.98"/>
    <n v="1937.5"/>
    <n v="4118.6881000000003"/>
    <n v="4.166847678114189E-2"/>
    <s v="R L DOS SANTOS TRANSPORTES LTDA"/>
    <d v="2023-06-05T00:00:00"/>
    <m/>
    <d v="2023-06-27T00:00:00"/>
    <d v="2023-06-16T00:00:00"/>
    <m/>
    <s v="ENTREGUE"/>
    <s v="ENTREGUE NO PRAZO"/>
    <n v="9"/>
  </r>
  <r>
    <n v="22650698"/>
    <s v="226506-98"/>
    <d v="2023-06-07T00:00:00"/>
    <x v="2"/>
    <s v="TERESINA"/>
    <x v="7"/>
    <n v="120879"/>
    <s v="NORDESTE"/>
    <n v="9780.2099999999991"/>
    <n v="1937.5"/>
    <n v="304.53300000000002"/>
    <n v="0.19810413068840038"/>
    <s v="R L DOS SANTOS TRANSPORTES LTDA"/>
    <d v="2023-06-07T00:00:00"/>
    <m/>
    <d v="2023-06-27T00:00:00"/>
    <d v="2023-06-16T00:00:00"/>
    <m/>
    <s v="ENTREGUE"/>
    <s v="ENTREGUE NO PRAZO"/>
    <n v="9"/>
  </r>
  <r>
    <n v="22888598"/>
    <s v="228885-98"/>
    <d v="2023-06-07T00:00:00"/>
    <x v="2"/>
    <s v="OLIVEIRA BREJINHOS"/>
    <x v="20"/>
    <n v="120821"/>
    <s v="NORDESTE"/>
    <n v="15269"/>
    <n v="554.15"/>
    <n v="419.71100000000001"/>
    <n v="3.6292488047678303E-2"/>
    <s v="R L DOS SANTOS TRANSPORTES LTDA"/>
    <d v="2023-06-06T00:00:00"/>
    <m/>
    <d v="2023-06-26T00:00:00"/>
    <d v="2023-06-20T00:00:00"/>
    <m/>
    <s v="ENTREGUE"/>
    <s v="ENTREGUE NO PRAZO"/>
    <n v="13"/>
  </r>
  <r>
    <n v="23316199"/>
    <s v="233161-99"/>
    <d v="2023-06-07T00:00:00"/>
    <x v="2"/>
    <s v="SALVADOR"/>
    <x v="20"/>
    <n v="120618"/>
    <s v="NORDESTE"/>
    <n v="1575.84"/>
    <n v="53.58"/>
    <n v="46.944499999999998"/>
    <n v="3.400091379835516E-2"/>
    <s v="R L DOS SANTOS TRANSPORTES LTDA"/>
    <d v="2023-06-05T00:00:00"/>
    <m/>
    <d v="2023-06-28T00:00:00"/>
    <d v="2023-06-20T00:00:00"/>
    <m/>
    <s v="ENTREGUE"/>
    <s v="ENTREGUE NO PRAZO"/>
    <n v="13"/>
  </r>
  <r>
    <n v="23118198"/>
    <s v="231181-98"/>
    <d v="2023-06-07T00:00:00"/>
    <x v="2"/>
    <s v="JAGUARARI"/>
    <x v="20"/>
    <n v="120644"/>
    <s v="NORDESTE"/>
    <n v="10189"/>
    <n v="381.43"/>
    <n v="339.17660000000001"/>
    <n v="3.7435469624104427E-2"/>
    <s v="R L DOS SANTOS TRANSPORTES LTDA"/>
    <d v="2023-06-05T00:00:00"/>
    <m/>
    <d v="2023-06-26T00:00:00"/>
    <d v="2023-06-20T00:00:00"/>
    <m/>
    <s v="ENTREGUE"/>
    <s v="ENTREGUE NO PRAZO"/>
    <n v="13"/>
  </r>
  <r>
    <n v="23075498"/>
    <s v="230754-98"/>
    <d v="2023-06-07T00:00:00"/>
    <x v="2"/>
    <s v="PETROLINA"/>
    <x v="16"/>
    <n v="120405"/>
    <s v="NORDESTE"/>
    <n v="19000"/>
    <n v="681"/>
    <n v="606.72810000000004"/>
    <n v="3.5842105263157897E-2"/>
    <s v="R L DOS SANTOS TRANSPORTES LTDA"/>
    <d v="2023-06-02T00:00:00"/>
    <m/>
    <d v="2023-06-26T00:00:00"/>
    <d v="2023-06-20T00:00:00"/>
    <m/>
    <s v="ENTREGUE"/>
    <s v="ENTREGUE NO PRAZO"/>
    <n v="13"/>
  </r>
  <r>
    <n v="23081398"/>
    <s v="230813-98"/>
    <d v="2023-06-07T00:00:00"/>
    <x v="2"/>
    <s v="VITÓRIA DA CONQUISTA"/>
    <x v="20"/>
    <n v="120731"/>
    <s v="NORDESTE"/>
    <n v="26000"/>
    <n v="919"/>
    <n v="793.44529999999997"/>
    <n v="3.5346153846153847E-2"/>
    <s v="R L DOS SANTOS TRANSPORTES LTDA"/>
    <d v="2023-06-06T00:00:00"/>
    <m/>
    <d v="2023-06-26T00:00:00"/>
    <d v="2023-06-20T00:00:00"/>
    <m/>
    <s v="ENTREGUE"/>
    <s v="ENTREGUE NO PRAZO"/>
    <n v="13"/>
  </r>
  <r>
    <n v="21717998"/>
    <s v="217179-98"/>
    <d v="2023-06-07T00:00:00"/>
    <x v="2"/>
    <s v="PETROLINA"/>
    <x v="16"/>
    <n v="120886"/>
    <s v="NORDESTE"/>
    <n v="9469"/>
    <n v="356.95"/>
    <n v="268.99770000000001"/>
    <n v="3.7696694476713484E-2"/>
    <s v="R L DOS SANTOS TRANSPORTES LTDA"/>
    <d v="2023-06-07T00:00:00"/>
    <m/>
    <d v="2023-06-26T00:00:00"/>
    <d v="2023-06-21T00:00:00"/>
    <m/>
    <s v="ENTREGUE"/>
    <s v="ENTREGUE NO PRAZO"/>
    <n v="14"/>
  </r>
  <r>
    <n v="22937398"/>
    <s v="229373-98"/>
    <d v="2023-06-07T00:00:00"/>
    <x v="2"/>
    <s v="PETROLINA"/>
    <x v="16"/>
    <n v="120368"/>
    <s v="NORDESTE"/>
    <n v="12769"/>
    <n v="469.15"/>
    <n v="427.65629999999999"/>
    <n v="3.6741326650481632E-2"/>
    <s v="R L DOS SANTOS TRANSPORTES LTDA"/>
    <d v="2023-06-02T00:00:00"/>
    <m/>
    <d v="2023-06-26T00:00:00"/>
    <d v="2023-06-21T00:00:00"/>
    <m/>
    <s v="ENTREGUE"/>
    <s v="ENTREGUE NO PRAZO"/>
    <n v="14"/>
  </r>
  <r>
    <n v="22533498"/>
    <s v="225334-98"/>
    <d v="2023-06-07T00:00:00"/>
    <x v="2"/>
    <s v="PETROLINA"/>
    <x v="16"/>
    <n v="120375"/>
    <s v="NORDESTE"/>
    <n v="39763"/>
    <n v="1386.94"/>
    <n v="1216.95"/>
    <n v="3.4880164977491641E-2"/>
    <s v="R L DOS SANTOS TRANSPORTES LTDA"/>
    <d v="2023-06-02T00:00:00"/>
    <m/>
    <d v="2023-06-26T00:00:00"/>
    <d v="2023-06-22T00:00:00"/>
    <m/>
    <s v="ENTREGUE"/>
    <s v="ENTREGUE NO PRAZO"/>
    <n v="15"/>
  </r>
  <r>
    <n v="23135098"/>
    <s v="231350-98"/>
    <d v="2023-06-07T00:00:00"/>
    <x v="2"/>
    <s v="PETROLINA"/>
    <x v="16"/>
    <n v="120732"/>
    <s v="NORDESTE"/>
    <n v="26999"/>
    <n v="952.97"/>
    <n v="989.09209999999996"/>
    <n v="3.5296492462683807E-2"/>
    <s v="R L DOS SANTOS TRANSPORTES LTDA"/>
    <d v="2023-06-06T00:00:00"/>
    <m/>
    <d v="2023-06-26T00:00:00"/>
    <d v="2023-06-22T00:00:00"/>
    <m/>
    <s v="ENTREGUE"/>
    <s v="ENTREGUE NO PRAZO"/>
    <n v="15"/>
  </r>
  <r>
    <n v="23018798"/>
    <s v="230187-98"/>
    <d v="2023-06-07T00:00:00"/>
    <x v="2"/>
    <s v="PETROLINA"/>
    <x v="16"/>
    <n v="120390"/>
    <s v="NORDESTE"/>
    <n v="10700"/>
    <n v="398.8"/>
    <n v="373.03289999999998"/>
    <n v="3.7271028037383178E-2"/>
    <s v="R L DOS SANTOS TRANSPORTES LTDA"/>
    <d v="2023-06-02T00:00:00"/>
    <m/>
    <d v="2023-06-26T00:00:00"/>
    <d v="2023-06-22T00:00:00"/>
    <m/>
    <s v="ENTREGUE"/>
    <s v="ENTREGUE NO PRAZO"/>
    <n v="15"/>
  </r>
  <r>
    <n v="22196498"/>
    <s v="221964-98"/>
    <d v="2023-06-07T00:00:00"/>
    <x v="2"/>
    <s v="PETROLINA"/>
    <x v="16"/>
    <n v="120812"/>
    <s v="NORDESTE"/>
    <n v="8505.43"/>
    <n v="324.18"/>
    <n v="235.2834"/>
    <n v="3.8114475105902934E-2"/>
    <s v="R L DOS SANTOS TRANSPORTES LTDA"/>
    <d v="2023-06-06T00:00:00"/>
    <m/>
    <d v="2023-06-26T00:00:00"/>
    <d v="2023-06-22T00:00:00"/>
    <m/>
    <s v="ENTREGUE"/>
    <s v="ENTREGUE NO PRAZO"/>
    <n v="15"/>
  </r>
  <r>
    <n v="23044898"/>
    <s v="230448-98"/>
    <d v="2023-06-07T00:00:00"/>
    <x v="2"/>
    <s v="CURACA"/>
    <x v="20"/>
    <n v="120901"/>
    <s v="NORDESTE"/>
    <n v="8909"/>
    <n v="337.91"/>
    <n v="276.17039999999997"/>
    <n v="3.7929060500617354E-2"/>
    <s v="R L DOS SANTOS TRANSPORTES LTDA"/>
    <d v="2023-06-07T00:00:00"/>
    <m/>
    <d v="2023-06-26T00:00:00"/>
    <d v="2023-06-24T00:00:00"/>
    <m/>
    <s v="ENTREGUE"/>
    <s v="ENTREGUE NO PRAZO"/>
    <n v="17"/>
  </r>
  <r>
    <n v="23201998"/>
    <s v="232019-98"/>
    <d v="2023-06-07T00:00:00"/>
    <x v="2"/>
    <s v="PAULO AFONSO"/>
    <x v="20"/>
    <n v="120823"/>
    <s v="NORDESTE"/>
    <n v="11429"/>
    <n v="423.59"/>
    <n v="377.00029999999998"/>
    <n v="3.7062735147431969E-2"/>
    <s v="R L DOS SANTOS TRANSPORTES LTDA"/>
    <d v="2023-06-06T00:00:00"/>
    <m/>
    <d v="2023-06-29T00:00:00"/>
    <d v="2023-06-28T00:00:00"/>
    <m/>
    <s v="ENTREGUE"/>
    <s v="ENTREGUE NO PRAZO"/>
    <n v="21"/>
  </r>
  <r>
    <n v="21759198"/>
    <s v="217591-98"/>
    <d v="2023-06-07T00:00:00"/>
    <x v="2"/>
    <s v="OLINDINA"/>
    <x v="20"/>
    <n v="120694"/>
    <s v="NORDESTE"/>
    <n v="27546.82"/>
    <n v="971.59"/>
    <n v="884.42759999999998"/>
    <n v="3.5270495832186805E-2"/>
    <s v="R L DOS SANTOS TRANSPORTES LTDA"/>
    <d v="2023-06-05T00:00:00"/>
    <m/>
    <d v="2023-06-26T00:00:00"/>
    <d v="2023-06-28T00:00:00"/>
    <m/>
    <s v="ENTREGUE"/>
    <s v="ENTREGUE FORA DO PRAZO"/>
    <n v="21"/>
  </r>
  <r>
    <n v="22998798"/>
    <s v="229987-98"/>
    <d v="2023-06-07T00:00:00"/>
    <x v="2"/>
    <s v="JEQUIE"/>
    <x v="20"/>
    <n v="120361"/>
    <s v="NORDESTE"/>
    <n v="7799"/>
    <n v="300.17"/>
    <n v="262.31119999999999"/>
    <n v="3.8488267726631623E-2"/>
    <s v="R L DOS SANTOS TRANSPORTES LTDA"/>
    <d v="2023-06-02T00:00:00"/>
    <m/>
    <d v="2023-06-26T00:00:00"/>
    <d v="2023-06-28T00:00:00"/>
    <m/>
    <s v="ENTREGUE"/>
    <s v="ENTREGUE FORA DO PRAZO"/>
    <n v="21"/>
  </r>
  <r>
    <n v="22667498"/>
    <s v="226674-98"/>
    <d v="2023-06-07T00:00:00"/>
    <x v="2"/>
    <s v="PAULO AFONSO"/>
    <x v="20"/>
    <n v="120372"/>
    <s v="NORDESTE"/>
    <n v="9305.01"/>
    <n v="351.37"/>
    <n v="313.3263"/>
    <n v="3.7761378010340664E-2"/>
    <s v="R L DOS SANTOS TRANSPORTES LTDA"/>
    <d v="2023-06-02T00:00:00"/>
    <m/>
    <d v="2023-06-26T00:00:00"/>
    <d v="2023-06-29T00:00:00"/>
    <m/>
    <s v="ENTREGUE"/>
    <s v="ENTREGUE FORA DO PRAZO"/>
    <n v="22"/>
  </r>
  <r>
    <n v="22771498"/>
    <s v="227714-98"/>
    <d v="2023-06-07T00:00:00"/>
    <x v="2"/>
    <s v="BELO CAMPO"/>
    <x v="20"/>
    <n v="120885"/>
    <s v="NORDESTE"/>
    <n v="13929"/>
    <n v="508.59"/>
    <n v="376.0403"/>
    <n v="3.6513030368296361E-2"/>
    <s v="R L DOS SANTOS TRANSPORTES LTDA"/>
    <d v="2023-06-07T00:00:00"/>
    <m/>
    <d v="2023-06-26T00:00:00"/>
    <d v="2023-06-29T00:00:00"/>
    <m/>
    <s v="ENTREGUE"/>
    <s v="ENTREGUE FORA DO PRAZO"/>
    <n v="22"/>
  </r>
  <r>
    <n v="23186198"/>
    <s v="231861-98"/>
    <d v="2023-06-07T00:00:00"/>
    <x v="2"/>
    <s v="ABARE"/>
    <x v="20"/>
    <n v="120763"/>
    <s v="NORDESTE"/>
    <n v="9889"/>
    <n v="371.23"/>
    <n v="339.28289999999998"/>
    <n v="3.753969056527455E-2"/>
    <s v="R L DOS SANTOS TRANSPORTES LTDA"/>
    <d v="2023-06-06T00:00:00"/>
    <m/>
    <d v="2023-06-26T00:00:00"/>
    <d v="2023-06-29T00:00:00"/>
    <m/>
    <s v="ENTREGUE"/>
    <s v="ENTREGUE FORA DO PRAZO"/>
    <n v="22"/>
  </r>
  <r>
    <n v="23329098"/>
    <s v="233290-98"/>
    <d v="2023-06-07T00:00:00"/>
    <x v="2"/>
    <s v="TUCANO"/>
    <x v="20"/>
    <n v="120916"/>
    <s v="NORDESTE"/>
    <n v="15346.21"/>
    <n v="556.77"/>
    <n v="443.89359999999999"/>
    <n v="3.6280619123549074E-2"/>
    <s v="R L DOS SANTOS TRANSPORTES LTDA"/>
    <d v="2023-06-07T00:00:00"/>
    <m/>
    <d v="2023-06-26T00:00:00"/>
    <d v="2023-06-30T00:00:00"/>
    <m/>
    <s v="ENTREGUE"/>
    <s v="ENTREGUE FORA DO PRAZO"/>
    <n v="23"/>
  </r>
  <r>
    <n v="23148198"/>
    <s v="231481-98"/>
    <d v="2023-06-07T00:00:00"/>
    <x v="2"/>
    <s v="TUCANO"/>
    <x v="20"/>
    <n v="120673"/>
    <s v="NORDESTE"/>
    <n v="6679"/>
    <n v="262.08999999999997"/>
    <n v="229.88200000000001"/>
    <n v="3.9240904326995056E-2"/>
    <s v="R L DOS SANTOS TRANSPORTES LTDA"/>
    <d v="2023-06-05T00:00:00"/>
    <m/>
    <d v="2023-06-26T00:00:00"/>
    <d v="2023-06-30T00:00:00"/>
    <m/>
    <s v="ENTREGUE"/>
    <s v="ENTREGUE FORA DO PRAZO"/>
    <n v="23"/>
  </r>
  <r>
    <n v="23021198"/>
    <s v="230211-98"/>
    <d v="2023-06-07T00:00:00"/>
    <x v="2"/>
    <s v="TUCANO"/>
    <x v="20"/>
    <n v="120698"/>
    <s v="NORDESTE"/>
    <n v="5998.41"/>
    <n v="238.95"/>
    <n v="196.1317"/>
    <n v="3.983555642245195E-2"/>
    <s v="R L DOS SANTOS TRANSPORTES LTDA"/>
    <d v="2023-06-05T00:00:00"/>
    <m/>
    <d v="2023-06-26T00:00:00"/>
    <d v="2023-06-30T00:00:00"/>
    <m/>
    <s v="ENTREGUE"/>
    <s v="ENTREGUE FORA DO PRAZO"/>
    <n v="23"/>
  </r>
  <r>
    <n v="23025398"/>
    <s v="230253-98"/>
    <d v="2023-06-07T00:00:00"/>
    <x v="2"/>
    <s v="JUAZEIRO"/>
    <x v="20"/>
    <n v="120383"/>
    <s v="NORDESTE"/>
    <n v="6997"/>
    <n v="272.89999999999998"/>
    <n v="202.7971"/>
    <n v="3.9002429612691153E-2"/>
    <s v="R L DOS SANTOS TRANSPORTES LTDA"/>
    <d v="2023-06-02T00:00:00"/>
    <m/>
    <d v="2023-06-26T00:00:00"/>
    <d v="2023-07-03T00:00:00"/>
    <m/>
    <s v="ENTREGUE"/>
    <s v="ENTREGUE FORA DO PRAZO"/>
    <n v="26"/>
  </r>
  <r>
    <n v="23037898"/>
    <s v="230378-98"/>
    <d v="2023-06-07T00:00:00"/>
    <x v="2"/>
    <s v="JUAZEIRO"/>
    <x v="20"/>
    <n v="120681"/>
    <s v="NORDESTE"/>
    <n v="17020"/>
    <n v="613.67999999999995"/>
    <n v="497.54790000000003"/>
    <n v="3.6056404230317272E-2"/>
    <s v="R L DOS SANTOS TRANSPORTES LTDA"/>
    <d v="2023-06-05T00:00:00"/>
    <m/>
    <d v="2023-06-26T00:00:00"/>
    <d v="2023-07-03T00:00:00"/>
    <m/>
    <s v="ENTREGUE"/>
    <s v="ENTREGUE FORA DO PRAZO"/>
    <n v="26"/>
  </r>
  <r>
    <n v="23025098"/>
    <s v="230250-98"/>
    <d v="2023-06-07T00:00:00"/>
    <x v="2"/>
    <s v="JUAZEIRO"/>
    <x v="20"/>
    <n v="120396"/>
    <s v="NORDESTE"/>
    <n v="71300"/>
    <n v="2459.1999999999998"/>
    <n v="1939.1385"/>
    <n v="3.4490883590462831E-2"/>
    <s v="R L DOS SANTOS TRANSPORTES LTDA"/>
    <d v="2023-06-02T00:00:00"/>
    <m/>
    <d v="2023-06-26T00:00:00"/>
    <d v="2023-07-03T00:00:00"/>
    <m/>
    <s v="ENTREGUE"/>
    <s v="ENTREGUE FORA DO PRAZO"/>
    <n v="26"/>
  </r>
  <r>
    <n v="23086198"/>
    <s v="230861-98"/>
    <d v="2023-06-07T00:00:00"/>
    <x v="2"/>
    <s v="JUAZEIRO"/>
    <x v="20"/>
    <n v="120668"/>
    <s v="NORDESTE"/>
    <n v="6059"/>
    <n v="241.01"/>
    <n v="196.1317"/>
    <n v="3.9777190955603232E-2"/>
    <s v="R L DOS SANTOS TRANSPORTES LTDA"/>
    <d v="2023-06-05T00:00:00"/>
    <m/>
    <d v="2023-06-26T00:00:00"/>
    <d v="2023-07-04T00:00:00"/>
    <m/>
    <s v="ENTREGUE"/>
    <s v="ENTREGUE FORA DO PRAZO"/>
    <n v="27"/>
  </r>
  <r>
    <n v="23048998"/>
    <s v="230489-98"/>
    <d v="2023-06-07T00:00:00"/>
    <x v="2"/>
    <s v="IRECE"/>
    <x v="20"/>
    <n v="120889"/>
    <s v="NORDESTE"/>
    <n v="7559"/>
    <n v="292.01"/>
    <n v="266.17169999999999"/>
    <n v="3.8630771266040483E-2"/>
    <s v="R L DOS SANTOS TRANSPORTES LTDA"/>
    <d v="2023-06-07T00:00:00"/>
    <m/>
    <d v="2023-06-26T00:00:00"/>
    <d v="2023-07-05T00:00:00"/>
    <m/>
    <s v="ENTREGUE"/>
    <s v="ENTREGUE FORA DO PRAZO"/>
    <n v="28"/>
  </r>
  <r>
    <m/>
    <s v="-"/>
    <d v="2023-07-06T00:00:00"/>
    <x v="1"/>
    <s v="PILAR"/>
    <x v="19"/>
    <n v="124301"/>
    <s v="NORDESTE"/>
    <n v="5387.75"/>
    <n v="97.6"/>
    <n v="13.362"/>
    <n v="1.8115168669667298E-2"/>
    <s v="TECMAR TRANSPORTES LTDA"/>
    <d v="2023-07-06T00:00:00"/>
    <s v="NÃO CONSTA"/>
    <d v="2023-07-21T00:00:00"/>
    <d v="2023-07-19T00:00:00"/>
    <m/>
    <s v="ENTREGUE"/>
    <s v="ENTREGUE NO PRAZO"/>
    <n v="13"/>
  </r>
  <r>
    <n v="23033198"/>
    <s v="230331-98"/>
    <d v="2023-06-07T00:00:00"/>
    <x v="2"/>
    <s v="FLORÂNIA"/>
    <x v="17"/>
    <n v="120888"/>
    <s v="NORDESTE"/>
    <n v="22382.91"/>
    <n v="1121.3599999999999"/>
    <n v="776.00670000000002"/>
    <n v="5.0098937090842968E-2"/>
    <s v="TECMAR TRANSPORTES LTDA"/>
    <d v="2023-06-07T00:00:00"/>
    <m/>
    <d v="2023-06-30T00:00:00"/>
    <d v="2023-06-22T00:00:00"/>
    <m/>
    <s v="ENTREGUE"/>
    <s v="ENTREGUE NO PRAZO"/>
    <n v="15"/>
  </r>
  <r>
    <n v="22989098"/>
    <s v="229890-98"/>
    <d v="2023-06-07T00:00:00"/>
    <x v="2"/>
    <s v="JAPARATINGA"/>
    <x v="19"/>
    <n v="120834"/>
    <s v="NORDESTE"/>
    <n v="13389"/>
    <n v="622"/>
    <n v="482.6071"/>
    <n v="4.6456046007916946E-2"/>
    <s v="TECMAR TRANSPORTES LTDA"/>
    <d v="2023-06-07T00:00:00"/>
    <m/>
    <d v="2023-06-23T00:00:00"/>
    <d v="2023-06-23T00:00:00"/>
    <m/>
    <s v="ENTREGUE"/>
    <s v="ENTREGUE NO PRAZO"/>
    <n v="16"/>
  </r>
  <r>
    <n v="22307298"/>
    <s v="223072-98"/>
    <d v="2023-06-07T00:00:00"/>
    <x v="2"/>
    <s v="ATALAIA"/>
    <x v="19"/>
    <n v="120909"/>
    <s v="NORDESTE"/>
    <n v="14699.02"/>
    <n v="642.84"/>
    <n v="494.73"/>
    <n v="4.3733527813418854E-2"/>
    <s v="TECMAR TRANSPORTES LTDA"/>
    <d v="2023-06-07T00:00:00"/>
    <m/>
    <d v="2023-06-22T00:00:00"/>
    <d v="2023-06-19T00:00:00"/>
    <m/>
    <s v="ENTREGUE"/>
    <s v="ENTREGUE NO PRAZO"/>
    <n v="12"/>
  </r>
  <r>
    <n v="23070398"/>
    <s v="230703-98"/>
    <d v="2023-06-07T00:00:00"/>
    <x v="2"/>
    <s v="IMPERATRIZ"/>
    <x v="6"/>
    <n v="120945"/>
    <s v="NORDESTE"/>
    <n v="36110"/>
    <n v="2338.9499999999998"/>
    <n v="1245.9565"/>
    <n v="6.4772916089725838E-2"/>
    <s v="TECMAR TRANSPORTES LTDA"/>
    <d v="2023-06-07T00:00:00"/>
    <m/>
    <d v="2023-07-04T00:00:00"/>
    <d v="2023-06-15T00:00:00"/>
    <m/>
    <s v="ENTREGUE"/>
    <s v="ENTREGUE NO PRAZO"/>
    <n v="8"/>
  </r>
  <r>
    <n v="23177598"/>
    <s v="231775-98"/>
    <d v="2023-06-07T00:00:00"/>
    <x v="2"/>
    <s v="IGUATU"/>
    <x v="15"/>
    <n v="120925"/>
    <s v="NORDESTE"/>
    <n v="19300"/>
    <n v="669.67"/>
    <n v="429.53890000000001"/>
    <n v="3.4697927461139894E-2"/>
    <s v="TECMAR TRANSPORTES LTDA"/>
    <d v="2023-06-07T00:00:00"/>
    <m/>
    <d v="2023-06-30T00:00:00"/>
    <d v="2023-06-29T00:00:00"/>
    <m/>
    <s v="ENTREGUE"/>
    <s v="ENTREGUE NO PRAZO"/>
    <n v="22"/>
  </r>
  <r>
    <n v="23231098"/>
    <s v="232310-98"/>
    <d v="2023-06-07T00:00:00"/>
    <x v="2"/>
    <s v="PARNAIBA"/>
    <x v="7"/>
    <n v="120855"/>
    <s v="NORDESTE"/>
    <n v="12899"/>
    <n v="852.32"/>
    <n v="442.93700000000001"/>
    <n v="6.6076440034111172E-2"/>
    <s v="TECMAR TRANSPORTES LTDA"/>
    <d v="2023-06-07T00:00:00"/>
    <m/>
    <d v="2023-07-03T00:00:00"/>
    <d v="2023-06-28T00:00:00"/>
    <m/>
    <s v="ENTREGUE"/>
    <s v="ENTREGUE NO PRAZO"/>
    <n v="21"/>
  </r>
  <r>
    <n v="23221698"/>
    <s v="232216-98"/>
    <d v="2023-06-07T00:00:00"/>
    <x v="2"/>
    <s v="PARNAIBA"/>
    <x v="7"/>
    <n v="120851"/>
    <s v="NORDESTE"/>
    <n v="10020"/>
    <n v="656.11"/>
    <n v="339.28300000000002"/>
    <n v="6.5480039920159688E-2"/>
    <s v="TECMAR TRANSPORTES LTDA"/>
    <d v="2023-06-07T00:00:00"/>
    <m/>
    <d v="2023-07-03T00:00:00"/>
    <d v="2023-06-28T00:00:00"/>
    <m/>
    <s v="ENTREGUE"/>
    <s v="ENTREGUE NO PRAZO"/>
    <n v="21"/>
  </r>
  <r>
    <n v="23005198"/>
    <s v="230051-98"/>
    <d v="2023-06-07T00:00:00"/>
    <x v="2"/>
    <s v="SOUSA"/>
    <x v="18"/>
    <n v="120512"/>
    <s v="NORDESTE"/>
    <n v="13529.45"/>
    <n v="473.05"/>
    <n v="304.95"/>
    <n v="3.4964466404768857E-2"/>
    <s v="TECMAR TRANSPORTES LTDA"/>
    <d v="2023-06-02T00:00:00"/>
    <m/>
    <d v="2023-06-23T00:00:00"/>
    <d v="2023-06-21T00:00:00"/>
    <m/>
    <s v="ENTREGUE"/>
    <s v="ENTREGUE NO PRAZO"/>
    <n v="14"/>
  </r>
  <r>
    <n v="22996998"/>
    <s v="229969-98"/>
    <d v="2023-06-07T00:00:00"/>
    <x v="2"/>
    <s v="BARRAS"/>
    <x v="7"/>
    <n v="120554"/>
    <s v="NORDESTE"/>
    <n v="9299"/>
    <n v="580.55999999999995"/>
    <n v="299.88659999999999"/>
    <n v="6.2432519625766209E-2"/>
    <s v="TECMAR TRANSPORTES LTDA"/>
    <d v="2023-06-05T00:00:00"/>
    <m/>
    <d v="2023-07-03T00:00:00"/>
    <d v="2023-06-29T00:00:00"/>
    <m/>
    <s v="ENTREGUE"/>
    <s v="ENTREGUE NO PRAZO"/>
    <n v="22"/>
  </r>
  <r>
    <n v="22805798"/>
    <s v="228057-98"/>
    <d v="2023-06-07T00:00:00"/>
    <x v="2"/>
    <s v="PARNAIBA"/>
    <x v="7"/>
    <n v="120578"/>
    <s v="NORDESTE"/>
    <n v="8269"/>
    <n v="522.66"/>
    <n v="269.03280000000001"/>
    <n v="6.3207159269561011E-2"/>
    <s v="TECMAR TRANSPORTES LTDA"/>
    <d v="2023-06-05T00:00:00"/>
    <m/>
    <d v="2023-06-15T00:00:00"/>
    <d v="2023-06-15T00:00:00"/>
    <m/>
    <s v="ENTREGUE"/>
    <s v="ENTREGUE NO PRAZO"/>
    <n v="8"/>
  </r>
  <r>
    <n v="22973598"/>
    <s v="229735-98"/>
    <d v="2023-06-07T00:00:00"/>
    <x v="2"/>
    <s v="PARNAIBA"/>
    <x v="7"/>
    <n v="120572"/>
    <s v="NORDESTE"/>
    <n v="14249"/>
    <n v="988.25"/>
    <n v="516.35709999999995"/>
    <n v="6.9355744262755287E-2"/>
    <s v="TECMAR TRANSPORTES LTDA"/>
    <d v="2023-06-05T00:00:00"/>
    <m/>
    <d v="2023-07-03T00:00:00"/>
    <d v="2023-06-16T00:00:00"/>
    <m/>
    <s v="ENTREGUE"/>
    <s v="ENTREGUE NO PRAZO"/>
    <n v="9"/>
  </r>
  <r>
    <n v="23110598"/>
    <s v="231105-98"/>
    <d v="2023-06-07T00:00:00"/>
    <x v="2"/>
    <s v="VICOSA DO CEARA"/>
    <x v="15"/>
    <n v="120754"/>
    <s v="NORDESTE"/>
    <n v="30800"/>
    <n v="1286.6500000000001"/>
    <n v="865.26020000000005"/>
    <n v="4.1774350649350651E-2"/>
    <s v="TECMAR TRANSPORTES LTDA"/>
    <d v="2023-06-06T00:00:00"/>
    <m/>
    <d v="2023-06-28T00:00:00"/>
    <d v="2023-06-28T00:00:00"/>
    <m/>
    <s v="ENTREGUE"/>
    <s v="ENTREGUE NO PRAZO"/>
    <n v="21"/>
  </r>
  <r>
    <n v="23060198"/>
    <s v="230601-98"/>
    <d v="2023-06-07T00:00:00"/>
    <x v="2"/>
    <s v="IGUATU"/>
    <x v="15"/>
    <n v="120748"/>
    <s v="NORDESTE"/>
    <n v="6059"/>
    <n v="290.05"/>
    <n v="196.1317"/>
    <n v="4.7870935797986465E-2"/>
    <s v="TECMAR TRANSPORTES LTDA"/>
    <d v="2023-06-06T00:00:00"/>
    <m/>
    <d v="2023-06-30T00:00:00"/>
    <d v="2023-06-22T00:00:00"/>
    <m/>
    <s v="ENTREGUE"/>
    <s v="ENTREGUE NO PRAZO"/>
    <n v="15"/>
  </r>
  <r>
    <n v="23237998"/>
    <s v="232379-98"/>
    <d v="2023-06-07T00:00:00"/>
    <x v="2"/>
    <s v="EXTREMOZ"/>
    <x v="17"/>
    <n v="120836"/>
    <s v="NORDESTE"/>
    <n v="7559"/>
    <n v="325.2"/>
    <n v="266.17169999999999"/>
    <n v="4.302156369890197E-2"/>
    <s v="TECMAR TRANSPORTES LTDA"/>
    <d v="2023-06-07T00:00:00"/>
    <m/>
    <d v="2023-06-30T00:00:00"/>
    <d v="2023-06-20T00:00:00"/>
    <m/>
    <s v="ENTREGUE"/>
    <s v="ENTREGUE NO PRAZO"/>
    <n v="13"/>
  </r>
  <r>
    <n v="22061298"/>
    <s v="220612-98"/>
    <d v="2023-06-07T00:00:00"/>
    <x v="2"/>
    <s v="CAUCAIA"/>
    <x v="15"/>
    <n v="120832"/>
    <s v="NORDESTE"/>
    <n v="7300"/>
    <n v="297.82"/>
    <n v="239.8817"/>
    <n v="4.0797260273972603E-2"/>
    <s v="TECMAR TRANSPORTES LTDA"/>
    <d v="2023-06-07T00:00:00"/>
    <m/>
    <d v="2023-06-23T00:00:00"/>
    <d v="2023-06-23T00:00:00"/>
    <m/>
    <s v="ENTREGUE"/>
    <s v="ENTREGUE NO PRAZO"/>
    <n v="16"/>
  </r>
  <r>
    <n v="22967598"/>
    <s v="229675-98"/>
    <d v="2023-06-07T00:00:00"/>
    <x v="2"/>
    <s v="ITAPAGE"/>
    <x v="15"/>
    <n v="120858"/>
    <s v="NORDESTE"/>
    <n v="9299"/>
    <n v="440.36"/>
    <n v="299.88659999999999"/>
    <n v="4.7355629637595445E-2"/>
    <s v="TECMAR TRANSPORTES LTDA"/>
    <d v="2023-06-07T00:00:00"/>
    <m/>
    <d v="2023-06-30T00:00:00"/>
    <d v="2023-06-19T00:00:00"/>
    <m/>
    <s v="ENTREGUE"/>
    <s v="ENTREGUE NO PRAZO"/>
    <n v="12"/>
  </r>
  <r>
    <n v="22852198"/>
    <s v="228521-98"/>
    <d v="2023-06-07T00:00:00"/>
    <x v="2"/>
    <s v="SAO GONCALO AMARANTE"/>
    <x v="17"/>
    <n v="120878"/>
    <s v="NORDESTE"/>
    <n v="8387.82"/>
    <n v="315.98"/>
    <n v="252.5883"/>
    <n v="3.7671290037220639E-2"/>
    <s v="TECMAR TRANSPORTES LTDA"/>
    <d v="2023-06-07T00:00:00"/>
    <m/>
    <d v="2023-06-22T00:00:00"/>
    <d v="2023-06-22T00:00:00"/>
    <m/>
    <s v="ENTREGUE"/>
    <s v="ENTREGUE NO PRAZO"/>
    <n v="15"/>
  </r>
  <r>
    <n v="23356998"/>
    <s v="233569-98"/>
    <d v="2023-06-07T00:00:00"/>
    <x v="2"/>
    <s v="FLORIANO"/>
    <x v="7"/>
    <n v="120943"/>
    <s v="NORDESTE"/>
    <n v="15189"/>
    <n v="1054.27"/>
    <n v="552.51170000000002"/>
    <n v="6.9410099414049645E-2"/>
    <s v="TECMAR TRANSPORTES LTDA"/>
    <d v="2023-06-07T00:00:00"/>
    <m/>
    <d v="2023-07-03T00:00:00"/>
    <d v="2023-06-14T00:00:00"/>
    <m/>
    <s v="ENTREGUE"/>
    <s v="ENTREGUE NO PRAZO"/>
    <n v="7"/>
  </r>
  <r>
    <n v="22715798"/>
    <s v="227157-98"/>
    <d v="2023-06-07T00:00:00"/>
    <x v="2"/>
    <s v="PARNAIBA"/>
    <x v="7"/>
    <n v="120594"/>
    <s v="NORDESTE"/>
    <n v="11179"/>
    <n v="622.1"/>
    <n v="313.86599999999999"/>
    <n v="5.564898470346185E-2"/>
    <s v="TECMAR TRANSPORTES LTDA"/>
    <d v="2023-06-05T00:00:00"/>
    <m/>
    <d v="2023-06-14T00:00:00"/>
    <d v="2023-06-16T00:00:00"/>
    <m/>
    <s v="ENTREGUE"/>
    <s v="ENTREGUE FORA DO PRAZO"/>
    <n v="9"/>
  </r>
  <r>
    <n v="23047698"/>
    <s v="230476-98"/>
    <d v="2023-06-07T00:00:00"/>
    <x v="2"/>
    <s v="PARNAIBA"/>
    <x v="7"/>
    <n v="120568"/>
    <s v="NORDESTE"/>
    <n v="18997.11"/>
    <n v="1237.6500000000001"/>
    <n v="742.22810000000004"/>
    <n v="6.5149383248294085E-2"/>
    <s v="TECMAR TRANSPORTES LTDA"/>
    <d v="2023-06-05T00:00:00"/>
    <m/>
    <d v="2023-06-19T00:00:00"/>
    <d v="2023-06-20T00:00:00"/>
    <m/>
    <s v="ENTREGUE"/>
    <s v="ENTREGUE FORA DO PRAZO"/>
    <n v="13"/>
  </r>
  <r>
    <n v="22814498"/>
    <s v="228144-98"/>
    <d v="2023-06-07T00:00:00"/>
    <x v="2"/>
    <s v="ESPERANTINA"/>
    <x v="7"/>
    <n v="120649"/>
    <s v="NORDESTE"/>
    <n v="7629"/>
    <n v="445.3"/>
    <n v="224.755"/>
    <n v="5.8369379997378429E-2"/>
    <s v="TECMAR TRANSPORTES LTDA"/>
    <d v="2023-06-05T00:00:00"/>
    <m/>
    <d v="2023-06-19T00:00:00"/>
    <d v="2023-06-20T00:00:00"/>
    <m/>
    <s v="ENTREGUE"/>
    <s v="ENTREGUE FORA DO PRAZO"/>
    <n v="13"/>
  </r>
  <r>
    <n v="23029398"/>
    <s v="230293-98"/>
    <d v="2023-06-07T00:00:00"/>
    <x v="2"/>
    <s v="MIRADOR"/>
    <x v="6"/>
    <n v="120835"/>
    <s v="NORDESTE"/>
    <n v="14879"/>
    <n v="1035.47"/>
    <n v="552.64710000000002"/>
    <n v="6.9592714564150823E-2"/>
    <s v="TECMAR TRANSPORTES LTDA"/>
    <d v="2023-06-07T00:00:00"/>
    <m/>
    <d v="2023-06-19T00:00:00"/>
    <d v="2023-06-21T00:00:00"/>
    <m/>
    <s v="ENTREGUE"/>
    <s v="ENTREGUE FORA DO PRAZO"/>
    <n v="14"/>
  </r>
  <r>
    <n v="22836698"/>
    <s v="228366-98"/>
    <d v="2023-06-07T00:00:00"/>
    <x v="2"/>
    <s v="MACAU"/>
    <x v="17"/>
    <n v="120884"/>
    <s v="NORDESTE"/>
    <n v="8163.03"/>
    <n v="593.20000000000005"/>
    <n v="224.755"/>
    <n v="7.2669094686654348E-2"/>
    <s v="TECMAR TRANSPORTES LTDA"/>
    <d v="2023-06-07T00:00:00"/>
    <m/>
    <d v="2023-06-22T00:00:00"/>
    <d v="2023-06-23T00:00:00"/>
    <m/>
    <s v="ENTREGUE"/>
    <s v="ENTREGUE FORA DO PRAZO"/>
    <n v="16"/>
  </r>
  <r>
    <n v="23092198"/>
    <s v="230921-98"/>
    <d v="2023-06-07T00:00:00"/>
    <x v="2"/>
    <s v="RIO DE JANEIRO"/>
    <x v="11"/>
    <n v="120310"/>
    <s v="SUDESTE"/>
    <n v="16209"/>
    <n v="405.22"/>
    <n v="586.26170000000002"/>
    <n v="2.4999691529397249E-2"/>
    <s v="TJ4 TRANSPORTES EIRELI"/>
    <d v="2023-06-01T00:00:00"/>
    <m/>
    <d v="2023-06-14T00:00:00"/>
    <d v="2023-06-14T00:00:00"/>
    <m/>
    <s v="ENTREGUE"/>
    <s v="ENTREGUE NO PRAZO"/>
    <n v="7"/>
  </r>
  <r>
    <n v="30435698"/>
    <s v="304356-98"/>
    <d v="2023-09-22T00:00:00"/>
    <x v="0"/>
    <s v="PORTO ALEGRE"/>
    <x v="10"/>
    <m/>
    <s v="SUL"/>
    <n v="36500"/>
    <m/>
    <n v="1384"/>
    <m/>
    <s v="CT DISTRIBUICAO E LOGISTICA LTDA"/>
    <d v="2023-09-20T00:00:00"/>
    <s v="ENTREGA INFORMADA"/>
    <d v="2023-10-03T00:00:00"/>
    <d v="2023-10-04T00:00:00"/>
    <d v="2023-10-05T00:00:00"/>
    <s v="ENTREGUE"/>
    <s v="ENTREGUE FORA DO PRAZO"/>
    <n v="12"/>
  </r>
  <r>
    <n v="29898398"/>
    <s v="298983-98"/>
    <d v="2023-09-22T00:00:00"/>
    <x v="0"/>
    <s v="DOM AQUINO"/>
    <x v="0"/>
    <n v="131422"/>
    <s v="CENTRO-OESTE"/>
    <n v="39000"/>
    <n v="1418.18"/>
    <n v="1210"/>
    <m/>
    <s v="CT DISTRIBUICAO E LOGISTICA LTDA"/>
    <d v="2023-09-20T00:00:00"/>
    <s v="ENTREGA INFORMADA"/>
    <d v="2023-10-06T00:00:00"/>
    <d v="2023-10-05T00:00:00"/>
    <d v="2023-10-09T00:00:00"/>
    <s v="ENTREGUE"/>
    <s v="ENTREGUE NO PRAZO"/>
    <n v="13"/>
  </r>
  <r>
    <n v="30710898"/>
    <s v="307108-98"/>
    <d v="2023-09-27T00:00:00"/>
    <x v="0"/>
    <s v="DOURADOS"/>
    <x v="3"/>
    <n v="131317"/>
    <s v="CENTRO-OESTE"/>
    <n v="34929.07"/>
    <n v="1270.1500000000001"/>
    <n v="1053"/>
    <m/>
    <s v="CT DISTRIBUICAO E LOGISTICA LTDA"/>
    <d v="2023-09-20T00:00:00"/>
    <s v="ENTREGA INFORMADA"/>
    <d v="2023-10-09T00:00:00"/>
    <d v="2023-10-10T00:00:00"/>
    <d v="2023-10-10T00:00:00"/>
    <s v="ENTREGUE"/>
    <s v="ENTREGUE NO PRAZO"/>
    <n v="-45196"/>
  </r>
  <r>
    <n v="30349598"/>
    <s v="303495-98"/>
    <d v="2023-09-26T00:00:00"/>
    <x v="0"/>
    <s v="PONTA PORA"/>
    <x v="3"/>
    <n v="131314"/>
    <s v="CENTRO-OESTE"/>
    <n v="84000"/>
    <n v="3054.55"/>
    <n v="3111"/>
    <m/>
    <s v="CT DISTRIBUICAO E LOGISTICA LTDA"/>
    <d v="2023-09-20T00:00:00"/>
    <s v="ENTREGA INFORMADA"/>
    <d v="2023-10-06T00:00:00"/>
    <d v="2023-10-05T00:00:00"/>
    <d v="2023-10-09T00:00:00"/>
    <s v="ENTREGUE"/>
    <s v="ENTREGUE NO PRAZO"/>
    <n v="9"/>
  </r>
  <r>
    <n v="30719498"/>
    <s v="307194-98"/>
    <d v="2023-09-26T00:00:00"/>
    <x v="0"/>
    <s v="SIDROLANDIA"/>
    <x v="3"/>
    <n v="131315"/>
    <s v="CENTRO-OESTE"/>
    <n v="166999.99"/>
    <n v="6072.73"/>
    <n v="6798"/>
    <m/>
    <s v="CT DISTRIBUICAO E LOGISTICA LTDA"/>
    <d v="2023-09-20T00:00:00"/>
    <s v="ENTREGA INFORMADA"/>
    <d v="2023-10-06T00:00:00"/>
    <d v="2023-10-03T00:00:00"/>
    <d v="2023-10-05T00:00:00"/>
    <s v="ENTREGUE"/>
    <s v="ENTREGUE NO PRAZO"/>
    <n v="7"/>
  </r>
  <r>
    <n v="29583798"/>
    <s v="295837-98"/>
    <d v="2023-09-26T00:00:00"/>
    <x v="0"/>
    <s v="UBERLÂNDIA"/>
    <x v="4"/>
    <n v="131777"/>
    <s v="SUDESTE"/>
    <n v="22499"/>
    <n v="875"/>
    <n v="885"/>
    <m/>
    <s v="CT DISTRIBUICAO E LOGISTICA LTDA"/>
    <d v="2023-09-22T00:00:00"/>
    <s v="ENTREGA INFORMADA"/>
    <d v="2023-10-06T00:00:00"/>
    <d v="2023-10-05T00:00:00"/>
    <d v="2023-10-09T00:00:00"/>
    <s v="ENTREGUE"/>
    <s v="ENTREGUE NO PRAZO"/>
    <n v="9"/>
  </r>
  <r>
    <n v="30983098"/>
    <s v="309830-98"/>
    <d v="2023-09-27T00:00:00"/>
    <x v="0"/>
    <s v="DOURADOS"/>
    <x v="3"/>
    <n v="131352"/>
    <s v="CENTRO-OESTE"/>
    <n v="32289.4"/>
    <n v="1174.1600000000001"/>
    <n v="1037"/>
    <m/>
    <s v="CT DISTRIBUICAO E LOGISTICA LTDA"/>
    <d v="2023-09-20T00:00:00"/>
    <s v="ENTREGA INFORMADA"/>
    <d v="2023-10-09T00:00:00"/>
    <d v="2023-10-10T00:00:00"/>
    <d v="2023-10-10T00:00:00"/>
    <s v="ENTREGUE"/>
    <s v="ENTREGUE NO PRAZO"/>
    <n v="-45196"/>
  </r>
  <r>
    <n v="31435998"/>
    <s v="314359-98"/>
    <d v="2023-09-28T00:00:00"/>
    <x v="0"/>
    <s v="TUBARÃO"/>
    <x v="21"/>
    <n v="132559"/>
    <s v="SUL"/>
    <n v="28789"/>
    <n v="981.44"/>
    <n v="1275"/>
    <m/>
    <s v="CT DISTRIBUICAO E LOGISTICA LTDA"/>
    <d v="2023-09-27T00:00:00"/>
    <s v="ENTREGA INFORMADA"/>
    <d v="2023-10-09T00:00:00"/>
    <d v="2023-10-10T00:00:00"/>
    <d v="2023-10-10T00:00:00"/>
    <s v="ENTREGUE"/>
    <s v="ENTREGUE NO PRAZO"/>
    <n v="-45197"/>
  </r>
  <r>
    <n v="31434898"/>
    <s v="314348-98"/>
    <d v="2023-09-28T00:00:00"/>
    <x v="0"/>
    <s v="TUBARÃO"/>
    <x v="21"/>
    <n v="132572"/>
    <s v="SUL"/>
    <n v="26164"/>
    <n v="891.95"/>
    <n v="1150"/>
    <m/>
    <s v="CT DISTRIBUICAO E LOGISTICA LTDA"/>
    <d v="2023-09-27T00:00:00"/>
    <s v="INFORMADO COLETA"/>
    <d v="2023-10-09T00:00:00"/>
    <m/>
    <d v="2023-10-11T00:00:00"/>
    <s v="SAIDA DE UNIDADE"/>
    <s v="EM TRANSITO ATRASADO"/>
    <n v="-45197"/>
  </r>
  <r>
    <n v="29745898"/>
    <s v="297458-98"/>
    <d v="2023-09-26T00:00:00"/>
    <x v="0"/>
    <s v="PANAMA"/>
    <x v="5"/>
    <n v="131890"/>
    <s v="CENTRO-OESTE"/>
    <n v="33090"/>
    <n v="1128.07"/>
    <n v="1239"/>
    <m/>
    <s v="CT DISTRIBUICAO E LOGISTICA LTDA"/>
    <d v="2023-09-25T00:00:00"/>
    <s v="ENTREGA INFORMADA"/>
    <d v="2023-10-09T00:00:00"/>
    <d v="2023-10-06T00:00:00"/>
    <d v="2023-10-09T00:00:00"/>
    <s v="ENTREGUE"/>
    <s v="ENTREGUE NO PRAZO"/>
    <n v="10"/>
  </r>
  <r>
    <n v="29870098"/>
    <s v="298700-98"/>
    <d v="2023-09-26T00:00:00"/>
    <x v="0"/>
    <s v="PORTO ESPERIDIÃO"/>
    <x v="0"/>
    <n v="131794"/>
    <s v="CENTRO-OESTE"/>
    <n v="27358"/>
    <n v="1079.55"/>
    <n v="1030"/>
    <m/>
    <s v="CT DISTRIBUICAO E LOGISTICA LTDA"/>
    <d v="2023-09-22T00:00:00"/>
    <s v="INFORMADO COLETA"/>
    <d v="2023-10-10T00:00:00"/>
    <m/>
    <d v="2023-10-11T00:00:00"/>
    <s v="SAIDA DE UNIDADE"/>
    <s v="EM TRANSITO ATRASADO"/>
    <n v="-45195"/>
  </r>
  <r>
    <n v="29876398"/>
    <s v="298763-98"/>
    <d v="2023-09-26T00:00:00"/>
    <x v="0"/>
    <s v="PORTO ESPERIDIÃO"/>
    <x v="0"/>
    <n v="131801"/>
    <s v="CENTRO-OESTE"/>
    <n v="60000"/>
    <n v="2181.8200000000002"/>
    <n v="2332"/>
    <m/>
    <s v="CT DISTRIBUICAO E LOGISTICA LTDA"/>
    <d v="2023-09-22T00:00:00"/>
    <s v="INFORMADO COLETA"/>
    <d v="2023-10-10T00:00:00"/>
    <m/>
    <d v="2023-10-11T00:00:00"/>
    <s v="SAIDA DE UNIDADE"/>
    <s v="EM TRANSITO ATRASADO"/>
    <n v="-45195"/>
  </r>
  <r>
    <n v="31934098"/>
    <s v="319340-98"/>
    <d v="2023-09-27T00:00:00"/>
    <x v="0"/>
    <s v="JARAGUA DO SUL"/>
    <x v="21"/>
    <n v="131744"/>
    <s v="SUL"/>
    <n v="248976"/>
    <n v="8487.82"/>
    <n v="13566.8"/>
    <m/>
    <s v="CT DISTRIBUICAO E LOGISTICA LTDA"/>
    <d v="2023-09-22T00:00:00"/>
    <s v="ENTREGA INFORMADA"/>
    <d v="2023-10-06T00:00:00"/>
    <d v="2023-10-03T00:00:00"/>
    <m/>
    <s v="ENTREGUE"/>
    <s v="ENTREGUE NO PRAZO"/>
    <n v="6"/>
  </r>
  <r>
    <n v="30361098"/>
    <s v="303610-98"/>
    <d v="2023-09-26T00:00:00"/>
    <x v="0"/>
    <s v="REBOUCAS"/>
    <x v="12"/>
    <n v="131833"/>
    <s v="SUL"/>
    <n v="71000"/>
    <n v="2339.77"/>
    <n v="2568"/>
    <m/>
    <s v="CT DISTRIBUICAO E LOGISTICA LTDA"/>
    <d v="2023-09-22T00:00:00"/>
    <s v="ENTREGA INFORMADA"/>
    <d v="2023-10-10T00:00:00"/>
    <d v="2023-10-11T00:00:00"/>
    <d v="2023-10-10T00:00:00"/>
    <s v="ENTREGUE"/>
    <s v="ENTREGUE NO PRAZO"/>
    <n v="-45195"/>
  </r>
  <r>
    <n v="30090398"/>
    <s v="300903-98"/>
    <d v="2023-09-26T00:00:00"/>
    <x v="0"/>
    <s v="CRICIÚMA"/>
    <x v="21"/>
    <n v="131892"/>
    <s v="SUL"/>
    <n v="46858.26"/>
    <n v="1597.44"/>
    <n v="1855"/>
    <m/>
    <s v="CT DISTRIBUICAO E LOGISTICA LTDA"/>
    <d v="2023-09-25T00:00:00"/>
    <s v="ENTREGA INFORMADA"/>
    <d v="2023-10-10T00:00:00"/>
    <d v="2023-10-10T00:00:00"/>
    <d v="2023-10-10T00:00:00"/>
    <s v="ENTREGUE"/>
    <s v="ENTREGUE NO PRAZO"/>
    <n v="-45195"/>
  </r>
  <r>
    <n v="30427298"/>
    <s v="304272-98"/>
    <d v="2023-09-28T00:00:00"/>
    <x v="0"/>
    <s v="SANTA MARIA SUACUI"/>
    <x v="4"/>
    <n v="131913"/>
    <s v="SUDESTE"/>
    <n v="40915.120000000003"/>
    <n v="1348.34"/>
    <n v="1466"/>
    <m/>
    <s v="CT DISTRIBUICAO E LOGISTICA LTDA"/>
    <d v="2023-09-25T00:00:00"/>
    <s v="INFORMADO COLETA"/>
    <d v="2023-10-10T00:00:00"/>
    <m/>
    <d v="2023-10-11T00:00:00"/>
    <s v="CHEGADA EM UNIDADE"/>
    <s v="EM TRANSITO ATRASADO"/>
    <n v="-45197"/>
  </r>
  <r>
    <n v="31043698"/>
    <s v="310436-98"/>
    <d v="2023-09-27T00:00:00"/>
    <x v="0"/>
    <s v="PEDRA PRETA"/>
    <x v="0"/>
    <n v="132115"/>
    <s v="CENTRO-OESTE"/>
    <n v="24868"/>
    <n v="1079.55"/>
    <n v="1111"/>
    <m/>
    <s v="CT DISTRIBUICAO E LOGISTICA LTDA"/>
    <d v="2023-09-25T00:00:00"/>
    <s v="ENTREGA INFORMADA"/>
    <d v="2023-10-11T00:00:00"/>
    <d v="2023-10-03T00:00:00"/>
    <d v="2023-10-05T00:00:00"/>
    <s v="ENTREGUE"/>
    <s v="ENTREGUE NO PRAZO"/>
    <n v="6"/>
  </r>
  <r>
    <n v="31423798"/>
    <s v="314237-98"/>
    <d v="2023-09-27T00:00:00"/>
    <x v="0"/>
    <s v="CHAPADA GUIMARAES"/>
    <x v="0"/>
    <n v="132139"/>
    <s v="CENTRO-OESTE"/>
    <n v="72315.95"/>
    <n v="2629.67"/>
    <n v="2962"/>
    <m/>
    <s v="CT DISTRIBUICAO E LOGISTICA LTDA"/>
    <d v="2023-09-25T00:00:00"/>
    <s v="ENTREGA INFORMADA"/>
    <d v="2023-10-11T00:00:00"/>
    <d v="2023-10-04T00:00:00"/>
    <d v="2023-10-05T00:00:00"/>
    <s v="ENTREGUE"/>
    <s v="ENTREGUE NO PRAZO"/>
    <n v="7"/>
  </r>
  <r>
    <n v="31149898"/>
    <s v="311498-98"/>
    <d v="2023-09-27T00:00:00"/>
    <x v="0"/>
    <s v="FREI ROGERIO"/>
    <x v="21"/>
    <n v="132194"/>
    <s v="SUL"/>
    <n v="31860"/>
    <n v="1086.1400000000001"/>
    <n v="1337"/>
    <m/>
    <s v="CT DISTRIBUICAO E LOGISTICA LTDA"/>
    <d v="2023-09-26T00:00:00"/>
    <s v="ENTREGA INFORMADA"/>
    <d v="2023-10-06T00:00:00"/>
    <d v="2023-10-04T00:00:00"/>
    <d v="2023-10-05T00:00:00"/>
    <s v="ENTREGUE"/>
    <s v="ENTREGUE NO PRAZO"/>
    <n v="7"/>
  </r>
  <r>
    <n v="31218998"/>
    <s v="312189-98"/>
    <d v="2023-09-27T00:00:00"/>
    <x v="0"/>
    <s v="FREI ROGERIO"/>
    <x v="21"/>
    <n v="132266"/>
    <s v="SUL"/>
    <n v="15222.46"/>
    <n v="875"/>
    <n v="559"/>
    <m/>
    <s v="CT DISTRIBUICAO E LOGISTICA LTDA"/>
    <d v="2023-09-26T00:00:00"/>
    <s v="ENTREGA INFORMADA"/>
    <d v="2023-10-06T00:00:00"/>
    <d v="2023-10-04T00:00:00"/>
    <d v="2023-10-05T00:00:00"/>
    <s v="ENTREGUE"/>
    <s v="ENTREGUE NO PRAZO"/>
    <n v="7"/>
  </r>
  <r>
    <n v="31099098"/>
    <s v="310990-98"/>
    <d v="2023-09-28T00:00:00"/>
    <x v="0"/>
    <s v="ITABIRITO"/>
    <x v="4"/>
    <n v="132030"/>
    <s v="SUDESTE"/>
    <n v="21109"/>
    <n v="875"/>
    <n v="990"/>
    <m/>
    <s v="CT DISTRIBUICAO E LOGISTICA LTDA"/>
    <d v="2023-09-25T00:00:00"/>
    <s v="INFORMADO COLETA"/>
    <d v="2023-10-10T00:00:00"/>
    <m/>
    <d v="2023-10-11T00:00:00"/>
    <s v="CHEGADA EM UNIDADE"/>
    <s v="EM TRANSITO ATRASADO"/>
    <n v="-45197"/>
  </r>
  <r>
    <n v="30949498"/>
    <s v="309494-98"/>
    <d v="2023-09-28T00:00:00"/>
    <x v="0"/>
    <s v="CORUMBA"/>
    <x v="3"/>
    <n v="132047"/>
    <s v="CENTRO-OESTE"/>
    <n v="174991.55"/>
    <n v="6363.33"/>
    <n v="6551"/>
    <m/>
    <s v="CT DISTRIBUICAO E LOGISTICA LTDA"/>
    <d v="2023-09-25T00:00:00"/>
    <s v="INFORMADO COLETA"/>
    <d v="2023-10-10T00:00:00"/>
    <m/>
    <d v="2023-10-11T00:00:00"/>
    <s v="CHEGADA EM UNIDADE"/>
    <s v="EM TRANSITO ATRASADO"/>
    <n v="-45197"/>
  </r>
  <r>
    <n v="31749598"/>
    <s v="317495-98"/>
    <d v="2023-09-28T00:00:00"/>
    <x v="0"/>
    <s v="ITAMARANDIBA"/>
    <x v="4"/>
    <n v="132149"/>
    <s v="SUDESTE"/>
    <n v="26500"/>
    <n v="875"/>
    <n v="1186"/>
    <m/>
    <s v="CT DISTRIBUICAO E LOGISTICA LTDA"/>
    <d v="2023-09-26T00:00:00"/>
    <s v="INFORMADO COLETA"/>
    <d v="2023-10-10T00:00:00"/>
    <m/>
    <d v="2023-10-11T00:00:00"/>
    <s v="CHEGADA EM UNIDADE"/>
    <s v="EM TRANSITO ATRASADO"/>
    <n v="-45197"/>
  </r>
  <r>
    <n v="29582198"/>
    <s v="295821-98"/>
    <d v="2023-09-27T00:00:00"/>
    <x v="0"/>
    <s v="SINOP"/>
    <x v="0"/>
    <n v="131887"/>
    <s v="CENTRO-OESTE"/>
    <n v="40495.120000000003"/>
    <n v="1472.55"/>
    <n v="1182"/>
    <m/>
    <s v="CT DISTRIBUICAO E LOGISTICA LTDA"/>
    <d v="2023-09-25T00:00:00"/>
    <s v="INFORMADO COLETA"/>
    <d v="2023-10-11T00:00:00"/>
    <m/>
    <d v="2023-10-11T00:00:00"/>
    <s v="CHEGADA EM UNIDADE"/>
    <s v="EM TRANSITO"/>
    <n v="-45196"/>
  </r>
  <r>
    <n v="30916498"/>
    <s v="309164-98"/>
    <d v="2023-09-28T00:00:00"/>
    <x v="0"/>
    <s v="PONTALINA"/>
    <x v="5"/>
    <n v="131572"/>
    <s v="CENTRO-OESTE"/>
    <n v="52443.17"/>
    <n v="1787.84"/>
    <n v="2140"/>
    <m/>
    <s v="CT DISTRIBUICAO E LOGISTICA LTDA"/>
    <d v="2023-09-21T00:00:00"/>
    <s v="INFORMADO COLETA"/>
    <d v="2023-10-11T00:00:00"/>
    <m/>
    <d v="2023-10-11T00:00:00"/>
    <s v="CHEGADA EM UNIDADE"/>
    <s v="EM TRANSITO"/>
    <n v="-45197"/>
  </r>
  <r>
    <n v="31988798"/>
    <s v="319887-98"/>
    <d v="2023-10-02T00:00:00"/>
    <x v="0"/>
    <s v="CAPIVARI DE BAIXO"/>
    <x v="21"/>
    <n v="133252"/>
    <s v="SUL"/>
    <n v="34538.379999999997"/>
    <n v="1295.19"/>
    <n v="1381"/>
    <m/>
    <s v="CT DISTRIBUICAO E LOGISTICA LTDA"/>
    <d v="2023-09-30T00:00:00"/>
    <s v="INFORMADO COLETA"/>
    <d v="2023-10-11T00:00:00"/>
    <m/>
    <d v="2023-10-11T00:00:00"/>
    <s v="CHEGADA EM UNIDADE"/>
    <s v="EM TRANSITO"/>
    <n v="-45201"/>
  </r>
  <r>
    <n v="31055598"/>
    <s v="310555-98"/>
    <d v="2023-10-02T00:00:00"/>
    <x v="0"/>
    <s v="PINHAIS"/>
    <x v="12"/>
    <n v="132977"/>
    <s v="SUL"/>
    <n v="27718"/>
    <n v="1007.93"/>
    <n v="1190"/>
    <m/>
    <s v="CT DISTRIBUICAO E LOGISTICA LTDA"/>
    <d v="2023-09-29T00:00:00"/>
    <s v="INFORMADO COLETA"/>
    <d v="2023-10-11T00:00:00"/>
    <m/>
    <d v="2023-10-11T00:00:00"/>
    <s v="ENTREGA AGENDADA"/>
    <s v="EM TRANSITO"/>
    <n v="-45201"/>
  </r>
  <r>
    <n v="31436698"/>
    <s v="314366-98"/>
    <d v="2023-09-28T00:00:00"/>
    <x v="0"/>
    <s v="TUBARÃO"/>
    <x v="21"/>
    <n v="132593"/>
    <s v="SUL"/>
    <n v="84997"/>
    <n v="2897.63"/>
    <n v="3804"/>
    <m/>
    <s v="CT DISTRIBUICAO E LOGISTICA LTDA"/>
    <d v="2023-09-27T00:00:00"/>
    <s v="ENTREGA INFORMADA"/>
    <d v="2023-10-06T00:00:00"/>
    <d v="2023-10-05T00:00:00"/>
    <d v="2023-10-09T00:00:00"/>
    <s v="ENTREGUE"/>
    <s v="ENTREGUE NO PRAZO"/>
    <n v="7"/>
  </r>
  <r>
    <n v="32080198"/>
    <s v="320801-98"/>
    <d v="2023-09-28T00:00:00"/>
    <x v="0"/>
    <s v="TUBARÃO"/>
    <x v="21"/>
    <n v="132618"/>
    <s v="SUL"/>
    <n v="53265.31"/>
    <n v="1815.86"/>
    <n v="1654"/>
    <m/>
    <s v="CT DISTRIBUICAO E LOGISTICA LTDA"/>
    <d v="2023-09-27T00:00:00"/>
    <s v="ENTREGA INFORMADA"/>
    <d v="2023-10-09T00:00:00"/>
    <d v="2023-10-05T00:00:00"/>
    <d v="2023-10-05T00:00:00"/>
    <s v="ENTREGUE"/>
    <s v="ENTREGUE NO PRAZO"/>
    <n v="7"/>
  </r>
  <r>
    <n v="29395898"/>
    <s v="293958-98"/>
    <d v="2023-10-02T00:00:00"/>
    <x v="0"/>
    <s v="TUBARÃO"/>
    <x v="21"/>
    <n v="133258"/>
    <s v="SUL"/>
    <n v="149934"/>
    <n v="5622.52"/>
    <n v="6259.16"/>
    <m/>
    <s v="CT DISTRIBUICAO E LOGISTICA LTDA"/>
    <d v="2023-09-30T00:00:00"/>
    <s v="INFORMADO COLETA"/>
    <d v="2023-10-11T00:00:00"/>
    <m/>
    <d v="2023-10-11T00:00:00"/>
    <s v="CHEGADA EM UNIDADE"/>
    <s v="EM TRANSITO"/>
    <n v="-45201"/>
  </r>
  <r>
    <n v="30664998"/>
    <s v="306649-98"/>
    <d v="2023-10-02T00:00:00"/>
    <x v="0"/>
    <s v="TUBARÃO"/>
    <x v="21"/>
    <n v="133259"/>
    <s v="SUL"/>
    <n v="55500"/>
    <n v="2081.25"/>
    <n v="2271"/>
    <m/>
    <s v="CT DISTRIBUICAO E LOGISTICA LTDA"/>
    <d v="2023-09-30T00:00:00"/>
    <s v="INFORMADO COLETA"/>
    <d v="2023-10-11T00:00:00"/>
    <m/>
    <d v="2023-10-11T00:00:00"/>
    <s v="CHEGADA EM UNIDADE"/>
    <s v="EM TRANSITO"/>
    <n v="-45201"/>
  </r>
  <r>
    <n v="30708198"/>
    <s v="307081-98"/>
    <d v="2023-09-22T00:00:00"/>
    <x v="0"/>
    <s v="SALTO DO CÉU"/>
    <x v="0"/>
    <n v="131498"/>
    <s v="CENTRO-OESTE"/>
    <n v="42000"/>
    <n v="1527.27"/>
    <n v="1566"/>
    <m/>
    <s v="CT DISTRIBUICAO E LOGISTICA LTDA"/>
    <d v="2023-09-21T00:00:00"/>
    <s v="INFORMADO COLETA"/>
    <d v="2023-10-13T00:00:00"/>
    <m/>
    <d v="2023-10-11T00:00:00"/>
    <s v="SAIDA DE UNIDADE"/>
    <s v="EM TRANSITO"/>
    <n v="-45191"/>
  </r>
  <r>
    <n v="29813098"/>
    <s v="298130-98"/>
    <d v="2023-09-26T00:00:00"/>
    <x v="0"/>
    <s v="COLNIZA"/>
    <x v="0"/>
    <n v="131910"/>
    <s v="CENTRO-OESTE"/>
    <n v="46566.63"/>
    <n v="3181.82"/>
    <n v="1792"/>
    <m/>
    <s v="CT DISTRIBUICAO E LOGISTICA LTDA"/>
    <d v="2023-09-25T00:00:00"/>
    <s v="INFORMADO COLETA"/>
    <d v="2023-10-16T00:00:00"/>
    <m/>
    <d v="2023-10-11T00:00:00"/>
    <s v="SAIDA DE UNIDADE"/>
    <s v="EM TRANSITO"/>
    <n v="-45195"/>
  </r>
  <r>
    <n v="31830998"/>
    <s v="318309-98"/>
    <d v="2023-10-02T00:00:00"/>
    <x v="0"/>
    <s v="DOURADOS"/>
    <x v="3"/>
    <n v="133257"/>
    <s v="CENTRO-OESTE"/>
    <n v="65659.33"/>
    <n v="2611.4499999999998"/>
    <n v="2279"/>
    <m/>
    <s v="CT DISTRIBUICAO E LOGISTICA LTDA"/>
    <d v="2023-09-30T00:00:00"/>
    <s v="INFORMADO COLETA"/>
    <d v="2023-10-16T00:00:00"/>
    <m/>
    <d v="2023-10-11T00:00:00"/>
    <s v="CHEGADA EM UNIDADE"/>
    <s v="EM TRANSITO"/>
    <n v="-45201"/>
  </r>
  <r>
    <n v="30162198"/>
    <s v="301621-98"/>
    <d v="2023-10-02T00:00:00"/>
    <x v="0"/>
    <s v="SIDROLANDIA"/>
    <x v="3"/>
    <n v="133221"/>
    <s v="CENTRO-OESTE"/>
    <n v="56738.239999999998"/>
    <n v="2256.64"/>
    <n v="2183"/>
    <m/>
    <s v="CT DISTRIBUICAO E LOGISTICA LTDA"/>
    <d v="2023-09-30T00:00:00"/>
    <s v="INFORMADO COLETA"/>
    <d v="2023-10-16T00:00:00"/>
    <m/>
    <d v="2023-10-11T00:00:00"/>
    <s v="CHEGADA EM UNIDADE"/>
    <s v="EM TRANSITO"/>
    <n v="-45201"/>
  </r>
  <r>
    <n v="30173498"/>
    <s v="301734-98"/>
    <d v="2023-10-02T00:00:00"/>
    <x v="0"/>
    <s v="NOVA GUARITA"/>
    <x v="0"/>
    <n v="133260"/>
    <s v="CENTRO-OESTE"/>
    <n v="139000"/>
    <n v="6950"/>
    <n v="5620"/>
    <m/>
    <s v="CT DISTRIBUICAO E LOGISTICA LTDA"/>
    <d v="2023-09-30T00:00:00"/>
    <s v="INFORMADO COLETA"/>
    <d v="2023-10-17T00:00:00"/>
    <m/>
    <d v="2023-10-11T00:00:00"/>
    <s v="CHEGADA EM UNIDADE"/>
    <s v="EM TRANSITO"/>
    <n v="-45201"/>
  </r>
  <r>
    <n v="30123898"/>
    <s v="301238-98"/>
    <d v="2023-10-04T00:00:00"/>
    <x v="0"/>
    <s v="NOBRES"/>
    <x v="0"/>
    <n v="133243"/>
    <s v="CENTRO-OESTE"/>
    <n v="20186"/>
    <n v="1187.5"/>
    <n v="793"/>
    <m/>
    <s v="CT DISTRIBUICAO E LOGISTICA LTDA"/>
    <d v="2023-09-30T00:00:00"/>
    <s v="INFORMADO COLETA"/>
    <d v="2023-10-17T00:00:00"/>
    <m/>
    <d v="2023-10-11T00:00:00"/>
    <s v="CHEGADA EM UNIDADE"/>
    <s v="EM TRANSITO"/>
    <n v="-45203"/>
  </r>
  <r>
    <n v="32351798"/>
    <s v="323517-98"/>
    <d v="2023-10-04T00:00:00"/>
    <x v="0"/>
    <s v="GUARDA-MOR"/>
    <x v="4"/>
    <n v="133253"/>
    <s v="SUDESTE"/>
    <n v="128111.21"/>
    <n v="4658.59"/>
    <n v="5539"/>
    <m/>
    <s v="CT DISTRIBUICAO E LOGISTICA LTDA"/>
    <d v="2023-09-30T00:00:00"/>
    <s v="INFORMADO COLETA"/>
    <d v="2023-10-17T00:00:00"/>
    <m/>
    <d v="2023-10-11T00:00:00"/>
    <s v="CHEGADA EM UNIDADE"/>
    <s v="EM TRANSITO"/>
    <n v="-45203"/>
  </r>
  <r>
    <n v="32109198"/>
    <s v="321091-98"/>
    <d v="2023-10-04T00:00:00"/>
    <x v="0"/>
    <s v="SANTO ÂNGELO"/>
    <x v="10"/>
    <n v="133507"/>
    <s v="SUL"/>
    <n v="90000"/>
    <n v="3579.55"/>
    <n v="4033"/>
    <m/>
    <s v="CT DISTRIBUICAO E LOGISTICA LTDA"/>
    <d v="2023-10-03T00:00:00"/>
    <s v="INFORMADO COLETA"/>
    <d v="2023-10-17T00:00:00"/>
    <m/>
    <d v="2023-10-11T00:00:00"/>
    <s v="CHEGADA EM UNIDADE"/>
    <s v="EM TRANSITO"/>
    <n v="-45203"/>
  </r>
  <r>
    <n v="32477198"/>
    <s v="324771-98"/>
    <d v="2023-10-04T00:00:00"/>
    <x v="0"/>
    <s v="CUIABÁ"/>
    <x v="0"/>
    <n v="133604"/>
    <s v="CENTRO-OESTE"/>
    <n v="26000"/>
    <n v="1187.5"/>
    <n v="1005"/>
    <m/>
    <s v="CT DISTRIBUICAO E LOGISTICA LTDA"/>
    <d v="2023-10-03T00:00:00"/>
    <s v="INFORMADO COLETA"/>
    <d v="2023-10-17T00:00:00"/>
    <m/>
    <d v="2023-10-11T00:00:00"/>
    <s v="CHEGADA EM UNIDADE"/>
    <s v="EM TRANSITO"/>
    <n v="-45203"/>
  </r>
  <r>
    <n v="31817998"/>
    <s v="318179-98"/>
    <d v="2023-10-04T00:00:00"/>
    <x v="0"/>
    <s v="DIVINÓPOLIS"/>
    <x v="4"/>
    <n v="133224"/>
    <s v="SUDESTE"/>
    <n v="26000.01"/>
    <n v="962.5"/>
    <n v="834"/>
    <m/>
    <s v="CT DISTRIBUICAO E LOGISTICA LTDA"/>
    <d v="2023-09-30T00:00:00"/>
    <s v="INFORMADO COLETA"/>
    <d v="2023-10-17T00:00:00"/>
    <m/>
    <d v="2023-10-11T00:00:00"/>
    <s v="CHEGADA EM UNIDADE"/>
    <s v="EM TRANSITO"/>
    <n v="-45203"/>
  </r>
  <r>
    <n v="29851198"/>
    <s v="298511-98"/>
    <d v="2023-10-06T00:00:00"/>
    <x v="0"/>
    <s v="NOVA ESPERANCA"/>
    <x v="12"/>
    <n v="133805"/>
    <s v="SUL"/>
    <n v="82081.97"/>
    <n v="2984.8"/>
    <n v="2804"/>
    <m/>
    <s v="CT DISTRIBUICAO E LOGISTICA LTDA"/>
    <d v="2023-10-04T00:00:00"/>
    <s v="INFORMADO COLETA"/>
    <d v="2023-10-17T00:00:00"/>
    <m/>
    <d v="2023-10-11T00:00:00"/>
    <s v="SAIDA DE UNIDADE"/>
    <s v="EM TRANSITO"/>
    <n v="-45205"/>
  </r>
  <r>
    <n v="31757098"/>
    <s v="317570-98"/>
    <d v="2023-10-04T00:00:00"/>
    <x v="0"/>
    <s v="DOURADINA"/>
    <x v="3"/>
    <n v="133367"/>
    <s v="CENTRO-OESTE"/>
    <n v="15179"/>
    <n v="1187.5"/>
    <n v="674"/>
    <m/>
    <s v="CT DISTRIBUICAO E LOGISTICA LTDA"/>
    <d v="2023-10-02T00:00:00"/>
    <s v="INFORMADO COLETA"/>
    <d v="2023-10-18T00:00:00"/>
    <m/>
    <d v="2023-10-11T00:00:00"/>
    <s v="CHEGADA EM UNIDADE"/>
    <s v="EM TRANSITO"/>
    <n v="-45203"/>
  </r>
  <r>
    <n v="29730098"/>
    <s v="297300-98"/>
    <d v="2023-10-04T00:00:00"/>
    <x v="0"/>
    <s v="MARACAJU"/>
    <x v="3"/>
    <n v="133390"/>
    <s v="CENTRO-OESTE"/>
    <n v="15109"/>
    <n v="1187.5"/>
    <n v="568"/>
    <m/>
    <s v="CT DISTRIBUICAO E LOGISTICA LTDA"/>
    <d v="2023-10-02T00:00:00"/>
    <s v="INFORMADO COLETA"/>
    <d v="2023-10-18T00:00:00"/>
    <m/>
    <d v="2023-10-11T00:00:00"/>
    <s v="CHEGADA EM UNIDADE"/>
    <s v="EM TRANSITO"/>
    <n v="-45203"/>
  </r>
  <r>
    <n v="32942098"/>
    <s v="329420-98"/>
    <d v="2023-10-06T00:00:00"/>
    <x v="0"/>
    <s v="TUBARÃO"/>
    <x v="21"/>
    <n v="133862"/>
    <s v="SUL"/>
    <n v="102731.4"/>
    <n v="3852.43"/>
    <n v="4797"/>
    <m/>
    <s v="CT DISTRIBUICAO E LOGISTICA LTDA"/>
    <d v="2023-10-04T00:00:00"/>
    <s v="INFORMADO COLETA"/>
    <d v="2023-10-18T00:00:00"/>
    <m/>
    <d v="2023-10-11T00:00:00"/>
    <s v="SAIDA DE UNIDADE"/>
    <s v="EM TRANSITO"/>
    <n v="-45205"/>
  </r>
  <r>
    <n v="32241798"/>
    <s v="322417-98"/>
    <d v="2023-10-06T00:00:00"/>
    <x v="0"/>
    <s v="CANOAS"/>
    <x v="10"/>
    <n v="133865"/>
    <s v="SUL"/>
    <n v="38059.129999999997"/>
    <n v="1513.72"/>
    <n v="1200"/>
    <m/>
    <s v="CT DISTRIBUICAO E LOGISTICA LTDA"/>
    <d v="2023-10-04T00:00:00"/>
    <s v="INFORMADO COLETA"/>
    <d v="2023-10-18T00:00:00"/>
    <m/>
    <d v="2023-10-11T00:00:00"/>
    <s v="SAIDA DE UNIDADE"/>
    <s v="EM TRANSITO"/>
    <n v="-45205"/>
  </r>
  <r>
    <n v="32161998"/>
    <s v="321619-98"/>
    <d v="2023-10-04T00:00:00"/>
    <x v="0"/>
    <s v="RIO BRANCO"/>
    <x v="0"/>
    <n v="133200"/>
    <s v="CENTRO-OESTE"/>
    <n v="20550"/>
    <n v="1187.5"/>
    <n v="802"/>
    <m/>
    <s v="CT DISTRIBUICAO E LOGISTICA LTDA"/>
    <d v="2023-09-30T00:00:00"/>
    <s v="INFORMADO COLETA"/>
    <d v="2023-10-19T00:00:00"/>
    <m/>
    <d v="2023-10-11T00:00:00"/>
    <s v="CHEGADA EM UNIDADE"/>
    <s v="EM TRANSITO"/>
    <n v="-45203"/>
  </r>
  <r>
    <n v="30180098"/>
    <s v="301800-98"/>
    <d v="2023-10-04T00:00:00"/>
    <x v="0"/>
    <s v="GUARANTÃ DO NORTE"/>
    <x v="0"/>
    <n v="133230"/>
    <s v="CENTRO-OESTE"/>
    <n v="19039"/>
    <n v="1187.5"/>
    <n v="703"/>
    <m/>
    <s v="CT DISTRIBUICAO E LOGISTICA LTDA"/>
    <d v="2023-09-30T00:00:00"/>
    <s v="INFORMADO COLETA"/>
    <d v="2023-10-19T00:00:00"/>
    <m/>
    <d v="2023-10-11T00:00:00"/>
    <s v="CHEGADA EM UNIDADE"/>
    <s v="EM TRANSITO"/>
    <n v="-45203"/>
  </r>
  <r>
    <n v="30192298"/>
    <s v="301922-98"/>
    <d v="2023-10-04T00:00:00"/>
    <x v="0"/>
    <s v="NOVA MUTUM"/>
    <x v="0"/>
    <n v="133247"/>
    <s v="CENTRO-OESTE"/>
    <n v="19798"/>
    <n v="1187.5"/>
    <n v="668.68"/>
    <m/>
    <s v="CT DISTRIBUICAO E LOGISTICA LTDA"/>
    <d v="2023-09-30T00:00:00"/>
    <s v="INFORMADO COLETA"/>
    <d v="2023-10-19T00:00:00"/>
    <m/>
    <d v="2023-10-11T00:00:00"/>
    <s v="CHEGADA EM UNIDADE"/>
    <s v="EM TRANSITO"/>
    <n v="-45203"/>
  </r>
  <r>
    <n v="29919898"/>
    <s v="299198-98"/>
    <d v="2023-10-04T00:00:00"/>
    <x v="0"/>
    <s v="COLIDER"/>
    <x v="0"/>
    <n v="133337"/>
    <s v="CENTRO-OESTE"/>
    <n v="34178"/>
    <n v="1359.35"/>
    <n v="1318"/>
    <m/>
    <s v="CT DISTRIBUICAO E LOGISTICA LTDA"/>
    <d v="2023-10-02T00:00:00"/>
    <s v="INFORMADO COLETA"/>
    <d v="2023-10-19T00:00:00"/>
    <m/>
    <d v="2023-10-11T00:00:00"/>
    <s v="CHEGADA EM UNIDADE"/>
    <s v="EM TRANSITO"/>
    <n v="-45203"/>
  </r>
  <r>
    <n v="30265098"/>
    <s v="302650-98"/>
    <d v="2023-10-04T00:00:00"/>
    <x v="0"/>
    <s v="JACIARA"/>
    <x v="0"/>
    <n v="133360"/>
    <s v="CENTRO-OESTE"/>
    <n v="15149"/>
    <n v="1187.5"/>
    <n v="501"/>
    <m/>
    <s v="CT DISTRIBUICAO E LOGISTICA LTDA"/>
    <d v="2023-10-02T00:00:00"/>
    <s v="INFORMADO COLETA"/>
    <d v="2023-10-19T00:00:00"/>
    <m/>
    <d v="2023-10-11T00:00:00"/>
    <s v="CHEGADA EM UNIDADE"/>
    <s v="EM TRANSITO"/>
    <n v="-45203"/>
  </r>
  <r>
    <n v="30548598"/>
    <s v="305485-98"/>
    <d v="2023-10-04T00:00:00"/>
    <x v="0"/>
    <s v="MIRASSOL D'OESTE"/>
    <x v="0"/>
    <n v="133364"/>
    <s v="CENTRO-OESTE"/>
    <n v="15679"/>
    <n v="1187.5"/>
    <n v="597"/>
    <m/>
    <s v="CT DISTRIBUICAO E LOGISTICA LTDA"/>
    <d v="2023-10-02T00:00:00"/>
    <s v="INFORMADO COLETA"/>
    <d v="2023-10-19T00:00:00"/>
    <m/>
    <d v="2023-10-11T00:00:00"/>
    <s v="CHEGADA EM UNIDADE"/>
    <s v="EM TRANSITO"/>
    <n v="-45203"/>
  </r>
  <r>
    <n v="32687198"/>
    <s v="326871-98"/>
    <d v="2023-10-04T00:00:00"/>
    <x v="0"/>
    <s v="NOVA MUTUM"/>
    <x v="0"/>
    <n v="133590"/>
    <s v="CENTRO-OESTE"/>
    <n v="41500"/>
    <n v="1650.57"/>
    <n v="1748"/>
    <m/>
    <s v="CT DISTRIBUICAO E LOGISTICA LTDA"/>
    <d v="2023-10-03T00:00:00"/>
    <s v="INFORMADO COLETA"/>
    <d v="2023-10-19T00:00:00"/>
    <m/>
    <d v="2023-10-11T00:00:00"/>
    <s v="CHEGADA EM UNIDADE"/>
    <s v="EM TRANSITO"/>
    <n v="-45203"/>
  </r>
  <r>
    <n v="30107598"/>
    <s v="301075-98"/>
    <d v="2023-10-04T00:00:00"/>
    <x v="0"/>
    <s v="SAO J. DOS QUATRO MARCOS"/>
    <x v="0"/>
    <n v="133216"/>
    <s v="CENTRO-OESTE"/>
    <n v="18199"/>
    <n v="1187.5"/>
    <n v="695"/>
    <m/>
    <s v="CT DISTRIBUICAO E LOGISTICA LTDA"/>
    <d v="2023-09-30T00:00:00"/>
    <s v="INFORMADO COLETA"/>
    <d v="2023-10-19T00:00:00"/>
    <m/>
    <d v="2023-10-11T00:00:00"/>
    <s v="CHEGADA EM UNIDADE"/>
    <s v="EM TRANSITO"/>
    <n v="-45203"/>
  </r>
  <r>
    <n v="30118998"/>
    <s v="301189-98"/>
    <d v="2023-10-04T00:00:00"/>
    <x v="0"/>
    <s v="MIRASSOL D'OESTE"/>
    <x v="0"/>
    <n v="133219"/>
    <s v="CENTRO-OESTE"/>
    <n v="18199"/>
    <n v="1187.5"/>
    <n v="695"/>
    <m/>
    <s v="CT DISTRIBUICAO E LOGISTICA LTDA"/>
    <d v="2023-09-30T00:00:00"/>
    <s v="INFORMADO COLETA"/>
    <d v="2023-10-19T00:00:00"/>
    <m/>
    <d v="2023-10-11T00:00:00"/>
    <s v="CHEGADA EM UNIDADE"/>
    <s v="EM TRANSITO"/>
    <n v="-45203"/>
  </r>
  <r>
    <n v="32684498"/>
    <s v="326844-98"/>
    <d v="2023-10-06T00:00:00"/>
    <x v="0"/>
    <s v="UBERLÂNDIA"/>
    <x v="4"/>
    <n v="133236"/>
    <s v="SUDESTE"/>
    <n v="25193.52"/>
    <n v="962.5"/>
    <n v="958"/>
    <m/>
    <s v="CT DISTRIBUICAO E LOGISTICA LTDA"/>
    <d v="2023-09-30T00:00:00"/>
    <s v="INFORMADO COLETA"/>
    <d v="2023-10-19T00:00:00"/>
    <m/>
    <d v="2023-10-11T00:00:00"/>
    <s v="SAIDA DE UNIDADE"/>
    <s v="EM TRANSITO"/>
    <n v="-45205"/>
  </r>
  <r>
    <n v="32477998"/>
    <s v="324779-98"/>
    <d v="2023-10-06T00:00:00"/>
    <x v="0"/>
    <s v="TAQUARACU DE MINAS"/>
    <x v="4"/>
    <n v="133780"/>
    <s v="SUDESTE"/>
    <n v="20500"/>
    <n v="962.5"/>
    <n v="678"/>
    <m/>
    <s v="CT DISTRIBUICAO E LOGISTICA LTDA"/>
    <d v="2023-10-04T00:00:00"/>
    <s v="INFORMADO COLETA"/>
    <d v="2023-10-19T00:00:00"/>
    <m/>
    <d v="2023-10-11T00:00:00"/>
    <s v="SAIDA DE UNIDADE"/>
    <s v="EM TRANSITO"/>
    <n v="-45205"/>
  </r>
  <r>
    <n v="32591398"/>
    <s v="325913-98"/>
    <d v="2023-10-06T00:00:00"/>
    <x v="0"/>
    <s v="SAO JOSE DO GOIABAL"/>
    <x v="4"/>
    <n v="133868"/>
    <s v="SUDESTE"/>
    <n v="42151.3"/>
    <n v="1532.77"/>
    <n v="1803"/>
    <m/>
    <s v="CT DISTRIBUICAO E LOGISTICA LTDA"/>
    <d v="2023-10-04T00:00:00"/>
    <s v="INFORMADO COLETA"/>
    <d v="2023-10-19T00:00:00"/>
    <m/>
    <d v="2023-10-11T00:00:00"/>
    <s v="SAIDA DE UNIDADE"/>
    <s v="EM TRANSITO"/>
    <n v="-45205"/>
  </r>
  <r>
    <n v="32750398"/>
    <s v="327503-98"/>
    <d v="2023-10-06T00:00:00"/>
    <x v="0"/>
    <s v="VÁRZEA GRANDE"/>
    <x v="0"/>
    <n v="134055"/>
    <s v="CENTRO-OESTE"/>
    <n v="18659"/>
    <n v="1187.5"/>
    <n v="710"/>
    <m/>
    <s v="CT DISTRIBUICAO E LOGISTICA LTDA"/>
    <d v="2023-10-05T00:00:00"/>
    <s v="INFORMADO COLETA"/>
    <d v="2023-10-19T00:00:00"/>
    <m/>
    <d v="2023-10-11T00:00:00"/>
    <s v="SAIDA DE UNIDADE"/>
    <s v="EM TRANSITO"/>
    <n v="-45205"/>
  </r>
  <r>
    <n v="32694498"/>
    <s v="326944-98"/>
    <d v="2023-10-06T00:00:00"/>
    <x v="0"/>
    <s v="COSTA RICA"/>
    <x v="3"/>
    <n v="133918"/>
    <s v="CENTRO-OESTE"/>
    <n v="56100"/>
    <n v="2231.25"/>
    <n v="2233"/>
    <m/>
    <s v="CT DISTRIBUICAO E LOGISTICA LTDA"/>
    <d v="2023-10-05T00:00:00"/>
    <s v="INFORMADO COLETA"/>
    <d v="2023-10-20T00:00:00"/>
    <m/>
    <d v="2023-10-11T00:00:00"/>
    <s v="SAIDA DE UNIDADE"/>
    <s v="EM TRANSITO"/>
    <n v="-45205"/>
  </r>
  <r>
    <n v="32246198"/>
    <s v="322461-98"/>
    <d v="2023-10-06T00:00:00"/>
    <x v="0"/>
    <s v="SIDROLANDIA"/>
    <x v="3"/>
    <n v="133928"/>
    <s v="CENTRO-OESTE"/>
    <n v="26000"/>
    <n v="1187.5"/>
    <n v="1098"/>
    <m/>
    <s v="CT DISTRIBUICAO E LOGISTICA LTDA"/>
    <d v="2023-10-05T00:00:00"/>
    <s v="INFORMADO COLETA"/>
    <d v="2023-10-20T00:00:00"/>
    <m/>
    <d v="2023-10-11T00:00:00"/>
    <s v="SAIDA DE UNIDADE"/>
    <s v="EM TRANSITO"/>
    <n v="-45205"/>
  </r>
  <r>
    <n v="33006698"/>
    <s v="330066-98"/>
    <d v="2023-10-06T00:00:00"/>
    <x v="0"/>
    <s v="BONITO"/>
    <x v="3"/>
    <n v="133973"/>
    <s v="CENTRO-OESTE"/>
    <n v="25001"/>
    <n v="1187.5"/>
    <n v="901"/>
    <m/>
    <s v="CT DISTRIBUICAO E LOGISTICA LTDA"/>
    <d v="2023-10-05T00:00:00"/>
    <s v="INFORMADO COLETA"/>
    <d v="2023-10-20T00:00:00"/>
    <m/>
    <d v="2023-10-11T00:00:00"/>
    <s v="SAIDA DE UNIDADE"/>
    <s v="EM TRANSITO"/>
    <n v="-45205"/>
  </r>
  <r>
    <n v="32426898"/>
    <s v="324268-98"/>
    <d v="2023-10-06T00:00:00"/>
    <x v="0"/>
    <s v="ITIQUIRA"/>
    <x v="0"/>
    <n v="133556"/>
    <s v="CENTRO-OESTE"/>
    <n v="31000"/>
    <n v="1232.95"/>
    <n v="1240"/>
    <m/>
    <s v="CT DISTRIBUICAO E LOGISTICA LTDA"/>
    <d v="2023-10-03T00:00:00"/>
    <s v="INFORMADO COLETA"/>
    <d v="2023-10-23T00:00:00"/>
    <m/>
    <d v="2023-10-11T00:00:00"/>
    <s v="SAIDA DE UNIDADE"/>
    <s v="EM TRANSITO"/>
    <n v="-45205"/>
  </r>
  <r>
    <n v="31649698"/>
    <s v="316496-98"/>
    <d v="2023-10-06T00:00:00"/>
    <x v="0"/>
    <s v="GUARANTÃ DO NORTE"/>
    <x v="0"/>
    <n v="133997"/>
    <s v="CENTRO-OESTE"/>
    <n v="32278"/>
    <n v="1283.78"/>
    <n v="1287"/>
    <m/>
    <s v="CT DISTRIBUICAO E LOGISTICA LTDA"/>
    <d v="2023-10-05T00:00:00"/>
    <s v="INFORMADO COLETA"/>
    <d v="2023-10-23T00:00:00"/>
    <m/>
    <d v="2023-10-11T00:00:00"/>
    <s v="SAIDA DE UNIDADE"/>
    <s v="EM TRANSITO"/>
    <n v="-45205"/>
  </r>
  <r>
    <m/>
    <s v="-"/>
    <d v="2023-07-06T00:00:00"/>
    <x v="1"/>
    <s v="ENCANTO"/>
    <x v="17"/>
    <n v="124303"/>
    <s v="NORDESTE"/>
    <n v="32106.400000000001"/>
    <n v="269.11"/>
    <n v="94.4"/>
    <n v="8.3818179552986316E-3"/>
    <s v="TECMAR TRANSPORTES LTDA"/>
    <d v="2023-07-06T00:00:00"/>
    <s v="NÃO CONSTA"/>
    <d v="2023-07-24T00:00:00"/>
    <d v="2023-07-18T00:00:00"/>
    <m/>
    <s v="ENTREGUE"/>
    <s v="ENTREGUE NO PRAZO"/>
    <n v="12"/>
  </r>
  <r>
    <n v="22962198"/>
    <s v="229621-98"/>
    <d v="2023-06-07T00:00:00"/>
    <x v="2"/>
    <s v="MARICÁ"/>
    <x v="11"/>
    <n v="120662"/>
    <s v="SUDESTE"/>
    <n v="10759"/>
    <n v="293.43"/>
    <n v="373.03300000000002"/>
    <n v="2.7272980760293709E-2"/>
    <s v="TJ4 TRANSPORTES EIRELI"/>
    <d v="2023-06-05T00:00:00"/>
    <m/>
    <d v="2023-06-14T00:00:00"/>
    <d v="2023-06-14T00:00:00"/>
    <m/>
    <s v="ENTREGUE"/>
    <s v="ENTREGUE NO PRAZO"/>
    <n v="7"/>
  </r>
  <r>
    <n v="23175598"/>
    <s v="231755-98"/>
    <d v="2023-06-07T00:00:00"/>
    <x v="2"/>
    <s v="RIO DE JANEIRO"/>
    <x v="11"/>
    <n v="120710"/>
    <s v="SUDESTE"/>
    <n v="17519"/>
    <n v="437.97"/>
    <n v="672.18809999999996"/>
    <n v="2.4999714595581941E-2"/>
    <s v="TJ4 TRANSPORTES EIRELI"/>
    <d v="2023-06-05T00:00:00"/>
    <m/>
    <d v="2023-06-14T00:00:00"/>
    <d v="2023-06-14T00:00:00"/>
    <m/>
    <s v="ENTREGUE"/>
    <s v="ENTREGUE NO PRAZO"/>
    <n v="7"/>
  </r>
  <r>
    <n v="23381699"/>
    <s v="233816-99"/>
    <d v="2023-06-07T00:00:00"/>
    <x v="2"/>
    <s v="RIO DE JANEIRO"/>
    <x v="11"/>
    <n v="120801"/>
    <s v="SUDESTE"/>
    <n v="639.6"/>
    <n v="85.22"/>
    <n v="27.833300000000001"/>
    <n v="0.13323952470293934"/>
    <s v="TJ4 TRANSPORTES EIRELI"/>
    <d v="2023-06-06T00:00:00"/>
    <m/>
    <d v="2023-06-14T00:00:00"/>
    <d v="2023-06-14T00:00:00"/>
    <m/>
    <s v="ENTREGUE"/>
    <s v="ENTREGUE NO PRAZO"/>
    <n v="7"/>
  </r>
  <r>
    <n v="22088198"/>
    <s v="220881-98"/>
    <d v="2023-06-07T00:00:00"/>
    <x v="2"/>
    <s v="CABO FRIO"/>
    <x v="11"/>
    <n v="120682"/>
    <s v="SUDESTE"/>
    <n v="14850"/>
    <n v="405"/>
    <n v="494.73039999999997"/>
    <n v="2.7272727272727271E-2"/>
    <s v="TJ4 TRANSPORTES EIRELI"/>
    <d v="2023-06-05T00:00:00"/>
    <m/>
    <d v="2023-06-15T00:00:00"/>
    <d v="2023-06-15T00:00:00"/>
    <m/>
    <s v="ENTREGUE"/>
    <s v="ENTREGUE NO PRAZO"/>
    <n v="8"/>
  </r>
  <r>
    <m/>
    <s v="-"/>
    <d v="2023-07-06T00:00:00"/>
    <x v="1"/>
    <s v="NATAL"/>
    <x v="17"/>
    <n v="124359"/>
    <s v="NORDESTE"/>
    <n v="11218.3"/>
    <n v="138.1"/>
    <n v="40.283000000000001"/>
    <n v="1.2310243084959397E-2"/>
    <s v="TECMAR TRANSPORTES LTDA"/>
    <d v="2023-07-06T00:00:00"/>
    <s v="NÃO CONSTA"/>
    <d v="2023-07-24T00:00:00"/>
    <d v="2023-07-19T00:00:00"/>
    <m/>
    <s v="ENTREGUE"/>
    <s v="ENTREGUE NO PRAZO"/>
    <n v="13"/>
  </r>
  <r>
    <n v="23365899"/>
    <s v="233658-99"/>
    <d v="2023-06-12T00:00:00"/>
    <x v="2"/>
    <s v="VOTUPORANGA"/>
    <x v="9"/>
    <n v="120843"/>
    <s v="SUDESTE"/>
    <n v="5506.73"/>
    <n v="126.69"/>
    <n v="53.25"/>
    <n v="2.3006393994257936E-2"/>
    <s v="FITLOG TRANSPORTES E LOGISTICA"/>
    <d v="2023-06-07T00:00:00"/>
    <m/>
    <d v="2023-06-22T00:00:00"/>
    <d v="2023-06-20T13:20:00"/>
    <m/>
    <s v="ENTREGUE"/>
    <s v="ENTREGUE NO PRAZO"/>
    <n v="8.5555555555547471"/>
  </r>
  <r>
    <n v="23103098"/>
    <s v="231030-98"/>
    <d v="2023-06-12T00:00:00"/>
    <x v="2"/>
    <s v="MARAU"/>
    <x v="10"/>
    <n v="121063"/>
    <s v="SUL"/>
    <n v="9999"/>
    <n v="616.65"/>
    <n v="304.08"/>
    <n v="6.1671167116711667E-2"/>
    <s v="FITLOG TRANSPORTES E LOGISTICA"/>
    <d v="2023-06-12T00:00:00"/>
    <m/>
    <d v="2023-06-28T00:00:00"/>
    <d v="2023-06-20T15:00:00"/>
    <m/>
    <s v="ENTREGUE"/>
    <s v="ENTREGUE NO PRAZO"/>
    <n v="8.625"/>
  </r>
  <r>
    <n v="23502998"/>
    <s v="235029-98"/>
    <d v="2023-06-12T00:00:00"/>
    <x v="2"/>
    <s v="PINHAIS"/>
    <x v="12"/>
    <n v="121054"/>
    <s v="SUL"/>
    <n v="13799"/>
    <n v="572.52"/>
    <n v="482.6071"/>
    <n v="4.1489963040800056E-2"/>
    <s v="FITLOG TRANSPORTES E LOGISTICA"/>
    <d v="2023-06-12T00:00:00"/>
    <m/>
    <d v="2023-06-26T11:37:00"/>
    <d v="2023-06-26T11:37:00"/>
    <m/>
    <s v="ENTREGUE"/>
    <s v="ENTREGUE NO PRAZO"/>
    <n v="14.484027777776646"/>
  </r>
  <r>
    <n v="22977298"/>
    <s v="229772-98"/>
    <d v="2023-06-05T00:00:00"/>
    <x v="2"/>
    <s v="PARNAMIRIM"/>
    <x v="17"/>
    <n v="120488"/>
    <s v="NORDESTE"/>
    <n v="8489"/>
    <n v="320.3"/>
    <n v="299.92169999999999"/>
    <n v="3.773118152903758E-2"/>
    <s v="D' PAULA TRANSPORTES EIRELI"/>
    <d v="2023-06-02T00:00:00"/>
    <s v="ENTREGA INFORMADA"/>
    <d v="2023-06-14T00:00:00"/>
    <d v="2023-06-14T00:00:00"/>
    <m/>
    <s v="ENTREGUE"/>
    <s v="ENTREGUE NO PRAZO"/>
    <n v="9"/>
  </r>
  <r>
    <n v="22780298"/>
    <s v="227802-98"/>
    <d v="2023-06-05T00:00:00"/>
    <x v="2"/>
    <s v="CAICÓ"/>
    <x v="17"/>
    <n v="120386"/>
    <s v="NORDESTE"/>
    <n v="310500"/>
    <n v="11715.87"/>
    <n v="10379.35"/>
    <n v="3.773227053140097E-2"/>
    <s v="D' PAULA TRANSPORTES EIRELI"/>
    <d v="2023-06-02T00:00:00"/>
    <s v="ENTREGA INFORMADA"/>
    <d v="2023-06-14T00:00:00"/>
    <d v="2023-06-14T00:00:00"/>
    <m/>
    <s v="ENTREGUE"/>
    <s v="ENTREGUE NO PRAZO"/>
    <n v="9"/>
  </r>
  <r>
    <n v="23076398"/>
    <s v="230763-98"/>
    <d v="2023-06-05T00:00:00"/>
    <x v="2"/>
    <s v="NATAL"/>
    <x v="17"/>
    <n v="120501"/>
    <s v="NORDESTE"/>
    <n v="25055.91"/>
    <n v="945.41"/>
    <n v="995.33"/>
    <n v="3.7732016119151127E-2"/>
    <s v="D' PAULA TRANSPORTES EIRELI"/>
    <d v="2023-06-02T00:00:00"/>
    <s v="ENTREGA INFORMADA"/>
    <d v="2023-06-15T00:00:00"/>
    <d v="2023-06-15T00:00:00"/>
    <m/>
    <s v="ENTREGUE"/>
    <s v="ENTREGUE NO PRAZO"/>
    <n v="10"/>
  </r>
  <r>
    <n v="23047498"/>
    <s v="230474-98"/>
    <d v="2023-06-05T00:00:00"/>
    <x v="2"/>
    <s v="NATAL"/>
    <x v="17"/>
    <n v="120532"/>
    <s v="NORDESTE"/>
    <n v="20359"/>
    <n v="768.19"/>
    <n v="701.94399999999996"/>
    <n v="3.7732206886389313E-2"/>
    <s v="D' PAULA TRANSPORTES EIRELI"/>
    <d v="2023-06-02T00:00:00"/>
    <s v="ENTREGA INFORMADA"/>
    <d v="2023-06-15T00:00:00"/>
    <d v="2023-06-15T00:00:00"/>
    <m/>
    <s v="ENTREGUE"/>
    <s v="ENTREGUE NO PRAZO"/>
    <n v="10"/>
  </r>
  <r>
    <n v="23068498"/>
    <s v="230684-98"/>
    <d v="2023-06-05T00:00:00"/>
    <x v="2"/>
    <s v="NATAL"/>
    <x v="17"/>
    <n v="120508"/>
    <s v="NORDESTE"/>
    <n v="9700"/>
    <n v="366"/>
    <n v="339.28289999999998"/>
    <n v="3.7731958762886597E-2"/>
    <s v="D' PAULA TRANSPORTES EIRELI"/>
    <d v="2023-06-02T00:00:00"/>
    <s v="ENTREGA INFORMADA"/>
    <d v="2023-06-16T00:00:00"/>
    <d v="2023-06-16T00:00:00"/>
    <m/>
    <s v="ENTREGUE"/>
    <s v="ENTREGUE NO PRAZO"/>
    <n v="11"/>
  </r>
  <r>
    <n v="22964098"/>
    <s v="229640-98"/>
    <d v="2023-06-05T00:00:00"/>
    <x v="2"/>
    <s v="NATAL"/>
    <x v="17"/>
    <n v="120495"/>
    <s v="NORDESTE"/>
    <n v="17339"/>
    <n v="654.24"/>
    <n v="637.28800000000001"/>
    <n v="3.7732279831593517E-2"/>
    <s v="D' PAULA TRANSPORTES EIRELI"/>
    <d v="2023-06-02T00:00:00"/>
    <s v="ENTREGA INFORMADA"/>
    <d v="2023-06-16T00:00:00"/>
    <d v="2023-06-16T00:00:00"/>
    <m/>
    <s v="ENTREGUE"/>
    <s v="ENTREGUE NO PRAZO"/>
    <n v="11"/>
  </r>
  <r>
    <n v="29375598"/>
    <s v="293755-98"/>
    <d v="2023-09-13T00:00:00"/>
    <x v="0"/>
    <s v="COLIDER"/>
    <x v="0"/>
    <n v="130106"/>
    <s v="CENTRO-OESTE"/>
    <n v="34680"/>
    <n v="1992.79"/>
    <n v="1313"/>
    <m/>
    <s v="D' PAULA TRANSPORTES EIRELI"/>
    <d v="2023-09-11T00:00:00"/>
    <s v="ENTREGA INFORMADA"/>
    <d v="2023-09-29T00:00:00"/>
    <d v="2023-10-29T00:00:00"/>
    <m/>
    <s v="ENTREGUE"/>
    <s v="ENTREGUE NO PRAZO"/>
    <n v="46"/>
  </r>
  <r>
    <n v="31333298"/>
    <s v="313332-98"/>
    <d v="2023-09-28T00:00:00"/>
    <x v="0"/>
    <s v="ITAMARANDIBA"/>
    <x v="4"/>
    <n v="132592"/>
    <s v="SUDESTE"/>
    <n v="109000"/>
    <n v="2833.33"/>
    <n v="5101"/>
    <m/>
    <s v="D' PAULA TRANSPORTES EIRELI"/>
    <d v="2023-09-27T00:00:00"/>
    <s v="ENTREGA INFORMADA"/>
    <d v="2023-10-02T00:00:00"/>
    <d v="2023-10-02T00:00:00"/>
    <m/>
    <s v="ENTREGUE"/>
    <s v="ENTREGUE NO PRAZO"/>
    <n v="4"/>
  </r>
  <r>
    <n v="22480598"/>
    <s v="224805-98"/>
    <d v="2023-06-06T00:00:00"/>
    <x v="2"/>
    <s v="MACEIÓ"/>
    <x v="19"/>
    <n v="120730"/>
    <s v="NORDESTE"/>
    <n v="10773.83"/>
    <n v="518.12"/>
    <n v="269.03280000000001"/>
    <n v="4.8090604733878294E-2"/>
    <s v="D' PAULA TRANSPORTES EIRELI"/>
    <d v="2023-06-06T00:00:00"/>
    <s v="ENTREGA INFORMADA"/>
    <d v="2023-06-12T00:00:00"/>
    <d v="2023-06-12T00:00:00"/>
    <m/>
    <s v="ENTREGUE"/>
    <s v="ENTREGUE NO PRAZO"/>
    <n v="6"/>
  </r>
  <r>
    <n v="23230598"/>
    <s v="232305-98"/>
    <d v="2023-06-06T00:00:00"/>
    <x v="2"/>
    <s v="MACEIÓ"/>
    <x v="19"/>
    <n v="120736"/>
    <s v="NORDESTE"/>
    <n v="9399"/>
    <n v="452"/>
    <n v="313.3263"/>
    <n v="4.8090222364081288E-2"/>
    <s v="D' PAULA TRANSPORTES EIRELI"/>
    <d v="2023-06-06T00:00:00"/>
    <s v="ENTREGA INFORMADA"/>
    <d v="2023-06-12T00:00:00"/>
    <d v="2023-06-12T00:00:00"/>
    <m/>
    <s v="ENTREGUE"/>
    <s v="ENTREGUE NO PRAZO"/>
    <n v="6"/>
  </r>
  <r>
    <n v="23095498"/>
    <s v="230954-98"/>
    <d v="2023-06-06T00:00:00"/>
    <x v="2"/>
    <s v="MACEIÓ"/>
    <x v="19"/>
    <n v="120739"/>
    <s v="NORDESTE"/>
    <n v="30921.06"/>
    <n v="1487.02"/>
    <n v="995.90700000000004"/>
    <n v="4.8090848114521301E-2"/>
    <s v="D' PAULA TRANSPORTES EIRELI"/>
    <d v="2023-06-06T00:00:00"/>
    <s v="ENTREGA INFORMADA"/>
    <d v="2023-06-12T00:00:00"/>
    <d v="2023-06-12T00:00:00"/>
    <m/>
    <s v="ENTREGUE"/>
    <s v="ENTREGUE NO PRAZO"/>
    <n v="6"/>
  </r>
  <r>
    <n v="23059598"/>
    <s v="230595-98"/>
    <d v="2023-06-06T00:00:00"/>
    <x v="2"/>
    <s v="BARRA DE SÃO MIGUEL"/>
    <x v="19"/>
    <n v="120753"/>
    <s v="NORDESTE"/>
    <n v="12500"/>
    <n v="601.13"/>
    <n v="229.8817"/>
    <n v="4.8090399999999998E-2"/>
    <s v="D' PAULA TRANSPORTES EIRELI"/>
    <d v="2023-06-06T00:00:00"/>
    <s v="ENTREGA INFORMADA"/>
    <d v="2023-06-12T00:00:00"/>
    <d v="2023-06-12T00:00:00"/>
    <m/>
    <s v="ENTREGUE"/>
    <s v="ENTREGUE NO PRAZO"/>
    <n v="6"/>
  </r>
  <r>
    <n v="22645998"/>
    <s v="226459-98"/>
    <d v="2023-06-06T00:00:00"/>
    <x v="2"/>
    <s v="VITORIA SANTO ANTAO"/>
    <x v="16"/>
    <n v="120687"/>
    <s v="NORDESTE"/>
    <n v="108000"/>
    <n v="5193.83"/>
    <n v="3923.1914999999999"/>
    <n v="4.8091018518518519E-2"/>
    <s v="D' PAULA TRANSPORTES EIRELI"/>
    <d v="2023-06-05T00:00:00"/>
    <s v="ENTREGA INFORMADA"/>
    <d v="2023-06-14T00:00:00"/>
    <d v="2023-06-14T00:00:00"/>
    <m/>
    <s v="ENTREGUE"/>
    <s v="ENTREGUE NO PRAZO"/>
    <n v="8"/>
  </r>
  <r>
    <n v="23026198"/>
    <s v="230261-98"/>
    <d v="2023-06-06T00:00:00"/>
    <x v="2"/>
    <s v="CAMPINA GRANDE"/>
    <x v="18"/>
    <n v="120773"/>
    <s v="NORDESTE"/>
    <n v="18669"/>
    <n v="897.81"/>
    <n v="665.52"/>
    <n v="4.8090952916599705E-2"/>
    <s v="D' PAULA TRANSPORTES EIRELI"/>
    <d v="2023-06-06T00:00:00"/>
    <s v="ENTREGA INFORMADA"/>
    <d v="2023-06-15T00:00:00"/>
    <d v="2023-06-15T00:00:00"/>
    <m/>
    <s v="ENTREGUE"/>
    <s v="ENTREGUE NO PRAZO"/>
    <n v="9"/>
  </r>
  <r>
    <n v="23113998"/>
    <s v="231139-98"/>
    <d v="2023-06-06T00:00:00"/>
    <x v="2"/>
    <s v="CURRAIS NOVOS"/>
    <x v="17"/>
    <n v="120685"/>
    <s v="NORDESTE"/>
    <n v="118000"/>
    <n v="5674.74"/>
    <n v="3514.5630999999998"/>
    <n v="4.8091016949152542E-2"/>
    <s v="D' PAULA TRANSPORTES EIRELI"/>
    <d v="2023-06-05T00:00:00"/>
    <s v="ENTREGA INFORMADA"/>
    <d v="2023-06-15T00:00:00"/>
    <d v="2023-06-15T00:00:00"/>
    <m/>
    <s v="ENTREGUE"/>
    <s v="ENTREGUE NO PRAZO"/>
    <n v="9"/>
  </r>
  <r>
    <n v="22513098"/>
    <s v="225130-98"/>
    <d v="2023-06-06T00:00:00"/>
    <x v="2"/>
    <s v="CAICÓ"/>
    <x v="17"/>
    <n v="120329"/>
    <s v="NORDESTE"/>
    <n v="29944.93"/>
    <n v="1440.08"/>
    <n v="807.05"/>
    <n v="4.8090945612496001E-2"/>
    <s v="D' PAULA TRANSPORTES EIRELI"/>
    <d v="2023-06-01T00:00:00"/>
    <s v="ENTREGA INFORMADA"/>
    <d v="2023-06-15T00:00:00"/>
    <d v="2023-06-15T00:00:00"/>
    <m/>
    <s v="ENTREGUE"/>
    <s v="ENTREGUE NO PRAZO"/>
    <n v="9"/>
  </r>
  <r>
    <n v="22972798"/>
    <s v="229727-98"/>
    <d v="2023-06-06T00:00:00"/>
    <x v="2"/>
    <s v="MACAÍBA"/>
    <x v="17"/>
    <n v="120697"/>
    <s v="NORDESTE"/>
    <n v="21769"/>
    <n v="1046.8900000000001"/>
    <n v="815.42920000000004"/>
    <n v="4.8090863154026373E-2"/>
    <s v="D' PAULA TRANSPORTES EIRELI"/>
    <d v="2023-06-05T00:00:00"/>
    <s v="ENTREGA INFORMADA"/>
    <d v="2023-06-16T00:00:00"/>
    <d v="2023-06-16T00:00:00"/>
    <m/>
    <s v="ENTREGUE"/>
    <s v="ENTREGUE NO PRAZO"/>
    <n v="10"/>
  </r>
  <r>
    <n v="22934598"/>
    <s v="229345-98"/>
    <d v="2023-06-06T00:00:00"/>
    <x v="2"/>
    <s v="NATAL"/>
    <x v="17"/>
    <n v="120738"/>
    <s v="NORDESTE"/>
    <n v="46800"/>
    <n v="2250.66"/>
    <n v="1688.7028"/>
    <n v="4.8091025641025638E-2"/>
    <s v="D' PAULA TRANSPORTES EIRELI"/>
    <d v="2023-06-06T00:00:00"/>
    <s v="ENTREGA INFORMADA"/>
    <d v="2023-06-17T00:00:00"/>
    <d v="2023-06-17T00:00:00"/>
    <m/>
    <s v="ENTREGUE"/>
    <s v="ENTREGUE NO PRAZO"/>
    <n v="11"/>
  </r>
  <r>
    <n v="23128498"/>
    <s v="231284-98"/>
    <d v="2023-06-06T00:00:00"/>
    <x v="2"/>
    <s v="NATAL"/>
    <x v="17"/>
    <n v="120741"/>
    <s v="NORDESTE"/>
    <n v="12819"/>
    <n v="616.47"/>
    <n v="389.69959999999998"/>
    <n v="4.8090334659489822E-2"/>
    <s v="D' PAULA TRANSPORTES EIRELI"/>
    <d v="2023-06-06T00:00:00"/>
    <s v="ENTREGA INFORMADA"/>
    <d v="2023-06-17T00:00:00"/>
    <d v="2023-06-17T00:00:00"/>
    <m/>
    <s v="ENTREGUE"/>
    <s v="ENTREGUE NO PRAZO"/>
    <n v="11"/>
  </r>
  <r>
    <n v="23209498"/>
    <s v="232094-98"/>
    <d v="2023-06-06T00:00:00"/>
    <x v="2"/>
    <s v="NATAL"/>
    <x v="17"/>
    <n v="120756"/>
    <s v="NORDESTE"/>
    <n v="6679"/>
    <n v="321.2"/>
    <n v="229.88"/>
    <n v="4.8091031591555623E-2"/>
    <s v="D' PAULA TRANSPORTES EIRELI"/>
    <d v="2023-06-06T00:00:00"/>
    <s v="ENTREGA INFORMADA"/>
    <d v="2023-06-17T00:00:00"/>
    <d v="2023-06-17T00:00:00"/>
    <m/>
    <s v="ENTREGUE"/>
    <s v="ENTREGUE NO PRAZO"/>
    <n v="11"/>
  </r>
  <r>
    <n v="23113198"/>
    <s v="231131-98"/>
    <d v="2023-06-14T00:00:00"/>
    <x v="2"/>
    <s v="CONTAGEM"/>
    <x v="4"/>
    <n v="121377"/>
    <s v="SUDESTE"/>
    <n v="200000"/>
    <n v="3283.9"/>
    <n v="7984.89"/>
    <n v="1.64195E-2"/>
    <s v="D' PAULA TRANSPORTES EIRELI"/>
    <d v="2023-06-14T00:00:00"/>
    <s v="ENTREGA INFORMADA"/>
    <d v="2023-06-16T00:00:00"/>
    <d v="2023-06-16T00:00:00"/>
    <m/>
    <s v="ENTREGUE"/>
    <s v="ENTREGUE NO PRAZO"/>
    <n v="2"/>
  </r>
  <r>
    <n v="23204798"/>
    <s v="232047-98"/>
    <d v="2023-06-14T00:00:00"/>
    <x v="2"/>
    <s v="JOÃO MONLEVADE"/>
    <x v="4"/>
    <n v="121114"/>
    <s v="SUDESTE"/>
    <n v="38250"/>
    <n v="628.04"/>
    <n v="1388.33"/>
    <n v="1.6419346405228758E-2"/>
    <s v="D' PAULA TRANSPORTES EIRELI"/>
    <d v="2023-06-12T00:00:00"/>
    <s v="ENTREGA INFORMADA"/>
    <d v="2023-06-21T00:00:00"/>
    <d v="2023-06-21T00:00:00"/>
    <m/>
    <s v="ENTREGUE"/>
    <s v="ENTREGUE NO PRAZO"/>
    <n v="7"/>
  </r>
  <r>
    <n v="23394198"/>
    <s v="233941-98"/>
    <d v="2023-06-14T00:00:00"/>
    <x v="2"/>
    <s v="LAGOA DA PRATA"/>
    <x v="4"/>
    <n v="121064"/>
    <s v="SUDESTE"/>
    <n v="33818"/>
    <n v="555.27"/>
    <n v="1251.4032999999999"/>
    <n v="1.6419362469690696E-2"/>
    <s v="D' PAULA TRANSPORTES EIRELI"/>
    <d v="2023-06-12T00:00:00"/>
    <s v="ENTREGA INFORMADA"/>
    <d v="2023-06-22T00:00:00"/>
    <d v="2023-06-22T00:00:00"/>
    <m/>
    <s v="ENTREGUE"/>
    <s v="ENTREGUE NO PRAZO"/>
    <n v="8"/>
  </r>
  <r>
    <n v="22598298"/>
    <s v="225982-98"/>
    <d v="2023-06-14T00:00:00"/>
    <x v="2"/>
    <s v="SÃO GOTARDO"/>
    <x v="4"/>
    <n v="121077"/>
    <s v="SUDESTE"/>
    <n v="276060"/>
    <n v="4532.7700000000004"/>
    <n v="6519.4216999999999"/>
    <n v="1.6419510251394626E-2"/>
    <s v="D' PAULA TRANSPORTES EIRELI"/>
    <d v="2023-06-12T00:00:00"/>
    <s v="ENTREGA INFORMADA"/>
    <d v="2023-06-23T00:00:00"/>
    <d v="2023-06-23T00:00:00"/>
    <m/>
    <s v="ENTREGUE"/>
    <s v="ENTREGUE NO PRAZO"/>
    <n v="9"/>
  </r>
  <r>
    <n v="23597798"/>
    <s v="235977-98"/>
    <d v="2023-06-15T00:00:00"/>
    <x v="2"/>
    <s v="SÃO PAULO"/>
    <x v="9"/>
    <n v="121510"/>
    <s v="SUDESTE"/>
    <n v="361296"/>
    <n v="8500"/>
    <n v="15795"/>
    <n v="2.3526416013462646E-2"/>
    <s v="D' PAULA TRANSPORTES EIRELI"/>
    <d v="2023-06-15T00:00:00"/>
    <s v="ENTREGA INFORMADA"/>
    <d v="2023-06-17T00:00:00"/>
    <d v="2023-06-17T00:00:00"/>
    <m/>
    <s v="ENTREGUE"/>
    <s v="ENTREGUE NO PRAZO"/>
    <n v="2"/>
  </r>
  <r>
    <n v="23598898"/>
    <s v="235988-98"/>
    <d v="2023-06-15T00:00:00"/>
    <x v="2"/>
    <s v="SÃO PAULO"/>
    <x v="9"/>
    <n v="121488"/>
    <s v="SUDESTE"/>
    <n v="654656"/>
    <n v="8500"/>
    <n v="28620"/>
    <n v="1.29839182715808E-2"/>
    <s v="D' PAULA TRANSPORTES EIRELI"/>
    <d v="2023-06-15T00:00:00"/>
    <s v="ENTREGA INFORMADA"/>
    <d v="2023-06-19T00:00:00"/>
    <d v="2023-06-19T00:00:00"/>
    <m/>
    <s v="ENTREGUE"/>
    <s v="ENTREGUE NO PRAZO"/>
    <n v="4"/>
  </r>
  <r>
    <n v="23597798"/>
    <s v="235977-98"/>
    <d v="2023-06-15T00:00:00"/>
    <x v="2"/>
    <s v="SÃO PAULO"/>
    <x v="9"/>
    <n v="121509"/>
    <s v="SUDESTE"/>
    <n v="361296"/>
    <n v="8500"/>
    <n v="15.795"/>
    <n v="2.3526416013462646E-2"/>
    <s v="D' PAULA TRANSPORTES EIRELI"/>
    <d v="2023-06-15T00:00:00"/>
    <s v="ENTREGA INFORMADA"/>
    <d v="2023-06-19T00:00:00"/>
    <d v="2023-06-19T00:00:00"/>
    <m/>
    <s v="ENTREGUE"/>
    <s v="ENTREGUE NO PRAZO"/>
    <n v="4"/>
  </r>
  <r>
    <n v="23598198"/>
    <s v="235981-98"/>
    <d v="2023-06-16T00:00:00"/>
    <x v="2"/>
    <s v="JUIZ DE FORA"/>
    <x v="4"/>
    <n v="121441"/>
    <s v="SUDESTE"/>
    <n v="434000"/>
    <n v="6500"/>
    <n v="12809.6967"/>
    <n v="1.4976958525345621E-2"/>
    <s v="D' PAULA TRANSPORTES EIRELI"/>
    <d v="2023-06-14T00:00:00"/>
    <s v="ENTREGA INFORMADA"/>
    <d v="2023-06-19T00:00:00"/>
    <d v="2023-06-19T00:00:00"/>
    <m/>
    <s v="ENTREGUE"/>
    <s v="ENTREGUE NO PRAZO"/>
    <n v="3"/>
  </r>
  <r>
    <n v="23310598"/>
    <s v="233105-98"/>
    <d v="2023-06-16T00:00:00"/>
    <x v="2"/>
    <s v="SAO SIMAO"/>
    <x v="9"/>
    <n v="121638"/>
    <s v="SUDESTE"/>
    <n v="115774"/>
    <n v="3285.2"/>
    <n v="2802.72"/>
    <n v="2.8375973880145799E-2"/>
    <s v="D' PAULA TRANSPORTES EIRELI"/>
    <d v="2023-06-16T00:00:00"/>
    <s v="ENTREGA INFORMADA"/>
    <d v="2023-06-21T00:00:00"/>
    <d v="2023-06-21T00:00:00"/>
    <m/>
    <s v="ENTREGUE"/>
    <s v="ENTREGUE NO PRAZO"/>
    <n v="5"/>
  </r>
  <r>
    <n v="23651098"/>
    <s v="236510-98"/>
    <d v="2023-06-16T00:00:00"/>
    <x v="2"/>
    <s v="RIBEIRÃO PRETO"/>
    <x v="9"/>
    <n v="121347"/>
    <s v="SUDESTE"/>
    <n v="147000"/>
    <n v="4171.26"/>
    <n v="6059.3131999999996"/>
    <n v="2.8375918367346941E-2"/>
    <s v="D' PAULA TRANSPORTES EIRELI"/>
    <d v="2023-06-13T00:00:00"/>
    <s v="ENTREGA INFORMADA"/>
    <d v="2023-06-21T00:00:00"/>
    <d v="2023-06-21T00:00:00"/>
    <m/>
    <s v="ENTREGUE"/>
    <s v="ENTREGUE NO PRAZO"/>
    <n v="5"/>
  </r>
  <r>
    <n v="23008498"/>
    <s v="230084-98"/>
    <d v="2023-06-16T00:00:00"/>
    <x v="2"/>
    <s v="PRADOPOLIS"/>
    <x v="9"/>
    <n v="121053"/>
    <s v="SUDESTE"/>
    <n v="159600.98000000001"/>
    <n v="4528.83"/>
    <n v="4982.3845000000001"/>
    <n v="2.8375953581237408E-2"/>
    <s v="D' PAULA TRANSPORTES EIRELI"/>
    <d v="2023-06-12T00:00:00"/>
    <s v="ENTREGA INFORMADA"/>
    <d v="2023-06-22T00:00:00"/>
    <d v="2023-06-22T00:00:00"/>
    <m/>
    <s v="ENTREGUE"/>
    <s v="ENTREGUE NO PRAZO"/>
    <n v="6"/>
  </r>
  <r>
    <n v="22802298"/>
    <s v="228022-98"/>
    <d v="2023-06-16T00:00:00"/>
    <x v="2"/>
    <s v="LINS"/>
    <x v="9"/>
    <n v="119630"/>
    <s v="SUDESTE"/>
    <n v="71000"/>
    <n v="2014.69"/>
    <n v="2147.7285000000002"/>
    <n v="2.8375915492957746E-2"/>
    <s v="D' PAULA TRANSPORTES EIRELI"/>
    <d v="2023-05-29T00:00:00"/>
    <s v="ENTREGA INFORMADA"/>
    <d v="2023-06-24T00:00:00"/>
    <d v="2023-06-24T00:00:00"/>
    <m/>
    <s v="ENTREGUE"/>
    <s v="ENTREGUE NO PRAZO"/>
    <n v="8"/>
  </r>
  <r>
    <n v="23601598"/>
    <s v="236015-98"/>
    <d v="2023-06-16T00:00:00"/>
    <x v="2"/>
    <s v="TERESINA"/>
    <x v="7"/>
    <n v="121366"/>
    <s v="NORDESTE"/>
    <n v="19729.71"/>
    <n v="985.19"/>
    <n v="781.96299999999997"/>
    <n v="4.9934337605570485E-2"/>
    <s v="D' PAULA TRANSPORTES EIRELI"/>
    <d v="2023-06-13T00:00:00"/>
    <s v="ENTREGA INFORMADA"/>
    <d v="2023-06-27T00:00:00"/>
    <d v="2023-06-27T00:00:00"/>
    <m/>
    <s v="ENTREGUE"/>
    <s v="ENTREGUE NO PRAZO"/>
    <n v="11"/>
  </r>
  <r>
    <n v="23629298"/>
    <s v="236292-98"/>
    <d v="2023-06-16T00:00:00"/>
    <x v="2"/>
    <s v="TERESINA"/>
    <x v="7"/>
    <n v="121607"/>
    <s v="NORDESTE"/>
    <n v="21609"/>
    <n v="1079.03"/>
    <n v="775.72789999999998"/>
    <n v="4.9934286639825999E-2"/>
    <s v="D' PAULA TRANSPORTES EIRELI"/>
    <d v="2023-06-15T00:00:00"/>
    <s v="ENTREGA INFORMADA"/>
    <d v="2023-06-27T00:00:00"/>
    <d v="2023-06-27T00:00:00"/>
    <m/>
    <s v="ENTREGUE"/>
    <s v="ENTREGUE NO PRAZO"/>
    <n v="11"/>
  </r>
  <r>
    <n v="23696998"/>
    <s v="236969-98"/>
    <d v="2023-06-16T00:00:00"/>
    <x v="2"/>
    <s v="TIMON"/>
    <x v="6"/>
    <n v="121608"/>
    <s v="NORDESTE"/>
    <n v="13969"/>
    <n v="697.53"/>
    <n v="516.36"/>
    <n v="4.9934139881165435E-2"/>
    <s v="D' PAULA TRANSPORTES EIRELI"/>
    <d v="2023-06-15T00:00:00"/>
    <s v="ENTREGA INFORMADA"/>
    <d v="2023-06-27T00:00:00"/>
    <d v="2023-06-27T00:00:00"/>
    <m/>
    <s v="ENTREGUE"/>
    <s v="ENTREGUE NO PRAZO"/>
    <n v="11"/>
  </r>
  <r>
    <n v="23538798"/>
    <s v="235387-98"/>
    <d v="2023-06-16T00:00:00"/>
    <x v="2"/>
    <s v="TERESINA"/>
    <x v="7"/>
    <n v="121452"/>
    <s v="NORDESTE"/>
    <n v="7359"/>
    <n v="367.46"/>
    <n v="262.31099999999998"/>
    <n v="4.9933414866150293E-2"/>
    <s v="D' PAULA TRANSPORTES EIRELI"/>
    <d v="2023-06-14T00:00:00"/>
    <s v="ENTREGA INFORMADA"/>
    <d v="2023-06-27T00:00:00"/>
    <d v="2023-06-27T00:00:00"/>
    <m/>
    <s v="ENTREGUE"/>
    <s v="ENTREGUE NO PRAZO"/>
    <n v="11"/>
  </r>
  <r>
    <n v="23538998"/>
    <s v="235389-98"/>
    <d v="2023-06-16T00:00:00"/>
    <x v="2"/>
    <s v="TERESINA"/>
    <x v="7"/>
    <n v="121453"/>
    <s v="NORDESTE"/>
    <n v="7359"/>
    <n v="367.46"/>
    <n v="262.31099999999998"/>
    <n v="4.9933414866150293E-2"/>
    <s v="D' PAULA TRANSPORTES EIRELI"/>
    <d v="2023-06-14T00:00:00"/>
    <s v="ENTREGA INFORMADA"/>
    <d v="2023-06-27T00:00:00"/>
    <d v="2023-06-27T00:00:00"/>
    <m/>
    <s v="ENTREGUE"/>
    <s v="ENTREGUE NO PRAZO"/>
    <n v="11"/>
  </r>
  <r>
    <n v="23287498"/>
    <s v="232874-98"/>
    <d v="2023-06-16T00:00:00"/>
    <x v="2"/>
    <s v="TIMON"/>
    <x v="6"/>
    <n v="121197"/>
    <s v="NORDESTE"/>
    <n v="111777.57"/>
    <n v="5581.56"/>
    <n v="4673.4049999999997"/>
    <n v="4.9934526220242574E-2"/>
    <s v="D' PAULA TRANSPORTES EIRELI"/>
    <d v="2023-06-13T00:00:00"/>
    <s v="ENTREGA INFORMADA"/>
    <d v="2023-06-27T00:00:00"/>
    <d v="2023-06-27T00:00:00"/>
    <m/>
    <s v="ENTREGUE"/>
    <s v="ENTREGUE NO PRAZO"/>
    <n v="11"/>
  </r>
  <r>
    <n v="23635298"/>
    <s v="236352-98"/>
    <d v="2023-06-16T00:00:00"/>
    <x v="2"/>
    <s v="TERESINA"/>
    <x v="7"/>
    <n v="121340"/>
    <s v="NORDESTE"/>
    <n v="12649"/>
    <n v="631.62"/>
    <n v="442.9375"/>
    <n v="4.9934382164597994E-2"/>
    <s v="D' PAULA TRANSPORTES EIRELI"/>
    <d v="2023-06-13T00:00:00"/>
    <s v="ENTREGA INFORMADA"/>
    <d v="2023-06-27T00:00:00"/>
    <d v="2023-06-27T00:00:00"/>
    <m/>
    <s v="ENTREGUE"/>
    <s v="ENTREGUE NO PRAZO"/>
    <n v="11"/>
  </r>
  <r>
    <n v="23279398"/>
    <s v="232793-98"/>
    <d v="2023-06-16T00:00:00"/>
    <x v="2"/>
    <s v="TERESINA"/>
    <x v="7"/>
    <n v="121307"/>
    <s v="NORDESTE"/>
    <n v="17669"/>
    <n v="882.29"/>
    <n v="632.64790000000005"/>
    <n v="4.9934348293621596E-2"/>
    <s v="D' PAULA TRANSPORTES EIRELI"/>
    <d v="2023-06-13T00:00:00"/>
    <s v="ENTREGA INFORMADA"/>
    <d v="2023-06-28T00:00:00"/>
    <d v="2023-06-27T00:00:00"/>
    <m/>
    <s v="ENTREGUE"/>
    <s v="ENTREGUE NO PRAZO"/>
    <n v="11"/>
  </r>
  <r>
    <n v="23653598"/>
    <s v="236535-98"/>
    <d v="2023-06-16T00:00:00"/>
    <x v="2"/>
    <s v="TERESINA"/>
    <x v="7"/>
    <n v="121577"/>
    <s v="NORDESTE"/>
    <n v="87657.57"/>
    <n v="4377.1400000000003"/>
    <n v="3100.5623999999998"/>
    <n v="4.9934535032171205E-2"/>
    <s v="D' PAULA TRANSPORTES EIRELI"/>
    <d v="2023-06-15T00:00:00"/>
    <s v="ENTREGA INFORMADA"/>
    <d v="2023-06-28T00:00:00"/>
    <d v="2023-06-28T00:00:00"/>
    <m/>
    <s v="ENTREGUE"/>
    <s v="ENTREGUE NO PRAZO"/>
    <n v="12"/>
  </r>
  <r>
    <n v="23283898"/>
    <s v="232838-98"/>
    <d v="2023-06-16T00:00:00"/>
    <x v="2"/>
    <s v="TERESINA"/>
    <x v="7"/>
    <n v="121434"/>
    <s v="NORDESTE"/>
    <n v="7559"/>
    <n v="377.45"/>
    <n v="266.17169999999999"/>
    <n v="4.9933853684349779E-2"/>
    <s v="D' PAULA TRANSPORTES EIRELI"/>
    <d v="2023-06-14T00:00:00"/>
    <s v="ENTREGA INFORMADA"/>
    <d v="2023-06-28T00:00:00"/>
    <d v="2023-06-28T00:00:00"/>
    <m/>
    <s v="ENTREGUE"/>
    <s v="ENTREGUE NO PRAZO"/>
    <n v="12"/>
  </r>
  <r>
    <n v="23582798"/>
    <s v="235827-98"/>
    <d v="2023-06-16T00:00:00"/>
    <x v="2"/>
    <s v="TERESINA"/>
    <x v="7"/>
    <n v="121330"/>
    <s v="NORDESTE"/>
    <n v="9119"/>
    <n v="455.35"/>
    <n v="299.88659999999999"/>
    <n v="4.9934203311766644E-2"/>
    <s v="D' PAULA TRANSPORTES EIRELI"/>
    <d v="2023-06-13T00:00:00"/>
    <s v="ENTREGA INFORMADA"/>
    <d v="2023-06-28T00:00:00"/>
    <d v="2023-06-28T00:00:00"/>
    <m/>
    <s v="ENTREGUE"/>
    <s v="ENTREGUE NO PRAZO"/>
    <n v="12"/>
  </r>
  <r>
    <n v="23252398"/>
    <s v="232523-98"/>
    <d v="2023-06-16T00:00:00"/>
    <x v="2"/>
    <s v="TERESINA"/>
    <x v="7"/>
    <n v="121337"/>
    <s v="NORDESTE"/>
    <n v="9790.11"/>
    <n v="488.86"/>
    <n v="339.28289999999998"/>
    <n v="4.9934066113659602E-2"/>
    <s v="D' PAULA TRANSPORTES EIRELI"/>
    <d v="2023-06-13T00:00:00"/>
    <s v="ENTREGA INFORMADA"/>
    <d v="2023-06-28T00:00:00"/>
    <d v="2023-06-28T00:00:00"/>
    <m/>
    <s v="ENTREGUE"/>
    <s v="ENTREGUE NO PRAZO"/>
    <n v="12"/>
  </r>
  <r>
    <n v="23010998"/>
    <s v="230109-98"/>
    <d v="2023-06-16T00:00:00"/>
    <x v="2"/>
    <s v="TERESINA"/>
    <x v="7"/>
    <n v="121061"/>
    <s v="NORDESTE"/>
    <n v="20329"/>
    <n v="1015.12"/>
    <n v="781.9633"/>
    <n v="4.9934576221161889E-2"/>
    <s v="D' PAULA TRANSPORTES EIRELI"/>
    <d v="2023-06-12T00:00:00"/>
    <s v="ENTREGA INFORMADA"/>
    <d v="2023-06-28T00:00:00"/>
    <d v="2023-06-28T00:00:00"/>
    <m/>
    <s v="ENTREGUE"/>
    <s v="ENTREGUE NO PRAZO"/>
    <n v="12"/>
  </r>
  <r>
    <n v="23363298"/>
    <s v="233632-98"/>
    <d v="2023-06-16T00:00:00"/>
    <x v="2"/>
    <s v="TERESINA"/>
    <x v="7"/>
    <n v="121318"/>
    <s v="NORDESTE"/>
    <n v="25995.42"/>
    <n v="1298.07"/>
    <n v="965.21410000000003"/>
    <n v="4.9934565396519852E-2"/>
    <s v="D' PAULA TRANSPORTES EIRELI"/>
    <d v="2023-06-13T00:00:00"/>
    <s v="ENTREGA INFORMADA"/>
    <d v="2023-06-29T00:00:00"/>
    <d v="2023-06-29T00:00:00"/>
    <m/>
    <s v="ENTREGUE"/>
    <s v="ENTREGUE NO PRAZO"/>
    <n v="13"/>
  </r>
  <r>
    <n v="23431898"/>
    <s v="234318-98"/>
    <d v="2023-06-16T00:00:00"/>
    <x v="2"/>
    <s v="PAULISTANA"/>
    <x v="7"/>
    <n v="121440"/>
    <s v="NORDESTE"/>
    <n v="64000"/>
    <n v="3195.81"/>
    <n v="2369.6154000000001"/>
    <n v="4.9934531249999997E-2"/>
    <s v="D' PAULA TRANSPORTES EIRELI"/>
    <d v="2023-06-14T00:00:00"/>
    <s v="ENTREGA INFORMADA"/>
    <d v="2023-06-24T00:00:00"/>
    <d v="2023-06-26T00:00:00"/>
    <m/>
    <s v="ENTREGUE"/>
    <s v="ENTREGUE FORA DO PRAZO"/>
    <n v="10"/>
  </r>
  <r>
    <n v="22580598"/>
    <s v="225805-98"/>
    <d v="2023-06-19T00:00:00"/>
    <x v="2"/>
    <s v="VIÇOSA"/>
    <x v="4"/>
    <n v="121575"/>
    <s v="SUDESTE"/>
    <n v="87331.17"/>
    <n v="1956.67"/>
    <n v="2403.4177"/>
    <n v="2.2405173318987941E-2"/>
    <s v="D' PAULA TRANSPORTES EIRELI"/>
    <d v="2023-06-15T00:00:00"/>
    <s v="ENTREGA INFORMADA"/>
    <d v="2023-06-21T00:00:00"/>
    <d v="2023-06-21T00:00:00"/>
    <m/>
    <s v="ENTREGUE"/>
    <s v="ENTREGUE NO PRAZO"/>
    <n v="2"/>
  </r>
  <r>
    <n v="22720298"/>
    <s v="227202-98"/>
    <d v="2023-06-19T00:00:00"/>
    <x v="2"/>
    <s v="BELO HORIZONTE"/>
    <x v="4"/>
    <n v="121622"/>
    <s v="SUDESTE"/>
    <n v="61694.35"/>
    <n v="1382.27"/>
    <n v="1794.4124999999999"/>
    <n v="2.2405131101956664E-2"/>
    <s v="D' PAULA TRANSPORTES EIRELI"/>
    <d v="2023-06-15T00:00:00"/>
    <s v="ENTREGA INFORMADA"/>
    <d v="2023-06-22T00:00:00"/>
    <d v="2023-06-22T00:00:00"/>
    <m/>
    <s v="ENTREGUE"/>
    <s v="ENTREGUE NO PRAZO"/>
    <n v="3"/>
  </r>
  <r>
    <n v="23297998"/>
    <s v="232979-98"/>
    <d v="2023-06-19T00:00:00"/>
    <x v="2"/>
    <s v="JOÃO PINHEIRO"/>
    <x v="4"/>
    <n v="121783"/>
    <s v="SUDESTE"/>
    <n v="319614.03000000003"/>
    <n v="7161.04"/>
    <n v="11943.6"/>
    <n v="2.240527426158357E-2"/>
    <s v="D' PAULA TRANSPORTES EIRELI"/>
    <d v="2023-06-19T00:00:00"/>
    <s v="ENTREGA INFORMADA"/>
    <d v="2023-06-23T00:00:00"/>
    <d v="2023-06-23T00:00:00"/>
    <m/>
    <s v="ENTREGUE"/>
    <s v="ENTREGUE NO PRAZO"/>
    <n v="4"/>
  </r>
  <r>
    <n v="23687098"/>
    <s v="236870-98"/>
    <d v="2023-06-20T00:00:00"/>
    <x v="2"/>
    <s v="BELO HORIZONTE"/>
    <x v="4"/>
    <n v="121878"/>
    <s v="SUDESTE"/>
    <n v="158500"/>
    <n v="3666.66"/>
    <n v="6550.1760999999997"/>
    <n v="2.3133501577287066E-2"/>
    <s v="D' PAULA TRANSPORTES EIRELI"/>
    <d v="2023-06-19T00:00:00"/>
    <s v="ENTREGA INFORMADA"/>
    <d v="2023-06-28T00:00:00"/>
    <d v="2023-06-28T00:00:00"/>
    <m/>
    <s v="ENTREGUE"/>
    <s v="ENTREGUE NO PRAZO"/>
    <n v="8"/>
  </r>
  <r>
    <n v="23686798"/>
    <s v="236867-98"/>
    <d v="2023-06-20T00:00:00"/>
    <x v="2"/>
    <s v="MATO VERDE"/>
    <x v="4"/>
    <n v="121613"/>
    <s v="SUDESTE"/>
    <n v="158500"/>
    <n v="3666.66"/>
    <n v="6550.18"/>
    <n v="2.3133501577287066E-2"/>
    <s v="D' PAULA TRANSPORTES EIRELI"/>
    <d v="2023-06-15T00:00:00"/>
    <s v="ENTREGA INFORMADA"/>
    <d v="2023-06-29T00:00:00"/>
    <d v="2023-06-29T00:00:00"/>
    <m/>
    <s v="ENTREGUE"/>
    <s v="ENTREGUE NO PRAZO"/>
    <n v="9"/>
  </r>
  <r>
    <n v="23685898"/>
    <s v="236858-98"/>
    <d v="2023-06-20T00:00:00"/>
    <x v="2"/>
    <s v="BELO HORIZONTE"/>
    <x v="4"/>
    <n v="121784"/>
    <s v="SUDESTE"/>
    <n v="158500"/>
    <n v="3666.66"/>
    <n v="6550.18"/>
    <n v="2.3133501577287066E-2"/>
    <s v="D' PAULA TRANSPORTES EIRELI"/>
    <d v="2023-06-19T00:00:00"/>
    <s v="ENTREGA INFORMADA"/>
    <d v="2023-06-29T00:00:00"/>
    <d v="2023-06-29T00:00:00"/>
    <m/>
    <s v="ENTREGUE"/>
    <s v="ENTREGUE NO PRAZO"/>
    <n v="9"/>
  </r>
  <r>
    <n v="22770998"/>
    <s v="227709-98"/>
    <d v="2023-06-21T00:00:00"/>
    <x v="2"/>
    <s v="ITAÚNA"/>
    <x v="4"/>
    <n v="121891"/>
    <s v="SUDESTE"/>
    <n v="43000"/>
    <n v="1387.53"/>
    <n v="1377.5673999999999"/>
    <n v="3.2268139534883722E-2"/>
    <s v="D' PAULA TRANSPORTES EIRELI"/>
    <d v="2023-06-19T00:00:00"/>
    <s v="ENTREGA INFORMADA"/>
    <d v="2023-06-24T00:00:00"/>
    <d v="2023-06-21T00:00:00"/>
    <m/>
    <s v="ENTREGUE"/>
    <s v="ENTREGUE NO PRAZO"/>
    <n v="0"/>
  </r>
  <r>
    <n v="23847298"/>
    <s v="238472-98"/>
    <d v="2023-06-21T00:00:00"/>
    <x v="2"/>
    <s v="BURITIS"/>
    <x v="4"/>
    <n v="122085"/>
    <s v="SUDESTE"/>
    <n v="550000"/>
    <n v="15000"/>
    <n v="22807.345499999999"/>
    <n v="2.7272727272727271E-2"/>
    <s v="D' PAULA TRANSPORTES EIRELI"/>
    <d v="2023-06-21T00:00:00"/>
    <s v="ENTREGA INFORMADA"/>
    <d v="2023-06-24T00:00:00"/>
    <d v="2023-06-24T00:00:00"/>
    <m/>
    <s v="ENTREGUE"/>
    <s v="ENTREGUE NO PRAZO"/>
    <n v="3"/>
  </r>
  <r>
    <n v="23847298"/>
    <s v="238472-98"/>
    <d v="2023-06-21T00:00:00"/>
    <x v="2"/>
    <s v="BURITIS"/>
    <x v="4"/>
    <n v="122086"/>
    <s v="SUDESTE"/>
    <n v="550000"/>
    <n v="15000"/>
    <n v="22807.345499999999"/>
    <n v="2.7272727272727271E-2"/>
    <s v="D' PAULA TRANSPORTES EIRELI"/>
    <d v="2023-06-21T00:00:00"/>
    <s v="ENTREGA INFORMADA"/>
    <d v="2023-06-24T00:00:00"/>
    <d v="2023-06-24T00:00:00"/>
    <m/>
    <s v="ENTREGUE"/>
    <s v="ENTREGUE NO PRAZO"/>
    <n v="3"/>
  </r>
  <r>
    <n v="23205198"/>
    <s v="232051-98"/>
    <d v="2023-06-21T00:00:00"/>
    <x v="2"/>
    <s v="RONDONÓPOLIS"/>
    <x v="0"/>
    <n v="121773"/>
    <s v="CENTRO-OESTE"/>
    <n v="48298.98"/>
    <n v="1558.51"/>
    <n v="1644.78"/>
    <n v="3.226796922005392E-2"/>
    <s v="D' PAULA TRANSPORTES EIRELI"/>
    <d v="2023-06-19T00:00:00"/>
    <s v="ENTREGA INFORMADA"/>
    <d v="2023-06-28T00:00:00"/>
    <d v="2023-06-28T00:00:00"/>
    <m/>
    <s v="ENTREGUE"/>
    <s v="ENTREGUE NO PRAZO"/>
    <n v="7"/>
  </r>
  <r>
    <n v="23683398"/>
    <s v="236833-98"/>
    <d v="2023-06-21T00:00:00"/>
    <x v="2"/>
    <s v="RONDONÓPOLIS"/>
    <x v="0"/>
    <n v="121871"/>
    <s v="CENTRO-OESTE"/>
    <n v="16997.310000000001"/>
    <n v="548.47"/>
    <n v="672.19"/>
    <n v="3.2268047120397284E-2"/>
    <s v="D' PAULA TRANSPORTES EIRELI"/>
    <d v="2023-06-19T00:00:00"/>
    <s v="ENTREGA INFORMADA"/>
    <d v="2023-06-28T00:00:00"/>
    <d v="2023-06-28T00:00:00"/>
    <m/>
    <s v="ENTREGUE"/>
    <s v="ENTREGUE NO PRAZO"/>
    <n v="7"/>
  </r>
  <r>
    <n v="23791298"/>
    <s v="237912-98"/>
    <d v="2023-06-21T00:00:00"/>
    <x v="2"/>
    <s v="BOM JESUS DE GOIAS"/>
    <x v="5"/>
    <n v="121939"/>
    <s v="CENTRO-OESTE"/>
    <n v="175550.86"/>
    <n v="5664.7"/>
    <n v="6074.79"/>
    <n v="3.2268141551684795E-2"/>
    <s v="D' PAULA TRANSPORTES EIRELI"/>
    <d v="2023-06-20T00:00:00"/>
    <s v="ENTREGA INFORMADA"/>
    <d v="2023-06-28T00:00:00"/>
    <d v="2023-06-28T00:00:00"/>
    <m/>
    <s v="ENTREGUE"/>
    <s v="ENTREGUE NO PRAZO"/>
    <n v="7"/>
  </r>
  <r>
    <n v="24192998"/>
    <s v="241929-98"/>
    <d v="2023-06-21T00:00:00"/>
    <x v="2"/>
    <s v="RONDONÓPOLIS"/>
    <x v="0"/>
    <n v="122075"/>
    <s v="CENTRO-OESTE"/>
    <n v="52500"/>
    <n v="1694.07"/>
    <n v="1700.672"/>
    <n v="3.2267999999999998E-2"/>
    <s v="D' PAULA TRANSPORTES EIRELI"/>
    <d v="2023-06-21T00:00:00"/>
    <s v="ENTREGA INFORMADA"/>
    <d v="2023-06-28T00:00:00"/>
    <d v="2023-06-28T00:00:00"/>
    <m/>
    <s v="ENTREGUE"/>
    <s v="ENTREGUE NO PRAZO"/>
    <n v="7"/>
  </r>
  <r>
    <n v="23610098"/>
    <s v="236100-98"/>
    <d v="2023-06-21T00:00:00"/>
    <x v="2"/>
    <s v="PRIMAVERA DO LESTE"/>
    <x v="0"/>
    <n v="121941"/>
    <s v="CENTRO-OESTE"/>
    <n v="223580.01"/>
    <n v="7214.51"/>
    <n v="6753.96"/>
    <n v="3.2268135241607689E-2"/>
    <s v="D' PAULA TRANSPORTES EIRELI"/>
    <d v="2023-06-20T00:00:00"/>
    <s v="ENTREGA INFORMADA"/>
    <d v="2023-06-29T00:00:00"/>
    <d v="2023-06-29T00:00:00"/>
    <m/>
    <s v="ENTREGUE"/>
    <s v="ENTREGUE NO PRAZO"/>
    <n v="8"/>
  </r>
  <r>
    <n v="23646098"/>
    <s v="236460-98"/>
    <d v="2023-06-21T00:00:00"/>
    <x v="2"/>
    <s v="BOM JESUS DE GOIAS"/>
    <x v="5"/>
    <n v="121840"/>
    <s v="CENTRO-OESTE"/>
    <n v="13393.71"/>
    <n v="432.19"/>
    <n v="482.47"/>
    <n v="3.2268131832031602E-2"/>
    <s v="D' PAULA TRANSPORTES EIRELI"/>
    <d v="2023-06-19T00:00:00"/>
    <s v="ENTREGA INFORMADA"/>
    <d v="2023-06-25T00:00:00"/>
    <d v="2023-06-26T00:00:00"/>
    <m/>
    <s v="ENTREGUE"/>
    <s v="ENTREGUE FORA DO PRAZO"/>
    <n v="5"/>
  </r>
  <r>
    <n v="23520298"/>
    <s v="235202-98"/>
    <d v="2023-06-22T00:00:00"/>
    <x v="2"/>
    <s v="FORTALEZA"/>
    <x v="15"/>
    <n v="122213"/>
    <s v="NORDESTE"/>
    <n v="395000"/>
    <n v="21750"/>
    <n v="22000"/>
    <n v="5.5063291139240508E-2"/>
    <s v="D' PAULA TRANSPORTES EIRELI"/>
    <d v="2023-06-22T00:00:00"/>
    <s v="ENTREGA INFORMADA"/>
    <d v="2023-07-05T00:00:00"/>
    <d v="2023-06-26T00:00:00"/>
    <m/>
    <s v="ENTREGUE"/>
    <s v="ENTREGUE NO PRAZO"/>
    <n v="4"/>
  </r>
  <r>
    <n v="23520298"/>
    <s v="235202-98"/>
    <d v="2023-06-22T00:00:00"/>
    <x v="2"/>
    <s v="FORTALEZA"/>
    <x v="15"/>
    <n v="122214"/>
    <s v="NORDESTE"/>
    <n v="395000"/>
    <n v="12269.69"/>
    <n v="12241.6"/>
    <n v="3.1062506329113924E-2"/>
    <s v="D' PAULA TRANSPORTES EIRELI"/>
    <d v="2023-06-22T00:00:00"/>
    <s v="ENTREGA INFORMADA"/>
    <d v="2023-07-05T00:00:00"/>
    <d v="2023-06-26T00:00:00"/>
    <m/>
    <s v="ENTREGUE"/>
    <s v="ENTREGUE NO PRAZO"/>
    <n v="4"/>
  </r>
  <r>
    <n v="20489898"/>
    <s v="204898-98"/>
    <d v="2023-06-22T00:00:00"/>
    <x v="2"/>
    <s v="FORTALEZA"/>
    <x v="15"/>
    <n v="122259"/>
    <s v="NORDESTE"/>
    <n v="305201"/>
    <n v="9480.2999999999993"/>
    <n v="9664.2312000000002"/>
    <n v="3.1062480136041491E-2"/>
    <s v="D' PAULA TRANSPORTES EIRELI"/>
    <d v="2023-06-22T00:00:00"/>
    <s v="ENTREGA INFORMADA"/>
    <d v="2023-06-29T00:00:00"/>
    <d v="2023-06-29T00:00:00"/>
    <m/>
    <s v="ENTREGUE"/>
    <s v="ENTREGUE NO PRAZO"/>
    <n v="7"/>
  </r>
  <r>
    <n v="23109698"/>
    <s v="231096-98"/>
    <d v="2023-06-23T00:00:00"/>
    <x v="2"/>
    <s v="PACAJA"/>
    <x v="2"/>
    <n v="121582"/>
    <s v="NORTE"/>
    <n v="191000.08"/>
    <n v="11689.56"/>
    <n v="7073.4089999999997"/>
    <n v="6.1201859182467358E-2"/>
    <s v="D' PAULA TRANSPORTES EIRELI"/>
    <d v="2023-06-15T00:00:00"/>
    <s v="ENTREGA INFORMADA"/>
    <d v="2023-07-01T00:00:00"/>
    <d v="2023-06-23T00:00:00"/>
    <m/>
    <s v="ENTREGUE"/>
    <s v="ENTREGUE NO PRAZO"/>
    <n v="0"/>
  </r>
  <r>
    <n v="23270598"/>
    <s v="232705-98"/>
    <d v="2023-06-23T00:00:00"/>
    <x v="2"/>
    <s v="SAO DESIDERIO"/>
    <x v="20"/>
    <n v="121879"/>
    <s v="NORDESTE"/>
    <n v="168400"/>
    <n v="10306.39"/>
    <n v="4792.62"/>
    <n v="6.1201840855106882E-2"/>
    <s v="D' PAULA TRANSPORTES EIRELI"/>
    <d v="2023-06-19T00:00:00"/>
    <s v="ENTREGA INFORMADA"/>
    <d v="2023-06-27T00:00:00"/>
    <d v="2023-06-27T00:00:00"/>
    <m/>
    <s v="ENTREGUE"/>
    <s v="ENTREGUE NO PRAZO"/>
    <n v="4"/>
  </r>
  <r>
    <n v="23153798"/>
    <s v="231537-98"/>
    <d v="2023-06-23T00:00:00"/>
    <x v="2"/>
    <s v="GUANAMBI"/>
    <x v="20"/>
    <n v="121874"/>
    <s v="NORDESTE"/>
    <n v="65025.64"/>
    <n v="3979.68"/>
    <n v="2054.34"/>
    <n v="6.1201704435358113E-2"/>
    <s v="D' PAULA TRANSPORTES EIRELI"/>
    <d v="2023-06-19T00:00:00"/>
    <s v="ENTREGA INFORMADA"/>
    <d v="2023-06-28T00:00:00"/>
    <d v="2023-06-28T00:00:00"/>
    <m/>
    <s v="ENTREGUE"/>
    <s v="ENTREGUE NO PRAZO"/>
    <n v="5"/>
  </r>
  <r>
    <n v="24092098"/>
    <s v="240920-98"/>
    <d v="2023-06-23T00:00:00"/>
    <x v="2"/>
    <s v="CAMPO GRANDE"/>
    <x v="3"/>
    <n v="122301"/>
    <s v="CENTRO-OESTE"/>
    <n v="730000"/>
    <n v="19000"/>
    <n v="24847.4791"/>
    <n v="2.6027397260273973E-2"/>
    <s v="D' PAULA TRANSPORTES EIRELI"/>
    <d v="2023-06-22T00:00:00"/>
    <s v="ENTREGA INFORMADA"/>
    <d v="2023-06-28T00:00:00"/>
    <d v="2023-06-28T00:00:00"/>
    <m/>
    <s v="ENTREGUE"/>
    <s v="ENTREGUE NO PRAZO"/>
    <n v="5"/>
  </r>
  <r>
    <n v="23288698"/>
    <s v="232886-98"/>
    <d v="2023-06-23T00:00:00"/>
    <x v="2"/>
    <s v="COLMEIA"/>
    <x v="1"/>
    <n v="121919"/>
    <s v="NORTE"/>
    <n v="98434.38"/>
    <n v="6024.36"/>
    <n v="3634.03"/>
    <n v="6.1201787424271882E-2"/>
    <s v="D' PAULA TRANSPORTES EIRELI"/>
    <d v="2023-06-19T00:00:00"/>
    <s v="ENTREGA INFORMADA"/>
    <d v="2023-06-29T00:00:00"/>
    <d v="2023-06-29T00:00:00"/>
    <m/>
    <s v="ENTREGUE"/>
    <s v="ENTREGUE NO PRAZO"/>
    <n v="6"/>
  </r>
  <r>
    <n v="24092298"/>
    <s v="240922-98"/>
    <d v="2023-06-23T00:00:00"/>
    <x v="2"/>
    <s v="CAMPO GRANDE"/>
    <x v="3"/>
    <n v="122305"/>
    <s v="CENTRO-OESTE"/>
    <n v="615000"/>
    <n v="18000"/>
    <n v="21042.269700000001"/>
    <n v="2.9268292682926831E-2"/>
    <s v="D' PAULA TRANSPORTES EIRELI"/>
    <d v="2023-06-22T00:00:00"/>
    <s v="ENTREGA INFORMADA"/>
    <d v="2023-07-04T00:00:00"/>
    <d v="2023-07-04T00:00:00"/>
    <m/>
    <s v="ENTREGUE"/>
    <s v="ENTREGUE NO PRAZO"/>
    <n v="11"/>
  </r>
  <r>
    <n v="23975398"/>
    <s v="239753-98"/>
    <d v="2023-06-27T00:00:00"/>
    <x v="2"/>
    <s v="ITAPORANGA"/>
    <x v="18"/>
    <n v="122946"/>
    <s v="NORDESTE"/>
    <n v="611275.31000000006"/>
    <n v="17424.18"/>
    <n v="19976.599999999999"/>
    <n v="2.8504635660812145E-2"/>
    <s v="D' PAULA TRANSPORTES EIRELI"/>
    <d v="2023-06-27T00:00:00"/>
    <s v="ENTREGA INFORMADA"/>
    <d v="2023-07-03T00:00:00"/>
    <d v="2023-06-27T00:00:00"/>
    <m/>
    <s v="ENTREGUE"/>
    <s v="ENTREGUE NO PRAZO"/>
    <n v="0"/>
  </r>
  <r>
    <n v="24158098"/>
    <s v="241580-98"/>
    <d v="2023-06-27T00:00:00"/>
    <x v="2"/>
    <s v="SOUSA"/>
    <x v="18"/>
    <n v="122947"/>
    <s v="NORDESTE"/>
    <n v="72823.89"/>
    <n v="2075.81"/>
    <n v="2595.4319"/>
    <n v="2.8504519602015218E-2"/>
    <s v="D' PAULA TRANSPORTES EIRELI"/>
    <d v="2023-06-27T00:00:00"/>
    <s v="ENTREGA INFORMADA"/>
    <d v="2023-07-04T00:00:00"/>
    <d v="2023-07-04T00:00:00"/>
    <m/>
    <s v="ENTREGUE"/>
    <s v="ENTREGUE NO PRAZO"/>
    <n v="7"/>
  </r>
  <r>
    <n v="24486998"/>
    <s v="244869-98"/>
    <d v="2023-06-28T00:00:00"/>
    <x v="2"/>
    <s v="UBERLÂNDIA"/>
    <x v="4"/>
    <n v="123169"/>
    <s v="SUDESTE"/>
    <n v="194025.38"/>
    <n v="5422.94"/>
    <n v="5928.3122000000003"/>
    <n v="2.7949642464300286E-2"/>
    <s v="D' PAULA TRANSPORTES EIRELI"/>
    <d v="2023-06-28T00:00:00"/>
    <s v="ENTREGA INFORMADA"/>
    <d v="2023-07-06T00:00:00"/>
    <d v="2023-07-06T00:00:00"/>
    <m/>
    <s v="ENTREGUE"/>
    <s v="ENTREGUE NO PRAZO"/>
    <n v="8"/>
  </r>
  <r>
    <n v="24486798"/>
    <s v="244867-98"/>
    <d v="2023-06-28T00:00:00"/>
    <x v="2"/>
    <s v="UBERLÂNDIA"/>
    <x v="4"/>
    <n v="123174"/>
    <s v="SUDESTE"/>
    <n v="194025.38"/>
    <n v="5422.94"/>
    <n v="5928.3122000000003"/>
    <n v="2.7949642464300286E-2"/>
    <s v="D' PAULA TRANSPORTES EIRELI"/>
    <d v="2023-06-28T00:00:00"/>
    <s v="ENTREGA INFORMADA"/>
    <d v="2023-07-05T00:00:00"/>
    <d v="2023-07-06T00:00:00"/>
    <m/>
    <s v="ENTREGUE"/>
    <s v="ENTREGUE FORA DO PRAZO"/>
    <n v="8"/>
  </r>
  <r>
    <n v="24278498"/>
    <s v="242784-98"/>
    <d v="2023-06-28T00:00:00"/>
    <x v="2"/>
    <s v="CACULE"/>
    <x v="20"/>
    <n v="123132"/>
    <s v="NORDESTE"/>
    <n v="62810.57"/>
    <n v="1755.53"/>
    <n v="2089.4621999999999"/>
    <n v="2.7949595107957147E-2"/>
    <s v="D' PAULA TRANSPORTES EIRELI"/>
    <d v="2023-06-27T00:00:00"/>
    <s v="ENTREGA INFORMADA"/>
    <d v="2023-07-04T00:00:00"/>
    <d v="2023-06-29T00:00:00"/>
    <m/>
    <s v="ENTREGUE"/>
    <s v="ENTREGUE NO PRAZO"/>
    <n v="1"/>
  </r>
  <r>
    <n v="24339198"/>
    <s v="243391-98"/>
    <d v="2023-06-28T00:00:00"/>
    <x v="2"/>
    <s v="CACULE"/>
    <x v="20"/>
    <n v="123192"/>
    <s v="NORDESTE"/>
    <n v="67928.83"/>
    <n v="1898.58"/>
    <n v="2043.6284000000001"/>
    <n v="2.7949546606352557E-2"/>
    <s v="D' PAULA TRANSPORTES EIRELI"/>
    <d v="2023-06-28T00:00:00"/>
    <s v="ENTREGA INFORMADA"/>
    <d v="2023-07-04T00:00:00"/>
    <d v="2023-06-29T00:00:00"/>
    <m/>
    <s v="ENTREGUE"/>
    <s v="ENTREGUE NO PRAZO"/>
    <n v="1"/>
  </r>
  <r>
    <n v="24658098"/>
    <s v="246580-98"/>
    <d v="2023-06-29T00:00:00"/>
    <x v="2"/>
    <s v="NILOPOLIS"/>
    <x v="11"/>
    <n v="123397"/>
    <s v="SUDESTE"/>
    <n v="477500"/>
    <n v="6500"/>
    <n v="16716.759999999998"/>
    <n v="1.3612565445026177E-2"/>
    <s v="D' PAULA TRANSPORTES EIRELI"/>
    <d v="2023-06-29T00:00:00"/>
    <s v="ENTREGA INFORMADA"/>
    <d v="2023-07-03T00:00:00"/>
    <d v="2023-06-29T00:00:00"/>
    <m/>
    <s v="ENTREGUE"/>
    <s v="ENTREGUE NO PRAZO"/>
    <n v="0"/>
  </r>
  <r>
    <n v="24285898"/>
    <s v="242858-98"/>
    <d v="2023-06-29T00:00:00"/>
    <x v="2"/>
    <s v="BONFINOPOLIS MINAS"/>
    <x v="4"/>
    <n v="123044"/>
    <s v="SUDESTE"/>
    <n v="71000"/>
    <n v="2226.1999999999998"/>
    <n v="2589.5762"/>
    <n v="3.1354929577464788E-2"/>
    <s v="D' PAULA TRANSPORTES EIRELI"/>
    <d v="2023-06-27T00:00:00"/>
    <s v="ENTREGA INFORMADA"/>
    <d v="2023-07-07T00:00:00"/>
    <d v="2023-06-29T00:00:00"/>
    <m/>
    <s v="ENTREGUE"/>
    <s v="ENTREGUE NO PRAZO"/>
    <n v="0"/>
  </r>
  <r>
    <n v="24130298"/>
    <s v="241302-98"/>
    <d v="2023-06-29T00:00:00"/>
    <x v="2"/>
    <s v="PATOS DE MINAS"/>
    <x v="4"/>
    <n v="123058"/>
    <s v="SUDESTE"/>
    <n v="195000"/>
    <n v="6114.21"/>
    <n v="7465.21"/>
    <n v="3.1354923076923079E-2"/>
    <s v="D' PAULA TRANSPORTES EIRELI"/>
    <d v="2023-06-27T00:00:00"/>
    <s v="ENTREGA INFORMADA"/>
    <d v="2023-06-29T00:00:00"/>
    <d v="2023-06-29T00:00:00"/>
    <m/>
    <s v="ENTREGUE"/>
    <s v="ENTREGUE NO PRAZO"/>
    <n v="0"/>
  </r>
  <r>
    <n v="24424398"/>
    <s v="244243-98"/>
    <d v="2023-06-29T00:00:00"/>
    <x v="2"/>
    <s v="PIRACANJUBA"/>
    <x v="5"/>
    <n v="123331"/>
    <s v="CENTRO-OESTE"/>
    <n v="110000"/>
    <n v="3449.04"/>
    <n v="2380.7307999999998"/>
    <n v="3.1354909090909093E-2"/>
    <s v="D' PAULA TRANSPORTES EIRELI"/>
    <d v="2023-06-28T00:00:00"/>
    <s v="ENTREGA INFORMADA"/>
    <d v="2023-07-08T00:00:00"/>
    <d v="2023-06-29T00:00:00"/>
    <m/>
    <s v="ENTREGUE"/>
    <s v="ENTREGUE NO PRAZO"/>
    <n v="0"/>
  </r>
  <r>
    <n v="23877498"/>
    <s v="238774-98"/>
    <d v="2023-06-29T00:00:00"/>
    <x v="2"/>
    <s v="UNAÍ"/>
    <x v="4"/>
    <n v="123344"/>
    <s v="SUDESTE"/>
    <n v="83000"/>
    <n v="2602.46"/>
    <n v="2908.0796"/>
    <n v="3.1354939759036145E-2"/>
    <s v="D' PAULA TRANSPORTES EIRELI"/>
    <d v="2023-06-28T00:00:00"/>
    <s v="ENTREGA INFORMADA"/>
    <d v="2023-07-07T00:00:00"/>
    <d v="2023-06-29T00:00:00"/>
    <m/>
    <s v="ENTREGUE"/>
    <s v="ENTREGUE NO PRAZO"/>
    <n v="0"/>
  </r>
  <r>
    <n v="24658098"/>
    <s v="246580-98"/>
    <d v="2023-06-29T00:00:00"/>
    <x v="2"/>
    <s v="NILOPOLIS"/>
    <x v="11"/>
    <n v="123396"/>
    <s v="SUDESTE"/>
    <n v="477500"/>
    <n v="6500"/>
    <n v="16716.759999999998"/>
    <n v="1.3612565445026177E-2"/>
    <s v="D' PAULA TRANSPORTES EIRELI"/>
    <d v="2023-06-29T00:00:00"/>
    <s v="ENTREGA INFORMADA"/>
    <d v="2023-07-03T00:00:00"/>
    <d v="2023-07-03T00:00:00"/>
    <m/>
    <s v="ENTREGUE"/>
    <s v="ENTREGUE NO PRAZO"/>
    <n v="4"/>
  </r>
  <r>
    <n v="24413798"/>
    <s v="244137-98"/>
    <d v="2023-06-29T00:00:00"/>
    <x v="2"/>
    <s v="UNAÍ"/>
    <x v="4"/>
    <n v="123023"/>
    <s v="SUDESTE"/>
    <n v="18540"/>
    <n v="581.32000000000005"/>
    <n v="364.58"/>
    <n v="3.1354908306364622E-2"/>
    <s v="D' PAULA TRANSPORTES EIRELI"/>
    <d v="2023-06-27T00:00:00"/>
    <s v="ENTREGA INFORMADA"/>
    <d v="2023-07-10T00:00:00"/>
    <d v="2023-07-07T00:00:00"/>
    <m/>
    <s v="ENTREGUE"/>
    <s v="ENTREGUE NO PRAZO"/>
    <n v="8"/>
  </r>
  <r>
    <n v="24413998"/>
    <s v="244139-98"/>
    <d v="2023-06-29T00:00:00"/>
    <x v="2"/>
    <s v="UNAÍ"/>
    <x v="4"/>
    <n v="123266"/>
    <s v="SUDESTE"/>
    <n v="16800"/>
    <n v="526.76"/>
    <n v="449.56599999999997"/>
    <n v="3.1354761904761906E-2"/>
    <s v="D' PAULA TRANSPORTES EIRELI"/>
    <d v="2023-06-28T00:00:00"/>
    <s v="ENTREGA INFORMADA"/>
    <d v="2023-07-10T00:00:00"/>
    <d v="2023-07-10T00:00:00"/>
    <m/>
    <s v="ENTREGUE"/>
    <s v="ENTREGUE NO PRAZO"/>
    <n v="11"/>
  </r>
  <r>
    <n v="24674898"/>
    <s v="246748-98"/>
    <d v="2023-06-30T00:00:00"/>
    <x v="2"/>
    <s v="CAJAZEIRAS"/>
    <x v="18"/>
    <n v="123531"/>
    <s v="NORDESTE"/>
    <n v="91038.91"/>
    <n v="3457.68"/>
    <n v="3437.8633"/>
    <n v="3.7980243832005454E-2"/>
    <s v="D' PAULA TRANSPORTES EIRELI"/>
    <d v="2023-06-29T00:00:00"/>
    <s v="ENTREGA INFORMADA"/>
    <d v="2023-07-07T00:00:00"/>
    <d v="2023-06-30T00:00:00"/>
    <m/>
    <s v="ENTREGUE"/>
    <s v="ENTREGUE NO PRAZO"/>
    <n v="0"/>
  </r>
  <r>
    <n v="24188198"/>
    <s v="241881-98"/>
    <d v="2023-06-30T00:00:00"/>
    <x v="2"/>
    <s v="BARAUNA"/>
    <x v="17"/>
    <n v="123055"/>
    <s v="NORDESTE"/>
    <n v="32692.58"/>
    <n v="1241.67"/>
    <n v="1249.6764000000001"/>
    <n v="3.7980177765107558E-2"/>
    <s v="D' PAULA TRANSPORTES EIRELI"/>
    <d v="2023-06-27T00:00:00"/>
    <s v="ENTREGA INFORMADA"/>
    <d v="2023-07-10T00:00:00"/>
    <d v="2023-07-08T00:00:00"/>
    <m/>
    <s v="ENTREGUE"/>
    <s v="ENTREGUE NO PRAZO"/>
    <n v="8"/>
  </r>
  <r>
    <n v="24264698"/>
    <s v="242646-98"/>
    <d v="2023-06-30T00:00:00"/>
    <x v="2"/>
    <s v="BARAUNA"/>
    <x v="17"/>
    <n v="123193"/>
    <s v="NORDESTE"/>
    <n v="133000"/>
    <n v="5051.3599999999997"/>
    <n v="5468.8184000000001"/>
    <n v="3.7980150375939846E-2"/>
    <s v="D' PAULA TRANSPORTES EIRELI"/>
    <d v="2023-06-28T00:00:00"/>
    <s v="ENTREGA INFORMADA"/>
    <d v="2023-07-10T00:00:00"/>
    <d v="2023-07-08T00:00:00"/>
    <m/>
    <s v="ENTREGUE"/>
    <s v="ENTREGUE NO PRAZO"/>
    <n v="8"/>
  </r>
  <r>
    <n v="24187098"/>
    <s v="241870-98"/>
    <d v="2023-06-30T00:00:00"/>
    <x v="2"/>
    <s v="BARAUNA"/>
    <x v="17"/>
    <n v="123589"/>
    <s v="NORDESTE"/>
    <n v="70000"/>
    <n v="2658.61"/>
    <n v="3035.01"/>
    <n v="3.7980142857142858E-2"/>
    <s v="D' PAULA TRANSPORTES EIRELI"/>
    <d v="2023-06-30T00:00:00"/>
    <s v="ENTREGA INFORMADA"/>
    <d v="2023-07-10T00:00:00"/>
    <d v="2023-07-08T00:00:00"/>
    <m/>
    <s v="ENTREGUE"/>
    <s v="ENTREGUE NO PRAZO"/>
    <n v="8"/>
  </r>
  <r>
    <n v="24370898"/>
    <s v="243708-98"/>
    <d v="2023-06-30T00:00:00"/>
    <x v="2"/>
    <s v="MOSSORÓ"/>
    <x v="17"/>
    <n v="122980"/>
    <s v="NORDESTE"/>
    <n v="12249"/>
    <n v="465.22"/>
    <n v="385.80419999999998"/>
    <n v="3.7980243285166138E-2"/>
    <s v="D' PAULA TRANSPORTES EIRELI"/>
    <d v="2023-06-27T00:00:00"/>
    <s v="ENTREGA INFORMADA"/>
    <d v="2023-07-12T00:00:00"/>
    <d v="2023-07-10T00:00:00"/>
    <m/>
    <s v="ENTREGUE"/>
    <s v="ENTREGUE NO PRAZO"/>
    <n v="10"/>
  </r>
  <r>
    <n v="24499298"/>
    <s v="244992-98"/>
    <d v="2023-06-30T00:00:00"/>
    <x v="2"/>
    <s v="MOSSORÓ"/>
    <x v="17"/>
    <n v="123242"/>
    <s v="NORDESTE"/>
    <n v="13959"/>
    <n v="530.16999999999996"/>
    <n v="449.56599999999997"/>
    <n v="3.7980514363493083E-2"/>
    <s v="D' PAULA TRANSPORTES EIRELI"/>
    <d v="2023-06-28T00:00:00"/>
    <s v="ENTREGA INFORMADA"/>
    <d v="2023-07-12T00:00:00"/>
    <d v="2023-07-10T00:00:00"/>
    <m/>
    <s v="ENTREGUE"/>
    <s v="ENTREGUE NO PRAZO"/>
    <n v="10"/>
  </r>
  <r>
    <n v="24586598"/>
    <s v="245865-98"/>
    <d v="2023-06-30T00:00:00"/>
    <x v="2"/>
    <s v="MOSSORÓ"/>
    <x v="17"/>
    <n v="123298"/>
    <s v="NORDESTE"/>
    <n v="10539"/>
    <n v="400.27"/>
    <n v="325.31549999999999"/>
    <n v="3.7979884239491411E-2"/>
    <s v="D' PAULA TRANSPORTES EIRELI"/>
    <d v="2023-06-28T00:00:00"/>
    <s v="ENTREGA INFORMADA"/>
    <d v="2023-07-12T00:00:00"/>
    <d v="2023-07-10T00:00:00"/>
    <m/>
    <s v="ENTREGUE"/>
    <s v="ENTREGUE NO PRAZO"/>
    <n v="10"/>
  </r>
  <r>
    <n v="24644398"/>
    <s v="246443-98"/>
    <d v="2023-06-30T00:00:00"/>
    <x v="2"/>
    <s v="MOSSORÓ"/>
    <x v="17"/>
    <n v="123491"/>
    <s v="NORDESTE"/>
    <n v="9850"/>
    <n v="374.1"/>
    <n v="312.99290000000002"/>
    <n v="3.7979695431472081E-2"/>
    <s v="D' PAULA TRANSPORTES EIRELI"/>
    <d v="2023-06-29T00:00:00"/>
    <s v="ENTREGA INFORMADA"/>
    <d v="2023-07-13T00:00:00"/>
    <d v="2023-07-10T00:00:00"/>
    <m/>
    <s v="ENTREGUE"/>
    <s v="ENTREGUE NO PRAZO"/>
    <n v="10"/>
  </r>
  <r>
    <n v="24675498"/>
    <s v="246754-98"/>
    <d v="2023-06-30T00:00:00"/>
    <x v="2"/>
    <s v="MOSSORÓ"/>
    <x v="17"/>
    <n v="123552"/>
    <s v="NORDESTE"/>
    <n v="6549"/>
    <n v="248.73"/>
    <n v="197.45500000000001"/>
    <n v="3.7979844251030688E-2"/>
    <s v="D' PAULA TRANSPORTES EIRELI"/>
    <d v="2023-06-29T00:00:00"/>
    <s v="ENTREGA INFORMADA"/>
    <d v="2023-07-13T00:00:00"/>
    <d v="2023-07-10T00:00:00"/>
    <m/>
    <s v="ENTREGUE"/>
    <s v="ENTREGUE NO PRAZO"/>
    <n v="10"/>
  </r>
  <r>
    <n v="24282598"/>
    <s v="242825-98"/>
    <d v="2023-06-30T00:00:00"/>
    <x v="2"/>
    <s v="MOSSORÓ"/>
    <x v="17"/>
    <n v="122898"/>
    <s v="NORDESTE"/>
    <n v="18601"/>
    <n v="706.47"/>
    <n v="641.21600000000001"/>
    <n v="3.7980216117413042E-2"/>
    <s v="D' PAULA TRANSPORTES EIRELI"/>
    <d v="2023-06-26T00:00:00"/>
    <s v="ENTREGA INFORMADA"/>
    <d v="2023-07-12T00:00:00"/>
    <d v="2023-07-11T00:00:00"/>
    <m/>
    <s v="ENTREGUE"/>
    <s v="ENTREGUE NO PRAZO"/>
    <n v="11"/>
  </r>
  <r>
    <n v="24255198"/>
    <s v="242551-98"/>
    <d v="2023-06-30T00:00:00"/>
    <x v="2"/>
    <s v="MOSSORÓ"/>
    <x v="17"/>
    <n v="123276"/>
    <s v="NORDESTE"/>
    <n v="14529"/>
    <n v="551.80999999999995"/>
    <n v="449.56610000000001"/>
    <n v="3.7979902264436642E-2"/>
    <s v="D' PAULA TRANSPORTES EIRELI"/>
    <d v="2023-06-28T00:00:00"/>
    <s v="ENTREGA INFORMADA"/>
    <d v="2023-07-11T00:00:00"/>
    <d v="2023-07-11T00:00:00"/>
    <m/>
    <s v="ENTREGUE"/>
    <s v="ENTREGUE NO PRAZO"/>
    <n v="11"/>
  </r>
  <r>
    <n v="24770498"/>
    <s v="247704-98"/>
    <d v="2023-06-30T00:00:00"/>
    <x v="2"/>
    <s v="MOSSORÓ"/>
    <x v="17"/>
    <n v="123514"/>
    <s v="NORDESTE"/>
    <n v="18601.11"/>
    <n v="706.47"/>
    <n v="641.21569999999997"/>
    <n v="3.7979991516635295E-2"/>
    <s v="D' PAULA TRANSPORTES EIRELI"/>
    <d v="2023-06-29T00:00:00"/>
    <s v="ENTREGA INFORMADA"/>
    <d v="2023-07-11T00:00:00"/>
    <d v="2023-07-11T00:00:00"/>
    <m/>
    <s v="ENTREGUE"/>
    <s v="ENTREGUE NO PRAZO"/>
    <n v="11"/>
  </r>
  <r>
    <n v="24660398"/>
    <s v="246603-98"/>
    <d v="2023-06-30T00:00:00"/>
    <x v="2"/>
    <s v="AREIA BRANCA"/>
    <x v="17"/>
    <n v="123546"/>
    <s v="NORDESTE"/>
    <n v="29158"/>
    <n v="1107.43"/>
    <n v="962.46100000000001"/>
    <n v="3.7980314150490434E-2"/>
    <s v="D' PAULA TRANSPORTES EIRELI"/>
    <d v="2023-06-29T00:00:00"/>
    <s v="ENTREGA INFORMADA"/>
    <d v="2023-07-11T00:00:00"/>
    <d v="2023-07-11T00:00:00"/>
    <m/>
    <s v="ENTREGUE"/>
    <s v="ENTREGUE NO PRAZO"/>
    <n v="11"/>
  </r>
  <r>
    <n v="24879898"/>
    <s v="248798-98"/>
    <d v="2023-07-03T00:00:00"/>
    <x v="1"/>
    <s v="ARAPUTANGA"/>
    <x v="0"/>
    <n v="123800"/>
    <s v="CENTRO-OESTE"/>
    <n v="312703.28000000003"/>
    <n v="11562.15"/>
    <n v="11858.4"/>
    <n v="3.6974828022270818E-2"/>
    <s v="D' PAULA TRANSPORTES EIRELI"/>
    <d v="2023-06-30T00:00:00"/>
    <s v="ENTREGA INFORMADA"/>
    <d v="2023-07-10T00:00:00"/>
    <d v="2023-07-05T00:00:00"/>
    <m/>
    <s v="ENTREGUE"/>
    <s v="ENTREGUE NO PRAZO"/>
    <n v="2"/>
  </r>
  <r>
    <n v="24879698"/>
    <s v="248796-98"/>
    <d v="2023-07-03T00:00:00"/>
    <x v="1"/>
    <s v="ARAPUTANGA"/>
    <x v="0"/>
    <n v="123808"/>
    <s v="CENTRO-OESTE"/>
    <n v="282296.15999999997"/>
    <n v="10437.85"/>
    <n v="9502.5400000000009"/>
    <n v="3.6974821053180465E-2"/>
    <s v="D' PAULA TRANSPORTES EIRELI"/>
    <d v="2023-06-30T00:00:00"/>
    <s v="ENTREGA INFORMADA"/>
    <d v="2023-07-11T00:00:00"/>
    <d v="2023-07-05T00:00:00"/>
    <m/>
    <s v="ENTREGUE"/>
    <s v="ENTREGUE NO PRAZO"/>
    <n v="2"/>
  </r>
  <r>
    <n v="23078398"/>
    <s v="230783-98"/>
    <d v="2023-07-04T00:00:00"/>
    <x v="1"/>
    <s v="PORTO ESPERIDIÃO"/>
    <x v="0"/>
    <n v="123798"/>
    <s v="CENTRO-OESTE"/>
    <n v="570000"/>
    <n v="19000"/>
    <n v="17365.84"/>
    <n v="3.3333333333333333E-2"/>
    <s v="D' PAULA TRANSPORTES EIRELI"/>
    <d v="2023-06-30T00:00:00"/>
    <s v="ENTREGA INFORMADA"/>
    <d v="2023-07-10T00:00:00"/>
    <d v="2023-07-10T00:00:00"/>
    <m/>
    <s v="ENTREGUE"/>
    <s v="ENTREGUE NO PRAZO"/>
    <n v="6"/>
  </r>
  <r>
    <n v="23919598"/>
    <s v="239195-98"/>
    <d v="2023-07-05T00:00:00"/>
    <x v="1"/>
    <s v="PARANATINGA"/>
    <x v="0"/>
    <n v="123450"/>
    <s v="CENTRO-OESTE"/>
    <n v="110984.63"/>
    <n v="4380"/>
    <n v="3608.8"/>
    <n v="3.9464924107058784E-2"/>
    <s v="D' PAULA TRANSPORTES EIRELI"/>
    <d v="2023-06-29T00:00:00"/>
    <s v="ENTREGA INFORMADA"/>
    <d v="2023-07-10T00:00:00"/>
    <d v="2023-07-05T00:00:00"/>
    <m/>
    <s v="ENTREGUE"/>
    <s v="ENTREGUE NO PRAZO"/>
    <n v="0"/>
  </r>
  <r>
    <n v="24644298"/>
    <s v="246442-98"/>
    <d v="2023-07-05T00:00:00"/>
    <x v="1"/>
    <s v="ITABERABA"/>
    <x v="20"/>
    <n v="124161"/>
    <s v="NORDESTE"/>
    <n v="147000"/>
    <n v="3823.86"/>
    <n v="5515.7950000000001"/>
    <n v="2.6012653061224491E-2"/>
    <s v="D' PAULA TRANSPORTES EIRELI"/>
    <d v="2023-07-05T00:00:00"/>
    <s v="ENTREGA INFORMADA"/>
    <d v="2023-07-08T00:00:00"/>
    <d v="2023-07-05T00:00:00"/>
    <m/>
    <s v="ENTREGUE"/>
    <s v="ENTREGUE NO PRAZO"/>
    <n v="0"/>
  </r>
  <r>
    <n v="24953898"/>
    <s v="249538-98"/>
    <d v="2023-07-05T00:00:00"/>
    <x v="1"/>
    <s v="MACEIÓ"/>
    <x v="19"/>
    <n v="124208"/>
    <s v="NORDESTE"/>
    <n v="429641.6"/>
    <n v="11176.13"/>
    <n v="14181.593000000001"/>
    <n v="2.6012681267363308E-2"/>
    <s v="D' PAULA TRANSPORTES EIRELI"/>
    <d v="2023-07-05T00:00:00"/>
    <s v="ENTREGA INFORMADA"/>
    <d v="2023-07-10T00:00:00"/>
    <d v="2023-07-10T00:00:00"/>
    <m/>
    <s v="ENTREGUE"/>
    <s v="ENTREGUE NO PRAZO"/>
    <n v="5"/>
  </r>
  <r>
    <n v="24780798"/>
    <s v="247807-98"/>
    <d v="2023-07-05T00:00:00"/>
    <x v="1"/>
    <s v="VÁRZEA GRANDE"/>
    <x v="0"/>
    <n v="123836"/>
    <s v="CENTRO-OESTE"/>
    <n v="14750"/>
    <n v="582.1"/>
    <n v="461.92200000000003"/>
    <n v="3.9464406779661017E-2"/>
    <s v="D' PAULA TRANSPORTES EIRELI"/>
    <d v="2023-06-30T00:00:00"/>
    <s v="ENTREGA INFORMADA"/>
    <d v="2023-07-12T00:00:00"/>
    <d v="2023-07-12T00:00:00"/>
    <m/>
    <s v="ENTREGUE"/>
    <s v="ENTREGUE NO PRAZO"/>
    <n v="7"/>
  </r>
  <r>
    <n v="24823598"/>
    <s v="248235-98"/>
    <d v="2023-07-05T00:00:00"/>
    <x v="1"/>
    <s v="VÁRZEA GRANDE"/>
    <x v="0"/>
    <n v="123894"/>
    <s v="CENTRO-OESTE"/>
    <n v="156722"/>
    <n v="6185.02"/>
    <n v="5923.3519999999999"/>
    <n v="3.9464912392644304E-2"/>
    <s v="D' PAULA TRANSPORTES EIRELI"/>
    <d v="2023-07-03T00:00:00"/>
    <s v="ENTREGA INFORMADA"/>
    <d v="2023-07-12T00:00:00"/>
    <d v="2023-07-12T00:00:00"/>
    <m/>
    <s v="ENTREGUE"/>
    <s v="ENTREGUE NO PRAZO"/>
    <n v="7"/>
  </r>
  <r>
    <n v="23796498"/>
    <s v="237964-98"/>
    <d v="2023-07-05T00:00:00"/>
    <x v="1"/>
    <s v="NOVA MUTUM"/>
    <x v="0"/>
    <n v="122621"/>
    <s v="CENTRO-OESTE"/>
    <n v="275000"/>
    <n v="10852.86"/>
    <n v="10601.504000000001"/>
    <n v="3.9464945454545458E-2"/>
    <s v="D' PAULA TRANSPORTES EIRELI"/>
    <d v="2023-06-23T00:00:00"/>
    <s v="ENTREGA INFORMADA"/>
    <d v="2023-07-13T00:00:00"/>
    <d v="2023-07-13T00:00:00"/>
    <m/>
    <s v="ENTREGUE"/>
    <s v="ENTREGUE NO PRAZO"/>
    <n v="8"/>
  </r>
  <r>
    <n v="24270698"/>
    <s v="242706-98"/>
    <d v="2023-07-07T00:00:00"/>
    <x v="1"/>
    <s v="ARACAJU"/>
    <x v="13"/>
    <n v="124246"/>
    <s v="NORDESTE"/>
    <n v="363800"/>
    <n v="13352.17"/>
    <n v="15565.4"/>
    <n v="3.6701951621770201E-2"/>
    <s v="D' PAULA TRANSPORTES EIRELI"/>
    <d v="2023-07-05T00:00:00"/>
    <s v="ENTREGA INFORMADA"/>
    <d v="2023-07-11T00:00:00"/>
    <d v="2023-07-10T00:00:00"/>
    <m/>
    <s v="ENTREGUE"/>
    <s v="ENTREGUE NO PRAZO"/>
    <n v="3"/>
  </r>
  <r>
    <n v="23384098"/>
    <s v="233840-98"/>
    <d v="2023-07-07T00:00:00"/>
    <x v="1"/>
    <s v="PENDÊNCIAS"/>
    <x v="17"/>
    <n v="123857"/>
    <s v="NORDESTE"/>
    <n v="110000"/>
    <n v="4037.21"/>
    <n v="4408.3069999999998"/>
    <n v="3.6701909090909091E-2"/>
    <s v="D' PAULA TRANSPORTES EIRELI"/>
    <d v="2023-06-30T00:00:00"/>
    <s v="ENTREGA INFORMADA"/>
    <d v="2023-07-13T00:00:00"/>
    <d v="2023-07-13T00:00:00"/>
    <m/>
    <s v="ENTREGUE"/>
    <s v="ENTREGUE NO PRAZO"/>
    <n v="6"/>
  </r>
  <r>
    <n v="24793998"/>
    <s v="247939-98"/>
    <d v="2023-07-07T00:00:00"/>
    <x v="1"/>
    <s v="BARAUNA"/>
    <x v="17"/>
    <n v="123856"/>
    <s v="NORDESTE"/>
    <n v="112000"/>
    <n v="4110.62"/>
    <n v="5181.8239999999996"/>
    <n v="3.6701964285714282E-2"/>
    <s v="D' PAULA TRANSPORTES EIRELI"/>
    <d v="2023-06-30T00:00:00"/>
    <s v="ENTREGA INFORMADA"/>
    <d v="2023-07-14T00:00:00"/>
    <d v="2023-07-14T00:00:00"/>
    <m/>
    <s v="ENTREGUE"/>
    <s v="ENTREGUE NO PRAZO"/>
    <n v="7"/>
  </r>
  <r>
    <n v="24888798"/>
    <s v="248887-98"/>
    <d v="2023-07-12T00:00:00"/>
    <x v="1"/>
    <s v="BALNEARIO CAMBORIU"/>
    <x v="21"/>
    <n v="124432"/>
    <s v="SUL"/>
    <n v="165500"/>
    <n v="5477.93"/>
    <n v="7205.82"/>
    <n v="3.3099274924471303E-2"/>
    <s v="D' PAULA TRANSPORTES EIRELI"/>
    <d v="2023-07-06T00:00:00"/>
    <s v="ENTREGA INFORMADA"/>
    <d v="2023-07-17T00:00:00"/>
    <d v="2023-07-17T00:00:00"/>
    <m/>
    <s v="ENTREGUE"/>
    <s v="ENTREGUE NO PRAZO"/>
    <n v="5"/>
  </r>
  <r>
    <n v="24888598"/>
    <s v="248885-98"/>
    <d v="2023-07-12T00:00:00"/>
    <x v="1"/>
    <s v="BALNEARIO CAMBORIU"/>
    <x v="21"/>
    <n v="124513"/>
    <s v="SUL"/>
    <n v="165500"/>
    <n v="5477.93"/>
    <n v="7306.34"/>
    <n v="3.3099274924471303E-2"/>
    <s v="D' PAULA TRANSPORTES EIRELI"/>
    <d v="2023-07-07T00:00:00"/>
    <s v="ENTREGA INFORMADA"/>
    <d v="2023-07-17T00:00:00"/>
    <d v="2023-07-17T00:00:00"/>
    <m/>
    <s v="ENTREGUE"/>
    <s v="ENTREGUE NO PRAZO"/>
    <n v="5"/>
  </r>
  <r>
    <n v="24889898"/>
    <s v="248898-98"/>
    <d v="2023-07-12T00:00:00"/>
    <x v="1"/>
    <s v="BALNEARIO CAMBORIU"/>
    <x v="21"/>
    <n v="124749"/>
    <s v="SUL"/>
    <n v="167500"/>
    <n v="5544.13"/>
    <n v="7537.48"/>
    <n v="3.309928358208955E-2"/>
    <s v="D' PAULA TRANSPORTES EIRELI"/>
    <d v="2023-07-10T00:00:00"/>
    <s v="ENTREGA INFORMADA"/>
    <d v="2023-07-17T00:00:00"/>
    <d v="2023-07-17T00:00:00"/>
    <m/>
    <s v="ENTREGUE"/>
    <s v="ENTREGUE NO PRAZO"/>
    <n v="5"/>
  </r>
  <r>
    <n v="24888498"/>
    <s v="248884-98"/>
    <d v="2023-07-12T00:00:00"/>
    <x v="1"/>
    <s v="BIGUACU"/>
    <x v="21"/>
    <n v="124639"/>
    <s v="SUL"/>
    <n v="165500"/>
    <n v="6000"/>
    <n v="7273.07"/>
    <n v="3.6253776435045321E-2"/>
    <s v="D' PAULA TRANSPORTES EIRELI"/>
    <d v="2023-07-10T00:00:00"/>
    <s v="ENTREGA INFORMADA"/>
    <d v="2023-07-17T00:00:00"/>
    <d v="2023-07-17T00:00:00"/>
    <m/>
    <s v="ENTREGUE"/>
    <s v="ENTREGUE NO PRAZO"/>
    <n v="5"/>
  </r>
  <r>
    <n v="24889498"/>
    <s v="248894-98"/>
    <d v="2023-07-12T00:00:00"/>
    <x v="1"/>
    <s v="GRAVATAÍ"/>
    <x v="10"/>
    <n v="124750"/>
    <s v="SUL"/>
    <n v="165500"/>
    <n v="6000"/>
    <n v="7334.49"/>
    <n v="3.6253776435045321E-2"/>
    <s v="D' PAULA TRANSPORTES EIRELI"/>
    <d v="2023-07-10T00:00:00"/>
    <s v="ENTREGA INFORMADA"/>
    <d v="2023-07-17T00:00:00"/>
    <d v="2023-07-17T00:00:00"/>
    <m/>
    <s v="ENTREGUE"/>
    <s v="ENTREGUE NO PRAZO"/>
    <n v="5"/>
  </r>
  <r>
    <n v="24890798"/>
    <s v="248907-98"/>
    <d v="2023-07-12T00:00:00"/>
    <x v="1"/>
    <s v="GRAVATAÍ"/>
    <x v="10"/>
    <n v="124511"/>
    <s v="SUL"/>
    <n v="165500"/>
    <n v="6000"/>
    <n v="7317.14"/>
    <n v="3.6253776435045321E-2"/>
    <s v="D' PAULA TRANSPORTES EIRELI"/>
    <d v="2023-07-07T00:00:00"/>
    <s v="ENTREGA INFORMADA"/>
    <d v="2023-07-17T00:00:00"/>
    <d v="2023-07-17T00:00:00"/>
    <m/>
    <s v="ENTREGUE"/>
    <s v="ENTREGUE NO PRAZO"/>
    <n v="5"/>
  </r>
  <r>
    <n v="24559598"/>
    <s v="245595-98"/>
    <d v="2023-07-12T00:00:00"/>
    <x v="1"/>
    <s v="FORTALEZA"/>
    <x v="15"/>
    <n v="124278"/>
    <s v="NORDESTE"/>
    <n v="29236"/>
    <n v="1297.29"/>
    <n v="802.07600000000002"/>
    <n v="4.4373033246682174E-2"/>
    <s v="D' PAULA TRANSPORTES EIRELI"/>
    <d v="2023-07-05T00:00:00"/>
    <s v="ENTREGA INFORMADA"/>
    <d v="2023-07-27T00:00:00"/>
    <d v="2023-07-27T00:00:00"/>
    <m/>
    <s v="ENTREGUE"/>
    <s v="ENTREGUE NO PRAZO"/>
    <n v="15"/>
  </r>
  <r>
    <n v="25154598"/>
    <s v="251545-98"/>
    <d v="2023-07-12T00:00:00"/>
    <x v="1"/>
    <s v="FORTALEZA"/>
    <x v="15"/>
    <n v="124426"/>
    <s v="NORDESTE"/>
    <n v="15329"/>
    <n v="680.19"/>
    <n v="543.65800000000002"/>
    <n v="4.4372757518429125E-2"/>
    <s v="D' PAULA TRANSPORTES EIRELI"/>
    <d v="2023-07-06T00:00:00"/>
    <s v="ENTREGA INFORMADA"/>
    <d v="2023-07-27T00:00:00"/>
    <d v="2023-07-27T00:00:00"/>
    <m/>
    <s v="ENTREGUE"/>
    <s v="ENTREGUE NO PRAZO"/>
    <n v="15"/>
  </r>
  <r>
    <n v="25139998"/>
    <s v="251399-98"/>
    <d v="2023-07-12T00:00:00"/>
    <x v="1"/>
    <s v="FORTALEZA"/>
    <x v="15"/>
    <n v="124582"/>
    <s v="NORDESTE"/>
    <n v="20306.95"/>
    <n v="901.08"/>
    <n v="665.49300000000005"/>
    <n v="4.4372985603451036E-2"/>
    <s v="D' PAULA TRANSPORTES EIRELI"/>
    <d v="2023-07-10T00:00:00"/>
    <s v="ENTREGA INFORMADA"/>
    <d v="2023-07-27T00:00:00"/>
    <d v="2023-07-27T00:00:00"/>
    <m/>
    <s v="ENTREGUE"/>
    <s v="ENTREGUE NO PRAZO"/>
    <n v="15"/>
  </r>
  <r>
    <n v="25345898"/>
    <s v="253458-98"/>
    <d v="2023-07-12T00:00:00"/>
    <x v="1"/>
    <s v="FORTALEZA"/>
    <x v="15"/>
    <n v="124698"/>
    <s v="NORDESTE"/>
    <n v="33400"/>
    <n v="1482.06"/>
    <n v="1111.02"/>
    <n v="4.4373053892215568E-2"/>
    <s v="D' PAULA TRANSPORTES EIRELI"/>
    <d v="2023-07-10T00:00:00"/>
    <s v="ENTREGA INFORMADA"/>
    <d v="2023-07-27T00:00:00"/>
    <d v="2023-07-27T00:00:00"/>
    <m/>
    <s v="ENTREGUE"/>
    <s v="ENTREGUE NO PRAZO"/>
    <n v="15"/>
  </r>
  <r>
    <n v="24559398"/>
    <s v="245593-98"/>
    <d v="2023-07-12T00:00:00"/>
    <x v="1"/>
    <s v="FORTALEZA"/>
    <x v="15"/>
    <n v="122727"/>
    <s v="NORDESTE"/>
    <n v="77764"/>
    <n v="3450.63"/>
    <n v="2444.3879999999999"/>
    <n v="4.4373103235430277E-2"/>
    <s v="D' PAULA TRANSPORTES EIRELI"/>
    <d v="2023-06-26T00:00:00"/>
    <s v="ENTREGA INFORMADA"/>
    <d v="2023-07-27T00:00:00"/>
    <d v="2023-07-27T00:00:00"/>
    <m/>
    <s v="ENTREGUE"/>
    <s v="ENTREGUE NO PRAZO"/>
    <n v="15"/>
  </r>
  <r>
    <n v="24966598"/>
    <s v="249665-98"/>
    <d v="2023-07-12T00:00:00"/>
    <x v="1"/>
    <s v="FORTALEZA"/>
    <x v="15"/>
    <n v="124225"/>
    <s v="NORDESTE"/>
    <n v="10254"/>
    <n v="455"/>
    <n v="305.02100000000002"/>
    <n v="4.4372927637994927E-2"/>
    <s v="D' PAULA TRANSPORTES EIRELI"/>
    <d v="2023-07-05T00:00:00"/>
    <s v="ENTREGA INFORMADA"/>
    <d v="2023-07-27T00:00:00"/>
    <d v="2023-07-27T00:00:00"/>
    <m/>
    <s v="ENTREGUE"/>
    <s v="ENTREGUE NO PRAZO"/>
    <n v="15"/>
  </r>
  <r>
    <n v="25049098"/>
    <s v="250490-98"/>
    <d v="2023-07-12T00:00:00"/>
    <x v="1"/>
    <s v="QUIXADA"/>
    <x v="15"/>
    <n v="124249"/>
    <s v="NORDESTE"/>
    <n v="30273.57"/>
    <n v="1343.33"/>
    <n v="1071.08"/>
    <n v="4.4373029015078169E-2"/>
    <s v="D' PAULA TRANSPORTES EIRELI"/>
    <d v="2023-07-05T00:00:00"/>
    <s v="ENTREGA INFORMADA"/>
    <d v="2023-07-21T00:00:00"/>
    <d v="2023-07-24T00:00:00"/>
    <m/>
    <s v="ENTREGUE"/>
    <s v="ENTREGUE FORA DO PRAZO"/>
    <n v="12"/>
  </r>
  <r>
    <n v="25385798"/>
    <s v="253857-98"/>
    <d v="2023-07-12T00:00:00"/>
    <x v="1"/>
    <s v="QUIXADA"/>
    <x v="15"/>
    <n v="124865"/>
    <s v="NORDESTE"/>
    <n v="200000"/>
    <n v="8874.6200000000008"/>
    <n v="6118.3829999999998"/>
    <n v="4.4373100000000006E-2"/>
    <s v="D' PAULA TRANSPORTES EIRELI"/>
    <d v="2023-07-11T00:00:00"/>
    <s v="ENTREGA INFORMADA"/>
    <d v="2023-07-21T00:00:00"/>
    <d v="2023-07-25T00:00:00"/>
    <m/>
    <s v="ENTREGUE"/>
    <s v="ENTREGUE FORA DO PRAZO"/>
    <n v="13"/>
  </r>
  <r>
    <n v="25010398"/>
    <s v="250103-98"/>
    <d v="2023-07-12T00:00:00"/>
    <x v="1"/>
    <s v="FORTALEZA"/>
    <x v="15"/>
    <n v="124423"/>
    <s v="NORDESTE"/>
    <n v="15119"/>
    <n v="670.87"/>
    <n v="524.61900000000003"/>
    <n v="4.4372643693365965E-2"/>
    <s v="D' PAULA TRANSPORTES EIRELI"/>
    <d v="2023-07-06T00:00:00"/>
    <s v="ENTREGA INFORMADA"/>
    <d v="2023-07-22T00:00:00"/>
    <d v="2023-07-26T00:00:00"/>
    <m/>
    <s v="ENTREGUE"/>
    <s v="ENTREGUE FORA DO PRAZO"/>
    <n v="14"/>
  </r>
  <r>
    <n v="25172998"/>
    <s v="251729-98"/>
    <d v="2023-07-12T00:00:00"/>
    <x v="1"/>
    <s v="FORTALEZA"/>
    <x v="15"/>
    <n v="124640"/>
    <s v="NORDESTE"/>
    <n v="52845"/>
    <n v="2344.89"/>
    <n v="1814.86"/>
    <n v="4.4372977575929604E-2"/>
    <s v="D' PAULA TRANSPORTES EIRELI"/>
    <d v="2023-07-10T00:00:00"/>
    <s v="ENTREGA INFORMADA"/>
    <d v="2023-07-24T00:00:00"/>
    <d v="2023-07-26T00:00:00"/>
    <m/>
    <s v="ENTREGUE"/>
    <s v="ENTREGUE FORA DO PRAZO"/>
    <n v="14"/>
  </r>
  <r>
    <n v="22392198"/>
    <s v="223921-98"/>
    <d v="2023-07-13T00:00:00"/>
    <x v="1"/>
    <s v="FRUTAL"/>
    <x v="4"/>
    <n v="125075"/>
    <s v="SUDESTE"/>
    <n v="439583.32"/>
    <n v="11728.99"/>
    <n v="16768.486000000001"/>
    <n v="2.6682063368555477E-2"/>
    <s v="D' PAULA TRANSPORTES EIRELI"/>
    <d v="2023-07-13T00:00:00"/>
    <s v="ENTREGA INFORMADA"/>
    <d v="2023-07-17T00:00:00"/>
    <d v="2023-07-17T00:00:00"/>
    <m/>
    <s v="ENTREGUE"/>
    <s v="ENTREGUE NO PRAZO"/>
    <n v="4"/>
  </r>
  <r>
    <n v="25769699"/>
    <s v="257696-99"/>
    <d v="2023-07-13T00:00:00"/>
    <x v="1"/>
    <s v="FRUTAL"/>
    <x v="4"/>
    <n v="125047"/>
    <s v="SUDESTE"/>
    <n v="787.37"/>
    <n v="21.01"/>
    <n v="35.417000000000002"/>
    <n v="2.668377001917777E-2"/>
    <s v="D' PAULA TRANSPORTES EIRELI"/>
    <d v="2023-07-12T00:00:00"/>
    <s v="ENTREGA INFORMADA"/>
    <d v="2023-07-17T00:00:00"/>
    <d v="2023-07-17T00:00:00"/>
    <m/>
    <s v="ENTREGUE"/>
    <s v="ENTREGUE NO PRAZO"/>
    <n v="4"/>
  </r>
  <r>
    <n v="22392198"/>
    <s v="223921-98"/>
    <d v="2023-07-13T00:00:00"/>
    <x v="1"/>
    <s v="FRUTAL"/>
    <x v="4"/>
    <n v="125074"/>
    <s v="SUDESTE"/>
    <n v="439583.32"/>
    <n v="11750"/>
    <n v="16768.490000000002"/>
    <n v="2.6729858630668697E-2"/>
    <s v="D' PAULA TRANSPORTES EIRELI"/>
    <d v="2023-07-13T00:00:00"/>
    <s v="ENTREGA INFORMADA"/>
    <d v="2023-07-17T00:00:00"/>
    <d v="2023-07-17T00:00:00"/>
    <m/>
    <s v="ENTREGUE"/>
    <s v="ENTREGUE NO PRAZO"/>
    <n v="4"/>
  </r>
  <r>
    <n v="22403698"/>
    <s v="224036-98"/>
    <d v="2023-07-13T00:00:00"/>
    <x v="1"/>
    <s v="GANDU"/>
    <x v="20"/>
    <n v="123343"/>
    <s v="NORDESTE"/>
    <n v="129300.57"/>
    <n v="4301.05"/>
    <n v="4257.7460000000001"/>
    <n v="3.3263967823189022E-2"/>
    <s v="D' PAULA TRANSPORTES EIRELI"/>
    <d v="2023-06-28T00:00:00"/>
    <s v="ENTREGA INFORMADA"/>
    <d v="2023-07-18T00:00:00"/>
    <d v="2023-07-18T00:00:00"/>
    <m/>
    <s v="ENTREGUE"/>
    <s v="ENTREGUE NO PRAZO"/>
    <n v="5"/>
  </r>
  <r>
    <n v="25674598"/>
    <s v="256745-98"/>
    <d v="2023-07-13T00:00:00"/>
    <x v="1"/>
    <s v="JUAZEIRO DO NORTE"/>
    <x v="15"/>
    <n v="125017"/>
    <s v="NORDESTE"/>
    <n v="69000"/>
    <n v="2295.21"/>
    <n v="2248.1660000000002"/>
    <n v="3.3263913043478262E-2"/>
    <s v="D' PAULA TRANSPORTES EIRELI"/>
    <d v="2023-07-12T00:00:00"/>
    <s v="ENTREGA INFORMADA"/>
    <d v="2023-07-21T00:00:00"/>
    <d v="2023-07-21T00:00:00"/>
    <m/>
    <s v="ENTREGUE"/>
    <s v="ENTREGUE NO PRAZO"/>
    <n v="8"/>
  </r>
  <r>
    <n v="25674198"/>
    <s v="256741-98"/>
    <d v="2023-07-13T00:00:00"/>
    <x v="1"/>
    <s v="JUAZEIRO DO NORTE"/>
    <x v="15"/>
    <n v="125023"/>
    <s v="NORDESTE"/>
    <n v="204500"/>
    <n v="6802.48"/>
    <n v="7971.3590000000004"/>
    <n v="3.3263960880195599E-2"/>
    <s v="D' PAULA TRANSPORTES EIRELI"/>
    <d v="2023-07-12T00:00:00"/>
    <s v="ENTREGA INFORMADA"/>
    <d v="2023-07-21T00:00:00"/>
    <d v="2023-07-21T00:00:00"/>
    <m/>
    <s v="ENTREGUE"/>
    <s v="ENTREGUE NO PRAZO"/>
    <n v="8"/>
  </r>
  <r>
    <n v="24609498"/>
    <s v="246094-98"/>
    <d v="2023-07-13T00:00:00"/>
    <x v="1"/>
    <s v="JUAZEIRO DO NORTE"/>
    <x v="15"/>
    <n v="123411"/>
    <s v="NORDESTE"/>
    <n v="7329"/>
    <n v="243.79"/>
    <n v="232.84399999999999"/>
    <n v="3.3263746759448765E-2"/>
    <s v="D' PAULA TRANSPORTES EIRELI"/>
    <d v="2023-06-29T00:00:00"/>
    <s v="ENTREGA INFORMADA"/>
    <d v="2023-07-21T00:00:00"/>
    <d v="2023-07-21T00:00:00"/>
    <m/>
    <s v="ENTREGUE"/>
    <s v="ENTREGUE NO PRAZO"/>
    <n v="8"/>
  </r>
  <r>
    <n v="24236298"/>
    <s v="242362-98"/>
    <d v="2023-07-13T00:00:00"/>
    <x v="1"/>
    <s v="JUAZEIRO DO NORTE"/>
    <x v="15"/>
    <n v="123427"/>
    <s v="NORDESTE"/>
    <n v="9789"/>
    <n v="325.62"/>
    <n v="296.43299999999999"/>
    <n v="3.3263867606497091E-2"/>
    <s v="D' PAULA TRANSPORTES EIRELI"/>
    <d v="2023-06-29T00:00:00"/>
    <s v="ENTREGA INFORMADA"/>
    <d v="2023-07-21T00:00:00"/>
    <d v="2023-07-21T00:00:00"/>
    <m/>
    <s v="ENTREGUE"/>
    <s v="ENTREGUE NO PRAZO"/>
    <n v="8"/>
  </r>
  <r>
    <n v="24769498"/>
    <s v="247694-98"/>
    <d v="2023-07-13T00:00:00"/>
    <x v="1"/>
    <s v="JUAZEIRO DO NORTE"/>
    <x v="15"/>
    <n v="123511"/>
    <s v="NORDESTE"/>
    <n v="11176.11"/>
    <n v="371.76"/>
    <n v="356.95100000000002"/>
    <n v="3.3263810037660685E-2"/>
    <s v="D' PAULA TRANSPORTES EIRELI"/>
    <d v="2023-06-29T00:00:00"/>
    <s v="ENTREGA INFORMADA"/>
    <d v="2023-07-21T00:00:00"/>
    <d v="2023-07-21T00:00:00"/>
    <m/>
    <s v="ENTREGUE"/>
    <s v="ENTREGUE NO PRAZO"/>
    <n v="8"/>
  </r>
  <r>
    <n v="25674498"/>
    <s v="256744-98"/>
    <d v="2023-07-13T00:00:00"/>
    <x v="1"/>
    <s v="JUAZEIRO DO NORTE"/>
    <x v="15"/>
    <n v="125037"/>
    <s v="NORDESTE"/>
    <n v="95000"/>
    <n v="3160.07"/>
    <n v="3402.3290000000002"/>
    <n v="3.326389473684211E-2"/>
    <s v="D' PAULA TRANSPORTES EIRELI"/>
    <d v="2023-07-12T00:00:00"/>
    <s v="ENTREGA INFORMADA"/>
    <d v="2023-07-21T00:00:00"/>
    <d v="2023-07-21T00:00:00"/>
    <m/>
    <s v="ENTREGUE"/>
    <s v="ENTREGUE NO PRAZO"/>
    <n v="8"/>
  </r>
  <r>
    <n v="24925798"/>
    <s v="249257-98"/>
    <d v="2023-07-13T00:00:00"/>
    <x v="1"/>
    <s v="AGUA BOA"/>
    <x v="0"/>
    <n v="124661"/>
    <s v="CENTRO-OESTE"/>
    <n v="42000"/>
    <n v="2308.5700000000002"/>
    <n v="1163.98"/>
    <n v="5.4965952380952386E-2"/>
    <s v="D' PAULA TRANSPORTES EIRELI"/>
    <d v="2023-07-10T00:00:00"/>
    <s v="ENTREGA INFORMADA"/>
    <d v="2023-07-27T00:00:00"/>
    <d v="2023-07-27T00:00:00"/>
    <m/>
    <s v="ENTREGUE"/>
    <s v="ENTREGUE NO PRAZO"/>
    <n v="14"/>
  </r>
  <r>
    <n v="24866698"/>
    <s v="248666-98"/>
    <d v="2023-07-13T00:00:00"/>
    <x v="1"/>
    <s v="AGUA BOA"/>
    <x v="0"/>
    <n v="124715"/>
    <s v="CENTRO-OESTE"/>
    <n v="42000"/>
    <n v="2308.5700000000002"/>
    <n v="1163.98"/>
    <n v="5.4965952380952386E-2"/>
    <s v="D' PAULA TRANSPORTES EIRELI"/>
    <d v="2023-07-10T00:00:00"/>
    <s v="ENTREGA INFORMADA"/>
    <d v="2023-07-27T00:00:00"/>
    <d v="2023-07-27T00:00:00"/>
    <m/>
    <s v="ENTREGUE"/>
    <s v="ENTREGUE NO PRAZO"/>
    <n v="14"/>
  </r>
  <r>
    <n v="24223698"/>
    <s v="242236-98"/>
    <d v="2023-07-13T00:00:00"/>
    <x v="1"/>
    <s v="CANARANA"/>
    <x v="0"/>
    <n v="124642"/>
    <s v="CENTRO-OESTE"/>
    <n v="24213.48"/>
    <n v="1330.92"/>
    <n v="757.21100000000001"/>
    <n v="5.4966076747332483E-2"/>
    <s v="D' PAULA TRANSPORTES EIRELI"/>
    <d v="2023-07-10T00:00:00"/>
    <s v="ENTREGA INFORMADA"/>
    <d v="2023-07-27T00:00:00"/>
    <d v="2023-07-27T00:00:00"/>
    <m/>
    <s v="ENTREGUE"/>
    <s v="ENTREGUE NO PRAZO"/>
    <n v="14"/>
  </r>
  <r>
    <n v="25510398"/>
    <s v="255103-98"/>
    <d v="2023-07-13T00:00:00"/>
    <x v="1"/>
    <s v="NOVA XAVANTINA"/>
    <x v="0"/>
    <n v="124842"/>
    <s v="CENTRO-OESTE"/>
    <n v="10642"/>
    <n v="584.94000000000005"/>
    <n v="344.13299999999998"/>
    <n v="5.4965232099229475E-2"/>
    <s v="D' PAULA TRANSPORTES EIRELI"/>
    <d v="2023-07-11T00:00:00"/>
    <s v="ENTREGA INFORMADA"/>
    <d v="2023-07-27T00:00:00"/>
    <d v="2023-07-27T00:00:00"/>
    <m/>
    <s v="ENTREGUE"/>
    <s v="ENTREGUE NO PRAZO"/>
    <n v="14"/>
  </r>
  <r>
    <n v="24252198"/>
    <s v="242521-98"/>
    <d v="2023-07-13T00:00:00"/>
    <x v="1"/>
    <s v="PARANATINGA"/>
    <x v="0"/>
    <n v="124836"/>
    <s v="CENTRO-OESTE"/>
    <n v="110984.63"/>
    <n v="6100.39"/>
    <n v="3554.73"/>
    <n v="5.4966079537319718E-2"/>
    <s v="D' PAULA TRANSPORTES EIRELI"/>
    <d v="2023-07-11T00:00:00"/>
    <s v="ENTREGA INFORMADA"/>
    <d v="2023-08-01T00:00:00"/>
    <d v="2023-08-01T00:00:00"/>
    <m/>
    <s v="ENTREGUE"/>
    <s v="ENTREGUE NO PRAZO"/>
    <n v="19"/>
  </r>
  <r>
    <n v="25186098"/>
    <s v="251860-98"/>
    <d v="2023-07-13T00:00:00"/>
    <x v="1"/>
    <s v="JOÃO PINHEIRO"/>
    <x v="4"/>
    <n v="124726"/>
    <s v="SUDESTE"/>
    <n v="72000"/>
    <n v="3957.56"/>
    <n v="3071.7570000000001"/>
    <n v="5.4966111111111111E-2"/>
    <s v="D' PAULA TRANSPORTES EIRELI"/>
    <d v="2023-07-10T00:00:00"/>
    <s v="ENTREGA INFORMADA"/>
    <d v="2023-07-22T00:00:00"/>
    <d v="2023-07-24T00:00:00"/>
    <m/>
    <s v="ENTREGUE"/>
    <s v="ENTREGUE FORA DO PRAZO"/>
    <n v="11"/>
  </r>
  <r>
    <n v="24859498"/>
    <s v="248594-98"/>
    <d v="2023-07-13T00:00:00"/>
    <x v="1"/>
    <s v="RONDONÓPOLIS"/>
    <x v="0"/>
    <n v="124695"/>
    <s v="CENTRO-OESTE"/>
    <n v="11443.41"/>
    <n v="628.99"/>
    <n v="393.66699999999997"/>
    <n v="5.4965259481221072E-2"/>
    <s v="D' PAULA TRANSPORTES EIRELI"/>
    <d v="2023-07-10T00:00:00"/>
    <s v="ENTREGA INFORMADA"/>
    <d v="2023-07-24T00:00:00"/>
    <d v="2023-08-03T00:00:00"/>
    <m/>
    <s v="ENTREGUE"/>
    <s v="ENTREGUE FORA DO PRAZO"/>
    <n v="21"/>
  </r>
  <r>
    <n v="25587598"/>
    <s v="255875-98"/>
    <d v="2023-07-13T00:00:00"/>
    <x v="1"/>
    <s v="RONDONÓPOLIS"/>
    <x v="0"/>
    <n v="124860"/>
    <s v="CENTRO-OESTE"/>
    <n v="8249"/>
    <n v="453.41"/>
    <n v="252.553"/>
    <n v="5.4965450357619107E-2"/>
    <s v="D' PAULA TRANSPORTES EIRELI"/>
    <d v="2023-07-11T00:00:00"/>
    <s v="ENTREGA INFORMADA"/>
    <d v="2023-07-24T00:00:00"/>
    <d v="2023-08-03T00:00:00"/>
    <m/>
    <s v="ENTREGUE"/>
    <s v="ENTREGUE FORA DO PRAZO"/>
    <n v="21"/>
  </r>
  <r>
    <n v="25525698"/>
    <s v="255256-98"/>
    <d v="2023-07-13T00:00:00"/>
    <x v="1"/>
    <s v="RONDONÓPOLIS"/>
    <x v="0"/>
    <n v="124871"/>
    <s v="CENTRO-OESTE"/>
    <n v="11889"/>
    <n v="653.49"/>
    <n v="371.93700000000001"/>
    <n v="5.4965934897804693E-2"/>
    <s v="D' PAULA TRANSPORTES EIRELI"/>
    <d v="2023-07-11T00:00:00"/>
    <s v="ENTREGA INFORMADA"/>
    <d v="2023-07-24T00:00:00"/>
    <d v="2023-08-03T00:00:00"/>
    <m/>
    <s v="ENTREGUE"/>
    <s v="ENTREGUE FORA DO PRAZO"/>
    <n v="21"/>
  </r>
  <r>
    <n v="25536898"/>
    <s v="255368-98"/>
    <d v="2023-07-13T00:00:00"/>
    <x v="1"/>
    <s v="CUIABÁ"/>
    <x v="0"/>
    <n v="124738"/>
    <s v="CENTRO-OESTE"/>
    <n v="14560"/>
    <n v="800.3"/>
    <n v="539.39499999999998"/>
    <n v="5.4965659340659334E-2"/>
    <s v="D' PAULA TRANSPORTES EIRELI"/>
    <d v="2023-07-10T00:00:00"/>
    <s v="ENTREGA INFORMADA"/>
    <d v="2023-07-26T00:00:00"/>
    <d v="2023-08-04T00:00:00"/>
    <m/>
    <s v="ENTREGUE"/>
    <s v="ENTREGUE FORA DO PRAZO"/>
    <n v="22"/>
  </r>
  <r>
    <n v="25176198"/>
    <s v="251761-98"/>
    <d v="2023-07-13T00:00:00"/>
    <x v="1"/>
    <s v="CUIABÁ"/>
    <x v="0"/>
    <n v="124710"/>
    <s v="CENTRO-OESTE"/>
    <n v="17300"/>
    <n v="950.91"/>
    <n v="596.654"/>
    <n v="5.4965895953757227E-2"/>
    <s v="D' PAULA TRANSPORTES EIRELI"/>
    <d v="2023-07-10T00:00:00"/>
    <s v="ENTREGA INFORMADA"/>
    <d v="2023-07-26T00:00:00"/>
    <d v="2023-08-04T00:00:00"/>
    <m/>
    <s v="ENTREGUE"/>
    <s v="ENTREGUE FORA DO PRAZO"/>
    <n v="22"/>
  </r>
  <r>
    <n v="25426098"/>
    <s v="254260-98"/>
    <d v="2023-07-13T00:00:00"/>
    <x v="1"/>
    <s v="CUIABÁ"/>
    <x v="0"/>
    <n v="124692"/>
    <s v="CENTRO-OESTE"/>
    <n v="14589"/>
    <n v="801.9"/>
    <n v="494.59500000000003"/>
    <n v="5.4966070326958667E-2"/>
    <s v="D' PAULA TRANSPORTES EIRELI"/>
    <d v="2023-07-10T00:00:00"/>
    <s v="ENTREGA INFORMADA"/>
    <d v="2023-07-25T00:00:00"/>
    <d v="2023-08-04T00:00:00"/>
    <m/>
    <s v="ENTREGUE"/>
    <s v="ENTREGUE FORA DO PRAZO"/>
    <n v="22"/>
  </r>
  <r>
    <n v="25356798"/>
    <s v="253567-98"/>
    <d v="2023-07-13T00:00:00"/>
    <x v="1"/>
    <s v="CUIABÁ"/>
    <x v="0"/>
    <n v="124596"/>
    <s v="CENTRO-OESTE"/>
    <n v="17531.91"/>
    <n v="963.66"/>
    <n v="629.327"/>
    <n v="5.496605903178832E-2"/>
    <s v="D' PAULA TRANSPORTES EIRELI"/>
    <d v="2023-07-10T00:00:00"/>
    <s v="ENTREGA INFORMADA"/>
    <d v="2023-07-25T00:00:00"/>
    <d v="2023-08-04T00:00:00"/>
    <m/>
    <s v="ENTREGUE"/>
    <s v="ENTREGUE FORA DO PRAZO"/>
    <n v="22"/>
  </r>
  <r>
    <n v="24381198"/>
    <s v="243811-98"/>
    <d v="2023-07-13T00:00:00"/>
    <x v="1"/>
    <s v="VÁRZEA GRANDE"/>
    <x v="0"/>
    <n v="124677"/>
    <s v="CENTRO-OESTE"/>
    <n v="20620.71"/>
    <n v="1133.44"/>
    <n v="704.73400000000004"/>
    <n v="5.496609961538667E-2"/>
    <s v="D' PAULA TRANSPORTES EIRELI"/>
    <d v="2023-07-10T00:00:00"/>
    <s v="ENTREGA INFORMADA"/>
    <d v="2023-07-27T00:00:00"/>
    <d v="2023-08-05T00:00:00"/>
    <m/>
    <s v="ENTREGUE"/>
    <s v="ENTREGUE FORA DO PRAZO"/>
    <n v="23"/>
  </r>
  <r>
    <n v="25315698"/>
    <s v="253156-98"/>
    <d v="2023-07-13T00:00:00"/>
    <x v="1"/>
    <s v="VÁRZEA GRANDE"/>
    <x v="0"/>
    <n v="124609"/>
    <s v="CENTRO-OESTE"/>
    <n v="9512.91"/>
    <n v="522.88"/>
    <n v="304.42700000000002"/>
    <n v="5.4965305043356873E-2"/>
    <s v="D' PAULA TRANSPORTES EIRELI"/>
    <d v="2023-07-10T00:00:00"/>
    <s v="ENTREGA INFORMADA"/>
    <d v="2023-07-27T00:00:00"/>
    <d v="2023-08-05T00:00:00"/>
    <m/>
    <s v="ENTREGUE"/>
    <s v="ENTREGUE FORA DO PRAZO"/>
    <n v="23"/>
  </r>
  <r>
    <n v="25524098"/>
    <s v="255240-98"/>
    <d v="2023-07-14T00:00:00"/>
    <x v="1"/>
    <s v="IGUATU"/>
    <x v="15"/>
    <n v="124813"/>
    <s v="NORDESTE"/>
    <n v="22353.21"/>
    <n v="1303.1300000000001"/>
    <n v="798.96900000000005"/>
    <n v="5.8297219951854794E-2"/>
    <s v="D' PAULA TRANSPORTES EIRELI"/>
    <d v="2023-07-11T00:00:00"/>
    <s v="ENTREGA INFORMADA"/>
    <d v="2023-07-20T00:00:00"/>
    <d v="2023-07-20T00:00:00"/>
    <m/>
    <s v="ENTREGUE"/>
    <s v="ENTREGUE NO PRAZO"/>
    <n v="6"/>
  </r>
  <r>
    <n v="23641698"/>
    <s v="236416-98"/>
    <d v="2023-07-14T00:00:00"/>
    <x v="1"/>
    <s v="IGUATU"/>
    <x v="15"/>
    <n v="124185"/>
    <s v="NORDESTE"/>
    <n v="18099"/>
    <n v="1055.1199999999999"/>
    <n v="666.39800000000002"/>
    <n v="5.8297143488590525E-2"/>
    <s v="D' PAULA TRANSPORTES EIRELI"/>
    <d v="2023-07-05T00:00:00"/>
    <s v="ENTREGA INFORMADA"/>
    <d v="2023-07-20T00:00:00"/>
    <d v="2023-07-20T00:00:00"/>
    <m/>
    <s v="ENTREGUE"/>
    <s v="ENTREGUE NO PRAZO"/>
    <n v="6"/>
  </r>
  <r>
    <n v="25461098"/>
    <s v="254610-98"/>
    <d v="2023-07-14T00:00:00"/>
    <x v="1"/>
    <s v="IGUATU"/>
    <x v="15"/>
    <n v="124840"/>
    <s v="NORDESTE"/>
    <n v="65373.52"/>
    <n v="3811.1"/>
    <n v="2396.6019999999999"/>
    <n v="5.8297304474349859E-2"/>
    <s v="D' PAULA TRANSPORTES EIRELI"/>
    <d v="2023-07-11T00:00:00"/>
    <s v="ENTREGA INFORMADA"/>
    <d v="2023-07-20T00:00:00"/>
    <d v="2023-07-20T00:00:00"/>
    <m/>
    <s v="ENTREGUE"/>
    <s v="ENTREGUE NO PRAZO"/>
    <n v="6"/>
  </r>
  <r>
    <n v="25027298"/>
    <s v="250272-98"/>
    <d v="2023-07-14T00:00:00"/>
    <x v="1"/>
    <s v="IGUATU"/>
    <x v="15"/>
    <n v="124189"/>
    <s v="NORDESTE"/>
    <n v="6499"/>
    <n v="378.87"/>
    <n v="202.85499999999999"/>
    <n v="5.8296661024773044E-2"/>
    <s v="D' PAULA TRANSPORTES EIRELI"/>
    <d v="2023-07-05T00:00:00"/>
    <s v="ENTREGA INFORMADA"/>
    <d v="2023-07-20T00:00:00"/>
    <d v="2023-07-20T00:00:00"/>
    <m/>
    <s v="ENTREGUE"/>
    <s v="ENTREGUE NO PRAZO"/>
    <n v="6"/>
  </r>
  <r>
    <n v="24887398"/>
    <s v="248873-98"/>
    <d v="2023-07-14T00:00:00"/>
    <x v="1"/>
    <s v="IGUATU"/>
    <x v="15"/>
    <n v="124397"/>
    <s v="NORDESTE"/>
    <n v="27469.24"/>
    <n v="1601.38"/>
    <n v="915.77800000000002"/>
    <n v="5.8297208077107338E-2"/>
    <s v="D' PAULA TRANSPORTES EIRELI"/>
    <d v="2023-07-06T00:00:00"/>
    <s v="ENTREGA INFORMADA"/>
    <d v="2023-07-21T00:00:00"/>
    <d v="2023-07-21T00:00:00"/>
    <m/>
    <s v="ENTREGUE"/>
    <s v="ENTREGUE NO PRAZO"/>
    <n v="7"/>
  </r>
  <r>
    <n v="25113598"/>
    <s v="251135-98"/>
    <d v="2023-07-14T00:00:00"/>
    <x v="1"/>
    <s v="IGUATU"/>
    <x v="15"/>
    <n v="125155"/>
    <s v="NORDESTE"/>
    <n v="12249"/>
    <n v="714.08"/>
    <n v="371.93700000000001"/>
    <n v="5.8297003837047924E-2"/>
    <s v="D' PAULA TRANSPORTES EIRELI"/>
    <d v="2023-07-13T00:00:00"/>
    <s v="ENTREGA INFORMADA"/>
    <d v="2023-07-21T00:00:00"/>
    <d v="2023-07-21T00:00:00"/>
    <m/>
    <s v="ENTREGUE"/>
    <s v="ENTREGUE NO PRAZO"/>
    <n v="7"/>
  </r>
  <r>
    <n v="25574898"/>
    <s v="255748-98"/>
    <d v="2023-07-14T00:00:00"/>
    <x v="1"/>
    <s v="IGUATU"/>
    <x v="15"/>
    <n v="125229"/>
    <s v="NORDESTE"/>
    <n v="12150"/>
    <n v="708.31"/>
    <n v="405.43"/>
    <n v="5.8297119341563779E-2"/>
    <s v="D' PAULA TRANSPORTES EIRELI"/>
    <d v="2023-07-13T00:00:00"/>
    <s v="ENTREGA INFORMADA"/>
    <d v="2023-07-21T00:00:00"/>
    <d v="2023-07-21T00:00:00"/>
    <m/>
    <s v="ENTREGUE"/>
    <s v="ENTREGUE NO PRAZO"/>
    <n v="7"/>
  </r>
  <r>
    <n v="25248898"/>
    <s v="252488-98"/>
    <d v="2023-07-14T00:00:00"/>
    <x v="1"/>
    <s v="IGUATU"/>
    <x v="15"/>
    <n v="124712"/>
    <s v="NORDESTE"/>
    <n v="6490"/>
    <n v="378.35"/>
    <n v="205.91800000000001"/>
    <n v="5.829738058551618E-2"/>
    <s v="D' PAULA TRANSPORTES EIRELI"/>
    <d v="2023-07-10T00:00:00"/>
    <s v="ENTREGA INFORMADA"/>
    <d v="2023-07-21T00:00:00"/>
    <d v="2023-07-21T00:00:00"/>
    <m/>
    <s v="ENTREGUE"/>
    <s v="ENTREGUE NO PRAZO"/>
    <n v="7"/>
  </r>
  <r>
    <n v="25150998"/>
    <s v="251509-98"/>
    <d v="2023-07-14T00:00:00"/>
    <x v="1"/>
    <s v="IGUATU"/>
    <x v="15"/>
    <n v="125167"/>
    <s v="NORDESTE"/>
    <n v="16056.81"/>
    <n v="936.07"/>
    <n v="573.28599999999994"/>
    <n v="5.8297382855000468E-2"/>
    <s v="D' PAULA TRANSPORTES EIRELI"/>
    <d v="2023-07-13T00:00:00"/>
    <s v="ENTREGA INFORMADA"/>
    <d v="2023-07-22T00:00:00"/>
    <d v="2023-07-22T00:00:00"/>
    <m/>
    <s v="ENTREGUE"/>
    <s v="ENTREGUE NO PRAZO"/>
    <n v="8"/>
  </r>
  <r>
    <n v="24901698"/>
    <s v="249016-98"/>
    <d v="2023-07-14T00:00:00"/>
    <x v="1"/>
    <s v="IGUATU"/>
    <x v="15"/>
    <n v="124184"/>
    <s v="NORDESTE"/>
    <n v="14888.61"/>
    <n v="867.96"/>
    <n v="496.32900000000001"/>
    <n v="5.8296912875009821E-2"/>
    <s v="D' PAULA TRANSPORTES EIRELI"/>
    <d v="2023-07-05T00:00:00"/>
    <s v="ENTREGA INFORMADA"/>
    <d v="2023-07-22T00:00:00"/>
    <d v="2023-07-22T00:00:00"/>
    <m/>
    <s v="ENTREGUE"/>
    <s v="ENTREGUE NO PRAZO"/>
    <n v="8"/>
  </r>
  <r>
    <n v="25096698"/>
    <s v="250966-98"/>
    <d v="2023-07-14T00:00:00"/>
    <x v="1"/>
    <s v="OROS"/>
    <x v="15"/>
    <n v="124723"/>
    <s v="NORDESTE"/>
    <n v="34600"/>
    <n v="2017.08"/>
    <n v="1220.9010000000001"/>
    <n v="5.8297109826589595E-2"/>
    <s v="D' PAULA TRANSPORTES EIRELI"/>
    <d v="2023-07-10T00:00:00"/>
    <s v="ENTREGA INFORMADA"/>
    <d v="2023-07-22T00:00:00"/>
    <d v="2023-07-22T00:00:00"/>
    <m/>
    <s v="ENTREGUE"/>
    <s v="ENTREGUE NO PRAZO"/>
    <n v="8"/>
  </r>
  <r>
    <n v="25518398"/>
    <s v="255183-98"/>
    <d v="2023-07-14T00:00:00"/>
    <x v="1"/>
    <s v="EUSÉBIO"/>
    <x v="15"/>
    <n v="124985"/>
    <s v="NORDESTE"/>
    <n v="14000"/>
    <n v="816.16"/>
    <n v="433.38799999999998"/>
    <n v="5.8297142857142853E-2"/>
    <s v="D' PAULA TRANSPORTES EIRELI"/>
    <d v="2023-07-12T00:00:00"/>
    <s v="ENTREGA INFORMADA"/>
    <d v="2023-07-24T00:00:00"/>
    <d v="2023-07-24T00:00:00"/>
    <m/>
    <s v="ENTREGUE"/>
    <s v="ENTREGUE NO PRAZO"/>
    <n v="10"/>
  </r>
  <r>
    <n v="25003898"/>
    <s v="250038-98"/>
    <d v="2023-07-14T00:00:00"/>
    <x v="1"/>
    <s v="EUSÉBIO"/>
    <x v="15"/>
    <n v="124405"/>
    <s v="NORDESTE"/>
    <n v="11009"/>
    <n v="641.79"/>
    <n v="389.7"/>
    <n v="5.829684803342719E-2"/>
    <s v="D' PAULA TRANSPORTES EIRELI"/>
    <d v="2023-07-06T00:00:00"/>
    <s v="ENTREGA INFORMADA"/>
    <d v="2023-07-24T00:00:00"/>
    <d v="2023-07-24T00:00:00"/>
    <m/>
    <s v="ENTREGUE"/>
    <s v="ENTREGUE NO PRAZO"/>
    <n v="10"/>
  </r>
  <r>
    <n v="23386498"/>
    <s v="233864-98"/>
    <d v="2023-07-14T00:00:00"/>
    <x v="1"/>
    <s v="MARACANAU"/>
    <x v="15"/>
    <n v="124521"/>
    <s v="NORDESTE"/>
    <n v="86900"/>
    <n v="5066.04"/>
    <n v="3059.8209999999999"/>
    <n v="5.8297353279631758E-2"/>
    <s v="D' PAULA TRANSPORTES EIRELI"/>
    <d v="2023-07-07T00:00:00"/>
    <s v="ENTREGA INFORMADA"/>
    <d v="2023-07-24T00:00:00"/>
    <d v="2023-07-24T00:00:00"/>
    <m/>
    <s v="ENTREGUE"/>
    <s v="ENTREGUE NO PRAZO"/>
    <n v="10"/>
  </r>
  <r>
    <n v="25077398"/>
    <s v="250773-98"/>
    <d v="2023-07-14T00:00:00"/>
    <x v="1"/>
    <s v="MARACANAU"/>
    <x v="15"/>
    <n v="124442"/>
    <s v="NORDESTE"/>
    <n v="16219"/>
    <n v="945.52"/>
    <n v="573.28599999999994"/>
    <n v="5.8297059004870831E-2"/>
    <s v="D' PAULA TRANSPORTES EIRELI"/>
    <d v="2023-07-06T00:00:00"/>
    <s v="ENTREGA INFORMADA"/>
    <d v="2023-07-24T00:00:00"/>
    <d v="2023-07-24T00:00:00"/>
    <m/>
    <s v="ENTREGUE"/>
    <s v="ENTREGUE NO PRAZO"/>
    <n v="10"/>
  </r>
  <r>
    <n v="25440498"/>
    <s v="254404-98"/>
    <d v="2023-07-14T00:00:00"/>
    <x v="1"/>
    <s v="EUSÉBIO"/>
    <x v="15"/>
    <n v="124828"/>
    <s v="NORDESTE"/>
    <n v="13019"/>
    <n v="758.97"/>
    <n v="462.041"/>
    <n v="5.8297104232275909E-2"/>
    <s v="D' PAULA TRANSPORTES EIRELI"/>
    <d v="2023-07-11T00:00:00"/>
    <s v="ENTREGA INFORMADA"/>
    <d v="2023-07-22T00:00:00"/>
    <d v="2023-07-24T00:00:00"/>
    <m/>
    <s v="ENTREGUE"/>
    <s v="ENTREGUE FORA DO PRAZO"/>
    <n v="10"/>
  </r>
  <r>
    <n v="24253098"/>
    <s v="242530-98"/>
    <d v="2023-07-17T00:00:00"/>
    <x v="1"/>
    <s v="RECIFE"/>
    <x v="16"/>
    <n v="125502"/>
    <s v="NORDESTE"/>
    <n v="445000"/>
    <n v="13209.73"/>
    <n v="18887.95"/>
    <n v="2.9684786516853932E-2"/>
    <s v="D' PAULA TRANSPORTES EIRELI"/>
    <d v="2023-07-17T00:00:00"/>
    <s v="ENTREGA INFORMADA"/>
    <d v="2023-07-21T00:00:00"/>
    <d v="2023-07-21T00:00:00"/>
    <m/>
    <s v="ENTREGUE"/>
    <s v="ENTREGUE NO PRAZO"/>
    <n v="4"/>
  </r>
  <r>
    <n v="24253098"/>
    <s v="242530-98"/>
    <d v="2023-07-17T00:00:00"/>
    <x v="1"/>
    <s v="RECIFE"/>
    <x v="16"/>
    <n v="125501"/>
    <s v="NORDESTE"/>
    <n v="445000"/>
    <n v="16500"/>
    <n v="18887.95"/>
    <n v="3.707865168539326E-2"/>
    <s v="D' PAULA TRANSPORTES EIRELI"/>
    <d v="2023-07-17T00:00:00"/>
    <s v="ENTREGA INFORMADA"/>
    <d v="2023-07-21T00:00:00"/>
    <d v="2023-07-21T00:00:00"/>
    <m/>
    <s v="ENTREGUE"/>
    <s v="ENTREGUE NO PRAZO"/>
    <n v="4"/>
  </r>
  <r>
    <n v="25613298"/>
    <s v="256132-98"/>
    <d v="2023-07-17T00:00:00"/>
    <x v="1"/>
    <s v="CABO SANTO AGOSTINHO"/>
    <x v="16"/>
    <n v="124869"/>
    <s v="NORDESTE"/>
    <n v="110840"/>
    <n v="3290.26"/>
    <n v="4069.1610000000001"/>
    <n v="2.9684770840851679E-2"/>
    <s v="D' PAULA TRANSPORTES EIRELI"/>
    <d v="2023-07-11T00:00:00"/>
    <s v="ENTREGA INFORMADA"/>
    <d v="2023-07-22T00:00:00"/>
    <d v="2023-07-25T00:00:00"/>
    <m/>
    <s v="ENTREGUE"/>
    <s v="ENTREGUE FORA DO PRAZO"/>
    <n v="8"/>
  </r>
  <r>
    <n v="25280798"/>
    <s v="252807-98"/>
    <d v="2023-07-18T00:00:00"/>
    <x v="1"/>
    <s v="CARBONITA"/>
    <x v="4"/>
    <n v="125369"/>
    <s v="SUDESTE"/>
    <n v="235000"/>
    <n v="6402.79"/>
    <n v="9579.1119999999992"/>
    <n v="2.724591489361702E-2"/>
    <s v="D' PAULA TRANSPORTES EIRELI"/>
    <d v="2023-07-14T00:00:00"/>
    <s v="ENTREGA INFORMADA"/>
    <d v="2023-07-20T00:00:00"/>
    <d v="2023-07-20T00:00:00"/>
    <m/>
    <s v="ENTREGUE"/>
    <s v="ENTREGUE NO PRAZO"/>
    <n v="2"/>
  </r>
  <r>
    <n v="25280898"/>
    <s v="252808-98"/>
    <d v="2023-07-18T00:00:00"/>
    <x v="1"/>
    <s v="ITAMARANDIBA"/>
    <x v="4"/>
    <n v="124704"/>
    <s v="SUDESTE"/>
    <n v="135200"/>
    <n v="3683.65"/>
    <n v="5474.4009999999998"/>
    <n v="2.7245931952662724E-2"/>
    <s v="D' PAULA TRANSPORTES EIRELI"/>
    <d v="2023-07-10T00:00:00"/>
    <s v="ENTREGA INFORMADA"/>
    <d v="2023-07-20T00:00:00"/>
    <d v="2023-07-20T00:00:00"/>
    <m/>
    <s v="ENTREGUE"/>
    <s v="ENTREGUE NO PRAZO"/>
    <n v="2"/>
  </r>
  <r>
    <n v="25747498"/>
    <s v="257474-98"/>
    <d v="2023-07-18T00:00:00"/>
    <x v="1"/>
    <s v="BELO HORIZONTE"/>
    <x v="4"/>
    <n v="125355"/>
    <s v="SUDESTE"/>
    <n v="173000"/>
    <n v="4713.54"/>
    <n v="6798.982"/>
    <n v="2.7245895953757225E-2"/>
    <s v="D' PAULA TRANSPORTES EIRELI"/>
    <d v="2023-07-14T00:00:00"/>
    <s v="ENTREGA INFORMADA"/>
    <d v="2023-07-22T00:00:00"/>
    <d v="2023-07-22T00:00:00"/>
    <m/>
    <s v="ENTREGUE"/>
    <s v="ENTREGUE NO PRAZO"/>
    <n v="4"/>
  </r>
  <r>
    <n v="26240198"/>
    <s v="262401-98"/>
    <d v="2023-07-19T00:00:00"/>
    <x v="1"/>
    <s v="NOVA SANTA ROSA"/>
    <x v="12"/>
    <n v="125866"/>
    <s v="SUL"/>
    <n v="399600"/>
    <n v="16000"/>
    <n v="24300"/>
    <n v="4.004004004004004E-2"/>
    <s v="D' PAULA TRANSPORTES EIRELI"/>
    <d v="2023-07-19T00:00:00"/>
    <s v="ENTREGA INFORMADA"/>
    <d v="2023-07-21T00:00:00"/>
    <d v="2023-07-21T00:00:00"/>
    <m/>
    <s v="ENTREGUE"/>
    <s v="ENTREGUE NO PRAZO"/>
    <n v="2"/>
  </r>
  <r>
    <n v="25380698"/>
    <s v="253806-98"/>
    <d v="2023-07-19T00:00:00"/>
    <x v="1"/>
    <s v="TOLEDO"/>
    <x v="12"/>
    <n v="125714"/>
    <s v="SUL"/>
    <n v="563415"/>
    <n v="16000"/>
    <n v="25763.535"/>
    <n v="2.8398249957846348E-2"/>
    <s v="D' PAULA TRANSPORTES EIRELI"/>
    <d v="2023-07-18T00:00:00"/>
    <s v="ENTREGA INFORMADA"/>
    <d v="2023-07-24T00:00:00"/>
    <d v="2023-07-24T00:00:00"/>
    <m/>
    <s v="ENTREGUE"/>
    <s v="ENTREGUE NO PRAZO"/>
    <n v="5"/>
  </r>
  <r>
    <n v="25371698"/>
    <s v="253716-98"/>
    <d v="2023-07-19T00:00:00"/>
    <x v="1"/>
    <s v="SIDROLANDIA"/>
    <x v="3"/>
    <n v="125362"/>
    <s v="CENTRO-OESTE"/>
    <n v="106713.54"/>
    <n v="3999.49"/>
    <n v="3631.2420000000002"/>
    <n v="3.7478749182156268E-2"/>
    <s v="D' PAULA TRANSPORTES EIRELI"/>
    <d v="2023-07-14T00:00:00"/>
    <s v="ENTREGA INFORMADA"/>
    <d v="2023-07-28T00:00:00"/>
    <d v="2023-07-28T00:00:00"/>
    <m/>
    <s v="ENTREGUE"/>
    <s v="ENTREGUE NO PRAZO"/>
    <n v="9"/>
  </r>
  <r>
    <n v="25938698"/>
    <s v="259386-98"/>
    <d v="2023-07-19T00:00:00"/>
    <x v="1"/>
    <s v="CAMPO GRANDE"/>
    <x v="3"/>
    <n v="125617"/>
    <s v="CENTRO-OESTE"/>
    <n v="266640"/>
    <n v="9993.35"/>
    <n v="13726.791999999999"/>
    <n v="3.7478810381038105E-2"/>
    <s v="D' PAULA TRANSPORTES EIRELI"/>
    <d v="2023-07-17T00:00:00"/>
    <s v="ENTREGA INFORMADA"/>
    <d v="2023-07-26T00:00:00"/>
    <d v="2023-07-27T00:00:00"/>
    <m/>
    <s v="ENTREGUE"/>
    <s v="ENTREGUE FORA DO PRAZO"/>
    <n v="8"/>
  </r>
  <r>
    <n v="23198998"/>
    <s v="231989-98"/>
    <d v="2023-07-19T00:00:00"/>
    <x v="1"/>
    <s v="GUARULHOS"/>
    <x v="9"/>
    <n v="125154"/>
    <s v="SUDESTE"/>
    <n v="133600"/>
    <n v="5007.16"/>
    <n v="3413.8629999999998"/>
    <n v="3.7478742514970062E-2"/>
    <s v="D' PAULA TRANSPORTES EIRELI"/>
    <d v="2023-07-14T00:00:00"/>
    <s v="ENTREGA INFORMADA"/>
    <d v="2023-07-24T00:00:00"/>
    <d v="2023-07-26T00:00:00"/>
    <m/>
    <s v="ENTREGUE"/>
    <s v="ENTREGUE FORA DO PRAZO"/>
    <n v="7"/>
  </r>
  <r>
    <n v="26369598"/>
    <s v="263695-98"/>
    <d v="2023-07-20T00:00:00"/>
    <x v="1"/>
    <s v="CONTAGEM"/>
    <x v="4"/>
    <n v="126071"/>
    <s v="SUDESTE"/>
    <n v="242433.98"/>
    <n v="5387.6"/>
    <n v="13205.87"/>
    <n v="2.2222957359360269E-2"/>
    <s v="D' PAULA TRANSPORTES EIRELI"/>
    <d v="2023-07-19T00:00:00"/>
    <s v="ENTREGA INFORMADA"/>
    <d v="2023-07-21T00:00:00"/>
    <d v="2023-07-21T00:00:00"/>
    <m/>
    <s v="ENTREGUE"/>
    <s v="ENTREGUE NO PRAZO"/>
    <n v="1"/>
  </r>
  <r>
    <n v="24045698"/>
    <s v="240456-98"/>
    <d v="2023-07-20T00:00:00"/>
    <x v="1"/>
    <s v="TIROS"/>
    <x v="4"/>
    <n v="126027"/>
    <s v="SUDESTE"/>
    <n v="230050"/>
    <n v="5112.3999999999996"/>
    <n v="8933.67"/>
    <n v="2.222299500108672E-2"/>
    <s v="D' PAULA TRANSPORTES EIRELI"/>
    <d v="2023-07-19T00:00:00"/>
    <s v="ENTREGA INFORMADA"/>
    <d v="2023-07-24T00:00:00"/>
    <d v="2023-07-24T00:00:00"/>
    <m/>
    <s v="ENTREGUE"/>
    <s v="ENTREGUE NO PRAZO"/>
    <n v="4"/>
  </r>
  <r>
    <n v="26335798"/>
    <s v="263357-98"/>
    <d v="2023-07-20T00:00:00"/>
    <x v="1"/>
    <s v="UBERLÂNDIA"/>
    <x v="4"/>
    <n v="126103"/>
    <s v="SUDESTE"/>
    <n v="194025.38"/>
    <n v="4762"/>
    <n v="5928.3119999999999"/>
    <n v="2.4543180897261995E-2"/>
    <s v="D' PAULA TRANSPORTES EIRELI"/>
    <d v="2023-07-20T00:00:00"/>
    <s v="ENTREGA INFORMADA"/>
    <d v="2023-07-28T00:00:00"/>
    <d v="2023-07-28T00:00:00"/>
    <m/>
    <s v="ENTREGUE"/>
    <s v="ENTREGUE NO PRAZO"/>
    <n v="8"/>
  </r>
  <r>
    <n v="26336198"/>
    <s v="263361-98"/>
    <d v="2023-07-20T00:00:00"/>
    <x v="1"/>
    <s v="UBERLÂNDIA"/>
    <x v="4"/>
    <n v="126102"/>
    <s v="SUDESTE"/>
    <n v="194025.38"/>
    <n v="4762"/>
    <n v="5928.31"/>
    <n v="2.4543180897261995E-2"/>
    <s v="D' PAULA TRANSPORTES EIRELI"/>
    <d v="2023-07-20T00:00:00"/>
    <s v="ENTREGA INFORMADA"/>
    <d v="2023-07-29T00:00:00"/>
    <d v="2023-07-29T00:00:00"/>
    <m/>
    <s v="ENTREGUE"/>
    <s v="ENTREGUE NO PRAZO"/>
    <n v="9"/>
  </r>
  <r>
    <n v="25350898"/>
    <s v="253508-98"/>
    <d v="2023-07-20T00:00:00"/>
    <x v="1"/>
    <s v="ITACARAMBI"/>
    <x v="4"/>
    <n v="124873"/>
    <s v="SUDESTE"/>
    <n v="162000"/>
    <n v="3976"/>
    <n v="5283.2110000000002"/>
    <n v="2.4543209876543209E-2"/>
    <s v="D' PAULA TRANSPORTES EIRELI"/>
    <d v="2023-07-12T00:00:00"/>
    <s v="ENTREGA INFORMADA"/>
    <d v="2023-07-31T00:00:00"/>
    <d v="2023-07-31T00:00:00"/>
    <m/>
    <s v="ENTREGUE"/>
    <s v="ENTREGUE NO PRAZO"/>
    <n v="11"/>
  </r>
  <r>
    <n v="24918398"/>
    <s v="249183-98"/>
    <d v="2023-07-25T00:00:00"/>
    <x v="1"/>
    <s v="FORTALEZA"/>
    <x v="15"/>
    <n v="126539"/>
    <s v="NORDESTE"/>
    <n v="380000"/>
    <n v="16775.400000000001"/>
    <n v="15396.308000000001"/>
    <n v="4.4145789473684215E-2"/>
    <s v="D' PAULA TRANSPORTES EIRELI"/>
    <d v="2023-07-24T00:00:00"/>
    <s v="ENTREGA INFORMADA"/>
    <d v="2023-08-08T00:00:00"/>
    <d v="2023-08-08T00:00:00"/>
    <m/>
    <s v="ENTREGUE"/>
    <s v="ENTREGUE NO PRAZO"/>
    <n v="14"/>
  </r>
  <r>
    <n v="26197098"/>
    <s v="261970-98"/>
    <d v="2023-07-25T00:00:00"/>
    <x v="1"/>
    <s v="CRATO"/>
    <x v="15"/>
    <n v="126317"/>
    <s v="NORDESTE"/>
    <n v="73044.429999999993"/>
    <n v="3224.6"/>
    <n v="2358.0949999999998"/>
    <n v="4.4145734315402287E-2"/>
    <s v="D' PAULA TRANSPORTES EIRELI"/>
    <d v="2023-07-21T00:00:00"/>
    <s v="ENTREGA INFORMADA"/>
    <d v="2023-08-07T00:00:00"/>
    <d v="2023-08-07T00:00:00"/>
    <m/>
    <s v="ENTREGUE"/>
    <s v="ENTREGUE NO PRAZO"/>
    <n v="13"/>
  </r>
  <r>
    <n v="25663798"/>
    <s v="256637-98"/>
    <d v="2023-07-25T00:00:00"/>
    <x v="1"/>
    <s v="ITAÚNA"/>
    <x v="4"/>
    <n v="126115"/>
    <s v="SUDESTE"/>
    <n v="150300"/>
    <n v="4614.96"/>
    <n v="5907.5739999999996"/>
    <n v="3.070499001996008E-2"/>
    <s v="D' PAULA TRANSPORTES EIRELI"/>
    <d v="2023-07-20T00:00:00"/>
    <s v="ENTREGA INFORMADA"/>
    <d v="2023-07-28T00:00:00"/>
    <d v="2023-07-28T00:00:00"/>
    <m/>
    <s v="ENTREGUE"/>
    <s v="ENTREGUE NO PRAZO"/>
    <n v="3"/>
  </r>
  <r>
    <n v="26253798"/>
    <s v="262537-98"/>
    <d v="2023-07-25T00:00:00"/>
    <x v="1"/>
    <s v="RIBEIRA DO POMBAL"/>
    <x v="20"/>
    <n v="126540"/>
    <s v="NORDESTE"/>
    <n v="206000"/>
    <n v="7204.84"/>
    <n v="8303.366"/>
    <n v="3.4974951456310681E-2"/>
    <s v="D' PAULA TRANSPORTES EIRELI"/>
    <d v="2023-07-24T00:00:00"/>
    <s v="ENTREGA INFORMADA"/>
    <d v="2023-07-28T00:00:00"/>
    <d v="2023-07-28T00:00:00"/>
    <m/>
    <s v="ENTREGUE"/>
    <s v="ENTREGUE NO PRAZO"/>
    <n v="3"/>
  </r>
  <r>
    <n v="25785798"/>
    <s v="257857-98"/>
    <d v="2023-07-25T00:00:00"/>
    <x v="1"/>
    <s v="UNAÍ"/>
    <x v="4"/>
    <n v="125621"/>
    <s v="SUDESTE"/>
    <n v="88000"/>
    <n v="2702.04"/>
    <n v="2439.65"/>
    <n v="3.0705E-2"/>
    <s v="D' PAULA TRANSPORTES EIRELI"/>
    <d v="2023-07-17T00:00:00"/>
    <s v="ENTREGA INFORMADA"/>
    <d v="2023-07-31T00:00:00"/>
    <d v="2023-07-31T00:00:00"/>
    <m/>
    <s v="ENTREGUE"/>
    <s v="ENTREGUE NO PRAZO"/>
    <n v="6"/>
  </r>
  <r>
    <n v="26247898"/>
    <s v="262478-98"/>
    <d v="2023-07-25T00:00:00"/>
    <x v="1"/>
    <s v="UNAÍ"/>
    <x v="4"/>
    <n v="126277"/>
    <s v="SUDESTE"/>
    <n v="184400"/>
    <n v="5662"/>
    <n v="8277.2999999999993"/>
    <n v="3.0704989154013016E-2"/>
    <s v="D' PAULA TRANSPORTES EIRELI"/>
    <d v="2023-07-21T00:00:00"/>
    <s v="ENTREGA INFORMADA"/>
    <d v="2023-07-31T00:00:00"/>
    <d v="2023-07-31T00:00:00"/>
    <m/>
    <s v="ENTREGUE"/>
    <s v="ENTREGUE NO PRAZO"/>
    <n v="6"/>
  </r>
  <r>
    <n v="24941998"/>
    <s v="249419-98"/>
    <d v="2023-07-25T00:00:00"/>
    <x v="1"/>
    <s v="CRATO"/>
    <x v="15"/>
    <n v="126072"/>
    <s v="NORDESTE"/>
    <n v="73300"/>
    <n v="2563.66"/>
    <n v="2241.0859999999998"/>
    <n v="3.4974897680763985E-2"/>
    <s v="D' PAULA TRANSPORTES EIRELI"/>
    <d v="2023-07-19T00:00:00"/>
    <s v="ENTREGA INFORMADA"/>
    <d v="2023-07-31T00:00:00"/>
    <d v="2023-07-31T00:00:00"/>
    <m/>
    <s v="ENTREGUE"/>
    <s v="ENTREGUE NO PRAZO"/>
    <n v="6"/>
  </r>
  <r>
    <n v="26006098"/>
    <s v="260060-98"/>
    <d v="2023-07-25T00:00:00"/>
    <x v="1"/>
    <s v="ANÁPOLIS"/>
    <x v="5"/>
    <n v="126432"/>
    <s v="CENTRO-OESTE"/>
    <n v="82104.34"/>
    <n v="2521"/>
    <n v="3592.828"/>
    <n v="3.0704832412025967E-2"/>
    <s v="D' PAULA TRANSPORTES EIRELI"/>
    <d v="2023-07-21T00:00:00"/>
    <s v="ENTREGA INFORMADA"/>
    <d v="2023-08-01T00:00:00"/>
    <d v="2023-08-01T00:00:00"/>
    <m/>
    <s v="ENTREGUE"/>
    <s v="ENTREGUE NO PRAZO"/>
    <n v="7"/>
  </r>
  <r>
    <n v="25431298"/>
    <s v="254312-98"/>
    <d v="2023-07-25T00:00:00"/>
    <x v="1"/>
    <s v="JAGUARIBE"/>
    <x v="15"/>
    <n v="125266"/>
    <s v="NORDESTE"/>
    <n v="129850"/>
    <n v="4541.5"/>
    <n v="4968.5190000000002"/>
    <n v="3.4974971120523682E-2"/>
    <s v="D' PAULA TRANSPORTES EIRELI"/>
    <d v="2023-07-14T00:00:00"/>
    <s v="ENTREGA INFORMADA"/>
    <d v="2023-07-02T00:00:00"/>
    <d v="2023-08-08T00:00:00"/>
    <m/>
    <s v="ENTREGUE"/>
    <s v="ENTREGUE FORA DO PRAZO"/>
    <n v="14"/>
  </r>
  <r>
    <n v="25431598"/>
    <s v="254315-98"/>
    <d v="2023-07-25T00:00:00"/>
    <x v="1"/>
    <s v="JAGUARIBE"/>
    <x v="15"/>
    <n v="125372"/>
    <s v="NORDESTE"/>
    <n v="52800"/>
    <n v="1846.68"/>
    <n v="1984.153"/>
    <n v="3.4974999999999999E-2"/>
    <s v="D' PAULA TRANSPORTES EIRELI"/>
    <d v="2023-07-14T00:00:00"/>
    <s v="ENTREGA INFORMADA"/>
    <d v="2023-07-02T00:00:00"/>
    <d v="2023-08-01T00:00:00"/>
    <m/>
    <s v="ENTREGUE"/>
    <s v="ENTREGUE FORA DO PRAZO"/>
    <n v="7"/>
  </r>
  <r>
    <n v="25447398"/>
    <s v="254473-98"/>
    <d v="2023-07-25T00:00:00"/>
    <x v="1"/>
    <s v="QUIXELÔ"/>
    <x v="15"/>
    <n v="125393"/>
    <s v="NORDESTE"/>
    <n v="67000"/>
    <n v="2343.3200000000002"/>
    <n v="2466.6999999999998"/>
    <n v="3.4974925373134333E-2"/>
    <s v="D' PAULA TRANSPORTES EIRELI"/>
    <d v="2023-07-14T00:00:00"/>
    <s v="ENTREGA INFORMADA"/>
    <d v="2023-08-01T00:00:00"/>
    <d v="2023-08-01T00:00:00"/>
    <m/>
    <s v="ENTREGUE"/>
    <s v="ENTREGUE NO PRAZO"/>
    <n v="7"/>
  </r>
  <r>
    <n v="26616198"/>
    <s v="266161-98"/>
    <d v="2023-07-27T00:00:00"/>
    <x v="1"/>
    <s v="LUÍS EDUARDO MAGALHÃES"/>
    <x v="20"/>
    <n v="126754"/>
    <s v="NORDESTE"/>
    <n v="458999.99"/>
    <n v="14700"/>
    <n v="15725.143"/>
    <n v="3.2026144488587024E-2"/>
    <s v="D' PAULA TRANSPORTES EIRELI"/>
    <d v="2023-07-26T00:00:00"/>
    <s v="ENTREGA INFORMADA"/>
    <d v="2023-08-07T00:00:00"/>
    <d v="2023-08-07T00:00:00"/>
    <m/>
    <s v="ENTREGUE"/>
    <s v="ENTREGUE NO PRAZO"/>
    <n v="11"/>
  </r>
  <r>
    <n v="31247398"/>
    <s v="312473-98"/>
    <d v="2023-09-29T00:00:00"/>
    <x v="0"/>
    <s v="NATAL"/>
    <x v="17"/>
    <n v="131882"/>
    <s v="NORDESTE"/>
    <n v="189564.1"/>
    <n v="8342.4"/>
    <n v="7160"/>
    <m/>
    <s v="D' PAULA TRANSPORTES EIRELI"/>
    <d v="2023-09-25T00:00:00"/>
    <s v="INFORMADO COLETA"/>
    <d v="2023-10-06T00:00:00"/>
    <d v="2023-10-10T00:00:00"/>
    <d v="2023-10-11T00:00:00"/>
    <s v="ENTREGUE"/>
    <s v="ENTREGUE NO PRAZO"/>
    <m/>
  </r>
  <r>
    <n v="26248098"/>
    <s v="262480-98"/>
    <d v="2023-07-28T00:00:00"/>
    <x v="1"/>
    <s v="ARACAJU"/>
    <x v="13"/>
    <n v="127094"/>
    <s v="NORDESTE"/>
    <n v="456000"/>
    <n v="15000"/>
    <n v="19293.284"/>
    <n v="3.2894736842105261E-2"/>
    <s v="D' PAULA TRANSPORTES EIRELI"/>
    <d v="2023-07-28T00:00:00"/>
    <s v="ENTREGA INFORMADA"/>
    <d v="2023-08-02T00:00:00"/>
    <d v="2023-08-03T00:00:00"/>
    <m/>
    <s v="ENTREGUE"/>
    <s v="ENTREGUE FORA DO PRAZO"/>
    <n v="6"/>
  </r>
  <r>
    <n v="26906198"/>
    <s v="269061-98"/>
    <d v="2023-07-31T00:00:00"/>
    <x v="1"/>
    <s v="CRISTALINA"/>
    <x v="5"/>
    <n v="126744"/>
    <s v="CENTRO-OESTE"/>
    <n v="96499.04"/>
    <n v="2278.35"/>
    <n v="2014"/>
    <n v="2.3610079437059686E-2"/>
    <s v="D' PAULA TRANSPORTES EIRELI"/>
    <d v="2023-07-26T00:00:00"/>
    <s v="ENTREGA INFORMADA"/>
    <d v="2023-08-03T00:00:00"/>
    <d v="2023-08-03T00:00:00"/>
    <m/>
    <s v="ENTREGUE"/>
    <s v="ENTREGUE NO PRAZO"/>
    <n v="3"/>
  </r>
  <r>
    <n v="26984098"/>
    <s v="269840-98"/>
    <d v="2023-07-31T00:00:00"/>
    <x v="1"/>
    <s v="NOVA SANTA ROSA"/>
    <x v="12"/>
    <n v="127084"/>
    <s v="SUL"/>
    <n v="399600"/>
    <n v="16000"/>
    <n v="24300"/>
    <n v="4.004004004004004E-2"/>
    <s v="D' PAULA TRANSPORTES EIRELI"/>
    <d v="2023-07-28T00:00:00"/>
    <s v="ENTREGA INFORMADA"/>
    <d v="2023-08-03T00:00:00"/>
    <d v="2023-08-03T00:00:00"/>
    <m/>
    <s v="ENTREGUE"/>
    <s v="ENTREGUE NO PRAZO"/>
    <n v="3"/>
  </r>
  <r>
    <n v="25621198"/>
    <s v="256211-98"/>
    <d v="2023-07-31T00:00:00"/>
    <x v="1"/>
    <s v="SAO JOAO D'ALIANCA"/>
    <x v="5"/>
    <n v="127224"/>
    <s v="CENTRO-OESTE"/>
    <n v="560000"/>
    <n v="13221.65"/>
    <n v="13242"/>
    <n v="2.3610089285714286E-2"/>
    <s v="D' PAULA TRANSPORTES EIRELI"/>
    <d v="2023-07-28T00:00:00"/>
    <s v="ENTREGA INFORMADA"/>
    <d v="2023-08-04T00:00:00"/>
    <d v="2023-08-04T00:00:00"/>
    <m/>
    <s v="ENTREGUE"/>
    <s v="ENTREGUE NO PRAZO"/>
    <n v="4"/>
  </r>
  <r>
    <n v="30829998"/>
    <s v="308299-98"/>
    <d v="2023-09-29T00:00:00"/>
    <x v="0"/>
    <s v="ARACAJU"/>
    <x v="13"/>
    <n v="132021"/>
    <s v="NORDESTE"/>
    <n v="56000"/>
    <n v="2464.4699999999998"/>
    <n v="1862.93"/>
    <m/>
    <s v="D' PAULA TRANSPORTES EIRELI"/>
    <d v="2023-09-25T00:00:00"/>
    <s v="ENTREGA INFORMADA"/>
    <d v="2023-10-04T00:00:00"/>
    <d v="2023-10-06T00:00:00"/>
    <m/>
    <s v="ENTREGUE"/>
    <s v="ENTREGUE NO PRAZO"/>
    <m/>
  </r>
  <r>
    <n v="26907098"/>
    <s v="269070-98"/>
    <d v="2023-08-01T00:00:00"/>
    <x v="3"/>
    <s v="RODEIRO"/>
    <x v="4"/>
    <n v="127298"/>
    <s v="SUDESTE"/>
    <n v="270127.99"/>
    <n v="5928.03"/>
    <n v="10433.948"/>
    <n v="2.1945263798838471E-2"/>
    <s v="D' PAULA TRANSPORTES EIRELI"/>
    <d v="2023-07-28T00:00:00"/>
    <s v="ENTREGA INFORMADA"/>
    <d v="2023-08-08T00:00:00"/>
    <d v="2023-08-08T00:00:00"/>
    <m/>
    <s v="ENTREGUE"/>
    <s v="ENTREGUE NO PRAZO"/>
    <n v="7"/>
  </r>
  <r>
    <n v="26293198"/>
    <s v="262931-98"/>
    <d v="2023-08-01T00:00:00"/>
    <x v="3"/>
    <s v="RIO POMBA"/>
    <x v="4"/>
    <n v="126968"/>
    <s v="SUDESTE"/>
    <n v="15999"/>
    <n v="351.1"/>
    <n v="537.03800000000001"/>
    <n v="2.1945121570098133E-2"/>
    <s v="D' PAULA TRANSPORTES EIRELI"/>
    <d v="2023-07-27T00:00:00"/>
    <s v="ENTREGA INFORMADA"/>
    <d v="2023-08-09T00:00:00"/>
    <d v="2023-08-09T00:00:00"/>
    <m/>
    <s v="ENTREGUE"/>
    <s v="ENTREGUE NO PRAZO"/>
    <n v="8"/>
  </r>
  <r>
    <n v="26508898"/>
    <s v="265088-98"/>
    <d v="2023-08-01T00:00:00"/>
    <x v="3"/>
    <s v="ARCOS"/>
    <x v="4"/>
    <n v="126742"/>
    <s v="SUDESTE"/>
    <n v="7139.05"/>
    <n v="156.66999999999999"/>
    <n v="220.89500000000001"/>
    <n v="2.1945496949874282E-2"/>
    <s v="D' PAULA TRANSPORTES EIRELI"/>
    <d v="2023-07-26T00:00:00"/>
    <s v="ENTREGA INFORMADA"/>
    <d v="2023-08-10T00:00:00"/>
    <d v="2023-08-10T00:00:00"/>
    <m/>
    <s v="ENTREGUE"/>
    <s v="ENTREGUE NO PRAZO"/>
    <n v="9"/>
  </r>
  <r>
    <n v="26795998"/>
    <s v="267959-98"/>
    <d v="2023-08-01T00:00:00"/>
    <x v="3"/>
    <s v="ARCOS"/>
    <x v="4"/>
    <n v="126772"/>
    <s v="SUDESTE"/>
    <n v="152975"/>
    <n v="3357.07"/>
    <n v="5661.067"/>
    <n v="2.1945219807158033E-2"/>
    <s v="D' PAULA TRANSPORTES EIRELI"/>
    <d v="2023-07-26T00:00:00"/>
    <s v="ENTREGA INFORMADA"/>
    <d v="2023-08-10T00:00:00"/>
    <d v="2023-08-10T00:00:00"/>
    <m/>
    <s v="ENTREGUE"/>
    <s v="ENTREGUE NO PRAZO"/>
    <n v="9"/>
  </r>
  <r>
    <n v="26326398"/>
    <s v="263263-98"/>
    <d v="2023-08-01T00:00:00"/>
    <x v="3"/>
    <s v="TEIXEIRAS"/>
    <x v="4"/>
    <n v="127068"/>
    <s v="SUDESTE"/>
    <n v="9493.11"/>
    <n v="208.33"/>
    <n v="313.76"/>
    <n v="2.1945389866966675E-2"/>
    <s v="D' PAULA TRANSPORTES EIRELI"/>
    <d v="2023-07-27T00:00:00"/>
    <s v="ENTREGA INFORMADA"/>
    <d v="2023-08-03T00:00:00"/>
    <d v="2023-08-07T00:00:00"/>
    <m/>
    <s v="ENTREGUE"/>
    <s v="ENTREGUE FORA DO PRAZO"/>
    <n v="6"/>
  </r>
  <r>
    <n v="26598998"/>
    <s v="265989-98"/>
    <d v="2023-08-01T00:00:00"/>
    <x v="3"/>
    <s v="TEIXEIRAS"/>
    <x v="4"/>
    <n v="127048"/>
    <s v="SUDESTE"/>
    <n v="22729.41"/>
    <n v="498.8"/>
    <n v="793.78200000000004"/>
    <n v="2.1945136279384287E-2"/>
    <s v="D' PAULA TRANSPORTES EIRELI"/>
    <d v="2023-07-27T00:00:00"/>
    <s v="ENTREGA INFORMADA"/>
    <d v="2023-08-04T00:00:00"/>
    <d v="2023-08-07T00:00:00"/>
    <m/>
    <s v="ENTREGUE"/>
    <s v="ENTREGUE FORA DO PRAZO"/>
    <n v="6"/>
  </r>
  <r>
    <n v="31394798"/>
    <s v="313947-98"/>
    <d v="2023-09-29T00:00:00"/>
    <x v="0"/>
    <s v="ARACAJU"/>
    <x v="13"/>
    <n v="132379"/>
    <s v="NORDESTE"/>
    <n v="59651.49"/>
    <n v="2625.16"/>
    <n v="2088"/>
    <m/>
    <s v="D' PAULA TRANSPORTES EIRELI"/>
    <d v="2023-09-26T00:00:00"/>
    <s v="ENTREGA INFORMADA"/>
    <d v="2023-10-04T00:00:00"/>
    <d v="2023-10-06T00:00:00"/>
    <m/>
    <s v="ENTREGUE"/>
    <s v="ENTREGUE NO PRAZO"/>
    <m/>
  </r>
  <r>
    <n v="31411098"/>
    <s v="314110-98"/>
    <d v="2023-09-29T00:00:00"/>
    <x v="0"/>
    <s v="ARACAJU"/>
    <x v="13"/>
    <n v="132271"/>
    <s v="NORDESTE"/>
    <n v="78000.02"/>
    <n v="3432.65"/>
    <n v="2992"/>
    <m/>
    <s v="D' PAULA TRANSPORTES EIRELI"/>
    <d v="2023-09-26T00:00:00"/>
    <s v="ENTREGA INFORMADA"/>
    <d v="2023-10-04T00:00:00"/>
    <d v="2023-10-07T00:00:00"/>
    <m/>
    <s v="ENTREGUE"/>
    <s v="ENTREGUE NO PRAZO"/>
    <m/>
  </r>
  <r>
    <n v="31216698"/>
    <s v="312166-98"/>
    <d v="2023-09-29T00:00:00"/>
    <x v="0"/>
    <s v="CAICÓ"/>
    <x v="17"/>
    <n v="132525"/>
    <s v="NORDESTE"/>
    <n v="59882.28"/>
    <n v="2635.32"/>
    <n v="3143"/>
    <m/>
    <s v="D' PAULA TRANSPORTES EIRELI"/>
    <d v="2023-09-27T00:00:00"/>
    <s v="INFORMADO COLETA"/>
    <d v="2023-10-11T00:00:00"/>
    <m/>
    <d v="2023-10-11T00:00:00"/>
    <s v="AGENDADO 11/10"/>
    <s v="EM TRANSITO"/>
    <m/>
  </r>
  <r>
    <n v="25808098"/>
    <s v="258080-98"/>
    <d v="2023-08-02T00:00:00"/>
    <x v="3"/>
    <s v="PALMEIRA DOS INDIOS"/>
    <x v="19"/>
    <n v="127595"/>
    <s v="NORDESTE"/>
    <n v="412500"/>
    <n v="15000"/>
    <n v="19563.099999999999"/>
    <n v="3.6363636363636362E-2"/>
    <s v="D' PAULA TRANSPORTES EIRELI"/>
    <d v="2023-08-02T00:00:00"/>
    <s v="ENTREGA INFORMADA"/>
    <d v="2023-08-07T00:00:00"/>
    <d v="2023-08-07T00:00:00"/>
    <m/>
    <s v="ENTREGUE"/>
    <s v="ENTREGUE NO PRAZO"/>
    <n v="5"/>
  </r>
  <r>
    <n v="25808098"/>
    <s v="258080-98"/>
    <d v="2023-08-02T00:00:00"/>
    <x v="3"/>
    <s v="PALMEIRA DOS INDIOS"/>
    <x v="19"/>
    <n v="127596"/>
    <s v="NORDESTE"/>
    <n v="412500"/>
    <n v="15000"/>
    <n v="19563.099999999999"/>
    <n v="3.6363636363636362E-2"/>
    <s v="D' PAULA TRANSPORTES EIRELI"/>
    <d v="2023-08-02T00:00:00"/>
    <s v="ENTREGA INFORMADA"/>
    <d v="2023-08-07T00:00:00"/>
    <d v="2023-08-08T00:00:00"/>
    <m/>
    <s v="ENTREGUE"/>
    <s v="ENTREGUE FORA DO PRAZO"/>
    <n v="6"/>
  </r>
  <r>
    <n v="27374698"/>
    <s v="273746-98"/>
    <d v="2023-08-02T00:00:00"/>
    <x v="3"/>
    <s v="NOVA SANTA ROSA"/>
    <x v="12"/>
    <n v="127391"/>
    <s v="SUL"/>
    <n v="453499"/>
    <n v="16000"/>
    <n v="24489"/>
    <n v="3.528122443489401E-2"/>
    <s v="D' PAULA TRANSPORTES EIRELI"/>
    <d v="2023-07-31T00:00:00"/>
    <s v="ENTREGA INFORMADA"/>
    <d v="2023-08-07T00:00:00"/>
    <d v="2023-08-07T00:00:00"/>
    <m/>
    <s v="ENTREGUE"/>
    <s v="ENTREGUE NO PRAZO"/>
    <n v="5"/>
  </r>
  <r>
    <n v="23049498"/>
    <s v="230494-98"/>
    <d v="2023-08-02T00:00:00"/>
    <x v="3"/>
    <s v="FORTALEZA"/>
    <x v="15"/>
    <n v="127576"/>
    <s v="NORDESTE"/>
    <n v="500000"/>
    <n v="20000"/>
    <n v="15795.288"/>
    <n v="0.04"/>
    <s v="D' PAULA TRANSPORTES EIRELI"/>
    <d v="2023-08-01T00:00:00"/>
    <s v="ENTREGA INFORMADA"/>
    <d v="2023-08-07T00:00:00"/>
    <d v="2023-08-07T00:00:00"/>
    <m/>
    <s v="ENTREGUE"/>
    <s v="ENTREGUE NO PRAZO"/>
    <n v="5"/>
  </r>
  <r>
    <n v="32655798"/>
    <s v="326557-98"/>
    <d v="2023-10-03T00:00:00"/>
    <x v="0"/>
    <s v="CURITIBA"/>
    <x v="12"/>
    <n v="133202"/>
    <s v="SUL"/>
    <n v="13147"/>
    <n v="13500"/>
    <n v="448"/>
    <m/>
    <s v="D' PAULA TRANSPORTES EIRELI"/>
    <d v="2023-09-30T00:00:00"/>
    <s v="ENTREGA INFORMADA"/>
    <d v="2023-10-07T00:00:00"/>
    <d v="2023-10-07T00:00:00"/>
    <m/>
    <s v="ENTREGUE"/>
    <s v="ENTREGUE NO PRAZO"/>
    <m/>
  </r>
  <r>
    <n v="31997998"/>
    <s v="319979-98"/>
    <d v="2023-10-03T00:00:00"/>
    <x v="0"/>
    <s v="RONDONÓPOLIS"/>
    <x v="0"/>
    <n v="133032"/>
    <s v="CENTRO-OESTE"/>
    <n v="8405.32"/>
    <n v="2741.11"/>
    <n v="202"/>
    <m/>
    <s v="D' PAULA TRANSPORTES EIRELI"/>
    <d v="2023-09-29T00:00:00"/>
    <s v="ENTREGA INFORMADA"/>
    <d v="2023-10-09T00:00:00"/>
    <d v="2023-10-09T00:00:00"/>
    <m/>
    <s v="ENTREGUE"/>
    <s v="ENTREGUE NO PRAZO"/>
    <m/>
  </r>
  <r>
    <n v="27013898"/>
    <s v="270138-98"/>
    <d v="2023-08-03T00:00:00"/>
    <x v="3"/>
    <s v="CONGONHAL"/>
    <x v="4"/>
    <n v="127678"/>
    <s v="SUDESTE"/>
    <n v="40073.22"/>
    <n v="1050.17"/>
    <n v="1405.83"/>
    <n v="2.6206279405548146E-2"/>
    <s v="D' PAULA TRANSPORTES EIRELI"/>
    <d v="2023-08-02T00:00:00"/>
    <s v="ENTREGA INFORMADA"/>
    <d v="2023-08-10T00:00:00"/>
    <d v="2023-08-17T00:00:00"/>
    <m/>
    <s v="ENTREGUE"/>
    <s v="ENTREGUE FORA DO PRAZO"/>
    <n v="14"/>
  </r>
  <r>
    <n v="26722098"/>
    <s v="267220-98"/>
    <d v="2023-08-03T00:00:00"/>
    <x v="3"/>
    <s v="ITAQUAQUECETUBA"/>
    <x v="9"/>
    <n v="127674"/>
    <s v="SUDESTE"/>
    <n v="293934.24"/>
    <n v="7702.98"/>
    <n v="8837.82"/>
    <n v="2.6206473937844057E-2"/>
    <s v="D' PAULA TRANSPORTES EIRELI"/>
    <d v="2023-08-02T00:00:00"/>
    <s v="ENTREGA INFORMADA"/>
    <d v="2023-08-12T00:00:00"/>
    <d v="2023-08-18T00:00:00"/>
    <m/>
    <s v="ENTREGUE"/>
    <s v="ENTREGUE FORA DO PRAZO"/>
    <n v="15"/>
  </r>
  <r>
    <n v="26889298"/>
    <s v="268892-98"/>
    <d v="2023-08-03T00:00:00"/>
    <x v="3"/>
    <s v="POUSO ALEGRE"/>
    <x v="4"/>
    <n v="127184"/>
    <s v="SUDESTE"/>
    <n v="10110"/>
    <n v="264.95"/>
    <n v="344.13299999999998"/>
    <n v="2.6206726013847676E-2"/>
    <s v="D' PAULA TRANSPORTES EIRELI"/>
    <d v="2023-07-28T00:00:00"/>
    <s v="ENTREGA INFORMADA"/>
    <d v="2023-08-11T00:00:00"/>
    <d v="2023-08-17T00:00:00"/>
    <m/>
    <s v="ENTREGUE"/>
    <s v="ENTREGUE FORA DO PRAZO"/>
    <n v="14"/>
  </r>
  <r>
    <n v="26886898"/>
    <s v="268868-98"/>
    <d v="2023-08-03T00:00:00"/>
    <x v="3"/>
    <s v="POUSO ALEGRE"/>
    <x v="4"/>
    <n v="127218"/>
    <s v="SUDESTE"/>
    <n v="6050"/>
    <n v="158.55000000000001"/>
    <n v="190.52099999999999"/>
    <n v="2.6206611570247937E-2"/>
    <s v="D' PAULA TRANSPORTES EIRELI"/>
    <d v="2023-07-28T00:00:00"/>
    <s v="ENTREGA INFORMADA"/>
    <d v="2023-08-11T00:00:00"/>
    <d v="2023-08-19T00:00:00"/>
    <m/>
    <s v="ENTREGUE"/>
    <s v="ENTREGUE FORA DO PRAZO"/>
    <n v="16"/>
  </r>
  <r>
    <n v="27159398"/>
    <s v="271593-98"/>
    <d v="2023-08-03T00:00:00"/>
    <x v="3"/>
    <s v="VARGINHA"/>
    <x v="4"/>
    <n v="127541"/>
    <s v="SUDESTE"/>
    <n v="20071.72"/>
    <n v="526.01"/>
    <n v="443"/>
    <n v="2.6206523407062272E-2"/>
    <s v="D' PAULA TRANSPORTES EIRELI"/>
    <d v="2023-08-01T00:00:00"/>
    <s v="ENTREGA INFORMADA"/>
    <d v="2023-08-09T00:00:00"/>
    <d v="2023-08-16T00:00:00"/>
    <m/>
    <s v="ENTREGUE"/>
    <s v="ENTREGUE FORA DO PRAZO"/>
    <n v="13"/>
  </r>
  <r>
    <n v="25744198"/>
    <s v="257441-98"/>
    <d v="2023-08-03T00:00:00"/>
    <x v="3"/>
    <s v="VARGINHA"/>
    <x v="4"/>
    <n v="127045"/>
    <s v="SUDESTE"/>
    <n v="12100"/>
    <n v="317.10000000000002"/>
    <n v="384.524"/>
    <n v="2.6206611570247937E-2"/>
    <s v="D' PAULA TRANSPORTES EIRELI"/>
    <d v="2023-07-27T00:00:00"/>
    <s v="ENTREGA INFORMADA"/>
    <d v="2023-08-09T00:00:00"/>
    <d v="2023-08-16T00:00:00"/>
    <m/>
    <s v="ENTREGUE"/>
    <s v="ENTREGUE FORA DO PRAZO"/>
    <n v="13"/>
  </r>
  <r>
    <n v="27159198"/>
    <s v="271591-98"/>
    <d v="2023-08-03T00:00:00"/>
    <x v="3"/>
    <s v="VARGINHA"/>
    <x v="4"/>
    <n v="127533"/>
    <s v="SUDESTE"/>
    <n v="56483.83"/>
    <n v="1480.24"/>
    <n v="2225"/>
    <n v="2.6206438196559972E-2"/>
    <s v="D' PAULA TRANSPORTES EIRELI"/>
    <d v="2023-08-01T00:00:00"/>
    <s v="ENTREGA INFORMADA"/>
    <d v="2023-08-09T00:00:00"/>
    <d v="2023-08-16T00:00:00"/>
    <m/>
    <s v="ENTREGUE"/>
    <s v="ENTREGUE FORA DO PRAZO"/>
    <n v="13"/>
  </r>
  <r>
    <n v="30712298"/>
    <s v="307122-98"/>
    <d v="2023-10-03T00:00:00"/>
    <x v="0"/>
    <s v="RONDONÓPOLIS"/>
    <x v="0"/>
    <n v="133096"/>
    <s v="CENTRO-OESTE"/>
    <n v="59496.84"/>
    <n v="10473.59"/>
    <n v="2302"/>
    <m/>
    <s v="D' PAULA TRANSPORTES EIRELI"/>
    <d v="2023-09-29T00:00:00"/>
    <s v="ENTREGA INFORMADA"/>
    <d v="2023-10-10T00:00:00"/>
    <d v="2023-10-07T00:00:00"/>
    <m/>
    <s v="ENTREGUE"/>
    <s v="ENTREGUE NO PRAZO"/>
    <m/>
  </r>
  <r>
    <n v="30451598"/>
    <s v="304515-98"/>
    <d v="2023-10-03T00:00:00"/>
    <x v="0"/>
    <s v="CUIABÁ"/>
    <x v="0"/>
    <n v="133261"/>
    <s v="CENTRO-OESTE"/>
    <n v="227333.33"/>
    <n v="7785.3"/>
    <n v="11731"/>
    <m/>
    <s v="D' PAULA TRANSPORTES EIRELI"/>
    <d v="2023-09-30T00:00:00"/>
    <s v="INFORMADO COLETA"/>
    <d v="2023-10-10T00:00:00"/>
    <d v="2023-10-10T00:00:00"/>
    <d v="2023-10-11T00:00:00"/>
    <s v="ENTREGUE"/>
    <s v="ENTREGUE NO PRAZO"/>
    <m/>
  </r>
  <r>
    <n v="26311998"/>
    <s v="263119-98"/>
    <d v="2023-08-04T00:00:00"/>
    <x v="3"/>
    <s v="PARAUAPEBAS"/>
    <x v="2"/>
    <n v="127030"/>
    <s v="NORTE"/>
    <n v="206580.09"/>
    <n v="11293.21"/>
    <n v="6738.17"/>
    <n v="5.4667465775622419E-2"/>
    <s v="D' PAULA TRANSPORTES EIRELI"/>
    <d v="2023-07-27T00:00:00"/>
    <s v="ENTREGA INFORMADA"/>
    <d v="2023-08-17T00:00:00"/>
    <d v="2023-08-19T00:00:00"/>
    <m/>
    <s v="ENTREGUE"/>
    <s v="ENTREGUE FORA DO PRAZO"/>
    <n v="15"/>
  </r>
  <r>
    <n v="26296698"/>
    <s v="262966-98"/>
    <d v="2023-08-04T00:00:00"/>
    <x v="3"/>
    <s v="PARAUAPEBAS"/>
    <x v="2"/>
    <n v="127056"/>
    <s v="NORTE"/>
    <n v="10200"/>
    <n v="557.61"/>
    <n v="313.76"/>
    <n v="5.4667647058823529E-2"/>
    <s v="D' PAULA TRANSPORTES EIRELI"/>
    <d v="2023-07-27T00:00:00"/>
    <s v="ENTREGA INFORMADA"/>
    <d v="2023-08-17T00:00:00"/>
    <d v="2023-08-18T00:00:00"/>
    <m/>
    <s v="ENTREGUE"/>
    <s v="ENTREGUE FORA DO PRAZO"/>
    <n v="14"/>
  </r>
  <r>
    <n v="26554998"/>
    <s v="265549-98"/>
    <d v="2023-08-04T00:00:00"/>
    <x v="3"/>
    <s v="TERESINA"/>
    <x v="7"/>
    <n v="127722"/>
    <s v="NORDESTE"/>
    <n v="217000"/>
    <n v="11862.84"/>
    <n v="8076.05"/>
    <n v="5.466746543778802E-2"/>
    <s v="D' PAULA TRANSPORTES EIRELI"/>
    <d v="2023-08-02T00:00:00"/>
    <s v="ENTREGA INFORMADA"/>
    <d v="2023-08-14T00:00:00"/>
    <d v="2023-08-16T00:00:00"/>
    <m/>
    <s v="ENTREGUE"/>
    <s v="ENTREGUE FORA DO PRAZO"/>
    <n v="12"/>
  </r>
  <r>
    <n v="27311798"/>
    <s v="273117-98"/>
    <d v="2023-08-04T00:00:00"/>
    <x v="3"/>
    <s v="BARRA D'ALCANTARA"/>
    <x v="7"/>
    <n v="127803"/>
    <s v="NORDESTE"/>
    <n v="78407.7"/>
    <n v="4286.34"/>
    <n v="2400.17"/>
    <n v="5.4667334968376835E-2"/>
    <s v="D' PAULA TRANSPORTES EIRELI"/>
    <d v="2023-08-03T00:00:00"/>
    <s v="ENTREGA INFORMADA"/>
    <d v="2023-08-12T00:00:00"/>
    <d v="2023-08-15T00:00:00"/>
    <m/>
    <s v="ENTREGUE"/>
    <s v="ENTREGUE FORA DO PRAZO"/>
    <n v="11"/>
  </r>
  <r>
    <n v="25920298"/>
    <s v="259202-98"/>
    <d v="2023-08-07T00:00:00"/>
    <x v="3"/>
    <s v="BELO HORIZONTE"/>
    <x v="4"/>
    <n v="128051"/>
    <s v="SUDESTE"/>
    <n v="118480"/>
    <n v="4516.87"/>
    <n v="4824.768"/>
    <n v="3.8123480756245776E-2"/>
    <s v="D' PAULA TRANSPORTES EIRELI"/>
    <d v="2023-08-07T00:00:00"/>
    <s v="ENTREGA INFORMADA"/>
    <d v="2023-08-09T00:00:00"/>
    <d v="2023-08-09T00:00:00"/>
    <m/>
    <s v="ENTREGUE"/>
    <s v="ENTREGUE NO PRAZO"/>
    <n v="2"/>
  </r>
  <r>
    <n v="27626298"/>
    <s v="276262-98"/>
    <d v="2023-08-07T00:00:00"/>
    <x v="3"/>
    <s v="CAMPO GRANDE"/>
    <x v="3"/>
    <n v="127936"/>
    <s v="CENTRO-OESTE"/>
    <n v="295000"/>
    <n v="11246.44"/>
    <n v="9623.76"/>
    <n v="3.8123525423728814E-2"/>
    <s v="D' PAULA TRANSPORTES EIRELI"/>
    <d v="2023-08-04T00:00:00"/>
    <s v="ENTREGA INFORMADA"/>
    <d v="2023-08-14T00:00:00"/>
    <d v="2023-08-14T00:00:00"/>
    <m/>
    <s v="ENTREGUE"/>
    <s v="ENTREGUE NO PRAZO"/>
    <n v="7"/>
  </r>
  <r>
    <n v="27179598"/>
    <s v="271795-98"/>
    <d v="2023-08-07T00:00:00"/>
    <x v="3"/>
    <s v="TRES LAGOAS"/>
    <x v="3"/>
    <n v="128002"/>
    <s v="CENTRO-OESTE"/>
    <n v="84900"/>
    <n v="3236.69"/>
    <n v="3472"/>
    <n v="3.8123557126030626E-2"/>
    <s v="D' PAULA TRANSPORTES EIRELI"/>
    <d v="2023-08-04T00:00:00"/>
    <s v="ENTREGA INFORMADA"/>
    <d v="2023-08-11T00:00:00"/>
    <d v="2023-08-11T00:00:00"/>
    <m/>
    <s v="ENTREGUE"/>
    <s v="ENTREGUE NO PRAZO"/>
    <n v="4"/>
  </r>
  <r>
    <n v="27614098"/>
    <s v="276140-98"/>
    <d v="2023-08-09T00:00:00"/>
    <x v="3"/>
    <s v="UNAÍ"/>
    <x v="4"/>
    <n v="128228"/>
    <s v="SUDESTE"/>
    <n v="476000"/>
    <n v="12000"/>
    <n v="20323"/>
    <n v="2.5210084033613446E-2"/>
    <s v="D' PAULA TRANSPORTES EIRELI"/>
    <d v="2023-08-09T00:00:00"/>
    <s v="ENTREGA INFORMADA"/>
    <d v="2023-08-14T00:00:00"/>
    <d v="2023-08-14T00:00:00"/>
    <m/>
    <s v="ENTREGUE"/>
    <s v="ENTREGUE NO PRAZO"/>
    <n v="5"/>
  </r>
  <r>
    <n v="27614098"/>
    <s v="276140-98"/>
    <d v="2023-08-09T00:00:00"/>
    <x v="3"/>
    <s v="UNAÍ"/>
    <x v="4"/>
    <n v="128226"/>
    <s v="SUDESTE"/>
    <n v="462000"/>
    <n v="12000"/>
    <n v="20323"/>
    <n v="2.5974025974025976E-2"/>
    <s v="D' PAULA TRANSPORTES EIRELI"/>
    <d v="2023-08-09T00:00:00"/>
    <s v="ENTREGA INFORMADA"/>
    <d v="2023-08-14T00:00:00"/>
    <d v="2023-08-14T00:00:00"/>
    <m/>
    <s v="ENTREGUE"/>
    <s v="ENTREGUE NO PRAZO"/>
    <n v="5"/>
  </r>
  <r>
    <n v="27614098"/>
    <s v="276140-98"/>
    <d v="2023-08-09T00:00:00"/>
    <x v="3"/>
    <s v="UNAÍ"/>
    <x v="4"/>
    <n v="128227"/>
    <s v="SUDESTE"/>
    <n v="462000"/>
    <n v="12000"/>
    <n v="20323"/>
    <n v="2.5974025974025976E-2"/>
    <s v="D' PAULA TRANSPORTES EIRELI"/>
    <d v="2023-08-09T00:00:00"/>
    <s v="ENTREGA INFORMADA"/>
    <d v="2023-08-14T00:00:00"/>
    <d v="2023-08-14T00:00:00"/>
    <m/>
    <s v="ENTREGUE"/>
    <s v="ENTREGUE NO PRAZO"/>
    <n v="5"/>
  </r>
  <r>
    <n v="28188398"/>
    <s v="281883-98"/>
    <d v="2023-08-11T00:00:00"/>
    <x v="3"/>
    <s v="JOÃO PINHEIRO"/>
    <x v="4"/>
    <n v="128360"/>
    <s v="SUDESTE"/>
    <n v="561000"/>
    <n v="10500"/>
    <n v="24809.198"/>
    <n v="1.871657754010695E-2"/>
    <s v="D' PAULA TRANSPORTES EIRELI"/>
    <d v="2023-08-10T00:00:00"/>
    <s v="ENTREGA INFORMADA"/>
    <d v="2023-08-14T00:00:00"/>
    <d v="2023-08-14T00:00:00"/>
    <m/>
    <s v="ENTREGUE"/>
    <s v="ENTREGUE NO PRAZO"/>
    <n v="3"/>
  </r>
  <r>
    <n v="28188398"/>
    <s v="281883-98"/>
    <d v="2023-08-11T00:00:00"/>
    <x v="3"/>
    <s v="JOÃO PINHEIRO"/>
    <x v="4"/>
    <n v="128359"/>
    <s v="SUDESTE"/>
    <n v="561000"/>
    <n v="10500"/>
    <n v="24809.198"/>
    <n v="1.871657754010695E-2"/>
    <s v="D' PAULA TRANSPORTES EIRELI"/>
    <d v="2023-08-10T00:00:00"/>
    <s v="ENTREGA INFORMADA"/>
    <d v="2023-08-14T00:00:00"/>
    <d v="2023-08-14T00:00:00"/>
    <m/>
    <s v="ENTREGUE"/>
    <s v="ENTREGUE NO PRAZO"/>
    <n v="3"/>
  </r>
  <r>
    <n v="28188398"/>
    <s v="281883-98"/>
    <d v="2023-08-11T00:00:00"/>
    <x v="3"/>
    <s v="JOÃO PINHEIRO"/>
    <x v="4"/>
    <n v="128361"/>
    <s v="SUDESTE"/>
    <n v="578000"/>
    <n v="10500"/>
    <n v="24809.198"/>
    <n v="1.8166089965397925E-2"/>
    <s v="D' PAULA TRANSPORTES EIRELI"/>
    <d v="2023-08-10T00:00:00"/>
    <s v="ENTREGA INFORMADA"/>
    <d v="2023-08-14T00:00:00"/>
    <d v="2023-08-14T00:00:00"/>
    <m/>
    <s v="ENTREGUE"/>
    <s v="ENTREGUE NO PRAZO"/>
    <n v="3"/>
  </r>
  <r>
    <n v="28543298"/>
    <s v="285432-98"/>
    <d v="2023-08-15T00:00:00"/>
    <x v="3"/>
    <s v="CAMPO GRANDE"/>
    <x v="3"/>
    <n v="128631"/>
    <s v="CENTRO-OESTE"/>
    <n v="387301"/>
    <n v="13188.03"/>
    <n v="14589.16"/>
    <n v="3.4051112700457783E-2"/>
    <s v="D' PAULA TRANSPORTES EIRELI"/>
    <d v="2023-08-15T00:00:00"/>
    <s v="ENTREGA INFORMADA"/>
    <d v="2023-08-21T00:00:00"/>
    <d v="2023-08-21T00:00:00"/>
    <m/>
    <s v="ENTREGUE"/>
    <s v="ENTREGUE NO PRAZO"/>
    <n v="6"/>
  </r>
  <r>
    <n v="28345298"/>
    <s v="283452-98"/>
    <d v="2023-08-15T00:00:00"/>
    <x v="3"/>
    <s v="SIDROLANDIA"/>
    <x v="3"/>
    <n v="128633"/>
    <s v="CENTRO-OESTE"/>
    <n v="156000"/>
    <n v="5311.97"/>
    <n v="7352.8469999999998"/>
    <n v="3.4051089743589745E-2"/>
    <s v="D' PAULA TRANSPORTES EIRELI"/>
    <d v="2023-08-15T00:00:00"/>
    <s v="ENTREGA INFORMADA"/>
    <s v="22//08/2023"/>
    <d v="2023-08-22T00:00:00"/>
    <m/>
    <s v="ENTREGUE"/>
    <s v="ENTREGUE NO PRAZO"/>
    <n v="7"/>
  </r>
  <r>
    <n v="27953598"/>
    <s v="279535-98"/>
    <d v="2023-08-16T00:00:00"/>
    <x v="3"/>
    <s v="CACULE"/>
    <x v="20"/>
    <n v="128537"/>
    <s v="NORDESTE"/>
    <n v="7236.25"/>
    <n v="262.12"/>
    <n v="199.554"/>
    <n v="3.6223181896700637E-2"/>
    <s v="D' PAULA TRANSPORTES EIRELI"/>
    <d v="2023-08-14T00:00:00"/>
    <s v="ENTREGA INFORMADA"/>
    <d v="2023-08-23T00:00:00"/>
    <d v="2023-08-23T00:00:00"/>
    <m/>
    <s v="ENTREGUE"/>
    <s v="ENTREGUE NO PRAZO"/>
    <n v="7"/>
  </r>
  <r>
    <n v="27671698"/>
    <s v="276716-98"/>
    <d v="2023-08-16T00:00:00"/>
    <x v="3"/>
    <s v="CACULE"/>
    <x v="20"/>
    <n v="128607"/>
    <s v="NORDESTE"/>
    <n v="59608.25"/>
    <n v="2159.2199999999998"/>
    <n v="2254.5430000000001"/>
    <n v="3.6223509329664935E-2"/>
    <s v="D' PAULA TRANSPORTES EIRELI"/>
    <d v="2023-08-14T00:00:00"/>
    <s v="ENTREGA INFORMADA"/>
    <d v="2023-08-23T00:00:00"/>
    <d v="2023-08-23T00:00:00"/>
    <m/>
    <s v="ENTREGUE"/>
    <s v="ENTREGUE NO PRAZO"/>
    <n v="7"/>
  </r>
  <r>
    <n v="28135698"/>
    <s v="281356-98"/>
    <d v="2023-08-16T00:00:00"/>
    <x v="3"/>
    <s v="CANDIBA"/>
    <x v="20"/>
    <n v="128744"/>
    <s v="NORDESTE"/>
    <n v="7675"/>
    <n v="278.02"/>
    <n v="283.24900000000002"/>
    <n v="3.6224104234527682E-2"/>
    <s v="D' PAULA TRANSPORTES EIRELI"/>
    <d v="2023-08-16T00:00:00"/>
    <s v="ENTREGA INFORMADA"/>
    <d v="2023-08-24T00:00:00"/>
    <d v="2023-08-24T00:00:00"/>
    <m/>
    <s v="ENTREGUE"/>
    <s v="ENTREGUE NO PRAZO"/>
    <n v="8"/>
  </r>
  <r>
    <n v="27845598"/>
    <s v="278455-98"/>
    <d v="2023-08-16T00:00:00"/>
    <x v="3"/>
    <s v="CANDIBA"/>
    <x v="20"/>
    <n v="128718"/>
    <s v="NORDESTE"/>
    <n v="213000"/>
    <n v="7715.6"/>
    <n v="10306.57"/>
    <n v="3.6223474178403756E-2"/>
    <s v="D' PAULA TRANSPORTES EIRELI"/>
    <d v="2023-08-15T00:00:00"/>
    <s v="ENTREGA INFORMADA"/>
    <d v="2023-08-25T00:00:00"/>
    <d v="2023-08-25T00:00:00"/>
    <m/>
    <s v="ENTREGUE"/>
    <s v="ENTREGUE NO PRAZO"/>
    <n v="9"/>
  </r>
  <r>
    <n v="28404598"/>
    <s v="284045-98"/>
    <d v="2023-08-16T00:00:00"/>
    <x v="3"/>
    <s v="GUANAMBI"/>
    <x v="20"/>
    <n v="128596"/>
    <s v="NORDESTE"/>
    <n v="7809.93"/>
    <n v="282.89999999999998"/>
    <n v="235.399"/>
    <n v="3.6223115956224954E-2"/>
    <s v="D' PAULA TRANSPORTES EIRELI"/>
    <d v="2023-08-14T00:00:00"/>
    <s v="ENTREGA INFORMADA"/>
    <d v="2023-08-24T00:00:00"/>
    <d v="2023-08-24T00:00:00"/>
    <m/>
    <s v="ENTREGUE"/>
    <s v="ENTREGUE NO PRAZO"/>
    <n v="8"/>
  </r>
  <r>
    <n v="28167098"/>
    <s v="281670-98"/>
    <d v="2023-08-16T00:00:00"/>
    <x v="3"/>
    <s v="IGAPORÃ"/>
    <x v="20"/>
    <n v="128542"/>
    <s v="NORDESTE"/>
    <n v="12176.01"/>
    <n v="441.06"/>
    <n v="462.77199999999999"/>
    <n v="3.6223689040991262E-2"/>
    <s v="D' PAULA TRANSPORTES EIRELI"/>
    <d v="2023-08-14T00:00:00"/>
    <s v="ENTREGA INFORMADA"/>
    <d v="2023-08-24T00:00:00"/>
    <d v="2023-08-24T00:00:00"/>
    <m/>
    <s v="ENTREGUE"/>
    <s v="ENTREGUE NO PRAZO"/>
    <n v="8"/>
  </r>
  <r>
    <n v="27219398"/>
    <s v="272193-98"/>
    <d v="2023-08-16T00:00:00"/>
    <x v="3"/>
    <s v="JEQUITINHONHA"/>
    <x v="4"/>
    <n v="128814"/>
    <s v="SUDESTE"/>
    <n v="189410.19"/>
    <n v="6861.08"/>
    <n v="5367.8720000000003"/>
    <n v="3.6223394316852751E-2"/>
    <s v="D' PAULA TRANSPORTES EIRELI"/>
    <d v="2023-08-16T00:00:00"/>
    <s v="ENTREGA INFORMADA"/>
    <d v="2023-08-22T00:00:00"/>
    <d v="2023-08-22T00:00:00"/>
    <m/>
    <s v="ENTREGUE"/>
    <s v="ENTREGUE NO PRAZO"/>
    <n v="6"/>
  </r>
  <r>
    <n v="26080498"/>
    <s v="260804-98"/>
    <d v="2023-08-21T00:00:00"/>
    <x v="3"/>
    <s v="TERESINA"/>
    <x v="7"/>
    <n v="128644"/>
    <s v="NORDESTE"/>
    <n v="140000"/>
    <n v="7374.89"/>
    <n v="6351.9560000000001"/>
    <m/>
    <s v="D' PAULA TRANSPORTES EIRELI"/>
    <d v="2023-08-15T00:00:00"/>
    <s v="ENTREGA INFORMADA"/>
    <d v="2023-08-26T00:00:00"/>
    <d v="2023-08-26T00:00:00"/>
    <m/>
    <s v="ENTREGUE"/>
    <s v="ENTREGUE NO PRAZO"/>
    <n v="5"/>
  </r>
  <r>
    <n v="27576698"/>
    <s v="275766-98"/>
    <d v="2023-08-21T00:00:00"/>
    <x v="3"/>
    <s v="REDENCAO"/>
    <x v="2"/>
    <n v="128611"/>
    <s v="NORTE"/>
    <n v="240000"/>
    <n v="12642.67"/>
    <n v="6870.8469999999998"/>
    <m/>
    <s v="D' PAULA TRANSPORTES EIRELI"/>
    <d v="2023-08-14T00:00:00"/>
    <s v="ENTREGA INFORMADA"/>
    <d v="2023-08-29T00:00:00"/>
    <d v="2023-08-30T00:00:00"/>
    <m/>
    <s v="ENTREGUE"/>
    <s v="ENTREGUE FORA DO PRAZO"/>
    <n v="9"/>
  </r>
  <r>
    <n v="28553998"/>
    <s v="285539-98"/>
    <d v="2023-08-21T00:00:00"/>
    <x v="3"/>
    <s v="BARRA DO CORDA"/>
    <x v="6"/>
    <n v="128713"/>
    <s v="NORDESTE"/>
    <n v="189500.01"/>
    <n v="9982.44"/>
    <n v="6640.299"/>
    <m/>
    <s v="D' PAULA TRANSPORTES EIRELI"/>
    <d v="2023-08-15T00:00:00"/>
    <s v="ENTREGA INFORMADA"/>
    <d v="2023-08-28T00:00:00"/>
    <d v="2023-08-28T00:00:00"/>
    <m/>
    <s v="ENTREGUE"/>
    <s v="ENTREGUE NO PRAZO"/>
    <n v="7"/>
  </r>
  <r>
    <n v="27796398"/>
    <s v="277963-98"/>
    <d v="2023-08-22T00:00:00"/>
    <x v="3"/>
    <s v="JARDIM DE PIRANHAS"/>
    <x v="17"/>
    <n v="128559"/>
    <s v="NORDESTE"/>
    <n v="210000"/>
    <n v="11025"/>
    <n v="8713.3719999999994"/>
    <m/>
    <s v="D' PAULA TRANSPORTES EIRELI"/>
    <d v="2023-08-14T00:00:00"/>
    <s v="ENTREGA INFORMADA"/>
    <d v="2023-08-26T00:00:00"/>
    <d v="2023-08-29T00:00:00"/>
    <m/>
    <s v="ENTREGUE"/>
    <s v="ENTREGUE FORA DO PRAZO"/>
    <n v="7"/>
  </r>
  <r>
    <n v="28200298"/>
    <s v="282002-98"/>
    <d v="2023-08-22T00:00:00"/>
    <x v="3"/>
    <s v="SÃO JOSÉ DE MIPIBU"/>
    <x v="17"/>
    <n v="128995"/>
    <s v="NORDESTE"/>
    <n v="190000"/>
    <n v="9975"/>
    <n v="5915.89"/>
    <m/>
    <s v="D' PAULA TRANSPORTES EIRELI"/>
    <d v="2023-08-18T00:00:00"/>
    <s v="ENTREGA INFORMADA"/>
    <d v="2023-08-28T00:00:00"/>
    <d v="2023-08-30T00:00:00"/>
    <m/>
    <s v="ENTREGUE"/>
    <s v="ENTREGUE FORA DO PRAZO"/>
    <n v="8"/>
  </r>
  <r>
    <n v="29077198"/>
    <s v="290771-98"/>
    <d v="2023-09-01T00:00:00"/>
    <x v="0"/>
    <s v="MACAPÁ"/>
    <x v="14"/>
    <n v="129648"/>
    <s v="NORTE"/>
    <n v="466768.03"/>
    <n v="27102.86"/>
    <n v="19082.651000000002"/>
    <m/>
    <s v="D' PAULA TRANSPORTES EIRELI"/>
    <d v="2023-08-30T00:00:00"/>
    <s v="ENTREGA INFORMADA"/>
    <d v="2023-09-11T00:00:00"/>
    <d v="2023-09-11T00:00:00"/>
    <m/>
    <s v="ENTREGUE"/>
    <s v="ENTREGUE NO PRAZO"/>
    <n v="10"/>
  </r>
  <r>
    <n v="29466598"/>
    <s v="294665-98"/>
    <d v="2023-09-01T00:00:00"/>
    <x v="0"/>
    <s v="ARAGUAINA"/>
    <x v="1"/>
    <n v="129681"/>
    <s v="NORTE"/>
    <n v="92950"/>
    <n v="5397.14"/>
    <n v="3498"/>
    <m/>
    <s v="D' PAULA TRANSPORTES EIRELI"/>
    <d v="2023-08-31T00:00:00"/>
    <s v="ENTREGA INFORMADA"/>
    <d v="2023-09-07T00:00:00"/>
    <d v="2023-09-06T00:00:00"/>
    <m/>
    <s v="ENTREGUE"/>
    <s v="ENTREGUE NO PRAZO"/>
    <n v="5"/>
  </r>
  <r>
    <n v="28188598"/>
    <s v="281885-98"/>
    <d v="2023-09-12T00:00:00"/>
    <x v="0"/>
    <s v="JOÃO PINHEIRO"/>
    <x v="4"/>
    <n v="130026"/>
    <s v="SUDESTE"/>
    <n v="317000"/>
    <n v="7207.82"/>
    <n v="13912.46"/>
    <m/>
    <s v="D' PAULA TRANSPORTES EIRELI"/>
    <d v="2023-09-06T00:00:00"/>
    <s v="ENTREGA INFORMADA"/>
    <d v="2023-09-15T00:00:00"/>
    <d v="2023-09-15T00:00:00"/>
    <m/>
    <s v="ENTREGUE"/>
    <s v="ENTREGUE NO PRAZO"/>
    <n v="3"/>
  </r>
  <r>
    <n v="29843598"/>
    <s v="298435-98"/>
    <d v="2023-09-12T00:00:00"/>
    <x v="0"/>
    <s v="ITAÚNA"/>
    <x v="4"/>
    <n v="130274"/>
    <s v="SUDESTE"/>
    <n v="122800"/>
    <n v="2792.18"/>
    <n v="4888"/>
    <m/>
    <s v="D' PAULA TRANSPORTES EIRELI"/>
    <d v="2023-09-12T00:00:00"/>
    <s v="ENTREGA INFORMADA"/>
    <d v="2023-09-14T00:00:00"/>
    <d v="2023-09-14T00:00:00"/>
    <m/>
    <s v="ENTREGUE"/>
    <s v="ENTREGUE NO PRAZO"/>
    <n v="2"/>
  </r>
  <r>
    <n v="28392698"/>
    <s v="283926-98"/>
    <d v="2023-09-13T00:00:00"/>
    <x v="0"/>
    <s v="CAMPINAPOLIS"/>
    <x v="0"/>
    <n v="129880"/>
    <s v="CENTRO-OESTE"/>
    <n v="103050"/>
    <n v="5921.5"/>
    <n v="3046.364"/>
    <m/>
    <s v="D' PAULA TRANSPORTES EIRELI"/>
    <d v="2023-09-04T00:00:00"/>
    <s v="ENTREGA INFORMADA"/>
    <d v="2023-09-22T00:00:00"/>
    <d v="2023-09-26T00:00:00"/>
    <m/>
    <s v="ENTREGUE"/>
    <s v="ENTREGUE FORA DO PRAZO"/>
    <n v="13"/>
  </r>
  <r>
    <n v="29401898"/>
    <s v="294018-98"/>
    <d v="2023-09-13T00:00:00"/>
    <x v="0"/>
    <s v="COLIDER"/>
    <x v="0"/>
    <n v="130105"/>
    <s v="CENTRO-OESTE"/>
    <n v="41250.33"/>
    <n v="2370.34"/>
    <n v="1575"/>
    <m/>
    <s v="D' PAULA TRANSPORTES EIRELI"/>
    <d v="2023-09-11T00:00:00"/>
    <s v="ENTREGA INFORMADA"/>
    <d v="2023-09-28T00:00:00"/>
    <d v="2023-09-13T00:00:00"/>
    <m/>
    <s v="ENTREGUE"/>
    <s v="ENTREGUE NO PRAZO"/>
    <n v="0"/>
  </r>
  <r>
    <n v="29421998"/>
    <s v="294219-98"/>
    <d v="2023-09-13T00:00:00"/>
    <x v="0"/>
    <s v="COLIDER"/>
    <x v="0"/>
    <n v="130174"/>
    <s v="CENTRO-OESTE"/>
    <n v="83880.38"/>
    <n v="4819.97"/>
    <n v="3027"/>
    <m/>
    <s v="D' PAULA TRANSPORTES EIRELI"/>
    <d v="2023-09-11T00:00:00"/>
    <s v="ENTREGA INFORMADA"/>
    <d v="2023-09-28T00:00:00"/>
    <d v="2023-09-13T00:00:00"/>
    <m/>
    <s v="ENTREGUE"/>
    <s v="ENTREGUE NO PRAZO"/>
    <n v="0"/>
  </r>
  <r>
    <n v="28709198"/>
    <s v="287091-98"/>
    <d v="2023-09-13T00:00:00"/>
    <x v="0"/>
    <s v="COLIDER"/>
    <x v="0"/>
    <n v="130216"/>
    <s v="CENTRO-OESTE"/>
    <n v="6592.41"/>
    <n v="378.81"/>
    <n v="235.173"/>
    <m/>
    <s v="D' PAULA TRANSPORTES EIRELI"/>
    <d v="2023-09-11T00:00:00"/>
    <s v="ENTREGA INFORMADA"/>
    <d v="2023-09-28T00:00:00"/>
    <d v="2023-09-13T00:00:00"/>
    <m/>
    <s v="ENTREGUE"/>
    <s v="ENTREGUE NO PRAZO"/>
    <n v="0"/>
  </r>
  <r>
    <n v="28627098"/>
    <s v="286270-98"/>
    <d v="2023-09-13T00:00:00"/>
    <x v="0"/>
    <s v="COLIDER"/>
    <x v="0"/>
    <n v="130200"/>
    <s v="CENTRO-OESTE"/>
    <n v="9305.01"/>
    <n v="534.69000000000005"/>
    <n v="334.73700000000002"/>
    <m/>
    <s v="D' PAULA TRANSPORTES EIRELI"/>
    <d v="2023-09-11T00:00:00"/>
    <s v="ENTREGA INFORMADA"/>
    <d v="2023-09-28T00:00:00"/>
    <d v="2023-09-13T00:00:00"/>
    <m/>
    <s v="ENTREGUE"/>
    <s v="ENTREGUE NO PRAZO"/>
    <n v="0"/>
  </r>
  <r>
    <n v="28619298"/>
    <s v="286192-98"/>
    <d v="2023-09-13T00:00:00"/>
    <x v="0"/>
    <s v="GUARANTÃ DO NORTE"/>
    <x v="0"/>
    <n v="129890"/>
    <s v="CENTRO-OESTE"/>
    <n v="149000"/>
    <n v="8561.89"/>
    <n v="5719.9260000000004"/>
    <m/>
    <s v="D' PAULA TRANSPORTES EIRELI"/>
    <d v="2023-09-04T00:00:00"/>
    <s v="ENTREGA INFORMADA"/>
    <d v="2023-09-29T00:00:00"/>
    <d v="2023-09-13T00:00:00"/>
    <m/>
    <s v="ENTREGUE"/>
    <s v="ENTREGUE NO PRAZO"/>
    <n v="0"/>
  </r>
  <r>
    <n v="29368598"/>
    <s v="293685-98"/>
    <d v="2023-09-13T00:00:00"/>
    <x v="0"/>
    <s v="COLIDER"/>
    <x v="0"/>
    <n v="130102"/>
    <s v="CENTRO-OESTE"/>
    <n v="16175.61"/>
    <n v="929.49"/>
    <n v="630"/>
    <m/>
    <s v="D' PAULA TRANSPORTES EIRELI"/>
    <d v="2023-09-11T00:00:00"/>
    <s v="ENTREGA INFORMADA"/>
    <d v="2023-09-29T00:00:00"/>
    <d v="2023-09-13T00:00:00"/>
    <m/>
    <s v="ENTREGUE"/>
    <s v="ENTREGUE NO PRAZO"/>
    <n v="0"/>
  </r>
  <r>
    <n v="29305998"/>
    <s v="293059-98"/>
    <d v="2023-09-13T00:00:00"/>
    <x v="0"/>
    <s v="GUARANTÃ DO NORTE"/>
    <x v="0"/>
    <n v="130090"/>
    <s v="CENTRO-OESTE"/>
    <n v="17237.64"/>
    <n v="990.52"/>
    <n v="630"/>
    <m/>
    <s v="D' PAULA TRANSPORTES EIRELI"/>
    <d v="2023-09-11T00:00:00"/>
    <s v="ENTREGA INFORMADA"/>
    <d v="2023-09-30T00:00:00"/>
    <d v="2023-09-13T00:00:00"/>
    <m/>
    <s v="ENTREGUE"/>
    <s v="ENTREGUE NO PRAZO"/>
    <n v="0"/>
  </r>
  <r>
    <n v="31377498"/>
    <s v="313774-98"/>
    <d v="2023-09-28T00:00:00"/>
    <x v="0"/>
    <s v="ITAMARANDIBA"/>
    <x v="4"/>
    <n v="132633"/>
    <s v="SUDESTE"/>
    <n v="109000"/>
    <n v="2833.34"/>
    <n v="5101"/>
    <m/>
    <s v="D' PAULA TRANSPORTES EIRELI"/>
    <d v="2023-09-28T00:00:00"/>
    <s v="ENTREGA INFORMADA"/>
    <d v="2023-10-02T00:00:00"/>
    <d v="2023-10-02T00:00:00"/>
    <m/>
    <s v="ENTREGUE"/>
    <s v="ENTREGUE NO PRAZO"/>
    <n v="4"/>
  </r>
  <r>
    <n v="29654598"/>
    <s v="296545-98"/>
    <d v="2023-09-16T00:00:00"/>
    <x v="0"/>
    <s v="CORINTO"/>
    <x v="4"/>
    <n v="130612"/>
    <s v="SUDESTE"/>
    <n v="125000"/>
    <n v="4150.05"/>
    <n v="5198"/>
    <m/>
    <s v="D' PAULA TRANSPORTES EIRELI"/>
    <d v="2023-09-14T00:00:00"/>
    <s v="ENTREGA INFORMADA"/>
    <d v="2023-09-22T00:00:00"/>
    <d v="2023-09-22T00:00:00"/>
    <m/>
    <s v="ENTREGUE"/>
    <s v="ENTREGUE NO PRAZO"/>
    <n v="6"/>
  </r>
  <r>
    <n v="29654898"/>
    <s v="296548-98"/>
    <d v="2023-09-16T00:00:00"/>
    <x v="0"/>
    <s v="CORINTO"/>
    <x v="4"/>
    <n v="130619"/>
    <s v="SUDESTE"/>
    <n v="125000"/>
    <n v="4150.05"/>
    <n v="5198"/>
    <m/>
    <s v="D' PAULA TRANSPORTES EIRELI"/>
    <d v="2023-09-14T00:00:00"/>
    <s v="ENTREGA INFORMADA"/>
    <d v="2023-09-22T00:00:00"/>
    <d v="2023-09-22T00:00:00"/>
    <m/>
    <s v="ENTREGUE"/>
    <s v="ENTREGUE NO PRAZO"/>
    <n v="6"/>
  </r>
  <r>
    <n v="28573598"/>
    <s v="285735-98"/>
    <d v="2023-09-16T00:00:00"/>
    <x v="0"/>
    <s v="TIROS"/>
    <x v="4"/>
    <n v="130880"/>
    <s v="SUDESTE"/>
    <n v="23433"/>
    <n v="777.98"/>
    <n v="864.61400000000003"/>
    <m/>
    <s v="D' PAULA TRANSPORTES EIRELI"/>
    <d v="2023-09-15T00:00:00"/>
    <s v="ENTREGA INFORMADA"/>
    <d v="2023-09-25T00:00:00"/>
    <d v="2023-09-25T00:00:00"/>
    <m/>
    <s v="ENTREGUE"/>
    <s v="ENTREGUE NO PRAZO"/>
    <n v="9"/>
  </r>
  <r>
    <n v="28807098"/>
    <s v="288070-98"/>
    <d v="2023-09-16T00:00:00"/>
    <x v="0"/>
    <s v="UBERLÂNDIA"/>
    <x v="4"/>
    <n v="130930"/>
    <s v="SUDESTE"/>
    <n v="60489.15"/>
    <n v="2008.26"/>
    <n v="2192"/>
    <m/>
    <s v="D' PAULA TRANSPORTES EIRELI"/>
    <d v="2023-09-15T00:00:00"/>
    <s v="ENTREGA INFORMADA"/>
    <d v="2023-09-26T00:00:00"/>
    <d v="2023-09-26T00:00:00"/>
    <m/>
    <s v="ENTREGUE"/>
    <s v="ENTREGUE NO PRAZO"/>
    <n v="10"/>
  </r>
  <r>
    <n v="28829998"/>
    <s v="288299-98"/>
    <d v="2023-09-16T00:00:00"/>
    <x v="0"/>
    <s v="IBIRITE"/>
    <x v="4"/>
    <n v="130886"/>
    <s v="SUDESTE"/>
    <n v="148000"/>
    <n v="4913.66"/>
    <n v="4470.3289999999997"/>
    <m/>
    <s v="D' PAULA TRANSPORTES EIRELI"/>
    <d v="2023-09-15T00:00:00"/>
    <s v="ENTREGA INFORMADA"/>
    <d v="2023-09-21T00:00:00"/>
    <d v="2023-09-21T00:00:00"/>
    <m/>
    <s v="ENTREGUE"/>
    <s v="ENTREGUE NO PRAZO"/>
    <n v="5"/>
  </r>
  <r>
    <n v="28897598"/>
    <s v="288975-98"/>
    <d v="2023-09-18T00:00:00"/>
    <x v="0"/>
    <s v="SAO JOAO D'ALIANCA"/>
    <x v="5"/>
    <n v="130025"/>
    <s v="CENTRO-OESTE"/>
    <n v="210000"/>
    <n v="8148.7"/>
    <n v="7989"/>
    <m/>
    <s v="D' PAULA TRANSPORTES EIRELI"/>
    <d v="2023-09-06T00:00:00"/>
    <s v="ENTREGA INFORMADA"/>
    <d v="2023-09-23T00:00:00"/>
    <d v="2023-09-23T00:00:00"/>
    <m/>
    <s v="ENTREGUE"/>
    <s v="ENTREGUE NO PRAZO"/>
    <n v="5"/>
  </r>
  <r>
    <n v="30183198"/>
    <s v="301831-98"/>
    <d v="2023-09-18T00:00:00"/>
    <x v="0"/>
    <s v="SAO JOAO D'ALIANCA"/>
    <x v="5"/>
    <n v="130448"/>
    <s v="CENTRO-OESTE"/>
    <n v="8523.6299999999992"/>
    <n v="330.75"/>
    <n v="261"/>
    <m/>
    <s v="D' PAULA TRANSPORTES EIRELI"/>
    <d v="2023-09-13T00:00:00"/>
    <s v="ENTREGA INFORMADA"/>
    <d v="2023-09-25T00:00:00"/>
    <d v="2023-09-25T00:00:00"/>
    <m/>
    <s v="ENTREGUE"/>
    <s v="ENTREGUE NO PRAZO"/>
    <n v="7"/>
  </r>
  <r>
    <n v="30374198"/>
    <s v="303741-98"/>
    <d v="2023-09-18T00:00:00"/>
    <x v="0"/>
    <s v="PATROCINIO"/>
    <x v="4"/>
    <n v="130757"/>
    <s v="SUDESTE"/>
    <n v="180926.64"/>
    <n v="7020.55"/>
    <n v="7907"/>
    <m/>
    <s v="D' PAULA TRANSPORTES EIRELI"/>
    <d v="2023-09-15T00:00:00"/>
    <s v="ENTREGA INFORMADA"/>
    <d v="2023-09-23T00:00:00"/>
    <d v="2023-09-21T00:00:00"/>
    <m/>
    <s v="ENTREGUE"/>
    <s v="ENTREGUE NO PRAZO"/>
    <n v="3"/>
  </r>
  <r>
    <n v="30928998"/>
    <s v="309289-98"/>
    <d v="2023-09-19T00:00:00"/>
    <x v="0"/>
    <s v="CUIABÁ"/>
    <x v="0"/>
    <n v="131105"/>
    <s v="CENTRO-OESTE"/>
    <n v="294361.12"/>
    <n v="19500"/>
    <n v="94018.376999999964"/>
    <m/>
    <s v="D' PAULA TRANSPORTES EIRELI"/>
    <d v="2023-09-19T00:00:00"/>
    <s v="ENTREGA INFORMADA"/>
    <d v="2023-09-25T00:00:00"/>
    <d v="2023-09-22T00:00:00"/>
    <m/>
    <s v="ENTREGUE"/>
    <s v="ENTREGUE NO PRAZO"/>
    <n v="3"/>
  </r>
  <r>
    <n v="30928998"/>
    <s v="309289-98"/>
    <d v="2023-09-19T00:00:00"/>
    <x v="0"/>
    <s v="CUIABÁ"/>
    <x v="0"/>
    <n v="131106"/>
    <s v="CENTRO-OESTE"/>
    <n v="305637.05"/>
    <n v="19500"/>
    <n v="15125.14"/>
    <m/>
    <s v="D' PAULA TRANSPORTES EIRELI"/>
    <d v="2023-09-19T00:00:00"/>
    <s v="ENTREGA INFORMADA"/>
    <d v="2023-09-25T00:00:00"/>
    <d v="2023-09-22T00:00:00"/>
    <m/>
    <s v="ENTREGUE"/>
    <s v="ENTREGUE NO PRAZO"/>
    <n v="3"/>
  </r>
  <r>
    <n v="30708998"/>
    <s v="307089-98"/>
    <d v="2023-09-22T00:00:00"/>
    <x v="0"/>
    <s v="RONDONÓPOLIS"/>
    <x v="0"/>
    <n v="131391"/>
    <s v="CENTRO-OESTE"/>
    <n v="12990"/>
    <n v="539.27"/>
    <n v="435"/>
    <m/>
    <s v="D' PAULA TRANSPORTES EIRELI"/>
    <d v="2023-09-20T00:00:00"/>
    <s v="ENTREGA INFORMADA"/>
    <d v="2023-09-27T00:00:00"/>
    <d v="2023-09-27T00:00:00"/>
    <m/>
    <s v="ENTREGUE"/>
    <s v="ENTREGUE NO PRAZO"/>
    <n v="5"/>
  </r>
  <r>
    <n v="30729498"/>
    <s v="307294-98"/>
    <d v="2023-09-22T00:00:00"/>
    <x v="0"/>
    <s v="RONDONÓPOLIS"/>
    <x v="0"/>
    <n v="131497"/>
    <s v="CENTRO-OESTE"/>
    <n v="51235.37"/>
    <n v="2126.98"/>
    <n v="1749"/>
    <m/>
    <s v="D' PAULA TRANSPORTES EIRELI"/>
    <d v="2023-09-21T00:00:00"/>
    <s v="ENTREGA INFORMADA"/>
    <d v="2023-09-27T00:00:00"/>
    <d v="2023-09-27T00:00:00"/>
    <m/>
    <s v="ENTREGUE"/>
    <s v="ENTREGUE NO PRAZO"/>
    <n v="5"/>
  </r>
  <r>
    <n v="29975298"/>
    <s v="299752-98"/>
    <d v="2023-09-29T00:00:00"/>
    <x v="0"/>
    <s v="BOM DESPACHO"/>
    <x v="4"/>
    <n v="132906"/>
    <s v="SUDESTE"/>
    <n v="128100"/>
    <n v="3004.03"/>
    <n v="4263"/>
    <m/>
    <s v="D' PAULA TRANSPORTES EIRELI"/>
    <d v="2023-09-29T00:00:00"/>
    <s v="ENTREGA INFORMADA"/>
    <d v="2023-10-02T00:00:00"/>
    <d v="2023-10-02T00:00:00"/>
    <m/>
    <s v="ENTREGUE"/>
    <s v="ENTREGUE NO PRAZO"/>
    <m/>
  </r>
  <r>
    <n v="30830998"/>
    <s v="308309-98"/>
    <d v="2023-09-22T00:00:00"/>
    <x v="0"/>
    <s v="VÁRZEA GRANDE"/>
    <x v="0"/>
    <n v="131492"/>
    <s v="CENTRO-OESTE"/>
    <n v="88998.11"/>
    <n v="3694.66"/>
    <n v="3614"/>
    <m/>
    <s v="D' PAULA TRANSPORTES EIRELI"/>
    <d v="2023-09-21T00:00:00"/>
    <s v="ENTREGA INFORMADA"/>
    <d v="2023-09-28T00:00:00"/>
    <d v="2023-09-28T00:00:00"/>
    <m/>
    <s v="ENTREGUE"/>
    <s v="ENTREGUE NO PRAZO"/>
    <n v="6"/>
  </r>
  <r>
    <n v="30064098"/>
    <s v="300640-98"/>
    <d v="2023-09-22T00:00:00"/>
    <x v="0"/>
    <s v="NOVA MUTUM"/>
    <x v="0"/>
    <n v="131190"/>
    <s v="CENTRO-OESTE"/>
    <n v="83866.86"/>
    <n v="3481.64"/>
    <n v="3169"/>
    <m/>
    <s v="D' PAULA TRANSPORTES EIRELI"/>
    <d v="2023-09-19T00:00:00"/>
    <s v="ENTREGA INFORMADA"/>
    <d v="2023-09-28T00:00:00"/>
    <d v="2023-09-29T00:00:00"/>
    <m/>
    <s v="ENTREGUE"/>
    <s v="ENTREGUE FORA DO PRAZO"/>
    <n v="7"/>
  </r>
  <r>
    <n v="30065098"/>
    <s v="300650-98"/>
    <d v="2023-09-22T00:00:00"/>
    <x v="0"/>
    <s v="NOVA MUTUM"/>
    <x v="0"/>
    <n v="131191"/>
    <s v="CENTRO-OESTE"/>
    <n v="181526.77"/>
    <n v="7535.88"/>
    <n v="7948"/>
    <m/>
    <s v="D' PAULA TRANSPORTES EIRELI"/>
    <d v="2023-09-19T00:00:00"/>
    <s v="ENTREGA INFORMADA"/>
    <d v="2023-09-29T00:00:00"/>
    <d v="2023-09-29T00:00:00"/>
    <m/>
    <s v="ENTREGUE"/>
    <s v="ENTREGUE NO PRAZO"/>
    <n v="7"/>
  </r>
  <r>
    <n v="31050298"/>
    <s v="310502-98"/>
    <d v="2023-09-22T00:00:00"/>
    <x v="0"/>
    <s v="NOVA MUTUM"/>
    <x v="0"/>
    <n v="131649"/>
    <s v="CENTRO-OESTE"/>
    <n v="14849"/>
    <n v="616.41999999999996"/>
    <n v="504"/>
    <m/>
    <s v="D' PAULA TRANSPORTES EIRELI"/>
    <d v="2023-09-22T00:00:00"/>
    <s v="ENTREGA INFORMADA"/>
    <d v="2023-09-29T00:00:00"/>
    <d v="2023-09-29T00:00:00"/>
    <m/>
    <s v="ENTREGUE"/>
    <s v="ENTREGUE NO PRAZO"/>
    <n v="7"/>
  </r>
  <r>
    <n v="30250898"/>
    <s v="302508-98"/>
    <d v="2023-09-22T00:00:00"/>
    <x v="0"/>
    <s v="PORTEIRAO"/>
    <x v="5"/>
    <n v="130446"/>
    <s v="CENTRO-OESTE"/>
    <n v="60500"/>
    <n v="2511.59"/>
    <n v="2279"/>
    <m/>
    <s v="D' PAULA TRANSPORTES EIRELI"/>
    <d v="2023-09-13T00:00:00"/>
    <s v="ENTREGA INFORMADA"/>
    <d v="2023-09-26T00:00:00"/>
    <d v="2023-09-26T00:00:00"/>
    <m/>
    <s v="ENTREGUE"/>
    <s v="ENTREGUE NO PRAZO"/>
    <n v="4"/>
  </r>
  <r>
    <n v="31050498"/>
    <s v="310504-98"/>
    <d v="2023-09-22T00:00:00"/>
    <x v="0"/>
    <s v="NOVA MUTUM"/>
    <x v="0"/>
    <n v="131646"/>
    <s v="CENTRO-OESTE"/>
    <n v="11889"/>
    <n v="493.56"/>
    <n v="397"/>
    <m/>
    <s v="D' PAULA TRANSPORTES EIRELI"/>
    <d v="2023-09-22T00:00:00"/>
    <s v="ENTREGA INFORMADA"/>
    <d v="2023-09-29T00:00:00"/>
    <d v="2023-09-29T00:00:00"/>
    <m/>
    <s v="ENTREGUE"/>
    <s v="ENTREGUE NO PRAZO"/>
    <n v="7"/>
  </r>
  <r>
    <n v="31150898"/>
    <s v="311508-98"/>
    <d v="2023-09-26T00:00:00"/>
    <x v="0"/>
    <s v="CAMPO GRANDE"/>
    <x v="3"/>
    <n v="132105"/>
    <s v="CENTRO-OESTE"/>
    <n v="429195.86"/>
    <n v="18000"/>
    <n v="24766"/>
    <m/>
    <s v="D' PAULA TRANSPORTES EIRELI"/>
    <d v="2023-09-25T00:00:00"/>
    <s v="ENTREGA INFORMADA"/>
    <d v="2023-09-29T00:00:00"/>
    <d v="2023-09-29T00:00:00"/>
    <m/>
    <s v="ENTREGUE"/>
    <s v="ENTREGUE NO PRAZO"/>
    <n v="3"/>
  </r>
  <r>
    <n v="31289798"/>
    <s v="312897-98"/>
    <d v="2023-09-26T00:00:00"/>
    <x v="0"/>
    <s v="BARUERI"/>
    <x v="9"/>
    <n v="132217"/>
    <s v="SUDESTE"/>
    <n v="390000"/>
    <n v="8000"/>
    <n v="15185"/>
    <m/>
    <s v="D' PAULA TRANSPORTES EIRELI"/>
    <d v="2023-09-26T00:00:00"/>
    <s v="ENTREGA INFORMADA"/>
    <d v="2023-09-29T00:00:00"/>
    <d v="2023-09-29T00:00:00"/>
    <m/>
    <s v="ENTREGUE"/>
    <s v="ENTREGUE NO PRAZO"/>
    <n v="3"/>
  </r>
  <r>
    <n v="31377598"/>
    <s v="313775-98"/>
    <d v="2023-09-28T00:00:00"/>
    <x v="0"/>
    <s v="ITAMARANDIBA"/>
    <x v="4"/>
    <n v="132590"/>
    <s v="SUDESTE"/>
    <n v="109000"/>
    <n v="2833.33"/>
    <n v="5101"/>
    <m/>
    <s v="D' PAULA TRANSPORTES EIRELI"/>
    <d v="2023-09-27T00:00:00"/>
    <s v="ENTREGA INFORMADA"/>
    <d v="2023-10-02T00:00:00"/>
    <d v="2023-10-02T00:00:00"/>
    <m/>
    <s v="ENTREGUE"/>
    <s v="ENTREGUE NO PRAZO"/>
    <n v="4"/>
  </r>
  <r>
    <n v="31081398"/>
    <s v="310813-98"/>
    <d v="2023-09-29T00:00:00"/>
    <x v="0"/>
    <s v="BELO HORIZONTE"/>
    <x v="4"/>
    <n v="132950"/>
    <s v="SUDESTE"/>
    <n v="213041.24"/>
    <n v="4995.97"/>
    <n v="11534"/>
    <m/>
    <s v="D' PAULA TRANSPORTES EIRELI"/>
    <d v="2023-09-29T00:00:00"/>
    <s v="ENTREGA INFORMADA"/>
    <d v="2023-10-03T00:00:00"/>
    <d v="2023-10-03T00:00:00"/>
    <m/>
    <s v="ENTREGUE"/>
    <s v="ENTREGUE NO PRAZO"/>
    <n v="4"/>
  </r>
  <r>
    <n v="29848698"/>
    <s v="298486-98"/>
    <d v="2023-10-05T00:00:00"/>
    <x v="0"/>
    <s v="TUBARÃO"/>
    <x v="21"/>
    <n v="132908"/>
    <s v="SUL"/>
    <n v="440554"/>
    <n v="18500"/>
    <n v="24189"/>
    <m/>
    <s v="D' PAULA TRANSPORTES EIRELI"/>
    <d v="2023-09-29T00:00:00"/>
    <s v="INFORMADO COLETA"/>
    <d v="2023-10-10T00:00:00"/>
    <d v="2023-10-10T00:00:00"/>
    <d v="2023-10-11T00:00:00"/>
    <s v="ENTREGUE"/>
    <s v="ENTREGUE NO PRAZO"/>
    <m/>
  </r>
  <r>
    <n v="32811098"/>
    <s v="328110-98"/>
    <d v="2023-10-06T00:00:00"/>
    <x v="0"/>
    <s v="CORUMBA"/>
    <x v="3"/>
    <n v="133941"/>
    <s v="CENTRO-OESTE"/>
    <n v="7309"/>
    <n v="425.51"/>
    <n v="252"/>
    <m/>
    <s v="D' PAULA TRANSPORTES EIRELI"/>
    <d v="2023-10-05T00:00:00"/>
    <s v="INFORMADO COLETA"/>
    <d v="2023-10-16T00:00:00"/>
    <m/>
    <d v="2023-10-11T00:00:00"/>
    <s v="AGENDADO"/>
    <s v="EM TRANSITO"/>
    <m/>
  </r>
  <r>
    <n v="32678998"/>
    <s v="326789-98"/>
    <d v="2023-10-06T00:00:00"/>
    <x v="0"/>
    <s v="CORUMBA"/>
    <x v="3"/>
    <n v="133934"/>
    <s v="CENTRO-OESTE"/>
    <n v="24000"/>
    <n v="1397.2"/>
    <n v="796"/>
    <m/>
    <s v="D' PAULA TRANSPORTES EIRELI"/>
    <d v="2023-10-05T00:00:00"/>
    <s v="INFORMADO COLETA"/>
    <d v="2023-10-16T00:00:00"/>
    <m/>
    <d v="2023-10-11T00:00:00"/>
    <s v="AGENDADO"/>
    <s v="EM TRANSITO"/>
    <m/>
  </r>
  <r>
    <n v="33205199"/>
    <s v="332051-99"/>
    <d v="2023-10-06T00:00:00"/>
    <x v="0"/>
    <s v="CAMPO GRANDE"/>
    <x v="3"/>
    <n v="134091"/>
    <s v="CENTRO-OESTE"/>
    <n v="338000.01"/>
    <n v="19677.29"/>
    <n v="15689.27"/>
    <m/>
    <s v="D' PAULA TRANSPORTES EIRELI"/>
    <d v="2023-10-06T00:00:00"/>
    <s v="INFORMADO COLETA"/>
    <d v="2023-10-16T00:00:00"/>
    <m/>
    <d v="2023-10-11T00:00:00"/>
    <s v="AGENDADO"/>
    <s v="EM TRANSITO"/>
    <m/>
  </r>
  <r>
    <n v="23316398"/>
    <s v="233163-98"/>
    <d v="2023-06-12T00:00:00"/>
    <x v="2"/>
    <s v="ITAMOGI"/>
    <x v="4"/>
    <n v="121015"/>
    <s v="SUDESTE"/>
    <n v="5889"/>
    <n v="375.01"/>
    <n v="192.27119999999999"/>
    <n v="6.3679741891662422E-2"/>
    <s v="FITLOG TRANSPORTES E LOGISTICA"/>
    <d v="2023-06-12T00:00:00"/>
    <m/>
    <d v="2023-06-27T00:00:00"/>
    <d v="2023-06-21T06:30:00"/>
    <m/>
    <s v="ENTREGUE"/>
    <s v="ENTREGUE NO PRAZO"/>
    <n v="9.2708333333357587"/>
  </r>
  <r>
    <n v="23487098"/>
    <s v="234870-98"/>
    <d v="2023-06-12T00:00:00"/>
    <x v="2"/>
    <s v="VOTUPORANGA"/>
    <x v="9"/>
    <n v="121089"/>
    <s v="SUDESTE"/>
    <n v="8344.93"/>
    <n v="341.07"/>
    <n v="262.31119999999999"/>
    <n v="4.0871523188331114E-2"/>
    <s v="FITLOG TRANSPORTES E LOGISTICA"/>
    <d v="2023-06-12T00:00:00"/>
    <m/>
    <d v="2023-06-22T00:00:00"/>
    <d v="2023-06-21T11:20:00"/>
    <m/>
    <s v="ENTREGUE"/>
    <s v="ENTREGUE NO PRAZO"/>
    <n v="9.4722222222189885"/>
  </r>
  <r>
    <n v="23410698"/>
    <s v="234106-98"/>
    <d v="2023-06-12T00:00:00"/>
    <x v="2"/>
    <s v="MURIAÉ"/>
    <x v="4"/>
    <n v="121081"/>
    <s v="SUDESTE"/>
    <n v="22100"/>
    <n v="0"/>
    <m/>
    <n v="0"/>
    <s v="M V G TRANSPORTES EIRELI"/>
    <d v="2023-06-12T00:00:00"/>
    <m/>
    <d v="2023-06-15T00:00:00"/>
    <d v="2023-06-15T00:00:00"/>
    <m/>
    <s v="ENTREGUE"/>
    <s v="ENTREGUE NO PRAZO"/>
    <n v="3"/>
  </r>
  <r>
    <n v="23281998"/>
    <s v="232819-98"/>
    <d v="2023-06-12T00:00:00"/>
    <x v="2"/>
    <s v="MANHUAÇU"/>
    <x v="4"/>
    <n v="121082"/>
    <s v="SUDESTE"/>
    <n v="12000"/>
    <n v="312.61"/>
    <n v="388.68619999999999"/>
    <n v="2.6050833333333336E-2"/>
    <s v="M V G TRANSPORTES EIRELI"/>
    <d v="2023-06-12T00:00:00"/>
    <m/>
    <d v="2023-06-15T00:00:00"/>
    <d v="2023-06-15T00:00:00"/>
    <m/>
    <s v="ENTREGUE"/>
    <s v="ENTREGUE NO PRAZO"/>
    <n v="3"/>
  </r>
  <r>
    <n v="23229498"/>
    <s v="232294-98"/>
    <d v="2023-06-12T00:00:00"/>
    <x v="2"/>
    <s v="TERESOPOLIS"/>
    <x v="11"/>
    <n v="121051"/>
    <s v="SUDESTE"/>
    <n v="7489.44"/>
    <n v="189.93"/>
    <n v="228.21369999999999"/>
    <n v="2.5359706466705122E-2"/>
    <s v="M V G TRANSPORTES EIRELI"/>
    <d v="2023-06-12T00:00:00"/>
    <m/>
    <d v="2023-06-15T00:00:00"/>
    <d v="2023-06-22T00:00:00"/>
    <m/>
    <s v="ENTREGUE"/>
    <s v="ENTREGUE FORA DO PRAZO"/>
    <n v="10"/>
  </r>
  <r>
    <n v="23264298"/>
    <s v="232642-98"/>
    <d v="2023-06-12T00:00:00"/>
    <x v="2"/>
    <s v="ITABORAI"/>
    <x v="11"/>
    <n v="121080"/>
    <s v="SUDESTE"/>
    <n v="9399"/>
    <n v="255.25"/>
    <n v="313.3263"/>
    <n v="2.715714437706139E-2"/>
    <s v="M V G TRANSPORTES EIRELI"/>
    <d v="2023-06-12T00:00:00"/>
    <m/>
    <d v="2023-06-15T00:00:00"/>
    <d v="2023-06-16T00:00:00"/>
    <m/>
    <s v="ENTREGUE"/>
    <s v="ENTREGUE FORA DO PRAZO"/>
    <n v="4"/>
  </r>
  <r>
    <n v="23416399"/>
    <s v="234163-99"/>
    <d v="2023-06-12T00:00:00"/>
    <x v="2"/>
    <s v="CORUMBA"/>
    <x v="3"/>
    <n v="120844"/>
    <s v="CENTRO-OESTE"/>
    <n v="2293.94"/>
    <n v="237.77"/>
    <n v="13.362399999999999"/>
    <n v="0.10365135966938979"/>
    <s v="MIRA SERVICOS"/>
    <d v="2023-06-07T00:00:00"/>
    <m/>
    <d v="2023-06-27T00:00:00"/>
    <d v="2023-06-26T00:00:00"/>
    <m/>
    <s v="ENTREGUE"/>
    <s v="ENTREGUE NO PRAZO"/>
    <n v="14"/>
  </r>
  <r>
    <n v="23342198"/>
    <s v="233421-98"/>
    <d v="2023-06-12T00:00:00"/>
    <x v="2"/>
    <s v="BARRA DO BUGRES"/>
    <x v="0"/>
    <n v="120941"/>
    <s v="CENTRO-OESTE"/>
    <n v="11759"/>
    <n v="779.07"/>
    <n v="409.21660000000003"/>
    <n v="6.6253082745131392E-2"/>
    <s v="MIRA SERVICOS"/>
    <d v="2023-06-07T00:00:00"/>
    <m/>
    <d v="2023-06-29T00:00:00"/>
    <d v="2023-06-21T00:00:00"/>
    <m/>
    <s v="ENTREGUE"/>
    <s v="ENTREGUE NO PRAZO"/>
    <n v="9"/>
  </r>
  <r>
    <n v="23342898"/>
    <s v="233428-98"/>
    <d v="2023-06-12T00:00:00"/>
    <x v="2"/>
    <s v="BARRA DO BUGRES"/>
    <x v="0"/>
    <n v="120942"/>
    <s v="CENTRO-OESTE"/>
    <n v="10869"/>
    <n v="714.72"/>
    <n v="372.92660000000001"/>
    <n v="6.5757659398288718E-2"/>
    <s v="MIRA SERVICOS"/>
    <d v="2023-06-07T00:00:00"/>
    <m/>
    <d v="2023-06-29T00:00:00"/>
    <d v="2023-06-22T00:00:00"/>
    <m/>
    <s v="ENTREGUE"/>
    <s v="ENTREGUE NO PRAZO"/>
    <n v="10"/>
  </r>
  <r>
    <n v="23149998"/>
    <s v="231499-98"/>
    <d v="2023-06-12T00:00:00"/>
    <x v="2"/>
    <s v="RONDONÓPOLIS"/>
    <x v="0"/>
    <n v="120947"/>
    <s v="CENTRO-OESTE"/>
    <n v="9889"/>
    <n v="661.43"/>
    <n v="339.28289999999998"/>
    <n v="6.6885428253615126E-2"/>
    <s v="MIRA SERVICOS"/>
    <d v="2023-06-07T00:00:00"/>
    <m/>
    <d v="2023-06-27T00:00:00"/>
    <d v="2023-06-22T00:00:00"/>
    <m/>
    <s v="ENTREGUE"/>
    <s v="ENTREGUE NO PRAZO"/>
    <n v="10"/>
  </r>
  <r>
    <n v="23338198"/>
    <s v="233381-98"/>
    <d v="2023-06-12T00:00:00"/>
    <x v="2"/>
    <s v="ARAGUAINA"/>
    <x v="1"/>
    <n v="120963"/>
    <s v="NORTE"/>
    <n v="16202.01"/>
    <n v="1245.27"/>
    <n v="586.26170000000002"/>
    <n v="7.6858982311453952E-2"/>
    <s v="MIRA SERVICOS"/>
    <d v="2023-06-07T00:00:00"/>
    <m/>
    <d v="2023-07-13T00:00:00"/>
    <d v="2023-06-26T00:00:00"/>
    <m/>
    <s v="ENTREGUE"/>
    <s v="ENTREGUE NO PRAZO"/>
    <n v="14"/>
  </r>
  <r>
    <n v="23387998"/>
    <s v="233879-98"/>
    <d v="2023-06-12T00:00:00"/>
    <x v="2"/>
    <s v="MANAUS"/>
    <x v="24"/>
    <n v="120926"/>
    <s v="NORTE"/>
    <n v="17035.169999999998"/>
    <n v="1571.23"/>
    <n v="638.43809999999996"/>
    <n v="9.2234477260866796E-2"/>
    <s v="MIRA SERVICOS"/>
    <d v="2023-06-07T00:00:00"/>
    <m/>
    <d v="2023-07-13T00:00:00"/>
    <d v="2023-07-06T00:00:00"/>
    <m/>
    <s v="ENTREGUE"/>
    <s v="ENTREGUE NO PRAZO"/>
    <n v="24"/>
  </r>
  <r>
    <n v="23338298"/>
    <s v="233382-98"/>
    <d v="2023-06-12T00:00:00"/>
    <x v="2"/>
    <s v="BARRA DO BUGRES"/>
    <x v="0"/>
    <n v="120927"/>
    <s v="CENTRO-OESTE"/>
    <n v="17889"/>
    <n v="1079.0999999999999"/>
    <n v="593.31790000000001"/>
    <n v="6.0321985577729324E-2"/>
    <s v="MIRA SERVICOS"/>
    <d v="2023-06-07T00:00:00"/>
    <m/>
    <d v="2023-06-30T00:00:00"/>
    <d v="2023-06-21T00:00:00"/>
    <m/>
    <s v="ENTREGUE"/>
    <s v="ENTREGUE NO PRAZO"/>
    <n v="9"/>
  </r>
  <r>
    <n v="23284398"/>
    <s v="232843-98"/>
    <d v="2023-06-12T00:00:00"/>
    <x v="2"/>
    <s v="ALTAMIRA"/>
    <x v="2"/>
    <n v="120933"/>
    <s v="NORTE"/>
    <n v="45593.27"/>
    <n v="7670.08"/>
    <n v="1641.12"/>
    <n v="0.16822833720853977"/>
    <s v="MIRA SERVICOS"/>
    <d v="2023-06-07T00:00:00"/>
    <m/>
    <d v="2023-07-07T00:00:00"/>
    <d v="2023-07-06T00:00:00"/>
    <m/>
    <s v="ENTREGUE"/>
    <s v="ENTREGUE NO PRAZO"/>
    <n v="24"/>
  </r>
  <r>
    <n v="22783798"/>
    <s v="227837-98"/>
    <d v="2023-06-12T00:00:00"/>
    <x v="2"/>
    <s v="S. VALERIO NATIV."/>
    <x v="1"/>
    <n v="121009"/>
    <s v="NORTE"/>
    <n v="24856.49"/>
    <n v="1457.36"/>
    <n v="689.56899999999996"/>
    <n v="5.8630965192591547E-2"/>
    <s v="MIRA SERVICOS"/>
    <d v="2023-06-12T00:00:00"/>
    <m/>
    <d v="2023-07-10T00:00:00"/>
    <d v="2023-07-01T00:00:00"/>
    <m/>
    <s v="ENTREGUE"/>
    <s v="ENTREGUE NO PRAZO"/>
    <n v="19"/>
  </r>
  <r>
    <n v="22989798"/>
    <s v="229897-98"/>
    <d v="2023-06-12T00:00:00"/>
    <x v="2"/>
    <s v="ARAGUATINS"/>
    <x v="1"/>
    <n v="120999"/>
    <s v="NORTE"/>
    <n v="20887.37"/>
    <n v="1542.88"/>
    <n v="735.80079999999998"/>
    <n v="7.3866647644006883E-2"/>
    <s v="MIRA SERVICOS"/>
    <d v="2023-06-12T00:00:00"/>
    <m/>
    <d v="2023-07-12T00:00:00"/>
    <d v="2023-06-27T00:00:00"/>
    <m/>
    <s v="ENTREGUE"/>
    <s v="ENTREGUE NO PRAZO"/>
    <n v="15"/>
  </r>
  <r>
    <n v="22808498"/>
    <s v="228084-98"/>
    <d v="2023-06-12T00:00:00"/>
    <x v="2"/>
    <s v="ANAPU"/>
    <x v="2"/>
    <n v="121058"/>
    <s v="NORTE"/>
    <n v="42352.41"/>
    <n v="6645.33"/>
    <n v="1317.1573000000001"/>
    <n v="0.15690559285764374"/>
    <s v="MIRA SERVICOS"/>
    <d v="2023-06-12T00:00:00"/>
    <m/>
    <d v="2023-07-10T00:00:00"/>
    <d v="2023-06-23T00:00:00"/>
    <m/>
    <s v="ENTREGUE"/>
    <s v="ENTREGUE NO PRAZO"/>
    <n v="11"/>
  </r>
  <r>
    <n v="23024798"/>
    <s v="230247-98"/>
    <d v="2023-06-12T00:00:00"/>
    <x v="2"/>
    <s v="MARABA"/>
    <x v="2"/>
    <n v="120998"/>
    <s v="NORTE"/>
    <n v="10615"/>
    <n v="743.45"/>
    <n v="339.17660000000001"/>
    <n v="7.0037682524729167E-2"/>
    <s v="MIRA SERVICOS"/>
    <d v="2023-06-12T00:00:00"/>
    <m/>
    <d v="2023-07-05T00:00:00"/>
    <d v="2023-06-22T00:00:00"/>
    <m/>
    <s v="ENTREGUE"/>
    <s v="ENTREGUE NO PRAZO"/>
    <n v="10"/>
  </r>
  <r>
    <n v="22992598"/>
    <s v="229925-98"/>
    <d v="2023-06-12T00:00:00"/>
    <x v="2"/>
    <s v="GUARANTÃ DO NORTE"/>
    <x v="0"/>
    <n v="120986"/>
    <s v="CENTRO-OESTE"/>
    <n v="19289"/>
    <n v="1262.6099999999999"/>
    <n v="702.05079999999998"/>
    <n v="6.5457514645652956E-2"/>
    <s v="MIRA SERVICOS"/>
    <d v="2023-06-12T00:00:00"/>
    <m/>
    <d v="2023-07-07T00:00:00"/>
    <d v="2023-06-23T00:00:00"/>
    <m/>
    <s v="ENTREGUE"/>
    <s v="ENTREGUE NO PRAZO"/>
    <n v="11"/>
  </r>
  <r>
    <n v="22752298"/>
    <s v="227522-98"/>
    <d v="2023-06-12T00:00:00"/>
    <x v="2"/>
    <s v="MACAPÁ"/>
    <x v="14"/>
    <n v="120988"/>
    <s v="NORTE"/>
    <n v="17211.88"/>
    <n v="2548.77"/>
    <n v="464.23390000000001"/>
    <n v="0.14808202241707472"/>
    <s v="MIRA SERVICOS"/>
    <d v="2023-06-12T00:00:00"/>
    <m/>
    <d v="2023-07-07T00:00:00"/>
    <d v="2023-07-05T00:00:00"/>
    <m/>
    <s v="ENTREGUE"/>
    <s v="ENTREGUE NO PRAZO"/>
    <n v="23"/>
  </r>
  <r>
    <n v="23118098"/>
    <s v="231180-98"/>
    <d v="2023-06-12T00:00:00"/>
    <x v="2"/>
    <s v="CUIABÁ"/>
    <x v="0"/>
    <n v="121005"/>
    <s v="CENTRO-OESTE"/>
    <n v="9115"/>
    <n v="589.36"/>
    <n v="299.88659999999999"/>
    <n v="6.4658255622600108E-2"/>
    <s v="MIRA SERVICOS"/>
    <d v="2023-06-12T00:00:00"/>
    <m/>
    <d v="2023-06-27T00:00:00"/>
    <d v="2023-06-22T00:00:00"/>
    <m/>
    <s v="ENTREGUE"/>
    <s v="ENTREGUE NO PRAZO"/>
    <n v="10"/>
  </r>
  <r>
    <n v="23140798"/>
    <s v="231407-98"/>
    <d v="2023-06-12T00:00:00"/>
    <x v="2"/>
    <s v="MOJU"/>
    <x v="2"/>
    <n v="120991"/>
    <s v="NORTE"/>
    <n v="11988.17"/>
    <n v="2040.22"/>
    <n v="409.3229"/>
    <n v="0.17018610847193524"/>
    <s v="MIRA SERVICOS"/>
    <d v="2023-06-12T00:00:00"/>
    <m/>
    <d v="2023-07-06T00:00:00"/>
    <d v="2023-06-28T00:00:00"/>
    <m/>
    <s v="ENTREGUE"/>
    <s v="ENTREGUE NO PRAZO"/>
    <n v="16"/>
  </r>
  <r>
    <n v="23062098"/>
    <s v="230620-98"/>
    <d v="2023-06-12T00:00:00"/>
    <x v="2"/>
    <s v="GURUPI"/>
    <x v="1"/>
    <n v="121060"/>
    <s v="NORTE"/>
    <n v="11870"/>
    <n v="905.01"/>
    <n v="409.3229"/>
    <n v="7.6243470935130578E-2"/>
    <s v="MIRA SERVICOS"/>
    <d v="2023-06-12T00:00:00"/>
    <m/>
    <d v="2023-07-05T00:00:00"/>
    <d v="2023-06-23T00:00:00"/>
    <m/>
    <s v="ENTREGUE"/>
    <s v="ENTREGUE NO PRAZO"/>
    <n v="11"/>
  </r>
  <r>
    <n v="22519898"/>
    <s v="225198-98"/>
    <d v="2023-06-12T00:00:00"/>
    <x v="2"/>
    <s v="SANTA ROSA TOCANTINS"/>
    <x v="1"/>
    <n v="121026"/>
    <s v="NORTE"/>
    <n v="20763.77"/>
    <n v="1162.73"/>
    <n v="537.19399999999996"/>
    <n v="5.599801962745686E-2"/>
    <s v="MIRA SERVICOS"/>
    <d v="2023-06-12T00:00:00"/>
    <m/>
    <d v="2023-07-10T00:00:00"/>
    <d v="2023-07-11T00:00:00"/>
    <m/>
    <s v="ENTREGUE"/>
    <s v="ENTREGUE FORA DO PRAZO"/>
    <n v="29"/>
  </r>
  <r>
    <n v="23103398"/>
    <s v="231033-98"/>
    <d v="2023-06-12T00:00:00"/>
    <x v="2"/>
    <s v="CAMPINA GRANDE"/>
    <x v="18"/>
    <n v="120806"/>
    <s v="NORDESTE"/>
    <n v="3028.73"/>
    <n v="136.38999999999999"/>
    <n v="74.78"/>
    <n v="4.5032076150729843E-2"/>
    <s v="SNT LOG LTDA"/>
    <d v="2023-06-06T00:00:00"/>
    <m/>
    <d v="2023-06-26T00:00:00"/>
    <d v="2023-06-29T00:00:00"/>
    <m/>
    <s v="ENTREGUE"/>
    <s v="ENTREGUE FORA DO PRAZO"/>
    <n v="17"/>
  </r>
  <r>
    <n v="23327798"/>
    <s v="233277-98"/>
    <d v="2023-06-12T00:00:00"/>
    <x v="2"/>
    <s v="PAU DOS FERROS"/>
    <x v="17"/>
    <n v="120953"/>
    <s v="NORDESTE"/>
    <n v="12136.41"/>
    <n v="679.83"/>
    <n v="443.0729"/>
    <n v="5.6015741063461112E-2"/>
    <s v="SNT LOG LTDA"/>
    <d v="2023-06-07T00:00:00"/>
    <m/>
    <d v="2023-06-30T00:00:00"/>
    <d v="2023-06-24T00:00:00"/>
    <m/>
    <s v="ENTREGUE"/>
    <s v="ENTREGUE NO PRAZO"/>
    <n v="12"/>
  </r>
  <r>
    <n v="23153198"/>
    <s v="231531-98"/>
    <d v="2023-06-12T00:00:00"/>
    <x v="2"/>
    <s v="MOSSORÓ"/>
    <x v="17"/>
    <n v="120935"/>
    <s v="NORDESTE"/>
    <n v="19189"/>
    <n v="1138.83"/>
    <n v="742.22799999999995"/>
    <n v="5.9348063994997133E-2"/>
    <s v="SNT LOG LTDA"/>
    <d v="2023-06-07T00:00:00"/>
    <m/>
    <d v="2023-07-04T00:00:00"/>
    <d v="2023-07-04T00:00:00"/>
    <m/>
    <s v="ENTREGUE"/>
    <s v="ENTREGUE NO PRAZO"/>
    <n v="22"/>
  </r>
  <r>
    <n v="23183198"/>
    <s v="231831-98"/>
    <d v="2023-06-12T00:00:00"/>
    <x v="2"/>
    <s v="MOSSORÓ"/>
    <x v="17"/>
    <n v="120939"/>
    <s v="NORDESTE"/>
    <n v="14689"/>
    <n v="792.07"/>
    <n v="516.22170000000006"/>
    <n v="5.3922663217373545E-2"/>
    <s v="SNT LOG LTDA"/>
    <d v="2023-06-07T00:00:00"/>
    <m/>
    <d v="2023-07-04T00:00:00"/>
    <d v="2023-07-04T00:00:00"/>
    <m/>
    <s v="ENTREGUE"/>
    <s v="ENTREGUE NO PRAZO"/>
    <n v="22"/>
  </r>
  <r>
    <n v="23320398"/>
    <s v="233203-98"/>
    <d v="2023-06-12T00:00:00"/>
    <x v="2"/>
    <s v="CEARÁ-MIRIM"/>
    <x v="17"/>
    <n v="120995"/>
    <s v="NORDESTE"/>
    <n v="5939"/>
    <n v="300.93"/>
    <n v="196.1317"/>
    <n v="5.0670146489307968E-2"/>
    <s v="SNT LOG LTDA"/>
    <d v="2023-06-12T00:00:00"/>
    <m/>
    <d v="2023-07-03T00:00:00"/>
    <d v="2023-06-23T00:00:00"/>
    <m/>
    <s v="ENTREGUE"/>
    <s v="ENTREGUE NO PRAZO"/>
    <n v="11"/>
  </r>
  <r>
    <n v="22533598"/>
    <s v="225335-98"/>
    <d v="2023-06-12T00:00:00"/>
    <x v="2"/>
    <s v="SOUSA"/>
    <x v="18"/>
    <n v="121025"/>
    <s v="NORDESTE"/>
    <n v="41000"/>
    <n v="1915.47"/>
    <n v="1248.4100000000001"/>
    <n v="4.6718780487804881E-2"/>
    <s v="SNT LOG LTDA"/>
    <d v="2023-06-12T00:00:00"/>
    <m/>
    <d v="2023-06-30T00:00:00"/>
    <d v="2023-06-22T00:00:00"/>
    <m/>
    <s v="ENTREGUE"/>
    <s v="ENTREGUE NO PRAZO"/>
    <n v="10"/>
  </r>
  <r>
    <n v="23261598"/>
    <s v="232615-98"/>
    <d v="2023-06-12T00:00:00"/>
    <x v="2"/>
    <s v="ARAPIRACA"/>
    <x v="19"/>
    <n v="121024"/>
    <s v="NORDESTE"/>
    <n v="7799"/>
    <n v="402.48"/>
    <n v="262.31119999999999"/>
    <n v="5.1606616232850365E-2"/>
    <s v="SNT LOG LTDA"/>
    <d v="2023-06-12T00:00:00"/>
    <m/>
    <d v="2023-06-28T00:00:00"/>
    <d v="2023-06-28T00:00:00"/>
    <m/>
    <s v="ENTREGUE"/>
    <s v="ENTREGUE NO PRAZO"/>
    <n v="16"/>
  </r>
  <r>
    <n v="23389198"/>
    <s v="233891-98"/>
    <d v="2023-06-12T00:00:00"/>
    <x v="2"/>
    <s v="ALTO DO RODRIGUES"/>
    <x v="17"/>
    <n v="121016"/>
    <s v="NORDESTE"/>
    <n v="6499"/>
    <n v="346.81"/>
    <n v="226.02119999999999"/>
    <n v="5.3363594399138327E-2"/>
    <s v="SNT LOG LTDA"/>
    <d v="2023-06-12T00:00:00"/>
    <m/>
    <d v="2023-06-30T00:00:00"/>
    <d v="2023-06-23T00:00:00"/>
    <m/>
    <s v="ENTREGUE"/>
    <s v="ENTREGUE NO PRAZO"/>
    <n v="11"/>
  </r>
  <r>
    <n v="22393798"/>
    <s v="223937-98"/>
    <d v="2023-06-12T00:00:00"/>
    <x v="2"/>
    <s v="PARNAMIRIM"/>
    <x v="17"/>
    <n v="121008"/>
    <s v="NORDESTE"/>
    <n v="6059"/>
    <n v="227.26"/>
    <n v="166.548"/>
    <n v="3.7507839577488031E-2"/>
    <s v="SNT LOG LTDA"/>
    <d v="2023-06-12T00:00:00"/>
    <m/>
    <d v="2023-06-26T00:00:00"/>
    <d v="2023-06-21T00:00:00"/>
    <m/>
    <s v="ENTREGUE"/>
    <s v="ENTREGUE NO PRAZO"/>
    <n v="9"/>
  </r>
  <r>
    <n v="23045198"/>
    <s v="230451-98"/>
    <d v="2023-06-12T00:00:00"/>
    <x v="2"/>
    <s v="AREIA BRANCA"/>
    <x v="17"/>
    <n v="121000"/>
    <s v="NORDESTE"/>
    <n v="9889"/>
    <n v="520.58000000000004"/>
    <n v="339.28289999999998"/>
    <n v="5.2642329861462236E-2"/>
    <s v="SNT LOG LTDA"/>
    <d v="2023-06-12T00:00:00"/>
    <m/>
    <d v="2023-07-07T00:00:00"/>
    <d v="2023-07-07T00:00:00"/>
    <m/>
    <s v="ENTREGUE"/>
    <s v="ENTREGUE NO PRAZO"/>
    <n v="25"/>
  </r>
  <r>
    <n v="23422698"/>
    <s v="234226-98"/>
    <d v="2023-06-12T00:00:00"/>
    <x v="2"/>
    <s v="SALGUEIRO"/>
    <x v="16"/>
    <n v="121036"/>
    <s v="NORDESTE"/>
    <n v="32238.19"/>
    <n v="1594.03"/>
    <n v="1038.9131"/>
    <n v="4.9445393801575088E-2"/>
    <s v="SNT LOG LTDA"/>
    <d v="2023-06-12T00:00:00"/>
    <m/>
    <d v="2023-06-29T00:00:00"/>
    <d v="2023-06-29T00:00:00"/>
    <m/>
    <s v="ENTREGUE"/>
    <s v="ENTREGUE NO PRAZO"/>
    <n v="17"/>
  </r>
  <r>
    <n v="23637599"/>
    <s v="236375-99"/>
    <d v="2023-06-12T00:00:00"/>
    <x v="2"/>
    <s v="FORTALEZA"/>
    <x v="15"/>
    <n v="121040"/>
    <s v="NORDESTE"/>
    <n v="780.21"/>
    <n v="136.38999999999999"/>
    <n v="23.472300000000001"/>
    <n v="0.17481190961407825"/>
    <s v="SNT LOG LTDA"/>
    <d v="2023-06-12T00:00:00"/>
    <m/>
    <d v="2023-06-26T00:00:00"/>
    <d v="2023-06-26T00:00:00"/>
    <m/>
    <s v="ENTREGUE"/>
    <s v="ENTREGUE NO PRAZO"/>
    <n v="14"/>
  </r>
  <r>
    <n v="22795598"/>
    <s v="227955-98"/>
    <d v="2023-06-12T00:00:00"/>
    <x v="2"/>
    <s v="MOSSORÓ"/>
    <x v="17"/>
    <n v="120923"/>
    <s v="NORDESTE"/>
    <n v="8223.11"/>
    <n v="338.94"/>
    <n v="220.89449999999999"/>
    <n v="4.1217982004375472E-2"/>
    <s v="SNT LOG LTDA"/>
    <d v="2023-06-07T00:00:00"/>
    <m/>
    <d v="2023-06-22T00:00:00"/>
    <d v="2023-06-22T00:00:00"/>
    <m/>
    <s v="ENTREGUE"/>
    <s v="ENTREGUE NO PRAZO"/>
    <n v="10"/>
  </r>
  <r>
    <n v="22816198"/>
    <s v="228161-98"/>
    <d v="2023-06-12T00:00:00"/>
    <x v="2"/>
    <s v="VENTUROSA"/>
    <x v="16"/>
    <n v="120914"/>
    <s v="NORDESTE"/>
    <n v="9399"/>
    <n v="480.76"/>
    <n v="313.3263"/>
    <n v="5.1150122353441851E-2"/>
    <s v="SNT LOG LTDA"/>
    <d v="2023-06-07T00:00:00"/>
    <m/>
    <d v="2023-06-29T00:00:00"/>
    <d v="2023-07-06T00:00:00"/>
    <m/>
    <s v="ENTREGUE"/>
    <s v="ENTREGUE FORA DO PRAZO"/>
    <n v="24"/>
  </r>
  <r>
    <n v="23295998"/>
    <s v="232959-98"/>
    <d v="2023-06-12T00:00:00"/>
    <x v="2"/>
    <s v="LAGOA NOVA"/>
    <x v="17"/>
    <n v="120960"/>
    <s v="NORDESTE"/>
    <n v="14249"/>
    <n v="792.27"/>
    <n v="516.35699999999997"/>
    <n v="5.5601796617306479E-2"/>
    <s v="SNT LOG LTDA"/>
    <d v="2023-06-07T00:00:00"/>
    <m/>
    <d v="2023-06-30T00:00:00"/>
    <d v="2023-07-03T00:00:00"/>
    <m/>
    <s v="ENTREGUE"/>
    <s v="ENTREGUE FORA DO PRAZO"/>
    <n v="21"/>
  </r>
  <r>
    <n v="23008598"/>
    <s v="230085-98"/>
    <d v="2023-06-12T00:00:00"/>
    <x v="2"/>
    <s v="PARNAMIRIM"/>
    <x v="17"/>
    <n v="120929"/>
    <s v="NORDESTE"/>
    <n v="11512.13"/>
    <n v="487.57"/>
    <n v="373.03"/>
    <n v="4.2352718393555325E-2"/>
    <s v="SNT LOG LTDA"/>
    <d v="2023-06-07T00:00:00"/>
    <m/>
    <d v="2023-06-26T00:00:00"/>
    <d v="2023-06-29T00:00:00"/>
    <m/>
    <s v="ENTREGUE"/>
    <s v="ENTREGUE FORA DO PRAZO"/>
    <n v="17"/>
  </r>
  <r>
    <n v="23263198"/>
    <s v="232631-98"/>
    <d v="2023-06-12T00:00:00"/>
    <x v="2"/>
    <s v="ALMINO AFONSO"/>
    <x v="17"/>
    <n v="120940"/>
    <s v="NORDESTE"/>
    <n v="9299"/>
    <n v="460.13"/>
    <n v="299.88659999999999"/>
    <n v="4.9481664695128505E-2"/>
    <s v="SNT LOG LTDA"/>
    <d v="2023-06-07T00:00:00"/>
    <m/>
    <d v="2023-06-24T00:00:00"/>
    <d v="2023-06-26T00:00:00"/>
    <m/>
    <s v="ENTREGUE"/>
    <s v="ENTREGUE FORA DO PRAZO"/>
    <n v="14"/>
  </r>
  <r>
    <n v="22996298"/>
    <s v="229962-98"/>
    <d v="2023-06-12T00:00:00"/>
    <x v="2"/>
    <s v="SÃO JOÃO DO SABUGI"/>
    <x v="17"/>
    <n v="120997"/>
    <s v="NORDESTE"/>
    <n v="12099"/>
    <n v="627.89"/>
    <n v="409.21660000000003"/>
    <n v="5.1896024464831804E-2"/>
    <s v="SNT LOG LTDA"/>
    <d v="2023-06-12T00:00:00"/>
    <m/>
    <d v="2023-06-30T00:00:00"/>
    <d v="2023-07-03T00:00:00"/>
    <m/>
    <s v="ENTREGUE"/>
    <s v="ENTREGUE FORA DO PRAZO"/>
    <n v="21"/>
  </r>
  <r>
    <n v="23361398"/>
    <s v="233613-98"/>
    <d v="2023-06-12T00:00:00"/>
    <x v="2"/>
    <s v="PARNAMIRIM"/>
    <x v="17"/>
    <n v="120950"/>
    <s v="NORDESTE"/>
    <n v="15246.46"/>
    <n v="714.02"/>
    <n v="546.27819999999997"/>
    <n v="4.6831854738739354E-2"/>
    <s v="SNT LOG LTDA"/>
    <d v="2023-06-07T00:00:00"/>
    <m/>
    <d v="2023-06-26T00:00:00"/>
    <d v="2023-06-30T00:00:00"/>
    <m/>
    <s v="ENTREGUE"/>
    <s v="ENTREGUE FORA DO PRAZO"/>
    <n v="18"/>
  </r>
  <r>
    <n v="23471898"/>
    <s v="234718-98"/>
    <d v="2023-06-12T00:00:00"/>
    <x v="2"/>
    <s v="PAULISTA"/>
    <x v="16"/>
    <n v="121035"/>
    <s v="NORDESTE"/>
    <n v="7007.43"/>
    <n v="274.36"/>
    <n v="229.8817"/>
    <n v="3.9152727890253633E-2"/>
    <s v="SNT LOG LTDA"/>
    <d v="2023-06-12T00:00:00"/>
    <m/>
    <d v="2023-06-23T00:00:00"/>
    <d v="2023-07-03T00:00:00"/>
    <m/>
    <s v="ENTREGUE"/>
    <s v="ENTREGUE FORA DO PRAZO"/>
    <n v="21"/>
  </r>
  <r>
    <n v="22954998"/>
    <s v="229549-98"/>
    <d v="2023-06-12T00:00:00"/>
    <x v="2"/>
    <s v="GRAVATA"/>
    <x v="16"/>
    <n v="121010"/>
    <s v="NORDESTE"/>
    <n v="15499"/>
    <n v="770.25"/>
    <n v="552.51199999999994"/>
    <n v="4.9696754629330923E-2"/>
    <s v="TECMAR TRANSPORTES LTDA"/>
    <d v="2023-06-12T00:00:00"/>
    <m/>
    <d v="2023-06-30T00:00:00"/>
    <d v="2023-06-27T00:00:00"/>
    <m/>
    <s v="ENTREGUE"/>
    <s v="ENTREGUE NO PRAZO"/>
    <n v="15"/>
  </r>
  <r>
    <n v="23252898"/>
    <s v="232528-98"/>
    <d v="2023-06-12T00:00:00"/>
    <x v="2"/>
    <s v="TERESINA"/>
    <x v="7"/>
    <n v="121022"/>
    <s v="NORDESTE"/>
    <n v="14106.51"/>
    <n v="870.26"/>
    <n v="516.35699999999997"/>
    <n v="6.169208400943961E-2"/>
    <s v="TECMAR TRANSPORTES LTDA"/>
    <d v="2023-06-12T00:00:00"/>
    <m/>
    <d v="2023-06-29T00:00:00"/>
    <d v="2023-06-26T00:00:00"/>
    <m/>
    <s v="ENTREGUE"/>
    <s v="ENTREGUE NO PRAZO"/>
    <n v="14"/>
  </r>
  <r>
    <n v="22959098"/>
    <s v="229590-98"/>
    <d v="2023-06-12T00:00:00"/>
    <x v="2"/>
    <s v="IMPERATRIZ"/>
    <x v="6"/>
    <n v="120956"/>
    <s v="NORDESTE"/>
    <n v="15029"/>
    <n v="1002.82"/>
    <n v="532.32709999999997"/>
    <n v="6.6725663716814168E-2"/>
    <s v="TECMAR TRANSPORTES LTDA"/>
    <d v="2023-06-07T00:00:00"/>
    <m/>
    <d v="2023-07-06T00:00:00"/>
    <d v="2023-06-27T00:00:00"/>
    <m/>
    <s v="ENTREGUE"/>
    <s v="ENTREGUE NO PRAZO"/>
    <n v="15"/>
  </r>
  <r>
    <n v="23187798"/>
    <s v="231877-98"/>
    <d v="2023-06-12T00:00:00"/>
    <x v="2"/>
    <s v="IMPERATRIZ"/>
    <x v="6"/>
    <n v="120959"/>
    <s v="NORDESTE"/>
    <n v="8489"/>
    <n v="565.45000000000005"/>
    <n v="299.92200000000003"/>
    <n v="6.6609730239132997E-2"/>
    <s v="TECMAR TRANSPORTES LTDA"/>
    <d v="2023-06-07T00:00:00"/>
    <m/>
    <d v="2023-07-06T00:00:00"/>
    <d v="2023-06-27T00:00:00"/>
    <m/>
    <s v="ENTREGUE"/>
    <s v="ENTREGUE NO PRAZO"/>
    <n v="15"/>
  </r>
  <r>
    <n v="23395098"/>
    <s v="233950-98"/>
    <d v="2023-06-12T00:00:00"/>
    <x v="2"/>
    <s v="IGUATU"/>
    <x v="15"/>
    <n v="120954"/>
    <s v="NORDESTE"/>
    <n v="19929"/>
    <n v="1113.1600000000001"/>
    <n v="781.9633"/>
    <n v="5.5856289828892576E-2"/>
    <s v="TECMAR TRANSPORTES LTDA"/>
    <d v="2023-06-07T00:00:00"/>
    <m/>
    <d v="2023-07-04T00:00:00"/>
    <d v="2023-06-28T00:00:00"/>
    <m/>
    <s v="ENTREGUE"/>
    <s v="ENTREGUE NO PRAZO"/>
    <n v="16"/>
  </r>
  <r>
    <n v="23259398"/>
    <s v="232593-98"/>
    <d v="2023-06-12T00:00:00"/>
    <x v="2"/>
    <s v="FORTALEZA"/>
    <x v="15"/>
    <n v="120931"/>
    <s v="NORDESTE"/>
    <n v="9399"/>
    <n v="387.03"/>
    <n v="313.3263"/>
    <n v="4.1177784870730927E-2"/>
    <s v="TECMAR TRANSPORTES LTDA"/>
    <d v="2023-06-07T00:00:00"/>
    <m/>
    <d v="2023-06-29T00:00:00"/>
    <d v="2023-06-29T00:00:00"/>
    <m/>
    <s v="ENTREGUE"/>
    <s v="ENTREGUE NO PRAZO"/>
    <n v="17"/>
  </r>
  <r>
    <n v="23084998"/>
    <s v="230849-98"/>
    <d v="2023-06-12T00:00:00"/>
    <x v="2"/>
    <s v="CONDE"/>
    <x v="18"/>
    <n v="120985"/>
    <s v="NORDESTE"/>
    <n v="7483.41"/>
    <n v="307.02999999999997"/>
    <n v="266.17169999999999"/>
    <n v="4.1028087462801045E-2"/>
    <s v="TECMAR TRANSPORTES LTDA"/>
    <d v="2023-06-12T00:00:00"/>
    <m/>
    <d v="2023-06-30T00:00:00"/>
    <d v="2023-06-30T00:00:00"/>
    <m/>
    <s v="ENTREGUE"/>
    <s v="ENTREGUE NO PRAZO"/>
    <n v="18"/>
  </r>
  <r>
    <n v="23517499"/>
    <s v="235174-99"/>
    <d v="2023-06-12T00:00:00"/>
    <x v="2"/>
    <s v="ROSARIO"/>
    <x v="6"/>
    <n v="120973"/>
    <s v="NORDESTE"/>
    <n v="665.63"/>
    <n v="130.56"/>
    <n v="29.8889"/>
    <n v="0.1961450054835269"/>
    <s v="TECMAR TRANSPORTES LTDA"/>
    <d v="2023-06-12T00:00:00"/>
    <m/>
    <d v="2023-07-06T00:00:00"/>
    <d v="2023-06-27T00:00:00"/>
    <m/>
    <s v="ENTREGUE"/>
    <s v="ENTREGUE NO PRAZO"/>
    <n v="15"/>
  </r>
  <r>
    <n v="23281098"/>
    <s v="232810-98"/>
    <d v="2023-06-12T00:00:00"/>
    <x v="2"/>
    <s v="PARNAIBA"/>
    <x v="7"/>
    <n v="120952"/>
    <s v="NORDESTE"/>
    <n v="7483.41"/>
    <n v="512.59"/>
    <n v="266.17169999999999"/>
    <n v="6.849684836190989E-2"/>
    <s v="TECMAR TRANSPORTES LTDA"/>
    <d v="2023-06-07T00:00:00"/>
    <m/>
    <d v="2023-07-05T00:00:00"/>
    <d v="2023-06-27T00:00:00"/>
    <m/>
    <s v="ENTREGUE"/>
    <s v="ENTREGUE NO PRAZO"/>
    <n v="15"/>
  </r>
  <r>
    <n v="23381698"/>
    <s v="233816-98"/>
    <d v="2023-06-12T00:00:00"/>
    <x v="2"/>
    <s v="FORTALEZA"/>
    <x v="15"/>
    <n v="120951"/>
    <s v="NORDESTE"/>
    <n v="8319"/>
    <n v="362.53"/>
    <n v="299.92169999999999"/>
    <n v="4.3578555114797447E-2"/>
    <s v="TECMAR TRANSPORTES LTDA"/>
    <d v="2023-06-07T00:00:00"/>
    <m/>
    <d v="2023-06-28T00:00:00"/>
    <d v="2023-06-28T00:00:00"/>
    <m/>
    <s v="ENTREGUE"/>
    <s v="ENTREGUE NO PRAZO"/>
    <n v="16"/>
  </r>
  <r>
    <n v="23097598"/>
    <s v="230975-98"/>
    <d v="2023-06-12T00:00:00"/>
    <x v="2"/>
    <s v="JUAZEIRO DO NORTE"/>
    <x v="15"/>
    <n v="121021"/>
    <s v="NORDESTE"/>
    <n v="7559"/>
    <n v="389.07"/>
    <n v="266.17200000000003"/>
    <n v="5.1471094060060854E-2"/>
    <s v="TECMAR TRANSPORTES LTDA"/>
    <d v="2023-06-12T00:00:00"/>
    <m/>
    <d v="2023-07-04T00:00:00"/>
    <d v="2023-06-22T00:00:00"/>
    <m/>
    <s v="ENTREGUE"/>
    <s v="ENTREGUE NO PRAZO"/>
    <n v="10"/>
  </r>
  <r>
    <n v="22992298"/>
    <s v="229922-98"/>
    <d v="2023-06-12T00:00:00"/>
    <x v="2"/>
    <s v="PIRIPIRI"/>
    <x v="7"/>
    <n v="120994"/>
    <s v="NORDESTE"/>
    <n v="6059"/>
    <n v="381.72"/>
    <n v="196.13"/>
    <n v="6.3000495131209769E-2"/>
    <s v="TECMAR TRANSPORTES LTDA"/>
    <d v="2023-06-12T00:00:00"/>
    <m/>
    <d v="2023-06-23T00:00:00"/>
    <d v="2023-06-23T00:00:00"/>
    <m/>
    <s v="ENTREGUE"/>
    <s v="ENTREGUE NO PRAZO"/>
    <n v="11"/>
  </r>
  <r>
    <n v="23153498"/>
    <s v="231534-98"/>
    <d v="2023-06-12T00:00:00"/>
    <x v="2"/>
    <s v="FLORIANO"/>
    <x v="7"/>
    <n v="120881"/>
    <s v="NORDESTE"/>
    <n v="20700"/>
    <n v="1562.63"/>
    <n v="827.70870000000002"/>
    <n v="7.5489371980676331E-2"/>
    <s v="TECMAR TRANSPORTES LTDA"/>
    <d v="2023-06-07T00:00:00"/>
    <m/>
    <d v="2023-07-05T00:00:00"/>
    <d v="2023-06-27T00:00:00"/>
    <m/>
    <s v="ENTREGUE"/>
    <s v="ENTREGUE NO PRAZO"/>
    <n v="15"/>
  </r>
  <r>
    <n v="22678898"/>
    <s v="226788-98"/>
    <d v="2023-06-12T00:00:00"/>
    <x v="2"/>
    <s v="CASCAVEL"/>
    <x v="15"/>
    <n v="121020"/>
    <s v="NORDESTE"/>
    <n v="39890"/>
    <n v="1666.5"/>
    <n v="1120.49"/>
    <n v="4.1777387816495364E-2"/>
    <s v="TECMAR TRANSPORTES LTDA"/>
    <d v="2023-06-12T00:00:00"/>
    <m/>
    <d v="2023-07-04T00:00:00"/>
    <d v="2023-07-05T00:00:00"/>
    <m/>
    <s v="ENTREGUE"/>
    <s v="ENTREGUE FORA DO PRAZO"/>
    <n v="23"/>
  </r>
  <r>
    <n v="23311398"/>
    <s v="233113-98"/>
    <d v="2023-06-13T00:00:00"/>
    <x v="2"/>
    <s v="TUBARÃO"/>
    <x v="21"/>
    <n v="121302"/>
    <s v="SUL"/>
    <n v="7483.41"/>
    <n v="427.24"/>
    <n v="266.17169999999999"/>
    <n v="5.709161999676618E-2"/>
    <s v="FITLOG TRANSPORTES E LOGISTICA"/>
    <d v="2023-06-13T00:00:00"/>
    <m/>
    <d v="2023-06-30T00:00:00"/>
    <d v="2023-06-27T20:37:00"/>
    <m/>
    <s v="ENTREGUE"/>
    <s v="ENTREGUE NO PRAZO"/>
    <n v="14.859027777776646"/>
  </r>
  <r>
    <n v="23383198"/>
    <s v="233831-98"/>
    <d v="2023-06-13T00:00:00"/>
    <x v="2"/>
    <s v="NOVA MODICA"/>
    <x v="4"/>
    <n v="121299"/>
    <s v="SUDESTE"/>
    <n v="10589"/>
    <n v="677.86"/>
    <n v="338.39499999999998"/>
    <n v="6.40154877703277E-2"/>
    <s v="FITLOG TRANSPORTES E LOGISTICA"/>
    <d v="2023-06-13T00:00:00"/>
    <m/>
    <d v="2023-07-04T00:00:00"/>
    <d v="2023-06-22T16:00:00"/>
    <m/>
    <s v="ENTREGUE"/>
    <s v="ENTREGUE NO PRAZO"/>
    <n v="9.6666666666642413"/>
  </r>
  <r>
    <n v="23353798"/>
    <s v="233537-98"/>
    <d v="2023-06-13T00:00:00"/>
    <x v="2"/>
    <s v="SAO JOSE DO CEDRO"/>
    <x v="21"/>
    <n v="121164"/>
    <s v="SUL"/>
    <n v="16539"/>
    <n v="1215.3"/>
    <n v="638.43809999999996"/>
    <n v="7.348086341374932E-2"/>
    <s v="FITLOG TRANSPORTES E LOGISTICA"/>
    <d v="2023-06-13T00:00:00"/>
    <m/>
    <d v="2023-06-29T00:00:00"/>
    <d v="2023-06-22T16:59:00"/>
    <m/>
    <s v="ENTREGUE"/>
    <s v="ENTREGUE NO PRAZO"/>
    <n v="9.7076388888890506"/>
  </r>
  <r>
    <n v="23396098"/>
    <s v="233960-98"/>
    <d v="2023-06-13T00:00:00"/>
    <x v="2"/>
    <s v="TUBARÃO"/>
    <x v="21"/>
    <n v="121301"/>
    <s v="SUL"/>
    <n v="9107.01"/>
    <n v="483.84"/>
    <n v="299.99290000000002"/>
    <n v="5.3128304459970944E-2"/>
    <s v="FITLOG TRANSPORTES E LOGISTICA"/>
    <d v="2023-06-13T00:00:00"/>
    <m/>
    <d v="2023-06-23T00:00:00"/>
    <d v="2023-06-22T21:11:00"/>
    <m/>
    <s v="ENTREGUE"/>
    <s v="ENTREGUE NO PRAZO"/>
    <n v="9.882638888891961"/>
  </r>
  <r>
    <n v="32451998"/>
    <s v="324519-98"/>
    <d v="2023-10-04T00:00:00"/>
    <x v="0"/>
    <s v="MARECHAL CANDIDO RONDON"/>
    <x v="12"/>
    <n v="133618"/>
    <s v="SUL"/>
    <n v="854865.96"/>
    <n v="0"/>
    <n v="23210.959999999999"/>
    <m/>
    <s v="ELO SOLUCOES LOGISTICAS INTEGRADAS LTDA"/>
    <d v="2023-10-03T00:00:00"/>
    <s v="ENTREGA INFORMADA"/>
    <d v="2023-10-04T00:00:00"/>
    <d v="2023-10-04T00:00:00"/>
    <d v="2023-10-05T00:00:00"/>
    <s v="ENTREGUE"/>
    <s v="ENTREGUE NO PRAZO"/>
    <n v="0"/>
  </r>
  <r>
    <n v="23313798"/>
    <s v="233137-98"/>
    <d v="2023-06-13T00:00:00"/>
    <x v="2"/>
    <s v="TUBARÃO"/>
    <x v="21"/>
    <n v="121305"/>
    <s v="SUL"/>
    <n v="13255.11"/>
    <n v="780"/>
    <n v="482.6071"/>
    <n v="5.8845230254596148E-2"/>
    <s v="FITLOG TRANSPORTES E LOGISTICA"/>
    <d v="2023-06-13T00:00:00"/>
    <m/>
    <d v="2023-06-28T00:00:00"/>
    <d v="2023-06-28T22:36:00"/>
    <m/>
    <s v="ENTREGUE"/>
    <s v="ENTREGUE FORA DO PRAZO"/>
    <n v="15.941666666665697"/>
  </r>
  <r>
    <n v="23313198"/>
    <s v="233131-98"/>
    <d v="2023-06-13T00:00:00"/>
    <x v="2"/>
    <s v="TUBARÃO"/>
    <x v="21"/>
    <n v="121303"/>
    <s v="SUL"/>
    <n v="7334.91"/>
    <n v="426.47"/>
    <n v="266.17169999999999"/>
    <n v="5.8142499362637039E-2"/>
    <s v="FITLOG TRANSPORTES E LOGISTICA"/>
    <d v="2023-06-13T00:00:00"/>
    <m/>
    <d v="2023-06-23T00:00:00"/>
    <d v="2023-06-23T20:54:00"/>
    <m/>
    <s v="ENTREGUE"/>
    <s v="ENTREGUE FORA DO PRAZO"/>
    <n v="10.870833333334303"/>
  </r>
  <r>
    <n v="23698099"/>
    <s v="236980-99"/>
    <d v="2023-06-13T00:00:00"/>
    <x v="2"/>
    <s v="JUNQUEIROPOLIS"/>
    <x v="9"/>
    <n v="121248"/>
    <s v="SUDESTE"/>
    <n v="1825.08"/>
    <n v="114.45"/>
    <n v="89.666700000000006"/>
    <n v="6.2709579854033803E-2"/>
    <s v="FITLOG TRANSPORTES E LOGISTICA"/>
    <d v="2023-06-13T00:00:00"/>
    <m/>
    <d v="2023-06-26T00:00:00"/>
    <d v="2023-06-27T18:00:00"/>
    <m/>
    <s v="ENTREGUE"/>
    <s v="ENTREGUE FORA DO PRAZO"/>
    <n v="14.75"/>
  </r>
  <r>
    <n v="23277998"/>
    <s v="232779-98"/>
    <d v="2023-06-13T00:00:00"/>
    <x v="2"/>
    <s v="DIONISIO"/>
    <x v="4"/>
    <n v="121177"/>
    <s v="SUDESTE"/>
    <n v="9299"/>
    <n v="842.44"/>
    <n v="289.72660000000002"/>
    <n v="9.0594687600817292E-2"/>
    <s v="FITLOG TRANSPORTES E LOGISTICA"/>
    <d v="2023-06-13T00:00:00"/>
    <m/>
    <d v="2023-06-30T00:00:00"/>
    <d v="2023-08-03T00:00:00"/>
    <d v="2023-10-09T00:00:00"/>
    <s v="ENTREGUE"/>
    <s v="ENTREGUE FORA DO PRAZO"/>
    <n v="51"/>
  </r>
  <r>
    <n v="23090998"/>
    <s v="230909-98"/>
    <d v="2023-06-13T00:00:00"/>
    <x v="2"/>
    <s v="TANGARÁ DA SERRA"/>
    <x v="0"/>
    <n v="121107"/>
    <s v="CENTRO-OESTE"/>
    <n v="14009.35"/>
    <n v="840.92"/>
    <n v="447.0403"/>
    <n v="6.0025625742807474E-2"/>
    <s v="MIRA SERVICOS"/>
    <d v="2023-06-12T00:00:00"/>
    <m/>
    <d v="2023-07-06T00:00:00"/>
    <d v="2023-06-26T00:00:00"/>
    <m/>
    <s v="ENTREGUE"/>
    <s v="ENTREGUE NO PRAZO"/>
    <n v="13"/>
  </r>
  <r>
    <n v="23014998"/>
    <s v="230149-98"/>
    <d v="2023-06-13T00:00:00"/>
    <x v="2"/>
    <s v="JI-PARANA"/>
    <x v="8"/>
    <n v="121096"/>
    <s v="NORTE"/>
    <n v="10660.34"/>
    <n v="1080.6500000000001"/>
    <n v="339.28"/>
    <n v="0.10137106321186755"/>
    <s v="MIRA SERVICOS"/>
    <d v="2023-06-12T00:00:00"/>
    <m/>
    <d v="2023-07-04T00:00:00"/>
    <d v="2023-08-22T00:00:00"/>
    <m/>
    <s v="ENTREGUE"/>
    <s v="ENTREGUE FORA DO PRAZO"/>
    <n v="70"/>
  </r>
  <r>
    <n v="23408898"/>
    <s v="234088-98"/>
    <d v="2023-06-13T00:00:00"/>
    <x v="2"/>
    <s v="CUIABÁ"/>
    <x v="0"/>
    <n v="121250"/>
    <s v="CENTRO-OESTE"/>
    <n v="11409"/>
    <n v="518.16"/>
    <n v="409.32299999999998"/>
    <n v="4.541677622929266E-2"/>
    <s v="MIRA SERVICOS"/>
    <d v="2023-06-13T00:00:00"/>
    <m/>
    <d v="2023-06-27T00:00:00"/>
    <d v="2023-06-23T00:00:00"/>
    <m/>
    <s v="ENTREGUE"/>
    <s v="ENTREGUE NO PRAZO"/>
    <n v="10"/>
  </r>
  <r>
    <n v="22938598"/>
    <s v="229385-98"/>
    <d v="2023-06-13T00:00:00"/>
    <x v="2"/>
    <s v="ITAJA"/>
    <x v="5"/>
    <n v="121216"/>
    <s v="CENTRO-OESTE"/>
    <n v="13650"/>
    <n v="719.11"/>
    <n v="516.35709999999995"/>
    <n v="5.2682051282051286E-2"/>
    <s v="MIRA SERVICOS"/>
    <d v="2023-06-13T00:00:00"/>
    <m/>
    <d v="2023-06-30T00:00:00"/>
    <d v="2023-06-26T00:00:00"/>
    <m/>
    <s v="ENTREGUE"/>
    <s v="ENTREGUE NO PRAZO"/>
    <n v="13"/>
  </r>
  <r>
    <n v="23257698"/>
    <s v="232576-98"/>
    <d v="2023-06-13T00:00:00"/>
    <x v="2"/>
    <s v="SANTAREM"/>
    <x v="2"/>
    <n v="121264"/>
    <s v="NORTE"/>
    <n v="13285.97"/>
    <n v="2222.4499999999998"/>
    <n v="442.9375"/>
    <n v="0.16727796314458032"/>
    <s v="MIRA SERVICOS"/>
    <d v="2023-06-13T00:00:00"/>
    <m/>
    <d v="2023-07-11T00:00:00"/>
    <d v="2023-07-03T00:00:00"/>
    <m/>
    <s v="ENTREGUE"/>
    <s v="ENTREGUE NO PRAZO"/>
    <n v="20"/>
  </r>
  <r>
    <n v="23435098"/>
    <s v="234350-98"/>
    <d v="2023-06-13T00:00:00"/>
    <x v="2"/>
    <s v="ANANINDEUA"/>
    <x v="2"/>
    <n v="121198"/>
    <s v="NORTE"/>
    <n v="9392.57"/>
    <n v="664.56"/>
    <n v="299.88659999999999"/>
    <n v="7.0753797948804209E-2"/>
    <s v="MIRA SERVICOS"/>
    <d v="2023-06-13T00:00:00"/>
    <m/>
    <d v="2023-07-05T00:00:00"/>
    <d v="2023-06-26T00:00:00"/>
    <m/>
    <s v="ENTREGUE"/>
    <s v="ENTREGUE NO PRAZO"/>
    <n v="13"/>
  </r>
  <r>
    <n v="23437798"/>
    <s v="234377-98"/>
    <d v="2023-06-13T00:00:00"/>
    <x v="2"/>
    <s v="PARAUAPEBAS"/>
    <x v="2"/>
    <n v="121262"/>
    <s v="NORTE"/>
    <n v="11751.27"/>
    <n v="842.73"/>
    <n v="394.0829"/>
    <n v="7.17139509176455E-2"/>
    <s v="MIRA SERVICOS"/>
    <d v="2023-06-13T00:00:00"/>
    <m/>
    <d v="2023-07-11T00:00:00"/>
    <d v="2023-06-28T00:00:00"/>
    <m/>
    <s v="ENTREGUE"/>
    <s v="ENTREGUE NO PRAZO"/>
    <n v="15"/>
  </r>
  <r>
    <n v="23515898"/>
    <s v="235158-98"/>
    <d v="2023-06-13T00:00:00"/>
    <x v="2"/>
    <s v="NOBRES"/>
    <x v="0"/>
    <n v="121255"/>
    <s v="CENTRO-OESTE"/>
    <n v="10549"/>
    <n v="714.33"/>
    <n v="373.03289999999998"/>
    <n v="6.7715423262868515E-2"/>
    <s v="MIRA SERVICOS"/>
    <d v="2023-06-13T00:00:00"/>
    <m/>
    <d v="2023-06-30T00:00:00"/>
    <d v="2023-06-22T00:00:00"/>
    <m/>
    <s v="ENTREGUE"/>
    <s v="ENTREGUE NO PRAZO"/>
    <n v="9"/>
  </r>
  <r>
    <n v="23422098"/>
    <s v="234220-98"/>
    <d v="2023-06-13T00:00:00"/>
    <x v="2"/>
    <s v="NOVA MUTUM"/>
    <x v="0"/>
    <n v="121187"/>
    <s v="CENTRO-OESTE"/>
    <n v="17918.009999999998"/>
    <n v="1163.3599999999999"/>
    <n v="643.53790000000004"/>
    <n v="6.492685292618991E-2"/>
    <s v="MIRA SERVICOS"/>
    <d v="2023-06-13T00:00:00"/>
    <m/>
    <d v="2023-07-07T00:00:00"/>
    <d v="2023-06-23T00:00:00"/>
    <m/>
    <s v="ENTREGUE"/>
    <s v="ENTREGUE NO PRAZO"/>
    <n v="10"/>
  </r>
  <r>
    <n v="23006498"/>
    <s v="230064-98"/>
    <d v="2023-06-13T00:00:00"/>
    <x v="2"/>
    <s v="ALTA FLORESTA"/>
    <x v="0"/>
    <n v="121186"/>
    <s v="CENTRO-OESTE"/>
    <n v="17492.310000000001"/>
    <n v="1144.94"/>
    <n v="632.01080000000002"/>
    <n v="6.5453905173187527E-2"/>
    <s v="MIRA SERVICOS"/>
    <d v="2023-06-13T00:00:00"/>
    <m/>
    <d v="2023-07-10T00:00:00"/>
    <d v="2023-06-23T00:00:00"/>
    <m/>
    <s v="ENTREGUE"/>
    <s v="ENTREGUE NO PRAZO"/>
    <n v="10"/>
  </r>
  <r>
    <n v="23406498"/>
    <s v="234064-98"/>
    <d v="2023-06-13T00:00:00"/>
    <x v="2"/>
    <s v="REDENCAO"/>
    <x v="2"/>
    <n v="121188"/>
    <s v="NORTE"/>
    <n v="15170.87"/>
    <n v="1143.97"/>
    <n v="552.64710000000002"/>
    <n v="7.5405695256765104E-2"/>
    <s v="MIRA SERVICOS"/>
    <d v="2023-06-13T00:00:00"/>
    <m/>
    <d v="2023-07-11T00:00:00"/>
    <d v="2023-06-27T00:00:00"/>
    <m/>
    <s v="ENTREGUE"/>
    <s v="ENTREGUE NO PRAZO"/>
    <n v="14"/>
  </r>
  <r>
    <n v="22859498"/>
    <s v="228594-98"/>
    <d v="2023-06-13T00:00:00"/>
    <x v="2"/>
    <s v="PARAUAPEBAS"/>
    <x v="2"/>
    <n v="121214"/>
    <s v="NORTE"/>
    <n v="11524.67"/>
    <n v="699.95"/>
    <n v="313.76"/>
    <n v="6.0734927767996834E-2"/>
    <s v="MIRA SERVICOS"/>
    <d v="2023-06-13T00:00:00"/>
    <m/>
    <d v="2023-07-11T00:00:00"/>
    <d v="2023-06-27T00:00:00"/>
    <m/>
    <s v="ENTREGUE"/>
    <s v="ENTREGUE NO PRAZO"/>
    <n v="14"/>
  </r>
  <r>
    <n v="22863198"/>
    <s v="228631-98"/>
    <d v="2023-06-13T00:00:00"/>
    <x v="2"/>
    <s v="PARAUAPEBAS"/>
    <x v="2"/>
    <n v="121215"/>
    <s v="NORTE"/>
    <n v="10587.37"/>
    <n v="641.85"/>
    <n v="285.92700000000002"/>
    <n v="6.0624121004555429E-2"/>
    <s v="MIRA SERVICOS"/>
    <d v="2023-06-13T00:00:00"/>
    <m/>
    <d v="2023-07-11T00:00:00"/>
    <d v="2023-06-26T00:00:00"/>
    <m/>
    <s v="ENTREGUE"/>
    <s v="ENTREGUE NO PRAZO"/>
    <n v="13"/>
  </r>
  <r>
    <n v="23326198"/>
    <s v="233261-98"/>
    <d v="2023-06-13T00:00:00"/>
    <x v="2"/>
    <s v="RONDON DO PARA"/>
    <x v="2"/>
    <n v="121258"/>
    <s v="NORTE"/>
    <n v="62088.21"/>
    <n v="3980.66"/>
    <n v="2047.1459"/>
    <n v="6.4112977326935341E-2"/>
    <s v="MIRA SERVICOS"/>
    <d v="2023-06-13T00:00:00"/>
    <m/>
    <d v="2023-07-11T00:00:00"/>
    <d v="2023-07-04T00:00:00"/>
    <m/>
    <s v="ENTREGUE"/>
    <s v="ENTREGUE NO PRAZO"/>
    <n v="21"/>
  </r>
  <r>
    <n v="22579198"/>
    <s v="225791-98"/>
    <d v="2023-06-13T00:00:00"/>
    <x v="2"/>
    <s v="PACAJA"/>
    <x v="2"/>
    <n v="121260"/>
    <s v="NORTE"/>
    <n v="28004.67"/>
    <n v="4381.32"/>
    <n v="851.99879999999996"/>
    <n v="0.15644962072397212"/>
    <s v="MIRA SERVICOS"/>
    <d v="2023-06-13T00:00:00"/>
    <m/>
    <d v="2023-07-11T00:00:00"/>
    <d v="2023-06-25T00:00:00"/>
    <m/>
    <s v="ENTREGUE"/>
    <s v="ENTREGUE NO PRAZO"/>
    <n v="12"/>
  </r>
  <r>
    <n v="23326498"/>
    <s v="233264-98"/>
    <d v="2023-06-13T00:00:00"/>
    <x v="2"/>
    <s v="ARIQUEMES"/>
    <x v="8"/>
    <n v="121261"/>
    <s v="NORTE"/>
    <n v="13800"/>
    <n v="1457.65"/>
    <n v="482.4717"/>
    <n v="0.10562681159420291"/>
    <s v="MIRA SERVICOS"/>
    <d v="2023-06-13T00:00:00"/>
    <m/>
    <d v="2023-07-04T00:00:00"/>
    <d v="2023-06-27T00:00:00"/>
    <m/>
    <s v="ENTREGUE"/>
    <s v="ENTREGUE NO PRAZO"/>
    <n v="14"/>
  </r>
  <r>
    <n v="23612698"/>
    <s v="236126-98"/>
    <d v="2023-06-13T00:00:00"/>
    <x v="2"/>
    <s v="TANGARÁ DA SERRA"/>
    <x v="0"/>
    <n v="121263"/>
    <s v="CENTRO-OESTE"/>
    <n v="16369"/>
    <n v="1071.98"/>
    <n v="590.36450000000002"/>
    <n v="6.5488423239049423E-2"/>
    <s v="MIRA SERVICOS"/>
    <d v="2023-06-13T00:00:00"/>
    <m/>
    <d v="2023-07-06T00:00:00"/>
    <d v="2023-06-26T00:00:00"/>
    <m/>
    <s v="ENTREGUE"/>
    <s v="ENTREGUE NO PRAZO"/>
    <n v="13"/>
  </r>
  <r>
    <n v="22913598"/>
    <s v="229135-98"/>
    <d v="2023-06-13T00:00:00"/>
    <x v="2"/>
    <s v="MANAUS"/>
    <x v="24"/>
    <n v="121313"/>
    <s v="NORTE"/>
    <n v="34670.85"/>
    <n v="2414.5700000000002"/>
    <n v="1012.35"/>
    <n v="6.9642653699000759E-2"/>
    <s v="MIRA SERVICOS"/>
    <d v="2023-06-13T00:00:00"/>
    <m/>
    <d v="2023-07-14T00:00:00"/>
    <d v="2023-07-06T00:00:00"/>
    <m/>
    <s v="ENTREGUE"/>
    <s v="ENTREGUE NO PRAZO"/>
    <n v="23"/>
  </r>
  <r>
    <n v="23297798"/>
    <s v="232977-98"/>
    <d v="2023-06-13T00:00:00"/>
    <x v="2"/>
    <s v="NATAL"/>
    <x v="17"/>
    <n v="121241"/>
    <s v="NORDESTE"/>
    <n v="7349"/>
    <n v="313.55"/>
    <n v="239.8817"/>
    <n v="4.2665668798475984E-2"/>
    <s v="SNT LOG LTDA"/>
    <d v="2023-06-13T00:00:00"/>
    <m/>
    <d v="2023-06-27T00:00:00"/>
    <d v="2023-06-21T00:00:00"/>
    <m/>
    <s v="ENTREGUE"/>
    <s v="ENTREGUE NO PRAZO"/>
    <n v="8"/>
  </r>
  <r>
    <m/>
    <s v="-"/>
    <d v="2023-07-07T00:00:00"/>
    <x v="1"/>
    <s v="CAMPO GRANDE"/>
    <x v="3"/>
    <n v="124470"/>
    <s v="CENTRO-OESTE"/>
    <n v="3105.46"/>
    <n v="121.9"/>
    <n v="12.667"/>
    <n v="3.9253443934231969E-2"/>
    <s v="ATUAL CARGAS TRANSPORTES LTDA"/>
    <d v="2023-07-07T00:00:00"/>
    <s v="ENTREGA INFORMADA"/>
    <d v="2023-07-24T00:00:00"/>
    <d v="2023-07-18T00:00:00"/>
    <d v="2023-10-11T00:00:00"/>
    <s v="ENTREGUE"/>
    <s v="ENTREGUE NO PRAZO"/>
    <n v="11"/>
  </r>
  <r>
    <n v="23082498"/>
    <s v="230824-98"/>
    <d v="2023-06-13T00:00:00"/>
    <x v="2"/>
    <s v="CAMARAGIBE"/>
    <x v="16"/>
    <n v="121193"/>
    <s v="NORDESTE"/>
    <n v="12509"/>
    <n v="679.83"/>
    <n v="443.0729"/>
    <n v="5.434726996562475E-2"/>
    <s v="SNT LOG LTDA"/>
    <d v="2023-06-13T00:00:00"/>
    <m/>
    <d v="2023-06-30T00:00:00"/>
    <d v="2023-06-30T00:00:00"/>
    <m/>
    <s v="ENTREGUE"/>
    <s v="ENTREGUE NO PRAZO"/>
    <n v="17"/>
  </r>
  <r>
    <n v="23322198"/>
    <s v="233221-98"/>
    <d v="2023-06-13T00:00:00"/>
    <x v="2"/>
    <s v="CAMPINA GRANDE"/>
    <x v="18"/>
    <n v="121280"/>
    <s v="NORDESTE"/>
    <n v="16374"/>
    <n v="979.58"/>
    <n v="638.43809999999996"/>
    <n v="5.982533284475388E-2"/>
    <s v="SNT LOG LTDA"/>
    <d v="2023-06-13T00:00:00"/>
    <m/>
    <d v="2023-07-03T00:00:00"/>
    <d v="2023-06-29T00:00:00"/>
    <m/>
    <s v="ENTREGUE"/>
    <s v="ENTREGUE NO PRAZO"/>
    <n v="16"/>
  </r>
  <r>
    <n v="23331198"/>
    <s v="233311-98"/>
    <d v="2023-06-13T00:00:00"/>
    <x v="2"/>
    <s v="PETROLANDIA"/>
    <x v="16"/>
    <n v="121194"/>
    <s v="NORDESTE"/>
    <n v="5749"/>
    <n v="382.45"/>
    <n v="152.9812"/>
    <n v="6.6524612976169767E-2"/>
    <s v="SNT LOG LTDA"/>
    <d v="2023-06-13T00:00:00"/>
    <m/>
    <d v="2023-06-30T00:00:00"/>
    <d v="2023-07-01T00:00:00"/>
    <m/>
    <s v="ENTREGUE"/>
    <s v="ENTREGUE FORA DO PRAZO"/>
    <n v="18"/>
  </r>
  <r>
    <n v="23483398"/>
    <s v="234833-98"/>
    <d v="2023-06-13T00:00:00"/>
    <x v="2"/>
    <s v="SALGUEIRO"/>
    <x v="16"/>
    <n v="121202"/>
    <s v="NORDESTE"/>
    <n v="7359"/>
    <n v="402.48"/>
    <n v="262.31119999999999"/>
    <n v="5.4692213615980437E-2"/>
    <s v="SNT LOG LTDA"/>
    <d v="2023-06-13T00:00:00"/>
    <m/>
    <d v="2023-06-30T00:00:00"/>
    <d v="2023-07-06T00:00:00"/>
    <m/>
    <s v="ENTREGUE"/>
    <s v="ENTREGUE FORA DO PRAZO"/>
    <n v="23"/>
  </r>
  <r>
    <n v="23382498"/>
    <s v="233824-98"/>
    <d v="2023-06-13T00:00:00"/>
    <x v="2"/>
    <s v="CARUARU"/>
    <x v="16"/>
    <n v="121276"/>
    <s v="NORDESTE"/>
    <n v="9119"/>
    <n v="460.13"/>
    <n v="299.887"/>
    <n v="5.0458383594692402E-2"/>
    <s v="SNT LOG LTDA"/>
    <d v="2023-06-13T00:00:00"/>
    <m/>
    <d v="2023-07-03T00:00:00"/>
    <d v="2023-07-06T00:00:00"/>
    <m/>
    <s v="ENTREGUE"/>
    <s v="ENTREGUE FORA DO PRAZO"/>
    <n v="23"/>
  </r>
  <r>
    <n v="23279998"/>
    <s v="232799-98"/>
    <d v="2023-06-13T00:00:00"/>
    <x v="2"/>
    <s v="SÃO JOÃO DO SABUGI"/>
    <x v="17"/>
    <n v="121265"/>
    <s v="NORDESTE"/>
    <n v="7799"/>
    <n v="402.48"/>
    <n v="262.31119999999999"/>
    <n v="5.1606616232850365E-2"/>
    <s v="SNT LOG LTDA"/>
    <d v="2023-06-13T00:00:00"/>
    <m/>
    <d v="2023-07-03T00:00:00"/>
    <d v="2023-07-06T00:00:00"/>
    <m/>
    <s v="ENTREGUE"/>
    <s v="ENTREGUE FORA DO PRAZO"/>
    <n v="23"/>
  </r>
  <r>
    <n v="23462398"/>
    <s v="234623-98"/>
    <d v="2023-06-13T00:00:00"/>
    <x v="2"/>
    <s v="RUSSAS"/>
    <x v="15"/>
    <n v="121259"/>
    <s v="NORDESTE"/>
    <n v="5889"/>
    <n v="284.36"/>
    <n v="192.27119999999999"/>
    <n v="4.8286636101205642E-2"/>
    <s v="TECMAR TRANSPORTES LTDA"/>
    <d v="2023-06-13T00:00:00"/>
    <m/>
    <d v="2023-07-05T00:00:00"/>
    <d v="2023-06-28T00:00:00"/>
    <m/>
    <s v="ENTREGUE"/>
    <s v="ENTREGUE NO PRAZO"/>
    <n v="15"/>
  </r>
  <r>
    <n v="23328198"/>
    <s v="233281-98"/>
    <d v="2023-06-13T00:00:00"/>
    <x v="2"/>
    <s v="IMPERATRIZ"/>
    <x v="6"/>
    <n v="121268"/>
    <s v="NORDESTE"/>
    <n v="10200"/>
    <n v="644.05999999999995"/>
    <n v="338.26"/>
    <n v="6.3143137254901949E-2"/>
    <s v="TECMAR TRANSPORTES LTDA"/>
    <d v="2023-06-13T00:00:00"/>
    <m/>
    <d v="2023-07-07T00:00:00"/>
    <d v="2023-06-27T00:00:00"/>
    <m/>
    <s v="ENTREGUE"/>
    <s v="ENTREGUE NO PRAZO"/>
    <n v="14"/>
  </r>
  <r>
    <n v="23492898"/>
    <s v="234928-98"/>
    <d v="2023-06-13T00:00:00"/>
    <x v="2"/>
    <s v="PARACURU"/>
    <x v="15"/>
    <n v="121256"/>
    <s v="NORDESTE"/>
    <n v="27500"/>
    <n v="1441.76"/>
    <n v="1002.3709"/>
    <n v="5.2427636363636364E-2"/>
    <s v="TECMAR TRANSPORTES LTDA"/>
    <d v="2023-06-13T00:00:00"/>
    <m/>
    <d v="2023-07-05T00:00:00"/>
    <d v="2023-06-27T00:00:00"/>
    <m/>
    <s v="ENTREGUE"/>
    <s v="ENTREGUE NO PRAZO"/>
    <n v="14"/>
  </r>
  <r>
    <n v="23416398"/>
    <s v="234163-98"/>
    <d v="2023-06-13T00:00:00"/>
    <x v="2"/>
    <s v="IMPERATRIZ"/>
    <x v="6"/>
    <n v="121293"/>
    <s v="NORDESTE"/>
    <n v="10189"/>
    <n v="645.52"/>
    <n v="339.17700000000002"/>
    <n v="6.335459809598587E-2"/>
    <s v="TECMAR TRANSPORTES LTDA"/>
    <d v="2023-06-13T00:00:00"/>
    <m/>
    <d v="2023-07-07T00:00:00"/>
    <d v="2023-06-27T00:00:00"/>
    <m/>
    <s v="ENTREGUE"/>
    <s v="ENTREGUE NO PRAZO"/>
    <n v="14"/>
  </r>
  <r>
    <n v="23419798"/>
    <s v="234197-98"/>
    <d v="2023-06-13T00:00:00"/>
    <x v="2"/>
    <s v="CAMPO MAIOR"/>
    <x v="7"/>
    <n v="121295"/>
    <s v="NORDESTE"/>
    <n v="8519"/>
    <n v="575.29999999999995"/>
    <n v="299.92200000000003"/>
    <n v="6.7531400399107877E-2"/>
    <s v="TECMAR TRANSPORTES LTDA"/>
    <d v="2023-06-13T00:00:00"/>
    <m/>
    <d v="2023-07-06T00:00:00"/>
    <d v="2023-06-23T00:00:00"/>
    <m/>
    <s v="ENTREGUE"/>
    <s v="ENTREGUE NO PRAZO"/>
    <n v="10"/>
  </r>
  <r>
    <n v="23007398"/>
    <s v="230073-98"/>
    <d v="2023-06-13T00:00:00"/>
    <x v="2"/>
    <s v="CAICÓ"/>
    <x v="17"/>
    <n v="121217"/>
    <s v="NORDESTE"/>
    <n v="9206.01"/>
    <n v="439.78"/>
    <n v="299.88659999999999"/>
    <n v="4.7770967009594816E-2"/>
    <s v="TECMAR TRANSPORTES LTDA"/>
    <d v="2023-06-13T00:00:00"/>
    <m/>
    <d v="2023-07-05T00:00:00"/>
    <d v="2023-07-03T00:00:00"/>
    <m/>
    <s v="ENTREGUE"/>
    <s v="ENTREGUE NO PRAZO"/>
    <n v="20"/>
  </r>
  <r>
    <n v="23442298"/>
    <s v="234422-98"/>
    <d v="2023-06-13T00:00:00"/>
    <x v="2"/>
    <s v="MARCELINO VIEIRA"/>
    <x v="17"/>
    <n v="121200"/>
    <s v="NORDESTE"/>
    <n v="23989"/>
    <n v="1362.19"/>
    <n v="959.03750000000002"/>
    <n v="5.6783942640376839E-2"/>
    <s v="TECMAR TRANSPORTES LTDA"/>
    <d v="2023-06-13T00:00:00"/>
    <m/>
    <d v="2023-07-05T00:00:00"/>
    <d v="2023-07-05T00:00:00"/>
    <m/>
    <s v="ENTREGUE"/>
    <s v="ENTREGUE NO PRAZO"/>
    <n v="22"/>
  </r>
  <r>
    <n v="23495098"/>
    <s v="234950-98"/>
    <d v="2023-06-13T00:00:00"/>
    <x v="2"/>
    <s v="MOSSORÓ"/>
    <x v="17"/>
    <n v="121175"/>
    <s v="NORDESTE"/>
    <n v="6499"/>
    <n v="334.31"/>
    <n v="226.02119999999999"/>
    <n v="5.144022157254962E-2"/>
    <s v="TECMAR TRANSPORTES LTDA"/>
    <d v="2023-06-13T00:00:00"/>
    <m/>
    <d v="2023-07-05T00:00:00"/>
    <d v="2023-07-03T00:00:00"/>
    <m/>
    <s v="ENTREGUE"/>
    <s v="ENTREGUE NO PRAZO"/>
    <n v="20"/>
  </r>
  <r>
    <n v="23515598"/>
    <s v="235155-98"/>
    <d v="2023-06-13T00:00:00"/>
    <x v="2"/>
    <s v="MOSSORÓ"/>
    <x v="17"/>
    <n v="121179"/>
    <s v="NORDESTE"/>
    <n v="13129"/>
    <n v="694.73"/>
    <n v="482.6071"/>
    <n v="5.2915682839515581E-2"/>
    <s v="TECMAR TRANSPORTES LTDA"/>
    <d v="2023-06-13T00:00:00"/>
    <m/>
    <d v="2023-07-05T00:00:00"/>
    <d v="2023-06-30T00:00:00"/>
    <m/>
    <s v="ENTREGUE"/>
    <s v="ENTREGUE NO PRAZO"/>
    <n v="17"/>
  </r>
  <r>
    <n v="23457498"/>
    <s v="234574-98"/>
    <d v="2023-06-13T00:00:00"/>
    <x v="2"/>
    <s v="MIGUEL ALVES"/>
    <x v="7"/>
    <n v="121160"/>
    <s v="NORDESTE"/>
    <n v="9699"/>
    <n v="576.53"/>
    <n v="339.28289999999998"/>
    <n v="5.9442210537168777E-2"/>
    <s v="TECMAR TRANSPORTES LTDA"/>
    <d v="2023-06-13T00:00:00"/>
    <m/>
    <d v="2023-06-30T00:00:00"/>
    <d v="2023-06-26T00:00:00"/>
    <m/>
    <s v="ENTREGUE"/>
    <s v="ENTREGUE NO PRAZO"/>
    <n v="13"/>
  </r>
  <r>
    <n v="23520898"/>
    <s v="235208-98"/>
    <d v="2023-06-13T00:00:00"/>
    <x v="2"/>
    <s v="SAO FERNANDO"/>
    <x v="17"/>
    <n v="121165"/>
    <s v="NORDESTE"/>
    <n v="8319"/>
    <n v="434.28"/>
    <n v="299.92169999999999"/>
    <n v="5.220338983050847E-2"/>
    <s v="TECMAR TRANSPORTES LTDA"/>
    <d v="2023-06-13T00:00:00"/>
    <m/>
    <d v="2023-07-05T00:00:00"/>
    <d v="2023-07-04T00:00:00"/>
    <m/>
    <s v="ENTREGUE"/>
    <s v="ENTREGUE NO PRAZO"/>
    <n v="21"/>
  </r>
  <r>
    <n v="23425598"/>
    <s v="234255-98"/>
    <d v="2023-06-13T00:00:00"/>
    <x v="2"/>
    <s v="MOSSORÓ"/>
    <x v="17"/>
    <n v="121106"/>
    <s v="NORDESTE"/>
    <n v="6238.22"/>
    <n v="286.55"/>
    <n v="192.27119999999999"/>
    <n v="4.5934577491656275E-2"/>
    <s v="TECMAR TRANSPORTES LTDA"/>
    <d v="2023-06-12T00:00:00"/>
    <m/>
    <d v="2023-07-05T00:00:00"/>
    <d v="2023-06-30T00:00:00"/>
    <m/>
    <s v="ENTREGUE"/>
    <s v="ENTREGUE NO PRAZO"/>
    <n v="17"/>
  </r>
  <r>
    <n v="23366398"/>
    <s v="233663-98"/>
    <d v="2023-06-13T00:00:00"/>
    <x v="2"/>
    <s v="IGUATU"/>
    <x v="15"/>
    <n v="121052"/>
    <s v="NORDESTE"/>
    <n v="14304.83"/>
    <n v="640.39"/>
    <n v="431.14260000000002"/>
    <n v="4.4767396746413626E-2"/>
    <s v="TECMAR TRANSPORTES LTDA"/>
    <d v="2023-06-12T00:00:00"/>
    <m/>
    <d v="2023-07-05T00:00:00"/>
    <d v="2023-06-30T00:00:00"/>
    <m/>
    <s v="ENTREGUE"/>
    <s v="ENTREGUE NO PRAZO"/>
    <n v="17"/>
  </r>
  <r>
    <n v="22983398"/>
    <s v="229833-98"/>
    <d v="2023-06-13T00:00:00"/>
    <x v="2"/>
    <s v="IMPERATRIZ"/>
    <x v="6"/>
    <n v="121001"/>
    <s v="NORDESTE"/>
    <n v="13509"/>
    <n v="906.53"/>
    <n v="482.6071"/>
    <n v="6.7105633281516031E-2"/>
    <s v="TECMAR TRANSPORTES LTDA"/>
    <d v="2023-06-12T00:00:00"/>
    <m/>
    <d v="2023-07-07T00:00:00"/>
    <d v="2023-06-28T00:00:00"/>
    <m/>
    <s v="ENTREGUE"/>
    <s v="ENTREGUE NO PRAZO"/>
    <n v="15"/>
  </r>
  <r>
    <n v="23456198"/>
    <s v="234561-98"/>
    <d v="2023-06-13T00:00:00"/>
    <x v="2"/>
    <s v="CRATEÚS"/>
    <x v="15"/>
    <n v="121162"/>
    <s v="NORDESTE"/>
    <n v="9576.25"/>
    <n v="691.05"/>
    <n v="299.00170000000003"/>
    <n v="7.2162903015272159E-2"/>
    <s v="TECMAR TRANSPORTES LTDA"/>
    <d v="2023-06-13T00:00:00"/>
    <m/>
    <d v="2023-07-05T00:00:00"/>
    <d v="2023-07-01T00:00:00"/>
    <m/>
    <s v="ENTREGUE"/>
    <s v="ENTREGUE NO PRAZO"/>
    <n v="18"/>
  </r>
  <r>
    <n v="23267798"/>
    <s v="232677-98"/>
    <d v="2023-06-13T00:00:00"/>
    <x v="2"/>
    <s v="PARNAIBA"/>
    <x v="7"/>
    <n v="121292"/>
    <s v="NORDESTE"/>
    <n v="11340"/>
    <n v="720.76"/>
    <n v="373.03300000000002"/>
    <n v="6.3559082892416227E-2"/>
    <s v="TECMAR TRANSPORTES LTDA"/>
    <d v="2023-06-13T00:00:00"/>
    <m/>
    <d v="2023-07-06T00:00:00"/>
    <d v="2023-06-27T00:00:00"/>
    <m/>
    <s v="ENTREGUE"/>
    <s v="ENTREGUE NO PRAZO"/>
    <n v="14"/>
  </r>
  <r>
    <n v="23027698"/>
    <s v="230276-98"/>
    <d v="2023-06-13T00:00:00"/>
    <x v="2"/>
    <s v="TERESINA"/>
    <x v="7"/>
    <n v="121184"/>
    <s v="NORDESTE"/>
    <n v="9790.11"/>
    <n v="577.05999999999995"/>
    <n v="339.28289999999998"/>
    <n v="5.8943157942045583E-2"/>
    <s v="TECMAR TRANSPORTES LTDA"/>
    <d v="2023-06-13T00:00:00"/>
    <m/>
    <d v="2023-06-30T00:00:00"/>
    <d v="2023-06-26T00:00:00"/>
    <m/>
    <s v="ENTREGUE"/>
    <s v="ENTREGUE NO PRAZO"/>
    <n v="13"/>
  </r>
  <r>
    <n v="23286298"/>
    <s v="232862-98"/>
    <d v="2023-06-13T00:00:00"/>
    <x v="2"/>
    <s v="BREJO SANTO"/>
    <x v="15"/>
    <n v="121112"/>
    <s v="NORDESTE"/>
    <n v="18431.490000000002"/>
    <n v="1015.69"/>
    <n v="708.47810000000004"/>
    <n v="5.5106233950700675E-2"/>
    <s v="TECMAR TRANSPORTES LTDA"/>
    <d v="2023-06-12T00:00:00"/>
    <m/>
    <d v="2023-07-05T00:00:00"/>
    <d v="2023-06-28T00:00:00"/>
    <m/>
    <s v="ENTREGUE"/>
    <s v="ENTREGUE NO PRAZO"/>
    <n v="15"/>
  </r>
  <r>
    <n v="23463898"/>
    <s v="234638-98"/>
    <d v="2023-06-13T00:00:00"/>
    <x v="2"/>
    <s v="LUCRECIA"/>
    <x v="17"/>
    <n v="121181"/>
    <s v="NORDESTE"/>
    <n v="14399"/>
    <n v="748.64"/>
    <n v="516.22170000000006"/>
    <n v="5.1992499479130497E-2"/>
    <s v="TECMAR TRANSPORTES LTDA"/>
    <d v="2023-06-13T00:00:00"/>
    <m/>
    <d v="2023-07-05T00:00:00"/>
    <d v="2023-07-05T00:00:00"/>
    <m/>
    <s v="ENTREGUE"/>
    <s v="ENTREGUE NO PRAZO"/>
    <n v="22"/>
  </r>
  <r>
    <n v="23525198"/>
    <s v="235251-98"/>
    <d v="2023-06-13T00:00:00"/>
    <x v="2"/>
    <s v="PIRACURUCA"/>
    <x v="7"/>
    <n v="121204"/>
    <s v="NORDESTE"/>
    <n v="5889"/>
    <n v="374.19"/>
    <n v="192.27119999999999"/>
    <n v="6.3540499235863468E-2"/>
    <s v="TECMAR TRANSPORTES LTDA"/>
    <d v="2023-06-13T00:00:00"/>
    <m/>
    <d v="2023-07-06T00:00:00"/>
    <d v="2023-06-26T00:00:00"/>
    <m/>
    <s v="ENTREGUE"/>
    <s v="ENTREGUE NO PRAZO"/>
    <n v="13"/>
  </r>
  <r>
    <n v="23101898"/>
    <s v="231018-98"/>
    <d v="2023-06-13T00:00:00"/>
    <x v="2"/>
    <s v="LUZILANDIA"/>
    <x v="7"/>
    <n v="121304"/>
    <s v="NORDESTE"/>
    <n v="9889"/>
    <n v="655.22"/>
    <n v="339.28289999999998"/>
    <n v="6.625745778137325E-2"/>
    <s v="TECMAR TRANSPORTES LTDA"/>
    <d v="2023-06-13T00:00:00"/>
    <m/>
    <d v="2023-07-06T00:00:00"/>
    <d v="2023-06-30T00:00:00"/>
    <m/>
    <s v="ENTREGUE"/>
    <s v="ENTREGUE NO PRAZO"/>
    <n v="17"/>
  </r>
  <r>
    <n v="23187898"/>
    <s v="231878-98"/>
    <d v="2023-06-13T00:00:00"/>
    <x v="2"/>
    <s v="MOSSORÓ"/>
    <x v="17"/>
    <n v="121176"/>
    <s v="NORDESTE"/>
    <n v="7799"/>
    <n v="385.94"/>
    <n v="262.31119999999999"/>
    <n v="4.9485831516861138E-2"/>
    <s v="TECMAR TRANSPORTES LTDA"/>
    <d v="2023-06-13T00:00:00"/>
    <m/>
    <d v="2023-07-05T00:00:00"/>
    <d v="2023-07-03T00:00:00"/>
    <m/>
    <s v="ENTREGUE"/>
    <s v="ENTREGUE NO PRAZO"/>
    <n v="20"/>
  </r>
  <r>
    <n v="23365398"/>
    <s v="233653-98"/>
    <d v="2023-06-13T00:00:00"/>
    <x v="2"/>
    <s v="PATOS"/>
    <x v="18"/>
    <n v="120993"/>
    <s v="NORDESTE"/>
    <n v="17319"/>
    <n v="900.72"/>
    <n v="632.64790000000005"/>
    <n v="5.2007621687164385E-2"/>
    <s v="TECMAR TRANSPORTES LTDA"/>
    <d v="2023-06-12T00:00:00"/>
    <m/>
    <d v="2023-07-03T00:00:00"/>
    <d v="2023-06-29T00:00:00"/>
    <m/>
    <s v="ENTREGUE"/>
    <s v="ENTREGUE NO PRAZO"/>
    <n v="16"/>
  </r>
  <r>
    <n v="23206398"/>
    <s v="232063-98"/>
    <d v="2023-06-13T00:00:00"/>
    <x v="2"/>
    <s v="UBAJARA"/>
    <x v="15"/>
    <n v="121027"/>
    <s v="NORDESTE"/>
    <n v="17200"/>
    <n v="844.55"/>
    <n v="581.61500000000001"/>
    <n v="4.9101744186046507E-2"/>
    <s v="TECMAR TRANSPORTES LTDA"/>
    <d v="2023-06-12T00:00:00"/>
    <m/>
    <d v="2023-07-05T00:00:00"/>
    <d v="2023-07-05T00:00:00"/>
    <m/>
    <s v="ENTREGUE"/>
    <s v="ENTREGUE NO PRAZO"/>
    <n v="22"/>
  </r>
  <r>
    <n v="23314498"/>
    <s v="233144-98"/>
    <d v="2023-06-13T00:00:00"/>
    <x v="2"/>
    <s v="FLORIANO"/>
    <x v="7"/>
    <n v="121288"/>
    <s v="NORDESTE"/>
    <n v="10759"/>
    <n v="716.8"/>
    <n v="373.03300000000002"/>
    <n v="6.6623292127521147E-2"/>
    <s v="TECMAR TRANSPORTES LTDA"/>
    <d v="2023-06-13T00:00:00"/>
    <m/>
    <d v="2023-07-06T00:00:00"/>
    <d v="2023-06-27T00:00:00"/>
    <m/>
    <s v="ENTREGUE"/>
    <s v="ENTREGUE NO PRAZO"/>
    <n v="14"/>
  </r>
  <r>
    <n v="23413498"/>
    <s v="234134-98"/>
    <d v="2023-06-13T00:00:00"/>
    <x v="2"/>
    <s v="MAURITI"/>
    <x v="15"/>
    <n v="121287"/>
    <s v="NORDESTE"/>
    <n v="9602.01"/>
    <n v="495.17"/>
    <n v="339.28300000000002"/>
    <n v="5.1569410987907738E-2"/>
    <s v="TECMAR TRANSPORTES LTDA"/>
    <d v="2023-06-13T00:00:00"/>
    <m/>
    <d v="2023-07-05T00:00:00"/>
    <d v="2023-06-27T00:00:00"/>
    <m/>
    <s v="ENTREGUE"/>
    <s v="ENTREGUE NO PRAZO"/>
    <n v="14"/>
  </r>
  <r>
    <n v="23392798"/>
    <s v="233927-98"/>
    <d v="2023-06-13T00:00:00"/>
    <x v="2"/>
    <s v="TERESINA"/>
    <x v="7"/>
    <n v="121159"/>
    <s v="NORDESTE"/>
    <n v="7409"/>
    <n v="451.61"/>
    <n v="266.17169999999999"/>
    <n v="6.0954244837359971E-2"/>
    <s v="TECMAR TRANSPORTES LTDA"/>
    <d v="2023-06-13T00:00:00"/>
    <m/>
    <d v="2023-06-30T00:00:00"/>
    <d v="2023-06-26T00:00:00"/>
    <m/>
    <s v="ENTREGUE"/>
    <s v="ENTREGUE NO PRAZO"/>
    <n v="13"/>
  </r>
  <r>
    <n v="23186698"/>
    <s v="231866-98"/>
    <d v="2023-06-13T00:00:00"/>
    <x v="2"/>
    <s v="AREIA BRANCA"/>
    <x v="17"/>
    <n v="121101"/>
    <s v="NORDESTE"/>
    <n v="11639"/>
    <n v="597.55999999999995"/>
    <n v="409.3229"/>
    <n v="5.1341180513789837E-2"/>
    <s v="TECMAR TRANSPORTES LTDA"/>
    <d v="2023-06-12T00:00:00"/>
    <m/>
    <d v="2023-07-05T00:00:00"/>
    <d v="2023-07-04T00:00:00"/>
    <m/>
    <s v="ENTREGUE"/>
    <s v="ENTREGUE NO PRAZO"/>
    <n v="21"/>
  </r>
  <r>
    <n v="22727198"/>
    <s v="227271-98"/>
    <d v="2023-06-13T00:00:00"/>
    <x v="2"/>
    <s v="PAULISTANA"/>
    <x v="7"/>
    <n v="120987"/>
    <s v="NORDESTE"/>
    <n v="13918.41"/>
    <n v="812.39"/>
    <n v="414.49720000000002"/>
    <n v="5.8368017611207024E-2"/>
    <s v="TECMAR TRANSPORTES LTDA"/>
    <d v="2023-06-12T00:00:00"/>
    <m/>
    <d v="2023-07-06T00:00:00"/>
    <d v="2023-06-29T00:00:00"/>
    <m/>
    <s v="ENTREGUE"/>
    <s v="ENTREGUE NO PRAZO"/>
    <n v="16"/>
  </r>
  <r>
    <n v="23488198"/>
    <s v="234881-98"/>
    <d v="2023-06-13T00:00:00"/>
    <x v="2"/>
    <s v="RUSSAS"/>
    <x v="15"/>
    <n v="121296"/>
    <s v="NORDESTE"/>
    <n v="15540"/>
    <n v="799.28"/>
    <n v="552.51199999999994"/>
    <n v="5.1433719433719431E-2"/>
    <s v="TECMAR TRANSPORTES LTDA"/>
    <d v="2023-06-13T00:00:00"/>
    <m/>
    <d v="2023-07-05T00:00:00"/>
    <d v="2023-06-28T00:00:00"/>
    <m/>
    <s v="ENTREGUE"/>
    <s v="ENTREGUE NO PRAZO"/>
    <n v="15"/>
  </r>
  <r>
    <n v="23229698"/>
    <s v="232296-98"/>
    <d v="2023-06-13T00:00:00"/>
    <x v="2"/>
    <s v="FORTALEZA"/>
    <x v="15"/>
    <n v="121290"/>
    <s v="NORDESTE"/>
    <n v="12473.84"/>
    <n v="435.62"/>
    <n v="346.50099999999998"/>
    <n v="3.4922686197674496E-2"/>
    <s v="TECMAR TRANSPORTES LTDA"/>
    <d v="2023-06-13T00:00:00"/>
    <m/>
    <d v="2023-06-30T00:00:00"/>
    <d v="2023-07-06T00:00:00"/>
    <m/>
    <s v="ENTREGUE"/>
    <s v="ENTREGUE FORA DO PRAZO"/>
    <n v="23"/>
  </r>
  <r>
    <n v="23240298"/>
    <s v="232402-98"/>
    <d v="2023-06-13T00:00:00"/>
    <x v="2"/>
    <s v="FORTALEZA"/>
    <x v="15"/>
    <n v="121170"/>
    <s v="NORDESTE"/>
    <n v="9350.44"/>
    <n v="314.74"/>
    <n v="246.3691"/>
    <n v="3.3660448064476108E-2"/>
    <s v="TECMAR TRANSPORTES LTDA"/>
    <d v="2023-06-13T00:00:00"/>
    <m/>
    <d v="2023-06-30T00:00:00"/>
    <d v="2023-07-01T00:00:00"/>
    <m/>
    <s v="ENTREGUE"/>
    <s v="ENTREGUE FORA DO PRAZO"/>
    <n v="18"/>
  </r>
  <r>
    <n v="23345998"/>
    <s v="233459-98"/>
    <d v="2023-06-13T00:00:00"/>
    <x v="2"/>
    <s v="RIO DAS OSTRAS"/>
    <x v="11"/>
    <n v="120944"/>
    <s v="SUDESTE"/>
    <n v="9989"/>
    <n v="272.43"/>
    <n v="339.17660000000001"/>
    <n v="2.7273000300330363E-2"/>
    <s v="TJ4 TRANSPORTES EIRELI"/>
    <d v="2023-06-07T00:00:00"/>
    <m/>
    <d v="2023-06-19T00:00:00"/>
    <d v="2023-06-19T00:00:00"/>
    <m/>
    <s v="ENTREGUE"/>
    <s v="ENTREGUE NO PRAZO"/>
    <n v="6"/>
  </r>
  <r>
    <n v="23066698"/>
    <s v="230666-98"/>
    <d v="2023-06-13T00:00:00"/>
    <x v="2"/>
    <s v="PORCIUNCULA"/>
    <x v="11"/>
    <n v="120917"/>
    <s v="SUDESTE"/>
    <n v="18100"/>
    <n v="493.63"/>
    <n v="613.46"/>
    <n v="2.7272375690607736E-2"/>
    <s v="TJ4 TRANSPORTES EIRELI"/>
    <d v="2023-06-07T00:00:00"/>
    <m/>
    <d v="2023-06-19T00:00:00"/>
    <d v="2023-06-19T00:00:00"/>
    <m/>
    <s v="ENTREGUE"/>
    <s v="ENTREGUE NO PRAZO"/>
    <n v="6"/>
  </r>
  <r>
    <n v="22256298"/>
    <s v="222562-98"/>
    <d v="2023-06-13T00:00:00"/>
    <x v="2"/>
    <s v="RIO DE JANEIRO"/>
    <x v="11"/>
    <n v="121168"/>
    <s v="SUDESTE"/>
    <n v="8933.43"/>
    <n v="223.34"/>
    <n v="258.87279999999998"/>
    <n v="2.5000475741120711E-2"/>
    <s v="TJ4 TRANSPORTES EIRELI"/>
    <d v="2023-06-13T00:00:00"/>
    <m/>
    <d v="2023-06-19T00:00:00"/>
    <d v="2023-06-19T00:00:00"/>
    <m/>
    <s v="ENTREGUE"/>
    <s v="ENTREGUE NO PRAZO"/>
    <n v="6"/>
  </r>
  <r>
    <n v="23074698"/>
    <s v="230746-98"/>
    <d v="2023-06-13T00:00:00"/>
    <x v="2"/>
    <s v="MANGARATIBA"/>
    <x v="11"/>
    <n v="121207"/>
    <s v="SUDESTE"/>
    <n v="16869"/>
    <n v="421.72"/>
    <n v="638.43809999999996"/>
    <n v="2.499970359831644E-2"/>
    <s v="TJ4 TRANSPORTES EIRELI"/>
    <d v="2023-06-13T00:00:00"/>
    <m/>
    <d v="2023-06-21T00:00:00"/>
    <d v="2023-06-21T00:00:00"/>
    <m/>
    <s v="ENTREGUE"/>
    <s v="ENTREGUE NO PRAZO"/>
    <n v="8"/>
  </r>
  <r>
    <n v="23526698"/>
    <s v="235266-98"/>
    <d v="2023-06-14T00:00:00"/>
    <x v="2"/>
    <s v="CARATINGA"/>
    <x v="4"/>
    <n v="121190"/>
    <s v="SUDESTE"/>
    <n v="16539"/>
    <n v="1266.7"/>
    <n v="638.43809999999996"/>
    <n v="7.658866920611887E-2"/>
    <s v="FITLOG TRANSPORTES E LOGISTICA"/>
    <d v="2023-06-13T00:00:00"/>
    <m/>
    <d v="2023-06-27T00:00:00"/>
    <d v="2023-06-21T15:32:00"/>
    <m/>
    <s v="ENTREGUE"/>
    <s v="ENTREGUE NO PRAZO"/>
    <n v="7.6472222222218988"/>
  </r>
  <r>
    <n v="23528798"/>
    <s v="235287-98"/>
    <d v="2023-06-14T00:00:00"/>
    <x v="2"/>
    <s v="CARATINGA"/>
    <x v="4"/>
    <n v="121173"/>
    <s v="SUDESTE"/>
    <n v="17889"/>
    <n v="1405.99"/>
    <n v="708.47810000000004"/>
    <n v="7.8595226116607977E-2"/>
    <s v="FITLOG TRANSPORTES E LOGISTICA"/>
    <d v="2023-06-13T00:00:00"/>
    <m/>
    <d v="2023-06-27T00:00:00"/>
    <d v="2023-06-21T15:32:00"/>
    <m/>
    <s v="ENTREGUE"/>
    <s v="ENTREGUE NO PRAZO"/>
    <n v="7.6472222222218988"/>
  </r>
  <r>
    <n v="23650498"/>
    <s v="236504-98"/>
    <d v="2023-06-14T00:00:00"/>
    <x v="2"/>
    <s v="SAO JOSE DO GOIABAL"/>
    <x v="4"/>
    <n v="121439"/>
    <s v="SUDESTE"/>
    <n v="5889"/>
    <n v="375.01"/>
    <n v="192.27119999999999"/>
    <n v="6.3679741891662422E-2"/>
    <s v="FITLOG TRANSPORTES E LOGISTICA"/>
    <d v="2023-06-14T00:00:00"/>
    <m/>
    <d v="2023-06-28T00:00:00"/>
    <d v="2023-07-06T23:59:00"/>
    <m/>
    <s v="ENTREGUE"/>
    <s v="ENTREGUE FORA DO PRAZO"/>
    <n v="22.999305555553292"/>
  </r>
  <r>
    <n v="23358298"/>
    <s v="233582-98"/>
    <d v="2023-06-14T00:00:00"/>
    <x v="2"/>
    <s v="PARACATU"/>
    <x v="4"/>
    <n v="121442"/>
    <s v="SUDESTE"/>
    <n v="11199"/>
    <n v="749.85"/>
    <n v="377"/>
    <n v="6.6956871149209757E-2"/>
    <s v="FITLOG TRANSPORTES E LOGISTICA"/>
    <d v="2023-06-14T00:00:00"/>
    <m/>
    <d v="2023-06-29T00:00:00"/>
    <d v="2023-06-30T16:00:00"/>
    <m/>
    <s v="ENTREGUE"/>
    <s v="ENTREGUE FORA DO PRAZO"/>
    <n v="16.666666666664241"/>
  </r>
  <r>
    <n v="23491298"/>
    <s v="234912-98"/>
    <d v="2023-06-14T00:00:00"/>
    <x v="2"/>
    <s v="RIO DAS OSTRAS"/>
    <x v="11"/>
    <n v="121180"/>
    <s v="SUDESTE"/>
    <n v="6434"/>
    <n v="184.55"/>
    <n v="226.02119999999999"/>
    <n v="2.8683556108175322E-2"/>
    <s v="M V G TRANSPORTES EIRELI"/>
    <d v="2023-06-13T00:00:00"/>
    <m/>
    <d v="2023-06-19T00:00:00"/>
    <d v="2023-06-23T00:00:00"/>
    <m/>
    <s v="ENTREGUE"/>
    <s v="ENTREGUE FORA DO PRAZO"/>
    <n v="9"/>
  </r>
  <r>
    <n v="23488698"/>
    <s v="234886-98"/>
    <d v="2023-06-14T00:00:00"/>
    <x v="2"/>
    <s v="JUIZ DE FORA"/>
    <x v="4"/>
    <n v="121203"/>
    <s v="SUDESTE"/>
    <n v="13019"/>
    <n v="348.09"/>
    <n v="431.80029999999999"/>
    <n v="2.6737076580382515E-2"/>
    <s v="M V G TRANSPORTES EIRELI"/>
    <d v="2023-06-13T00:00:00"/>
    <m/>
    <d v="2023-06-19T00:00:00"/>
    <d v="2023-06-24T00:00:00"/>
    <m/>
    <s v="ENTREGUE"/>
    <s v="ENTREGUE FORA DO PRAZO"/>
    <n v="10"/>
  </r>
  <r>
    <n v="23401898"/>
    <s v="234018-98"/>
    <d v="2023-06-14T00:00:00"/>
    <x v="2"/>
    <s v="JUIZ DE FORA"/>
    <x v="4"/>
    <n v="121199"/>
    <s v="SUDESTE"/>
    <n v="5889"/>
    <n v="156.80000000000001"/>
    <n v="192.27119999999999"/>
    <n v="2.6625912718627954E-2"/>
    <s v="M V G TRANSPORTES EIRELI"/>
    <d v="2023-06-13T00:00:00"/>
    <m/>
    <d v="2023-06-19T00:00:00"/>
    <d v="2023-06-24T00:00:00"/>
    <m/>
    <s v="ENTREGUE"/>
    <s v="ENTREGUE FORA DO PRAZO"/>
    <n v="10"/>
  </r>
  <r>
    <n v="23596998"/>
    <s v="235969-98"/>
    <d v="2023-06-14T00:00:00"/>
    <x v="2"/>
    <s v="RIO DAS OSTRAS"/>
    <x v="11"/>
    <n v="121321"/>
    <s v="SUDESTE"/>
    <n v="13500"/>
    <n v="381.86"/>
    <n v="482.4717"/>
    <n v="2.8285925925925926E-2"/>
    <s v="M V G TRANSPORTES EIRELI"/>
    <d v="2023-06-13T00:00:00"/>
    <m/>
    <d v="2023-06-19T00:00:00"/>
    <d v="2023-06-23T00:00:00"/>
    <m/>
    <s v="ENTREGUE"/>
    <s v="ENTREGUE FORA DO PRAZO"/>
    <n v="9"/>
  </r>
  <r>
    <n v="23417198"/>
    <s v="234171-98"/>
    <d v="2023-06-14T00:00:00"/>
    <x v="2"/>
    <s v="VOLTA GRANDE"/>
    <x v="4"/>
    <n v="121201"/>
    <s v="SUDESTE"/>
    <n v="13129"/>
    <n v="380.55"/>
    <n v="482.6071"/>
    <n v="2.8985452052707746E-2"/>
    <s v="M V G TRANSPORTES EIRELI"/>
    <d v="2023-06-13T00:00:00"/>
    <m/>
    <d v="2023-06-19T00:00:00"/>
    <d v="2023-06-21T00:00:00"/>
    <m/>
    <s v="ENTREGUE"/>
    <s v="ENTREGUE FORA DO PRAZO"/>
    <n v="7"/>
  </r>
  <r>
    <n v="23327498"/>
    <s v="233274-98"/>
    <d v="2023-06-14T00:00:00"/>
    <x v="2"/>
    <s v="ITAPERUNA"/>
    <x v="11"/>
    <n v="121306"/>
    <s v="SUDESTE"/>
    <n v="35778"/>
    <n v="1063.22"/>
    <n v="1366.1560999999999"/>
    <n v="2.9717144614008609E-2"/>
    <s v="M V G TRANSPORTES EIRELI"/>
    <d v="2023-06-13T00:00:00"/>
    <m/>
    <d v="2023-06-19T00:00:00"/>
    <d v="2023-06-20T00:00:00"/>
    <m/>
    <s v="ENTREGUE"/>
    <s v="ENTREGUE FORA DO PRAZO"/>
    <n v="6"/>
  </r>
  <r>
    <n v="23480098"/>
    <s v="234800-98"/>
    <d v="2023-06-14T00:00:00"/>
    <x v="2"/>
    <s v="BELÉM"/>
    <x v="2"/>
    <n v="121360"/>
    <s v="NORTE"/>
    <n v="34070.339999999997"/>
    <n v="2350.56"/>
    <n v="1276.8800000000001"/>
    <n v="6.8991386643044952E-2"/>
    <s v="MIRA SERVICOS"/>
    <d v="2023-06-13T00:00:00"/>
    <m/>
    <d v="2023-09-06T00:00:00"/>
    <d v="2023-09-06T00:00:00"/>
    <m/>
    <s v="ENTREGUE"/>
    <s v="ENTREGUE NO PRAZO"/>
    <n v="84"/>
  </r>
  <r>
    <n v="23545798"/>
    <s v="235457-98"/>
    <d v="2023-06-14T00:00:00"/>
    <x v="2"/>
    <s v="PARANATINGA"/>
    <x v="0"/>
    <n v="121355"/>
    <s v="CENTRO-OESTE"/>
    <n v="15499"/>
    <n v="1015.09"/>
    <n v="554.24540000000002"/>
    <n v="6.5493902832440803E-2"/>
    <s v="MIRA SERVICOS"/>
    <d v="2023-06-13T00:00:00"/>
    <m/>
    <d v="2023-07-10T00:00:00"/>
    <d v="2023-07-05T00:00:00"/>
    <m/>
    <s v="ENTREGUE"/>
    <s v="ENTREGUE NO PRAZO"/>
    <n v="21"/>
  </r>
  <r>
    <n v="23260298"/>
    <s v="232602-98"/>
    <d v="2023-06-14T00:00:00"/>
    <x v="2"/>
    <s v="BONITO"/>
    <x v="3"/>
    <n v="121325"/>
    <s v="CENTRO-OESTE"/>
    <n v="9299"/>
    <n v="473.57"/>
    <n v="299.88659999999999"/>
    <n v="5.0926981395849016E-2"/>
    <s v="MIRA SERVICOS"/>
    <d v="2023-06-13T00:00:00"/>
    <m/>
    <d v="2023-07-04T00:00:00"/>
    <d v="2023-06-27T00:00:00"/>
    <m/>
    <s v="ENTREGUE"/>
    <s v="ENTREGUE NO PRAZO"/>
    <n v="13"/>
  </r>
  <r>
    <n v="23483598"/>
    <s v="234835-98"/>
    <d v="2023-06-14T00:00:00"/>
    <x v="2"/>
    <s v="CHAPADA GUIMARAES"/>
    <x v="0"/>
    <n v="121338"/>
    <s v="CENTRO-OESTE"/>
    <n v="9119"/>
    <n v="592.53"/>
    <n v="299.88659999999999"/>
    <n v="6.4977519464853598E-2"/>
    <s v="MIRA SERVICOS"/>
    <d v="2023-06-13T00:00:00"/>
    <m/>
    <d v="2023-06-30T00:00:00"/>
    <d v="2023-06-23T00:00:00"/>
    <m/>
    <s v="ENTREGUE"/>
    <s v="ENTREGUE NO PRAZO"/>
    <n v="9"/>
  </r>
  <r>
    <n v="23593398"/>
    <s v="235933-98"/>
    <d v="2023-06-14T00:00:00"/>
    <x v="2"/>
    <s v="ITUMBIARA"/>
    <x v="5"/>
    <n v="121369"/>
    <s v="CENTRO-OESTE"/>
    <n v="17920"/>
    <n v="895.52"/>
    <n v="666.39800000000002"/>
    <n v="4.9973214285714287E-2"/>
    <s v="MIRA SERVICOS"/>
    <d v="2023-06-13T00:00:00"/>
    <m/>
    <d v="2023-06-29T00:00:00"/>
    <d v="2023-06-22T00:00:00"/>
    <m/>
    <s v="ENTREGUE"/>
    <s v="ENTREGUE NO PRAZO"/>
    <n v="8"/>
  </r>
  <r>
    <n v="23434398"/>
    <s v="234343-98"/>
    <d v="2023-06-14T00:00:00"/>
    <x v="2"/>
    <s v="ALTA FLORESTA"/>
    <x v="0"/>
    <n v="121349"/>
    <s v="CENTRO-OESTE"/>
    <n v="10703.92"/>
    <n v="1132.4100000000001"/>
    <n v="631.37789999999995"/>
    <n v="0.10579395212221318"/>
    <s v="MIRA SERVICOS"/>
    <d v="2023-06-13T00:00:00"/>
    <m/>
    <d v="2023-07-11T00:00:00"/>
    <d v="2023-06-23T00:00:00"/>
    <m/>
    <s v="ENTREGUE"/>
    <s v="ENTREGUE NO PRAZO"/>
    <n v="9"/>
  </r>
  <r>
    <n v="23207598"/>
    <s v="232075-98"/>
    <d v="2023-06-14T00:00:00"/>
    <x v="2"/>
    <s v="LUCAS DO RIO VERDE"/>
    <x v="0"/>
    <n v="121362"/>
    <s v="CENTRO-OESTE"/>
    <n v="9115"/>
    <n v="592.52"/>
    <n v="299.887"/>
    <n v="6.5004936917169492E-2"/>
    <s v="MIRA SERVICOS"/>
    <d v="2023-06-13T00:00:00"/>
    <m/>
    <d v="2023-07-05T00:00:00"/>
    <d v="2023-06-26T00:00:00"/>
    <m/>
    <s v="ENTREGUE"/>
    <s v="ENTREGUE NO PRAZO"/>
    <n v="12"/>
  </r>
  <r>
    <n v="23185598"/>
    <s v="231855-98"/>
    <d v="2023-06-14T00:00:00"/>
    <x v="2"/>
    <s v="VÁRZEA GRANDE"/>
    <x v="0"/>
    <n v="121339"/>
    <s v="CENTRO-OESTE"/>
    <n v="7559"/>
    <n v="368.77"/>
    <n v="266.17169999999999"/>
    <n v="4.8785553644661993E-2"/>
    <s v="MIRA SERVICOS"/>
    <d v="2023-06-13T00:00:00"/>
    <m/>
    <d v="2023-06-29T00:00:00"/>
    <d v="2023-06-27T00:00:00"/>
    <m/>
    <s v="ENTREGUE"/>
    <s v="ENTREGUE NO PRAZO"/>
    <n v="13"/>
  </r>
  <r>
    <n v="23327198"/>
    <s v="233271-98"/>
    <d v="2023-06-14T00:00:00"/>
    <x v="2"/>
    <s v="PONTAL DO ARAGUAIA"/>
    <x v="0"/>
    <n v="121368"/>
    <s v="CENTRO-OESTE"/>
    <n v="16539"/>
    <n v="1153.18"/>
    <n v="638.43799999999999"/>
    <n v="6.972489267791282E-2"/>
    <s v="MIRA SERVICOS"/>
    <d v="2023-06-13T00:00:00"/>
    <m/>
    <d v="2023-06-30T00:00:00"/>
    <d v="2023-07-06T00:00:00"/>
    <m/>
    <s v="ENTREGUE"/>
    <s v="ENTREGUE FORA DO PRAZO"/>
    <n v="22"/>
  </r>
  <r>
    <n v="23113098"/>
    <s v="231130-98"/>
    <d v="2023-06-14T00:00:00"/>
    <x v="2"/>
    <s v="PARAUAPEBAS"/>
    <x v="2"/>
    <n v="121419"/>
    <s v="NORTE"/>
    <n v="37305.86"/>
    <n v="2100.02"/>
    <n v="1050.49"/>
    <n v="5.6291960565980785E-2"/>
    <s v="MIRA SERVICOS"/>
    <d v="2023-06-14T00:00:00"/>
    <m/>
    <d v="2023-07-12T00:00:00"/>
    <d v="2023-06-27T00:00:00"/>
    <m/>
    <s v="ENTREGUE"/>
    <s v="ENTREGUE NO PRAZO"/>
    <n v="13"/>
  </r>
  <r>
    <n v="23469998"/>
    <s v="234699-98"/>
    <d v="2023-06-14T00:00:00"/>
    <x v="2"/>
    <s v="GOIANIA"/>
    <x v="5"/>
    <n v="121418"/>
    <s v="CENTRO-OESTE"/>
    <n v="6499"/>
    <n v="323.22000000000003"/>
    <n v="226.02119999999999"/>
    <n v="4.9733805200800126E-2"/>
    <s v="MIRA SERVICOS"/>
    <d v="2023-06-14T00:00:00"/>
    <m/>
    <d v="2023-06-26T00:00:00"/>
    <d v="2023-06-21T00:00:00"/>
    <m/>
    <s v="ENTREGUE"/>
    <s v="ENTREGUE NO PRAZO"/>
    <n v="7"/>
  </r>
  <r>
    <n v="23521098"/>
    <s v="235210-98"/>
    <d v="2023-06-14T00:00:00"/>
    <x v="2"/>
    <s v="PORTO VELHO"/>
    <x v="8"/>
    <n v="121421"/>
    <s v="NORTE"/>
    <n v="18500"/>
    <n v="1457.23"/>
    <n v="631.37800000000004"/>
    <n v="7.8769189189189195E-2"/>
    <s v="MIRA SERVICOS"/>
    <d v="2023-06-14T00:00:00"/>
    <m/>
    <d v="2023-07-06T00:00:00"/>
    <d v="2023-06-28T00:00:00"/>
    <m/>
    <s v="ENTREGUE"/>
    <s v="ENTREGUE NO PRAZO"/>
    <n v="14"/>
  </r>
  <r>
    <n v="22842098"/>
    <s v="228420-98"/>
    <d v="2023-06-14T00:00:00"/>
    <x v="2"/>
    <s v="ARACAJU"/>
    <x v="13"/>
    <n v="120911"/>
    <s v="NORDESTE"/>
    <n v="9257.65"/>
    <n v="349.76"/>
    <n v="252.5883"/>
    <n v="3.7780646276322827E-2"/>
    <s v="R L DOS SANTOS TRANSPORTES LTDA"/>
    <d v="2023-06-07T00:00:00"/>
    <m/>
    <d v="2023-07-03T00:00:00"/>
    <d v="2023-06-20T00:00:00"/>
    <m/>
    <s v="ENTREGUE"/>
    <s v="ENTREGUE NO PRAZO"/>
    <n v="6"/>
  </r>
  <r>
    <n v="22097698"/>
    <s v="220976-98"/>
    <d v="2023-06-14T00:00:00"/>
    <x v="2"/>
    <s v="FEIRA DE SANTANA"/>
    <x v="20"/>
    <n v="121055"/>
    <s v="NORDESTE"/>
    <n v="18307.439999999999"/>
    <n v="657.45"/>
    <n v="506.61669999999998"/>
    <n v="3.5911629370354352E-2"/>
    <s v="R L DOS SANTOS TRANSPORTES LTDA"/>
    <d v="2023-06-12T00:00:00"/>
    <m/>
    <d v="2023-07-03T00:00:00"/>
    <d v="2023-06-20T00:00:00"/>
    <m/>
    <s v="ENTREGUE"/>
    <s v="ENTREGUE NO PRAZO"/>
    <n v="6"/>
  </r>
  <r>
    <n v="23559898"/>
    <s v="235598-98"/>
    <d v="2023-06-14T00:00:00"/>
    <x v="2"/>
    <s v="ALAGOINHAS"/>
    <x v="20"/>
    <n v="121358"/>
    <s v="NORDESTE"/>
    <n v="23169"/>
    <n v="822.75"/>
    <n v="925.04330000000004"/>
    <n v="3.5510811860675902E-2"/>
    <s v="R L DOS SANTOS TRANSPORTES LTDA"/>
    <d v="2023-06-13T00:00:00"/>
    <m/>
    <d v="2023-07-03T00:00:00"/>
    <d v="2023-06-20T00:00:00"/>
    <m/>
    <s v="ENTREGUE"/>
    <s v="ENTREGUE NO PRAZO"/>
    <n v="6"/>
  </r>
  <r>
    <n v="22200298"/>
    <s v="222002-98"/>
    <d v="2023-06-14T00:00:00"/>
    <x v="2"/>
    <s v="FEIRA DE SANTANA"/>
    <x v="20"/>
    <n v="121333"/>
    <s v="NORDESTE"/>
    <n v="23392.71"/>
    <n v="830.35"/>
    <n v="724.11900000000003"/>
    <n v="3.5496101135781194E-2"/>
    <s v="R L DOS SANTOS TRANSPORTES LTDA"/>
    <d v="2023-06-13T00:00:00"/>
    <m/>
    <d v="2023-07-03T00:00:00"/>
    <d v="2023-06-20T00:00:00"/>
    <m/>
    <s v="ENTREGUE"/>
    <s v="ENTREGUE NO PRAZO"/>
    <n v="6"/>
  </r>
  <r>
    <n v="23481098"/>
    <s v="234810-98"/>
    <d v="2023-06-14T00:00:00"/>
    <x v="2"/>
    <s v="FEIRA DE SANTANA"/>
    <x v="20"/>
    <n v="121235"/>
    <s v="NORDESTE"/>
    <n v="9699"/>
    <n v="364.77"/>
    <n v="339.28289999999998"/>
    <n v="3.7609031858954527E-2"/>
    <s v="R L DOS SANTOS TRANSPORTES LTDA"/>
    <d v="2023-06-13T00:00:00"/>
    <m/>
    <d v="2023-07-03T00:00:00"/>
    <d v="2023-06-20T00:00:00"/>
    <m/>
    <s v="ENTREGUE"/>
    <s v="ENTREGUE NO PRAZO"/>
    <n v="6"/>
  </r>
  <r>
    <n v="23478598"/>
    <s v="234785-98"/>
    <d v="2023-06-14T00:00:00"/>
    <x v="2"/>
    <s v="PETROLINA"/>
    <x v="16"/>
    <n v="121286"/>
    <s v="NORDESTE"/>
    <n v="9000"/>
    <n v="341"/>
    <n v="299.99290000000002"/>
    <n v="3.7888888888888889E-2"/>
    <s v="R L DOS SANTOS TRANSPORTES LTDA"/>
    <d v="2023-06-13T00:00:00"/>
    <m/>
    <d v="2023-07-03T00:00:00"/>
    <d v="2023-06-20T00:00:00"/>
    <m/>
    <s v="ENTREGUE"/>
    <s v="ENTREGUE NO PRAZO"/>
    <n v="6"/>
  </r>
  <r>
    <n v="23626098"/>
    <s v="236260-98"/>
    <d v="2023-06-14T00:00:00"/>
    <x v="2"/>
    <s v="FEIRA DE SANTANA"/>
    <x v="20"/>
    <n v="121254"/>
    <s v="NORDESTE"/>
    <n v="35096"/>
    <n v="1228.26"/>
    <n v="1115.6661999999999"/>
    <n v="3.4997150672441302E-2"/>
    <s v="R L DOS SANTOS TRANSPORTES LTDA"/>
    <d v="2023-06-13T00:00:00"/>
    <m/>
    <d v="2023-07-03T00:00:00"/>
    <d v="2023-06-20T00:00:00"/>
    <m/>
    <s v="ENTREGUE"/>
    <s v="ENTREGUE NO PRAZO"/>
    <n v="6"/>
  </r>
  <r>
    <n v="23432398"/>
    <s v="234323-98"/>
    <d v="2023-06-14T00:00:00"/>
    <x v="2"/>
    <s v="PETROLINA"/>
    <x v="16"/>
    <n v="121291"/>
    <s v="NORDESTE"/>
    <n v="11759"/>
    <n v="434.81"/>
    <n v="409.21699999999998"/>
    <n v="3.6976783740113955E-2"/>
    <s v="R L DOS SANTOS TRANSPORTES LTDA"/>
    <d v="2023-06-13T00:00:00"/>
    <m/>
    <d v="2023-07-03T00:00:00"/>
    <d v="2023-06-20T00:00:00"/>
    <m/>
    <s v="ENTREGUE"/>
    <s v="ENTREGUE NO PRAZO"/>
    <n v="6"/>
  </r>
  <r>
    <n v="23469798"/>
    <s v="234697-98"/>
    <d v="2023-06-14T00:00:00"/>
    <x v="2"/>
    <s v="PETROLINA"/>
    <x v="16"/>
    <n v="121233"/>
    <s v="NORDESTE"/>
    <n v="13969"/>
    <n v="509.95"/>
    <n v="516.35709999999995"/>
    <n v="3.6505834347483716E-2"/>
    <s v="R L DOS SANTOS TRANSPORTES LTDA"/>
    <d v="2023-06-13T00:00:00"/>
    <m/>
    <d v="2023-07-03T00:00:00"/>
    <d v="2023-06-21T00:00:00"/>
    <m/>
    <s v="ENTREGUE"/>
    <s v="ENTREGUE NO PRAZO"/>
    <n v="7"/>
  </r>
  <r>
    <n v="23463498"/>
    <s v="234634-98"/>
    <d v="2023-06-14T00:00:00"/>
    <x v="2"/>
    <s v="PETROLINA"/>
    <x v="16"/>
    <n v="121224"/>
    <s v="NORDESTE"/>
    <n v="7409"/>
    <n v="286.91000000000003"/>
    <n v="266.17169999999999"/>
    <n v="3.8724524227291134E-2"/>
    <s v="R L DOS SANTOS TRANSPORTES LTDA"/>
    <d v="2023-06-13T00:00:00"/>
    <m/>
    <d v="2023-07-03T00:00:00"/>
    <d v="2023-06-21T00:00:00"/>
    <m/>
    <s v="ENTREGUE"/>
    <s v="ENTREGUE NO PRAZO"/>
    <n v="7"/>
  </r>
  <r>
    <n v="23424498"/>
    <s v="234244-98"/>
    <d v="2023-06-14T00:00:00"/>
    <x v="2"/>
    <s v="PETROLINA"/>
    <x v="16"/>
    <n v="121222"/>
    <s v="NORDESTE"/>
    <n v="5939"/>
    <n v="236.93"/>
    <n v="196.1317"/>
    <n v="3.9893921535612061E-2"/>
    <s v="R L DOS SANTOS TRANSPORTES LTDA"/>
    <d v="2023-06-13T00:00:00"/>
    <m/>
    <d v="2023-07-03T00:00:00"/>
    <d v="2023-06-21T00:00:00"/>
    <m/>
    <s v="ENTREGUE"/>
    <s v="ENTREGUE NO PRAZO"/>
    <n v="7"/>
  </r>
  <r>
    <n v="23582898"/>
    <s v="235828-98"/>
    <d v="2023-06-14T00:00:00"/>
    <x v="2"/>
    <s v="PETROLINA"/>
    <x v="16"/>
    <n v="121327"/>
    <s v="NORDESTE"/>
    <n v="5889"/>
    <n v="235.23"/>
    <n v="192.27119999999999"/>
    <n v="3.9943963321446764E-2"/>
    <s v="R L DOS SANTOS TRANSPORTES LTDA"/>
    <d v="2023-06-13T00:00:00"/>
    <m/>
    <d v="2023-07-03T00:00:00"/>
    <d v="2023-06-21T00:00:00"/>
    <m/>
    <s v="ENTREGUE"/>
    <s v="ENTREGUE NO PRAZO"/>
    <n v="7"/>
  </r>
  <r>
    <n v="23335598"/>
    <s v="233355-98"/>
    <d v="2023-06-14T00:00:00"/>
    <x v="2"/>
    <s v="PETROLINA"/>
    <x v="16"/>
    <n v="120918"/>
    <s v="NORDESTE"/>
    <n v="10579"/>
    <n v="394.69"/>
    <n v="317.29399999999998"/>
    <n v="3.7308819359107667E-2"/>
    <s v="R L DOS SANTOS TRANSPORTES LTDA"/>
    <d v="2023-06-07T00:00:00"/>
    <m/>
    <d v="2023-07-03T00:00:00"/>
    <d v="2023-06-21T00:00:00"/>
    <m/>
    <s v="ENTREGUE"/>
    <s v="ENTREGUE NO PRAZO"/>
    <n v="7"/>
  </r>
  <r>
    <n v="23494498"/>
    <s v="234944-98"/>
    <d v="2023-06-14T00:00:00"/>
    <x v="2"/>
    <s v="PETROLINA"/>
    <x v="16"/>
    <n v="121065"/>
    <s v="NORDESTE"/>
    <n v="7285.41"/>
    <n v="282.7"/>
    <n v="262.31119999999999"/>
    <n v="3.8803581404478267E-2"/>
    <s v="R L DOS SANTOS TRANSPORTES LTDA"/>
    <d v="2023-06-12T00:00:00"/>
    <m/>
    <d v="2023-07-03T00:00:00"/>
    <d v="2023-06-21T00:00:00"/>
    <m/>
    <s v="ENTREGUE"/>
    <s v="ENTREGUE NO PRAZO"/>
    <n v="7"/>
  </r>
  <r>
    <n v="23326298"/>
    <s v="233262-98"/>
    <d v="2023-06-14T00:00:00"/>
    <x v="2"/>
    <s v="PETROLINA"/>
    <x v="16"/>
    <n v="121095"/>
    <s v="NORDESTE"/>
    <n v="10000"/>
    <n v="375"/>
    <n v="299.99290000000002"/>
    <n v="3.7499999999999999E-2"/>
    <s v="R L DOS SANTOS TRANSPORTES LTDA"/>
    <d v="2023-06-12T00:00:00"/>
    <m/>
    <d v="2023-07-03T00:00:00"/>
    <d v="2023-06-21T00:00:00"/>
    <m/>
    <s v="ENTREGUE"/>
    <s v="ENTREGUE NO PRAZO"/>
    <n v="7"/>
  </r>
  <r>
    <n v="23191598"/>
    <s v="231915-98"/>
    <d v="2023-06-14T00:00:00"/>
    <x v="2"/>
    <s v="PETROLINA"/>
    <x v="16"/>
    <n v="121426"/>
    <s v="NORDESTE"/>
    <n v="12899"/>
    <n v="473.57"/>
    <n v="442.93700000000001"/>
    <n v="3.6713698736336148E-2"/>
    <s v="R L DOS SANTOS TRANSPORTES LTDA"/>
    <d v="2023-06-14T00:00:00"/>
    <m/>
    <d v="2023-07-03T00:00:00"/>
    <d v="2023-06-22T00:00:00"/>
    <m/>
    <s v="ENTREGUE"/>
    <s v="ENTREGUE NO PRAZO"/>
    <n v="8"/>
  </r>
  <r>
    <n v="23529698"/>
    <s v="235296-98"/>
    <d v="2023-06-14T00:00:00"/>
    <x v="2"/>
    <s v="PETROLINA"/>
    <x v="16"/>
    <n v="121272"/>
    <s v="NORDESTE"/>
    <n v="14729"/>
    <n v="535.79"/>
    <n v="552.64710000000002"/>
    <n v="3.6376536085273949E-2"/>
    <s v="R L DOS SANTOS TRANSPORTES LTDA"/>
    <d v="2023-06-13T00:00:00"/>
    <m/>
    <d v="2023-07-03T00:00:00"/>
    <d v="2023-06-22T00:00:00"/>
    <m/>
    <s v="ENTREGUE"/>
    <s v="ENTREGUE NO PRAZO"/>
    <n v="8"/>
  </r>
  <r>
    <n v="23474398"/>
    <s v="234743-98"/>
    <d v="2023-06-14T00:00:00"/>
    <x v="2"/>
    <s v="BARREIRAS"/>
    <x v="20"/>
    <n v="121294"/>
    <s v="NORDESTE"/>
    <n v="10800"/>
    <n v="402.2"/>
    <n v="350.83300000000003"/>
    <n v="3.7240740740740741E-2"/>
    <s v="R L DOS SANTOS TRANSPORTES LTDA"/>
    <d v="2023-06-13T00:00:00"/>
    <m/>
    <d v="2023-07-03T00:00:00"/>
    <d v="2023-06-22T00:00:00"/>
    <m/>
    <s v="ENTREGUE"/>
    <s v="ENTREGUE NO PRAZO"/>
    <n v="8"/>
  </r>
  <r>
    <n v="23447898"/>
    <s v="234478-98"/>
    <d v="2023-06-14T00:00:00"/>
    <x v="2"/>
    <s v="PETROLINA"/>
    <x v="16"/>
    <n v="121231"/>
    <s v="NORDESTE"/>
    <n v="22550"/>
    <n v="801.7"/>
    <n v="885.99749999999995"/>
    <n v="3.555210643015521E-2"/>
    <s v="R L DOS SANTOS TRANSPORTES LTDA"/>
    <d v="2023-06-13T00:00:00"/>
    <m/>
    <d v="2023-07-03T00:00:00"/>
    <d v="2023-06-22T00:00:00"/>
    <m/>
    <s v="ENTREGUE"/>
    <s v="ENTREGUE NO PRAZO"/>
    <n v="8"/>
  </r>
  <r>
    <n v="23095598"/>
    <s v="230955-98"/>
    <d v="2023-06-14T00:00:00"/>
    <x v="2"/>
    <s v="SALVADOR"/>
    <x v="20"/>
    <n v="121429"/>
    <s v="NORDESTE"/>
    <n v="12642"/>
    <n v="464.83"/>
    <n v="427.65629999999999"/>
    <n v="3.6768707482993199E-2"/>
    <s v="R L DOS SANTOS TRANSPORTES LTDA"/>
    <d v="2023-06-14T00:00:00"/>
    <m/>
    <d v="2023-07-03T00:00:00"/>
    <d v="2023-06-27T00:00:00"/>
    <m/>
    <s v="ENTREGUE"/>
    <s v="ENTREGUE NO PRAZO"/>
    <n v="13"/>
  </r>
  <r>
    <n v="23383598"/>
    <s v="233835-98"/>
    <d v="2023-06-14T00:00:00"/>
    <x v="2"/>
    <s v="GUANAMBI"/>
    <x v="20"/>
    <n v="121171"/>
    <s v="NORDESTE"/>
    <n v="12649"/>
    <n v="465.07"/>
    <n v="442.9375"/>
    <n v="3.6767333386038423E-2"/>
    <s v="R L DOS SANTOS TRANSPORTES LTDA"/>
    <d v="2023-06-13T00:00:00"/>
    <m/>
    <d v="2023-07-03T00:00:00"/>
    <d v="2023-06-28T00:00:00"/>
    <m/>
    <s v="ENTREGUE"/>
    <s v="ENTREGUE NO PRAZO"/>
    <n v="14"/>
  </r>
  <r>
    <n v="22765998"/>
    <s v="227659-98"/>
    <d v="2023-06-14T00:00:00"/>
    <x v="2"/>
    <s v="PETROLINA"/>
    <x v="16"/>
    <n v="121057"/>
    <s v="NORDESTE"/>
    <n v="19149"/>
    <n v="686.07"/>
    <n v="596.26080000000002"/>
    <n v="3.5827980573398088E-2"/>
    <s v="R L DOS SANTOS TRANSPORTES LTDA"/>
    <d v="2023-06-12T00:00:00"/>
    <m/>
    <d v="2023-07-03T00:00:00"/>
    <d v="2023-06-28T00:00:00"/>
    <m/>
    <s v="ENTREGUE"/>
    <s v="ENTREGUE NO PRAZO"/>
    <n v="14"/>
  </r>
  <r>
    <n v="23270798"/>
    <s v="232707-98"/>
    <d v="2023-06-14T00:00:00"/>
    <x v="2"/>
    <s v="PETROLINA"/>
    <x v="16"/>
    <n v="121109"/>
    <s v="NORDESTE"/>
    <n v="20329"/>
    <n v="726.19"/>
    <n v="781.9633"/>
    <n v="3.5721875153721286E-2"/>
    <s v="R L DOS SANTOS TRANSPORTES LTDA"/>
    <d v="2023-06-12T00:00:00"/>
    <m/>
    <d v="2023-07-03T00:00:00"/>
    <d v="2023-06-28T00:00:00"/>
    <m/>
    <s v="ENTREGUE"/>
    <s v="ENTREGUE NO PRAZO"/>
    <n v="14"/>
  </r>
  <r>
    <n v="23320198"/>
    <s v="233201-98"/>
    <d v="2023-06-14T00:00:00"/>
    <x v="2"/>
    <s v="PETROLINA"/>
    <x v="16"/>
    <n v="121099"/>
    <s v="NORDESTE"/>
    <n v="9500"/>
    <n v="358"/>
    <n v="299.99290000000002"/>
    <n v="3.7684210526315792E-2"/>
    <s v="R L DOS SANTOS TRANSPORTES LTDA"/>
    <d v="2023-06-12T00:00:00"/>
    <m/>
    <d v="2023-07-03T00:00:00"/>
    <d v="2023-06-28T00:00:00"/>
    <m/>
    <s v="ENTREGUE"/>
    <s v="ENTREGUE NO PRAZO"/>
    <n v="14"/>
  </r>
  <r>
    <n v="22850198"/>
    <s v="228501-98"/>
    <d v="2023-06-14T00:00:00"/>
    <x v="2"/>
    <s v="PETROLINA"/>
    <x v="16"/>
    <n v="121056"/>
    <s v="NORDESTE"/>
    <n v="14999"/>
    <n v="544.97"/>
    <n v="494.73039999999997"/>
    <n v="3.6333755583705579E-2"/>
    <s v="R L DOS SANTOS TRANSPORTES LTDA"/>
    <d v="2023-06-12T00:00:00"/>
    <m/>
    <d v="2023-07-03T00:00:00"/>
    <d v="2023-06-28T00:00:00"/>
    <m/>
    <s v="ENTREGUE"/>
    <s v="ENTREGUE NO PRAZO"/>
    <n v="14"/>
  </r>
  <r>
    <n v="23266598"/>
    <s v="232665-98"/>
    <d v="2023-06-14T00:00:00"/>
    <x v="2"/>
    <s v="PETROLINA"/>
    <x v="16"/>
    <n v="121093"/>
    <s v="NORDESTE"/>
    <n v="9500"/>
    <n v="358"/>
    <n v="299.99290000000002"/>
    <n v="3.7684210526315792E-2"/>
    <s v="R L DOS SANTOS TRANSPORTES LTDA"/>
    <d v="2023-06-12T00:00:00"/>
    <m/>
    <d v="2023-07-03T00:00:00"/>
    <d v="2023-06-28T00:00:00"/>
    <m/>
    <s v="ENTREGUE"/>
    <s v="ENTREGUE NO PRAZO"/>
    <n v="14"/>
  </r>
  <r>
    <n v="23287898"/>
    <s v="232878-98"/>
    <d v="2023-06-14T00:00:00"/>
    <x v="2"/>
    <s v="PETROLINA"/>
    <x v="16"/>
    <n v="121144"/>
    <s v="NORDESTE"/>
    <n v="20329"/>
    <n v="726.19"/>
    <n v="781.9633"/>
    <n v="3.5721875153721286E-2"/>
    <s v="R L DOS SANTOS TRANSPORTES LTDA"/>
    <d v="2023-06-13T00:00:00"/>
    <m/>
    <d v="2023-07-03T00:00:00"/>
    <d v="2023-06-28T00:00:00"/>
    <m/>
    <s v="ENTREGUE"/>
    <s v="ENTREGUE NO PRAZO"/>
    <n v="14"/>
  </r>
  <r>
    <n v="23321698"/>
    <s v="233216-98"/>
    <d v="2023-06-14T00:00:00"/>
    <x v="2"/>
    <s v="VITÓRIA DA CONQUISTA"/>
    <x v="20"/>
    <n v="121195"/>
    <s v="NORDESTE"/>
    <n v="13929"/>
    <n v="508.59"/>
    <n v="486.5745"/>
    <n v="3.6513030368296361E-2"/>
    <s v="R L DOS SANTOS TRANSPORTES LTDA"/>
    <d v="2023-06-13T00:00:00"/>
    <m/>
    <d v="2023-07-03T00:00:00"/>
    <d v="2023-06-29T00:00:00"/>
    <m/>
    <s v="ENTREGUE"/>
    <s v="ENTREGUE NO PRAZO"/>
    <n v="15"/>
  </r>
  <r>
    <n v="23355298"/>
    <s v="233552-98"/>
    <d v="2023-06-14T00:00:00"/>
    <x v="2"/>
    <s v="CAETITÉ"/>
    <x v="20"/>
    <n v="120912"/>
    <s v="NORDESTE"/>
    <n v="8319"/>
    <n v="317.85000000000002"/>
    <n v="299.92169999999999"/>
    <n v="3.8207717273710785E-2"/>
    <s v="R L DOS SANTOS TRANSPORTES LTDA"/>
    <d v="2023-06-07T00:00:00"/>
    <m/>
    <d v="2023-07-03T00:00:00"/>
    <d v="2023-06-30T00:00:00"/>
    <m/>
    <s v="ENTREGUE"/>
    <s v="ENTREGUE NO PRAZO"/>
    <n v="16"/>
  </r>
  <r>
    <n v="23584498"/>
    <s v="235844-98"/>
    <d v="2023-06-14T00:00:00"/>
    <x v="2"/>
    <s v="GUANAMBI"/>
    <x v="20"/>
    <n v="121266"/>
    <s v="NORDESTE"/>
    <n v="7359"/>
    <n v="285.20999999999998"/>
    <n v="262.31119999999999"/>
    <n v="3.8756624541377904E-2"/>
    <s v="R L DOS SANTOS TRANSPORTES LTDA"/>
    <d v="2023-06-13T00:00:00"/>
    <m/>
    <d v="2023-07-03T00:00:00"/>
    <d v="2023-06-30T00:00:00"/>
    <m/>
    <s v="ENTREGUE"/>
    <s v="ENTREGUE NO PRAZO"/>
    <n v="16"/>
  </r>
  <r>
    <n v="23028798"/>
    <s v="230287-98"/>
    <d v="2023-06-14T00:00:00"/>
    <x v="2"/>
    <s v="TUCANO"/>
    <x v="20"/>
    <n v="121206"/>
    <s v="NORDESTE"/>
    <n v="6612.21"/>
    <n v="259.82"/>
    <n v="229.8817"/>
    <n v="3.9293972816955298E-2"/>
    <s v="R L DOS SANTOS TRANSPORTES LTDA"/>
    <d v="2023-06-13T00:00:00"/>
    <m/>
    <d v="2023-07-03T00:00:00"/>
    <d v="2023-06-30T00:00:00"/>
    <m/>
    <s v="ENTREGUE"/>
    <s v="ENTREGUE NO PRAZO"/>
    <n v="16"/>
  </r>
  <r>
    <n v="23297898"/>
    <s v="232978-98"/>
    <d v="2023-06-14T00:00:00"/>
    <x v="2"/>
    <s v="SENHOR DO BONFIM"/>
    <x v="20"/>
    <n v="121104"/>
    <s v="NORDESTE"/>
    <n v="29300"/>
    <n v="1031.2"/>
    <n v="1097.4530999999999"/>
    <n v="3.5194539249146763E-2"/>
    <s v="R L DOS SANTOS TRANSPORTES LTDA"/>
    <d v="2023-06-12T00:00:00"/>
    <m/>
    <d v="2023-07-03T00:00:00"/>
    <d v="2023-06-30T00:00:00"/>
    <m/>
    <s v="ENTREGUE"/>
    <s v="ENTREGUE NO PRAZO"/>
    <n v="16"/>
  </r>
  <r>
    <n v="24407098"/>
    <s v="244070-98"/>
    <d v="2023-06-27T00:00:00"/>
    <x v="2"/>
    <s v="PORTO ALEGRE"/>
    <x v="10"/>
    <n v="122906"/>
    <s v="SUL"/>
    <n v="5939"/>
    <n v="237.41"/>
    <n v="160.84569999999999"/>
    <n v="3.9974743222764772E-2"/>
    <s v="FITLOG TRANSPORTES E LOGISTICA"/>
    <d v="2023-06-26T00:00:00"/>
    <s v="INFORMADO COLETA"/>
    <d v="2023-07-13T00:00:00"/>
    <m/>
    <d v="2023-10-09T00:00:00"/>
    <s v="AVARIADA"/>
    <s v="EM TRANSITO"/>
    <n v="-45104"/>
  </r>
  <r>
    <n v="23316298"/>
    <s v="233162-98"/>
    <d v="2023-06-14T00:00:00"/>
    <x v="2"/>
    <s v="JUAZEIRO"/>
    <x v="20"/>
    <n v="121237"/>
    <s v="NORDESTE"/>
    <n v="7409"/>
    <n v="286.91000000000003"/>
    <n v="266.17169999999999"/>
    <n v="3.8724524227291134E-2"/>
    <s v="R L DOS SANTOS TRANSPORTES LTDA"/>
    <d v="2023-06-13T00:00:00"/>
    <m/>
    <d v="2023-07-03T00:00:00"/>
    <d v="2023-07-03T00:00:00"/>
    <m/>
    <s v="ENTREGUE"/>
    <s v="ENTREGUE NO PRAZO"/>
    <n v="19"/>
  </r>
  <r>
    <n v="23354998"/>
    <s v="233549-98"/>
    <d v="2023-06-14T00:00:00"/>
    <x v="2"/>
    <s v="PETROLINA"/>
    <x v="16"/>
    <n v="121191"/>
    <s v="NORDESTE"/>
    <n v="17000"/>
    <n v="613"/>
    <n v="577.11469999999997"/>
    <n v="3.6058823529411768E-2"/>
    <s v="R L DOS SANTOS TRANSPORTES LTDA"/>
    <d v="2023-06-13T00:00:00"/>
    <m/>
    <d v="2023-07-03T00:00:00"/>
    <d v="2023-07-03T00:00:00"/>
    <m/>
    <s v="ENTREGUE"/>
    <s v="ENTREGUE NO PRAZO"/>
    <n v="19"/>
  </r>
  <r>
    <n v="23387698"/>
    <s v="233876-98"/>
    <d v="2023-06-14T00:00:00"/>
    <x v="2"/>
    <s v="PETROLINA"/>
    <x v="16"/>
    <n v="121174"/>
    <s v="NORDESTE"/>
    <n v="9699"/>
    <n v="364.77"/>
    <n v="339.28289999999998"/>
    <n v="3.7609031858954527E-2"/>
    <s v="R L DOS SANTOS TRANSPORTES LTDA"/>
    <d v="2023-06-13T00:00:00"/>
    <m/>
    <d v="2023-07-03T00:00:00"/>
    <d v="2023-07-03T00:00:00"/>
    <m/>
    <s v="ENTREGUE"/>
    <s v="ENTREGUE NO PRAZO"/>
    <n v="19"/>
  </r>
  <r>
    <n v="23362098"/>
    <s v="233620-98"/>
    <d v="2023-06-14T00:00:00"/>
    <x v="2"/>
    <s v="JUAZEIRO"/>
    <x v="20"/>
    <n v="121211"/>
    <s v="NORDESTE"/>
    <n v="12500"/>
    <n v="460"/>
    <n v="420.8039"/>
    <n v="3.6799999999999999E-2"/>
    <s v="R L DOS SANTOS TRANSPORTES LTDA"/>
    <d v="2023-06-13T00:00:00"/>
    <m/>
    <d v="2023-07-03T00:00:00"/>
    <d v="2023-07-03T00:00:00"/>
    <m/>
    <s v="ENTREGUE"/>
    <s v="ENTREGUE NO PRAZO"/>
    <n v="19"/>
  </r>
  <r>
    <n v="23392998"/>
    <s v="233929-98"/>
    <d v="2023-06-14T00:00:00"/>
    <x v="2"/>
    <s v="PETROLINA"/>
    <x v="16"/>
    <n v="121169"/>
    <s v="NORDESTE"/>
    <n v="13534.43"/>
    <n v="495.17"/>
    <n v="442.9375"/>
    <n v="3.6585951532498967E-2"/>
    <s v="R L DOS SANTOS TRANSPORTES LTDA"/>
    <d v="2023-06-13T00:00:00"/>
    <m/>
    <d v="2023-07-03T00:00:00"/>
    <d v="2023-07-03T00:00:00"/>
    <m/>
    <s v="ENTREGUE"/>
    <s v="ENTREGUE NO PRAZO"/>
    <n v="19"/>
  </r>
  <r>
    <n v="23446698"/>
    <s v="234466-98"/>
    <d v="2023-06-14T00:00:00"/>
    <x v="2"/>
    <s v="JUAZEIRO"/>
    <x v="20"/>
    <n v="121166"/>
    <s v="NORDESTE"/>
    <n v="8235.81"/>
    <n v="315.02"/>
    <n v="299.92169999999999"/>
    <n v="3.8250032480108213E-2"/>
    <s v="R L DOS SANTOS TRANSPORTES LTDA"/>
    <d v="2023-06-13T00:00:00"/>
    <m/>
    <d v="2023-07-03T00:00:00"/>
    <d v="2023-07-04T00:00:00"/>
    <m/>
    <s v="ENTREGUE"/>
    <s v="ENTREGUE FORA DO PRAZO"/>
    <n v="20"/>
  </r>
  <r>
    <n v="23351898"/>
    <s v="233518-98"/>
    <d v="2023-06-14T00:00:00"/>
    <x v="2"/>
    <s v="JUAZEIRO"/>
    <x v="20"/>
    <n v="121196"/>
    <s v="NORDESTE"/>
    <n v="11759"/>
    <n v="434.81"/>
    <n v="409.21660000000003"/>
    <n v="3.6976783740113955E-2"/>
    <s v="R L DOS SANTOS TRANSPORTES LTDA"/>
    <d v="2023-06-13T00:00:00"/>
    <m/>
    <d v="2023-07-03T00:00:00"/>
    <d v="2023-07-04T00:00:00"/>
    <m/>
    <s v="ENTREGUE"/>
    <s v="ENTREGUE FORA DO PRAZO"/>
    <n v="20"/>
  </r>
  <r>
    <n v="23320998"/>
    <s v="233209-98"/>
    <d v="2023-06-14T00:00:00"/>
    <x v="2"/>
    <s v="JUAZEIRO"/>
    <x v="20"/>
    <n v="120958"/>
    <s v="NORDESTE"/>
    <n v="57600"/>
    <n v="1993.4"/>
    <n v="2108.0590999999999"/>
    <n v="3.4607638888888889E-2"/>
    <s v="R L DOS SANTOS TRANSPORTES LTDA"/>
    <d v="2023-06-07T00:00:00"/>
    <m/>
    <d v="2023-07-03T00:00:00"/>
    <d v="2023-07-05T00:00:00"/>
    <m/>
    <s v="ENTREGUE"/>
    <s v="ENTREGUE FORA DO PRAZO"/>
    <n v="21"/>
  </r>
  <r>
    <n v="23315398"/>
    <s v="233153-98"/>
    <d v="2023-06-14T00:00:00"/>
    <x v="2"/>
    <s v="EUNAPOLIS"/>
    <x v="20"/>
    <n v="120913"/>
    <s v="NORDESTE"/>
    <n v="7409"/>
    <n v="286.91000000000003"/>
    <n v="266.17169999999999"/>
    <n v="3.8724524227291134E-2"/>
    <s v="R L DOS SANTOS TRANSPORTES LTDA"/>
    <d v="2023-06-07T00:00:00"/>
    <m/>
    <d v="2023-07-03T00:00:00"/>
    <d v="2023-07-10T00:00:00"/>
    <m/>
    <s v="ENTREGUE"/>
    <s v="ENTREGUE FORA DO PRAZO"/>
    <n v="26"/>
  </r>
  <r>
    <n v="23277398"/>
    <s v="232773-98"/>
    <d v="2023-06-14T00:00:00"/>
    <x v="2"/>
    <s v="NOVA VICOSA"/>
    <x v="20"/>
    <n v="121342"/>
    <s v="NORDESTE"/>
    <n v="8404.11"/>
    <n v="320.74"/>
    <n v="299.92169999999999"/>
    <n v="3.8164659910448574E-2"/>
    <s v="R L DOS SANTOS TRANSPORTES LTDA"/>
    <d v="2023-06-13T00:00:00"/>
    <m/>
    <d v="2023-07-03T00:00:00"/>
    <d v="2023-07-13T00:00:00"/>
    <m/>
    <s v="ENTREGUE"/>
    <s v="ENTREGUE FORA DO PRAZO"/>
    <n v="29"/>
  </r>
  <r>
    <n v="23074798"/>
    <s v="230747-98"/>
    <d v="2023-06-14T00:00:00"/>
    <x v="2"/>
    <s v="ALCOBAÇA"/>
    <x v="20"/>
    <n v="121185"/>
    <s v="NORDESTE"/>
    <n v="21278"/>
    <n v="758.45"/>
    <n v="712.10310000000004"/>
    <n v="3.5644797443368736E-2"/>
    <s v="R L DOS SANTOS TRANSPORTES LTDA"/>
    <d v="2023-06-13T00:00:00"/>
    <m/>
    <d v="2023-07-03T00:00:00"/>
    <d v="2023-07-13T00:00:00"/>
    <m/>
    <s v="ENTREGUE"/>
    <s v="ENTREGUE FORA DO PRAZO"/>
    <n v="29"/>
  </r>
  <r>
    <n v="22972898"/>
    <s v="229728-98"/>
    <d v="2023-06-14T00:00:00"/>
    <x v="2"/>
    <s v="BARRA DOS COQUEIROS"/>
    <x v="13"/>
    <n v="121059"/>
    <s v="NORDESTE"/>
    <n v="17669"/>
    <n v="635.75"/>
    <n v="632.01080000000002"/>
    <n v="3.5981096836266907E-2"/>
    <s v="R L DOS SANTOS TRANSPORTES LTDA"/>
    <d v="2023-06-12T00:00:00"/>
    <m/>
    <d v="2023-07-03T00:00:00"/>
    <d v="2023-07-14T00:00:00"/>
    <m/>
    <s v="ENTREGUE"/>
    <s v="ENTREGUE FORA DO PRAZO"/>
    <n v="30"/>
  </r>
  <r>
    <n v="23588198"/>
    <s v="235881-98"/>
    <d v="2023-06-14T00:00:00"/>
    <x v="2"/>
    <s v="MOSSORÓ"/>
    <x v="17"/>
    <n v="121326"/>
    <s v="NORDESTE"/>
    <n v="11759"/>
    <n v="627.89"/>
    <n v="409.21660000000003"/>
    <n v="5.3396547325452841E-2"/>
    <s v="SNT LOG LTDA"/>
    <d v="2023-06-13T00:00:00"/>
    <m/>
    <d v="2023-07-05T00:00:00"/>
    <d v="2023-07-05T00:00:00"/>
    <m/>
    <s v="ENTREGUE"/>
    <s v="ENTREGUE NO PRAZO"/>
    <n v="21"/>
  </r>
  <r>
    <n v="23584700"/>
    <s v="235847-00"/>
    <d v="2023-06-14T00:00:00"/>
    <x v="2"/>
    <s v="CASCAVEL"/>
    <x v="15"/>
    <n v="121245"/>
    <s v="NORDESTE"/>
    <n v="743.29"/>
    <n v="136.38999999999999"/>
    <n v="35.416699999999999"/>
    <n v="0.18349500195078636"/>
    <s v="SNT LOG LTDA"/>
    <d v="2023-06-13T00:00:00"/>
    <m/>
    <d v="2023-07-05T00:00:00"/>
    <d v="2023-06-26T00:00:00"/>
    <m/>
    <s v="ENTREGUE"/>
    <s v="ENTREGUE NO PRAZO"/>
    <n v="12"/>
  </r>
  <r>
    <n v="23574898"/>
    <s v="235748-98"/>
    <d v="2023-06-14T00:00:00"/>
    <x v="2"/>
    <s v="MONTEIRO"/>
    <x v="18"/>
    <n v="121320"/>
    <s v="NORDESTE"/>
    <n v="11217.8"/>
    <n v="462.85"/>
    <n v="301.6533"/>
    <n v="4.1260318422507089E-2"/>
    <s v="SNT LOG LTDA"/>
    <d v="2023-06-13T00:00:00"/>
    <m/>
    <d v="2023-07-05T00:00:00"/>
    <d v="2023-06-29T00:00:00"/>
    <m/>
    <s v="ENTREGUE"/>
    <s v="ENTREGUE NO PRAZO"/>
    <n v="15"/>
  </r>
  <r>
    <n v="23311198"/>
    <s v="233111-98"/>
    <d v="2023-06-14T00:00:00"/>
    <x v="2"/>
    <s v="CARNAIBA"/>
    <x v="16"/>
    <n v="121336"/>
    <s v="NORDESTE"/>
    <n v="7559"/>
    <n v="408.4"/>
    <n v="266.17200000000003"/>
    <n v="5.4028310623098291E-2"/>
    <s v="SNT LOG LTDA"/>
    <d v="2023-06-13T00:00:00"/>
    <m/>
    <d v="2023-07-03T00:00:00"/>
    <d v="2023-06-30T00:00:00"/>
    <m/>
    <s v="ENTREGUE"/>
    <s v="ENTREGUE NO PRAZO"/>
    <n v="16"/>
  </r>
  <r>
    <n v="23592698"/>
    <s v="235926-98"/>
    <d v="2023-06-14T00:00:00"/>
    <x v="2"/>
    <s v="LAGOA NOVA"/>
    <x v="17"/>
    <n v="121367"/>
    <s v="NORDESTE"/>
    <n v="18809"/>
    <n v="1138.83"/>
    <n v="742.22799999999995"/>
    <n v="6.0547078526237433E-2"/>
    <s v="SNT LOG LTDA"/>
    <d v="2023-06-13T00:00:00"/>
    <m/>
    <d v="2023-07-04T00:00:00"/>
    <d v="2023-07-03T00:00:00"/>
    <m/>
    <s v="ENTREGUE"/>
    <s v="ENTREGUE NO PRAZO"/>
    <n v="19"/>
  </r>
  <r>
    <n v="23102098"/>
    <s v="231020-98"/>
    <d v="2023-06-14T00:00:00"/>
    <x v="2"/>
    <s v="CAICÓ"/>
    <x v="17"/>
    <n v="121363"/>
    <s v="NORDESTE"/>
    <n v="13389"/>
    <n v="713.2"/>
    <n v="464.827"/>
    <n v="5.3267607737695129E-2"/>
    <s v="SNT LOG LTDA"/>
    <d v="2023-06-13T00:00:00"/>
    <m/>
    <d v="2023-07-04T00:00:00"/>
    <d v="2023-07-04T00:00:00"/>
    <m/>
    <s v="ENTREGUE"/>
    <s v="ENTREGUE NO PRAZO"/>
    <n v="20"/>
  </r>
  <r>
    <n v="23683400"/>
    <s v="236834-00"/>
    <d v="2023-06-14T00:00:00"/>
    <x v="2"/>
    <s v="CRUZETA"/>
    <x v="17"/>
    <n v="121247"/>
    <s v="NORDESTE"/>
    <n v="3945.05"/>
    <n v="218.03"/>
    <n v="142.0968"/>
    <n v="5.5266726657456813E-2"/>
    <s v="SNT LOG LTDA"/>
    <d v="2023-06-13T00:00:00"/>
    <m/>
    <d v="2023-07-04T00:00:00"/>
    <d v="2023-07-04T00:00:00"/>
    <m/>
    <s v="ENTREGUE"/>
    <s v="ENTREGUE NO PRAZO"/>
    <n v="20"/>
  </r>
  <r>
    <n v="23592498"/>
    <s v="235924-98"/>
    <d v="2023-06-14T00:00:00"/>
    <x v="2"/>
    <s v="LAGOA NOVA"/>
    <x v="17"/>
    <n v="121364"/>
    <s v="NORDESTE"/>
    <n v="18809"/>
    <n v="1138.83"/>
    <n v="742.22799999999995"/>
    <n v="6.0547078526237433E-2"/>
    <s v="SNT LOG LTDA"/>
    <d v="2023-06-13T00:00:00"/>
    <m/>
    <d v="2023-07-04T00:00:00"/>
    <d v="2023-07-03T00:00:00"/>
    <m/>
    <s v="ENTREGUE"/>
    <s v="ENTREGUE NO PRAZO"/>
    <n v="19"/>
  </r>
  <r>
    <n v="23683399"/>
    <s v="236833-99"/>
    <d v="2023-06-14T00:00:00"/>
    <x v="2"/>
    <s v="SAO FRANCISCO OESTE"/>
    <x v="17"/>
    <n v="121246"/>
    <s v="NORDESTE"/>
    <n v="680.08"/>
    <n v="170.48"/>
    <n v="27.833300000000001"/>
    <n v="0.25067639101282196"/>
    <s v="SNT LOG LTDA"/>
    <d v="2023-06-13T00:00:00"/>
    <m/>
    <d v="2023-07-04T00:00:00"/>
    <d v="2023-06-29T00:00:00"/>
    <m/>
    <s v="ENTREGUE"/>
    <s v="ENTREGUE NO PRAZO"/>
    <n v="15"/>
  </r>
  <r>
    <n v="22835198"/>
    <s v="228351-98"/>
    <d v="2023-06-14T00:00:00"/>
    <x v="2"/>
    <s v="MURICI"/>
    <x v="19"/>
    <n v="121345"/>
    <s v="NORDESTE"/>
    <n v="12249.02"/>
    <n v="608.73"/>
    <n v="396.74"/>
    <n v="4.9696220595606834E-2"/>
    <s v="SNT LOG LTDA"/>
    <d v="2023-06-13T00:00:00"/>
    <m/>
    <d v="2023-06-30T00:00:00"/>
    <d v="2023-07-07T00:00:00"/>
    <m/>
    <s v="ENTREGUE"/>
    <s v="ENTREGUE FORA DO PRAZO"/>
    <n v="23"/>
  </r>
  <r>
    <n v="23460898"/>
    <s v="234608-98"/>
    <d v="2023-06-14T00:00:00"/>
    <x v="2"/>
    <s v="OURICURI"/>
    <x v="16"/>
    <n v="121361"/>
    <s v="NORDESTE"/>
    <n v="7450"/>
    <n v="408.4"/>
    <n v="266.17200000000003"/>
    <n v="5.4818791946308724E-2"/>
    <s v="SNT LOG LTDA"/>
    <d v="2023-06-13T00:00:00"/>
    <m/>
    <d v="2023-07-03T00:00:00"/>
    <d v="2023-07-07T00:00:00"/>
    <m/>
    <s v="ENTREGUE"/>
    <s v="ENTREGUE FORA DO PRAZO"/>
    <n v="23"/>
  </r>
  <r>
    <n v="23680298"/>
    <s v="236802-98"/>
    <d v="2023-06-14T00:00:00"/>
    <x v="2"/>
    <s v="PARNAMIRIM"/>
    <x v="17"/>
    <n v="121328"/>
    <s v="NORDESTE"/>
    <n v="5889"/>
    <n v="251.31"/>
    <n v="192.27119999999999"/>
    <n v="4.2674477840040755E-2"/>
    <s v="SNT LOG LTDA"/>
    <d v="2023-06-13T00:00:00"/>
    <m/>
    <d v="2023-06-28T00:00:00"/>
    <d v="2023-06-29T00:00:00"/>
    <m/>
    <s v="ENTREGUE"/>
    <s v="ENTREGUE FORA DO PRAZO"/>
    <n v="15"/>
  </r>
  <r>
    <n v="23698100"/>
    <s v="236981-00"/>
    <d v="2023-06-14T00:00:00"/>
    <x v="2"/>
    <s v="PARACURU"/>
    <x v="15"/>
    <n v="121285"/>
    <s v="NORDESTE"/>
    <n v="2538.6799999999998"/>
    <n v="145.53"/>
    <n v="111.33329999999999"/>
    <n v="5.7325066570028525E-2"/>
    <s v="SNT LOG LTDA"/>
    <d v="2023-06-13T00:00:00"/>
    <m/>
    <d v="2023-07-06T00:00:00"/>
    <d v="2023-07-07T00:00:00"/>
    <m/>
    <s v="ENTREGUE"/>
    <s v="ENTREGUE FORA DO PRAZO"/>
    <n v="23"/>
  </r>
  <r>
    <n v="23380198"/>
    <s v="233801-98"/>
    <d v="2023-06-14T00:00:00"/>
    <x v="2"/>
    <s v="IGUATU"/>
    <x v="15"/>
    <n v="121341"/>
    <s v="NORDESTE"/>
    <n v="9699"/>
    <n v="495.77"/>
    <n v="339.28289999999998"/>
    <n v="5.1115578925662437E-2"/>
    <s v="TECMAR TRANSPORTES LTDA"/>
    <d v="2023-06-13T00:00:00"/>
    <m/>
    <d v="2023-07-05T00:00:00"/>
    <d v="2023-06-30T00:00:00"/>
    <m/>
    <s v="ENTREGUE"/>
    <s v="ENTREGUE NO PRAZO"/>
    <n v="16"/>
  </r>
  <r>
    <n v="23666198"/>
    <s v="236661-98"/>
    <d v="2023-06-14T00:00:00"/>
    <x v="2"/>
    <s v="URUBURETAMA"/>
    <x v="15"/>
    <n v="121322"/>
    <s v="NORDESTE"/>
    <n v="12273.2"/>
    <n v="890.33"/>
    <n v="441.69659999999999"/>
    <n v="7.2542613173418508E-2"/>
    <s v="TECMAR TRANSPORTES LTDA"/>
    <d v="2023-06-13T00:00:00"/>
    <m/>
    <d v="2023-07-05T00:00:00"/>
    <d v="2023-06-30T00:00:00"/>
    <m/>
    <s v="ENTREGUE"/>
    <s v="ENTREGUE NO PRAZO"/>
    <n v="16"/>
  </r>
  <r>
    <n v="23589598"/>
    <s v="235895-98"/>
    <d v="2023-06-14T00:00:00"/>
    <x v="2"/>
    <s v="CASCAVEL"/>
    <x v="15"/>
    <n v="121324"/>
    <s v="NORDESTE"/>
    <n v="6890"/>
    <n v="341.4"/>
    <n v="229.8817"/>
    <n v="4.9550072568940493E-2"/>
    <s v="TECMAR TRANSPORTES LTDA"/>
    <d v="2023-06-13T00:00:00"/>
    <m/>
    <d v="2023-07-05T00:00:00"/>
    <d v="2023-07-03T00:00:00"/>
    <m/>
    <s v="ENTREGUE"/>
    <s v="ENTREGUE NO PRAZO"/>
    <n v="19"/>
  </r>
  <r>
    <n v="23696999"/>
    <s v="236969-99"/>
    <d v="2023-06-14T00:00:00"/>
    <x v="2"/>
    <s v="BRASILEIRA"/>
    <x v="7"/>
    <n v="121251"/>
    <s v="NORDESTE"/>
    <n v="760.9"/>
    <n v="131.97"/>
    <n v="35.416699999999999"/>
    <n v="0.17343934814036011"/>
    <s v="TECMAR TRANSPORTES LTDA"/>
    <d v="2023-06-13T00:00:00"/>
    <m/>
    <d v="2023-07-06T00:00:00"/>
    <d v="2023-06-26T00:00:00"/>
    <m/>
    <s v="ENTREGUE"/>
    <s v="ENTREGUE NO PRAZO"/>
    <n v="12"/>
  </r>
  <r>
    <n v="24727598"/>
    <s v="247275-98"/>
    <d v="2023-07-03T00:00:00"/>
    <x v="1"/>
    <s v="PORTEIRINHA"/>
    <x v="4"/>
    <n v="123754"/>
    <s v="SUDESTE"/>
    <n v="7409"/>
    <n v="0"/>
    <n v="228.983"/>
    <n v="0.17343934814036011"/>
    <s v="FITLOG TRANSPORTES E LOGISTICA"/>
    <d v="2023-06-30T00:00:00"/>
    <s v="INFORMADO COLETA"/>
    <d v="2023-09-14T00:00:00"/>
    <m/>
    <d v="2023-10-09T00:00:00"/>
    <s v="MERCADORIA EM DEVOLUÇÃO"/>
    <s v="EM TRANSITO"/>
    <n v="-45110"/>
  </r>
  <r>
    <n v="23374098"/>
    <s v="233740-98"/>
    <d v="2023-06-14T00:00:00"/>
    <x v="2"/>
    <s v="JUAZEIRO DO NORTE"/>
    <x v="15"/>
    <n v="121323"/>
    <s v="NORDESTE"/>
    <n v="12699"/>
    <n v="602.20000000000005"/>
    <n v="407.67329999999998"/>
    <n v="4.7421056776124106E-2"/>
    <s v="TECMAR TRANSPORTES LTDA"/>
    <d v="2023-06-13T00:00:00"/>
    <m/>
    <d v="2023-07-05T00:00:00"/>
    <d v="2023-06-22T00:00:00"/>
    <m/>
    <s v="ENTREGUE"/>
    <s v="ENTREGUE NO PRAZO"/>
    <n v="8"/>
  </r>
  <r>
    <n v="23346698"/>
    <s v="233466-98"/>
    <d v="2023-06-14T00:00:00"/>
    <x v="2"/>
    <s v="FORTALEZA"/>
    <x v="15"/>
    <n v="121365"/>
    <s v="NORDESTE"/>
    <n v="12259"/>
    <n v="535.92999999999995"/>
    <n v="443.07299999999998"/>
    <n v="4.3717268945264696E-2"/>
    <s v="TECMAR TRANSPORTES LTDA"/>
    <d v="2023-06-13T00:00:00"/>
    <m/>
    <d v="2023-06-30T00:00:00"/>
    <d v="2023-06-29T00:00:00"/>
    <m/>
    <s v="ENTREGUE"/>
    <s v="ENTREGUE NO PRAZO"/>
    <n v="15"/>
  </r>
  <r>
    <n v="22952598"/>
    <s v="229525-98"/>
    <d v="2023-06-14T00:00:00"/>
    <x v="2"/>
    <s v="MAURITI"/>
    <x v="15"/>
    <n v="121353"/>
    <s v="NORDESTE"/>
    <n v="18501.47"/>
    <n v="884.52"/>
    <n v="603.4298"/>
    <n v="4.7808093086657434E-2"/>
    <s v="TECMAR TRANSPORTES LTDA"/>
    <d v="2023-06-13T00:00:00"/>
    <m/>
    <d v="2023-07-05T00:00:00"/>
    <d v="2023-06-27T00:00:00"/>
    <m/>
    <s v="ENTREGUE"/>
    <s v="ENTREGUE NO PRAZO"/>
    <n v="13"/>
  </r>
  <r>
    <n v="23517598"/>
    <s v="235175-98"/>
    <d v="2023-06-14T00:00:00"/>
    <x v="2"/>
    <s v="PIRIPIRI"/>
    <x v="7"/>
    <n v="121356"/>
    <s v="NORDESTE"/>
    <n v="12259"/>
    <n v="848.18"/>
    <n v="443.0729"/>
    <n v="6.9188351415286731E-2"/>
    <s v="TECMAR TRANSPORTES LTDA"/>
    <d v="2023-06-13T00:00:00"/>
    <m/>
    <d v="2023-06-23T00:00:00"/>
    <d v="2023-06-23T00:00:00"/>
    <m/>
    <s v="ENTREGUE"/>
    <s v="ENTREGUE NO PRAZO"/>
    <n v="9"/>
  </r>
  <r>
    <n v="23582598"/>
    <s v="235825-98"/>
    <d v="2023-06-14T00:00:00"/>
    <x v="2"/>
    <s v="DOM INOCENCIO"/>
    <x v="7"/>
    <n v="121331"/>
    <s v="NORDESTE"/>
    <n v="36111.64"/>
    <n v="2775.37"/>
    <n v="1330.6787999999999"/>
    <n v="7.6855274365827744E-2"/>
    <s v="TECMAR TRANSPORTES LTDA"/>
    <d v="2023-06-13T00:00:00"/>
    <m/>
    <d v="2023-07-06T00:00:00"/>
    <d v="2023-06-29T00:00:00"/>
    <m/>
    <s v="ENTREGUE"/>
    <s v="ENTREGUE NO PRAZO"/>
    <n v="15"/>
  </r>
  <r>
    <n v="23406998"/>
    <s v="234069-98"/>
    <d v="2023-06-14T00:00:00"/>
    <x v="2"/>
    <s v="PIO IX"/>
    <x v="7"/>
    <n v="121371"/>
    <s v="NORDESTE"/>
    <n v="19929"/>
    <n v="1476.25"/>
    <n v="781.96"/>
    <n v="7.4075467911084353E-2"/>
    <s v="TECMAR TRANSPORTES LTDA"/>
    <d v="2023-06-13T00:00:00"/>
    <m/>
    <d v="2023-07-06T00:00:00"/>
    <d v="2023-06-28T00:00:00"/>
    <m/>
    <s v="ENTREGUE"/>
    <s v="ENTREGUE NO PRAZO"/>
    <n v="14"/>
  </r>
  <r>
    <n v="23488298"/>
    <s v="234882-98"/>
    <d v="2023-06-14T00:00:00"/>
    <x v="2"/>
    <s v="PACATUBA"/>
    <x v="15"/>
    <n v="121397"/>
    <s v="NORDESTE"/>
    <n v="10549"/>
    <n v="541.55999999999995"/>
    <n v="373.03300000000002"/>
    <n v="5.1337567541947099E-2"/>
    <s v="TECMAR TRANSPORTES LTDA"/>
    <d v="2023-06-14T00:00:00"/>
    <m/>
    <d v="2023-06-28T00:00:00"/>
    <d v="2023-07-01T00:00:00"/>
    <m/>
    <s v="ENTREGUE"/>
    <s v="ENTREGUE FORA DO PRAZO"/>
    <n v="17"/>
  </r>
  <r>
    <n v="23674299"/>
    <s v="236742-99"/>
    <d v="2023-06-14T00:00:00"/>
    <x v="2"/>
    <s v="FORMOSA"/>
    <x v="5"/>
    <n v="121378"/>
    <s v="CENTRO-OESTE"/>
    <n v="1484.48"/>
    <n v="201.59"/>
    <n v="9.7294999999999998"/>
    <n v="0.13579839405044192"/>
    <s v="TG TRANSPORTES GERAIS E DISTRIBUICAO LTDA"/>
    <d v="2023-06-14T00:00:00"/>
    <m/>
    <d v="2023-06-23T00:00:00"/>
    <d v="2023-06-21T00:00:00"/>
    <m/>
    <s v="ENTREGUE"/>
    <s v="ENTREGUE NO PRAZO"/>
    <n v="7"/>
  </r>
  <r>
    <n v="23233298"/>
    <s v="232332-98"/>
    <d v="2023-06-14T00:00:00"/>
    <x v="2"/>
    <s v="RIO DE JANEIRO"/>
    <x v="11"/>
    <n v="121297"/>
    <s v="SUDESTE"/>
    <n v="22779"/>
    <n v="569.47"/>
    <n v="885.75300000000004"/>
    <n v="2.4999780499582951E-2"/>
    <s v="TJ4 TRANSPORTES EIRELI"/>
    <d v="2023-06-13T00:00:00"/>
    <m/>
    <d v="2023-06-20T00:00:00"/>
    <d v="2023-06-20T00:00:00"/>
    <m/>
    <s v="ENTREGUE"/>
    <s v="ENTREGUE NO PRAZO"/>
    <n v="6"/>
  </r>
  <r>
    <n v="23619098"/>
    <s v="236190-98"/>
    <d v="2023-06-15T00:00:00"/>
    <x v="2"/>
    <s v="STO ANTONIO LEVERGER"/>
    <x v="0"/>
    <n v="121517"/>
    <s v="CENTRO-OESTE"/>
    <n v="21125.61"/>
    <n v="1079.55"/>
    <n v="666.32"/>
    <n v="5.1101482986763452E-2"/>
    <s v="CT DISTRIBUICAO E LOGISTICA LTDA"/>
    <d v="2023-06-15T00:00:00"/>
    <m/>
    <d v="2023-06-29T00:00:00"/>
    <d v="2023-06-28T00:00:00"/>
    <m/>
    <s v="ENTREGUE"/>
    <s v="ENTREGUE NO PRAZO"/>
    <n v="13"/>
  </r>
  <r>
    <n v="23619898"/>
    <s v="236198-98"/>
    <d v="2023-06-15T00:00:00"/>
    <x v="2"/>
    <s v="VÁRZEA GRANDE"/>
    <x v="0"/>
    <n v="121518"/>
    <s v="CENTRO-OESTE"/>
    <n v="22539"/>
    <n v="1079.55"/>
    <n v="809.48"/>
    <n v="4.7896978570477838E-2"/>
    <s v="CT DISTRIBUICAO E LOGISTICA LTDA"/>
    <d v="2023-06-15T00:00:00"/>
    <m/>
    <d v="2023-06-29T00:00:00"/>
    <d v="2023-06-29T00:00:00"/>
    <m/>
    <s v="ENTREGUE"/>
    <s v="ENTREGUE NO PRAZO"/>
    <n v="14"/>
  </r>
  <r>
    <n v="23423698"/>
    <s v="234236-98"/>
    <d v="2023-06-15T00:00:00"/>
    <x v="2"/>
    <s v="TUBARÃO"/>
    <x v="21"/>
    <n v="121438"/>
    <s v="SUL"/>
    <n v="30599.43"/>
    <n v="1043.1600000000001"/>
    <n v="1126.3648000000001"/>
    <n v="3.4090831103716641E-2"/>
    <s v="CT DISTRIBUICAO E LOGISTICA LTDA"/>
    <d v="2023-06-14T00:00:00"/>
    <m/>
    <d v="2023-06-26T00:00:00"/>
    <d v="2023-06-23T00:00:00"/>
    <m/>
    <s v="ENTREGUE"/>
    <s v="ENTREGUE NO PRAZO"/>
    <n v="8"/>
  </r>
  <r>
    <n v="23590998"/>
    <s v="235909-98"/>
    <d v="2023-06-15T00:00:00"/>
    <x v="2"/>
    <s v="RONDONÓPOLIS"/>
    <x v="0"/>
    <n v="121329"/>
    <s v="CENTRO-OESTE"/>
    <n v="23309"/>
    <n v="1079.55"/>
    <n v="845.76790000000005"/>
    <n v="4.6314728216568707E-2"/>
    <s v="CT DISTRIBUICAO E LOGISTICA LTDA"/>
    <d v="2023-06-13T00:00:00"/>
    <m/>
    <d v="2023-06-29T00:00:00"/>
    <d v="2023-06-27T00:00:00"/>
    <m/>
    <s v="ENTREGUE"/>
    <s v="ENTREGUE NO PRAZO"/>
    <n v="12"/>
  </r>
  <r>
    <n v="23664198"/>
    <s v="236641-98"/>
    <d v="2023-06-15T00:00:00"/>
    <x v="2"/>
    <s v="ARIPUANA"/>
    <x v="0"/>
    <n v="121348"/>
    <s v="CENTRO-OESTE"/>
    <n v="32875.919999999998"/>
    <n v="1195.49"/>
    <n v="1218.9096"/>
    <n v="3.6363697198435817E-2"/>
    <s v="CT DISTRIBUICAO E LOGISTICA LTDA"/>
    <d v="2023-06-13T00:00:00"/>
    <m/>
    <d v="2023-07-02T00:00:00"/>
    <d v="2023-07-02T00:00:00"/>
    <m/>
    <s v="ENTREGUE"/>
    <s v="ENTREGUE NO PRAZO"/>
    <n v="17"/>
  </r>
  <r>
    <n v="23314398"/>
    <s v="233143-98"/>
    <d v="2023-06-15T00:00:00"/>
    <x v="2"/>
    <s v="TUBARÃO"/>
    <x v="21"/>
    <n v="121300"/>
    <s v="SUL"/>
    <n v="28500"/>
    <n v="971.59"/>
    <n v="1026.3766000000001"/>
    <n v="3.4090877192982455E-2"/>
    <s v="CT DISTRIBUICAO E LOGISTICA LTDA"/>
    <d v="2023-06-13T00:00:00"/>
    <m/>
    <d v="2023-06-26T00:00:00"/>
    <d v="2023-06-23T00:00:00"/>
    <m/>
    <s v="ENTREGUE"/>
    <s v="ENTREGUE NO PRAZO"/>
    <n v="8"/>
  </r>
  <r>
    <n v="23220198"/>
    <s v="232201-98"/>
    <d v="2023-06-15T00:00:00"/>
    <x v="2"/>
    <s v="CÁCERES"/>
    <x v="0"/>
    <n v="121298"/>
    <s v="CENTRO-OESTE"/>
    <n v="24549"/>
    <n v="1079.55"/>
    <n v="879.51800000000003"/>
    <n v="4.3975314676768906E-2"/>
    <s v="CT DISTRIBUICAO E LOGISTICA LTDA"/>
    <d v="2023-06-13T00:00:00"/>
    <m/>
    <d v="2023-07-03T00:00:00"/>
    <d v="2023-06-29T00:00:00"/>
    <m/>
    <s v="ENTREGUE"/>
    <s v="ENTREGUE NO PRAZO"/>
    <n v="14"/>
  </r>
  <r>
    <n v="23529598"/>
    <s v="235295-98"/>
    <d v="2023-06-15T00:00:00"/>
    <x v="2"/>
    <s v="RONDONÓPOLIS"/>
    <x v="0"/>
    <n v="121446"/>
    <s v="CENTRO-OESTE"/>
    <n v="23219"/>
    <n v="1079.55"/>
    <n v="786.76009999999997"/>
    <n v="4.6494250398380635E-2"/>
    <s v="CT DISTRIBUICAO E LOGISTICA LTDA"/>
    <d v="2023-06-14T00:00:00"/>
    <m/>
    <d v="2023-06-29T00:00:00"/>
    <d v="2023-06-27T00:00:00"/>
    <m/>
    <s v="ENTREGUE"/>
    <s v="ENTREGUE NO PRAZO"/>
    <n v="12"/>
  </r>
  <r>
    <n v="23428198"/>
    <s v="234281-98"/>
    <d v="2023-06-15T00:00:00"/>
    <x v="2"/>
    <s v="GOVERNADOR VALADARES"/>
    <x v="4"/>
    <n v="121538"/>
    <s v="SUDESTE"/>
    <n v="17319"/>
    <n v="1261.8499999999999"/>
    <n v="632.65"/>
    <n v="7.285928748773024E-2"/>
    <s v="FITLOG TRANSPORTES E LOGISTICA"/>
    <d v="2023-06-15T00:00:00"/>
    <m/>
    <d v="2023-06-28T00:00:00"/>
    <d v="2023-06-28T00:00:00"/>
    <m/>
    <s v="ENTREGUE"/>
    <s v="ENTREGUE NO PRAZO"/>
    <n v="13"/>
  </r>
  <r>
    <n v="23596098"/>
    <s v="235960-98"/>
    <d v="2023-06-15T00:00:00"/>
    <x v="2"/>
    <s v="NOVA MARINGA"/>
    <x v="0"/>
    <n v="121310"/>
    <s v="CENTRO-OESTE"/>
    <n v="18599"/>
    <n v="727.9"/>
    <n v="372.92660000000001"/>
    <n v="3.9136512715737405E-2"/>
    <s v="MIRA SERVICOS"/>
    <d v="2023-06-13T00:00:00"/>
    <m/>
    <d v="2023-07-10T00:00:00"/>
    <d v="2023-07-07T00:00:00"/>
    <m/>
    <s v="ENTREGUE"/>
    <s v="ENTREGUE NO PRAZO"/>
    <n v="22"/>
  </r>
  <r>
    <n v="23557398"/>
    <s v="235573-98"/>
    <d v="2023-06-15T00:00:00"/>
    <x v="2"/>
    <s v="PARAUAPEBAS"/>
    <x v="2"/>
    <n v="121543"/>
    <s v="NORTE"/>
    <n v="10288.67"/>
    <n v="742.9"/>
    <n v="339.18"/>
    <n v="7.2205639796008622E-2"/>
    <s v="MIRA SERVICOS"/>
    <d v="2023-06-15T00:00:00"/>
    <m/>
    <d v="2023-07-13T00:00:00"/>
    <d v="2023-07-04T00:00:00"/>
    <m/>
    <s v="ENTREGUE"/>
    <s v="ENTREGUE NO PRAZO"/>
    <n v="19"/>
  </r>
  <r>
    <m/>
    <s v="-"/>
    <d v="2023-07-07T00:00:00"/>
    <x v="1"/>
    <s v="URUAÇU"/>
    <x v="5"/>
    <n v="124464"/>
    <s v="CENTRO-OESTE"/>
    <n v="15390.09"/>
    <n v="554.65"/>
    <n v="65.459999999999994"/>
    <n v="3.6039425370481909E-2"/>
    <s v="ATUAL CARGAS TRANSPORTES LTDA"/>
    <d v="2023-07-07T00:00:00"/>
    <s v="ENTREGA INFORMADA"/>
    <d v="2023-07-19T00:00:00"/>
    <d v="2023-07-19T00:00:00"/>
    <d v="2023-10-11T00:00:00"/>
    <s v="ENTREGUE"/>
    <s v="ENTREGUE NO PRAZO"/>
    <n v="12"/>
  </r>
  <r>
    <n v="23604398"/>
    <s v="236043-98"/>
    <d v="2023-06-15T00:00:00"/>
    <x v="2"/>
    <s v="SAPEZAL"/>
    <x v="0"/>
    <n v="121597"/>
    <s v="CENTRO-OESTE"/>
    <n v="15189"/>
    <n v="1011.9"/>
    <n v="552.51"/>
    <n v="6.6620580683389288E-2"/>
    <s v="MIRA SERVICOS"/>
    <d v="2023-06-15T00:00:00"/>
    <m/>
    <d v="2023-07-11T00:00:00"/>
    <d v="2023-06-30T00:00:00"/>
    <m/>
    <s v="ENTREGUE"/>
    <s v="ENTREGUE NO PRAZO"/>
    <n v="15"/>
  </r>
  <r>
    <n v="23679998"/>
    <s v="236799-98"/>
    <d v="2023-06-15T00:00:00"/>
    <x v="2"/>
    <s v="CANAA DOS CARAJAS"/>
    <x v="2"/>
    <n v="121593"/>
    <s v="NORTE"/>
    <n v="10756.82"/>
    <n v="803.72"/>
    <n v="373.03"/>
    <n v="7.471724914984168E-2"/>
    <s v="MIRA SERVICOS"/>
    <d v="2023-06-15T00:00:00"/>
    <m/>
    <d v="2023-07-13T00:00:00"/>
    <d v="2023-06-28T00:00:00"/>
    <m/>
    <s v="ENTREGUE"/>
    <s v="ENTREGUE NO PRAZO"/>
    <n v="13"/>
  </r>
  <r>
    <m/>
    <s v="-"/>
    <d v="2023-07-07T00:00:00"/>
    <x v="1"/>
    <s v="ARACAJU"/>
    <x v="13"/>
    <n v="124332"/>
    <s v="NORDESTE"/>
    <n v="4814.3999999999996"/>
    <n v="198.69"/>
    <n v="15.067"/>
    <n v="4.1269940179461617E-2"/>
    <s v="R L DOS SANTOS TRANSPORTES LTDA"/>
    <d v="2023-07-06T00:00:00"/>
    <s v="NÃO CONSTA"/>
    <d v="2023-07-26T00:00:00"/>
    <d v="2023-07-13T00:00:00"/>
    <m/>
    <s v="ENTREGUE"/>
    <s v="ENTREGUE NO PRAZO"/>
    <n v="6"/>
  </r>
  <r>
    <n v="23621698"/>
    <s v="236216-98"/>
    <d v="2023-06-15T00:00:00"/>
    <x v="2"/>
    <s v="PONTES E LACERDA"/>
    <x v="0"/>
    <n v="121544"/>
    <s v="CENTRO-OESTE"/>
    <n v="15189"/>
    <n v="1011.9"/>
    <n v="552.51"/>
    <n v="6.6620580683389288E-2"/>
    <s v="MIRA SERVICOS"/>
    <d v="2023-06-15T00:00:00"/>
    <m/>
    <d v="2023-07-11T00:00:00"/>
    <d v="2023-06-27T00:00:00"/>
    <m/>
    <s v="ENTREGUE"/>
    <s v="ENTREGUE NO PRAZO"/>
    <n v="12"/>
  </r>
  <r>
    <n v="23498898"/>
    <s v="234988-98"/>
    <d v="2023-06-15T00:00:00"/>
    <x v="2"/>
    <s v="BELÉM"/>
    <x v="2"/>
    <n v="121591"/>
    <s v="NORTE"/>
    <n v="11534.97"/>
    <n v="764.94"/>
    <n v="377"/>
    <n v="6.6314866878717502E-2"/>
    <s v="MIRA SERVICOS"/>
    <d v="2023-06-15T00:00:00"/>
    <m/>
    <d v="2023-07-06T00:00:00"/>
    <d v="2023-06-23T00:00:00"/>
    <m/>
    <s v="ENTREGUE"/>
    <s v="ENTREGUE NO PRAZO"/>
    <n v="8"/>
  </r>
  <r>
    <n v="23634098"/>
    <s v="236340-98"/>
    <d v="2023-06-15T00:00:00"/>
    <x v="2"/>
    <s v="ALTAMIRA"/>
    <x v="2"/>
    <n v="121512"/>
    <s v="NORTE"/>
    <n v="10769.73"/>
    <n v="1686.93"/>
    <n v="301.13"/>
    <n v="0.15663623879150174"/>
    <s v="MIRA SERVICOS"/>
    <d v="2023-06-15T00:00:00"/>
    <m/>
    <d v="2023-07-12T00:00:00"/>
    <d v="2023-07-07T00:00:00"/>
    <m/>
    <s v="ENTREGUE"/>
    <s v="ENTREGUE NO PRAZO"/>
    <n v="22"/>
  </r>
  <r>
    <n v="23113498"/>
    <s v="231134-98"/>
    <d v="2023-06-15T00:00:00"/>
    <x v="2"/>
    <s v="IPORA"/>
    <x v="5"/>
    <n v="121537"/>
    <s v="CENTRO-OESTE"/>
    <n v="22860.19"/>
    <n v="984.69"/>
    <n v="734.57"/>
    <n v="4.307444513803254E-2"/>
    <s v="MIRA SERVICOS"/>
    <d v="2023-06-15T00:00:00"/>
    <m/>
    <d v="2023-07-04T00:00:00"/>
    <d v="2023-06-22T00:00:00"/>
    <m/>
    <s v="ENTREGUE"/>
    <s v="ENTREGUE NO PRAZO"/>
    <n v="7"/>
  </r>
  <r>
    <n v="22964498"/>
    <s v="229644-98"/>
    <d v="2023-06-15T00:00:00"/>
    <x v="2"/>
    <s v="MARABA"/>
    <x v="2"/>
    <n v="121602"/>
    <s v="NORTE"/>
    <n v="12874"/>
    <n v="837.77"/>
    <n v="390.20960000000002"/>
    <n v="6.507456889855523E-2"/>
    <s v="MIRA SERVICOS"/>
    <d v="2023-06-15T00:00:00"/>
    <m/>
    <d v="2023-07-10T00:00:00"/>
    <d v="2023-06-28T00:00:00"/>
    <m/>
    <s v="ENTREGUE"/>
    <s v="ENTREGUE NO PRAZO"/>
    <n v="13"/>
  </r>
  <r>
    <m/>
    <s v="-"/>
    <d v="2023-07-07T00:00:00"/>
    <x v="1"/>
    <s v="TUCANO"/>
    <x v="20"/>
    <n v="124207"/>
    <s v="NORDESTE"/>
    <n v="6150.5"/>
    <n v="244.12"/>
    <n v="20.39"/>
    <n v="3.969108202585156E-2"/>
    <s v="R L DOS SANTOS TRANSPORTES LTDA"/>
    <d v="2023-07-05T00:00:00"/>
    <s v="NÃO CONSTA"/>
    <d v="2023-07-26T00:00:00"/>
    <d v="2023-07-20T00:00:00"/>
    <m/>
    <s v="ENTREGUE"/>
    <s v="ENTREGUE NO PRAZO"/>
    <n v="13"/>
  </r>
  <r>
    <n v="23259698"/>
    <s v="232596-98"/>
    <d v="2023-06-15T00:00:00"/>
    <x v="2"/>
    <s v="MOSSORÓ"/>
    <x v="17"/>
    <n v="121568"/>
    <s v="NORDESTE"/>
    <n v="13000"/>
    <n v="653.66"/>
    <n v="426.01299999999998"/>
    <n v="5.0281538461538461E-2"/>
    <s v="SNT LOG LTDA"/>
    <d v="2023-06-15T00:00:00"/>
    <m/>
    <d v="2023-07-04T00:00:00"/>
    <d v="2023-07-04T00:00:00"/>
    <m/>
    <s v="ENTREGUE"/>
    <s v="ENTREGUE NO PRAZO"/>
    <n v="19"/>
  </r>
  <r>
    <n v="23264598"/>
    <s v="232645-98"/>
    <d v="2023-06-15T00:00:00"/>
    <x v="2"/>
    <s v="GUARACIABA DO NORTE"/>
    <x v="15"/>
    <n v="121586"/>
    <s v="NORDESTE"/>
    <n v="8649.73"/>
    <n v="368.2"/>
    <n v="231.4"/>
    <n v="4.2567802694419364E-2"/>
    <s v="SNT LOG LTDA"/>
    <d v="2023-06-15T00:00:00"/>
    <m/>
    <d v="2023-07-06T00:00:00"/>
    <d v="2023-06-30T00:00:00"/>
    <m/>
    <s v="ENTREGUE"/>
    <s v="ENTREGUE NO PRAZO"/>
    <n v="15"/>
  </r>
  <r>
    <n v="23621398"/>
    <s v="236213-98"/>
    <d v="2023-06-15T00:00:00"/>
    <x v="2"/>
    <s v="CAMPINA GRANDE"/>
    <x v="18"/>
    <n v="121589"/>
    <s v="NORDESTE"/>
    <n v="9699"/>
    <n v="520.58000000000004"/>
    <n v="339.28"/>
    <n v="5.3673574595319108E-2"/>
    <s v="SNT LOG LTDA"/>
    <d v="2023-06-15T00:00:00"/>
    <m/>
    <d v="2023-07-05T00:00:00"/>
    <d v="2023-06-29T00:00:00"/>
    <m/>
    <s v="ENTREGUE"/>
    <s v="ENTREGUE NO PRAZO"/>
    <n v="14"/>
  </r>
  <r>
    <n v="23635398"/>
    <s v="236353-98"/>
    <d v="2023-06-15T00:00:00"/>
    <x v="2"/>
    <s v="ANGICOS"/>
    <x v="17"/>
    <n v="121592"/>
    <s v="NORDESTE"/>
    <n v="10869"/>
    <n v="572.20000000000005"/>
    <n v="372.93"/>
    <n v="5.2645137547152457E-2"/>
    <s v="SNT LOG LTDA"/>
    <d v="2023-06-15T00:00:00"/>
    <m/>
    <d v="2023-07-05T00:00:00"/>
    <d v="2023-06-29T00:00:00"/>
    <m/>
    <s v="ENTREGUE"/>
    <s v="ENTREGUE NO PRAZO"/>
    <n v="14"/>
  </r>
  <r>
    <n v="23688298"/>
    <s v="236882-98"/>
    <d v="2023-06-15T00:00:00"/>
    <x v="2"/>
    <s v="MOSSORÓ"/>
    <x v="17"/>
    <n v="121500"/>
    <s v="NORDESTE"/>
    <n v="12876.22"/>
    <n v="608.52"/>
    <n v="396.60419999999999"/>
    <n v="4.7259211166009903E-2"/>
    <s v="SNT LOG LTDA"/>
    <d v="2023-06-15T00:00:00"/>
    <m/>
    <d v="2023-07-04T00:00:00"/>
    <d v="2023-07-04T00:00:00"/>
    <m/>
    <s v="ENTREGUE"/>
    <s v="ENTREGUE NO PRAZO"/>
    <n v="19"/>
  </r>
  <r>
    <n v="23592198"/>
    <s v="235921-98"/>
    <d v="2023-06-15T00:00:00"/>
    <x v="2"/>
    <s v="CAICÓ"/>
    <x v="17"/>
    <n v="121527"/>
    <s v="NORDESTE"/>
    <n v="18909"/>
    <n v="1078.17"/>
    <n v="702.69"/>
    <n v="5.7018879898461057E-2"/>
    <s v="SNT LOG LTDA"/>
    <d v="2023-06-15T00:00:00"/>
    <m/>
    <d v="2023-07-05T00:00:00"/>
    <d v="2023-07-04T00:00:00"/>
    <m/>
    <s v="ENTREGUE"/>
    <s v="ENTREGUE NO PRAZO"/>
    <n v="19"/>
  </r>
  <r>
    <n v="23444098"/>
    <s v="234440-98"/>
    <d v="2023-06-15T00:00:00"/>
    <x v="2"/>
    <s v="MOSSORÓ"/>
    <x v="17"/>
    <n v="121539"/>
    <s v="NORDESTE"/>
    <n v="18099"/>
    <n v="1022.48"/>
    <n v="666.4"/>
    <n v="5.6493728935300296E-2"/>
    <s v="SNT LOG LTDA"/>
    <d v="2023-06-15T00:00:00"/>
    <m/>
    <d v="2023-07-04T00:00:00"/>
    <d v="2023-07-04T00:00:00"/>
    <m/>
    <s v="ENTREGUE"/>
    <s v="ENTREGUE NO PRAZO"/>
    <n v="19"/>
  </r>
  <r>
    <n v="23658898"/>
    <s v="236588-98"/>
    <d v="2023-06-15T00:00:00"/>
    <x v="2"/>
    <s v="MOSSORÓ"/>
    <x v="17"/>
    <n v="121542"/>
    <s v="NORDESTE"/>
    <n v="9369"/>
    <n v="480.77"/>
    <n v="313.33"/>
    <n v="5.131497491728039E-2"/>
    <s v="SNT LOG LTDA"/>
    <d v="2023-06-15T00:00:00"/>
    <m/>
    <d v="2023-07-05T00:00:00"/>
    <d v="2023-07-05T00:00:00"/>
    <m/>
    <s v="ENTREGUE"/>
    <s v="ENTREGUE NO PRAZO"/>
    <n v="20"/>
  </r>
  <r>
    <n v="23090798"/>
    <s v="230907-98"/>
    <d v="2023-06-15T00:00:00"/>
    <x v="2"/>
    <s v="CAJAZEIRAS"/>
    <x v="18"/>
    <n v="121585"/>
    <s v="NORDESTE"/>
    <n v="16309"/>
    <n v="850.28"/>
    <n v="554.16999999999996"/>
    <n v="5.2135630633392605E-2"/>
    <s v="SNT LOG LTDA"/>
    <d v="2023-06-15T00:00:00"/>
    <m/>
    <d v="2023-07-05T00:00:00"/>
    <d v="2023-06-29T00:00:00"/>
    <m/>
    <s v="ENTREGUE"/>
    <s v="ENTREGUE NO PRAZO"/>
    <n v="14"/>
  </r>
  <r>
    <n v="23510798"/>
    <s v="235107-98"/>
    <d v="2023-06-15T00:00:00"/>
    <x v="2"/>
    <s v="CONCEICAO"/>
    <x v="18"/>
    <n v="121588"/>
    <s v="NORDESTE"/>
    <n v="20868.03"/>
    <n v="1287.23"/>
    <n v="742.67"/>
    <n v="6.1684308485276285E-2"/>
    <s v="SNT LOG LTDA"/>
    <d v="2023-06-15T00:00:00"/>
    <m/>
    <d v="2023-07-05T00:00:00"/>
    <d v="2023-06-29T00:00:00"/>
    <m/>
    <s v="ENTREGUE"/>
    <s v="ENTREGUE NO PRAZO"/>
    <n v="14"/>
  </r>
  <r>
    <n v="23739098"/>
    <s v="237390-98"/>
    <d v="2023-06-15T00:00:00"/>
    <x v="2"/>
    <s v="JOÃO PESSOA"/>
    <x v="18"/>
    <n v="121529"/>
    <s v="NORDESTE"/>
    <n v="11050"/>
    <n v="509.73"/>
    <n v="407.69"/>
    <n v="4.6129411764705884E-2"/>
    <s v="SNT LOG LTDA"/>
    <d v="2023-06-15T00:00:00"/>
    <m/>
    <d v="2023-06-29T00:00:00"/>
    <d v="2023-06-28T00:00:00"/>
    <m/>
    <s v="ENTREGUE"/>
    <s v="ENTREGUE NO PRAZO"/>
    <n v="13"/>
  </r>
  <r>
    <n v="23315298"/>
    <s v="233152-98"/>
    <d v="2023-06-15T00:00:00"/>
    <x v="2"/>
    <s v="MAURITI"/>
    <x v="15"/>
    <n v="121580"/>
    <s v="NORDESTE"/>
    <n v="8180.57"/>
    <n v="368.16"/>
    <n v="231.37"/>
    <n v="4.5004198973910135E-2"/>
    <s v="SNT LOG LTDA"/>
    <d v="2023-06-15T00:00:00"/>
    <m/>
    <d v="2023-07-06T00:00:00"/>
    <d v="2023-07-06T00:00:00"/>
    <m/>
    <s v="ENTREGUE"/>
    <s v="ENTREGUE NO PRAZO"/>
    <n v="21"/>
  </r>
  <r>
    <n v="23248898"/>
    <s v="232488-98"/>
    <d v="2023-06-15T00:00:00"/>
    <x v="2"/>
    <s v="BARRO"/>
    <x v="15"/>
    <n v="121598"/>
    <s v="NORDESTE"/>
    <n v="15564.56"/>
    <n v="765.89"/>
    <n v="481.34"/>
    <n v="4.9207301716206561E-2"/>
    <s v="SNT LOG LTDA"/>
    <d v="2023-06-15T00:00:00"/>
    <m/>
    <d v="2023-07-06T00:00:00"/>
    <d v="2023-06-28T00:00:00"/>
    <m/>
    <s v="ENTREGUE"/>
    <s v="ENTREGUE NO PRAZO"/>
    <n v="13"/>
  </r>
  <r>
    <m/>
    <s v="-"/>
    <d v="2023-07-07T00:00:00"/>
    <x v="1"/>
    <s v="FORTALEZA"/>
    <x v="15"/>
    <n v="124456"/>
    <s v="NORDESTE"/>
    <n v="4438.59"/>
    <n v="103.43"/>
    <n v="13.209"/>
    <n v="2.3302445145868395E-2"/>
    <s v="TECMAR TRANSPORTES LTDA"/>
    <d v="2023-07-07T00:00:00"/>
    <s v="NÃO CONSTA"/>
    <d v="2023-07-24T00:00:00"/>
    <d v="2023-07-24T00:00:00"/>
    <m/>
    <s v="ENTREGUE"/>
    <s v="ENTREGUE NO PRAZO"/>
    <n v="17"/>
  </r>
  <r>
    <n v="23587998"/>
    <s v="235879-98"/>
    <d v="2023-06-15T00:00:00"/>
    <x v="2"/>
    <s v="MOSSORÓ"/>
    <x v="17"/>
    <n v="121449"/>
    <s v="NORDESTE"/>
    <n v="14299"/>
    <n v="682.75"/>
    <n v="444.97699999999998"/>
    <n v="4.7748094272326735E-2"/>
    <s v="SNT LOG LTDA"/>
    <d v="2023-06-14T00:00:00"/>
    <m/>
    <d v="2023-07-05T00:00:00"/>
    <d v="2023-07-05T00:00:00"/>
    <m/>
    <s v="ENTREGUE"/>
    <s v="ENTREGUE NO PRAZO"/>
    <n v="20"/>
  </r>
  <r>
    <n v="23025498"/>
    <s v="230254-98"/>
    <d v="2023-06-15T00:00:00"/>
    <x v="2"/>
    <s v="SAO GONCALO AMARANTE"/>
    <x v="17"/>
    <n v="121558"/>
    <s v="NORDESTE"/>
    <n v="14800"/>
    <n v="659.14"/>
    <n v="504.27379999999999"/>
    <n v="4.4536486486486483E-2"/>
    <s v="SNT LOG LTDA"/>
    <d v="2023-06-15T00:00:00"/>
    <m/>
    <d v="2023-06-29T00:00:00"/>
    <d v="2023-07-04T00:00:00"/>
    <m/>
    <s v="ENTREGUE"/>
    <s v="ENTREGUE FORA DO PRAZO"/>
    <n v="19"/>
  </r>
  <r>
    <n v="23300698"/>
    <s v="233006-98"/>
    <d v="2023-06-15T00:00:00"/>
    <x v="2"/>
    <s v="OURICURI"/>
    <x v="16"/>
    <n v="121565"/>
    <s v="NORDESTE"/>
    <n v="14500"/>
    <n v="708.58"/>
    <n v="461.81299999999999"/>
    <n v="4.8867586206896553E-2"/>
    <s v="SNT LOG LTDA"/>
    <d v="2023-06-15T00:00:00"/>
    <m/>
    <d v="2023-07-04T00:00:00"/>
    <d v="2023-07-07T00:00:00"/>
    <m/>
    <s v="ENTREGUE"/>
    <s v="ENTREGUE FORA DO PRAZO"/>
    <n v="22"/>
  </r>
  <r>
    <n v="23048598"/>
    <s v="230485-98"/>
    <d v="2023-06-15T00:00:00"/>
    <x v="2"/>
    <s v="AGRESTINA"/>
    <x v="16"/>
    <n v="121600"/>
    <s v="NORDESTE"/>
    <n v="21700"/>
    <n v="1034.55"/>
    <n v="674.27"/>
    <n v="4.7675115207373268E-2"/>
    <s v="SNT LOG LTDA"/>
    <d v="2023-06-15T00:00:00"/>
    <m/>
    <d v="2023-07-04T00:00:00"/>
    <d v="2023-07-07T00:00:00"/>
    <m/>
    <s v="ENTREGUE"/>
    <s v="ENTREGUE FORA DO PRAZO"/>
    <n v="22"/>
  </r>
  <r>
    <n v="23272498"/>
    <s v="232724-98"/>
    <d v="2023-06-15T00:00:00"/>
    <x v="2"/>
    <s v="OROBÓ"/>
    <x v="16"/>
    <n v="121594"/>
    <s v="NORDESTE"/>
    <n v="12499.85"/>
    <n v="592.16"/>
    <n v="385.94"/>
    <n v="4.7373368480421764E-2"/>
    <s v="SNT LOG LTDA"/>
    <d v="2023-06-15T00:00:00"/>
    <m/>
    <d v="2023-07-04T00:00:00"/>
    <d v="2023-07-06T00:00:00"/>
    <m/>
    <s v="ENTREGUE"/>
    <s v="ENTREGUE FORA DO PRAZO"/>
    <n v="21"/>
  </r>
  <r>
    <n v="22993398"/>
    <s v="229933-98"/>
    <d v="2023-06-15T00:00:00"/>
    <x v="2"/>
    <s v="CUSTODIA"/>
    <x v="16"/>
    <n v="121532"/>
    <s v="NORDESTE"/>
    <n v="10902.23"/>
    <n v="520.41999999999996"/>
    <n v="339.18"/>
    <n v="4.7735188122063101E-2"/>
    <s v="SNT LOG LTDA"/>
    <d v="2023-06-15T00:00:00"/>
    <m/>
    <d v="2023-07-04T00:00:00"/>
    <d v="2023-07-06T00:00:00"/>
    <m/>
    <s v="ENTREGUE"/>
    <s v="ENTREGUE FORA DO PRAZO"/>
    <n v="21"/>
  </r>
  <r>
    <n v="23598798"/>
    <s v="235987-98"/>
    <d v="2023-06-15T00:00:00"/>
    <x v="2"/>
    <s v="NATAL"/>
    <x v="17"/>
    <n v="121416"/>
    <s v="NORDESTE"/>
    <n v="7431"/>
    <n v="355.75"/>
    <n v="272.17169999999999"/>
    <n v="4.7873772036065132E-2"/>
    <s v="SNT LOG LTDA"/>
    <d v="2023-06-14T00:00:00"/>
    <m/>
    <d v="2023-06-29T00:00:00"/>
    <d v="2023-06-30T00:00:00"/>
    <m/>
    <s v="ENTREGUE"/>
    <s v="ENTREGUE FORA DO PRAZO"/>
    <n v="15"/>
  </r>
  <r>
    <n v="23235898"/>
    <s v="232358-98"/>
    <d v="2023-06-15T00:00:00"/>
    <x v="2"/>
    <s v="BARBALHA"/>
    <x v="15"/>
    <n v="121569"/>
    <s v="NORDESTE"/>
    <n v="6679"/>
    <n v="340.07"/>
    <n v="229.88200000000001"/>
    <n v="5.0916304836053299E-2"/>
    <s v="TECMAR TRANSPORTES LTDA"/>
    <d v="2023-06-15T00:00:00"/>
    <m/>
    <d v="2023-07-06T00:00:00"/>
    <d v="2023-06-26T00:00:00"/>
    <m/>
    <s v="ENTREGUE"/>
    <s v="ENTREGUE NO PRAZO"/>
    <n v="11"/>
  </r>
  <r>
    <n v="23171698"/>
    <s v="231716-98"/>
    <d v="2023-06-15T00:00:00"/>
    <x v="2"/>
    <s v="PARNAMIRIM"/>
    <x v="17"/>
    <n v="121559"/>
    <s v="NORDESTE"/>
    <n v="10749"/>
    <n v="453.1"/>
    <n v="373.03300000000002"/>
    <n v="4.2152758396129877E-2"/>
    <s v="TECMAR TRANSPORTES LTDA"/>
    <d v="2023-06-15T00:00:00"/>
    <m/>
    <d v="2023-07-06T00:00:00"/>
    <d v="2023-06-30T00:00:00"/>
    <m/>
    <s v="ENTREGUE"/>
    <s v="ENTREGUE NO PRAZO"/>
    <n v="15"/>
  </r>
  <r>
    <n v="23680598"/>
    <s v="236805-98"/>
    <d v="2023-06-15T00:00:00"/>
    <x v="2"/>
    <s v="PINDARE-MIRIM"/>
    <x v="6"/>
    <n v="121511"/>
    <s v="NORDESTE"/>
    <n v="10793.31"/>
    <n v="647.02"/>
    <n v="338.01"/>
    <n v="5.994639271919365E-2"/>
    <s v="TECMAR TRANSPORTES LTDA"/>
    <d v="2023-06-15T00:00:00"/>
    <m/>
    <d v="2023-07-10T00:00:00"/>
    <d v="2023-06-28T00:00:00"/>
    <m/>
    <s v="ENTREGUE"/>
    <s v="ENTREGUE NO PRAZO"/>
    <n v="13"/>
  </r>
  <r>
    <n v="23681698"/>
    <s v="236816-98"/>
    <d v="2023-06-15T00:00:00"/>
    <x v="2"/>
    <s v="MAURITI"/>
    <x v="15"/>
    <n v="121531"/>
    <s v="NORDESTE"/>
    <n v="12136.41"/>
    <n v="641.13"/>
    <n v="443.07"/>
    <n v="5.2826989200265975E-2"/>
    <s v="TECMAR TRANSPORTES LTDA"/>
    <d v="2023-06-15T00:00:00"/>
    <m/>
    <d v="2023-07-06T00:00:00"/>
    <d v="2023-06-26T00:00:00"/>
    <m/>
    <s v="ENTREGUE"/>
    <s v="ENTREGUE NO PRAZO"/>
    <n v="11"/>
  </r>
  <r>
    <n v="23555198"/>
    <s v="235551-98"/>
    <d v="2023-06-15T00:00:00"/>
    <x v="2"/>
    <s v="IRACEMA"/>
    <x v="15"/>
    <n v="121451"/>
    <s v="NORDESTE"/>
    <n v="14839"/>
    <n v="756.31"/>
    <n v="520.32500000000005"/>
    <n v="5.0967720196778754E-2"/>
    <s v="TECMAR TRANSPORTES LTDA"/>
    <d v="2023-06-14T00:00:00"/>
    <m/>
    <d v="2023-07-06T00:00:00"/>
    <d v="2023-07-06T00:00:00"/>
    <m/>
    <s v="ENTREGUE"/>
    <s v="ENTREGUE NO PRAZO"/>
    <n v="21"/>
  </r>
  <r>
    <n v="23384198"/>
    <s v="233841-98"/>
    <d v="2023-06-15T00:00:00"/>
    <x v="2"/>
    <s v="SAO JULIAO"/>
    <x v="7"/>
    <n v="121289"/>
    <s v="NORDESTE"/>
    <n v="21278"/>
    <n v="1486.4"/>
    <n v="782.529"/>
    <n v="6.9856189491493567E-2"/>
    <s v="TECMAR TRANSPORTES LTDA"/>
    <d v="2023-06-13T00:00:00"/>
    <m/>
    <d v="2023-07-07T00:00:00"/>
    <d v="2023-06-28T00:00:00"/>
    <m/>
    <s v="ENTREGUE"/>
    <s v="ENTREGUE NO PRAZO"/>
    <n v="13"/>
  </r>
  <r>
    <n v="23661198"/>
    <s v="236611-98"/>
    <d v="2023-06-15T00:00:00"/>
    <x v="2"/>
    <s v="VICOSA DO CEARA"/>
    <x v="15"/>
    <n v="121547"/>
    <s v="NORDESTE"/>
    <n v="9602.01"/>
    <n v="495.17"/>
    <n v="339.28"/>
    <n v="5.1569410987907738E-2"/>
    <s v="TECMAR TRANSPORTES LTDA"/>
    <d v="2023-06-15T00:00:00"/>
    <m/>
    <d v="2023-07-06T00:00:00"/>
    <d v="2023-07-06T00:00:00"/>
    <m/>
    <s v="ENTREGUE"/>
    <s v="ENTREGUE NO PRAZO"/>
    <n v="21"/>
  </r>
  <r>
    <n v="23149198"/>
    <s v="231491-98"/>
    <d v="2023-06-15T00:00:00"/>
    <x v="2"/>
    <s v="SAO RAFAEL"/>
    <x v="17"/>
    <n v="121495"/>
    <s v="NORDESTE"/>
    <n v="11619"/>
    <n v="597.42999999999995"/>
    <n v="409.32299999999998"/>
    <n v="5.1418366468715032E-2"/>
    <s v="TECMAR TRANSPORTES LTDA"/>
    <d v="2023-06-15T00:00:00"/>
    <m/>
    <d v="2023-07-06T00:00:00"/>
    <d v="2023-07-06T00:00:00"/>
    <m/>
    <s v="ENTREGUE"/>
    <s v="ENTREGUE NO PRAZO"/>
    <n v="21"/>
  </r>
  <r>
    <n v="23262498"/>
    <s v="232624-98"/>
    <d v="2023-06-15T00:00:00"/>
    <x v="2"/>
    <s v="TIMON"/>
    <x v="6"/>
    <n v="121496"/>
    <s v="NORDESTE"/>
    <n v="10759"/>
    <n v="704.58"/>
    <n v="373.03300000000002"/>
    <n v="6.5487498838181987E-2"/>
    <s v="TECMAR TRANSPORTES LTDA"/>
    <d v="2023-06-15T00:00:00"/>
    <m/>
    <d v="2023-07-10T00:00:00"/>
    <d v="2023-07-03T00:00:00"/>
    <m/>
    <s v="ENTREGUE"/>
    <s v="ENTREGUE NO PRAZO"/>
    <n v="18"/>
  </r>
  <r>
    <n v="23598098"/>
    <s v="235980-98"/>
    <d v="2023-06-15T00:00:00"/>
    <x v="2"/>
    <s v="FORTALEZA"/>
    <x v="15"/>
    <n v="121497"/>
    <s v="NORDESTE"/>
    <n v="11409"/>
    <n v="498.14"/>
    <n v="409.32299999999998"/>
    <n v="4.3662021211324391E-2"/>
    <s v="TECMAR TRANSPORTES LTDA"/>
    <d v="2023-06-15T00:00:00"/>
    <m/>
    <d v="2023-07-03T00:00:00"/>
    <d v="2023-07-01T00:00:00"/>
    <m/>
    <s v="ENTREGUE"/>
    <s v="ENTREGUE NO PRAZO"/>
    <n v="16"/>
  </r>
  <r>
    <n v="22972598"/>
    <s v="229725-98"/>
    <d v="2023-06-15T00:00:00"/>
    <x v="2"/>
    <s v="IGUATU"/>
    <x v="15"/>
    <n v="121563"/>
    <s v="NORDESTE"/>
    <n v="13799"/>
    <n v="698.75"/>
    <n v="482.47199999999998"/>
    <n v="5.063772737154866E-2"/>
    <s v="TECMAR TRANSPORTES LTDA"/>
    <d v="2023-06-15T00:00:00"/>
    <m/>
    <d v="2023-07-06T00:00:00"/>
    <d v="2023-06-30T00:00:00"/>
    <m/>
    <s v="ENTREGUE"/>
    <s v="ENTREGUE NO PRAZO"/>
    <n v="15"/>
  </r>
  <r>
    <n v="21469098"/>
    <s v="214690-98"/>
    <d v="2023-06-15T00:00:00"/>
    <x v="2"/>
    <s v="IGUATU"/>
    <x v="15"/>
    <n v="121554"/>
    <s v="NORDESTE"/>
    <n v="10179"/>
    <n v="457.11"/>
    <n v="304.53289999999998"/>
    <n v="4.4907161803713527E-2"/>
    <s v="TECMAR TRANSPORTES LTDA"/>
    <d v="2023-06-15T00:00:00"/>
    <m/>
    <d v="2023-07-06T00:00:00"/>
    <d v="2023-06-30T00:00:00"/>
    <m/>
    <s v="ENTREGUE"/>
    <s v="ENTREGUE NO PRAZO"/>
    <n v="15"/>
  </r>
  <r>
    <m/>
    <s v="-"/>
    <d v="2023-07-07T00:00:00"/>
    <x v="1"/>
    <s v="CAMPOS DOS GOYTACAZES"/>
    <x v="11"/>
    <n v="124345"/>
    <s v="SUDESTE"/>
    <n v="4827.29"/>
    <n v="131.63999999999999"/>
    <n v="15.396000000000001"/>
    <n v="2.7269958921050937E-2"/>
    <s v="TJ4 TRANSPORTES EIRELI"/>
    <d v="2023-07-06T00:00:00"/>
    <s v="NÃO CONSTA"/>
    <d v="2023-07-12T00:00:00"/>
    <d v="2023-07-12T00:00:00"/>
    <m/>
    <s v="ENTREGUE"/>
    <s v="ENTREGUE NO PRAZO"/>
    <n v="5"/>
  </r>
  <r>
    <n v="23029098"/>
    <s v="230290-98"/>
    <d v="2023-06-15T00:00:00"/>
    <x v="2"/>
    <s v="LUZILANDIA"/>
    <x v="7"/>
    <n v="121583"/>
    <s v="NORDESTE"/>
    <n v="9790.11"/>
    <n v="654.53"/>
    <n v="339.28"/>
    <n v="6.6856245741876236E-2"/>
    <s v="TECMAR TRANSPORTES LTDA"/>
    <d v="2023-06-15T00:00:00"/>
    <m/>
    <d v="2023-07-07T00:00:00"/>
    <d v="2023-07-04T00:00:00"/>
    <m/>
    <s v="ENTREGUE"/>
    <s v="ENTREGUE NO PRAZO"/>
    <n v="19"/>
  </r>
  <r>
    <n v="23733798"/>
    <s v="237337-98"/>
    <d v="2023-06-15T00:00:00"/>
    <x v="2"/>
    <s v="IMPERATRIZ"/>
    <x v="6"/>
    <n v="121599"/>
    <s v="NORDESTE"/>
    <n v="16959"/>
    <n v="967.89"/>
    <n v="504.48"/>
    <n v="5.7072350964089864E-2"/>
    <s v="TECMAR TRANSPORTES LTDA"/>
    <d v="2023-06-15T00:00:00"/>
    <m/>
    <d v="2023-07-10T00:00:00"/>
    <d v="2023-06-27T00:00:00"/>
    <m/>
    <s v="ENTREGUE"/>
    <s v="ENTREGUE NO PRAZO"/>
    <n v="12"/>
  </r>
  <r>
    <n v="23001598"/>
    <s v="230015-98"/>
    <d v="2023-06-15T00:00:00"/>
    <x v="2"/>
    <s v="JERICO"/>
    <x v="18"/>
    <n v="121567"/>
    <s v="NORDESTE"/>
    <n v="14249"/>
    <n v="738.53"/>
    <n v="516.35699999999997"/>
    <n v="5.18303038809741E-2"/>
    <s v="TECMAR TRANSPORTES LTDA"/>
    <d v="2023-06-15T00:00:00"/>
    <m/>
    <d v="2023-07-04T00:00:00"/>
    <d v="2023-07-07T00:00:00"/>
    <m/>
    <s v="ENTREGUE"/>
    <s v="ENTREGUE FORA DO PRAZO"/>
    <n v="22"/>
  </r>
  <r>
    <n v="22982398"/>
    <s v="229823-98"/>
    <d v="2023-06-15T00:00:00"/>
    <x v="2"/>
    <s v="SÃO LUÍS"/>
    <x v="6"/>
    <n v="121584"/>
    <s v="NORDESTE"/>
    <n v="18066.509999999998"/>
    <n v="1140.72"/>
    <n v="683.08"/>
    <n v="6.3140030919087306E-2"/>
    <s v="TECMAR TRANSPORTES LTDA"/>
    <d v="2023-06-15T00:00:00"/>
    <m/>
    <d v="2023-07-04T00:00:00"/>
    <d v="2023-07-07T00:00:00"/>
    <m/>
    <s v="ENTREGUE"/>
    <s v="ENTREGUE FORA DO PRAZO"/>
    <n v="22"/>
  </r>
  <r>
    <n v="23771299"/>
    <s v="237712-99"/>
    <d v="2023-06-15T00:00:00"/>
    <x v="2"/>
    <s v="CAUCAIA"/>
    <x v="15"/>
    <n v="121524"/>
    <s v="NORDESTE"/>
    <n v="670.63"/>
    <n v="84.17"/>
    <n v="29.8889"/>
    <n v="0.12550884988741928"/>
    <s v="TECMAR TRANSPORTES LTDA"/>
    <d v="2023-06-15T00:00:00"/>
    <m/>
    <d v="2023-07-06T00:00:00"/>
    <d v="2023-06-15T00:00:00"/>
    <m/>
    <s v="DEVOLUÇÃO"/>
    <s v="ENTREGUE NO PRAZO"/>
    <n v="0"/>
  </r>
  <r>
    <n v="23312998"/>
    <s v="233129-98"/>
    <d v="2023-06-16T00:00:00"/>
    <x v="2"/>
    <s v="TUBARÃO"/>
    <x v="21"/>
    <n v="121576"/>
    <s v="SUL"/>
    <n v="8626.1"/>
    <n v="383.36"/>
    <n v="231.37"/>
    <n v="4.4441868283465295E-2"/>
    <s v="FITLOG TRANSPORTES E LOGISTICA"/>
    <d v="2023-06-15T00:00:00"/>
    <m/>
    <d v="2023-06-27T00:00:00"/>
    <d v="2023-06-27T00:00:00"/>
    <m/>
    <s v="ENTREGUE"/>
    <s v="ENTREGUE NO PRAZO"/>
    <n v="11"/>
  </r>
  <r>
    <n v="23300198"/>
    <s v="233001-98"/>
    <d v="2023-06-16T00:00:00"/>
    <x v="2"/>
    <s v="JAPONVAR"/>
    <x v="4"/>
    <n v="121652"/>
    <s v="SUDESTE"/>
    <n v="13747.6"/>
    <n v="964.74"/>
    <n v="485.42"/>
    <n v="7.0175157845733069E-2"/>
    <s v="FITLOG TRANSPORTES E LOGISTICA"/>
    <d v="2023-06-16T00:00:00"/>
    <m/>
    <d v="2023-07-11T00:00:00"/>
    <d v="2023-07-11T15:14:00"/>
    <m/>
    <s v="ENTREGUE"/>
    <s v="ENTREGUE FORA DO PRAZO"/>
    <n v="25.634722222224809"/>
  </r>
  <r>
    <n v="23930900"/>
    <s v="239309-00"/>
    <d v="2023-06-16T00:00:00"/>
    <x v="2"/>
    <s v="MONTE AZUL PAULISTA"/>
    <x v="9"/>
    <n v="121689"/>
    <s v="SUDESTE"/>
    <n v="1954.05"/>
    <n v="123.43"/>
    <n v="101.25"/>
    <n v="6.3166244466620614E-2"/>
    <s v="FITLOG TRANSPORTES E LOGISTICA"/>
    <d v="2023-06-16T00:00:00"/>
    <m/>
    <d v="2023-06-27T00:00:00"/>
    <d v="2023-06-27T00:00:00"/>
    <m/>
    <s v="ENTREGUE"/>
    <s v="ENTREGUE NO PRAZO"/>
    <n v="11"/>
  </r>
  <r>
    <m/>
    <s v="-"/>
    <d v="2023-07-10T00:00:00"/>
    <x v="1"/>
    <s v="AQUIDAUANA"/>
    <x v="3"/>
    <n v="124284"/>
    <s v="CENTRO-OESTE"/>
    <n v="47458.62"/>
    <n v="1725.77"/>
    <n v="0"/>
    <n v="3.6363678505611834E-2"/>
    <s v="CT DISTRIBUICAO E LOGISTICA LTDA"/>
    <d v="2023-07-06T00:00:00"/>
    <s v="NÃO CONSTA"/>
    <d v="2023-07-20T00:00:00"/>
    <d v="2023-07-27T09:00:00"/>
    <m/>
    <s v="ENTREGUE"/>
    <s v="ENTREGUE FORA DO PRAZO"/>
    <n v="17.375"/>
  </r>
  <r>
    <n v="23514498"/>
    <s v="235144-98"/>
    <d v="2023-06-16T00:00:00"/>
    <x v="2"/>
    <s v="PORCIUNCULA"/>
    <x v="11"/>
    <n v="121502"/>
    <s v="SUDESTE"/>
    <n v="21500"/>
    <n v="0"/>
    <m/>
    <n v="0"/>
    <s v="M V G TRANSPORTES EIRELI"/>
    <d v="2023-06-15T00:00:00"/>
    <m/>
    <d v="2023-06-20T00:00:00"/>
    <d v="2023-06-19T00:00:00"/>
    <m/>
    <s v="ENTREGUE"/>
    <s v="ENTREGUE NO PRAZO"/>
    <n v="3"/>
  </r>
  <r>
    <n v="23126398"/>
    <s v="231263-98"/>
    <d v="2023-06-16T00:00:00"/>
    <x v="2"/>
    <s v="SAPUCAIA"/>
    <x v="11"/>
    <n v="121450"/>
    <s v="SUDESTE"/>
    <n v="11429"/>
    <n v="0"/>
    <m/>
    <n v="0"/>
    <s v="M V G TRANSPORTES EIRELI"/>
    <d v="2023-06-14T00:00:00"/>
    <m/>
    <d v="2023-06-20T00:00:00"/>
    <d v="2023-06-19T00:00:00"/>
    <m/>
    <s v="ENTREGUE"/>
    <s v="ENTREGUE NO PRAZO"/>
    <n v="3"/>
  </r>
  <r>
    <n v="23688398"/>
    <s v="236883-98"/>
    <d v="2023-06-16T00:00:00"/>
    <x v="2"/>
    <s v="PINHEIRAL"/>
    <x v="11"/>
    <n v="121579"/>
    <s v="SUDESTE"/>
    <n v="54754.37"/>
    <n v="1269.51"/>
    <n v="1565.39"/>
    <n v="2.3185546651344906E-2"/>
    <s v="M V G TRANSPORTES EIRELI"/>
    <d v="2023-06-15T00:00:00"/>
    <m/>
    <d v="2023-06-20T00:00:00"/>
    <d v="2023-06-20T00:00:00"/>
    <m/>
    <s v="ENTREGUE"/>
    <s v="ENTREGUE NO PRAZO"/>
    <n v="4"/>
  </r>
  <r>
    <n v="23704598"/>
    <s v="237045-98"/>
    <d v="2023-06-16T00:00:00"/>
    <x v="2"/>
    <s v="RESPLENDOR"/>
    <x v="4"/>
    <n v="121596"/>
    <s v="SUDESTE"/>
    <n v="12649"/>
    <n v="344.1"/>
    <n v="427.69749999999999"/>
    <n v="2.7203731520278284E-2"/>
    <s v="M V G TRANSPORTES EIRELI"/>
    <d v="2023-06-15T00:00:00"/>
    <m/>
    <d v="2023-06-20T00:00:00"/>
    <d v="2023-06-21T00:00:00"/>
    <m/>
    <s v="ENTREGUE"/>
    <s v="ENTREGUE FORA DO PRAZO"/>
    <n v="5"/>
  </r>
  <r>
    <n v="21705098"/>
    <s v="217050-98"/>
    <d v="2023-06-16T00:00:00"/>
    <x v="2"/>
    <s v="CABO FRIO"/>
    <x v="11"/>
    <n v="121115"/>
    <s v="SUDESTE"/>
    <n v="109644.84"/>
    <n v="2487.9899999999998"/>
    <n v="2924.8397"/>
    <n v="2.2691355106177362E-2"/>
    <s v="M V G TRANSPORTES EIRELI"/>
    <d v="2023-06-12T00:00:00"/>
    <m/>
    <d v="2023-06-20T00:00:00"/>
    <d v="2023-06-23T00:00:00"/>
    <m/>
    <s v="ENTREGUE"/>
    <s v="ENTREGUE FORA DO PRAZO"/>
    <n v="7"/>
  </r>
  <r>
    <n v="23388198"/>
    <s v="233881-98"/>
    <d v="2023-06-16T00:00:00"/>
    <x v="2"/>
    <s v="BOM JESUS DE GOIAS"/>
    <x v="5"/>
    <n v="121624"/>
    <s v="CENTRO-OESTE"/>
    <n v="19508.080000000002"/>
    <n v="816.4"/>
    <n v="597.23"/>
    <n v="4.1849326022858215E-2"/>
    <s v="MIRA SERVICOS"/>
    <d v="2023-06-15T00:00:00"/>
    <m/>
    <d v="2023-09-06T00:00:00"/>
    <d v="2023-09-06T00:00:00"/>
    <m/>
    <s v="ENTREGUE"/>
    <s v="ENTREGUE NO PRAZO"/>
    <n v="82"/>
  </r>
  <r>
    <n v="24000299"/>
    <s v="240002-99"/>
    <d v="2023-06-16T00:00:00"/>
    <x v="2"/>
    <s v="BELÉM"/>
    <x v="2"/>
    <n v="121697"/>
    <s v="NORTE"/>
    <n v="677.33"/>
    <n v="256.05"/>
    <n v="29.8889"/>
    <n v="0.37802843517930695"/>
    <s v="MIRA SERVICOS"/>
    <d v="2023-06-16T00:00:00"/>
    <m/>
    <d v="2023-07-07T00:00:00"/>
    <d v="2023-06-22T00:00:00"/>
    <m/>
    <s v="ENTREGUE"/>
    <s v="ENTREGUE NO PRAZO"/>
    <n v="6"/>
  </r>
  <r>
    <n v="23983299"/>
    <s v="239832-99"/>
    <d v="2023-06-16T00:00:00"/>
    <x v="2"/>
    <s v="ITUMBIARA"/>
    <x v="5"/>
    <n v="121693"/>
    <s v="CENTRO-OESTE"/>
    <n v="1233.6600000000001"/>
    <n v="235.97"/>
    <n v="59.777799999999999"/>
    <n v="0.19127636463855519"/>
    <s v="MIRA SERVICOS"/>
    <d v="2023-06-16T00:00:00"/>
    <m/>
    <d v="2023-07-03T00:00:00"/>
    <d v="2023-07-04T00:00:00"/>
    <m/>
    <s v="ENTREGUE"/>
    <s v="ENTREGUE FORA DO PRAZO"/>
    <n v="18"/>
  </r>
  <r>
    <m/>
    <s v="-"/>
    <d v="2023-07-10T00:00:00"/>
    <x v="1"/>
    <s v="SAO GONCALO AMARANTE"/>
    <x v="17"/>
    <n v="124563"/>
    <s v="NORDESTE"/>
    <n v="784.58"/>
    <n v="136.38999999999999"/>
    <n v="35.417000000000002"/>
    <n v="0.17383823192026304"/>
    <s v="SNT LOG LTDA"/>
    <d v="2023-07-10T00:00:00"/>
    <s v="NÃO CONSTA"/>
    <d v="2023-07-21T00:00:00"/>
    <d v="2023-07-21T19:20:00"/>
    <m/>
    <s v="ENTREGUE"/>
    <s v="ENTREGUE FORA DO PRAZO"/>
    <n v="11.805555555554747"/>
  </r>
  <r>
    <n v="24012498"/>
    <s v="240124-98"/>
    <d v="2023-06-16T00:00:00"/>
    <x v="2"/>
    <s v="ARINOS"/>
    <x v="4"/>
    <n v="121706"/>
    <s v="SUDESTE"/>
    <n v="21156"/>
    <n v="0"/>
    <m/>
    <n v="0"/>
    <s v="RETIRADA"/>
    <d v="2023-06-16T00:00:00"/>
    <m/>
    <d v="2023-06-16T00:00:00"/>
    <d v="2023-06-16T00:00:00"/>
    <m/>
    <s v="ENTREGUE"/>
    <s v="ENTREGUE NO PRAZO"/>
    <n v="0"/>
  </r>
  <r>
    <n v="23584198"/>
    <s v="235841-98"/>
    <d v="2023-06-16T00:00:00"/>
    <x v="2"/>
    <s v="SÃO BENTO"/>
    <x v="18"/>
    <n v="121651"/>
    <s v="NORDESTE"/>
    <n v="7799"/>
    <n v="320"/>
    <n v="262.31"/>
    <n v="4.1030901397615081E-2"/>
    <s v="SNT LOG LTDA"/>
    <d v="2023-06-16T00:00:00"/>
    <m/>
    <d v="2023-07-06T00:00:00"/>
    <d v="2023-07-04T00:00:00"/>
    <m/>
    <s v="ENTREGUE"/>
    <s v="ENTREGUE NO PRAZO"/>
    <n v="18"/>
  </r>
  <r>
    <n v="23890499"/>
    <s v="238904-99"/>
    <d v="2023-06-16T00:00:00"/>
    <x v="2"/>
    <s v="SAO GONCALO AMARANTE"/>
    <x v="17"/>
    <n v="121687"/>
    <s v="NORDESTE"/>
    <n v="784.58"/>
    <n v="320"/>
    <n v="35.416699999999999"/>
    <n v="0.40786153101022199"/>
    <s v="SNT LOG LTDA"/>
    <d v="2023-06-16T00:00:00"/>
    <m/>
    <d v="2023-06-30T00:00:00"/>
    <d v="2023-06-29T00:00:00"/>
    <m/>
    <s v="ENTREGUE"/>
    <s v="ENTREGUE NO PRAZO"/>
    <n v="13"/>
  </r>
  <r>
    <n v="23385498"/>
    <s v="233854-98"/>
    <d v="2023-06-16T00:00:00"/>
    <x v="2"/>
    <s v="GARANHUNS"/>
    <x v="16"/>
    <n v="121650"/>
    <s v="NORDESTE"/>
    <n v="6434.01"/>
    <n v="320"/>
    <n v="226.02"/>
    <n v="4.973570137441502E-2"/>
    <s v="SNT LOG LTDA"/>
    <d v="2023-06-16T00:00:00"/>
    <m/>
    <d v="2023-07-05T00:00:00"/>
    <d v="2023-06-29T00:00:00"/>
    <m/>
    <s v="ENTREGUE"/>
    <s v="ENTREGUE NO PRAZO"/>
    <n v="13"/>
  </r>
  <r>
    <n v="22836998"/>
    <s v="228369-98"/>
    <d v="2023-06-16T00:00:00"/>
    <x v="2"/>
    <s v="SATUBA"/>
    <x v="19"/>
    <n v="121352"/>
    <s v="NORDESTE"/>
    <n v="12249.02"/>
    <n v="320"/>
    <n v="396.74"/>
    <n v="2.6124538942707252E-2"/>
    <s v="SNT LOG LTDA"/>
    <d v="2023-06-13T00:00:00"/>
    <m/>
    <d v="2023-06-30T00:00:00"/>
    <d v="2023-06-29T00:00:00"/>
    <m/>
    <s v="ENTREGUE"/>
    <s v="ENTREGUE NO PRAZO"/>
    <n v="13"/>
  </r>
  <r>
    <n v="23832298"/>
    <s v="238322-98"/>
    <d v="2023-06-16T00:00:00"/>
    <x v="2"/>
    <s v="EXTREMOZ"/>
    <x v="17"/>
    <n v="121639"/>
    <s v="NORDESTE"/>
    <n v="14449"/>
    <n v="320"/>
    <n v="785.7645"/>
    <n v="2.2146861374489586E-2"/>
    <s v="SNT LOG LTDA"/>
    <d v="2023-06-16T00:00:00"/>
    <m/>
    <d v="2023-07-07T00:00:00"/>
    <d v="2023-07-04T00:00:00"/>
    <m/>
    <s v="ENTREGUE"/>
    <s v="ENTREGUE NO PRAZO"/>
    <n v="18"/>
  </r>
  <r>
    <n v="23975399"/>
    <s v="239753-99"/>
    <d v="2023-06-16T00:00:00"/>
    <x v="2"/>
    <s v="LIMOEIRO DO NORTE"/>
    <x v="15"/>
    <n v="121691"/>
    <s v="NORDESTE"/>
    <n v="1297.28"/>
    <n v="490.48"/>
    <n v="59.777799999999999"/>
    <n v="0.37808337444499263"/>
    <s v="SNT LOG LTDA"/>
    <d v="2023-06-16T00:00:00"/>
    <m/>
    <d v="2023-07-13T00:00:00"/>
    <d v="2023-07-06T00:00:00"/>
    <m/>
    <s v="ENTREGUE"/>
    <s v="ENTREGUE NO PRAZO"/>
    <n v="20"/>
  </r>
  <r>
    <n v="23301898"/>
    <s v="233018-98"/>
    <d v="2023-06-16T00:00:00"/>
    <x v="2"/>
    <s v="CARNAUBAL"/>
    <x v="15"/>
    <n v="121711"/>
    <s v="NORDESTE"/>
    <n v="39500"/>
    <n v="2329.23"/>
    <n v="1262.76"/>
    <n v="5.8967848101265825E-2"/>
    <s v="SNT LOG LTDA"/>
    <d v="2023-06-16T00:00:00"/>
    <m/>
    <d v="2023-07-13T00:00:00"/>
    <d v="2023-07-04T00:00:00"/>
    <m/>
    <s v="ENTREGUE"/>
    <s v="ENTREGUE NO PRAZO"/>
    <n v="18"/>
  </r>
  <r>
    <n v="23608598"/>
    <s v="236085-98"/>
    <d v="2023-06-16T00:00:00"/>
    <x v="2"/>
    <s v="EUSÉBIO"/>
    <x v="15"/>
    <n v="121626"/>
    <s v="NORDESTE"/>
    <n v="12509"/>
    <n v="538.54999999999995"/>
    <n v="412.02"/>
    <n v="4.305300183867615E-2"/>
    <s v="SNT LOG LTDA"/>
    <d v="2023-06-15T00:00:00"/>
    <m/>
    <d v="2023-06-29T00:00:00"/>
    <d v="2023-07-10T00:00:00"/>
    <m/>
    <s v="ENTREGUE"/>
    <s v="ENTREGUE FORA DO PRAZO"/>
    <n v="24"/>
  </r>
  <r>
    <n v="23213398"/>
    <s v="232133-98"/>
    <d v="2023-06-16T00:00:00"/>
    <x v="2"/>
    <s v="ARARUAMA"/>
    <x v="11"/>
    <n v="121604"/>
    <s v="SUDESTE"/>
    <n v="12509"/>
    <n v="341.15"/>
    <n v="443.07"/>
    <n v="2.7272363897993444E-2"/>
    <s v="TJ4 TRANSPORTES EIRELI"/>
    <d v="2023-06-15T00:00:00"/>
    <m/>
    <d v="2023-06-21T00:00:00"/>
    <d v="2023-06-21T00:00:00"/>
    <m/>
    <s v="ENTREGUE"/>
    <s v="ENTREGUE NO PRAZO"/>
    <n v="5"/>
  </r>
  <r>
    <m/>
    <s v="-"/>
    <d v="2023-07-11T00:00:00"/>
    <x v="1"/>
    <s v="BRASÍLIA"/>
    <x v="25"/>
    <n v="123072"/>
    <s v="CENTRO-OESTE"/>
    <n v="13341.09"/>
    <n v="223.47"/>
    <n v="32.622100000000003"/>
    <n v="1.6750505393487339E-2"/>
    <s v="TG TRANSPORTES GERAIS E DISTRIBUICAO LTDA"/>
    <d v="2023-06-27T00:00:00"/>
    <s v="NÃO CONSTA"/>
    <d v="2023-07-14T00:00:00"/>
    <d v="2023-07-14T00:00:00"/>
    <m/>
    <s v="ENTREGUE"/>
    <s v="ENTREGUE NO PRAZO"/>
    <n v="3"/>
  </r>
  <r>
    <n v="23527398"/>
    <s v="235273-98"/>
    <d v="2023-06-16T00:00:00"/>
    <x v="2"/>
    <s v="ARACAJU"/>
    <x v="13"/>
    <n v="121172"/>
    <s v="NORDESTE"/>
    <n v="32000"/>
    <n v="1171.55"/>
    <n v="996.97109999999998"/>
    <n v="3.6610937499999996E-2"/>
    <s v="TRANSFORRECHI TRANSPORTES LTDA"/>
    <d v="2023-06-13T00:00:00"/>
    <m/>
    <d v="2023-06-19T00:00:00"/>
    <d v="2023-06-19T00:00:00"/>
    <m/>
    <s v="ENTREGUE"/>
    <s v="ENTREGUE NO PRAZO"/>
    <n v="3"/>
  </r>
  <r>
    <n v="23473098"/>
    <s v="234730-98"/>
    <d v="2023-06-16T00:00:00"/>
    <x v="2"/>
    <s v="ARACAJU"/>
    <x v="13"/>
    <n v="121189"/>
    <s v="NORDESTE"/>
    <n v="22539"/>
    <n v="825.17"/>
    <n v="809.48"/>
    <n v="3.661076356537557E-2"/>
    <s v="TRANSFORRECHI TRANSPORTES LTDA"/>
    <d v="2023-06-13T00:00:00"/>
    <m/>
    <d v="2023-06-19T00:00:00"/>
    <d v="2023-06-19T00:00:00"/>
    <m/>
    <s v="ENTREGUE"/>
    <s v="ENTREGUE NO PRAZO"/>
    <n v="3"/>
  </r>
  <r>
    <n v="23482698"/>
    <s v="234826-98"/>
    <d v="2023-06-16T00:00:00"/>
    <x v="2"/>
    <s v="ARAPIRACA"/>
    <x v="19"/>
    <n v="121192"/>
    <s v="NORDESTE"/>
    <n v="139709.81"/>
    <n v="5114.91"/>
    <n v="5491.1774999999998"/>
    <n v="3.6610958099506395E-2"/>
    <s v="TRANSFORRECHI TRANSPORTES LTDA"/>
    <d v="2023-06-13T00:00:00"/>
    <m/>
    <d v="2023-06-20T00:00:00"/>
    <d v="2023-06-20T00:00:00"/>
    <m/>
    <s v="ENTREGUE"/>
    <s v="ENTREGUE NO PRAZO"/>
    <n v="4"/>
  </r>
  <r>
    <n v="23522198"/>
    <s v="235221-98"/>
    <d v="2023-06-16T00:00:00"/>
    <x v="2"/>
    <s v="MARECHAL DEODORO"/>
    <x v="19"/>
    <n v="121633"/>
    <s v="NORDESTE"/>
    <n v="13400"/>
    <n v="490.59"/>
    <n v="408.053"/>
    <n v="3.6611194029850747E-2"/>
    <s v="TRANSFORRECHI TRANSPORTES LTDA"/>
    <d v="2023-06-16T00:00:00"/>
    <m/>
    <d v="2023-06-21T00:00:00"/>
    <d v="2023-06-21T00:00:00"/>
    <m/>
    <s v="ENTREGUE"/>
    <s v="ENTREGUE NO PRAZO"/>
    <n v="5"/>
  </r>
  <r>
    <n v="22916398"/>
    <s v="229163-98"/>
    <d v="2023-06-16T00:00:00"/>
    <x v="2"/>
    <s v="MARECHAL DEODORO"/>
    <x v="19"/>
    <n v="121350"/>
    <s v="NORDESTE"/>
    <n v="8182.02"/>
    <n v="299.55"/>
    <n v="269.07279999999997"/>
    <n v="3.6610763601164505E-2"/>
    <s v="TRANSFORRECHI TRANSPORTES LTDA"/>
    <d v="2023-06-13T00:00:00"/>
    <m/>
    <d v="2023-06-21T00:00:00"/>
    <d v="2023-06-21T00:00:00"/>
    <m/>
    <s v="ENTREGUE"/>
    <s v="ENTREGUE NO PRAZO"/>
    <n v="5"/>
  </r>
  <r>
    <n v="23495598"/>
    <s v="234955-98"/>
    <d v="2023-06-16T00:00:00"/>
    <x v="2"/>
    <s v="MARECHAL DEODORO"/>
    <x v="19"/>
    <n v="121178"/>
    <s v="NORDESTE"/>
    <n v="9699"/>
    <n v="355.09"/>
    <n v="339.28289999999998"/>
    <n v="3.6610990823796263E-2"/>
    <s v="TRANSFORRECHI TRANSPORTES LTDA"/>
    <d v="2023-06-13T00:00:00"/>
    <m/>
    <d v="2023-06-21T00:00:00"/>
    <d v="2023-06-21T00:00:00"/>
    <m/>
    <s v="ENTREGUE"/>
    <s v="ENTREGUE NO PRAZO"/>
    <n v="5"/>
  </r>
  <r>
    <n v="23394898"/>
    <s v="233948-98"/>
    <d v="2023-06-16T00:00:00"/>
    <x v="2"/>
    <s v="MACEIÓ"/>
    <x v="19"/>
    <n v="121163"/>
    <s v="NORDESTE"/>
    <n v="11180.82"/>
    <n v="409.33"/>
    <n v="409.3229"/>
    <n v="3.6610016081110329E-2"/>
    <s v="TRANSFORRECHI TRANSPORTES LTDA"/>
    <d v="2023-06-13T00:00:00"/>
    <m/>
    <d v="2023-06-22T00:00:00"/>
    <d v="2023-06-22T00:00:00"/>
    <m/>
    <s v="ENTREGUE"/>
    <s v="ENTREGUE NO PRAZO"/>
    <n v="6"/>
  </r>
  <r>
    <n v="23482898"/>
    <s v="234828-98"/>
    <d v="2023-06-16T00:00:00"/>
    <x v="2"/>
    <s v="MARECHAL DEODORO"/>
    <x v="19"/>
    <n v="121182"/>
    <s v="NORDESTE"/>
    <n v="12136.41"/>
    <n v="444.33"/>
    <n v="443.0729"/>
    <n v="3.6611320810684543E-2"/>
    <s v="TRANSFORRECHI TRANSPORTES LTDA"/>
    <d v="2023-06-13T00:00:00"/>
    <m/>
    <d v="2023-06-22T00:00:00"/>
    <d v="2023-06-22T00:00:00"/>
    <m/>
    <s v="ENTREGUE"/>
    <s v="ENTREGUE NO PRAZO"/>
    <n v="6"/>
  </r>
  <r>
    <n v="22994298"/>
    <s v="229942-98"/>
    <d v="2023-06-16T00:00:00"/>
    <x v="2"/>
    <s v="MACEIÓ"/>
    <x v="19"/>
    <n v="121346"/>
    <s v="NORDESTE"/>
    <n v="7407.82"/>
    <n v="271.20999999999998"/>
    <n v="266.17169999999999"/>
    <n v="3.6611310749991223E-2"/>
    <s v="TRANSFORRECHI TRANSPORTES LTDA"/>
    <d v="2023-06-13T00:00:00"/>
    <m/>
    <d v="2023-06-22T00:00:00"/>
    <d v="2023-06-22T00:00:00"/>
    <m/>
    <s v="ENTREGUE"/>
    <s v="ENTREGUE NO PRAZO"/>
    <n v="6"/>
  </r>
  <r>
    <n v="23069098"/>
    <s v="230690-98"/>
    <d v="2023-06-16T00:00:00"/>
    <x v="2"/>
    <s v="MACEIÓ"/>
    <x v="19"/>
    <n v="121445"/>
    <s v="NORDESTE"/>
    <n v="59630.22"/>
    <n v="2183.12"/>
    <n v="2233.25"/>
    <n v="3.6610966721236309E-2"/>
    <s v="TRANSFORRECHI TRANSPORTES LTDA"/>
    <d v="2023-06-14T00:00:00"/>
    <m/>
    <d v="2023-06-22T00:00:00"/>
    <d v="2023-06-22T00:00:00"/>
    <m/>
    <s v="ENTREGUE"/>
    <s v="ENTREGUE NO PRAZO"/>
    <n v="6"/>
  </r>
  <r>
    <n v="23192898"/>
    <s v="231928-98"/>
    <d v="2023-06-16T00:00:00"/>
    <x v="2"/>
    <s v="MACEIÓ"/>
    <x v="19"/>
    <n v="121632"/>
    <s v="NORDESTE"/>
    <n v="39200"/>
    <n v="1435.15"/>
    <n v="1178.1400000000001"/>
    <n v="3.6610969387755106E-2"/>
    <s v="TRANSFORRECHI TRANSPORTES LTDA"/>
    <d v="2023-06-16T00:00:00"/>
    <m/>
    <d v="2023-06-24T00:00:00"/>
    <d v="2023-06-24T00:00:00"/>
    <m/>
    <s v="ENTREGUE"/>
    <s v="ENTREGUE NO PRAZO"/>
    <n v="8"/>
  </r>
  <r>
    <n v="23477498"/>
    <s v="234774-98"/>
    <d v="2023-06-19T00:00:00"/>
    <x v="2"/>
    <s v="ITUPEVA"/>
    <x v="9"/>
    <n v="121776"/>
    <s v="SUDESTE"/>
    <n v="13829.31"/>
    <n v="578.33000000000004"/>
    <n v="516.35709999999995"/>
    <n v="4.1819150774695196E-2"/>
    <s v="FITLOG TRANSPORTES E LOGISTICA"/>
    <d v="2023-06-19T00:00:00"/>
    <m/>
    <d v="2023-06-27T00:00:00"/>
    <d v="2023-06-23T16:00:00"/>
    <m/>
    <s v="ENTREGUE"/>
    <s v="ENTREGUE NO PRAZO"/>
    <n v="4.6666666666642413"/>
  </r>
  <r>
    <m/>
    <s v="-"/>
    <d v="2023-07-12T00:00:00"/>
    <x v="1"/>
    <s v="NOVA SERRANA"/>
    <x v="4"/>
    <n v="124896"/>
    <s v="SUDESTE"/>
    <n v="3126.76"/>
    <n v="162.47"/>
    <n v="43.326999999999998"/>
    <n v="5.1961135488492877E-2"/>
    <s v="FITLOG TRANSPORTES E LOGISTICA"/>
    <d v="2023-07-12T00:00:00"/>
    <s v="NÃO CONSTA"/>
    <d v="2023-07-25T00:00:00"/>
    <d v="2023-07-21T10:00:00"/>
    <m/>
    <s v="ENTREGUE"/>
    <s v="ENTREGUE NO PRAZO"/>
    <n v="9.4166666666642413"/>
  </r>
  <r>
    <n v="23363598"/>
    <s v="233635-98"/>
    <d v="2023-06-19T00:00:00"/>
    <x v="2"/>
    <s v="ARAÇATUBA"/>
    <x v="9"/>
    <n v="121751"/>
    <s v="SUDESTE"/>
    <n v="6212.89"/>
    <n v="245.56"/>
    <n v="192.27119999999999"/>
    <n v="3.9524279361134673E-2"/>
    <s v="FITLOG TRANSPORTES E LOGISTICA"/>
    <d v="2023-06-19T00:00:00"/>
    <m/>
    <d v="2023-06-29T00:00:00"/>
    <d v="2023-06-26T16:00:00"/>
    <m/>
    <s v="ENTREGUE"/>
    <s v="ENTREGUE NO PRAZO"/>
    <n v="7.6666666666642413"/>
  </r>
  <r>
    <n v="23290298"/>
    <s v="232902-98"/>
    <d v="2023-06-19T00:00:00"/>
    <x v="2"/>
    <s v="URANIA"/>
    <x v="9"/>
    <n v="121758"/>
    <s v="SUDESTE"/>
    <n v="8800.0400000000009"/>
    <n v="434.11"/>
    <n v="300.63290000000001"/>
    <n v="4.9330457588829139E-2"/>
    <s v="FITLOG TRANSPORTES E LOGISTICA"/>
    <d v="2023-06-19T00:00:00"/>
    <m/>
    <d v="2023-07-03T00:00:00"/>
    <d v="2023-06-28T11:31:00"/>
    <m/>
    <s v="ENTREGUE"/>
    <s v="ENTREGUE NO PRAZO"/>
    <n v="9.4798611111109494"/>
  </r>
  <r>
    <n v="23358398"/>
    <s v="233583-98"/>
    <d v="2023-06-19T00:00:00"/>
    <x v="2"/>
    <s v="TUBARÃO"/>
    <x v="21"/>
    <n v="121744"/>
    <s v="SUL"/>
    <n v="16085.52"/>
    <n v="925.15"/>
    <n v="569.16"/>
    <n v="5.7514460210176602E-2"/>
    <s v="FITLOG TRANSPORTES E LOGISTICA"/>
    <d v="2023-06-19T00:00:00"/>
    <m/>
    <d v="2023-06-28T00:00:00"/>
    <d v="2023-06-29T21:30:00"/>
    <m/>
    <s v="ENTREGUE"/>
    <s v="ENTREGUE FORA DO PRAZO"/>
    <n v="10.895833333335759"/>
  </r>
  <r>
    <n v="23599998"/>
    <s v="235999-98"/>
    <d v="2023-06-19T00:00:00"/>
    <x v="2"/>
    <s v="TERESOPOLIS"/>
    <x v="11"/>
    <n v="121740"/>
    <s v="SUDESTE"/>
    <n v="25889"/>
    <n v="648.01"/>
    <n v="802.14"/>
    <n v="2.5030321758275714E-2"/>
    <s v="M V G TRANSPORTES EIRELI"/>
    <d v="2023-06-19T00:00:00"/>
    <m/>
    <d v="2023-06-22T00:00:00"/>
    <d v="2023-06-22T00:00:00"/>
    <m/>
    <s v="ENTREGUE"/>
    <s v="ENTREGUE NO PRAZO"/>
    <n v="3"/>
  </r>
  <r>
    <n v="23597298"/>
    <s v="235972-98"/>
    <d v="2023-06-19T00:00:00"/>
    <x v="2"/>
    <s v="TERESOPOLIS"/>
    <x v="11"/>
    <n v="121713"/>
    <s v="SUDESTE"/>
    <n v="13019"/>
    <n v="357.69"/>
    <n v="447.04"/>
    <n v="2.7474460404024886E-2"/>
    <s v="M V G TRANSPORTES EIRELI"/>
    <d v="2023-06-16T00:00:00"/>
    <m/>
    <d v="2023-06-22T00:00:00"/>
    <d v="2023-06-22T00:00:00"/>
    <m/>
    <s v="ENTREGUE"/>
    <s v="ENTREGUE NO PRAZO"/>
    <n v="3"/>
  </r>
  <r>
    <n v="23069198"/>
    <s v="230691-98"/>
    <d v="2023-06-19T00:00:00"/>
    <x v="2"/>
    <s v="ITUMBIARA"/>
    <x v="5"/>
    <n v="121768"/>
    <s v="CENTRO-OESTE"/>
    <n v="8269"/>
    <n v="414.2"/>
    <n v="262.31099999999998"/>
    <n v="5.0090700205587133E-2"/>
    <s v="MIRA SERVICOS"/>
    <d v="2023-06-19T00:00:00"/>
    <m/>
    <d v="2023-07-05T00:00:00"/>
    <d v="2023-06-29T00:00:00"/>
    <m/>
    <s v="ENTREGUE"/>
    <s v="ENTREGUE NO PRAZO"/>
    <n v="10"/>
  </r>
  <r>
    <n v="23385598"/>
    <s v="233855-98"/>
    <d v="2023-06-19T00:00:00"/>
    <x v="2"/>
    <s v="PONTES E LACERDA"/>
    <x v="0"/>
    <n v="121847"/>
    <s v="CENTRO-OESTE"/>
    <n v="15189"/>
    <n v="1011.9"/>
    <n v="552.51170000000002"/>
    <n v="6.6620580683389288E-2"/>
    <s v="MIRA SERVICOS"/>
    <d v="2023-06-19T00:00:00"/>
    <m/>
    <d v="2023-07-13T00:00:00"/>
    <d v="2023-07-01T00:00:00"/>
    <m/>
    <s v="ENTREGUE"/>
    <s v="ENTREGUE NO PRAZO"/>
    <n v="12"/>
  </r>
  <r>
    <n v="23585098"/>
    <s v="235850-98"/>
    <d v="2023-06-19T00:00:00"/>
    <x v="2"/>
    <s v="CUIABÁ"/>
    <x v="0"/>
    <n v="121814"/>
    <s v="CENTRO-OESTE"/>
    <n v="15499"/>
    <n v="660.83"/>
    <n v="552.51199999999994"/>
    <n v="4.2636944318988325E-2"/>
    <s v="MIRA SERVICOS"/>
    <d v="2023-06-19T00:00:00"/>
    <m/>
    <d v="2023-07-04T00:00:00"/>
    <d v="2023-07-04T00:00:00"/>
    <m/>
    <s v="ENTREGUE"/>
    <s v="ENTREGUE NO PRAZO"/>
    <n v="15"/>
  </r>
  <r>
    <n v="23415798"/>
    <s v="234157-98"/>
    <d v="2023-06-19T00:00:00"/>
    <x v="2"/>
    <s v="GUARANTÃ DO NORTE"/>
    <x v="0"/>
    <n v="121809"/>
    <s v="CENTRO-OESTE"/>
    <n v="15419"/>
    <n v="1064.28"/>
    <n v="586.39710000000002"/>
    <n v="6.9023931513068293E-2"/>
    <s v="MIRA SERVICOS"/>
    <d v="2023-06-19T00:00:00"/>
    <m/>
    <d v="2023-07-14T00:00:00"/>
    <d v="2023-06-29T00:00:00"/>
    <m/>
    <s v="ENTREGUE"/>
    <s v="ENTREGUE NO PRAZO"/>
    <n v="10"/>
  </r>
  <r>
    <n v="23684098"/>
    <s v="236840-98"/>
    <d v="2023-06-19T00:00:00"/>
    <x v="2"/>
    <s v="PAU D'ARCO"/>
    <x v="2"/>
    <n v="121805"/>
    <s v="NORTE"/>
    <n v="16200"/>
    <n v="1108.05"/>
    <n v="531.4"/>
    <n v="6.8398148148148138E-2"/>
    <s v="MIRA SERVICOS"/>
    <d v="2023-06-19T00:00:00"/>
    <m/>
    <d v="2023-07-20T00:00:00"/>
    <d v="2023-07-04T00:00:00"/>
    <m/>
    <s v="ENTREGUE"/>
    <s v="ENTREGUE NO PRAZO"/>
    <n v="15"/>
  </r>
  <r>
    <n v="29701999"/>
    <s v="297019-99"/>
    <d v="2023-08-28T00:00:00"/>
    <x v="3"/>
    <s v="ITAQUAQUECETUBA"/>
    <x v="9"/>
    <n v="129477"/>
    <s v="SUDESTE"/>
    <n v="690.12"/>
    <n v="75.14"/>
    <n v="7.62"/>
    <m/>
    <s v="FITLOG TRANSPORTES E LOGISTICA"/>
    <d v="2023-08-28T00:00:00"/>
    <s v="INFORMADO COLETA"/>
    <d v="2023-09-08T00:00:00"/>
    <m/>
    <d v="2023-10-09T00:00:00"/>
    <s v="DEVOLVIDO 21/09"/>
    <s v="EM TRANSITO"/>
    <n v="-45166"/>
  </r>
  <r>
    <n v="23517498"/>
    <s v="235174-98"/>
    <d v="2023-06-19T00:00:00"/>
    <x v="2"/>
    <s v="FORMOSO DO ARAGUAIA"/>
    <x v="1"/>
    <n v="121825"/>
    <s v="NORTE"/>
    <n v="26068.27"/>
    <n v="2043.78"/>
    <n v="995.327"/>
    <n v="7.8401059985952273E-2"/>
    <s v="MIRA SERVICOS"/>
    <d v="2023-06-19T00:00:00"/>
    <m/>
    <d v="2023-07-13T00:00:00"/>
    <d v="2023-07-05T00:00:00"/>
    <m/>
    <s v="ENTREGUE"/>
    <s v="ENTREGUE NO PRAZO"/>
    <n v="16"/>
  </r>
  <r>
    <n v="23744898"/>
    <s v="237448-98"/>
    <d v="2023-06-19T00:00:00"/>
    <x v="2"/>
    <s v="RIO VERDE"/>
    <x v="5"/>
    <n v="121841"/>
    <s v="CENTRO-OESTE"/>
    <n v="10869"/>
    <n v="545.20000000000005"/>
    <n v="372.92660000000001"/>
    <n v="5.0161008372435374E-2"/>
    <s v="MIRA SERVICOS"/>
    <d v="2023-06-19T00:00:00"/>
    <m/>
    <d v="2023-07-06T00:00:00"/>
    <d v="2023-06-26T00:00:00"/>
    <m/>
    <s v="ENTREGUE"/>
    <s v="ENTREGUE NO PRAZO"/>
    <n v="7"/>
  </r>
  <r>
    <n v="23093098"/>
    <s v="230930-98"/>
    <d v="2023-06-19T00:00:00"/>
    <x v="2"/>
    <s v="MOZARLANDIA"/>
    <x v="5"/>
    <n v="121738"/>
    <s v="CENTRO-OESTE"/>
    <n v="11700"/>
    <n v="572.33000000000004"/>
    <n v="396.74"/>
    <n v="4.8917094017094022E-2"/>
    <s v="MIRA SERVICOS"/>
    <d v="2023-06-19T00:00:00"/>
    <m/>
    <d v="2023-07-06T00:00:00"/>
    <d v="2023-06-24T00:00:00"/>
    <m/>
    <s v="ENTREGUE"/>
    <s v="ENTREGUE NO PRAZO"/>
    <n v="5"/>
  </r>
  <r>
    <n v="23482398"/>
    <s v="234823-98"/>
    <d v="2023-06-19T00:00:00"/>
    <x v="2"/>
    <s v="ITUMBIARA"/>
    <x v="5"/>
    <n v="121764"/>
    <s v="CENTRO-OESTE"/>
    <n v="7286"/>
    <n v="412.53"/>
    <n v="262.31099999999998"/>
    <n v="5.6619544331594836E-2"/>
    <s v="MIRA SERVICOS"/>
    <d v="2023-06-19T00:00:00"/>
    <m/>
    <d v="2023-07-04T00:00:00"/>
    <d v="2023-06-26T00:00:00"/>
    <m/>
    <s v="ENTREGUE"/>
    <s v="ENTREGUE NO PRAZO"/>
    <n v="7"/>
  </r>
  <r>
    <n v="23723098"/>
    <s v="237230-98"/>
    <d v="2023-06-19T00:00:00"/>
    <x v="2"/>
    <s v="ANANINDEUA"/>
    <x v="2"/>
    <n v="121755"/>
    <s v="NORTE"/>
    <n v="11184.76"/>
    <n v="771.2"/>
    <n v="354.28289999999998"/>
    <n v="6.8950965420804741E-2"/>
    <s v="MIRA SERVICOS"/>
    <d v="2023-06-19T00:00:00"/>
    <m/>
    <d v="2023-07-11T00:00:00"/>
    <d v="2023-07-03T00:00:00"/>
    <m/>
    <s v="ENTREGUE"/>
    <s v="ENTREGUE NO PRAZO"/>
    <n v="14"/>
  </r>
  <r>
    <n v="23626698"/>
    <s v="236266-98"/>
    <d v="2023-06-19T00:00:00"/>
    <x v="2"/>
    <s v="GURUPI"/>
    <x v="1"/>
    <n v="121824"/>
    <s v="NORTE"/>
    <n v="14388.07"/>
    <n v="1113.5"/>
    <n v="516.35699999999997"/>
    <n v="7.7390504772356539E-2"/>
    <s v="MIRA SERVICOS"/>
    <d v="2023-06-19T00:00:00"/>
    <m/>
    <d v="2023-07-11T00:00:00"/>
    <d v="2023-06-29T00:00:00"/>
    <m/>
    <s v="ENTREGUE"/>
    <s v="ENTREGUE NO PRAZO"/>
    <n v="10"/>
  </r>
  <r>
    <n v="23662498"/>
    <s v="236624-98"/>
    <d v="2023-06-19T00:00:00"/>
    <x v="2"/>
    <s v="MARABA"/>
    <x v="2"/>
    <n v="121815"/>
    <s v="NORTE"/>
    <n v="13028.47"/>
    <n v="938.66"/>
    <n v="442.93700000000001"/>
    <n v="7.2046832820737969E-2"/>
    <s v="MIRA SERVICOS"/>
    <d v="2023-06-19T00:00:00"/>
    <m/>
    <d v="2023-07-12T00:00:00"/>
    <d v="2023-07-03T00:00:00"/>
    <m/>
    <s v="ENTREGUE"/>
    <s v="ENTREGUE NO PRAZO"/>
    <n v="14"/>
  </r>
  <r>
    <n v="23853898"/>
    <s v="238538-98"/>
    <d v="2023-06-19T00:00:00"/>
    <x v="2"/>
    <s v="NATAL"/>
    <x v="17"/>
    <n v="121786"/>
    <s v="NORDESTE"/>
    <n v="667000"/>
    <n v="21000"/>
    <n v="25273.3"/>
    <n v="3.1484257871064465E-2"/>
    <s v="R L DOS SANTOS TRANSPORTES LTDA"/>
    <d v="2023-06-19T00:00:00"/>
    <m/>
    <d v="2023-07-06T00:00:00"/>
    <d v="2023-06-27T00:00:00"/>
    <m/>
    <s v="ENTREGUE"/>
    <s v="ENTREGUE NO PRAZO"/>
    <n v="8"/>
  </r>
  <r>
    <m/>
    <s v="-"/>
    <d v="2023-07-12T00:00:00"/>
    <x v="1"/>
    <s v="DIVINÓPOLIS"/>
    <x v="4"/>
    <n v="124326"/>
    <s v="SUDESTE"/>
    <n v="20448"/>
    <n v="447.3"/>
    <n v="36"/>
    <n v="2.1875000000000002E-2"/>
    <s v="M V G TRANSPORTES EIRELI"/>
    <d v="2023-07-06T00:00:00"/>
    <s v="NÃO CONSTA"/>
    <d v="2023-07-17T00:00:00"/>
    <d v="2023-07-14T23:59:00"/>
    <m/>
    <s v="ENTREGUE"/>
    <s v="ENTREGUE NO PRAZO"/>
    <n v="2.9993055555532919"/>
  </r>
  <r>
    <m/>
    <s v="-"/>
    <d v="2023-07-12T00:00:00"/>
    <x v="1"/>
    <s v="BRASIL NOVO"/>
    <x v="2"/>
    <n v="124773"/>
    <s v="NORTE"/>
    <n v="4688.5600000000004"/>
    <n v="762.73"/>
    <n v="13.209"/>
    <n v="0.16267894620096573"/>
    <s v="MIRA SERVICOS"/>
    <d v="2023-07-11T00:00:00"/>
    <s v="NÃO CONSTA"/>
    <d v="2023-08-16T00:00:00"/>
    <d v="2023-08-07T00:00:00"/>
    <m/>
    <s v="ENTREGUE"/>
    <s v="ENTREGUE NO PRAZO"/>
    <n v="26"/>
  </r>
  <r>
    <n v="24135699"/>
    <s v="241356-99"/>
    <d v="2023-06-19T00:00:00"/>
    <x v="2"/>
    <s v="MARCELINO VIEIRA"/>
    <x v="17"/>
    <n v="121803"/>
    <s v="NORDESTE"/>
    <n v="887.4"/>
    <n v="490.48"/>
    <n v="28.4194"/>
    <n v="0.5527157989632635"/>
    <s v="SNT LOG LTDA"/>
    <d v="2023-06-19T00:00:00"/>
    <m/>
    <d v="2023-07-12T00:00:00"/>
    <d v="2023-06-30T00:00:00"/>
    <m/>
    <s v="ENTREGUE"/>
    <s v="ENTREGUE NO PRAZO"/>
    <n v="11"/>
  </r>
  <r>
    <m/>
    <s v="-"/>
    <d v="2023-07-12T00:00:00"/>
    <x v="1"/>
    <s v="CARNAUBA DOS DANTAS"/>
    <x v="17"/>
    <n v="124768"/>
    <s v="NORDESTE"/>
    <n v="33952.550000000003"/>
    <n v="1389.01"/>
    <n v="103.10299999999999"/>
    <n v="4.0910329268346556E-2"/>
    <s v="SNT LOG LTDA"/>
    <d v="2023-07-11T00:00:00"/>
    <s v="NÃO CONSTA"/>
    <d v="2023-08-01T00:00:00"/>
    <d v="2023-07-31T17:42:00"/>
    <m/>
    <s v="ENTREGUE"/>
    <s v="ENTREGUE NO PRAZO"/>
    <n v="19.73750000000291"/>
  </r>
  <r>
    <n v="23890899"/>
    <s v="238908-99"/>
    <d v="2023-06-19T00:00:00"/>
    <x v="2"/>
    <s v="RECIFE"/>
    <x v="16"/>
    <n v="121762"/>
    <s v="NORDESTE"/>
    <n v="391.68"/>
    <n v="433.66"/>
    <n v="3.6"/>
    <n v="1.1071793300653596"/>
    <s v="SNT LOG LTDA"/>
    <d v="2023-06-19T00:00:00"/>
    <m/>
    <d v="2023-07-11T00:00:00"/>
    <d v="2023-07-11T00:00:00"/>
    <m/>
    <s v="ENTREGUE"/>
    <s v="ENTREGUE NO PRAZO"/>
    <n v="22"/>
  </r>
  <r>
    <m/>
    <s v="-"/>
    <d v="2023-07-12T00:00:00"/>
    <x v="1"/>
    <s v="NATAL"/>
    <x v="17"/>
    <n v="124772"/>
    <s v="NORDESTE"/>
    <n v="11011.52"/>
    <n v="412.95"/>
    <n v="39.052"/>
    <n v="3.7501634651710206E-2"/>
    <s v="SNT LOG LTDA"/>
    <d v="2023-07-11T00:00:00"/>
    <s v="NÃO CONSTA"/>
    <d v="2023-07-24T00:00:00"/>
    <d v="2023-07-24T11:10:00"/>
    <m/>
    <s v="ENTREGUE"/>
    <s v="ENTREGUE FORA DO PRAZO"/>
    <n v="12.465277777781012"/>
  </r>
  <r>
    <n v="23695098"/>
    <s v="236950-98"/>
    <d v="2023-06-19T00:00:00"/>
    <x v="2"/>
    <s v="AGRESTINA"/>
    <x v="16"/>
    <n v="121741"/>
    <s v="NORDESTE"/>
    <n v="9119"/>
    <n v="512.25"/>
    <n v="299.88659999999999"/>
    <n v="5.6173922579230179E-2"/>
    <s v="SNT LOG LTDA"/>
    <d v="2023-06-19T00:00:00"/>
    <m/>
    <d v="2023-07-11T00:00:00"/>
    <d v="2023-07-07T00:00:00"/>
    <m/>
    <s v="ENTREGUE"/>
    <s v="ENTREGUE NO PRAZO"/>
    <n v="18"/>
  </r>
  <r>
    <n v="23228198"/>
    <s v="232281-98"/>
    <d v="2023-06-19T00:00:00"/>
    <x v="2"/>
    <s v="PAULISTA"/>
    <x v="16"/>
    <n v="121823"/>
    <s v="NORDESTE"/>
    <n v="15729"/>
    <n v="1019.82"/>
    <n v="586.39700000000005"/>
    <n v="6.4836925424375358E-2"/>
    <s v="SNT LOG LTDA"/>
    <d v="2023-06-19T00:00:00"/>
    <m/>
    <d v="2023-07-05T00:00:00"/>
    <d v="2023-07-03T00:00:00"/>
    <m/>
    <s v="ENTREGUE"/>
    <s v="ENTREGUE NO PRAZO"/>
    <n v="14"/>
  </r>
  <r>
    <n v="23590198"/>
    <s v="235901-98"/>
    <d v="2023-06-19T00:00:00"/>
    <x v="2"/>
    <s v="PILAR"/>
    <x v="19"/>
    <n v="121826"/>
    <s v="NORDESTE"/>
    <n v="14699.02"/>
    <n v="1077.1300000000001"/>
    <n v="493.46"/>
    <n v="7.3279034928859205E-2"/>
    <s v="SNT LOG LTDA"/>
    <d v="2023-06-19T00:00:00"/>
    <m/>
    <d v="2023-06-29T00:00:00"/>
    <d v="2023-06-29T00:00:00"/>
    <m/>
    <s v="ENTREGUE"/>
    <s v="ENTREGUE NO PRAZO"/>
    <n v="10"/>
  </r>
  <r>
    <m/>
    <s v="-"/>
    <d v="2023-07-12T00:00:00"/>
    <x v="1"/>
    <s v="UNIÃO"/>
    <x v="7"/>
    <n v="124964"/>
    <s v="NORDESTE"/>
    <n v="31849.47"/>
    <n v="345.32"/>
    <n v="101.373"/>
    <n v="1.0842252634031272E-2"/>
    <s v="TECMAR TRANSPORTES LTDA"/>
    <d v="2023-07-12T00:00:00"/>
    <s v="NÃO CONSTA"/>
    <d v="2023-07-28T00:00:00"/>
    <d v="2023-07-24T00:00:00"/>
    <m/>
    <s v="ENTREGUE"/>
    <s v="ENTREGUE NO PRAZO"/>
    <n v="12"/>
  </r>
  <r>
    <m/>
    <s v="-"/>
    <d v="2023-07-12T00:00:00"/>
    <x v="1"/>
    <s v="NAZARIA"/>
    <x v="7"/>
    <n v="124761"/>
    <s v="NORDESTE"/>
    <n v="17464.560000000001"/>
    <n v="245.85"/>
    <n v="65.459999999999994"/>
    <n v="1.4077079525622174E-2"/>
    <s v="TECMAR TRANSPORTES LTDA"/>
    <d v="2023-07-11T00:00:00"/>
    <s v="NÃO CONSTA"/>
    <d v="2023-08-03T00:00:00"/>
    <d v="2023-08-11T00:00:00"/>
    <m/>
    <s v="ENTREGUE"/>
    <s v="ENTREGUE FORA DO PRAZO"/>
    <n v="30"/>
  </r>
  <r>
    <n v="23314798"/>
    <s v="233147-98"/>
    <d v="2023-06-19T00:00:00"/>
    <x v="2"/>
    <s v="IPUEIRAS"/>
    <x v="15"/>
    <n v="121756"/>
    <s v="NORDESTE"/>
    <n v="8180.57"/>
    <n v="688.16"/>
    <n v="231.37"/>
    <n v="8.4121277612684689E-2"/>
    <s v="SNT LOG LTDA"/>
    <d v="2023-06-19T00:00:00"/>
    <m/>
    <d v="2023-07-13T00:00:00"/>
    <d v="2023-07-28T00:00:00"/>
    <m/>
    <s v="ENTREGUE"/>
    <s v="ENTREGUE FORA DO PRAZO"/>
    <n v="39"/>
  </r>
  <r>
    <n v="23667798"/>
    <s v="236677-98"/>
    <d v="2023-06-19T00:00:00"/>
    <x v="2"/>
    <s v="CONDE"/>
    <x v="18"/>
    <n v="121861"/>
    <s v="NORDESTE"/>
    <n v="34008.86"/>
    <n v="1381.97"/>
    <n v="1220.8699999999999"/>
    <n v="4.0635587314599785E-2"/>
    <s v="TECMAR TRANSPORTES LTDA"/>
    <d v="2023-06-19T00:00:00"/>
    <m/>
    <d v="2023-07-06T00:00:00"/>
    <d v="2023-07-03T00:00:00"/>
    <m/>
    <s v="ENTREGUE"/>
    <s v="ENTREGUE NO PRAZO"/>
    <n v="14"/>
  </r>
  <r>
    <n v="23682198"/>
    <s v="236821-98"/>
    <d v="2023-06-19T00:00:00"/>
    <x v="2"/>
    <s v="MAGALHAES DE ALMEIDA"/>
    <x v="6"/>
    <n v="121864"/>
    <s v="NORDESTE"/>
    <n v="10250"/>
    <n v="652.57000000000005"/>
    <n v="343.25029999999998"/>
    <n v="6.3665365853658548E-2"/>
    <s v="TECMAR TRANSPORTES LTDA"/>
    <d v="2023-06-19T00:00:00"/>
    <m/>
    <d v="2023-07-12T00:00:00"/>
    <d v="2023-07-06T00:00:00"/>
    <m/>
    <s v="ENTREGUE"/>
    <s v="ENTREGUE NO PRAZO"/>
    <n v="17"/>
  </r>
  <r>
    <n v="23738398"/>
    <s v="237383-98"/>
    <d v="2023-06-19T00:00:00"/>
    <x v="2"/>
    <s v="CRATO"/>
    <x v="15"/>
    <n v="121865"/>
    <s v="NORDESTE"/>
    <n v="6499"/>
    <n v="334.31"/>
    <n v="226.02119999999999"/>
    <n v="5.144022157254962E-2"/>
    <s v="TECMAR TRANSPORTES LTDA"/>
    <d v="2023-06-19T00:00:00"/>
    <m/>
    <d v="2023-07-10T00:00:00"/>
    <d v="2023-06-28T00:00:00"/>
    <m/>
    <s v="ENTREGUE"/>
    <s v="ENTREGUE NO PRAZO"/>
    <n v="9"/>
  </r>
  <r>
    <n v="22792298"/>
    <s v="227922-98"/>
    <d v="2023-06-19T00:00:00"/>
    <x v="2"/>
    <s v="JOÃO PESSOA"/>
    <x v="18"/>
    <n v="121868"/>
    <s v="NORDESTE"/>
    <n v="7097.31"/>
    <n v="248.56"/>
    <n v="205.05"/>
    <n v="3.5021719496541648E-2"/>
    <s v="TECMAR TRANSPORTES LTDA"/>
    <d v="2023-06-19T00:00:00"/>
    <m/>
    <d v="2023-07-05T00:00:00"/>
    <d v="2023-07-05T00:00:00"/>
    <m/>
    <s v="ENTREGUE"/>
    <s v="ENTREGUE NO PRAZO"/>
    <n v="16"/>
  </r>
  <r>
    <n v="23675598"/>
    <s v="236755-98"/>
    <d v="2023-06-19T00:00:00"/>
    <x v="2"/>
    <s v="IGUATU"/>
    <x v="15"/>
    <n v="121850"/>
    <s v="NORDESTE"/>
    <n v="8088.13"/>
    <n v="358.5"/>
    <n v="237.91"/>
    <n v="4.4324213384305144E-2"/>
    <s v="TECMAR TRANSPORTES LTDA"/>
    <d v="2023-06-19T00:00:00"/>
    <m/>
    <d v="2023-07-10T00:00:00"/>
    <d v="2023-06-30T00:00:00"/>
    <m/>
    <s v="ENTREGUE"/>
    <s v="ENTREGUE NO PRAZO"/>
    <n v="11"/>
  </r>
  <r>
    <n v="30963098"/>
    <s v="309630-98"/>
    <d v="2023-09-21T00:00:00"/>
    <x v="0"/>
    <s v="UMUARAMA"/>
    <x v="12"/>
    <n v="131346"/>
    <s v="SUL"/>
    <n v="10799"/>
    <n v="556.25"/>
    <n v="375"/>
    <m/>
    <s v="FITLOG TRANSPORTES E LOGISTICA"/>
    <d v="2023-09-20T00:00:00"/>
    <s v="ENTREGA INFORMADA"/>
    <d v="2023-10-05T00:00:00"/>
    <d v="2023-10-03T00:00:00"/>
    <d v="2023-10-04T00:00:00"/>
    <s v="ENTREGUE"/>
    <s v="ENTREGUE NO PRAZO"/>
    <n v="12"/>
  </r>
  <r>
    <n v="23650298"/>
    <s v="236502-98"/>
    <d v="2023-06-19T00:00:00"/>
    <x v="2"/>
    <s v="ITAITINGA"/>
    <x v="15"/>
    <n v="121863"/>
    <s v="NORDESTE"/>
    <n v="6539.54"/>
    <n v="205.78"/>
    <n v="156.67750000000001"/>
    <n v="3.1467045082681659E-2"/>
    <s v="TECMAR TRANSPORTES LTDA"/>
    <d v="2023-06-19T00:00:00"/>
    <m/>
    <d v="2023-07-10T00:00:00"/>
    <d v="2023-07-06T00:00:00"/>
    <m/>
    <s v="ENTREGUE"/>
    <s v="ENTREGUE NO PRAZO"/>
    <n v="17"/>
  </r>
  <r>
    <n v="23795998"/>
    <s v="237959-98"/>
    <d v="2023-06-19T00:00:00"/>
    <x v="2"/>
    <s v="APODI"/>
    <x v="17"/>
    <n v="121867"/>
    <s v="NORDESTE"/>
    <n v="10289"/>
    <n v="465.5"/>
    <n v="310.952"/>
    <n v="4.5242491981728056E-2"/>
    <s v="TECMAR TRANSPORTES LTDA"/>
    <d v="2023-06-19T00:00:00"/>
    <m/>
    <d v="2023-07-10T00:00:00"/>
    <d v="2023-07-06T00:00:00"/>
    <m/>
    <s v="ENTREGUE"/>
    <s v="ENTREGUE NO PRAZO"/>
    <n v="17"/>
  </r>
  <r>
    <n v="23762698"/>
    <s v="237626-98"/>
    <d v="2023-06-19T00:00:00"/>
    <x v="2"/>
    <s v="JUAZEIRO DO NORTE"/>
    <x v="15"/>
    <n v="121860"/>
    <s v="NORDESTE"/>
    <n v="9607.7900000000009"/>
    <n v="442.42"/>
    <n v="299.99299999999999"/>
    <n v="4.6048050592279802E-2"/>
    <s v="TECMAR TRANSPORTES LTDA"/>
    <d v="2023-06-19T00:00:00"/>
    <m/>
    <d v="2023-07-10T00:00:00"/>
    <d v="2023-06-28T00:00:00"/>
    <m/>
    <s v="ENTREGUE"/>
    <s v="ENTREGUE NO PRAZO"/>
    <n v="9"/>
  </r>
  <r>
    <n v="23244198"/>
    <s v="232441-98"/>
    <d v="2023-06-19T00:00:00"/>
    <x v="2"/>
    <s v="APODI"/>
    <x v="17"/>
    <n v="121862"/>
    <s v="NORDESTE"/>
    <n v="14000"/>
    <n v="677.35"/>
    <n v="463.572"/>
    <n v="4.838214285714286E-2"/>
    <s v="TECMAR TRANSPORTES LTDA"/>
    <d v="2023-06-19T00:00:00"/>
    <m/>
    <d v="2023-07-10T00:00:00"/>
    <d v="2023-07-07T00:00:00"/>
    <m/>
    <s v="ENTREGUE"/>
    <s v="ENTREGUE NO PRAZO"/>
    <n v="18"/>
  </r>
  <r>
    <n v="23810998"/>
    <s v="238109-98"/>
    <d v="2023-06-19T00:00:00"/>
    <x v="2"/>
    <s v="SOBRAL"/>
    <x v="15"/>
    <n v="121853"/>
    <s v="NORDESTE"/>
    <n v="20800"/>
    <n v="1033.49"/>
    <n v="710.97"/>
    <n v="4.9687019230769229E-2"/>
    <s v="TECMAR TRANSPORTES LTDA"/>
    <d v="2023-06-19T00:00:00"/>
    <m/>
    <d v="2023-07-10T00:00:00"/>
    <d v="2023-07-08T00:00:00"/>
    <m/>
    <s v="ENTREGUE"/>
    <s v="ENTREGUE NO PRAZO"/>
    <n v="19"/>
  </r>
  <r>
    <n v="23749598"/>
    <s v="237495-98"/>
    <d v="2023-06-19T00:00:00"/>
    <x v="2"/>
    <s v="JUAZEIRO DO NORTE"/>
    <x v="15"/>
    <n v="121869"/>
    <s v="NORDESTE"/>
    <n v="46573.98"/>
    <n v="2532.0300000000002"/>
    <n v="1779.18"/>
    <n v="5.4365763887904789E-2"/>
    <s v="TECMAR TRANSPORTES LTDA"/>
    <d v="2023-06-19T00:00:00"/>
    <m/>
    <d v="2023-07-10T00:00:00"/>
    <d v="2023-06-27T00:00:00"/>
    <m/>
    <s v="ENTREGUE"/>
    <s v="ENTREGUE NO PRAZO"/>
    <n v="8"/>
  </r>
  <r>
    <n v="23854298"/>
    <s v="238542-98"/>
    <d v="2023-06-19T00:00:00"/>
    <x v="2"/>
    <s v="LIMOEIRO DO NORTE"/>
    <x v="15"/>
    <n v="121470"/>
    <s v="NORDESTE"/>
    <n v="11900"/>
    <n v="397.06"/>
    <n v="313.3263"/>
    <n v="3.3366386554621846E-2"/>
    <s v="TECMAR TRANSPORTES LTDA"/>
    <d v="2023-06-14T00:00:00"/>
    <m/>
    <d v="2023-07-10T00:00:00"/>
    <d v="2023-07-06T00:00:00"/>
    <m/>
    <s v="ENTREGUE"/>
    <s v="ENTREGUE NO PRAZO"/>
    <n v="17"/>
  </r>
  <r>
    <m/>
    <s v="-"/>
    <d v="2023-07-13T00:00:00"/>
    <x v="1"/>
    <s v="PONTA PORA"/>
    <x v="3"/>
    <n v="124286"/>
    <s v="CENTRO-OESTE"/>
    <n v="72000"/>
    <n v="2618.1799999999998"/>
    <n v="0"/>
    <n v="3.636361111111111E-2"/>
    <s v="CT DISTRIBUICAO E LOGISTICA LTDA"/>
    <d v="2023-07-06T00:00:00"/>
    <s v="NÃO CONSTA"/>
    <d v="2023-07-26T00:00:00"/>
    <d v="2023-07-24T18:00:00"/>
    <m/>
    <s v="ENTREGUE"/>
    <s v="ENTREGUE NO PRAZO"/>
    <n v="11.75"/>
  </r>
  <r>
    <n v="31883799"/>
    <s v="318837-99"/>
    <d v="2023-09-25T00:00:00"/>
    <x v="0"/>
    <s v="PARANAGUA"/>
    <x v="12"/>
    <n v="131625"/>
    <s v="SUL"/>
    <n v="952.36"/>
    <n v="191.22"/>
    <n v="57.978000000000002"/>
    <m/>
    <s v="FITLOG TRANSPORTES E LOGISTICA"/>
    <d v="2023-09-22T00:00:00"/>
    <s v="NÃO CONSTA"/>
    <d v="2023-10-09T00:00:00"/>
    <d v="2023-10-09T00:00:00"/>
    <d v="2023-10-10T00:00:00"/>
    <s v="ENTREGUE"/>
    <s v="ENTREGUE NO PRAZO"/>
    <n v="-45194"/>
  </r>
  <r>
    <n v="31627998"/>
    <s v="316279-98"/>
    <d v="2023-09-27T00:00:00"/>
    <x v="0"/>
    <s v="PARANAGUA"/>
    <x v="12"/>
    <n v="132378"/>
    <s v="SUL"/>
    <n v="49789.56"/>
    <n v="2988.22"/>
    <n v="1965"/>
    <m/>
    <s v="FITLOG TRANSPORTES E LOGISTICA"/>
    <d v="2023-09-26T00:00:00"/>
    <s v="INFORMADO COLETA"/>
    <d v="2023-10-09T00:00:00"/>
    <d v="2023-10-09T00:00:00"/>
    <d v="2023-10-10T00:00:00"/>
    <s v="ENTREGUE"/>
    <s v="ENTREGUE NO PRAZO"/>
    <n v="-45196"/>
  </r>
  <r>
    <n v="31208698"/>
    <s v="312086-98"/>
    <d v="2023-09-28T00:00:00"/>
    <x v="0"/>
    <s v="PAPANDUVA"/>
    <x v="21"/>
    <n v="132531"/>
    <s v="SUL"/>
    <n v="8759"/>
    <n v="594.83000000000004"/>
    <n v="374"/>
    <m/>
    <s v="FITLOG TRANSPORTES E LOGISTICA"/>
    <d v="2023-09-27T00:00:00"/>
    <s v="INFORMADO COLETA"/>
    <d v="2023-10-09T00:00:00"/>
    <m/>
    <d v="2023-10-09T00:00:00"/>
    <s v="SAIDA DE UNIDADE"/>
    <s v="EM TRANSITO"/>
    <n v="-45197"/>
  </r>
  <r>
    <n v="31434598"/>
    <s v="314345-98"/>
    <d v="2023-09-28T00:00:00"/>
    <x v="0"/>
    <s v="TUBARÃO"/>
    <x v="21"/>
    <n v="132550"/>
    <s v="SUL"/>
    <n v="5869"/>
    <n v="314.56"/>
    <n v="198"/>
    <m/>
    <s v="FITLOG TRANSPORTES E LOGISTICA"/>
    <d v="2023-09-27T00:00:00"/>
    <s v="INFORMADO COLETA"/>
    <d v="2023-10-16T00:00:00"/>
    <m/>
    <d v="2023-10-09T00:00:00"/>
    <s v="SAIDA DE UNIDADE"/>
    <s v="EM TRANSITO"/>
    <n v="-45197"/>
  </r>
  <r>
    <n v="31434098"/>
    <s v="314340-98"/>
    <d v="2023-09-28T00:00:00"/>
    <x v="0"/>
    <s v="TUBARÃO"/>
    <x v="21"/>
    <n v="132537"/>
    <s v="SUL"/>
    <n v="13058"/>
    <n v="746.69"/>
    <n v="460"/>
    <m/>
    <s v="FITLOG TRANSPORTES E LOGISTICA"/>
    <d v="2023-09-27T00:00:00"/>
    <s v="INFORMADO COLETA"/>
    <d v="2023-10-09T00:00:00"/>
    <m/>
    <d v="2023-10-09T00:00:00"/>
    <s v="SAIDA DE UNIDADE"/>
    <s v="EM TRANSITO"/>
    <n v="-45197"/>
  </r>
  <r>
    <n v="31305998"/>
    <s v="313059-98"/>
    <d v="2023-09-28T00:00:00"/>
    <x v="0"/>
    <s v="FREI ROGERIO"/>
    <x v="21"/>
    <n v="132553"/>
    <s v="SUL"/>
    <n v="15980.2"/>
    <n v="1075.69"/>
    <n v="670"/>
    <m/>
    <s v="FITLOG TRANSPORTES E LOGISTICA"/>
    <d v="2023-09-27T00:00:00"/>
    <s v="INFORMADO COLETA"/>
    <d v="2023-10-16T00:00:00"/>
    <m/>
    <d v="2023-10-09T00:00:00"/>
    <s v="CHEGADA EM UNIDADE"/>
    <s v="EM TRANSITO"/>
    <n v="-45197"/>
  </r>
  <r>
    <n v="23393098"/>
    <s v="233930-98"/>
    <d v="2023-06-19T00:00:00"/>
    <x v="2"/>
    <s v="MACEIÓ"/>
    <x v="19"/>
    <n v="121859"/>
    <s v="NORDESTE"/>
    <n v="14434.42"/>
    <n v="576.91999999999996"/>
    <n v="552.64700000000005"/>
    <n v="3.9968353421890174E-2"/>
    <s v="TECMAR TRANSPORTES LTDA"/>
    <d v="2023-06-19T00:00:00"/>
    <m/>
    <d v="2023-07-05T00:00:00"/>
    <d v="2023-07-06T00:00:00"/>
    <m/>
    <s v="ENTREGUE"/>
    <s v="ENTREGUE FORA DO PRAZO"/>
    <n v="17"/>
  </r>
  <r>
    <n v="31435598"/>
    <s v="314355-98"/>
    <d v="2023-09-28T00:00:00"/>
    <x v="0"/>
    <s v="TUBARÃO"/>
    <x v="21"/>
    <n v="132552"/>
    <s v="SUL"/>
    <n v="15755"/>
    <n v="739.68"/>
    <n v="644"/>
    <m/>
    <s v="FITLOG TRANSPORTES E LOGISTICA"/>
    <d v="2023-09-27T00:00:00"/>
    <s v="INFORMADO COLETA"/>
    <d v="2023-10-11T00:00:00"/>
    <m/>
    <d v="2023-10-09T00:00:00"/>
    <s v="CHEGADA EM UNIDADE"/>
    <s v="EM TRANSITO"/>
    <n v="-45197"/>
  </r>
  <r>
    <n v="31225398"/>
    <s v="312253-98"/>
    <d v="2023-09-28T00:00:00"/>
    <x v="0"/>
    <s v="BAGÉ"/>
    <x v="10"/>
    <n v="132576"/>
    <s v="SUL"/>
    <n v="8096.64"/>
    <n v="708.3"/>
    <n v="265"/>
    <m/>
    <s v="FITLOG TRANSPORTES E LOGISTICA"/>
    <d v="2023-09-27T00:00:00"/>
    <s v="INFORMADO COLETA"/>
    <d v="2023-10-17T00:00:00"/>
    <m/>
    <d v="2023-10-09T00:00:00"/>
    <s v="CHEGADA EM UNIDADE"/>
    <s v="EM TRANSITO"/>
    <n v="-45197"/>
  </r>
  <r>
    <n v="31702598"/>
    <s v="317025-98"/>
    <d v="2023-09-28T00:00:00"/>
    <x v="0"/>
    <s v="LAJEADO"/>
    <x v="10"/>
    <n v="132581"/>
    <s v="SUL"/>
    <n v="5999"/>
    <n v="569.66999999999996"/>
    <n v="200"/>
    <m/>
    <s v="FITLOG TRANSPORTES E LOGISTICA"/>
    <d v="2023-09-27T00:00:00"/>
    <s v="INFORMADO COLETA"/>
    <d v="2023-10-16T00:00:00"/>
    <m/>
    <d v="2023-10-09T00:00:00"/>
    <s v="CHEGADA EM UNIDADE"/>
    <s v="EM TRANSITO"/>
    <n v="-45197"/>
  </r>
  <r>
    <n v="31706698"/>
    <s v="317066-98"/>
    <d v="2023-09-28T00:00:00"/>
    <x v="0"/>
    <s v="BAGÉ"/>
    <x v="10"/>
    <n v="132744"/>
    <s v="SUL"/>
    <n v="5638.9"/>
    <n v="558.30999999999995"/>
    <n v="195"/>
    <m/>
    <s v="FITLOG TRANSPORTES E LOGISTICA"/>
    <d v="2023-09-28T00:00:00"/>
    <s v="INFORMADO COLETA"/>
    <d v="2023-10-17T00:00:00"/>
    <m/>
    <d v="2023-10-09T00:00:00"/>
    <s v="CHEGADA EM UNIDADE"/>
    <s v="EM TRANSITO"/>
    <n v="-45197"/>
  </r>
  <r>
    <n v="31442898"/>
    <s v="314428-98"/>
    <d v="2023-09-28T00:00:00"/>
    <x v="0"/>
    <s v="PINHAIS"/>
    <x v="12"/>
    <n v="132801"/>
    <s v="SUL"/>
    <n v="4269"/>
    <n v="159.09"/>
    <n v="129"/>
    <m/>
    <s v="FITLOG TRANSPORTES E LOGISTICA"/>
    <d v="2023-09-28T00:00:00"/>
    <s v="INFORMADO COLETA"/>
    <d v="2023-10-09T00:00:00"/>
    <d v="2023-10-09T00:00:00"/>
    <d v="2023-10-10T00:00:00"/>
    <s v="ENTREGUE"/>
    <s v="ENTREGUE NO PRAZO"/>
    <n v="-45197"/>
  </r>
  <r>
    <n v="29851398"/>
    <s v="298513-98"/>
    <d v="2023-09-29T00:00:00"/>
    <x v="0"/>
    <s v="TUBARÃO"/>
    <x v="21"/>
    <n v="133056"/>
    <s v="SUL"/>
    <n v="8909"/>
    <n v="494.17"/>
    <n v="303"/>
    <m/>
    <s v="FITLOG TRANSPORTES E LOGISTICA"/>
    <d v="2023-09-29T00:00:00"/>
    <s v="INFORMADO COLETA"/>
    <d v="2023-10-10T00:00:00"/>
    <m/>
    <d v="2023-10-09T00:00:00"/>
    <s v="ENTREGA AGENDADA"/>
    <s v="EM TRANSITO"/>
    <n v="-45198"/>
  </r>
  <r>
    <n v="32463798"/>
    <s v="324637-98"/>
    <d v="2023-09-29T00:00:00"/>
    <x v="0"/>
    <s v="ALTO PIQUIRI"/>
    <x v="12"/>
    <n v="133081"/>
    <s v="SUL"/>
    <n v="3592.66"/>
    <n v="261.02999999999997"/>
    <n v="125"/>
    <m/>
    <s v="FITLOG TRANSPORTES E LOGISTICA"/>
    <d v="2023-09-29T00:00:00"/>
    <s v="INFORMADO COLETA"/>
    <d v="2023-10-20T00:00:00"/>
    <m/>
    <d v="2023-10-09T00:00:00"/>
    <s v="CHEGADA EM UNIDADE"/>
    <s v="EM TRANSITO"/>
    <n v="-45198"/>
  </r>
  <r>
    <n v="32331198"/>
    <s v="323311-98"/>
    <d v="2023-09-29T00:00:00"/>
    <x v="0"/>
    <s v="DOIS VIZINHOS"/>
    <x v="12"/>
    <n v="133020"/>
    <s v="SUL"/>
    <n v="118000"/>
    <n v="8119.74"/>
    <n v="5545"/>
    <m/>
    <s v="FITLOG TRANSPORTES E LOGISTICA"/>
    <d v="2023-09-29T00:00:00"/>
    <s v="INFORMADO COLETA"/>
    <d v="2023-10-18T00:00:00"/>
    <m/>
    <d v="2023-10-09T00:00:00"/>
    <s v="CHEGADA EM UNIDADE"/>
    <s v="EM TRANSITO"/>
    <n v="-45198"/>
  </r>
  <r>
    <n v="31620798"/>
    <s v="316207-98"/>
    <d v="2023-10-02T00:00:00"/>
    <x v="0"/>
    <s v="CAMAQUA"/>
    <x v="10"/>
    <n v="133203"/>
    <s v="SUL"/>
    <n v="17329"/>
    <n v="1497.97"/>
    <n v="747"/>
    <m/>
    <s v="FITLOG TRANSPORTES E LOGISTICA"/>
    <d v="2023-09-30T00:00:00"/>
    <s v="INFORMADO COLETA"/>
    <d v="2023-10-19T00:00:00"/>
    <m/>
    <d v="2023-10-09T00:00:00"/>
    <s v="SAIDA DE UNIDADE"/>
    <s v="EM TRANSITO"/>
    <n v="-45201"/>
  </r>
  <r>
    <n v="32043398"/>
    <s v="320433-98"/>
    <d v="2023-10-02T00:00:00"/>
    <x v="0"/>
    <s v="PORTO ALEGRE"/>
    <x v="10"/>
    <n v="133265"/>
    <s v="SUL"/>
    <n v="24444.21"/>
    <n v="1171.8599999999999"/>
    <n v="796"/>
    <m/>
    <s v="FITLOG TRANSPORTES E LOGISTICA"/>
    <d v="2023-09-30T00:00:00"/>
    <s v="INFORMADO COLETA"/>
    <d v="2023-10-18T00:00:00"/>
    <m/>
    <d v="2023-10-09T00:00:00"/>
    <s v="SAIDA DE UNIDADE"/>
    <s v="EM TRANSITO"/>
    <n v="-45201"/>
  </r>
  <r>
    <n v="32189598"/>
    <s v="321895-98"/>
    <d v="2023-10-02T00:00:00"/>
    <x v="0"/>
    <s v="TUBARÃO"/>
    <x v="21"/>
    <n v="133143"/>
    <s v="SUL"/>
    <n v="65477"/>
    <n v="4814.76"/>
    <n v="2997"/>
    <m/>
    <s v="FITLOG TRANSPORTES E LOGISTICA"/>
    <d v="2023-09-30T00:00:00"/>
    <s v="INFORMADO COLETA"/>
    <d v="2023-10-13T00:00:00"/>
    <m/>
    <d v="2023-10-09T00:00:00"/>
    <s v="SAIDA DE UNIDADE"/>
    <s v="EM TRANSITO"/>
    <n v="-45201"/>
  </r>
  <r>
    <n v="32810298"/>
    <s v="328102-98"/>
    <d v="2023-10-04T00:00:00"/>
    <x v="0"/>
    <s v="PARANAGUA"/>
    <x v="12"/>
    <n v="133670"/>
    <s v="SUL"/>
    <n v="17660.61"/>
    <n v="1070.98"/>
    <n v="678"/>
    <m/>
    <s v="FITLOG TRANSPORTES E LOGISTICA"/>
    <d v="2023-10-04T00:00:00"/>
    <s v="INFORMADO COLETA"/>
    <d v="2023-10-20T00:00:00"/>
    <m/>
    <d v="2023-10-09T00:00:00"/>
    <s v="SAIDA DE UNIDADE"/>
    <s v="EM TRANSITO"/>
    <n v="-45203"/>
  </r>
  <r>
    <n v="30552298"/>
    <s v="305522-98"/>
    <d v="2023-10-04T00:00:00"/>
    <x v="0"/>
    <s v="TURVO"/>
    <x v="21"/>
    <n v="133687"/>
    <s v="SUL"/>
    <n v="58234.28"/>
    <n v="3681.38"/>
    <n v="2264"/>
    <m/>
    <s v="FITLOG TRANSPORTES E LOGISTICA"/>
    <d v="2023-10-04T00:00:00"/>
    <s v="INFORMADO COLETA"/>
    <d v="2023-10-17T00:00:00"/>
    <m/>
    <d v="2023-10-09T00:00:00"/>
    <s v="SAIDA DE UNIDADE"/>
    <s v="EM TRANSITO"/>
    <n v="-45203"/>
  </r>
  <r>
    <n v="30529498"/>
    <s v="305294-98"/>
    <d v="2023-10-03T00:00:00"/>
    <x v="0"/>
    <s v="PETROLANDIA"/>
    <x v="21"/>
    <n v="133399"/>
    <s v="SUL"/>
    <n v="8008.11"/>
    <n v="944.13"/>
    <n v="269"/>
    <m/>
    <s v="FITLOG TRANSPORTES E LOGISTICA"/>
    <d v="2023-10-02T00:00:00"/>
    <s v="INFORMADO COLETA"/>
    <d v="2023-10-16T00:00:00"/>
    <m/>
    <d v="2023-10-09T00:00:00"/>
    <s v="CHEGADA EM UNIDADE"/>
    <s v="EM TRANSITO"/>
    <n v="-45202"/>
  </r>
  <r>
    <n v="30964898"/>
    <s v="309648-98"/>
    <d v="2023-10-03T00:00:00"/>
    <x v="0"/>
    <s v="UMUARAMA"/>
    <x v="12"/>
    <n v="133437"/>
    <s v="SUL"/>
    <n v="13318"/>
    <n v="595.01"/>
    <n v="470"/>
    <m/>
    <s v="FITLOG TRANSPORTES E LOGISTICA"/>
    <d v="2023-10-02T00:00:00"/>
    <s v="INFORMADO COLETA"/>
    <d v="2023-10-18T00:00:00"/>
    <m/>
    <d v="2023-10-09T00:00:00"/>
    <s v="CHEGADA EM UNIDADE"/>
    <s v="EM TRANSITO"/>
    <n v="-45202"/>
  </r>
  <r>
    <n v="30151798"/>
    <s v="301517-98"/>
    <d v="2023-10-03T00:00:00"/>
    <x v="0"/>
    <s v="CRICIÚMA"/>
    <x v="21"/>
    <n v="133509"/>
    <s v="SUL"/>
    <n v="13165.53"/>
    <n v="556.99"/>
    <n v="394"/>
    <m/>
    <s v="FITLOG TRANSPORTES E LOGISTICA"/>
    <d v="2023-10-03T00:00:00"/>
    <s v="INFORMADO COLETA"/>
    <d v="2023-10-13T00:00:00"/>
    <m/>
    <d v="2023-10-09T00:00:00"/>
    <s v="SAIDA DE UNIDADE"/>
    <s v="EM TRANSITO"/>
    <n v="-45202"/>
  </r>
  <r>
    <n v="30624498"/>
    <s v="306244-98"/>
    <d v="2023-10-03T00:00:00"/>
    <x v="0"/>
    <s v="CAFELANDIA"/>
    <x v="12"/>
    <n v="133511"/>
    <s v="SUL"/>
    <n v="10858"/>
    <n v="538.77"/>
    <n v="340"/>
    <m/>
    <s v="FITLOG TRANSPORTES E LOGISTICA"/>
    <d v="2023-10-03T00:00:00"/>
    <s v="INFORMADO COLETA"/>
    <d v="2023-10-17T00:00:00"/>
    <m/>
    <d v="2023-10-09T00:00:00"/>
    <s v="CHEGADA EM UNIDADE"/>
    <s v="EM TRANSITO"/>
    <n v="-45202"/>
  </r>
  <r>
    <n v="32165798"/>
    <s v="321657-98"/>
    <d v="2023-10-03T00:00:00"/>
    <x v="0"/>
    <s v="GRAVATAÍ"/>
    <x v="10"/>
    <n v="133519"/>
    <s v="SUL"/>
    <n v="10630"/>
    <n v="824.72"/>
    <n v="362"/>
    <m/>
    <s v="FITLOG TRANSPORTES E LOGISTICA"/>
    <d v="2023-10-03T00:00:00"/>
    <s v="INFORMADO COLETA"/>
    <d v="2023-10-19T00:00:00"/>
    <m/>
    <d v="2023-10-09T00:00:00"/>
    <s v="SAIDA DE UNIDADE"/>
    <s v="EM TRANSITO"/>
    <n v="-45202"/>
  </r>
  <r>
    <n v="30015498"/>
    <s v="300154-98"/>
    <d v="2023-10-03T00:00:00"/>
    <x v="0"/>
    <s v="TUBARÃO"/>
    <x v="21"/>
    <n v="133505"/>
    <s v="SUL"/>
    <n v="10398"/>
    <n v="591.22"/>
    <n v="413"/>
    <m/>
    <s v="FITLOG TRANSPORTES E LOGISTICA"/>
    <d v="2023-10-03T00:00:00"/>
    <s v="INFORMADO COLETA"/>
    <d v="2023-10-13T00:00:00"/>
    <m/>
    <d v="2023-10-09T00:00:00"/>
    <s v="SAIDA DE UNIDADE"/>
    <s v="EM TRANSITO"/>
    <n v="-45202"/>
  </r>
  <r>
    <n v="31755098"/>
    <s v="317550-98"/>
    <d v="2023-10-03T00:00:00"/>
    <x v="0"/>
    <s v="ALMIRANTE TAMANDARE"/>
    <x v="12"/>
    <n v="133542"/>
    <s v="SUL"/>
    <n v="10009"/>
    <n v="376.97"/>
    <n v="367"/>
    <m/>
    <s v="FITLOG TRANSPORTES E LOGISTICA"/>
    <d v="2023-10-03T00:00:00"/>
    <s v="INFORMADO COLETA"/>
    <d v="2023-10-13T00:00:00"/>
    <m/>
    <d v="2023-10-09T00:00:00"/>
    <s v="CHEGADA EM UNIDADE"/>
    <s v="EM TRANSITO"/>
    <n v="-45202"/>
  </r>
  <r>
    <n v="32502598"/>
    <s v="325025-98"/>
    <d v="2023-10-06T00:00:00"/>
    <x v="0"/>
    <s v="MURUTINGA DO SUL"/>
    <x v="9"/>
    <n v="134032"/>
    <s v="SUDESTE"/>
    <n v="7291.28"/>
    <n v="343.19"/>
    <n v="245"/>
    <m/>
    <s v="FITLOG TRANSPORTES E LOGISTICA"/>
    <d v="2023-10-05T00:00:00"/>
    <s v="INFORMADO COLETA"/>
    <d v="2023-10-20T00:00:00"/>
    <m/>
    <d v="2023-10-09T00:00:00"/>
    <s v="DOCUMENTO DE TRANSPORTE EMITIDO"/>
    <s v="EM TRANSITO"/>
    <n v="-45205"/>
  </r>
  <r>
    <n v="32591498"/>
    <s v="325914-98"/>
    <d v="2023-10-06T00:00:00"/>
    <x v="0"/>
    <s v="TAQUARITINGA"/>
    <x v="9"/>
    <n v="134033"/>
    <s v="SUDESTE"/>
    <n v="10259"/>
    <n v="493.84"/>
    <n v="387"/>
    <m/>
    <s v="FITLOG TRANSPORTES E LOGISTICA"/>
    <d v="2023-10-05T00:00:00"/>
    <s v="INFORMADO COLETA"/>
    <d v="2023-10-20T00:00:00"/>
    <m/>
    <d v="2023-10-09T00:00:00"/>
    <s v="DOCUMENTO DE TRANSPORTE EMITIDO"/>
    <s v="EM TRANSITO"/>
    <n v="-45205"/>
  </r>
  <r>
    <n v="32099098"/>
    <s v="320990-98"/>
    <d v="2023-10-06T00:00:00"/>
    <x v="0"/>
    <s v="ARAÇATUBA"/>
    <x v="9"/>
    <n v="134097"/>
    <s v="SUDESTE"/>
    <n v="12293"/>
    <n v="570.44000000000005"/>
    <n v="440"/>
    <m/>
    <s v="FITLOG TRANSPORTES E LOGISTICA"/>
    <d v="2023-10-06T00:00:00"/>
    <s v="INFORMADO COLETA"/>
    <d v="2023-10-20T00:00:00"/>
    <m/>
    <d v="2023-10-09T00:00:00"/>
    <s v="DOCUMENTO DE TRANSPORTE EMITIDO"/>
    <s v="EM TRANSITO"/>
    <n v="-45205"/>
  </r>
  <r>
    <n v="32595598"/>
    <s v="325955-98"/>
    <d v="2023-10-06T00:00:00"/>
    <x v="0"/>
    <s v="JOSE BONIFACIO"/>
    <x v="9"/>
    <n v="134117"/>
    <s v="SUDESTE"/>
    <n v="6100"/>
    <n v="262.33999999999997"/>
    <n v="202"/>
    <m/>
    <s v="FITLOG TRANSPORTES E LOGISTICA"/>
    <d v="2023-10-06T00:00:00"/>
    <s v="INFORMADO COLETA"/>
    <d v="2023-10-20T00:00:00"/>
    <m/>
    <d v="2023-10-09T00:00:00"/>
    <s v="DOCUMENTO DE TRANSPORTE EMITIDO"/>
    <s v="EM TRANSITO"/>
    <n v="-45205"/>
  </r>
  <r>
    <n v="32785898"/>
    <s v="327858-98"/>
    <d v="2023-10-06T00:00:00"/>
    <x v="0"/>
    <s v="SÃO JOSÉ DO RIO PRETO"/>
    <x v="9"/>
    <n v="134120"/>
    <s v="SUDESTE"/>
    <n v="8699"/>
    <n v="380.5"/>
    <n v="297"/>
    <m/>
    <s v="FITLOG TRANSPORTES E LOGISTICA"/>
    <d v="2023-10-06T00:00:00"/>
    <s v="INFORMADO COLETA"/>
    <d v="2023-10-20T00:00:00"/>
    <m/>
    <d v="2023-10-09T00:00:00"/>
    <s v="DOCUMENTO DE TRANSPORTE EMITIDO"/>
    <s v="EM TRANSITO"/>
    <n v="-45205"/>
  </r>
  <r>
    <n v="32876698"/>
    <s v="328766-98"/>
    <d v="2023-10-06T00:00:00"/>
    <x v="0"/>
    <s v="SAO JOSE DOS CAMPOS"/>
    <x v="9"/>
    <n v="134128"/>
    <s v="SUDESTE"/>
    <n v="8700"/>
    <n v="361.19"/>
    <n v="279"/>
    <m/>
    <s v="FITLOG TRANSPORTES E LOGISTICA"/>
    <d v="2023-10-06T00:00:00"/>
    <s v="INFORMADO COLETA"/>
    <d v="2023-10-19T00:00:00"/>
    <m/>
    <d v="2023-10-09T00:00:00"/>
    <s v="DOCUMENTO DE TRANSPORTE EMITIDO"/>
    <s v="EM TRANSITO"/>
    <n v="-45205"/>
  </r>
  <r>
    <n v="32991498"/>
    <s v="329914-98"/>
    <d v="2023-10-06T00:00:00"/>
    <x v="0"/>
    <s v="ANDRADINA"/>
    <x v="9"/>
    <n v="134129"/>
    <s v="SUDESTE"/>
    <n v="7812.6"/>
    <n v="377.56"/>
    <n v="274"/>
    <m/>
    <s v="FITLOG TRANSPORTES E LOGISTICA"/>
    <d v="2023-10-06T00:00:00"/>
    <s v="INFORMADO COLETA"/>
    <d v="2023-10-20T00:00:00"/>
    <m/>
    <d v="2023-10-09T00:00:00"/>
    <s v="DOCUMENTO DE TRANSPORTE EMITIDO"/>
    <s v="EM TRANSITO"/>
    <n v="-45205"/>
  </r>
  <r>
    <n v="30289198"/>
    <s v="302891-98"/>
    <d v="2023-10-06T00:00:00"/>
    <x v="0"/>
    <s v="MARINGÁ"/>
    <x v="12"/>
    <n v="134170"/>
    <s v="SUL"/>
    <n v="6938.92"/>
    <n v="382.41"/>
    <n v="262"/>
    <m/>
    <s v="FITLOG TRANSPORTES E LOGISTICA"/>
    <d v="2023-10-06T00:00:00"/>
    <s v="INFORMADO COLETA"/>
    <d v="2023-10-23T00:00:00"/>
    <m/>
    <d v="2023-10-09T00:00:00"/>
    <s v="SAIDA DE UNIDADE"/>
    <s v="EM TRANSITO"/>
    <n v="-45205"/>
  </r>
  <r>
    <n v="23779698"/>
    <s v="237796-98"/>
    <d v="2023-06-19T00:00:00"/>
    <x v="2"/>
    <s v="SÃO JOSÉ DE RIBAMAR"/>
    <x v="6"/>
    <n v="121866"/>
    <s v="NORDESTE"/>
    <n v="7341.6"/>
    <n v="395.34"/>
    <n v="227.71340000000001"/>
    <n v="5.3849297155933305E-2"/>
    <s v="TECMAR TRANSPORTES LTDA"/>
    <d v="2023-06-19T00:00:00"/>
    <m/>
    <d v="2023-07-12T00:00:00"/>
    <d v="2023-07-14T00:00:00"/>
    <m/>
    <s v="ENTREGUE"/>
    <s v="ENTREGUE FORA DO PRAZO"/>
    <n v="25"/>
  </r>
  <r>
    <m/>
    <s v="-"/>
    <d v="2023-07-13T00:00:00"/>
    <x v="1"/>
    <s v="RONDONÓPOLIS"/>
    <x v="0"/>
    <n v="124285"/>
    <s v="CENTRO-OESTE"/>
    <n v="30311.82"/>
    <n v="1102.25"/>
    <n v="0"/>
    <n v="3.6363702344497956E-2"/>
    <s v="CT DISTRIBUICAO E LOGISTICA LTDA"/>
    <d v="2023-07-06T00:00:00"/>
    <s v="NÃO CONSTA"/>
    <d v="2023-07-27T00:00:00"/>
    <d v="2023-07-25T13:35:00"/>
    <m/>
    <s v="ENTREGUE"/>
    <s v="ENTREGUE NO PRAZO"/>
    <n v="12.565972222218988"/>
  </r>
  <r>
    <m/>
    <s v="-"/>
    <d v="2023-07-13T00:00:00"/>
    <x v="1"/>
    <s v="SAO FELIX ARAGUAIA"/>
    <x v="0"/>
    <n v="124287"/>
    <s v="CENTRO-OESTE"/>
    <n v="180177.34"/>
    <n v="6551.9"/>
    <n v="0"/>
    <n v="3.6363618199713683E-2"/>
    <s v="CT DISTRIBUICAO E LOGISTICA LTDA"/>
    <d v="2023-07-06T00:00:00"/>
    <s v="NÃO CONSTA"/>
    <d v="2023-07-27T00:00:00"/>
    <d v="2023-07-27T15:08:00"/>
    <m/>
    <s v="ENTREGUE"/>
    <s v="ENTREGUE FORA DO PRAZO"/>
    <n v="14.630555555559113"/>
  </r>
  <r>
    <m/>
    <s v="-"/>
    <d v="2023-07-13T00:00:00"/>
    <x v="1"/>
    <s v="CRATEÚS"/>
    <x v="15"/>
    <n v="125199"/>
    <s v="NORDESTE"/>
    <n v="3132.58"/>
    <n v="364.86"/>
    <n v="12.641"/>
    <n v="0.11647268385803396"/>
    <s v="TECMAR TRANSPORTES LTDA"/>
    <d v="2023-07-13T00:00:00"/>
    <s v="NÃO CONSTA"/>
    <d v="2023-08-03T00:00:00"/>
    <d v="2023-07-27T00:00:00"/>
    <m/>
    <s v="ENTREGUE"/>
    <s v="ENTREGUE NO PRAZO"/>
    <n v="14"/>
  </r>
  <r>
    <m/>
    <s v="-"/>
    <d v="2023-07-14T00:00:00"/>
    <x v="1"/>
    <s v="BREJO DO CRUZ"/>
    <x v="18"/>
    <n v="125112"/>
    <s v="NORDESTE"/>
    <n v="5950.56"/>
    <n v="236.69"/>
    <n v="13.209"/>
    <n v="3.9776088300933016E-2"/>
    <s v="SNT LOG LTDA"/>
    <d v="2023-07-13T00:00:00"/>
    <s v="NÃO CONSTA"/>
    <d v="2023-08-03T00:00:00"/>
    <d v="2023-07-25T10:35:00"/>
    <m/>
    <s v="ENTREGUE"/>
    <s v="ENTREGUE NO PRAZO"/>
    <n v="11.440972222218988"/>
  </r>
  <r>
    <n v="23250598"/>
    <s v="232505-98"/>
    <d v="2023-06-20T00:00:00"/>
    <x v="2"/>
    <s v="CONSELHEIRO PENA"/>
    <x v="4"/>
    <n v="121836"/>
    <s v="SUDESTE"/>
    <n v="9299"/>
    <n v="594.39"/>
    <n v="299.88659999999999"/>
    <n v="6.3919776320034413E-2"/>
    <s v="FITLOG TRANSPORTES E LOGISTICA"/>
    <d v="2023-06-19T00:00:00"/>
    <m/>
    <d v="2023-07-07T00:00:00"/>
    <d v="2023-07-03T13:31:00"/>
    <m/>
    <s v="ENTREGUE"/>
    <s v="ENTREGUE NO PRAZO"/>
    <n v="13.563194444446708"/>
  </r>
  <r>
    <n v="23651798"/>
    <s v="236517-98"/>
    <d v="2023-06-20T00:00:00"/>
    <x v="2"/>
    <s v="ITABIRA"/>
    <x v="4"/>
    <n v="121839"/>
    <s v="SUDESTE"/>
    <n v="9119"/>
    <n v="859.07"/>
    <n v="299.88659999999999"/>
    <n v="9.420660160105275E-2"/>
    <s v="FITLOG TRANSPORTES E LOGISTICA"/>
    <d v="2023-06-19T00:00:00"/>
    <m/>
    <d v="2023-07-06T00:00:00"/>
    <d v="2023-07-03T09:08:00"/>
    <m/>
    <s v="ENTREGUE"/>
    <s v="ENTREGUE NO PRAZO"/>
    <n v="13.380555555559113"/>
  </r>
  <r>
    <n v="23407498"/>
    <s v="234074-98"/>
    <d v="2023-06-20T00:00:00"/>
    <x v="2"/>
    <s v="TUBARÃO"/>
    <x v="21"/>
    <n v="121852"/>
    <s v="SUL"/>
    <n v="21175"/>
    <n v="1053.28"/>
    <n v="635.71"/>
    <n v="4.9741676505312866E-2"/>
    <s v="FITLOG TRANSPORTES E LOGISTICA"/>
    <d v="2023-06-19T00:00:00"/>
    <m/>
    <d v="2023-06-30T00:00:00"/>
    <d v="2023-06-29T21:30:00"/>
    <m/>
    <s v="ENTREGUE"/>
    <s v="ENTREGUE NO PRAZO"/>
    <n v="9.8958333333357587"/>
  </r>
  <r>
    <n v="23736198"/>
    <s v="237361-98"/>
    <d v="2023-06-20T00:00:00"/>
    <x v="2"/>
    <s v="LIMEIRA DO OESTE"/>
    <x v="4"/>
    <n v="121916"/>
    <s v="SUDESTE"/>
    <n v="7359"/>
    <n v="576.5"/>
    <n v="262.31099999999998"/>
    <n v="7.8339448294605249E-2"/>
    <s v="FITLOG TRANSPORTES E LOGISTICA"/>
    <d v="2023-06-19T00:00:00"/>
    <m/>
    <d v="2023-07-07T00:00:00"/>
    <d v="2023-07-05T17:00:00"/>
    <m/>
    <s v="ENTREGUE"/>
    <s v="ENTREGUE NO PRAZO"/>
    <n v="15.708333333335759"/>
  </r>
  <r>
    <n v="23678998"/>
    <s v="236789-98"/>
    <d v="2023-06-20T00:00:00"/>
    <x v="2"/>
    <s v="LIMEIRA DO OESTE"/>
    <x v="4"/>
    <n v="121830"/>
    <s v="SUDESTE"/>
    <n v="14399"/>
    <n v="1091.72"/>
    <n v="516.22199999999998"/>
    <n v="7.5819154107924169E-2"/>
    <s v="FITLOG TRANSPORTES E LOGISTICA"/>
    <d v="2023-06-19T00:00:00"/>
    <m/>
    <d v="2023-07-11T00:00:00"/>
    <d v="2023-07-13T15:10:00"/>
    <m/>
    <s v="ENTREGUE"/>
    <s v="ENTREGUE FORA DO PRAZO"/>
    <n v="23.631944444445253"/>
  </r>
  <r>
    <n v="23368398"/>
    <s v="233683-98"/>
    <d v="2023-06-20T00:00:00"/>
    <x v="2"/>
    <s v="ARAÇUAÍ"/>
    <x v="4"/>
    <n v="121837"/>
    <s v="SUDESTE"/>
    <n v="10549"/>
    <n v="738.8"/>
    <n v="334.42180000000002"/>
    <n v="7.0035074414636453E-2"/>
    <s v="FITLOG TRANSPORTES E LOGISTICA"/>
    <d v="2023-06-19T00:00:00"/>
    <m/>
    <d v="2023-07-10T00:00:00"/>
    <d v="2023-07-14T15:00:00"/>
    <m/>
    <s v="ENTREGUE"/>
    <s v="ENTREGUE FORA DO PRAZO"/>
    <n v="24.625"/>
  </r>
  <r>
    <n v="23973498"/>
    <s v="239734-98"/>
    <d v="2023-06-20T00:00:00"/>
    <x v="2"/>
    <s v="CRISTALINA"/>
    <x v="5"/>
    <n v="121795"/>
    <s v="CENTRO-OESTE"/>
    <n v="18065.810000000001"/>
    <n v="596.26"/>
    <n v="329.38929999999999"/>
    <n v="3.3004886025038455E-2"/>
    <s v="MIRA SERVICOS"/>
    <d v="2023-06-19T00:00:00"/>
    <m/>
    <d v="2023-07-05T00:00:00"/>
    <d v="2023-06-30T00:00:00"/>
    <m/>
    <s v="ENTREGUE"/>
    <s v="ENTREGUE NO PRAZO"/>
    <n v="10"/>
  </r>
  <r>
    <n v="23503698"/>
    <s v="235036-98"/>
    <d v="2023-06-20T00:00:00"/>
    <x v="2"/>
    <s v="GOIANIA"/>
    <x v="5"/>
    <n v="121892"/>
    <s v="CENTRO-OESTE"/>
    <n v="16556.580000000002"/>
    <n v="634.88"/>
    <n v="542.18960000000004"/>
    <n v="3.8346083551071532E-2"/>
    <s v="MIRA SERVICOS"/>
    <d v="2023-06-19T00:00:00"/>
    <m/>
    <d v="2023-06-30T00:00:00"/>
    <d v="2023-06-26T00:00:00"/>
    <m/>
    <s v="ENTREGUE"/>
    <s v="ENTREGUE NO PRAZO"/>
    <n v="6"/>
  </r>
  <r>
    <n v="23816998"/>
    <s v="238169-98"/>
    <d v="2023-06-20T00:00:00"/>
    <x v="2"/>
    <s v="MARABA"/>
    <x v="2"/>
    <n v="121900"/>
    <s v="NORTE"/>
    <n v="23232.44"/>
    <n v="1334.03"/>
    <n v="648.08000000000004"/>
    <n v="5.7421002701395121E-2"/>
    <s v="MIRA SERVICOS"/>
    <d v="2023-06-19T00:00:00"/>
    <m/>
    <d v="2023-07-13T00:00:00"/>
    <d v="2023-07-04T00:00:00"/>
    <m/>
    <s v="ENTREGUE"/>
    <s v="ENTREGUE NO PRAZO"/>
    <n v="14"/>
  </r>
  <r>
    <n v="23669698"/>
    <s v="236696-98"/>
    <d v="2023-06-20T00:00:00"/>
    <x v="2"/>
    <s v="ARAGARCAS"/>
    <x v="5"/>
    <n v="121907"/>
    <s v="CENTRO-OESTE"/>
    <n v="8319"/>
    <n v="454.9"/>
    <n v="299.92200000000003"/>
    <n v="5.468205313138598E-2"/>
    <s v="MIRA SERVICOS"/>
    <d v="2023-06-19T00:00:00"/>
    <m/>
    <d v="2023-07-06T00:00:00"/>
    <d v="2023-06-29T00:00:00"/>
    <m/>
    <s v="ENTREGUE"/>
    <s v="ENTREGUE NO PRAZO"/>
    <n v="9"/>
  </r>
  <r>
    <n v="24158099"/>
    <s v="241580-99"/>
    <d v="2023-06-20T00:00:00"/>
    <x v="2"/>
    <s v="PALMAS"/>
    <x v="1"/>
    <n v="121925"/>
    <s v="NORTE"/>
    <n v="757.05"/>
    <n v="294.26"/>
    <n v="27.833300000000001"/>
    <n v="0.3886929529093191"/>
    <s v="MIRA SERVICOS"/>
    <d v="2023-06-20T00:00:00"/>
    <m/>
    <d v="2023-07-18T00:00:00"/>
    <d v="2023-07-06T00:00:00"/>
    <m/>
    <s v="ENTREGUE"/>
    <s v="ENTREGUE NO PRAZO"/>
    <n v="16"/>
  </r>
  <r>
    <n v="23675098"/>
    <s v="236750-98"/>
    <d v="2023-06-20T00:00:00"/>
    <x v="2"/>
    <s v="S. LUIS MONTES BELOS"/>
    <x v="5"/>
    <n v="121937"/>
    <s v="CENTRO-OESTE"/>
    <n v="9235"/>
    <n v="384.8"/>
    <n v="233.5497"/>
    <n v="4.1667569030860857E-2"/>
    <s v="MIRA SERVICOS"/>
    <d v="2023-06-20T00:00:00"/>
    <m/>
    <d v="2023-07-06T00:00:00"/>
    <d v="2023-06-29T00:00:00"/>
    <m/>
    <s v="ENTREGUE"/>
    <s v="ENTREGUE NO PRAZO"/>
    <n v="9"/>
  </r>
  <r>
    <n v="23846098"/>
    <s v="238460-98"/>
    <d v="2023-06-20T00:00:00"/>
    <x v="2"/>
    <s v="SANTAREM"/>
    <x v="2"/>
    <n v="121938"/>
    <s v="NORTE"/>
    <n v="23982.32"/>
    <n v="3782.97"/>
    <n v="736.26"/>
    <n v="0.15773995176446648"/>
    <s v="MIRA SERVICOS"/>
    <d v="2023-06-20T00:00:00"/>
    <m/>
    <d v="2023-07-18T00:00:00"/>
    <d v="2023-07-11T00:00:00"/>
    <m/>
    <s v="ENTREGUE"/>
    <s v="ENTREGUE NO PRAZO"/>
    <n v="21"/>
  </r>
  <r>
    <n v="23229598"/>
    <s v="232295-98"/>
    <d v="2023-06-20T00:00:00"/>
    <x v="2"/>
    <s v="IGUATU"/>
    <x v="15"/>
    <n v="121895"/>
    <s v="NORDESTE"/>
    <n v="15267.42"/>
    <n v="720.65"/>
    <n v="493.08"/>
    <n v="4.7201819298873023E-2"/>
    <s v="TECMAR TRANSPORTES LTDA"/>
    <d v="2023-06-19T00:00:00"/>
    <m/>
    <d v="2023-07-11T00:00:00"/>
    <d v="2023-07-06T00:00:00"/>
    <m/>
    <s v="ENTREGUE"/>
    <s v="ENTREGUE NO PRAZO"/>
    <n v="16"/>
  </r>
  <r>
    <n v="23705098"/>
    <s v="237050-98"/>
    <d v="2023-06-20T00:00:00"/>
    <x v="2"/>
    <s v="SOUSA"/>
    <x v="18"/>
    <n v="121904"/>
    <s v="NORDESTE"/>
    <n v="17269.169999999998"/>
    <n v="783.74"/>
    <n v="538.65"/>
    <n v="4.5383767720162581E-2"/>
    <s v="TECMAR TRANSPORTES LTDA"/>
    <d v="2023-06-19T00:00:00"/>
    <m/>
    <d v="2023-07-07T00:00:00"/>
    <d v="2023-07-05T00:00:00"/>
    <m/>
    <s v="ENTREGUE"/>
    <s v="ENTREGUE NO PRAZO"/>
    <n v="15"/>
  </r>
  <r>
    <n v="23689098"/>
    <s v="236890-98"/>
    <d v="2023-06-20T00:00:00"/>
    <x v="2"/>
    <s v="CAXIAS"/>
    <x v="6"/>
    <n v="121905"/>
    <s v="NORDESTE"/>
    <n v="5889"/>
    <n v="367.51"/>
    <n v="192.27099999999999"/>
    <n v="6.240618101545254E-2"/>
    <s v="TECMAR TRANSPORTES LTDA"/>
    <d v="2023-06-19T00:00:00"/>
    <m/>
    <d v="2023-07-13T00:00:00"/>
    <d v="2023-06-30T00:00:00"/>
    <m/>
    <s v="ENTREGUE"/>
    <s v="ENTREGUE NO PRAZO"/>
    <n v="10"/>
  </r>
  <r>
    <n v="23780698"/>
    <s v="237806-98"/>
    <d v="2023-06-20T00:00:00"/>
    <x v="2"/>
    <s v="TAMANDARÉ"/>
    <x v="16"/>
    <n v="121915"/>
    <s v="NORDESTE"/>
    <n v="13469"/>
    <n v="649.32000000000005"/>
    <n v="463.07299999999998"/>
    <n v="4.8208478728933107E-2"/>
    <s v="TECMAR TRANSPORTES LTDA"/>
    <d v="2023-06-19T00:00:00"/>
    <m/>
    <d v="2023-07-07T00:00:00"/>
    <d v="2023-07-03T00:00:00"/>
    <m/>
    <s v="ENTREGUE"/>
    <s v="ENTREGUE NO PRAZO"/>
    <n v="13"/>
  </r>
  <r>
    <n v="24096099"/>
    <s v="240960-99"/>
    <d v="2023-06-20T00:00:00"/>
    <x v="2"/>
    <s v="SÃO JOSÉ DE MIPIBU"/>
    <x v="17"/>
    <n v="121921"/>
    <s v="NORDESTE"/>
    <n v="625.03"/>
    <n v="99.19"/>
    <n v="29.8889"/>
    <n v="0.15869638257363647"/>
    <s v="TECMAR TRANSPORTES LTDA"/>
    <d v="2023-06-20T00:00:00"/>
    <m/>
    <d v="2023-07-11T00:00:00"/>
    <d v="2023-07-03T00:00:00"/>
    <m/>
    <s v="ENTREGUE"/>
    <s v="ENTREGUE NO PRAZO"/>
    <n v="13"/>
  </r>
  <r>
    <n v="24123600"/>
    <s v="241236-00"/>
    <d v="2023-06-20T00:00:00"/>
    <x v="2"/>
    <s v="JUAZEIRO DO NORTE"/>
    <x v="15"/>
    <n v="121924"/>
    <s v="NORDESTE"/>
    <n v="783.8"/>
    <n v="100.18"/>
    <n v="29.8889"/>
    <n v="0.12781321765756573"/>
    <s v="TECMAR TRANSPORTES LTDA"/>
    <d v="2023-06-20T00:00:00"/>
    <m/>
    <d v="2023-07-11T00:00:00"/>
    <d v="2023-06-28T00:00:00"/>
    <m/>
    <s v="ENTREGUE"/>
    <s v="ENTREGUE NO PRAZO"/>
    <n v="8"/>
  </r>
  <r>
    <n v="22801698"/>
    <s v="228016-98"/>
    <d v="2023-06-20T00:00:00"/>
    <x v="2"/>
    <s v="PARIPUEIRA"/>
    <x v="19"/>
    <n v="121947"/>
    <s v="NORDESTE"/>
    <n v="12499"/>
    <n v="521.03"/>
    <n v="396.7396"/>
    <n v="4.1685734858788702E-2"/>
    <s v="TECMAR TRANSPORTES LTDA"/>
    <d v="2023-06-20T00:00:00"/>
    <m/>
    <d v="2023-06-29T00:00:00"/>
    <d v="2023-07-06T00:00:00"/>
    <m/>
    <s v="ENTREGUE"/>
    <s v="ENTREGUE FORA DO PRAZO"/>
    <n v="16"/>
  </r>
  <r>
    <n v="23717898"/>
    <s v="237178-98"/>
    <d v="2023-06-20T00:00:00"/>
    <x v="2"/>
    <s v="SÃO FRANCISCO DE ITABAPOANA"/>
    <x v="11"/>
    <n v="121894"/>
    <s v="SUDESTE"/>
    <n v="75000"/>
    <n v="2045.45"/>
    <n v="2452.9144999999999"/>
    <n v="2.7272666666666667E-2"/>
    <s v="TJ4 TRANSPORTES EIRELI"/>
    <d v="2023-06-19T00:00:00"/>
    <m/>
    <d v="2023-06-26T00:00:00"/>
    <d v="2023-06-26T00:00:00"/>
    <m/>
    <s v="ENTREGUE"/>
    <s v="ENTREGUE NO PRAZO"/>
    <n v="6"/>
  </r>
  <r>
    <n v="23674098"/>
    <s v="236740-98"/>
    <d v="2023-06-20T00:00:00"/>
    <x v="2"/>
    <s v="MARICÁ"/>
    <x v="11"/>
    <n v="121884"/>
    <s v="SUDESTE"/>
    <n v="17175.509999999998"/>
    <n v="468.42"/>
    <n v="581.61"/>
    <n v="2.727255260542482E-2"/>
    <s v="TJ4 TRANSPORTES EIRELI"/>
    <d v="2023-06-19T00:00:00"/>
    <m/>
    <d v="2023-06-27T00:00:00"/>
    <d v="2023-06-27T00:00:00"/>
    <m/>
    <s v="ENTREGUE"/>
    <s v="ENTREGUE NO PRAZO"/>
    <n v="7"/>
  </r>
  <r>
    <n v="22140698"/>
    <s v="221406-98"/>
    <d v="2023-06-21T00:00:00"/>
    <x v="2"/>
    <s v="CÁCERES"/>
    <x v="0"/>
    <n v="118269"/>
    <s v="CENTRO-OESTE"/>
    <n v="26471.61"/>
    <n v="1079.55"/>
    <n v="742.74"/>
    <n v="4.078142583696269E-2"/>
    <s v="CT DISTRIBUICAO E LOGISTICA LTDA"/>
    <d v="2023-05-16T00:00:00"/>
    <m/>
    <d v="2023-07-03T00:00:00"/>
    <d v="2023-06-29T00:00:00"/>
    <m/>
    <s v="ENTREGUE"/>
    <s v="ENTREGUE NO PRAZO"/>
    <n v="8"/>
  </r>
  <r>
    <n v="23499698"/>
    <s v="234996-98"/>
    <d v="2023-06-21T00:00:00"/>
    <x v="2"/>
    <s v="PRESIDENTE ALVES"/>
    <x v="9"/>
    <n v="121090"/>
    <s v="SUDESTE"/>
    <n v="33078"/>
    <n v="1090.07"/>
    <n v="1276.8761"/>
    <n v="3.2954531712920974E-2"/>
    <s v="CT DISTRIBUICAO E LOGISTICA LTDA"/>
    <d v="2023-06-12T00:00:00"/>
    <m/>
    <d v="2023-07-03T00:00:00"/>
    <d v="2023-07-03T00:00:00"/>
    <m/>
    <s v="ENTREGUE"/>
    <s v="ENTREGUE NO PRAZO"/>
    <n v="12"/>
  </r>
  <r>
    <n v="23144798"/>
    <s v="231447-98"/>
    <d v="2023-06-21T00:00:00"/>
    <x v="2"/>
    <s v="PLANALTINA"/>
    <x v="5"/>
    <n v="121111"/>
    <s v="CENTRO-OESTE"/>
    <n v="78530.22"/>
    <n v="2677.17"/>
    <n v="2559.3467999999998"/>
    <n v="3.4090952502106836E-2"/>
    <s v="CT DISTRIBUICAO E LOGISTICA LTDA"/>
    <d v="2023-06-12T00:00:00"/>
    <m/>
    <d v="2023-07-08T00:00:00"/>
    <d v="2023-07-08T00:00:00"/>
    <m/>
    <s v="ENTREGUE"/>
    <s v="ENTREGUE NO PRAZO"/>
    <n v="17"/>
  </r>
  <r>
    <n v="23429498"/>
    <s v="234294-98"/>
    <d v="2023-06-21T00:00:00"/>
    <x v="2"/>
    <s v="ALTA FLORESTA"/>
    <x v="0"/>
    <n v="121625"/>
    <s v="CENTRO-OESTE"/>
    <n v="50043.199999999997"/>
    <n v="1819.75"/>
    <n v="1460.33"/>
    <n v="3.6363581865268411E-2"/>
    <s v="CT DISTRIBUICAO E LOGISTICA LTDA"/>
    <d v="2023-06-15T00:00:00"/>
    <m/>
    <d v="2023-06-30T00:00:00"/>
    <d v="2023-06-30T00:00:00"/>
    <m/>
    <s v="ENTREGUE"/>
    <s v="ENTREGUE NO PRAZO"/>
    <n v="9"/>
  </r>
  <r>
    <n v="24074799"/>
    <s v="240747-99"/>
    <d v="2023-06-21T00:00:00"/>
    <x v="2"/>
    <s v="RONDONÓPOLIS"/>
    <x v="0"/>
    <n v="121750"/>
    <s v="CENTRO-OESTE"/>
    <n v="912.6"/>
    <n v="1079.55"/>
    <n v="25.4"/>
    <n v="1.182938856015779"/>
    <s v="CT DISTRIBUICAO E LOGISTICA LTDA"/>
    <d v="2023-06-19T00:00:00"/>
    <m/>
    <d v="2023-07-05T00:00:00"/>
    <d v="2023-06-28T00:00:00"/>
    <m/>
    <s v="ENTREGUE"/>
    <s v="ENTREGUE NO PRAZO"/>
    <n v="7"/>
  </r>
  <r>
    <n v="23571698"/>
    <s v="235716-98"/>
    <d v="2023-06-21T00:00:00"/>
    <x v="2"/>
    <s v="GLÓRIA D'OESTE"/>
    <x v="0"/>
    <n v="121763"/>
    <s v="CENTRO-OESTE"/>
    <n v="56000"/>
    <n v="2036.36"/>
    <n v="1633.88"/>
    <n v="3.6363571428571426E-2"/>
    <s v="CT DISTRIBUICAO E LOGISTICA LTDA"/>
    <d v="2023-06-19T00:00:00"/>
    <m/>
    <d v="2023-07-03T00:00:00"/>
    <d v="2023-06-30T00:00:00"/>
    <m/>
    <s v="ENTREGUE"/>
    <s v="ENTREGUE NO PRAZO"/>
    <n v="9"/>
  </r>
  <r>
    <n v="23194898"/>
    <s v="231948-98"/>
    <d v="2023-06-21T00:00:00"/>
    <x v="2"/>
    <s v="SAO RAIMUNDO NONATO"/>
    <x v="7"/>
    <n v="121797"/>
    <s v="NORDESTE"/>
    <n v="36000"/>
    <n v="1703.23"/>
    <n v="1106.67"/>
    <n v="4.7311944444444448E-2"/>
    <s v="CT DISTRIBUICAO E LOGISTICA LTDA"/>
    <d v="2023-06-19T00:00:00"/>
    <m/>
    <d v="2023-07-10T00:00:00"/>
    <d v="2023-07-10T00:00:00"/>
    <m/>
    <s v="ENTREGUE"/>
    <s v="ENTREGUE NO PRAZO"/>
    <n v="19"/>
  </r>
  <r>
    <n v="23412698"/>
    <s v="234126-98"/>
    <d v="2023-06-21T00:00:00"/>
    <x v="2"/>
    <s v="VARGINHA"/>
    <x v="4"/>
    <n v="121810"/>
    <s v="SUDESTE"/>
    <n v="39110.68"/>
    <n v="1288.8800000000001"/>
    <n v="1203.43"/>
    <n v="3.2954681432283972E-2"/>
    <s v="CT DISTRIBUICAO E LOGISTICA LTDA"/>
    <d v="2023-06-19T00:00:00"/>
    <m/>
    <d v="2023-07-03T00:00:00"/>
    <d v="2023-06-28T00:00:00"/>
    <m/>
    <s v="ENTREGUE"/>
    <s v="ENTREGUE NO PRAZO"/>
    <n v="7"/>
  </r>
  <r>
    <n v="23160098"/>
    <s v="231600-98"/>
    <d v="2023-06-21T00:00:00"/>
    <x v="2"/>
    <s v="NOVA SANTA ROSA"/>
    <x v="12"/>
    <n v="121846"/>
    <s v="SUL"/>
    <n v="131001.88"/>
    <n v="4317.1000000000004"/>
    <n v="3764.4686999999999"/>
    <n v="3.2954488897411247E-2"/>
    <s v="CT DISTRIBUICAO E LOGISTICA LTDA"/>
    <d v="2023-06-19T00:00:00"/>
    <m/>
    <d v="2023-06-29T00:00:00"/>
    <d v="2023-06-29T00:00:00"/>
    <m/>
    <s v="ENTREGUE"/>
    <s v="ENTREGUE NO PRAZO"/>
    <n v="8"/>
  </r>
  <r>
    <n v="23744998"/>
    <s v="237449-98"/>
    <d v="2023-06-21T00:00:00"/>
    <x v="2"/>
    <s v="OUROESTE"/>
    <x v="9"/>
    <n v="121899"/>
    <s v="SUDESTE"/>
    <n v="80500"/>
    <n v="2652.84"/>
    <n v="2959.56"/>
    <n v="3.2954534161490683E-2"/>
    <s v="CT DISTRIBUICAO E LOGISTICA LTDA"/>
    <d v="2023-06-19T00:00:00"/>
    <m/>
    <d v="2023-07-03T00:00:00"/>
    <d v="2023-07-03T00:00:00"/>
    <m/>
    <s v="ENTREGUE"/>
    <s v="ENTREGUE NO PRAZO"/>
    <n v="12"/>
  </r>
  <r>
    <n v="23421698"/>
    <s v="234216-98"/>
    <d v="2023-06-21T00:00:00"/>
    <x v="2"/>
    <s v="NOVA MUTUM"/>
    <x v="0"/>
    <n v="121872"/>
    <s v="CENTRO-OESTE"/>
    <n v="37848.69"/>
    <n v="1376.32"/>
    <n v="1285.03"/>
    <n v="3.6363742047611156E-2"/>
    <s v="CT DISTRIBUICAO E LOGISTICA LTDA"/>
    <d v="2023-06-19T00:00:00"/>
    <m/>
    <d v="2023-06-29T00:00:00"/>
    <d v="2023-06-29T00:00:00"/>
    <m/>
    <s v="ENTREGUE"/>
    <s v="ENTREGUE NO PRAZO"/>
    <n v="8"/>
  </r>
  <r>
    <n v="23365898"/>
    <s v="233658-98"/>
    <d v="2023-06-21T00:00:00"/>
    <x v="2"/>
    <s v="DOURADOS"/>
    <x v="3"/>
    <n v="121902"/>
    <s v="CENTRO-OESTE"/>
    <n v="36915.78"/>
    <n v="1342.39"/>
    <n v="1204.03"/>
    <n v="3.6363582186262899E-2"/>
    <s v="CT DISTRIBUICAO E LOGISTICA LTDA"/>
    <d v="2023-06-19T00:00:00"/>
    <m/>
    <d v="2023-06-29T00:00:00"/>
    <d v="2023-06-29T00:00:00"/>
    <m/>
    <s v="ENTREGUE"/>
    <s v="ENTREGUE NO PRAZO"/>
    <n v="8"/>
  </r>
  <r>
    <n v="23649998"/>
    <s v="236499-98"/>
    <d v="2023-06-21T00:00:00"/>
    <x v="2"/>
    <s v="SAO BERNARDO"/>
    <x v="6"/>
    <n v="121942"/>
    <s v="NORDESTE"/>
    <n v="57000"/>
    <n v="2696.77"/>
    <n v="1391.15"/>
    <n v="4.731175438596491E-2"/>
    <s v="CT DISTRIBUICAO E LOGISTICA LTDA"/>
    <d v="2023-06-20T00:00:00"/>
    <m/>
    <d v="2023-07-17T00:00:00"/>
    <d v="2023-07-17T00:00:00"/>
    <m/>
    <s v="ENTREGUE"/>
    <s v="ENTREGUE NO PRAZO"/>
    <n v="26"/>
  </r>
  <r>
    <n v="23829598"/>
    <s v="238295-98"/>
    <d v="2023-06-21T00:00:00"/>
    <x v="2"/>
    <s v="ITAPURANGA"/>
    <x v="5"/>
    <n v="122131"/>
    <s v="CENTRO-OESTE"/>
    <n v="43618"/>
    <n v="1407.03"/>
    <n v="1328.2003999999999"/>
    <n v="3.2258012747031044E-2"/>
    <s v="CT DISTRIBUICAO E LOGISTICA LTDA"/>
    <d v="2023-06-21T00:00:00"/>
    <m/>
    <d v="2023-07-14T00:00:00"/>
    <d v="2023-07-07T07:24:00"/>
    <m/>
    <s v="ENTREGUE"/>
    <s v="ENTREGUE NO PRAZO"/>
    <n v="16.308333333334303"/>
  </r>
  <r>
    <n v="24213698"/>
    <s v="242136-98"/>
    <d v="2023-06-21T00:00:00"/>
    <x v="2"/>
    <s v="ITAPEVI"/>
    <x v="9"/>
    <n v="121985"/>
    <s v="SUDESTE"/>
    <n v="5673.32"/>
    <n v="97.2"/>
    <n v="26.67"/>
    <n v="1.7132825224031079E-2"/>
    <s v="FITLOG TRANSPORTES E LOGISTICA"/>
    <d v="2023-06-20T00:00:00"/>
    <m/>
    <d v="2023-06-26T00:00:00"/>
    <d v="2023-06-26T14:27:00"/>
    <m/>
    <s v="ENTREGUE"/>
    <s v="ENTREGUE FORA DO PRAZO"/>
    <n v="5.6020833333313931"/>
  </r>
  <r>
    <n v="23421598"/>
    <s v="234215-98"/>
    <d v="2023-06-21T00:00:00"/>
    <x v="2"/>
    <s v="NOVA SERRANA"/>
    <x v="4"/>
    <n v="122042"/>
    <s v="SUDESTE"/>
    <n v="6499"/>
    <n v="432.14"/>
    <n v="218.40100000000001"/>
    <n v="6.6493306662563464E-2"/>
    <s v="FITLOG TRANSPORTES E LOGISTICA"/>
    <d v="2023-06-21T00:00:00"/>
    <m/>
    <d v="2023-07-04T00:00:00"/>
    <d v="2023-07-03T16:00:00"/>
    <m/>
    <s v="ENTREGUE"/>
    <s v="ENTREGUE NO PRAZO"/>
    <n v="12.666666666664241"/>
  </r>
  <r>
    <n v="23052698"/>
    <s v="230526-98"/>
    <d v="2023-06-21T00:00:00"/>
    <x v="2"/>
    <s v="FRANCA"/>
    <x v="9"/>
    <n v="122052"/>
    <s v="SUDESTE"/>
    <n v="18249"/>
    <n v="916.81"/>
    <n v="708.47810000000004"/>
    <n v="5.0238917200942514E-2"/>
    <s v="FITLOG TRANSPORTES E LOGISTICA"/>
    <d v="2023-06-21T00:00:00"/>
    <m/>
    <d v="2023-07-04T00:00:00"/>
    <d v="2023-06-29T12:41:00"/>
    <m/>
    <s v="ENTREGUE"/>
    <s v="ENTREGUE NO PRAZO"/>
    <n v="8.5284722222204437"/>
  </r>
  <r>
    <n v="23504898"/>
    <s v="235048-98"/>
    <d v="2023-06-21T00:00:00"/>
    <x v="2"/>
    <s v="GUIDOVAL"/>
    <x v="4"/>
    <n v="122063"/>
    <s v="SUDESTE"/>
    <n v="11759"/>
    <n v="783.5"/>
    <n v="393.97660000000002"/>
    <n v="6.6629815460498343E-2"/>
    <s v="FITLOG TRANSPORTES E LOGISTICA"/>
    <d v="2023-06-21T00:00:00"/>
    <m/>
    <d v="2023-07-05T00:00:00"/>
    <d v="2023-06-30T12:10:00"/>
    <m/>
    <s v="ENTREGUE"/>
    <s v="ENTREGUE NO PRAZO"/>
    <n v="9.5069444444452529"/>
  </r>
  <r>
    <n v="23695698"/>
    <s v="236956-98"/>
    <d v="2023-06-21T00:00:00"/>
    <x v="2"/>
    <s v="MONTES CLAROS"/>
    <x v="4"/>
    <n v="122067"/>
    <s v="SUDESTE"/>
    <n v="11087.01"/>
    <n v="749.08"/>
    <n v="377"/>
    <n v="6.7563752535625021E-2"/>
    <s v="FITLOG TRANSPORTES E LOGISTICA"/>
    <d v="2023-06-21T00:00:00"/>
    <m/>
    <d v="2023-07-07T00:00:00"/>
    <d v="2023-06-28T15:30:00"/>
    <m/>
    <s v="ENTREGUE"/>
    <s v="ENTREGUE NO PRAZO"/>
    <n v="7.6458333333357587"/>
  </r>
  <r>
    <n v="23427298"/>
    <s v="234272-98"/>
    <d v="2023-06-21T00:00:00"/>
    <x v="2"/>
    <s v="GOVERNADOR VALADARES"/>
    <x v="4"/>
    <n v="122078"/>
    <s v="SUDESTE"/>
    <n v="17319"/>
    <n v="1261.8399999999999"/>
    <n v="632.64790000000005"/>
    <n v="7.2858710087187473E-2"/>
    <s v="FITLOG TRANSPORTES E LOGISTICA"/>
    <d v="2023-06-21T00:00:00"/>
    <m/>
    <d v="2023-07-03T00:00:00"/>
    <d v="2023-06-30T23:59:00"/>
    <m/>
    <s v="ENTREGUE"/>
    <s v="ENTREGUE NO PRAZO"/>
    <n v="9.9993055555532919"/>
  </r>
  <r>
    <n v="23746998"/>
    <s v="237469-98"/>
    <d v="2023-06-21T00:00:00"/>
    <x v="2"/>
    <s v="CATANDUVA"/>
    <x v="9"/>
    <n v="122101"/>
    <s v="SUDESTE"/>
    <n v="7135"/>
    <n v="307.33"/>
    <n v="237.91390000000001"/>
    <n v="4.3073580939032935E-2"/>
    <s v="FITLOG TRANSPORTES E LOGISTICA"/>
    <d v="2023-06-21T00:00:00"/>
    <m/>
    <d v="2023-07-04T00:00:00"/>
    <d v="2023-07-03T12:50:00"/>
    <m/>
    <s v="ENTREGUE"/>
    <s v="ENTREGUE NO PRAZO"/>
    <n v="12.534722222218988"/>
  </r>
  <r>
    <n v="23589798"/>
    <s v="235897-98"/>
    <d v="2023-06-21T00:00:00"/>
    <x v="2"/>
    <s v="RONDONÓPOLIS"/>
    <x v="0"/>
    <n v="122009"/>
    <s v="CENTRO-OESTE"/>
    <n v="12649"/>
    <n v="832.32"/>
    <n v="442.94"/>
    <n v="6.5801249110601631E-2"/>
    <s v="MIRA SERVICOS"/>
    <d v="2023-06-21T00:00:00"/>
    <m/>
    <d v="2023-07-06T00:00:00"/>
    <d v="2023-06-30T00:00:00"/>
    <m/>
    <s v="ENTREGUE"/>
    <s v="ENTREGUE NO PRAZO"/>
    <n v="9"/>
  </r>
  <r>
    <n v="23743798"/>
    <s v="237437-98"/>
    <d v="2023-06-21T00:00:00"/>
    <x v="2"/>
    <s v="RIO VERDE"/>
    <x v="5"/>
    <n v="122010"/>
    <s v="CENTRO-OESTE"/>
    <n v="12649"/>
    <n v="630.98"/>
    <n v="442.94"/>
    <n v="4.9883785279468733E-2"/>
    <s v="MIRA SERVICOS"/>
    <d v="2023-06-21T00:00:00"/>
    <m/>
    <d v="2023-07-10T00:00:00"/>
    <d v="2023-06-29T00:00:00"/>
    <m/>
    <s v="ENTREGUE"/>
    <s v="ENTREGUE NO PRAZO"/>
    <n v="8"/>
  </r>
  <r>
    <n v="23756198"/>
    <s v="237561-98"/>
    <d v="2023-06-21T00:00:00"/>
    <x v="2"/>
    <s v="CUJUBIM"/>
    <x v="8"/>
    <n v="122017"/>
    <s v="NORTE"/>
    <n v="26480.27"/>
    <n v="2712.26"/>
    <n v="952.80200000000002"/>
    <n v="0.10242569278938622"/>
    <s v="MIRA SERVICOS"/>
    <d v="2023-06-21T00:00:00"/>
    <m/>
    <d v="2023-07-17T00:00:00"/>
    <d v="2023-07-06T00:00:00"/>
    <m/>
    <s v="ENTREGUE"/>
    <s v="ENTREGUE NO PRAZO"/>
    <n v="15"/>
  </r>
  <r>
    <n v="23292298"/>
    <s v="232922-98"/>
    <d v="2023-06-21T00:00:00"/>
    <x v="2"/>
    <s v="SAO MIGUEL TOCANTINS"/>
    <x v="1"/>
    <n v="122020"/>
    <s v="NORTE"/>
    <n v="12111.77"/>
    <n v="905.23"/>
    <n v="409.21699999999998"/>
    <n v="7.4739695354188534E-2"/>
    <s v="MIRA SERVICOS"/>
    <d v="2023-06-21T00:00:00"/>
    <m/>
    <d v="2023-07-21T00:00:00"/>
    <d v="2023-07-06T00:00:00"/>
    <m/>
    <s v="ENTREGUE"/>
    <s v="ENTREGUE NO PRAZO"/>
    <n v="15"/>
  </r>
  <r>
    <n v="23678398"/>
    <s v="236783-98"/>
    <d v="2023-06-21T00:00:00"/>
    <x v="2"/>
    <s v="BRASNORTE"/>
    <x v="0"/>
    <n v="122033"/>
    <s v="CENTRO-OESTE"/>
    <n v="11759"/>
    <n v="779.08"/>
    <n v="409.22"/>
    <n v="6.6253933157581435E-2"/>
    <s v="MIRA SERVICOS"/>
    <d v="2023-06-21T00:00:00"/>
    <m/>
    <d v="2023-07-14T00:00:00"/>
    <d v="2023-07-01T00:00:00"/>
    <m/>
    <s v="ENTREGUE"/>
    <s v="ENTREGUE NO PRAZO"/>
    <n v="10"/>
  </r>
  <r>
    <n v="23484398"/>
    <s v="234843-98"/>
    <d v="2023-06-21T00:00:00"/>
    <x v="2"/>
    <s v="CUIABÁ"/>
    <x v="0"/>
    <n v="122050"/>
    <s v="CENTRO-OESTE"/>
    <n v="17999.990000000002"/>
    <n v="750.08"/>
    <n v="639.20500000000004"/>
    <n v="4.1671134261741252E-2"/>
    <s v="MIRA SERVICOS"/>
    <d v="2023-06-21T00:00:00"/>
    <m/>
    <d v="2023-07-05T00:00:00"/>
    <d v="2023-07-04T00:00:00"/>
    <m/>
    <s v="ENTREGUE"/>
    <s v="ENTREGUE NO PRAZO"/>
    <n v="13"/>
  </r>
  <r>
    <n v="23576098"/>
    <s v="235760-98"/>
    <d v="2023-06-21T00:00:00"/>
    <x v="2"/>
    <s v="JI-PARANA"/>
    <x v="8"/>
    <n v="122054"/>
    <s v="NORTE"/>
    <n v="17684.07"/>
    <n v="1961.5"/>
    <n v="672.18799999999999"/>
    <n v="0.11091903617210291"/>
    <s v="MIRA SERVICOS"/>
    <d v="2023-06-21T00:00:00"/>
    <m/>
    <d v="2023-07-12T00:00:00"/>
    <d v="2023-07-15T00:00:00"/>
    <m/>
    <s v="ENTREGUE"/>
    <s v="ENTREGUE FORA DO PRAZO"/>
    <n v="24"/>
  </r>
  <r>
    <n v="23731998"/>
    <s v="237319-98"/>
    <d v="2023-06-21T00:00:00"/>
    <x v="2"/>
    <s v="VÁRZEA GRANDE"/>
    <x v="0"/>
    <n v="122057"/>
    <s v="CENTRO-OESTE"/>
    <n v="9889.11"/>
    <n v="445.43"/>
    <n v="339.17700000000002"/>
    <n v="4.5042476016547491E-2"/>
    <s v="MIRA SERVICOS"/>
    <d v="2023-06-21T00:00:00"/>
    <m/>
    <d v="2023-07-06T00:00:00"/>
    <d v="2023-07-04T00:00:00"/>
    <m/>
    <s v="ENTREGUE"/>
    <s v="ENTREGUE NO PRAZO"/>
    <n v="13"/>
  </r>
  <r>
    <n v="23235398"/>
    <s v="232353-98"/>
    <d v="2023-06-21T00:00:00"/>
    <x v="2"/>
    <s v="SAPEZAL"/>
    <x v="0"/>
    <n v="122061"/>
    <s v="CENTRO-OESTE"/>
    <n v="13682.04"/>
    <n v="757.31"/>
    <n v="397.56420000000003"/>
    <n v="5.535066408225673E-2"/>
    <s v="MIRA SERVICOS"/>
    <d v="2023-06-21T00:00:00"/>
    <m/>
    <d v="2023-07-17T00:00:00"/>
    <d v="2023-07-14T00:00:00"/>
    <m/>
    <s v="ENTREGUE"/>
    <s v="ENTREGUE NO PRAZO"/>
    <n v="23"/>
  </r>
  <r>
    <n v="23656598"/>
    <s v="236565-98"/>
    <d v="2023-06-21T00:00:00"/>
    <x v="2"/>
    <s v="INACIOLANDIA"/>
    <x v="5"/>
    <n v="122066"/>
    <s v="CENTRO-OESTE"/>
    <n v="12522.51"/>
    <n v="614.32000000000005"/>
    <n v="427.7"/>
    <n v="4.9057257690351221E-2"/>
    <s v="MIRA SERVICOS"/>
    <d v="2023-06-21T00:00:00"/>
    <m/>
    <d v="2023-07-10T00:00:00"/>
    <d v="2023-07-03T00:00:00"/>
    <m/>
    <s v="ENTREGUE"/>
    <s v="ENTREGUE NO PRAZO"/>
    <n v="12"/>
  </r>
  <r>
    <n v="23743398"/>
    <s v="237433-98"/>
    <d v="2023-06-21T00:00:00"/>
    <x v="2"/>
    <s v="CASTANHAL"/>
    <x v="2"/>
    <n v="122070"/>
    <s v="NORTE"/>
    <n v="8858.99"/>
    <n v="601.57000000000005"/>
    <n v="264.86700000000002"/>
    <n v="6.7905032063474507E-2"/>
    <s v="MIRA SERVICOS"/>
    <d v="2023-06-21T00:00:00"/>
    <m/>
    <d v="2023-07-13T00:00:00"/>
    <d v="2023-07-05T00:00:00"/>
    <m/>
    <s v="ENTREGUE"/>
    <s v="ENTREGUE NO PRAZO"/>
    <n v="14"/>
  </r>
  <r>
    <n v="23746298"/>
    <s v="237462-98"/>
    <d v="2023-06-21T00:00:00"/>
    <x v="2"/>
    <s v="CASTANHAL"/>
    <x v="2"/>
    <n v="122071"/>
    <s v="NORTE"/>
    <n v="11195.07"/>
    <n v="804.27"/>
    <n v="372.92700000000002"/>
    <n v="7.1841444492977719E-2"/>
    <s v="MIRA SERVICOS"/>
    <d v="2023-06-21T00:00:00"/>
    <m/>
    <d v="2023-07-13T00:00:00"/>
    <d v="2023-07-04T00:00:00"/>
    <m/>
    <s v="ENTREGUE"/>
    <s v="ENTREGUE NO PRAZO"/>
    <n v="13"/>
  </r>
  <r>
    <n v="23727798"/>
    <s v="237277-98"/>
    <d v="2023-06-21T00:00:00"/>
    <x v="2"/>
    <s v="CUIABÁ"/>
    <x v="0"/>
    <n v="122074"/>
    <s v="CENTRO-OESTE"/>
    <n v="7359"/>
    <n v="364.97"/>
    <n v="262.31099999999998"/>
    <n v="4.9595053675771168E-2"/>
    <s v="MIRA SERVICOS"/>
    <d v="2023-06-21T00:00:00"/>
    <m/>
    <d v="2023-07-05T00:00:00"/>
    <d v="2023-07-04T00:00:00"/>
    <m/>
    <s v="ENTREGUE"/>
    <s v="ENTREGUE NO PRAZO"/>
    <n v="13"/>
  </r>
  <r>
    <n v="23749398"/>
    <s v="237493-98"/>
    <d v="2023-06-21T00:00:00"/>
    <x v="2"/>
    <s v="CUIABÁ"/>
    <x v="0"/>
    <n v="122111"/>
    <s v="CENTRO-OESTE"/>
    <n v="14399"/>
    <n v="626.39"/>
    <n v="516.22199999999998"/>
    <n v="4.3502326550454891E-2"/>
    <s v="MIRA SERVICOS"/>
    <d v="2023-06-21T00:00:00"/>
    <m/>
    <d v="2023-07-05T00:00:00"/>
    <d v="2023-07-04T00:00:00"/>
    <m/>
    <s v="ENTREGUE"/>
    <s v="ENTREGUE NO PRAZO"/>
    <n v="13"/>
  </r>
  <r>
    <n v="24006998"/>
    <s v="240069-98"/>
    <d v="2023-06-21T00:00:00"/>
    <x v="2"/>
    <s v="MACAPÁ"/>
    <x v="14"/>
    <n v="122128"/>
    <s v="NORTE"/>
    <n v="10858.79"/>
    <n v="1743.08"/>
    <n v="325.42180000000002"/>
    <n v="0.16052248915394807"/>
    <s v="MIRA SERVICOS"/>
    <d v="2023-06-21T00:00:00"/>
    <m/>
    <d v="2023-07-18T00:00:00"/>
    <d v="2023-07-10T00:00:00"/>
    <m/>
    <s v="ENTREGUE"/>
    <s v="ENTREGUE NO PRAZO"/>
    <n v="19"/>
  </r>
  <r>
    <n v="23782098"/>
    <s v="237820-98"/>
    <d v="2023-06-21T00:00:00"/>
    <x v="2"/>
    <s v="ANANINDEUA"/>
    <x v="2"/>
    <n v="122132"/>
    <s v="NORTE"/>
    <n v="24753.99"/>
    <n v="1551.5"/>
    <n v="765.25130000000001"/>
    <n v="6.2676764432723769E-2"/>
    <s v="MIRA SERVICOS"/>
    <d v="2023-06-21T00:00:00"/>
    <m/>
    <d v="2023-07-13T00:00:00"/>
    <d v="2023-07-04T00:00:00"/>
    <m/>
    <s v="ENTREGUE"/>
    <s v="ENTREGUE NO PRAZO"/>
    <n v="13"/>
  </r>
  <r>
    <n v="23832398"/>
    <s v="238323-98"/>
    <d v="2023-06-21T00:00:00"/>
    <x v="2"/>
    <s v="ANANINDEUA"/>
    <x v="2"/>
    <n v="122133"/>
    <s v="NORTE"/>
    <n v="7575.35"/>
    <n v="535.76"/>
    <n v="228.98339999999999"/>
    <n v="7.0724124957922727E-2"/>
    <s v="MIRA SERVICOS"/>
    <d v="2023-06-21T00:00:00"/>
    <m/>
    <d v="2023-07-13T00:00:00"/>
    <d v="2023-07-05T00:00:00"/>
    <m/>
    <s v="ENTREGUE"/>
    <s v="ENTREGUE NO PRAZO"/>
    <n v="14"/>
  </r>
  <r>
    <n v="23998098"/>
    <s v="239980-98"/>
    <d v="2023-06-21T00:00:00"/>
    <x v="2"/>
    <s v="JI-PARANA"/>
    <x v="8"/>
    <n v="122144"/>
    <s v="NORTE"/>
    <n v="9981.9599999999991"/>
    <n v="991.03"/>
    <n v="304.53289999999998"/>
    <n v="9.9282104917270769E-2"/>
    <s v="MIRA SERVICOS"/>
    <d v="2023-06-21T00:00:00"/>
    <m/>
    <d v="2023-07-12T00:00:00"/>
    <d v="2023-07-04T00:00:00"/>
    <m/>
    <s v="ENTREGUE"/>
    <s v="ENTREGUE NO PRAZO"/>
    <n v="13"/>
  </r>
  <r>
    <n v="23807498"/>
    <s v="238074-98"/>
    <d v="2023-06-21T00:00:00"/>
    <x v="2"/>
    <s v="CURVELANDIA"/>
    <x v="0"/>
    <n v="122145"/>
    <s v="CENTRO-OESTE"/>
    <n v="9209"/>
    <n v="534.25"/>
    <n v="261.79770000000002"/>
    <n v="5.8013899446193944E-2"/>
    <s v="MIRA SERVICOS"/>
    <d v="2023-06-21T00:00:00"/>
    <m/>
    <d v="2023-07-10T00:00:00"/>
    <d v="2023-07-07T00:00:00"/>
    <m/>
    <s v="ENTREGUE"/>
    <s v="ENTREGUE NO PRAZO"/>
    <n v="16"/>
  </r>
  <r>
    <n v="23911898"/>
    <s v="239118-98"/>
    <d v="2023-06-21T00:00:00"/>
    <x v="2"/>
    <s v="BANDEIRANTES"/>
    <x v="3"/>
    <n v="122153"/>
    <s v="CENTRO-OESTE"/>
    <n v="10079"/>
    <n v="470.85"/>
    <n v="296.32659999999998"/>
    <n v="4.6715944042067671E-2"/>
    <s v="MIRA SERVICOS"/>
    <d v="2023-06-21T00:00:00"/>
    <m/>
    <d v="2023-07-10T00:00:00"/>
    <d v="2023-07-03T00:00:00"/>
    <m/>
    <s v="ENTREGUE"/>
    <s v="ENTREGUE NO PRAZO"/>
    <n v="12"/>
  </r>
  <r>
    <n v="23803298"/>
    <s v="238032-98"/>
    <d v="2023-06-21T00:00:00"/>
    <x v="2"/>
    <s v="PARAUAPEBAS"/>
    <x v="2"/>
    <n v="122155"/>
    <s v="NORTE"/>
    <n v="14830.97"/>
    <n v="975.83"/>
    <n v="462.16609999999997"/>
    <n v="6.5796775261496729E-2"/>
    <s v="MIRA SERVICOS"/>
    <d v="2023-06-21T00:00:00"/>
    <m/>
    <d v="2023-07-19T00:00:00"/>
    <d v="2023-07-07T00:00:00"/>
    <m/>
    <s v="ENTREGUE"/>
    <s v="ENTREGUE NO PRAZO"/>
    <n v="16"/>
  </r>
  <r>
    <n v="23794698"/>
    <s v="237946-98"/>
    <d v="2023-06-21T00:00:00"/>
    <x v="2"/>
    <s v="RONDONÓPOLIS"/>
    <x v="0"/>
    <n v="122159"/>
    <s v="CENTRO-OESTE"/>
    <n v="12523"/>
    <n v="737.3"/>
    <n v="385.80419999999998"/>
    <n v="5.8875668769464179E-2"/>
    <s v="MIRA SERVICOS"/>
    <d v="2023-06-21T00:00:00"/>
    <m/>
    <d v="2023-07-06T00:00:00"/>
    <d v="2023-06-30T00:00:00"/>
    <m/>
    <s v="ENTREGUE"/>
    <s v="ENTREGUE NO PRAZO"/>
    <n v="9"/>
  </r>
  <r>
    <n v="23952298"/>
    <s v="239522-98"/>
    <d v="2023-06-21T00:00:00"/>
    <x v="2"/>
    <s v="REDENCAO"/>
    <x v="2"/>
    <n v="122151"/>
    <s v="NORTE"/>
    <n v="11745.92"/>
    <n v="749.88"/>
    <n v="341.71069999999997"/>
    <n v="6.3841742494415085E-2"/>
    <s v="MIRA SERVICOS"/>
    <d v="2023-06-21T00:00:00"/>
    <m/>
    <d v="2023-07-19T00:00:00"/>
    <d v="2023-07-07T00:00:00"/>
    <m/>
    <s v="ENTREGUE"/>
    <s v="ENTREGUE NO PRAZO"/>
    <n v="16"/>
  </r>
  <r>
    <n v="23874798"/>
    <s v="238747-98"/>
    <d v="2023-06-21T00:00:00"/>
    <x v="2"/>
    <s v="BARRA DO BUGRES"/>
    <x v="0"/>
    <n v="122181"/>
    <s v="CENTRO-OESTE"/>
    <n v="12769"/>
    <n v="737.72"/>
    <n v="385.80399999999997"/>
    <n v="5.7774297125851672E-2"/>
    <s v="MIRA SERVICOS"/>
    <d v="2023-06-21T00:00:00"/>
    <m/>
    <d v="2023-07-10T00:00:00"/>
    <d v="2023-06-30T00:00:00"/>
    <m/>
    <s v="ENTREGUE"/>
    <s v="ENTREGUE NO PRAZO"/>
    <n v="9"/>
  </r>
  <r>
    <n v="21091498"/>
    <s v="210914-98"/>
    <d v="2023-06-21T00:00:00"/>
    <x v="2"/>
    <s v="CORUMBA"/>
    <x v="3"/>
    <n v="122021"/>
    <s v="CENTRO-OESTE"/>
    <n v="16896.939999999999"/>
    <n v="619.09"/>
    <n v="403.95150000000001"/>
    <n v="3.6639178454797146E-2"/>
    <s v="MIRA SERVICOS"/>
    <d v="2023-06-21T00:00:00"/>
    <m/>
    <d v="2023-07-05T00:00:00"/>
    <d v="2023-07-06T00:00:00"/>
    <m/>
    <s v="ENTREGUE"/>
    <s v="ENTREGUE FORA DO PRAZO"/>
    <n v="15"/>
  </r>
  <r>
    <n v="23376198"/>
    <s v="233761-98"/>
    <d v="2023-06-21T00:00:00"/>
    <x v="2"/>
    <s v="MIRANTE DA SERRA"/>
    <x v="8"/>
    <n v="122024"/>
    <s v="NORTE"/>
    <n v="14388.07"/>
    <n v="1552.06"/>
    <n v="516.35699999999997"/>
    <n v="0.10787131283069933"/>
    <s v="MIRA SERVICOS"/>
    <d v="2023-06-21T00:00:00"/>
    <m/>
    <d v="2023-07-14T00:00:00"/>
    <d v="2023-07-21T00:00:00"/>
    <m/>
    <s v="ENTREGUE"/>
    <s v="ENTREGUE FORA DO PRAZO"/>
    <n v="30"/>
  </r>
  <r>
    <n v="23702598"/>
    <s v="237025-98"/>
    <d v="2023-06-21T00:00:00"/>
    <x v="2"/>
    <s v="SAO J. DOS QUATRO MARCOS"/>
    <x v="0"/>
    <n v="122038"/>
    <s v="CENTRO-OESTE"/>
    <n v="9989"/>
    <n v="661.44"/>
    <n v="339.17660000000001"/>
    <n v="6.6216838522374616E-2"/>
    <s v="MIRA SERVICOS"/>
    <d v="2023-06-21T00:00:00"/>
    <m/>
    <d v="2023-07-10T00:00:00"/>
    <d v="2023-07-11T00:00:00"/>
    <m/>
    <s v="ENTREGUE"/>
    <s v="ENTREGUE FORA DO PRAZO"/>
    <n v="20"/>
  </r>
  <r>
    <n v="23759898"/>
    <s v="237598-98"/>
    <d v="2023-06-21T00:00:00"/>
    <x v="2"/>
    <s v="BARRA DO BUGRES"/>
    <x v="0"/>
    <n v="122051"/>
    <s v="CENTRO-OESTE"/>
    <n v="13093.66"/>
    <n v="626.97"/>
    <n v="313.24900000000002"/>
    <n v="4.7883479485491452E-2"/>
    <s v="MIRA SERVICOS"/>
    <d v="2023-06-21T00:00:00"/>
    <m/>
    <d v="2023-07-10T00:00:00"/>
    <d v="2023-07-21T00:00:00"/>
    <m/>
    <s v="ENTREGUE"/>
    <s v="ENTREGUE FORA DO PRAZO"/>
    <n v="30"/>
  </r>
  <r>
    <n v="23973298"/>
    <s v="239732-98"/>
    <d v="2023-06-21T00:00:00"/>
    <x v="2"/>
    <s v="CHAPADA GUIMARAES"/>
    <x v="0"/>
    <n v="122146"/>
    <s v="CENTRO-OESTE"/>
    <n v="9989"/>
    <n v="588.54999999999995"/>
    <n v="296.32659999999998"/>
    <n v="5.8919811792972267E-2"/>
    <s v="MIRA SERVICOS"/>
    <d v="2023-06-21T00:00:00"/>
    <m/>
    <d v="2023-07-07T00:00:00"/>
    <d v="2023-07-11T00:00:00"/>
    <m/>
    <s v="ENTREGUE"/>
    <s v="ENTREGUE FORA DO PRAZO"/>
    <n v="20"/>
  </r>
  <r>
    <n v="23808698"/>
    <s v="238086-98"/>
    <d v="2023-06-21T00:00:00"/>
    <x v="2"/>
    <s v="ARACAJU"/>
    <x v="13"/>
    <n v="121856"/>
    <s v="NORDESTE"/>
    <n v="17319"/>
    <n v="623.85"/>
    <n v="551.71"/>
    <n v="3.6021132859864892E-2"/>
    <s v="R L DOS SANTOS TRANSPORTES LTDA"/>
    <d v="2023-06-19T00:00:00"/>
    <m/>
    <d v="2023-07-10T00:00:00"/>
    <d v="2023-07-13T00:00:00"/>
    <m/>
    <s v="ENTREGUE"/>
    <s v="ENTREGUE FORA DO PRAZO"/>
    <n v="22"/>
  </r>
  <r>
    <n v="23669798"/>
    <s v="236697-98"/>
    <d v="2023-06-21T00:00:00"/>
    <x v="2"/>
    <s v="SALVADOR"/>
    <x v="20"/>
    <n v="121590"/>
    <s v="NORDESTE"/>
    <n v="19929"/>
    <n v="712.59"/>
    <n v="754.02"/>
    <n v="3.5756435345476442E-2"/>
    <s v="R L DOS SANTOS TRANSPORTES LTDA"/>
    <d v="2023-06-15T00:00:00"/>
    <m/>
    <d v="2023-07-10T00:00:00"/>
    <d v="2023-06-27T00:00:00"/>
    <m/>
    <s v="ENTREGUE"/>
    <s v="ENTREGUE NO PRAZO"/>
    <n v="6"/>
  </r>
  <r>
    <n v="23505198"/>
    <s v="235051-98"/>
    <d v="2023-06-21T00:00:00"/>
    <x v="2"/>
    <s v="SALVADOR"/>
    <x v="20"/>
    <n v="121767"/>
    <s v="NORDESTE"/>
    <n v="6990"/>
    <n v="272.66000000000003"/>
    <n v="226.02099999999999"/>
    <n v="3.9007153075822608E-2"/>
    <s v="R L DOS SANTOS TRANSPORTES LTDA"/>
    <d v="2023-06-19T00:00:00"/>
    <m/>
    <d v="2023-07-10T00:00:00"/>
    <d v="2023-06-27T00:00:00"/>
    <m/>
    <s v="ENTREGUE"/>
    <s v="ENTREGUE NO PRAZO"/>
    <n v="6"/>
  </r>
  <r>
    <n v="23483798"/>
    <s v="234837-98"/>
    <d v="2023-06-21T00:00:00"/>
    <x v="2"/>
    <s v="CATU"/>
    <x v="20"/>
    <n v="121838"/>
    <s v="NORDESTE"/>
    <n v="12649"/>
    <n v="465.07"/>
    <n v="442.9375"/>
    <n v="3.6767333386038423E-2"/>
    <s v="R L DOS SANTOS TRANSPORTES LTDA"/>
    <d v="2023-06-19T00:00:00"/>
    <m/>
    <d v="2023-07-10T00:00:00"/>
    <d v="2023-06-27T00:00:00"/>
    <m/>
    <s v="ENTREGUE"/>
    <s v="ENTREGUE NO PRAZO"/>
    <n v="6"/>
  </r>
  <r>
    <n v="23845098"/>
    <s v="238450-98"/>
    <d v="2023-06-21T00:00:00"/>
    <x v="2"/>
    <s v="LAURO DE FREITAS"/>
    <x v="20"/>
    <n v="121858"/>
    <s v="NORDESTE"/>
    <n v="21039"/>
    <n v="750.33"/>
    <n v="710.97"/>
    <n v="3.5663767289319838E-2"/>
    <s v="R L DOS SANTOS TRANSPORTES LTDA"/>
    <d v="2023-06-19T00:00:00"/>
    <m/>
    <d v="2023-07-10T00:00:00"/>
    <d v="2023-06-27T00:00:00"/>
    <m/>
    <s v="ENTREGUE"/>
    <s v="ENTREGUE NO PRAZO"/>
    <n v="6"/>
  </r>
  <r>
    <n v="23822698"/>
    <s v="238226-98"/>
    <d v="2023-06-21T00:00:00"/>
    <x v="2"/>
    <s v="CAMAÇARI"/>
    <x v="20"/>
    <n v="121876"/>
    <s v="NORDESTE"/>
    <n v="5949"/>
    <n v="237.27"/>
    <n v="168.4657"/>
    <n v="3.988401412002017E-2"/>
    <s v="R L DOS SANTOS TRANSPORTES LTDA"/>
    <d v="2023-06-19T00:00:00"/>
    <m/>
    <d v="2023-07-10T00:00:00"/>
    <d v="2023-06-27T00:00:00"/>
    <m/>
    <s v="ENTREGUE"/>
    <s v="ENTREGUE NO PRAZO"/>
    <n v="6"/>
  </r>
  <r>
    <n v="23675398"/>
    <s v="236753-98"/>
    <d v="2023-06-21T00:00:00"/>
    <x v="2"/>
    <s v="POJUCA"/>
    <x v="20"/>
    <n v="121885"/>
    <s v="NORDESTE"/>
    <n v="8709"/>
    <n v="331.11"/>
    <n v="298.25369999999998"/>
    <n v="3.8019290389252496E-2"/>
    <s v="R L DOS SANTOS TRANSPORTES LTDA"/>
    <d v="2023-06-19T00:00:00"/>
    <m/>
    <d v="2023-07-10T00:00:00"/>
    <d v="2023-06-27T00:00:00"/>
    <m/>
    <s v="ENTREGUE"/>
    <s v="ENTREGUE NO PRAZO"/>
    <n v="6"/>
  </r>
  <r>
    <n v="23846398"/>
    <s v="238463-98"/>
    <d v="2023-06-21T00:00:00"/>
    <x v="2"/>
    <s v="ALAGOINHAS"/>
    <x v="20"/>
    <n v="121888"/>
    <s v="NORDESTE"/>
    <n v="23990"/>
    <n v="850.66"/>
    <n v="835.25"/>
    <n v="3.5458941225510625E-2"/>
    <s v="R L DOS SANTOS TRANSPORTES LTDA"/>
    <d v="2023-06-19T00:00:00"/>
    <m/>
    <d v="2023-07-10T00:00:00"/>
    <d v="2023-06-27T00:00:00"/>
    <m/>
    <s v="ENTREGUE"/>
    <s v="ENTREGUE NO PRAZO"/>
    <n v="6"/>
  </r>
  <r>
    <m/>
    <s v="-"/>
    <d v="2023-07-14T00:00:00"/>
    <x v="1"/>
    <s v="TIBAU DO SUL"/>
    <x v="17"/>
    <n v="125277"/>
    <s v="NORDESTE"/>
    <n v="5370.29"/>
    <n v="201.41"/>
    <n v="23.968"/>
    <n v="3.7504492308609035E-2"/>
    <s v="SNT LOG LTDA"/>
    <d v="2023-07-14T00:00:00"/>
    <s v="NÃO CONSTA"/>
    <d v="2023-07-28T00:00:00"/>
    <d v="2023-08-03T18:04:00"/>
    <m/>
    <s v="ENTREGUE"/>
    <s v="ENTREGUE FORA DO PRAZO"/>
    <n v="20.752777777779556"/>
  </r>
  <r>
    <n v="23917998"/>
    <s v="239179-98"/>
    <d v="2023-06-21T00:00:00"/>
    <x v="2"/>
    <s v="ALAGOINHAS"/>
    <x v="20"/>
    <n v="122127"/>
    <s v="NORDESTE"/>
    <n v="7479"/>
    <n v="289.29000000000002"/>
    <n v="232.84389999999999"/>
    <n v="3.8680304853590051E-2"/>
    <s v="R L DOS SANTOS TRANSPORTES LTDA"/>
    <d v="2023-06-21T00:00:00"/>
    <m/>
    <d v="2023-07-10T00:00:00"/>
    <d v="2023-06-27T00:00:00"/>
    <m/>
    <s v="ENTREGUE"/>
    <s v="ENTREGUE NO PRAZO"/>
    <n v="6"/>
  </r>
  <r>
    <n v="22765298"/>
    <s v="227652-98"/>
    <d v="2023-06-21T00:00:00"/>
    <x v="2"/>
    <s v="CASA NOVA"/>
    <x v="20"/>
    <n v="122130"/>
    <s v="NORDESTE"/>
    <n v="13918.41"/>
    <n v="508.23"/>
    <n v="432.27719999999999"/>
    <n v="3.651494675038313E-2"/>
    <s v="R L DOS SANTOS TRANSPORTES LTDA"/>
    <d v="2023-06-21T00:00:00"/>
    <m/>
    <d v="2023-07-10T00:00:00"/>
    <d v="2023-06-27T00:00:00"/>
    <m/>
    <s v="ENTREGUE"/>
    <s v="ENTREGUE NO PRAZO"/>
    <n v="6"/>
  </r>
  <r>
    <n v="23676598"/>
    <s v="236765-98"/>
    <d v="2023-06-21T00:00:00"/>
    <x v="2"/>
    <s v="ITAPICURU"/>
    <x v="20"/>
    <n v="121253"/>
    <s v="NORDESTE"/>
    <n v="17469"/>
    <n v="628.95000000000005"/>
    <n v="672.18809999999996"/>
    <n v="3.6003778121243349E-2"/>
    <s v="R L DOS SANTOS TRANSPORTES LTDA"/>
    <d v="2023-06-13T00:00:00"/>
    <m/>
    <d v="2023-07-10T00:00:00"/>
    <d v="2023-06-28T00:00:00"/>
    <m/>
    <s v="ENTREGUE"/>
    <s v="ENTREGUE NO PRAZO"/>
    <n v="7"/>
  </r>
  <r>
    <n v="23008398"/>
    <s v="230083-98"/>
    <d v="2023-06-21T00:00:00"/>
    <x v="2"/>
    <s v="DOM BASILIO"/>
    <x v="20"/>
    <n v="121649"/>
    <s v="NORDESTE"/>
    <n v="7869"/>
    <n v="302.55"/>
    <n v="227.79339999999999"/>
    <n v="3.8448341593595121E-2"/>
    <s v="R L DOS SANTOS TRANSPORTES LTDA"/>
    <d v="2023-06-16T00:00:00"/>
    <m/>
    <d v="2023-07-10T00:00:00"/>
    <d v="2023-06-28T00:00:00"/>
    <m/>
    <s v="ENTREGUE"/>
    <s v="ENTREGUE NO PRAZO"/>
    <n v="7"/>
  </r>
  <r>
    <n v="23513098"/>
    <s v="235130-98"/>
    <d v="2023-06-21T00:00:00"/>
    <x v="2"/>
    <s v="GUANAMBI"/>
    <x v="20"/>
    <n v="121889"/>
    <s v="NORDESTE"/>
    <n v="34649.85"/>
    <n v="1213.0899999999999"/>
    <n v="1017.37"/>
    <n v="3.5009963968097982E-2"/>
    <s v="R L DOS SANTOS TRANSPORTES LTDA"/>
    <d v="2023-06-19T00:00:00"/>
    <m/>
    <d v="2023-07-10T00:00:00"/>
    <d v="2023-06-28T00:00:00"/>
    <m/>
    <s v="ENTREGUE"/>
    <s v="ENTREGUE NO PRAZO"/>
    <n v="7"/>
  </r>
  <r>
    <n v="23342998"/>
    <s v="233429-98"/>
    <d v="2023-06-21T00:00:00"/>
    <x v="2"/>
    <s v="PETROLINA"/>
    <x v="16"/>
    <n v="122019"/>
    <s v="NORDESTE"/>
    <n v="18099"/>
    <n v="650.37"/>
    <n v="666.39800000000002"/>
    <n v="3.5934029504392506E-2"/>
    <s v="R L DOS SANTOS TRANSPORTES LTDA"/>
    <d v="2023-06-21T00:00:00"/>
    <m/>
    <d v="2023-07-10T00:00:00"/>
    <d v="2023-06-28T00:00:00"/>
    <m/>
    <s v="ENTREGUE"/>
    <s v="ENTREGUE NO PRAZO"/>
    <n v="7"/>
  </r>
  <r>
    <n v="23698098"/>
    <s v="236980-98"/>
    <d v="2023-06-21T00:00:00"/>
    <x v="2"/>
    <s v="OLINDINA"/>
    <x v="20"/>
    <n v="122025"/>
    <s v="NORDESTE"/>
    <n v="14503.93"/>
    <n v="528.13"/>
    <n v="543.053"/>
    <n v="3.641288947202586E-2"/>
    <s v="R L DOS SANTOS TRANSPORTES LTDA"/>
    <d v="2023-06-21T00:00:00"/>
    <m/>
    <d v="2023-07-10T00:00:00"/>
    <d v="2023-06-28T00:00:00"/>
    <m/>
    <s v="ENTREGUE"/>
    <s v="ENTREGUE NO PRAZO"/>
    <n v="7"/>
  </r>
  <r>
    <n v="23787598"/>
    <s v="237875-98"/>
    <d v="2023-06-21T00:00:00"/>
    <x v="2"/>
    <s v="DOM BASILIO"/>
    <x v="20"/>
    <n v="122118"/>
    <s v="NORDESTE"/>
    <n v="9201.08"/>
    <n v="347.84"/>
    <n v="261.79770000000002"/>
    <n v="3.7804257761045443E-2"/>
    <s v="R L DOS SANTOS TRANSPORTES LTDA"/>
    <d v="2023-06-21T00:00:00"/>
    <m/>
    <d v="2023-07-10T00:00:00"/>
    <d v="2023-06-28T00:00:00"/>
    <m/>
    <s v="ENTREGUE"/>
    <s v="ENTREGUE NO PRAZO"/>
    <n v="7"/>
  </r>
  <r>
    <n v="23116998"/>
    <s v="231169-98"/>
    <d v="2023-06-21T00:00:00"/>
    <x v="2"/>
    <s v="CACULE"/>
    <x v="20"/>
    <n v="121595"/>
    <s v="NORDESTE"/>
    <n v="61371.9"/>
    <n v="2121.64"/>
    <n v="2184.36"/>
    <n v="3.4570218617966851E-2"/>
    <s v="R L DOS SANTOS TRANSPORTES LTDA"/>
    <d v="2023-06-15T00:00:00"/>
    <m/>
    <d v="2023-07-10T00:00:00"/>
    <d v="2023-06-29T00:00:00"/>
    <m/>
    <s v="ENTREGUE"/>
    <s v="ENTREGUE NO PRAZO"/>
    <n v="8"/>
  </r>
  <r>
    <n v="22946698"/>
    <s v="229466-98"/>
    <d v="2023-06-21T00:00:00"/>
    <x v="2"/>
    <s v="JUAZEIRO"/>
    <x v="20"/>
    <n v="121761"/>
    <s v="NORDESTE"/>
    <n v="35300"/>
    <n v="1235.2"/>
    <n v="1088.4152999999999"/>
    <n v="3.49915014164306E-2"/>
    <s v="R L DOS SANTOS TRANSPORTES LTDA"/>
    <d v="2023-06-19T00:00:00"/>
    <m/>
    <d v="2023-07-10T00:00:00"/>
    <d v="2023-06-29T00:00:00"/>
    <m/>
    <s v="ENTREGUE"/>
    <s v="ENTREGUE NO PRAZO"/>
    <n v="8"/>
  </r>
  <r>
    <n v="23389698"/>
    <s v="233896-98"/>
    <d v="2023-06-21T00:00:00"/>
    <x v="2"/>
    <s v="SANTO ANTONIO DE JESUS"/>
    <x v="20"/>
    <n v="121909"/>
    <s v="NORDESTE"/>
    <n v="9699"/>
    <n v="364.77"/>
    <n v="339.28300000000002"/>
    <n v="3.7609031858954527E-2"/>
    <s v="R L DOS SANTOS TRANSPORTES LTDA"/>
    <d v="2023-06-19T00:00:00"/>
    <m/>
    <d v="2023-07-10T00:00:00"/>
    <d v="2023-06-29T00:00:00"/>
    <m/>
    <s v="ENTREGUE"/>
    <s v="ENTREGUE NO PRAZO"/>
    <n v="8"/>
  </r>
  <r>
    <n v="23572798"/>
    <s v="235727-98"/>
    <d v="2023-06-21T00:00:00"/>
    <x v="2"/>
    <s v="VITÓRIA DA CONQUISTA"/>
    <x v="20"/>
    <n v="121901"/>
    <s v="NORDESTE"/>
    <n v="47964.800000000003"/>
    <n v="1665.8"/>
    <n v="1749.09"/>
    <n v="3.4729635065714852E-2"/>
    <s v="R L DOS SANTOS TRANSPORTES LTDA"/>
    <d v="2023-06-19T00:00:00"/>
    <m/>
    <d v="2023-07-10T00:00:00"/>
    <d v="2023-06-29T00:00:00"/>
    <m/>
    <s v="ENTREGUE"/>
    <s v="ENTREGUE NO PRAZO"/>
    <n v="8"/>
  </r>
  <r>
    <n v="23493098"/>
    <s v="234930-98"/>
    <d v="2023-06-21T00:00:00"/>
    <x v="2"/>
    <s v="VITÓRIA DA CONQUISTA"/>
    <x v="20"/>
    <n v="122007"/>
    <s v="NORDESTE"/>
    <n v="12649"/>
    <n v="465.07"/>
    <n v="442.9375"/>
    <n v="3.6767333386038423E-2"/>
    <s v="R L DOS SANTOS TRANSPORTES LTDA"/>
    <d v="2023-06-21T00:00:00"/>
    <m/>
    <d v="2023-07-10T00:00:00"/>
    <d v="2023-06-29T00:00:00"/>
    <m/>
    <s v="ENTREGUE"/>
    <s v="ENTREGUE NO PRAZO"/>
    <n v="8"/>
  </r>
  <r>
    <n v="23898098"/>
    <s v="238980-98"/>
    <d v="2023-06-21T00:00:00"/>
    <x v="2"/>
    <s v="MORTUGABA"/>
    <x v="20"/>
    <n v="122135"/>
    <s v="NORDESTE"/>
    <n v="14529"/>
    <n v="528.99"/>
    <n v="449.56610000000001"/>
    <n v="3.6409250464588067E-2"/>
    <s v="R L DOS SANTOS TRANSPORTES LTDA"/>
    <d v="2023-06-21T00:00:00"/>
    <m/>
    <d v="2023-07-10T00:00:00"/>
    <d v="2023-06-29T00:00:00"/>
    <m/>
    <s v="ENTREGUE"/>
    <s v="ENTREGUE NO PRAZO"/>
    <n v="8"/>
  </r>
  <r>
    <n v="23786298"/>
    <s v="237862-98"/>
    <d v="2023-06-21T00:00:00"/>
    <x v="2"/>
    <s v="GUANAMBI"/>
    <x v="20"/>
    <n v="121832"/>
    <s v="NORDESTE"/>
    <n v="17319"/>
    <n v="623.85"/>
    <n v="550.44000000000005"/>
    <n v="3.6021132859864892E-2"/>
    <s v="R L DOS SANTOS TRANSPORTES LTDA"/>
    <d v="2023-06-19T00:00:00"/>
    <m/>
    <d v="2023-07-10T00:00:00"/>
    <d v="2023-06-30T00:00:00"/>
    <m/>
    <s v="ENTREGUE"/>
    <s v="ENTREGUE NO PRAZO"/>
    <n v="9"/>
  </r>
  <r>
    <n v="23823698"/>
    <s v="238236-98"/>
    <d v="2023-06-21T00:00:00"/>
    <x v="2"/>
    <s v="GUANAMBI"/>
    <x v="20"/>
    <n v="121843"/>
    <s v="NORDESTE"/>
    <n v="10000"/>
    <n v="375"/>
    <n v="261.76859999999999"/>
    <n v="3.7499999999999999E-2"/>
    <s v="R L DOS SANTOS TRANSPORTES LTDA"/>
    <d v="2023-06-19T00:00:00"/>
    <m/>
    <d v="2023-07-10T00:00:00"/>
    <d v="2023-06-30T00:00:00"/>
    <m/>
    <s v="ENTREGUE"/>
    <s v="ENTREGUE NO PRAZO"/>
    <n v="9"/>
  </r>
  <r>
    <n v="23074998"/>
    <s v="230749-98"/>
    <d v="2023-06-21T00:00:00"/>
    <x v="2"/>
    <s v="TUCANO"/>
    <x v="20"/>
    <n v="121845"/>
    <s v="NORDESTE"/>
    <n v="9305.01"/>
    <n v="351.37"/>
    <n v="313.3263"/>
    <n v="3.7761378010340664E-2"/>
    <s v="R L DOS SANTOS TRANSPORTES LTDA"/>
    <d v="2023-06-19T00:00:00"/>
    <m/>
    <d v="2023-07-10T00:00:00"/>
    <d v="2023-06-30T00:00:00"/>
    <m/>
    <s v="ENTREGUE"/>
    <s v="ENTREGUE NO PRAZO"/>
    <n v="9"/>
  </r>
  <r>
    <n v="23785298"/>
    <s v="237852-98"/>
    <d v="2023-06-21T00:00:00"/>
    <x v="2"/>
    <s v="GUANAMBI"/>
    <x v="20"/>
    <n v="121873"/>
    <s v="NORDESTE"/>
    <n v="9989"/>
    <n v="374.63"/>
    <n v="295.0566"/>
    <n v="3.7504254680148161E-2"/>
    <s v="R L DOS SANTOS TRANSPORTES LTDA"/>
    <d v="2023-06-19T00:00:00"/>
    <m/>
    <d v="2023-07-10T00:00:00"/>
    <d v="2023-06-30T00:00:00"/>
    <m/>
    <s v="ENTREGUE"/>
    <s v="ENTREGUE NO PRAZO"/>
    <n v="9"/>
  </r>
  <r>
    <n v="23815998"/>
    <s v="238159-98"/>
    <d v="2023-06-21T00:00:00"/>
    <x v="2"/>
    <s v="GUANAMBI"/>
    <x v="20"/>
    <n v="121887"/>
    <s v="NORDESTE"/>
    <n v="6499"/>
    <n v="255.97"/>
    <n v="189.83449999999999"/>
    <n v="3.9386059393752886E-2"/>
    <s v="R L DOS SANTOS TRANSPORTES LTDA"/>
    <d v="2023-06-19T00:00:00"/>
    <m/>
    <d v="2023-07-10T00:00:00"/>
    <d v="2023-06-30T00:00:00"/>
    <m/>
    <s v="ENTREGUE"/>
    <s v="ENTREGUE NO PRAZO"/>
    <n v="9"/>
  </r>
  <r>
    <n v="23818198"/>
    <s v="238181-98"/>
    <d v="2023-06-21T00:00:00"/>
    <x v="2"/>
    <s v="GUANAMBI"/>
    <x v="20"/>
    <n v="121927"/>
    <s v="NORDESTE"/>
    <n v="7359"/>
    <n v="285.20999999999998"/>
    <n v="228.98339999999999"/>
    <n v="3.8756624541377904E-2"/>
    <s v="R L DOS SANTOS TRANSPORTES LTDA"/>
    <d v="2023-06-20T00:00:00"/>
    <m/>
    <d v="2023-07-10T00:00:00"/>
    <d v="2023-06-30T00:00:00"/>
    <m/>
    <s v="ENTREGUE"/>
    <s v="ENTREGUE NO PRAZO"/>
    <n v="9"/>
  </r>
  <r>
    <n v="22166098"/>
    <s v="221660-98"/>
    <d v="2023-06-21T00:00:00"/>
    <x v="2"/>
    <s v="FEIRA DE SANTANA"/>
    <x v="20"/>
    <n v="121428"/>
    <s v="NORDESTE"/>
    <n v="36078.879999999997"/>
    <n v="1261.68"/>
    <n v="985.57799999999997"/>
    <n v="3.4970043415981873E-2"/>
    <s v="R L DOS SANTOS TRANSPORTES LTDA"/>
    <d v="2023-06-14T00:00:00"/>
    <m/>
    <d v="2023-07-10T00:00:00"/>
    <d v="2023-07-03T00:00:00"/>
    <m/>
    <s v="ENTREGUE"/>
    <s v="ENTREGUE NO PRAZO"/>
    <n v="12"/>
  </r>
  <r>
    <n v="23504798"/>
    <s v="235047-98"/>
    <d v="2023-06-21T00:00:00"/>
    <x v="2"/>
    <s v="RUY BARBOSA"/>
    <x v="20"/>
    <n v="121712"/>
    <s v="NORDESTE"/>
    <n v="13929"/>
    <n v="508.59"/>
    <n v="486.57"/>
    <n v="3.6513030368296361E-2"/>
    <s v="R L DOS SANTOS TRANSPORTES LTDA"/>
    <d v="2023-06-16T00:00:00"/>
    <m/>
    <d v="2023-07-10T00:00:00"/>
    <d v="2023-07-04T00:00:00"/>
    <m/>
    <s v="ENTREGUE"/>
    <s v="ENTREGUE NO PRAZO"/>
    <n v="13"/>
  </r>
  <r>
    <n v="23813398"/>
    <s v="238133-98"/>
    <d v="2023-06-21T00:00:00"/>
    <x v="2"/>
    <s v="ITABERABA"/>
    <x v="20"/>
    <n v="122102"/>
    <s v="NORDESTE"/>
    <n v="34200"/>
    <n v="1197.8"/>
    <n v="1119.1583000000001"/>
    <n v="3.5023391812865498E-2"/>
    <s v="R L DOS SANTOS TRANSPORTES LTDA"/>
    <d v="2023-06-21T00:00:00"/>
    <m/>
    <d v="2023-07-10T00:00:00"/>
    <d v="2023-07-04T00:00:00"/>
    <m/>
    <s v="ENTREGUE"/>
    <s v="ENTREGUE NO PRAZO"/>
    <n v="13"/>
  </r>
  <r>
    <n v="23426798"/>
    <s v="234267-98"/>
    <d v="2023-06-21T00:00:00"/>
    <x v="2"/>
    <s v="BARREIRAS"/>
    <x v="20"/>
    <n v="121587"/>
    <s v="NORDESTE"/>
    <n v="9650"/>
    <n v="363.1"/>
    <n v="251.38"/>
    <n v="3.7626943005181351E-2"/>
    <s v="R L DOS SANTOS TRANSPORTES LTDA"/>
    <d v="2023-06-15T00:00:00"/>
    <m/>
    <d v="2023-07-10T00:00:00"/>
    <d v="2023-07-06T00:00:00"/>
    <m/>
    <s v="ENTREGUE"/>
    <s v="ENTREGUE NO PRAZO"/>
    <n v="15"/>
  </r>
  <r>
    <n v="23900798"/>
    <s v="239007-98"/>
    <d v="2023-06-21T00:00:00"/>
    <x v="2"/>
    <s v="LUÍS EDUARDO MAGALHÃES"/>
    <x v="20"/>
    <n v="122141"/>
    <s v="NORDESTE"/>
    <n v="6559"/>
    <n v="258.01"/>
    <n v="197.4545"/>
    <n v="3.933678914468669E-2"/>
    <s v="R L DOS SANTOS TRANSPORTES LTDA"/>
    <d v="2023-06-21T00:00:00"/>
    <m/>
    <d v="2023-07-10T00:00:00"/>
    <d v="2023-07-06T00:00:00"/>
    <m/>
    <s v="ENTREGUE"/>
    <s v="ENTREGUE NO PRAZO"/>
    <n v="15"/>
  </r>
  <r>
    <n v="23507598"/>
    <s v="235075-98"/>
    <d v="2023-06-21T00:00:00"/>
    <x v="2"/>
    <s v="RIACHÃO DAS NEVES"/>
    <x v="20"/>
    <n v="121357"/>
    <s v="NORDESTE"/>
    <n v="23600"/>
    <n v="837.4"/>
    <n v="937.875"/>
    <n v="3.5483050847457627E-2"/>
    <s v="R L DOS SANTOS TRANSPORTES LTDA"/>
    <d v="2023-06-13T00:00:00"/>
    <m/>
    <d v="2023-07-10T00:00:00"/>
    <d v="2023-07-07T00:00:00"/>
    <m/>
    <s v="ENTREGUE"/>
    <s v="ENTREGUE NO PRAZO"/>
    <n v="16"/>
  </r>
  <r>
    <n v="23605298"/>
    <s v="236052-98"/>
    <d v="2023-06-21T00:00:00"/>
    <x v="2"/>
    <s v="RIO DO PIRES"/>
    <x v="20"/>
    <n v="121842"/>
    <s v="NORDESTE"/>
    <n v="17999.34"/>
    <n v="646.98"/>
    <n v="590.96680000000003"/>
    <n v="3.5944651303881144E-2"/>
    <s v="R L DOS SANTOS TRANSPORTES LTDA"/>
    <d v="2023-06-19T00:00:00"/>
    <m/>
    <d v="2023-07-10T00:00:00"/>
    <d v="2023-07-08T00:00:00"/>
    <m/>
    <s v="ENTREGUE"/>
    <s v="ENTREGUE NO PRAZO"/>
    <n v="17"/>
  </r>
  <r>
    <n v="23787498"/>
    <s v="237874-98"/>
    <d v="2023-06-21T00:00:00"/>
    <x v="2"/>
    <s v="ILHEUS"/>
    <x v="20"/>
    <n v="121870"/>
    <s v="NORDESTE"/>
    <n v="21768"/>
    <n v="775.11"/>
    <n v="647.60199999999998"/>
    <n v="3.5607772877618522E-2"/>
    <s v="R L DOS SANTOS TRANSPORTES LTDA"/>
    <d v="2023-06-19T00:00:00"/>
    <m/>
    <d v="2023-07-10T00:00:00"/>
    <d v="2023-07-10T00:00:00"/>
    <m/>
    <s v="ENTREGUE"/>
    <s v="ENTREGUE NO PRAZO"/>
    <n v="19"/>
  </r>
  <r>
    <n v="23595498"/>
    <s v="235954-98"/>
    <d v="2023-06-21T00:00:00"/>
    <x v="2"/>
    <s v="PORTO SEGURO"/>
    <x v="20"/>
    <n v="121943"/>
    <s v="NORDESTE"/>
    <n v="8319"/>
    <n v="317.85000000000002"/>
    <n v="299.92200000000003"/>
    <n v="3.8207717273710785E-2"/>
    <s v="R L DOS SANTOS TRANSPORTES LTDA"/>
    <d v="2023-06-20T00:00:00"/>
    <m/>
    <d v="2023-07-10T00:00:00"/>
    <d v="2023-07-10T00:00:00"/>
    <m/>
    <s v="ENTREGUE"/>
    <s v="ENTREGUE NO PRAZO"/>
    <n v="19"/>
  </r>
  <r>
    <n v="24123599"/>
    <s v="241235-99"/>
    <d v="2023-06-21T00:00:00"/>
    <x v="2"/>
    <s v="TEIXEIRA DE FREITAS"/>
    <x v="20"/>
    <n v="121923"/>
    <s v="NORDESTE"/>
    <n v="671.62"/>
    <n v="57.84"/>
    <n v="33.75"/>
    <n v="8.612012745302404E-2"/>
    <s v="R L DOS SANTOS TRANSPORTES LTDA"/>
    <d v="2023-06-20T00:00:00"/>
    <m/>
    <d v="2023-07-10T00:00:00"/>
    <d v="2023-07-13T00:00:00"/>
    <m/>
    <s v="ENTREGUE"/>
    <s v="ENTREGUE FORA DO PRAZO"/>
    <n v="22"/>
  </r>
  <r>
    <n v="23754298"/>
    <s v="237542-98"/>
    <d v="2023-06-21T00:00:00"/>
    <x v="2"/>
    <s v="MARUIM"/>
    <x v="13"/>
    <n v="122043"/>
    <s v="NORDESTE"/>
    <n v="8100"/>
    <n v="310.39999999999998"/>
    <n v="247.131"/>
    <n v="3.8320987654320987E-2"/>
    <s v="R L DOS SANTOS TRANSPORTES LTDA"/>
    <d v="2023-06-21T00:00:00"/>
    <m/>
    <d v="2023-07-10T00:00:00"/>
    <d v="2023-07-14T00:00:00"/>
    <m/>
    <s v="ENTREGUE"/>
    <s v="ENTREGUE FORA DO PRAZO"/>
    <n v="23"/>
  </r>
  <r>
    <n v="23572198"/>
    <s v="235721-98"/>
    <d v="2023-06-21T00:00:00"/>
    <x v="2"/>
    <s v="SALGUEIRO"/>
    <x v="16"/>
    <n v="122046"/>
    <s v="NORDESTE"/>
    <n v="15419"/>
    <n v="1219.73"/>
    <n v="586.39700000000005"/>
    <n v="7.91056488747649E-2"/>
    <s v="SNT LOG LTDA"/>
    <d v="2023-06-21T00:00:00"/>
    <m/>
    <d v="2023-07-11T00:00:00"/>
    <d v="2023-07-06T00:00:00"/>
    <m/>
    <s v="ENTREGUE"/>
    <s v="ENTREGUE NO PRAZO"/>
    <n v="15"/>
  </r>
  <r>
    <n v="23558398"/>
    <s v="235583-98"/>
    <d v="2023-06-21T00:00:00"/>
    <x v="2"/>
    <s v="DORMENTES"/>
    <x v="16"/>
    <n v="122064"/>
    <s v="NORDESTE"/>
    <n v="10869"/>
    <n v="1028.57"/>
    <n v="372.93"/>
    <n v="9.4633360934768596E-2"/>
    <s v="SNT LOG LTDA"/>
    <d v="2023-06-21T00:00:00"/>
    <m/>
    <d v="2023-07-11T00:00:00"/>
    <d v="2023-07-07T00:00:00"/>
    <m/>
    <s v="ENTREGUE"/>
    <s v="ENTREGUE NO PRAZO"/>
    <n v="16"/>
  </r>
  <r>
    <n v="23693898"/>
    <s v="236938-98"/>
    <d v="2023-06-21T00:00:00"/>
    <x v="2"/>
    <s v="RECIFE"/>
    <x v="16"/>
    <n v="122069"/>
    <s v="NORDESTE"/>
    <n v="16997.310000000001"/>
    <n v="1122.2"/>
    <n v="672.19"/>
    <n v="6.6022211749976911E-2"/>
    <s v="SNT LOG LTDA"/>
    <d v="2023-06-21T00:00:00"/>
    <m/>
    <d v="2023-07-05T00:00:00"/>
    <d v="2023-07-04T00:00:00"/>
    <m/>
    <s v="ENTREGUE"/>
    <s v="ENTREGUE NO PRAZO"/>
    <n v="13"/>
  </r>
  <r>
    <n v="23902698"/>
    <s v="239026-98"/>
    <d v="2023-06-21T00:00:00"/>
    <x v="2"/>
    <s v="CAICÓ"/>
    <x v="17"/>
    <n v="122103"/>
    <s v="NORDESTE"/>
    <n v="8399"/>
    <n v="721.74"/>
    <n v="261.83280000000002"/>
    <n v="8.5931658530777472E-2"/>
    <s v="SNT LOG LTDA"/>
    <d v="2023-06-21T00:00:00"/>
    <m/>
    <d v="2023-07-12T00:00:00"/>
    <d v="2023-07-04T00:00:00"/>
    <m/>
    <s v="ENTREGUE"/>
    <s v="ENTREGUE NO PRAZO"/>
    <n v="13"/>
  </r>
  <r>
    <n v="23887298"/>
    <s v="238872-98"/>
    <d v="2023-06-21T00:00:00"/>
    <x v="2"/>
    <s v="CAICÓ"/>
    <x v="17"/>
    <n v="122134"/>
    <s v="NORDESTE"/>
    <n v="29628"/>
    <n v="1812.02"/>
    <n v="972.42769999999996"/>
    <n v="6.1159038747131092E-2"/>
    <s v="SNT LOG LTDA"/>
    <d v="2023-06-21T00:00:00"/>
    <m/>
    <d v="2023-07-12T00:00:00"/>
    <d v="2023-07-03T00:00:00"/>
    <m/>
    <s v="ENTREGUE"/>
    <s v="ENTREGUE NO PRAZO"/>
    <n v="12"/>
  </r>
  <r>
    <n v="23872698"/>
    <s v="238726-98"/>
    <d v="2023-06-21T00:00:00"/>
    <x v="2"/>
    <s v="ALEXANDRIA"/>
    <x v="17"/>
    <n v="122142"/>
    <s v="NORDESTE"/>
    <n v="13279"/>
    <n v="965.52"/>
    <n v="420.71300000000002"/>
    <n v="7.2710294449883278E-2"/>
    <s v="SNT LOG LTDA"/>
    <d v="2023-06-21T00:00:00"/>
    <m/>
    <d v="2023-07-06T00:00:00"/>
    <d v="2023-07-05T00:00:00"/>
    <m/>
    <s v="ENTREGUE"/>
    <s v="ENTREGUE NO PRAZO"/>
    <n v="14"/>
  </r>
  <r>
    <n v="23890798"/>
    <s v="238907-98"/>
    <d v="2023-06-21T00:00:00"/>
    <x v="2"/>
    <s v="PUREZA"/>
    <x v="17"/>
    <n v="122162"/>
    <s v="NORDESTE"/>
    <n v="12369"/>
    <n v="912.16"/>
    <n v="385.93959999999998"/>
    <n v="7.3745654458727466E-2"/>
    <s v="SNT LOG LTDA"/>
    <d v="2023-06-21T00:00:00"/>
    <m/>
    <d v="2023-07-12T00:00:00"/>
    <d v="2023-06-29T00:00:00"/>
    <m/>
    <s v="ENTREGUE"/>
    <s v="ENTREGUE NO PRAZO"/>
    <n v="8"/>
  </r>
  <r>
    <n v="23818298"/>
    <s v="238182-98"/>
    <d v="2023-06-21T00:00:00"/>
    <x v="2"/>
    <s v="MOSSORÓ"/>
    <x v="17"/>
    <n v="122177"/>
    <s v="NORDESTE"/>
    <n v="12137"/>
    <n v="912.16"/>
    <n v="385.94"/>
    <n v="7.5155310208453494E-2"/>
    <s v="SNT LOG LTDA"/>
    <d v="2023-06-21T00:00:00"/>
    <m/>
    <d v="2023-07-04T00:00:00"/>
    <d v="2023-07-04T00:00:00"/>
    <m/>
    <s v="ENTREGUE"/>
    <s v="ENTREGUE NO PRAZO"/>
    <n v="13"/>
  </r>
  <r>
    <n v="23824398"/>
    <s v="238243-98"/>
    <d v="2023-06-21T00:00:00"/>
    <x v="2"/>
    <s v="SANTANA DO MATOS"/>
    <x v="17"/>
    <n v="122178"/>
    <s v="NORDESTE"/>
    <n v="15419"/>
    <n v="1102.8599999999999"/>
    <n v="510.21899999999999"/>
    <n v="7.1526039302159672E-2"/>
    <s v="SNT LOG LTDA"/>
    <d v="2023-06-21T00:00:00"/>
    <m/>
    <d v="2023-07-12T00:00:00"/>
    <d v="2023-06-29T00:00:00"/>
    <m/>
    <s v="ENTREGUE"/>
    <s v="ENTREGUE NO PRAZO"/>
    <n v="8"/>
  </r>
  <r>
    <n v="23865998"/>
    <s v="238659-98"/>
    <d v="2023-06-21T00:00:00"/>
    <x v="2"/>
    <s v="CAICÓ"/>
    <x v="17"/>
    <n v="122179"/>
    <s v="NORDESTE"/>
    <n v="13829"/>
    <n v="1093.74"/>
    <n v="504.274"/>
    <n v="7.909031744883939E-2"/>
    <s v="SNT LOG LTDA"/>
    <d v="2023-06-21T00:00:00"/>
    <m/>
    <d v="2023-07-12T00:00:00"/>
    <d v="2023-07-04T00:00:00"/>
    <m/>
    <s v="ENTREGUE"/>
    <s v="ENTREGUE NO PRAZO"/>
    <n v="13"/>
  </r>
  <r>
    <m/>
    <s v="-"/>
    <d v="2023-07-14T00:00:00"/>
    <x v="1"/>
    <s v="FORTALEZA"/>
    <x v="15"/>
    <n v="125279"/>
    <s v="NORDESTE"/>
    <n v="4856.2299999999996"/>
    <n v="105.57"/>
    <n v="23.968"/>
    <n v="2.1739085669336092E-2"/>
    <s v="TECMAR TRANSPORTES LTDA"/>
    <d v="2023-07-14T00:00:00"/>
    <s v="NÃO CONSTA"/>
    <d v="2023-07-31T00:00:00"/>
    <d v="2023-07-28T00:00:00"/>
    <m/>
    <s v="ENTREGUE"/>
    <s v="ENTREGUE NO PRAZO"/>
    <n v="14"/>
  </r>
  <r>
    <n v="23516998"/>
    <s v="235169-98"/>
    <d v="2023-06-21T00:00:00"/>
    <x v="2"/>
    <s v="POMBOS"/>
    <x v="16"/>
    <n v="122045"/>
    <s v="NORDESTE"/>
    <n v="35800"/>
    <n v="2119.44"/>
    <n v="1172.79"/>
    <n v="5.9202234636871513E-2"/>
    <s v="SNT LOG LTDA"/>
    <d v="2023-06-21T00:00:00"/>
    <m/>
    <d v="2023-07-11T00:00:00"/>
    <d v="2023-07-12T00:00:00"/>
    <m/>
    <s v="ENTREGUE"/>
    <s v="ENTREGUE FORA DO PRAZO"/>
    <n v="21"/>
  </r>
  <r>
    <n v="23592898"/>
    <s v="235928-98"/>
    <d v="2023-06-21T00:00:00"/>
    <x v="2"/>
    <s v="PORTO DE PEDRAS"/>
    <x v="19"/>
    <n v="121883"/>
    <s v="NORDESTE"/>
    <n v="32540.9"/>
    <n v="1612.26"/>
    <n v="1043.94"/>
    <n v="4.9545648706704484E-2"/>
    <s v="TECMAR TRANSPORTES LTDA"/>
    <d v="2023-06-19T00:00:00"/>
    <m/>
    <d v="2023-07-10T00:00:00"/>
    <d v="2023-07-07T00:00:00"/>
    <m/>
    <s v="ENTREGUE"/>
    <s v="ENTREGUE NO PRAZO"/>
    <n v="16"/>
  </r>
  <r>
    <n v="23785698"/>
    <s v="237856-98"/>
    <d v="2023-06-21T00:00:00"/>
    <x v="2"/>
    <s v="LUIS CORREIA"/>
    <x v="7"/>
    <n v="121908"/>
    <s v="NORDESTE"/>
    <n v="5890"/>
    <n v="339.23"/>
    <n v="171.05600000000001"/>
    <n v="5.7594227504244484E-2"/>
    <s v="TECMAR TRANSPORTES LTDA"/>
    <d v="2023-06-19T00:00:00"/>
    <m/>
    <d v="2023-07-13T00:00:00"/>
    <d v="2023-07-04T00:00:00"/>
    <m/>
    <s v="ENTREGUE"/>
    <s v="ENTREGUE NO PRAZO"/>
    <n v="13"/>
  </r>
  <r>
    <n v="23555798"/>
    <s v="235557-98"/>
    <d v="2023-06-21T00:00:00"/>
    <x v="2"/>
    <s v="FEIRA GRANDE"/>
    <x v="19"/>
    <n v="121998"/>
    <s v="NORDESTE"/>
    <n v="15584.16"/>
    <n v="601.67999999999995"/>
    <n v="450.03379999999999"/>
    <n v="3.8608433178304119E-2"/>
    <s v="TECMAR TRANSPORTES LTDA"/>
    <d v="2023-06-21T00:00:00"/>
    <m/>
    <d v="2023-07-10T00:00:00"/>
    <d v="2023-07-07T00:00:00"/>
    <m/>
    <s v="ENTREGUE"/>
    <s v="ENTREGUE NO PRAZO"/>
    <n v="16"/>
  </r>
  <r>
    <n v="23637198"/>
    <s v="236371-98"/>
    <d v="2023-06-21T00:00:00"/>
    <x v="2"/>
    <s v="PORTO DE PEDRAS"/>
    <x v="19"/>
    <n v="122005"/>
    <s v="NORDESTE"/>
    <n v="14434.42"/>
    <n v="957.4"/>
    <n v="552.65"/>
    <n v="6.6327569794976171E-2"/>
    <s v="TECMAR TRANSPORTES LTDA"/>
    <d v="2023-06-21T00:00:00"/>
    <m/>
    <d v="2023-07-10T00:00:00"/>
    <d v="2023-07-07T00:00:00"/>
    <m/>
    <s v="ENTREGUE"/>
    <s v="ENTREGUE NO PRAZO"/>
    <n v="16"/>
  </r>
  <r>
    <n v="23735598"/>
    <s v="237355-98"/>
    <d v="2023-06-21T00:00:00"/>
    <x v="2"/>
    <s v="LUIS CORREIA"/>
    <x v="7"/>
    <n v="122006"/>
    <s v="NORDESTE"/>
    <n v="12649"/>
    <n v="850.61"/>
    <n v="442.94"/>
    <n v="6.7247213218436241E-2"/>
    <s v="TECMAR TRANSPORTES LTDA"/>
    <d v="2023-06-21T00:00:00"/>
    <m/>
    <d v="2023-07-13T00:00:00"/>
    <d v="2023-07-04T00:00:00"/>
    <m/>
    <s v="ENTREGUE"/>
    <s v="ENTREGUE NO PRAZO"/>
    <n v="13"/>
  </r>
  <r>
    <n v="23399198"/>
    <s v="233991-98"/>
    <d v="2023-06-21T00:00:00"/>
    <x v="2"/>
    <s v="ITAU"/>
    <x v="17"/>
    <n v="122015"/>
    <s v="NORDESTE"/>
    <n v="33369"/>
    <n v="1740.63"/>
    <n v="1211.58"/>
    <n v="5.2163085498516594E-2"/>
    <s v="TECMAR TRANSPORTES LTDA"/>
    <d v="2023-06-21T00:00:00"/>
    <m/>
    <d v="2023-07-12T00:00:00"/>
    <d v="2023-07-11T00:00:00"/>
    <m/>
    <s v="ENTREGUE"/>
    <s v="ENTREGUE NO PRAZO"/>
    <n v="20"/>
  </r>
  <r>
    <n v="23496498"/>
    <s v="234964-98"/>
    <d v="2023-06-21T00:00:00"/>
    <x v="2"/>
    <s v="JUAZEIRO DO NORTE"/>
    <x v="15"/>
    <n v="122022"/>
    <s v="NORDESTE"/>
    <n v="11523"/>
    <n v="596.84"/>
    <n v="409.32299999999998"/>
    <n v="5.1795539356070473E-2"/>
    <s v="TECMAR TRANSPORTES LTDA"/>
    <d v="2023-06-21T00:00:00"/>
    <m/>
    <d v="2023-07-12T00:00:00"/>
    <d v="2023-06-28T00:00:00"/>
    <m/>
    <s v="ENTREGUE"/>
    <s v="ENTREGUE NO PRAZO"/>
    <n v="7"/>
  </r>
  <r>
    <n v="23413398"/>
    <s v="234133-98"/>
    <d v="2023-06-21T00:00:00"/>
    <x v="2"/>
    <s v="TERESINA"/>
    <x v="7"/>
    <n v="122026"/>
    <s v="NORDESTE"/>
    <n v="13969"/>
    <n v="869.48"/>
    <n v="516.35699999999997"/>
    <n v="6.2243539265516505E-2"/>
    <s v="TECMAR TRANSPORTES LTDA"/>
    <d v="2023-06-21T00:00:00"/>
    <m/>
    <d v="2023-07-07T00:00:00"/>
    <d v="2023-07-01T00:00:00"/>
    <m/>
    <s v="ENTREGUE"/>
    <s v="ENTREGUE NO PRAZO"/>
    <n v="10"/>
  </r>
  <r>
    <n v="23293498"/>
    <s v="232934-98"/>
    <d v="2023-06-21T00:00:00"/>
    <x v="2"/>
    <s v="CURRAIS NOVOS"/>
    <x v="17"/>
    <n v="122028"/>
    <s v="NORDESTE"/>
    <n v="14249"/>
    <n v="747.87"/>
    <n v="516.35699999999997"/>
    <n v="5.2485788476384306E-2"/>
    <s v="TECMAR TRANSPORTES LTDA"/>
    <d v="2023-06-21T00:00:00"/>
    <m/>
    <d v="2023-07-12T00:00:00"/>
    <d v="2023-07-07T00:00:00"/>
    <m/>
    <s v="ENTREGUE"/>
    <s v="ENTREGUE NO PRAZO"/>
    <n v="16"/>
  </r>
  <r>
    <n v="23735098"/>
    <s v="237350-98"/>
    <d v="2023-06-21T00:00:00"/>
    <x v="2"/>
    <s v="PARNAIBA"/>
    <x v="7"/>
    <n v="122032"/>
    <s v="NORDESTE"/>
    <n v="6856.44"/>
    <n v="442.12"/>
    <n v="226.02119999999999"/>
    <n v="6.4482442783718674E-2"/>
    <s v="TECMAR TRANSPORTES LTDA"/>
    <d v="2023-06-21T00:00:00"/>
    <m/>
    <d v="2023-07-13T00:00:00"/>
    <d v="2023-07-04T00:00:00"/>
    <m/>
    <s v="ENTREGUE"/>
    <s v="ENTREGUE NO PRAZO"/>
    <n v="13"/>
  </r>
  <r>
    <n v="23357898"/>
    <s v="233578-98"/>
    <d v="2023-06-21T00:00:00"/>
    <x v="2"/>
    <s v="LIMOEIRO DO NORTE"/>
    <x v="15"/>
    <n v="122035"/>
    <s v="NORDESTE"/>
    <n v="7334.91"/>
    <n v="387.67"/>
    <n v="266.17169999999999"/>
    <n v="5.2852727572662787E-2"/>
    <s v="TECMAR TRANSPORTES LTDA"/>
    <d v="2023-06-21T00:00:00"/>
    <m/>
    <d v="2023-07-12T00:00:00"/>
    <d v="2023-07-06T00:00:00"/>
    <m/>
    <s v="ENTREGUE"/>
    <s v="ENTREGUE NO PRAZO"/>
    <n v="15"/>
  </r>
  <r>
    <n v="23602598"/>
    <s v="236025-98"/>
    <d v="2023-06-21T00:00:00"/>
    <x v="2"/>
    <s v="TERESINA"/>
    <x v="7"/>
    <n v="122036"/>
    <s v="NORDESTE"/>
    <n v="10549"/>
    <n v="630.41"/>
    <n v="373.03289999999998"/>
    <n v="5.976016684045881E-2"/>
    <s v="TECMAR TRANSPORTES LTDA"/>
    <d v="2023-06-21T00:00:00"/>
    <m/>
    <d v="2023-07-07T00:00:00"/>
    <d v="2023-07-01T00:00:00"/>
    <m/>
    <s v="ENTREGUE"/>
    <s v="ENTREGUE NO PRAZO"/>
    <n v="10"/>
  </r>
  <r>
    <n v="23714898"/>
    <s v="237148-98"/>
    <d v="2023-06-21T00:00:00"/>
    <x v="2"/>
    <s v="CRUZ ESPIRITO SANTO"/>
    <x v="18"/>
    <n v="122040"/>
    <s v="NORDESTE"/>
    <n v="7409"/>
    <n v="371.33"/>
    <n v="256.01170000000002"/>
    <n v="5.0118774463490348E-2"/>
    <s v="TECMAR TRANSPORTES LTDA"/>
    <d v="2023-06-21T00:00:00"/>
    <m/>
    <d v="2023-07-10T00:00:00"/>
    <d v="2023-07-08T00:00:00"/>
    <m/>
    <s v="ENTREGUE"/>
    <s v="ENTREGUE NO PRAZO"/>
    <n v="17"/>
  </r>
  <r>
    <n v="23305598"/>
    <s v="233055-98"/>
    <d v="2023-06-21T00:00:00"/>
    <x v="2"/>
    <s v="TERESINA"/>
    <x v="7"/>
    <n v="122047"/>
    <s v="NORDESTE"/>
    <n v="20329"/>
    <n v="1302.94"/>
    <n v="781.96299999999997"/>
    <n v="6.40926754882188E-2"/>
    <s v="TECMAR TRANSPORTES LTDA"/>
    <d v="2023-06-21T00:00:00"/>
    <m/>
    <d v="2023-07-07T00:00:00"/>
    <d v="2023-07-01T00:00:00"/>
    <m/>
    <s v="ENTREGUE"/>
    <s v="ENTREGUE NO PRAZO"/>
    <n v="10"/>
  </r>
  <r>
    <n v="23551298"/>
    <s v="235512-98"/>
    <d v="2023-06-21T00:00:00"/>
    <x v="2"/>
    <s v="CAJUEIRO DA PRAIA"/>
    <x v="7"/>
    <n v="122049"/>
    <s v="NORDESTE"/>
    <n v="17281.95"/>
    <n v="1023.07"/>
    <n v="524.93200000000002"/>
    <n v="5.919875939925761E-2"/>
    <s v="TECMAR TRANSPORTES LTDA"/>
    <d v="2023-06-21T00:00:00"/>
    <m/>
    <d v="2023-07-13T00:00:00"/>
    <d v="2023-07-06T00:00:00"/>
    <m/>
    <s v="ENTREGUE"/>
    <s v="ENTREGUE NO PRAZO"/>
    <n v="15"/>
  </r>
  <r>
    <n v="23652298"/>
    <s v="236522-98"/>
    <d v="2023-06-21T00:00:00"/>
    <x v="2"/>
    <s v="CAICÓ"/>
    <x v="17"/>
    <n v="122053"/>
    <s v="NORDESTE"/>
    <n v="17889"/>
    <n v="1012.31"/>
    <n v="708.47799999999995"/>
    <n v="5.6588406283190784E-2"/>
    <s v="TECMAR TRANSPORTES LTDA"/>
    <d v="2023-06-21T00:00:00"/>
    <m/>
    <d v="2023-07-12T00:00:00"/>
    <d v="2023-07-07T00:00:00"/>
    <m/>
    <s v="ENTREGUE"/>
    <s v="ENTREGUE NO PRAZO"/>
    <n v="16"/>
  </r>
  <r>
    <n v="23727698"/>
    <s v="237276-98"/>
    <d v="2023-06-21T00:00:00"/>
    <x v="2"/>
    <s v="TERESINA"/>
    <x v="7"/>
    <n v="122055"/>
    <s v="NORDESTE"/>
    <n v="16539"/>
    <n v="1067.17"/>
    <n v="638.43799999999999"/>
    <n v="6.4524457343249297E-2"/>
    <s v="TECMAR TRANSPORTES LTDA"/>
    <d v="2023-06-21T00:00:00"/>
    <m/>
    <d v="2023-07-07T00:00:00"/>
    <d v="2023-07-01T00:00:00"/>
    <m/>
    <s v="ENTREGUE"/>
    <s v="ENTREGUE NO PRAZO"/>
    <n v="10"/>
  </r>
  <r>
    <n v="23321898"/>
    <s v="233218-98"/>
    <d v="2023-06-21T00:00:00"/>
    <x v="2"/>
    <s v="ESPERANÇA"/>
    <x v="18"/>
    <n v="122059"/>
    <s v="NORDESTE"/>
    <n v="23709"/>
    <n v="1278.83"/>
    <n v="904.61"/>
    <n v="5.3938588721582519E-2"/>
    <s v="TECMAR TRANSPORTES LTDA"/>
    <d v="2023-06-21T00:00:00"/>
    <m/>
    <d v="2023-07-10T00:00:00"/>
    <d v="2023-07-04T00:00:00"/>
    <m/>
    <s v="ENTREGUE"/>
    <s v="ENTREGUE NO PRAZO"/>
    <n v="13"/>
  </r>
  <r>
    <n v="22323298"/>
    <s v="223232-98"/>
    <d v="2023-06-21T00:00:00"/>
    <x v="2"/>
    <s v="MOSSORÓ"/>
    <x v="17"/>
    <n v="122060"/>
    <s v="NORDESTE"/>
    <n v="9681.42"/>
    <n v="454.01"/>
    <n v="304.53289999999998"/>
    <n v="4.6894980281818162E-2"/>
    <s v="TECMAR TRANSPORTES LTDA"/>
    <d v="2023-06-21T00:00:00"/>
    <m/>
    <d v="2023-07-12T00:00:00"/>
    <d v="2023-07-05T00:00:00"/>
    <m/>
    <s v="ENTREGUE"/>
    <s v="ENTREGUE NO PRAZO"/>
    <n v="14"/>
  </r>
  <r>
    <n v="23611698"/>
    <s v="236116-98"/>
    <d v="2023-06-21T00:00:00"/>
    <x v="2"/>
    <s v="PAULISTANA"/>
    <x v="7"/>
    <n v="122062"/>
    <s v="NORDESTE"/>
    <n v="10869"/>
    <n v="967.38"/>
    <n v="372.93"/>
    <n v="8.90035881865857E-2"/>
    <s v="TECMAR TRANSPORTES LTDA"/>
    <d v="2023-06-21T00:00:00"/>
    <m/>
    <d v="2023-07-13T00:00:00"/>
    <d v="2023-07-08T00:00:00"/>
    <m/>
    <s v="ENTREGUE"/>
    <s v="ENTREGUE NO PRAZO"/>
    <n v="17"/>
  </r>
  <r>
    <n v="23443098"/>
    <s v="234430-98"/>
    <d v="2023-06-21T00:00:00"/>
    <x v="2"/>
    <s v="AREIA BRANCA"/>
    <x v="17"/>
    <n v="122072"/>
    <s v="NORDESTE"/>
    <n v="7409"/>
    <n v="388.14"/>
    <n v="266.17200000000003"/>
    <n v="5.2387636658118505E-2"/>
    <s v="TECMAR TRANSPORTES LTDA"/>
    <d v="2023-06-21T00:00:00"/>
    <m/>
    <d v="2023-07-12T00:00:00"/>
    <d v="2023-07-04T00:00:00"/>
    <m/>
    <s v="ENTREGUE"/>
    <s v="ENTREGUE NO PRAZO"/>
    <n v="13"/>
  </r>
  <r>
    <n v="23581198"/>
    <s v="235811-98"/>
    <d v="2023-06-21T00:00:00"/>
    <x v="2"/>
    <s v="EXTREMOZ"/>
    <x v="17"/>
    <n v="122073"/>
    <s v="NORDESTE"/>
    <n v="5939"/>
    <n v="241.82"/>
    <n v="196.13200000000001"/>
    <n v="4.0717292473480382E-2"/>
    <s v="TECMAR TRANSPORTES LTDA"/>
    <d v="2023-06-21T00:00:00"/>
    <m/>
    <d v="2023-07-12T00:00:00"/>
    <d v="2023-07-06T00:00:00"/>
    <m/>
    <s v="ENTREGUE"/>
    <s v="ENTREGUE NO PRAZO"/>
    <n v="15"/>
  </r>
  <r>
    <m/>
    <s v="-"/>
    <d v="2023-07-14T00:00:00"/>
    <x v="1"/>
    <s v="JAGUARIBE"/>
    <x v="15"/>
    <n v="125292"/>
    <s v="NORDESTE"/>
    <n v="10958.03"/>
    <n v="163.77000000000001"/>
    <n v="29.582999999999998"/>
    <n v="1.4945204566879266E-2"/>
    <s v="TECMAR TRANSPORTES LTDA"/>
    <d v="2023-07-14T00:00:00"/>
    <s v="NÃO CONSTA"/>
    <d v="2023-08-03T00:00:00"/>
    <d v="2023-08-03T00:00:00"/>
    <m/>
    <s v="ENTREGUE"/>
    <s v="ENTREGUE NO PRAZO"/>
    <n v="20"/>
  </r>
  <r>
    <n v="23832998"/>
    <s v="238329-98"/>
    <d v="2023-06-21T00:00:00"/>
    <x v="2"/>
    <s v="SAO LOURENCO DA MATA"/>
    <x v="16"/>
    <n v="122100"/>
    <s v="NORDESTE"/>
    <n v="7409"/>
    <n v="265.58999999999997"/>
    <n v="232.84389999999999"/>
    <n v="3.5846942907274935E-2"/>
    <s v="TECMAR TRANSPORTES LTDA"/>
    <d v="2023-06-21T00:00:00"/>
    <m/>
    <d v="2023-07-10T00:00:00"/>
    <d v="2023-06-30T00:00:00"/>
    <m/>
    <s v="ENTREGUE"/>
    <s v="ENTREGUE NO PRAZO"/>
    <n v="9"/>
  </r>
  <r>
    <n v="23869098"/>
    <s v="238690-98"/>
    <d v="2023-06-21T00:00:00"/>
    <x v="2"/>
    <s v="TERESINA"/>
    <x v="7"/>
    <n v="122104"/>
    <s v="NORDESTE"/>
    <n v="8399"/>
    <n v="450.92"/>
    <n v="261.83280000000002"/>
    <n v="5.3687343731396595E-2"/>
    <s v="TECMAR TRANSPORTES LTDA"/>
    <d v="2023-06-21T00:00:00"/>
    <m/>
    <d v="2023-07-07T00:00:00"/>
    <d v="2023-07-03T00:00:00"/>
    <m/>
    <s v="ENTREGUE"/>
    <s v="ENTREGUE NO PRAZO"/>
    <n v="12"/>
  </r>
  <r>
    <n v="23814998"/>
    <s v="238149-98"/>
    <d v="2023-06-21T00:00:00"/>
    <x v="2"/>
    <s v="IPUEIRAS"/>
    <x v="15"/>
    <n v="122117"/>
    <s v="NORDESTE"/>
    <n v="18809"/>
    <n v="1188.68"/>
    <n v="647.0059"/>
    <n v="6.3197405497368284E-2"/>
    <s v="TECMAR TRANSPORTES LTDA"/>
    <d v="2023-06-21T00:00:00"/>
    <m/>
    <d v="2023-07-12T00:00:00"/>
    <d v="2023-07-07T00:00:00"/>
    <m/>
    <s v="ENTREGUE"/>
    <s v="ENTREGUE NO PRAZO"/>
    <n v="16"/>
  </r>
  <r>
    <n v="23902998"/>
    <s v="239029-98"/>
    <d v="2023-06-21T00:00:00"/>
    <x v="2"/>
    <s v="MARACANAU"/>
    <x v="15"/>
    <n v="122119"/>
    <s v="NORDESTE"/>
    <n v="7479"/>
    <n v="291.76"/>
    <n v="232.84389999999999"/>
    <n v="3.9010562909479879E-2"/>
    <s v="TECMAR TRANSPORTES LTDA"/>
    <d v="2023-06-21T00:00:00"/>
    <m/>
    <d v="2023-07-12T00:00:00"/>
    <d v="2023-07-06T00:00:00"/>
    <m/>
    <s v="ENTREGUE"/>
    <s v="ENTREGUE NO PRAZO"/>
    <n v="15"/>
  </r>
  <r>
    <n v="23812598"/>
    <s v="238125-98"/>
    <d v="2023-06-21T00:00:00"/>
    <x v="2"/>
    <s v="SÃO JOSÉ DE RIBAMAR"/>
    <x v="6"/>
    <n v="122120"/>
    <s v="NORDESTE"/>
    <n v="18789.21"/>
    <n v="1092.4100000000001"/>
    <n v="647.0059"/>
    <n v="5.8140283705381976E-2"/>
    <s v="TECMAR TRANSPORTES LTDA"/>
    <d v="2023-06-21T00:00:00"/>
    <m/>
    <d v="2023-07-14T00:00:00"/>
    <d v="2023-07-11T00:00:00"/>
    <m/>
    <s v="ENTREGUE"/>
    <s v="ENTREGUE NO PRAZO"/>
    <n v="20"/>
  </r>
  <r>
    <n v="23905098"/>
    <s v="239050-98"/>
    <d v="2023-06-21T00:00:00"/>
    <x v="2"/>
    <s v="BARBALHA"/>
    <x v="15"/>
    <n v="122136"/>
    <s v="NORDESTE"/>
    <n v="10542.51"/>
    <n v="484.43"/>
    <n v="325.42180000000002"/>
    <n v="4.5950157979456507E-2"/>
    <s v="TECMAR TRANSPORTES LTDA"/>
    <d v="2023-06-21T00:00:00"/>
    <m/>
    <d v="2023-07-12T00:00:00"/>
    <d v="2023-06-28T00:00:00"/>
    <m/>
    <s v="ENTREGUE"/>
    <s v="ENTREGUE NO PRAZO"/>
    <n v="7"/>
  </r>
  <r>
    <n v="23894898"/>
    <s v="238948-98"/>
    <d v="2023-06-21T00:00:00"/>
    <x v="2"/>
    <s v="PIRES FERREIRA"/>
    <x v="15"/>
    <n v="122143"/>
    <s v="NORDESTE"/>
    <n v="10079"/>
    <n v="440.97"/>
    <n v="296.327"/>
    <n v="4.3751364222641136E-2"/>
    <s v="TECMAR TRANSPORTES LTDA"/>
    <d v="2023-06-21T00:00:00"/>
    <m/>
    <d v="2023-07-12T00:00:00"/>
    <d v="2023-07-05T00:00:00"/>
    <m/>
    <s v="ENTREGUE"/>
    <s v="ENTREGUE NO PRAZO"/>
    <n v="14"/>
  </r>
  <r>
    <n v="23890198"/>
    <s v="238901-98"/>
    <d v="2023-06-21T00:00:00"/>
    <x v="2"/>
    <s v="AFRANIO"/>
    <x v="16"/>
    <n v="122148"/>
    <s v="NORDESTE"/>
    <n v="10079"/>
    <n v="425.55"/>
    <n v="296.32659999999998"/>
    <n v="4.2221450540728248E-2"/>
    <s v="TECMAR TRANSPORTES LTDA"/>
    <d v="2023-06-21T00:00:00"/>
    <m/>
    <d v="2023-07-10T00:00:00"/>
    <d v="2023-07-06T00:00:00"/>
    <m/>
    <s v="ENTREGUE"/>
    <s v="ENTREGUE NO PRAZO"/>
    <n v="15"/>
  </r>
  <r>
    <n v="23841398"/>
    <s v="238413-98"/>
    <d v="2023-06-21T00:00:00"/>
    <x v="2"/>
    <s v="IMPERATRIZ"/>
    <x v="6"/>
    <n v="122152"/>
    <s v="NORDESTE"/>
    <n v="17803.73"/>
    <n v="1178.4100000000001"/>
    <n v="625.81479999999999"/>
    <n v="6.6188939059399363E-2"/>
    <s v="TECMAR TRANSPORTES LTDA"/>
    <d v="2023-06-21T00:00:00"/>
    <m/>
    <d v="2023-07-14T00:00:00"/>
    <d v="2023-07-03T00:00:00"/>
    <m/>
    <s v="ENTREGUE"/>
    <s v="ENTREGUE NO PRAZO"/>
    <n v="12"/>
  </r>
  <r>
    <n v="23872598"/>
    <s v="238725-98"/>
    <d v="2023-06-21T00:00:00"/>
    <x v="2"/>
    <s v="SÃO CAITANO"/>
    <x v="16"/>
    <n v="122156"/>
    <s v="NORDESTE"/>
    <n v="6559"/>
    <n v="275.74"/>
    <n v="189.83449999999999"/>
    <n v="4.2039945113584387E-2"/>
    <s v="TECMAR TRANSPORTES LTDA"/>
    <d v="2023-06-21T00:00:00"/>
    <m/>
    <d v="2023-07-10T00:00:00"/>
    <d v="2023-07-03T00:00:00"/>
    <m/>
    <s v="ENTREGUE"/>
    <s v="ENTREGUE NO PRAZO"/>
    <n v="12"/>
  </r>
  <r>
    <n v="23910798"/>
    <s v="239107-98"/>
    <d v="2023-06-21T00:00:00"/>
    <x v="2"/>
    <s v="BARAO DE GRAJAU"/>
    <x v="6"/>
    <n v="122161"/>
    <s v="NORDESTE"/>
    <n v="21039"/>
    <n v="1342.86"/>
    <n v="710.96889999999996"/>
    <n v="6.3827178097818335E-2"/>
    <s v="TECMAR TRANSPORTES LTDA"/>
    <d v="2023-06-21T00:00:00"/>
    <m/>
    <d v="2023-07-14T00:00:00"/>
    <d v="2023-07-07T00:00:00"/>
    <m/>
    <s v="ENTREGUE"/>
    <s v="ENTREGUE NO PRAZO"/>
    <n v="16"/>
  </r>
  <r>
    <n v="23782398"/>
    <s v="237823-98"/>
    <d v="2023-06-21T00:00:00"/>
    <x v="2"/>
    <s v="ITAICABA"/>
    <x v="15"/>
    <n v="122166"/>
    <s v="NORDESTE"/>
    <n v="9699"/>
    <n v="688.73"/>
    <n v="296.43290000000002"/>
    <n v="7.1010413444685019E-2"/>
    <s v="TECMAR TRANSPORTES LTDA"/>
    <d v="2023-06-21T00:00:00"/>
    <m/>
    <d v="2023-07-12T00:00:00"/>
    <d v="2023-07-06T00:00:00"/>
    <m/>
    <s v="ENTREGUE"/>
    <s v="ENTREGUE NO PRAZO"/>
    <n v="15"/>
  </r>
  <r>
    <n v="23837998"/>
    <s v="238379-98"/>
    <d v="2023-06-21T00:00:00"/>
    <x v="2"/>
    <s v="IGUATU"/>
    <x v="15"/>
    <n v="122176"/>
    <s v="NORDESTE"/>
    <n v="14720.31"/>
    <n v="703.02"/>
    <n v="481.23"/>
    <n v="4.7758505085830391E-2"/>
    <s v="TECMAR TRANSPORTES LTDA"/>
    <d v="2023-06-21T00:00:00"/>
    <m/>
    <d v="2023-07-12T00:00:00"/>
    <d v="2023-06-30T00:00:00"/>
    <m/>
    <s v="ENTREGUE"/>
    <s v="ENTREGUE NO PRAZO"/>
    <n v="9"/>
  </r>
  <r>
    <n v="23775398"/>
    <s v="237753-98"/>
    <d v="2023-06-21T00:00:00"/>
    <x v="2"/>
    <s v="CAUCAIA"/>
    <x v="15"/>
    <n v="122171"/>
    <s v="NORDESTE"/>
    <n v="8149"/>
    <n v="339.77"/>
    <n v="277.83800000000002"/>
    <n v="4.1694686464596883E-2"/>
    <s v="TECMAR TRANSPORTES LTDA"/>
    <d v="2023-06-21T00:00:00"/>
    <m/>
    <d v="2023-07-12T00:00:00"/>
    <d v="2023-07-07T00:00:00"/>
    <m/>
    <s v="ENTREGUE"/>
    <s v="ENTREGUE NO PRAZO"/>
    <n v="16"/>
  </r>
  <r>
    <n v="23161598"/>
    <s v="231615-98"/>
    <d v="2023-06-21T00:00:00"/>
    <x v="2"/>
    <s v="PATOS"/>
    <x v="18"/>
    <n v="122018"/>
    <s v="NORDESTE"/>
    <n v="31348"/>
    <n v="1534.17"/>
    <n v="1075.6099999999999"/>
    <n v="4.8939964272042877E-2"/>
    <s v="TECMAR TRANSPORTES LTDA"/>
    <d v="2023-06-21T00:00:00"/>
    <m/>
    <d v="2023-07-10T00:00:00"/>
    <d v="2023-07-13T00:00:00"/>
    <m/>
    <s v="ENTREGUE"/>
    <s v="ENTREGUE FORA DO PRAZO"/>
    <n v="22"/>
  </r>
  <r>
    <n v="23609098"/>
    <s v="236090-98"/>
    <d v="2023-06-21T00:00:00"/>
    <x v="2"/>
    <s v="LAGOA BARRO PIAUI"/>
    <x v="7"/>
    <n v="122034"/>
    <s v="NORDESTE"/>
    <n v="7359"/>
    <n v="755.37"/>
    <n v="262.31119999999999"/>
    <n v="0.10264573991031391"/>
    <s v="TECMAR TRANSPORTES LTDA"/>
    <d v="2023-06-21T00:00:00"/>
    <m/>
    <d v="2023-07-13T00:00:00"/>
    <d v="2023-07-15T00:00:00"/>
    <m/>
    <s v="ENTREGUE"/>
    <s v="ENTREGUE FORA DO PRAZO"/>
    <n v="24"/>
  </r>
  <r>
    <n v="23752798"/>
    <s v="237527-98"/>
    <d v="2023-06-21T00:00:00"/>
    <x v="2"/>
    <s v="PATOS"/>
    <x v="18"/>
    <n v="122039"/>
    <s v="NORDESTE"/>
    <n v="6499"/>
    <n v="330.23"/>
    <n v="226.02119999999999"/>
    <n v="5.081243268195107E-2"/>
    <s v="TECMAR TRANSPORTES LTDA"/>
    <d v="2023-06-21T00:00:00"/>
    <m/>
    <d v="2023-07-10T00:00:00"/>
    <d v="2023-07-17T00:00:00"/>
    <m/>
    <s v="ENTREGUE"/>
    <s v="ENTREGUE FORA DO PRAZO"/>
    <n v="26"/>
  </r>
  <r>
    <n v="23701498"/>
    <s v="237014-98"/>
    <d v="2023-06-21T00:00:00"/>
    <x v="2"/>
    <s v="CARIUS"/>
    <x v="15"/>
    <n v="122068"/>
    <s v="NORDESTE"/>
    <n v="18809"/>
    <n v="1058.52"/>
    <n v="742.23"/>
    <n v="5.6277314051783718E-2"/>
    <s v="TECMAR TRANSPORTES LTDA"/>
    <d v="2023-06-21T00:00:00"/>
    <m/>
    <d v="2023-07-12T00:00:00"/>
    <d v="2023-07-19T00:00:00"/>
    <m/>
    <s v="ENTREGUE"/>
    <s v="ENTREGUE FORA DO PRAZO"/>
    <n v="28"/>
  </r>
  <r>
    <n v="23616098"/>
    <s v="236160-98"/>
    <d v="2023-06-21T00:00:00"/>
    <x v="2"/>
    <s v="VARZEA ALEGRE"/>
    <x v="15"/>
    <n v="122076"/>
    <s v="NORDESTE"/>
    <n v="14839"/>
    <n v="756.31"/>
    <n v="520.32000000000005"/>
    <n v="5.0967720196778754E-2"/>
    <s v="TECMAR TRANSPORTES LTDA"/>
    <d v="2023-06-21T00:00:00"/>
    <m/>
    <d v="2023-07-12T00:00:00"/>
    <d v="2023-07-18T00:00:00"/>
    <m/>
    <s v="ENTREGUE"/>
    <s v="ENTREGUE FORA DO PRAZO"/>
    <n v="27"/>
  </r>
  <r>
    <n v="23826898"/>
    <s v="238268-98"/>
    <d v="2023-06-21T00:00:00"/>
    <x v="2"/>
    <s v="SÃO JOSÉ DE RIBAMAR"/>
    <x v="6"/>
    <n v="122107"/>
    <s v="NORDESTE"/>
    <n v="8580"/>
    <n v="451.95"/>
    <n v="261.83280000000002"/>
    <n v="5.2674825174825177E-2"/>
    <s v="TECMAR TRANSPORTES LTDA"/>
    <d v="2023-06-21T00:00:00"/>
    <m/>
    <d v="2023-07-14T00:00:00"/>
    <d v="2023-07-17T00:00:00"/>
    <m/>
    <s v="ENTREGUE"/>
    <s v="ENTREGUE FORA DO PRAZO"/>
    <n v="26"/>
  </r>
  <r>
    <n v="22032698"/>
    <s v="220326-98"/>
    <d v="2023-06-21T00:00:00"/>
    <x v="2"/>
    <s v="PIANCO"/>
    <x v="18"/>
    <n v="122124"/>
    <s v="NORDESTE"/>
    <n v="8088.13"/>
    <n v="355.65"/>
    <n v="239.1439"/>
    <n v="4.397184516074791E-2"/>
    <s v="TECMAR TRANSPORTES LTDA"/>
    <d v="2023-06-21T00:00:00"/>
    <m/>
    <d v="2023-07-10T00:00:00"/>
    <d v="2023-07-13T00:00:00"/>
    <m/>
    <s v="ENTREGUE"/>
    <s v="ENTREGUE FORA DO PRAZO"/>
    <n v="22"/>
  </r>
  <r>
    <n v="23874598"/>
    <s v="238745-98"/>
    <d v="2023-06-21T00:00:00"/>
    <x v="2"/>
    <s v="ARCOVERDE"/>
    <x v="16"/>
    <n v="122154"/>
    <s v="NORDESTE"/>
    <n v="16639"/>
    <n v="867.12"/>
    <n v="625.81479999999999"/>
    <n v="5.2113708756535849E-2"/>
    <s v="TECMAR TRANSPORTES LTDA"/>
    <d v="2023-06-21T00:00:00"/>
    <m/>
    <d v="2023-07-10T00:00:00"/>
    <d v="2023-07-11T00:00:00"/>
    <m/>
    <s v="ENTREGUE"/>
    <s v="ENTREGUE FORA DO PRAZO"/>
    <n v="20"/>
  </r>
  <r>
    <n v="23771298"/>
    <s v="237712-98"/>
    <d v="2023-06-21T00:00:00"/>
    <x v="2"/>
    <s v="PETROLINA"/>
    <x v="16"/>
    <n v="122169"/>
    <s v="NORDESTE"/>
    <n v="7300"/>
    <n v="343.53"/>
    <n v="239.9539"/>
    <n v="4.7058904109589038E-2"/>
    <s v="TECMAR TRANSPORTES LTDA"/>
    <d v="2023-06-21T00:00:00"/>
    <m/>
    <d v="2023-07-10T00:00:00"/>
    <d v="2023-07-12T00:00:00"/>
    <m/>
    <s v="ENTREGUE"/>
    <s v="ENTREGUE FORA DO PRAZO"/>
    <n v="21"/>
  </r>
  <r>
    <n v="23565398"/>
    <s v="235653-98"/>
    <d v="2023-06-21T00:00:00"/>
    <x v="2"/>
    <s v="ITALVA"/>
    <x v="11"/>
    <n v="122003"/>
    <s v="SUDESTE"/>
    <n v="13129"/>
    <n v="358.06"/>
    <n v="482.61"/>
    <n v="2.7272450300860691E-2"/>
    <s v="TJ4 TRANSPORTES EIRELI"/>
    <d v="2023-06-21T00:00:00"/>
    <m/>
    <d v="2023-06-26T00:00:00"/>
    <d v="2023-06-26T00:00:00"/>
    <m/>
    <s v="ENTREGUE"/>
    <s v="ENTREGUE NO PRAZO"/>
    <n v="5"/>
  </r>
  <r>
    <m/>
    <s v="-"/>
    <d v="2023-07-14T00:00:00"/>
    <x v="1"/>
    <s v="LIMOEIRO DO NORTE"/>
    <x v="15"/>
    <n v="125272"/>
    <s v="NORDESTE"/>
    <n v="5574.2"/>
    <n v="130.12"/>
    <n v="26.417000000000002"/>
    <n v="2.3343260019374978E-2"/>
    <s v="TECMAR TRANSPORTES LTDA"/>
    <d v="2023-07-14T00:00:00"/>
    <s v="NÃO CONSTA"/>
    <d v="2023-08-03T00:00:00"/>
    <d v="2023-07-31T00:00:00"/>
    <m/>
    <s v="ENTREGUE"/>
    <s v="ENTREGUE NO PRAZO"/>
    <n v="17"/>
  </r>
  <r>
    <n v="23516498"/>
    <s v="235164-98"/>
    <d v="2023-06-21T00:00:00"/>
    <x v="2"/>
    <s v="ITABORAI"/>
    <x v="11"/>
    <n v="122065"/>
    <s v="SUDESTE"/>
    <n v="13529"/>
    <n v="368.97"/>
    <n v="482.47"/>
    <n v="2.7272525685564344E-2"/>
    <s v="TJ4 TRANSPORTES EIRELI"/>
    <d v="2023-06-21T00:00:00"/>
    <m/>
    <d v="2023-06-27T00:00:00"/>
    <d v="2023-06-27T00:00:00"/>
    <m/>
    <s v="ENTREGUE"/>
    <s v="ENTREGUE NO PRAZO"/>
    <n v="6"/>
  </r>
  <r>
    <n v="23802598"/>
    <s v="238025-98"/>
    <d v="2023-06-21T00:00:00"/>
    <x v="2"/>
    <s v="ITABORAI"/>
    <x v="11"/>
    <n v="122106"/>
    <s v="SUDESTE"/>
    <n v="11409"/>
    <n v="311.14999999999998"/>
    <n v="355.68099999999998"/>
    <n v="2.7272328863178191E-2"/>
    <s v="TJ4 TRANSPORTES EIRELI"/>
    <d v="2023-06-21T00:00:00"/>
    <m/>
    <d v="2023-06-27T00:00:00"/>
    <d v="2023-06-27T00:00:00"/>
    <m/>
    <s v="ENTREGUE"/>
    <s v="ENTREGUE NO PRAZO"/>
    <n v="6"/>
  </r>
  <r>
    <n v="23485198"/>
    <s v="234851-98"/>
    <d v="2023-06-21T00:00:00"/>
    <x v="2"/>
    <s v="DUQUE DE CAXIAS"/>
    <x v="11"/>
    <n v="122058"/>
    <s v="SUDESTE"/>
    <n v="6549"/>
    <n v="163.72"/>
    <n v="229.88200000000001"/>
    <n v="2.4999236524660254E-2"/>
    <s v="TJ4 TRANSPORTES EIRELI"/>
    <d v="2023-06-21T00:00:00"/>
    <m/>
    <d v="2023-06-29T00:00:00"/>
    <d v="2023-06-29T00:00:00"/>
    <m/>
    <s v="ENTREGUE"/>
    <s v="ENTREGUE NO PRAZO"/>
    <n v="8"/>
  </r>
  <r>
    <n v="23686298"/>
    <s v="236862-98"/>
    <d v="2023-06-21T00:00:00"/>
    <x v="2"/>
    <s v="SANTO ANTONIO DE PADUA"/>
    <x v="11"/>
    <n v="122037"/>
    <s v="SUDESTE"/>
    <n v="7359"/>
    <n v="200.7"/>
    <n v="252.15119999999999"/>
    <n v="2.7272727272727271E-2"/>
    <s v="TJ4 TRANSPORTES EIRELI"/>
    <d v="2023-06-21T00:00:00"/>
    <m/>
    <d v="2023-07-04T00:00:00"/>
    <d v="2023-07-04T00:00:00"/>
    <m/>
    <s v="ENTREGUE"/>
    <s v="ENTREGUE NO PRAZO"/>
    <n v="13"/>
  </r>
  <r>
    <n v="23676698"/>
    <s v="236766-98"/>
    <d v="2023-06-21T00:00:00"/>
    <x v="2"/>
    <s v="MACEIÓ"/>
    <x v="19"/>
    <n v="121152"/>
    <s v="NORDESTE"/>
    <n v="119450"/>
    <n v="5439.22"/>
    <n v="3553.7809000000002"/>
    <n v="4.5535537881958979E-2"/>
    <s v="TRANSFORRECHI TRANSPORTES LTDA"/>
    <d v="2023-06-13T00:00:00"/>
    <m/>
    <d v="2023-06-26T00:00:00"/>
    <d v="2023-06-26T00:00:00"/>
    <m/>
    <s v="ENTREGUE"/>
    <s v="ENTREGUE NO PRAZO"/>
    <n v="5"/>
  </r>
  <r>
    <n v="23731398"/>
    <s v="237313-98"/>
    <d v="2023-06-21T00:00:00"/>
    <x v="2"/>
    <s v="BARRA DE SÃO MIGUEL"/>
    <x v="19"/>
    <n v="121973"/>
    <s v="NORDESTE"/>
    <n v="18719.91"/>
    <n v="852.43"/>
    <n v="702.69"/>
    <n v="4.5536009521413297E-2"/>
    <s v="TRANSFORRECHI TRANSPORTES LTDA"/>
    <d v="2023-06-20T00:00:00"/>
    <m/>
    <d v="2023-06-26T00:00:00"/>
    <d v="2023-06-26T00:00:00"/>
    <m/>
    <s v="ENTREGUE"/>
    <s v="ENTREGUE NO PRAZO"/>
    <n v="5"/>
  </r>
  <r>
    <n v="22976598"/>
    <s v="229765-98"/>
    <d v="2023-06-21T00:00:00"/>
    <x v="2"/>
    <s v="JOÃO PESSOA"/>
    <x v="18"/>
    <n v="121714"/>
    <s v="NORDESTE"/>
    <n v="32320"/>
    <n v="1471.71"/>
    <n v="903.67589999999996"/>
    <n v="4.5535581683168319E-2"/>
    <s v="TRANSFORRECHI TRANSPORTES LTDA"/>
    <d v="2023-06-16T00:00:00"/>
    <m/>
    <d v="2023-06-27T00:00:00"/>
    <d v="2023-06-27T00:00:00"/>
    <m/>
    <s v="ENTREGUE"/>
    <s v="ENTREGUE NO PRAZO"/>
    <n v="6"/>
  </r>
  <r>
    <n v="23217898"/>
    <s v="232178-98"/>
    <d v="2023-06-21T00:00:00"/>
    <x v="2"/>
    <s v="JABOATÃO DOS GUARARAPES"/>
    <x v="16"/>
    <n v="121808"/>
    <s v="NORDESTE"/>
    <n v="23541.21"/>
    <n v="1071.96"/>
    <n v="845.76790000000005"/>
    <n v="4.5535467378269856E-2"/>
    <s v="TRANSFORRECHI TRANSPORTES LTDA"/>
    <d v="2023-06-19T00:00:00"/>
    <m/>
    <d v="2023-06-27T00:00:00"/>
    <d v="2023-06-27T00:00:00"/>
    <m/>
    <s v="ENTREGUE"/>
    <s v="ENTREGUE NO PRAZO"/>
    <n v="6"/>
  </r>
  <r>
    <n v="23654898"/>
    <s v="236548-98"/>
    <d v="2023-06-21T00:00:00"/>
    <x v="2"/>
    <s v="PARNAMIRIM"/>
    <x v="17"/>
    <n v="121536"/>
    <s v="NORDESTE"/>
    <n v="10377.93"/>
    <n v="472.57"/>
    <n v="339.28"/>
    <n v="4.5536055841579194E-2"/>
    <s v="TRANSFORRECHI TRANSPORTES LTDA"/>
    <d v="2023-06-15T00:00:00"/>
    <m/>
    <d v="2023-06-28T00:00:00"/>
    <d v="2023-06-28T00:00:00"/>
    <m/>
    <s v="ENTREGUE"/>
    <s v="ENTREGUE NO PRAZO"/>
    <n v="7"/>
  </r>
  <r>
    <n v="23150398"/>
    <s v="231503-98"/>
    <d v="2023-06-21T00:00:00"/>
    <x v="2"/>
    <s v="PARNAMIRIM"/>
    <x v="17"/>
    <n v="121623"/>
    <s v="NORDESTE"/>
    <n v="33941.089999999997"/>
    <n v="1545.53"/>
    <n v="940.22500000000002"/>
    <n v="4.5535661936608407E-2"/>
    <s v="TRANSFORRECHI TRANSPORTES LTDA"/>
    <d v="2023-06-15T00:00:00"/>
    <m/>
    <d v="2023-06-28T00:00:00"/>
    <d v="2023-06-28T00:00:00"/>
    <m/>
    <s v="ENTREGUE"/>
    <s v="ENTREGUE NO PRAZO"/>
    <n v="7"/>
  </r>
  <r>
    <n v="23405198"/>
    <s v="234051-98"/>
    <d v="2023-06-21T00:00:00"/>
    <x v="2"/>
    <s v="NATAL"/>
    <x v="17"/>
    <n v="121100"/>
    <s v="NORDESTE"/>
    <n v="14048.03"/>
    <n v="639.69000000000005"/>
    <n v="482.6071"/>
    <n v="4.5535922118617345E-2"/>
    <s v="TRANSFORRECHI TRANSPORTES LTDA"/>
    <d v="2023-06-12T00:00:00"/>
    <m/>
    <d v="2023-06-29T00:00:00"/>
    <d v="2023-06-29T00:00:00"/>
    <m/>
    <s v="ENTREGUE"/>
    <s v="ENTREGUE NO PRAZO"/>
    <n v="8"/>
  </r>
  <r>
    <n v="23187198"/>
    <s v="231871-98"/>
    <d v="2023-06-21T00:00:00"/>
    <x v="2"/>
    <s v="PARNAMIRIM"/>
    <x v="17"/>
    <n v="121110"/>
    <s v="NORDESTE"/>
    <n v="61000"/>
    <n v="2777.67"/>
    <n v="1821.5751"/>
    <n v="4.5535573770491805E-2"/>
    <s v="TRANSFORRECHI TRANSPORTES LTDA"/>
    <d v="2023-06-12T00:00:00"/>
    <m/>
    <d v="2023-06-29T00:00:00"/>
    <d v="2023-06-29T00:00:00"/>
    <m/>
    <s v="ENTREGUE"/>
    <s v="ENTREGUE NO PRAZO"/>
    <n v="8"/>
  </r>
  <r>
    <n v="23641598"/>
    <s v="236415-98"/>
    <d v="2023-06-21T00:00:00"/>
    <x v="2"/>
    <s v="PARNAMIRIM"/>
    <x v="17"/>
    <n v="121806"/>
    <s v="NORDESTE"/>
    <n v="14647.89"/>
    <n v="667"/>
    <n v="516.35709999999995"/>
    <n v="4.5535568604078813E-2"/>
    <s v="TRANSFORRECHI TRANSPORTES LTDA"/>
    <d v="2023-06-19T00:00:00"/>
    <m/>
    <d v="2023-06-29T00:00:00"/>
    <d v="2023-06-29T00:00:00"/>
    <m/>
    <s v="ENTREGUE"/>
    <s v="ENTREGUE NO PRAZO"/>
    <n v="8"/>
  </r>
  <r>
    <n v="23624698"/>
    <s v="236246-98"/>
    <d v="2023-06-21T00:00:00"/>
    <x v="2"/>
    <s v="NATAL"/>
    <x v="17"/>
    <n v="121898"/>
    <s v="NORDESTE"/>
    <n v="34091.24"/>
    <n v="1552.36"/>
    <n v="1213.0501999999999"/>
    <n v="4.5535451335885699E-2"/>
    <s v="TRANSFORRECHI TRANSPORTES LTDA"/>
    <d v="2023-06-19T00:00:00"/>
    <m/>
    <d v="2023-06-29T00:00:00"/>
    <d v="2023-06-29T00:00:00"/>
    <m/>
    <s v="ENTREGUE"/>
    <s v="ENTREGUE NO PRAZO"/>
    <n v="8"/>
  </r>
  <r>
    <n v="22933798"/>
    <s v="229337-98"/>
    <d v="2023-06-21T00:00:00"/>
    <x v="2"/>
    <s v="NATAL"/>
    <x v="17"/>
    <n v="121448"/>
    <s v="NORDESTE"/>
    <n v="22609"/>
    <n v="1029.51"/>
    <n v="776.01"/>
    <n v="4.5535406254146579E-2"/>
    <s v="TRANSFORRECHI TRANSPORTES LTDA"/>
    <d v="2023-06-14T00:00:00"/>
    <m/>
    <d v="2023-06-30T00:00:00"/>
    <d v="2023-06-30T00:00:00"/>
    <m/>
    <s v="ENTREGUE"/>
    <s v="ENTREGUE NO PRAZO"/>
    <n v="9"/>
  </r>
  <r>
    <n v="23704198"/>
    <s v="237041-98"/>
    <d v="2023-06-21T00:00:00"/>
    <x v="2"/>
    <s v="NATAL"/>
    <x v="17"/>
    <n v="121770"/>
    <s v="NORDESTE"/>
    <n v="10549"/>
    <n v="480.35"/>
    <n v="373.03300000000002"/>
    <n v="4.5535121812494077E-2"/>
    <s v="TRANSFORRECHI TRANSPORTES LTDA"/>
    <d v="2023-06-19T00:00:00"/>
    <m/>
    <d v="2023-06-30T00:00:00"/>
    <d v="2023-06-30T00:00:00"/>
    <m/>
    <s v="ENTREGUE"/>
    <s v="ENTREGUE NO PRAZO"/>
    <n v="9"/>
  </r>
  <r>
    <n v="23229198"/>
    <s v="232291-98"/>
    <d v="2023-06-22T00:00:00"/>
    <x v="2"/>
    <s v="ITUMBIARA"/>
    <x v="5"/>
    <n v="121999"/>
    <s v="CENTRO-OESTE"/>
    <n v="39898"/>
    <n v="1360.16"/>
    <n v="1432.0296000000001"/>
    <n v="3.4090931876284529E-2"/>
    <s v="CT DISTRIBUICAO E LOGISTICA LTDA"/>
    <d v="2023-06-21T00:00:00"/>
    <m/>
    <d v="2023-07-05T00:00:00"/>
    <d v="2023-07-04T10:50:00"/>
    <m/>
    <s v="ENTREGUE"/>
    <s v="ENTREGUE NO PRAZO"/>
    <n v="12.451388888890506"/>
  </r>
  <r>
    <n v="23423198"/>
    <s v="234231-98"/>
    <d v="2023-06-22T00:00:00"/>
    <x v="2"/>
    <s v="UBAPORANGA"/>
    <x v="4"/>
    <n v="122016"/>
    <s v="SUDESTE"/>
    <n v="26162.720000000001"/>
    <n v="875"/>
    <n v="849.07799999999997"/>
    <n v="3.3444534819009643E-2"/>
    <s v="CT DISTRIBUICAO E LOGISTICA LTDA"/>
    <d v="2023-06-21T00:00:00"/>
    <m/>
    <d v="2023-06-30T00:00:00"/>
    <d v="2023-06-29T18:00:00"/>
    <m/>
    <s v="ENTREGUE"/>
    <s v="ENTREGUE NO PRAZO"/>
    <n v="7.75"/>
  </r>
  <r>
    <n v="23421198"/>
    <s v="234211-98"/>
    <d v="2023-06-22T00:00:00"/>
    <x v="2"/>
    <s v="NOVA MUTUM"/>
    <x v="0"/>
    <n v="122077"/>
    <s v="CENTRO-OESTE"/>
    <n v="129444.47"/>
    <n v="4707.07"/>
    <n v="4646.3265000000001"/>
    <n v="3.6363623722203038E-2"/>
    <s v="CT DISTRIBUICAO E LOGISTICA LTDA"/>
    <d v="2023-06-21T00:00:00"/>
    <m/>
    <d v="2023-07-07T00:00:00"/>
    <d v="2023-06-29T13:50:00"/>
    <m/>
    <s v="ENTREGUE"/>
    <s v="ENTREGUE NO PRAZO"/>
    <n v="7.5763888888905058"/>
  </r>
  <r>
    <n v="23808098"/>
    <s v="238080-98"/>
    <d v="2023-06-22T00:00:00"/>
    <x v="2"/>
    <s v="NOVA MUTUM"/>
    <x v="0"/>
    <n v="122284"/>
    <s v="CENTRO-OESTE"/>
    <n v="75000"/>
    <n v="2580.65"/>
    <n v="2380.1325999999999"/>
    <n v="3.4408666666666671E-2"/>
    <s v="CT DISTRIBUICAO E LOGISTICA LTDA"/>
    <d v="2023-06-22T00:00:00"/>
    <m/>
    <d v="2023-07-10T00:00:00"/>
    <d v="2023-06-29T13:50:00"/>
    <m/>
    <s v="ENTREGUE"/>
    <s v="ENTREGUE NO PRAZO"/>
    <n v="7.5763888888905058"/>
  </r>
  <r>
    <n v="23224298"/>
    <s v="232242-98"/>
    <d v="2023-06-22T00:00:00"/>
    <x v="2"/>
    <s v="CHAPADA GUIMARAES"/>
    <x v="0"/>
    <n v="122048"/>
    <s v="CENTRO-OESTE"/>
    <n v="96648.11"/>
    <n v="3514.48"/>
    <n v="2796.95"/>
    <n v="3.6363670225936132E-2"/>
    <s v="CT DISTRIBUICAO E LOGISTICA LTDA"/>
    <d v="2023-06-21T00:00:00"/>
    <m/>
    <d v="2023-07-04T00:00:00"/>
    <d v="2023-07-06T10:20:00"/>
    <m/>
    <s v="ENTREGUE"/>
    <s v="ENTREGUE FORA DO PRAZO"/>
    <n v="14.430555555554747"/>
  </r>
  <r>
    <n v="23454298"/>
    <s v="234542-98"/>
    <d v="2023-06-22T00:00:00"/>
    <x v="2"/>
    <s v="PATROCINIO"/>
    <x v="4"/>
    <n v="121897"/>
    <s v="SUDESTE"/>
    <n v="16860"/>
    <n v="1122.42"/>
    <n v="559.08000000000004"/>
    <n v="6.6572953736654811E-2"/>
    <s v="FITLOG TRANSPORTES E LOGISTICA"/>
    <d v="2023-06-19T00:00:00"/>
    <m/>
    <d v="2023-07-04T00:00:00"/>
    <d v="2023-07-03T17:37:00"/>
    <m/>
    <s v="ENTREGUE"/>
    <s v="ENTREGUE NO PRAZO"/>
    <n v="11.734027777776646"/>
  </r>
  <r>
    <n v="23813198"/>
    <s v="238131-98"/>
    <d v="2023-06-22T00:00:00"/>
    <x v="2"/>
    <s v="ITU"/>
    <x v="9"/>
    <n v="122098"/>
    <s v="SUDESTE"/>
    <n v="15300"/>
    <n v="511.34"/>
    <n v="508.24119999999999"/>
    <n v="3.3420915032679736E-2"/>
    <s v="FITLOG TRANSPORTES E LOGISTICA"/>
    <d v="2023-06-21T00:00:00"/>
    <m/>
    <d v="2023-06-30T00:00:00"/>
    <d v="2023-06-29T12:57:00"/>
    <m/>
    <s v="ENTREGUE"/>
    <s v="ENTREGUE NO PRAZO"/>
    <n v="7.5395833333313931"/>
  </r>
  <r>
    <n v="23890898"/>
    <s v="238908-98"/>
    <d v="2023-06-22T00:00:00"/>
    <x v="2"/>
    <s v="TUBARÃO"/>
    <x v="21"/>
    <n v="122121"/>
    <s v="SUL"/>
    <n v="8315"/>
    <n v="425.28"/>
    <n v="261.83280000000002"/>
    <n v="5.1146121467227898E-2"/>
    <s v="FITLOG TRANSPORTES E LOGISTICA"/>
    <d v="2023-06-21T00:00:00"/>
    <m/>
    <d v="2023-07-04T00:00:00"/>
    <d v="2023-07-04T20:39:00"/>
    <m/>
    <s v="ENTREGUE"/>
    <s v="ENTREGUE FORA DO PRAZO"/>
    <n v="12.860416666670062"/>
  </r>
  <r>
    <n v="23886298"/>
    <s v="238862-98"/>
    <d v="2023-06-22T00:00:00"/>
    <x v="2"/>
    <s v="TUBARÃO"/>
    <x v="21"/>
    <n v="122122"/>
    <s v="SUL"/>
    <n v="11007.5"/>
    <n v="628.74"/>
    <n v="389.69959999999998"/>
    <n v="5.711923688394277E-2"/>
    <s v="FITLOG TRANSPORTES E LOGISTICA"/>
    <d v="2023-06-21T00:00:00"/>
    <m/>
    <d v="2023-07-06T00:00:00"/>
    <d v="2023-07-06T23:33:00"/>
    <m/>
    <s v="ENTREGUE"/>
    <s v="ENTREGUE FORA DO PRAZO"/>
    <n v="14.98124999999709"/>
  </r>
  <r>
    <n v="23736298"/>
    <s v="237362-98"/>
    <d v="2023-06-22T00:00:00"/>
    <x v="2"/>
    <s v="ITUPEVA"/>
    <x v="9"/>
    <n v="122208"/>
    <s v="SUDESTE"/>
    <n v="7721.05"/>
    <n v="328.1"/>
    <n v="262.55540000000002"/>
    <n v="4.2494220345678374E-2"/>
    <s v="FITLOG TRANSPORTES E LOGISTICA"/>
    <d v="2023-06-22T00:00:00"/>
    <m/>
    <d v="2023-07-03T00:00:00"/>
    <d v="2023-07-03T10:22:00"/>
    <m/>
    <s v="ENTREGUE"/>
    <s v="ENTREGUE FORA DO PRAZO"/>
    <n v="11.431944444440887"/>
  </r>
  <r>
    <n v="23848398"/>
    <s v="238483-98"/>
    <d v="2023-06-22T00:00:00"/>
    <x v="2"/>
    <s v="PIRAJUI"/>
    <x v="9"/>
    <n v="122209"/>
    <s v="SUDESTE"/>
    <n v="5949"/>
    <n v="218.38"/>
    <n v="168.4657"/>
    <n v="3.6708690536224574E-2"/>
    <s v="FITLOG TRANSPORTES E LOGISTICA"/>
    <d v="2023-06-22T00:00:00"/>
    <m/>
    <d v="2023-07-05T00:00:00"/>
    <d v="2023-07-05T19:29:00"/>
    <m/>
    <s v="ENTREGUE"/>
    <s v="ENTREGUE FORA DO PRAZO"/>
    <n v="13.811805555553292"/>
  </r>
  <r>
    <n v="23983498"/>
    <s v="239834-98"/>
    <d v="2023-06-22T00:00:00"/>
    <x v="2"/>
    <s v="SANTA RITA DO SAPUCAÍ"/>
    <x v="4"/>
    <n v="122211"/>
    <s v="SUDESTE"/>
    <n v="6305.31"/>
    <n v="339.89"/>
    <n v="170.65819999999999"/>
    <n v="5.3905359133809436E-2"/>
    <s v="FITLOG TRANSPORTES E LOGISTICA"/>
    <d v="2023-06-22T00:00:00"/>
    <m/>
    <d v="2023-07-04T00:00:00"/>
    <d v="2023-07-03T20:49:00"/>
    <m/>
    <s v="ENTREGUE"/>
    <s v="ENTREGUE NO PRAZO"/>
    <n v="11.867361111108039"/>
  </r>
  <r>
    <n v="23454698"/>
    <s v="234546-98"/>
    <d v="2023-06-22T00:00:00"/>
    <x v="2"/>
    <s v="PATROCINIO"/>
    <x v="4"/>
    <n v="122228"/>
    <s v="SUDESTE"/>
    <n v="16860"/>
    <n v="1122.4100000000001"/>
    <n v="559.0779"/>
    <n v="6.6572360616844614E-2"/>
    <s v="FITLOG TRANSPORTES E LOGISTICA"/>
    <d v="2023-06-22T00:00:00"/>
    <m/>
    <d v="2023-07-04T00:00:00"/>
    <d v="2023-07-03T17:37:00"/>
    <m/>
    <s v="ENTREGUE"/>
    <s v="ENTREGUE NO PRAZO"/>
    <n v="11.734027777776646"/>
  </r>
  <r>
    <n v="23472298"/>
    <s v="234722-98"/>
    <d v="2023-06-22T00:00:00"/>
    <x v="2"/>
    <s v="MONTE CARMELO"/>
    <x v="4"/>
    <n v="122229"/>
    <s v="SUDESTE"/>
    <n v="11580"/>
    <n v="652.41999999999996"/>
    <n v="320.0668"/>
    <n v="5.6340241796200341E-2"/>
    <s v="FITLOG TRANSPORTES E LOGISTICA"/>
    <d v="2023-06-22T00:00:00"/>
    <m/>
    <d v="2023-07-04T00:00:00"/>
    <d v="2023-07-03T17:00:00"/>
    <m/>
    <s v="ENTREGUE"/>
    <s v="ENTREGUE NO PRAZO"/>
    <n v="11.708333333335759"/>
  </r>
  <r>
    <n v="23801798"/>
    <s v="238017-98"/>
    <d v="2023-06-22T00:00:00"/>
    <x v="2"/>
    <s v="CERQUILHO"/>
    <x v="9"/>
    <n v="122263"/>
    <s v="SUDESTE"/>
    <n v="18519"/>
    <n v="658.43"/>
    <n v="666.77099999999996"/>
    <n v="3.5554295588314702E-2"/>
    <s v="FITLOG TRANSPORTES E LOGISTICA"/>
    <d v="2023-06-22T00:00:00"/>
    <m/>
    <d v="2023-07-03T00:00:00"/>
    <d v="2023-06-28T16:07:00"/>
    <m/>
    <s v="ENTREGUE"/>
    <s v="ENTREGUE NO PRAZO"/>
    <n v="6.671527777776646"/>
  </r>
  <r>
    <n v="23997998"/>
    <s v="239979-98"/>
    <d v="2023-06-22T00:00:00"/>
    <x v="2"/>
    <s v="CESARIO LANGE"/>
    <x v="9"/>
    <n v="122277"/>
    <s v="SUDESTE"/>
    <n v="9116.91"/>
    <n v="352.17"/>
    <n v="261.79770000000002"/>
    <n v="3.8628219429609374E-2"/>
    <s v="FITLOG TRANSPORTES E LOGISTICA"/>
    <d v="2023-06-22T00:00:00"/>
    <m/>
    <d v="2023-07-04T00:00:00"/>
    <d v="2023-06-28T22:05:00"/>
    <m/>
    <s v="ENTREGUE"/>
    <s v="ENTREGUE NO PRAZO"/>
    <n v="6.9201388888905058"/>
  </r>
  <r>
    <n v="24029798"/>
    <s v="240297-98"/>
    <d v="2023-06-22T00:00:00"/>
    <x v="2"/>
    <s v="TUBARÃO"/>
    <x v="21"/>
    <n v="122327"/>
    <s v="SUL"/>
    <n v="8315"/>
    <n v="425.28"/>
    <n v="261.83280000000002"/>
    <n v="5.1146121467227898E-2"/>
    <s v="FITLOG TRANSPORTES E LOGISTICA"/>
    <d v="2023-06-22T00:00:00"/>
    <m/>
    <d v="2023-07-06T00:00:00"/>
    <d v="2023-07-06T23:33:00"/>
    <m/>
    <s v="ENTREGUE"/>
    <s v="ENTREGUE FORA DO PRAZO"/>
    <n v="14.98124999999709"/>
  </r>
  <r>
    <n v="24017098"/>
    <s v="240170-98"/>
    <d v="2023-06-22T00:00:00"/>
    <x v="2"/>
    <s v="GUARARAPES"/>
    <x v="9"/>
    <n v="122372"/>
    <s v="SUDESTE"/>
    <n v="10079"/>
    <n v="456.58"/>
    <n v="296.32659999999998"/>
    <n v="4.5300128981049709E-2"/>
    <s v="FITLOG TRANSPORTES E LOGISTICA"/>
    <d v="2023-06-22T00:00:00"/>
    <m/>
    <d v="2023-07-05T00:00:00"/>
    <d v="2023-07-05T19:21:00"/>
    <m/>
    <s v="ENTREGUE"/>
    <s v="ENTREGUE FORA DO PRAZO"/>
    <n v="13.806250000001455"/>
  </r>
  <r>
    <n v="23885798"/>
    <s v="238857-98"/>
    <d v="2023-06-22T00:00:00"/>
    <x v="2"/>
    <s v="TUBARÃO"/>
    <x v="21"/>
    <n v="122123"/>
    <s v="SUL"/>
    <n v="8790"/>
    <n v="508.32"/>
    <n v="313.3263"/>
    <n v="5.7829351535836175E-2"/>
    <s v="FITLOG TRANSPORTES E LOGISTICA"/>
    <d v="2023-06-21T00:00:00"/>
    <m/>
    <d v="2023-07-05T00:00:00"/>
    <d v="2023-07-06T23:33:00"/>
    <m/>
    <s v="ENTREGUE"/>
    <s v="ENTREGUE FORA DO PRAZO"/>
    <n v="14.98124999999709"/>
  </r>
  <r>
    <n v="23982498"/>
    <s v="239824-98"/>
    <d v="2023-06-22T00:00:00"/>
    <x v="2"/>
    <s v="RIO POMBA"/>
    <x v="4"/>
    <n v="122331"/>
    <s v="SUDESTE"/>
    <n v="6493.41"/>
    <n v="162.35"/>
    <n v="197.4545"/>
    <n v="2.5002271533754991E-2"/>
    <s v="M V G TRANSPORTES EIRELI"/>
    <d v="2023-06-22T00:00:00"/>
    <m/>
    <d v="2023-06-27T00:00:00"/>
    <d v="2023-06-27T00:00:00"/>
    <m/>
    <s v="ENTREGUE"/>
    <s v="ENTREGUE NO PRAZO"/>
    <n v="5"/>
  </r>
  <r>
    <n v="23908898"/>
    <s v="239088-98"/>
    <d v="2023-06-22T00:00:00"/>
    <x v="2"/>
    <s v="ITAÚNA"/>
    <x v="4"/>
    <n v="122115"/>
    <s v="SUDESTE"/>
    <n v="9899.98"/>
    <n v="250.8"/>
    <n v="303.25130000000001"/>
    <n v="2.5333384511887904E-2"/>
    <s v="M V G TRANSPORTES EIRELI"/>
    <d v="2023-06-21T00:00:00"/>
    <m/>
    <d v="2023-06-27T00:00:00"/>
    <d v="2023-06-29T00:00:00"/>
    <m/>
    <s v="ENTREGUE"/>
    <s v="ENTREGUE FORA DO PRAZO"/>
    <n v="7"/>
  </r>
  <r>
    <n v="23881398"/>
    <s v="238813-98"/>
    <d v="2023-06-22T00:00:00"/>
    <x v="2"/>
    <s v="ARARUAMA"/>
    <x v="11"/>
    <n v="122139"/>
    <s v="SUDESTE"/>
    <n v="9209"/>
    <n v="217.63"/>
    <n v="261.79770000000002"/>
    <n v="2.3632316212400913E-2"/>
    <s v="M V G TRANSPORTES EIRELI"/>
    <d v="2023-06-21T00:00:00"/>
    <m/>
    <d v="2023-06-26T00:00:00"/>
    <d v="2023-06-29T00:00:00"/>
    <m/>
    <s v="ENTREGUE"/>
    <s v="ENTREGUE FORA DO PRAZO"/>
    <n v="7"/>
  </r>
  <r>
    <n v="23881598"/>
    <s v="238815-98"/>
    <d v="2023-06-22T00:00:00"/>
    <x v="2"/>
    <s v="ARARUAMA"/>
    <x v="11"/>
    <n v="122140"/>
    <s v="SUDESTE"/>
    <n v="5949"/>
    <n v="142"/>
    <n v="168.4657"/>
    <n v="2.3869557908892249E-2"/>
    <s v="M V G TRANSPORTES EIRELI"/>
    <d v="2023-06-21T00:00:00"/>
    <m/>
    <d v="2023-06-26T00:00:00"/>
    <d v="2023-06-29T00:00:00"/>
    <m/>
    <s v="ENTREGUE"/>
    <s v="ENTREGUE FORA DO PRAZO"/>
    <n v="7"/>
  </r>
  <r>
    <n v="23881298"/>
    <s v="238812-98"/>
    <d v="2023-06-22T00:00:00"/>
    <x v="2"/>
    <s v="ARARUAMA"/>
    <x v="11"/>
    <n v="122160"/>
    <s v="SUDESTE"/>
    <n v="7429"/>
    <n v="190.19"/>
    <n v="228.98339999999999"/>
    <n v="2.5601023017902812E-2"/>
    <s v="M V G TRANSPORTES EIRELI"/>
    <d v="2023-06-21T00:00:00"/>
    <m/>
    <d v="2023-06-26T00:00:00"/>
    <d v="2023-06-29T00:00:00"/>
    <m/>
    <s v="ENTREGUE"/>
    <s v="ENTREGUE FORA DO PRAZO"/>
    <n v="7"/>
  </r>
  <r>
    <n v="23856998"/>
    <s v="238569-98"/>
    <d v="2023-06-22T00:00:00"/>
    <x v="2"/>
    <s v="GOVERNADOR VALADARES"/>
    <x v="4"/>
    <n v="122285"/>
    <s v="SUDESTE"/>
    <n v="20269"/>
    <n v="473.86"/>
    <n v="580.73789999999997"/>
    <n v="2.3378558389659087E-2"/>
    <s v="M V G TRANSPORTES EIRELI"/>
    <d v="2023-06-22T00:00:00"/>
    <m/>
    <d v="2023-06-27T00:00:00"/>
    <d v="2023-06-28T00:00:00"/>
    <m/>
    <s v="ENTREGUE"/>
    <s v="ENTREGUE FORA DO PRAZO"/>
    <n v="6"/>
  </r>
  <r>
    <n v="24038098"/>
    <s v="240380-98"/>
    <d v="2023-06-22T00:00:00"/>
    <x v="2"/>
    <s v="MARICÁ"/>
    <x v="11"/>
    <n v="122386"/>
    <s v="SUDESTE"/>
    <n v="11239.1"/>
    <n v="289.89999999999998"/>
    <n v="357.22449999999998"/>
    <n v="2.5793880292906014E-2"/>
    <s v="M V G TRANSPORTES EIRELI"/>
    <d v="2023-06-22T00:00:00"/>
    <m/>
    <d v="2023-06-27T00:00:00"/>
    <d v="2023-06-29T00:00:00"/>
    <m/>
    <s v="ENTREGUE"/>
    <s v="ENTREGUE FORA DO PRAZO"/>
    <n v="7"/>
  </r>
  <r>
    <n v="24075798"/>
    <s v="240757-98"/>
    <d v="2023-06-22T00:00:00"/>
    <x v="2"/>
    <s v="CABO FRIO"/>
    <x v="11"/>
    <n v="122387"/>
    <s v="SUDESTE"/>
    <n v="13539"/>
    <n v="319.38"/>
    <n v="390.15120000000002"/>
    <n v="2.3589629957899403E-2"/>
    <s v="M V G TRANSPORTES EIRELI"/>
    <d v="2023-06-22T00:00:00"/>
    <m/>
    <d v="2023-06-26T00:00:00"/>
    <d v="2023-06-29T00:00:00"/>
    <m/>
    <s v="ENTREGUE"/>
    <s v="ENTREGUE FORA DO PRAZO"/>
    <n v="7"/>
  </r>
  <r>
    <n v="23982398"/>
    <s v="239823-98"/>
    <d v="2023-06-22T00:00:00"/>
    <x v="2"/>
    <s v="BELÉM"/>
    <x v="2"/>
    <n v="122110"/>
    <s v="NORTE"/>
    <n v="21670.17"/>
    <n v="1361.16"/>
    <n v="710.96900000000005"/>
    <n v="6.281261291443492E-2"/>
    <s v="MIRA SERVICOS"/>
    <d v="2023-06-21T00:00:00"/>
    <m/>
    <d v="2023-07-13T00:00:00"/>
    <d v="2023-07-05T00:00:00"/>
    <m/>
    <s v="ENTREGUE"/>
    <s v="ENTREGUE NO PRAZO"/>
    <n v="13"/>
  </r>
  <r>
    <n v="23830798"/>
    <s v="238307-98"/>
    <d v="2023-06-22T00:00:00"/>
    <x v="2"/>
    <s v="CURVELANDIA"/>
    <x v="0"/>
    <n v="122112"/>
    <s v="CENTRO-OESTE"/>
    <n v="17479"/>
    <n v="1014.58"/>
    <n v="551.70899999999995"/>
    <n v="5.8045654785742896E-2"/>
    <s v="MIRA SERVICOS"/>
    <d v="2023-06-21T00:00:00"/>
    <m/>
    <d v="2023-07-07T00:00:00"/>
    <d v="2023-07-07T00:00:00"/>
    <m/>
    <s v="ENTREGUE"/>
    <s v="ENTREGUE NO PRAZO"/>
    <n v="15"/>
  </r>
  <r>
    <n v="23647898"/>
    <s v="236478-98"/>
    <d v="2023-06-22T00:00:00"/>
    <x v="2"/>
    <s v="BELÉM"/>
    <x v="2"/>
    <n v="122125"/>
    <s v="NORTE"/>
    <n v="34569.51"/>
    <n v="2342.2600000000002"/>
    <n v="1271.3399999999999"/>
    <n v="6.7755082441145392E-2"/>
    <s v="MIRA SERVICOS"/>
    <d v="2023-06-21T00:00:00"/>
    <m/>
    <d v="2023-07-13T00:00:00"/>
    <d v="2023-07-06T00:00:00"/>
    <m/>
    <s v="ENTREGUE"/>
    <s v="ENTREGUE NO PRAZO"/>
    <n v="14"/>
  </r>
  <r>
    <n v="24042498"/>
    <s v="240424-98"/>
    <d v="2023-06-22T00:00:00"/>
    <x v="2"/>
    <s v="CAMPO VERDE"/>
    <x v="0"/>
    <n v="122129"/>
    <s v="CENTRO-OESTE"/>
    <n v="9209"/>
    <n v="534.25"/>
    <n v="261.79770000000002"/>
    <n v="5.8013899446193944E-2"/>
    <s v="MIRA SERVICOS"/>
    <d v="2023-06-21T00:00:00"/>
    <m/>
    <d v="2023-07-12T00:00:00"/>
    <d v="2023-07-05T00:00:00"/>
    <m/>
    <s v="ENTREGUE"/>
    <s v="ENTREGUE NO PRAZO"/>
    <n v="13"/>
  </r>
  <r>
    <n v="23910998"/>
    <s v="239109-98"/>
    <d v="2023-06-22T00:00:00"/>
    <x v="2"/>
    <s v="PONTES E LACERDA"/>
    <x v="0"/>
    <n v="122137"/>
    <s v="CENTRO-OESTE"/>
    <n v="15200"/>
    <n v="890.09"/>
    <n v="477.76389999999998"/>
    <n v="5.8558552631578949E-2"/>
    <s v="MIRA SERVICOS"/>
    <d v="2023-06-21T00:00:00"/>
    <m/>
    <d v="2023-07-18T00:00:00"/>
    <d v="2023-07-10T00:00:00"/>
    <m/>
    <s v="ENTREGUE"/>
    <s v="ENTREGUE NO PRAZO"/>
    <n v="18"/>
  </r>
  <r>
    <n v="23898898"/>
    <s v="238988-98"/>
    <d v="2023-06-22T00:00:00"/>
    <x v="2"/>
    <s v="PARAUAPEBAS"/>
    <x v="2"/>
    <n v="122138"/>
    <s v="NORTE"/>
    <n v="12700"/>
    <n v="829.66"/>
    <n v="385.80419999999998"/>
    <n v="6.5327559055118112E-2"/>
    <s v="MIRA SERVICOS"/>
    <d v="2023-06-21T00:00:00"/>
    <m/>
    <d v="2023-07-20T00:00:00"/>
    <d v="2023-07-07T00:00:00"/>
    <m/>
    <s v="ENTREGUE"/>
    <s v="ENTREGUE NO PRAZO"/>
    <n v="15"/>
  </r>
  <r>
    <n v="23970098"/>
    <s v="239700-98"/>
    <d v="2023-06-22T00:00:00"/>
    <x v="2"/>
    <s v="REDENCAO"/>
    <x v="2"/>
    <n v="122147"/>
    <s v="NORTE"/>
    <n v="15161.92"/>
    <n v="1010.18"/>
    <n v="481.23039999999997"/>
    <n v="6.6626126506405522E-2"/>
    <s v="MIRA SERVICOS"/>
    <d v="2023-06-21T00:00:00"/>
    <m/>
    <d v="2023-07-20T00:00:00"/>
    <d v="2023-07-07T00:00:00"/>
    <m/>
    <s v="ENTREGUE"/>
    <s v="ENTREGUE NO PRAZO"/>
    <n v="15"/>
  </r>
  <r>
    <n v="23834398"/>
    <s v="238343-98"/>
    <d v="2023-06-22T00:00:00"/>
    <x v="2"/>
    <s v="CUIABÁ"/>
    <x v="0"/>
    <n v="122175"/>
    <s v="CENTRO-OESTE"/>
    <n v="21579"/>
    <n v="856.07"/>
    <n v="742.49800000000005"/>
    <n v="3.9671439825756522E-2"/>
    <s v="MIRA SERVICOS"/>
    <d v="2023-06-21T00:00:00"/>
    <m/>
    <d v="2023-07-06T00:00:00"/>
    <d v="2023-07-05T00:00:00"/>
    <m/>
    <s v="ENTREGUE"/>
    <s v="ENTREGUE NO PRAZO"/>
    <n v="13"/>
  </r>
  <r>
    <n v="23927698"/>
    <s v="239276-98"/>
    <d v="2023-06-22T00:00:00"/>
    <x v="2"/>
    <s v="APARECIDA DE GOIANIA"/>
    <x v="5"/>
    <n v="122219"/>
    <s v="CENTRO-OESTE"/>
    <n v="7209"/>
    <n v="326.98"/>
    <n v="228.983"/>
    <n v="4.5357192398390901E-2"/>
    <s v="MIRA SERVICOS"/>
    <d v="2023-06-22T00:00:00"/>
    <m/>
    <d v="2023-07-05T00:00:00"/>
    <d v="2023-06-27T00:00:00"/>
    <m/>
    <s v="ENTREGUE"/>
    <s v="ENTREGUE NO PRAZO"/>
    <n v="5"/>
  </r>
  <r>
    <n v="23673598"/>
    <s v="236735-98"/>
    <d v="2023-06-22T00:00:00"/>
    <x v="2"/>
    <s v="REDENCAO"/>
    <x v="2"/>
    <n v="122220"/>
    <s v="NORTE"/>
    <n v="11400"/>
    <n v="804.63"/>
    <n v="372.92700000000002"/>
    <n v="7.0581578947368426E-2"/>
    <s v="MIRA SERVICOS"/>
    <d v="2023-06-22T00:00:00"/>
    <m/>
    <d v="2023-07-20T00:00:00"/>
    <d v="2023-07-07T00:00:00"/>
    <m/>
    <s v="ENTREGUE"/>
    <s v="ENTREGUE NO PRAZO"/>
    <n v="15"/>
  </r>
  <r>
    <n v="23661298"/>
    <s v="236612-98"/>
    <d v="2023-06-22T00:00:00"/>
    <x v="2"/>
    <s v="BOM JESUS DE GOIAS"/>
    <x v="5"/>
    <n v="122231"/>
    <s v="CENTRO-OESTE"/>
    <n v="6434.01"/>
    <n v="363.67"/>
    <n v="218.40119999999999"/>
    <n v="5.6523070371354726E-2"/>
    <s v="MIRA SERVICOS"/>
    <d v="2023-06-22T00:00:00"/>
    <m/>
    <d v="2023-07-11T00:00:00"/>
    <d v="2023-06-29T00:00:00"/>
    <m/>
    <s v="ENTREGUE"/>
    <s v="ENTREGUE NO PRAZO"/>
    <n v="7"/>
  </r>
  <r>
    <n v="23831398"/>
    <s v="238313-98"/>
    <d v="2023-06-22T00:00:00"/>
    <x v="2"/>
    <s v="PARAISO DO TOCANTINS"/>
    <x v="1"/>
    <n v="122262"/>
    <s v="NORTE"/>
    <n v="10748"/>
    <n v="741.48"/>
    <n v="325.42200000000003"/>
    <n v="6.8987718645329363E-2"/>
    <s v="MIRA SERVICOS"/>
    <d v="2023-06-22T00:00:00"/>
    <m/>
    <d v="2023-07-20T00:00:00"/>
    <d v="2023-07-14T00:00:00"/>
    <m/>
    <s v="ENTREGUE"/>
    <s v="ENTREGUE NO PRAZO"/>
    <n v="22"/>
  </r>
  <r>
    <n v="23699398"/>
    <s v="236993-98"/>
    <d v="2023-06-22T00:00:00"/>
    <x v="2"/>
    <s v="OUREM"/>
    <x v="2"/>
    <n v="122265"/>
    <s v="NORTE"/>
    <n v="47760"/>
    <n v="3592.59"/>
    <n v="1850.09"/>
    <n v="7.5221733668341714E-2"/>
    <s v="MIRA SERVICOS"/>
    <d v="2023-06-22T00:00:00"/>
    <m/>
    <d v="2023-07-19T00:00:00"/>
    <d v="2023-07-07T00:00:00"/>
    <m/>
    <s v="ENTREGUE"/>
    <s v="ENTREGUE NO PRAZO"/>
    <n v="15"/>
  </r>
  <r>
    <n v="23870498"/>
    <s v="238704-98"/>
    <d v="2023-06-22T00:00:00"/>
    <x v="2"/>
    <s v="CAMETA"/>
    <x v="2"/>
    <n v="122267"/>
    <s v="NORTE"/>
    <n v="11937"/>
    <n v="1984.09"/>
    <n v="389.7"/>
    <n v="0.16621345396665829"/>
    <s v="MIRA SERVICOS"/>
    <d v="2023-06-22T00:00:00"/>
    <m/>
    <d v="2023-07-24T00:00:00"/>
    <d v="2023-07-10T00:00:00"/>
    <m/>
    <s v="ENTREGUE"/>
    <s v="ENTREGUE NO PRAZO"/>
    <n v="18"/>
  </r>
  <r>
    <n v="23949498"/>
    <s v="239494-98"/>
    <d v="2023-06-22T00:00:00"/>
    <x v="2"/>
    <s v="APARECIDA RIO DOCE"/>
    <x v="5"/>
    <n v="122268"/>
    <s v="CENTRO-OESTE"/>
    <n v="19879"/>
    <n v="844.26"/>
    <n v="615.81600000000003"/>
    <n v="4.246994315609437E-2"/>
    <s v="MIRA SERVICOS"/>
    <d v="2023-06-22T00:00:00"/>
    <m/>
    <d v="2023-07-11T00:00:00"/>
    <d v="2023-07-07T00:00:00"/>
    <m/>
    <s v="ENTREGUE"/>
    <s v="ENTREGUE NO PRAZO"/>
    <n v="15"/>
  </r>
  <r>
    <n v="23679498"/>
    <s v="236794-98"/>
    <d v="2023-06-22T00:00:00"/>
    <x v="2"/>
    <s v="JI-PARANA"/>
    <x v="8"/>
    <n v="122271"/>
    <s v="NORTE"/>
    <n v="11751.27"/>
    <n v="1267.95"/>
    <n v="409.3229"/>
    <n v="0.10789897602557"/>
    <s v="MIRA SERVICOS"/>
    <d v="2023-06-22T00:00:00"/>
    <m/>
    <d v="2023-07-13T00:00:00"/>
    <d v="2023-07-06T00:00:00"/>
    <m/>
    <s v="ENTREGUE"/>
    <s v="ENTREGUE NO PRAZO"/>
    <n v="14"/>
  </r>
  <r>
    <n v="24012198"/>
    <s v="240121-98"/>
    <d v="2023-06-22T00:00:00"/>
    <x v="2"/>
    <s v="SAO J. DOS QUATRO MARCOS"/>
    <x v="0"/>
    <n v="122280"/>
    <s v="CENTRO-OESTE"/>
    <n v="8789"/>
    <n v="531.02"/>
    <n v="260.16480000000001"/>
    <n v="6.041870519968142E-2"/>
    <s v="MIRA SERVICOS"/>
    <d v="2023-06-22T00:00:00"/>
    <m/>
    <d v="2023-07-11T00:00:00"/>
    <d v="2023-07-10T00:00:00"/>
    <m/>
    <s v="ENTREGUE"/>
    <s v="ENTREGUE NO PRAZO"/>
    <n v="18"/>
  </r>
  <r>
    <n v="23962798"/>
    <s v="239627-98"/>
    <d v="2023-06-22T00:00:00"/>
    <x v="2"/>
    <s v="SALINOPOLIS"/>
    <x v="2"/>
    <n v="122281"/>
    <s v="NORTE"/>
    <n v="9053.92"/>
    <n v="694.97"/>
    <n v="313.3263"/>
    <n v="7.6759017088730633E-2"/>
    <s v="MIRA SERVICOS"/>
    <d v="2023-06-22T00:00:00"/>
    <m/>
    <d v="2023-07-19T00:00:00"/>
    <d v="2023-07-10T00:00:00"/>
    <m/>
    <s v="ENTREGUE"/>
    <s v="ENTREGUE NO PRAZO"/>
    <n v="18"/>
  </r>
  <r>
    <n v="23955198"/>
    <s v="239551-98"/>
    <d v="2023-06-22T00:00:00"/>
    <x v="2"/>
    <s v="SANTANA"/>
    <x v="14"/>
    <n v="122291"/>
    <s v="NORTE"/>
    <n v="15161.92"/>
    <n v="2783.17"/>
    <n v="481.23039999999997"/>
    <n v="0.18356316350435828"/>
    <s v="MIRA SERVICOS"/>
    <d v="2023-06-22T00:00:00"/>
    <m/>
    <d v="2023-07-19T00:00:00"/>
    <d v="2023-07-10T00:00:00"/>
    <m/>
    <s v="ENTREGUE"/>
    <s v="ENTREGUE NO PRAZO"/>
    <n v="18"/>
  </r>
  <r>
    <n v="23948598"/>
    <s v="239485-98"/>
    <d v="2023-06-22T00:00:00"/>
    <x v="2"/>
    <s v="CAMPO GRANDE"/>
    <x v="3"/>
    <n v="122293"/>
    <s v="CENTRO-OESTE"/>
    <n v="12150"/>
    <n v="477.59"/>
    <n v="370.69959999999998"/>
    <n v="3.930781893004115E-2"/>
    <s v="MIRA SERVICOS"/>
    <d v="2023-06-22T00:00:00"/>
    <m/>
    <d v="2023-07-05T00:00:00"/>
    <d v="2023-07-04T00:00:00"/>
    <m/>
    <s v="ENTREGUE"/>
    <s v="ENTREGUE NO PRAZO"/>
    <n v="12"/>
  </r>
  <r>
    <n v="23986398"/>
    <s v="239863-98"/>
    <d v="2023-06-22T00:00:00"/>
    <x v="2"/>
    <s v="MARABA"/>
    <x v="2"/>
    <n v="122299"/>
    <s v="NORTE"/>
    <n v="17189.669999999998"/>
    <n v="1156"/>
    <n v="557.49919999999997"/>
    <n v="6.7249691238982487E-2"/>
    <s v="MIRA SERVICOS"/>
    <d v="2023-06-22T00:00:00"/>
    <m/>
    <d v="2023-07-17T00:00:00"/>
    <d v="2023-06-30T00:00:00"/>
    <m/>
    <s v="ENTREGUE"/>
    <s v="ENTREGUE NO PRAZO"/>
    <n v="8"/>
  </r>
  <r>
    <n v="23859798"/>
    <s v="238597-98"/>
    <d v="2023-06-22T00:00:00"/>
    <x v="2"/>
    <s v="CUIABÁ"/>
    <x v="0"/>
    <n v="122180"/>
    <s v="CENTRO-OESTE"/>
    <n v="19730"/>
    <n v="790.23"/>
    <n v="680.63"/>
    <n v="4.0052204764318297E-2"/>
    <s v="MIRA SERVICOS"/>
    <d v="2023-06-21T00:00:00"/>
    <m/>
    <d v="2023-07-06T00:00:00"/>
    <d v="2023-07-10T00:00:00"/>
    <m/>
    <s v="ENTREGUE"/>
    <s v="ENTREGUE FORA DO PRAZO"/>
    <n v="18"/>
  </r>
  <r>
    <n v="23569998"/>
    <s v="235699-98"/>
    <d v="2023-06-22T00:00:00"/>
    <x v="2"/>
    <s v="VERA"/>
    <x v="0"/>
    <n v="122270"/>
    <s v="CENTRO-OESTE"/>
    <n v="11287.43"/>
    <n v="715.59"/>
    <n v="373.03289999999998"/>
    <n v="6.3397070900993405E-2"/>
    <s v="MIRA SERVICOS"/>
    <d v="2023-06-22T00:00:00"/>
    <m/>
    <d v="2023-07-12T00:00:00"/>
    <d v="2023-07-21T00:00:00"/>
    <m/>
    <s v="ENTREGUE"/>
    <s v="ENTREGUE FORA DO PRAZO"/>
    <n v="29"/>
  </r>
  <r>
    <n v="23605098"/>
    <s v="236050-98"/>
    <d v="2023-06-22T00:00:00"/>
    <x v="2"/>
    <s v="COLIDER"/>
    <x v="0"/>
    <n v="122296"/>
    <s v="CENTRO-OESTE"/>
    <n v="13258.42"/>
    <n v="894.01"/>
    <n v="482.4717"/>
    <n v="6.7429603225723722E-2"/>
    <s v="MIRA SERVICOS"/>
    <d v="2023-06-22T00:00:00"/>
    <m/>
    <d v="2023-07-13T00:00:00"/>
    <d v="2023-07-10T00:00:00"/>
    <m/>
    <s v="ENTREGUE"/>
    <s v="ENTREGUE NO PRAZO"/>
    <n v="18"/>
  </r>
  <r>
    <n v="23654798"/>
    <s v="236547-98"/>
    <d v="2023-06-22T00:00:00"/>
    <x v="2"/>
    <s v="COLIDER"/>
    <x v="0"/>
    <n v="122297"/>
    <s v="CENTRO-OESTE"/>
    <n v="13258.42"/>
    <n v="894.01"/>
    <n v="482.4717"/>
    <n v="6.7429603225723722E-2"/>
    <s v="MIRA SERVICOS"/>
    <d v="2023-06-22T00:00:00"/>
    <m/>
    <d v="2023-07-13T00:00:00"/>
    <d v="2023-07-31T00:00:00"/>
    <m/>
    <s v="ENTREGUE"/>
    <s v="ENTREGUE FORA DO PRAZO"/>
    <n v="39"/>
  </r>
  <r>
    <n v="23861598"/>
    <s v="238615-98"/>
    <d v="2023-06-22T00:00:00"/>
    <x v="2"/>
    <s v="CUIABÁ"/>
    <x v="0"/>
    <n v="122341"/>
    <s v="CENTRO-OESTE"/>
    <n v="15499"/>
    <n v="591.11"/>
    <n v="482.82900000000001"/>
    <n v="3.813858958642493E-2"/>
    <s v="MIRA SERVICOS"/>
    <d v="2023-06-22T00:00:00"/>
    <m/>
    <d v="2023-07-06T00:00:00"/>
    <d v="2023-07-07T00:00:00"/>
    <m/>
    <s v="ENTREGUE"/>
    <s v="ENTREGUE FORA DO PRAZO"/>
    <n v="15"/>
  </r>
  <r>
    <n v="24305699"/>
    <s v="243056-99"/>
    <d v="2023-06-22T00:00:00"/>
    <x v="2"/>
    <s v="ARACAJU"/>
    <x v="13"/>
    <n v="122225"/>
    <s v="NORDESTE"/>
    <n v="668.52"/>
    <n v="433.66"/>
    <n v="33.75"/>
    <n v="0.64868665110991452"/>
    <s v="SNT LOG LTDA"/>
    <d v="2023-06-22T00:00:00"/>
    <m/>
    <d v="2023-07-07T00:00:00"/>
    <d v="2023-07-05T00:00:00"/>
    <m/>
    <s v="ENTREGUE"/>
    <s v="ENTREGUE NO PRAZO"/>
    <n v="13"/>
  </r>
  <r>
    <n v="24120098"/>
    <s v="241200-98"/>
    <d v="2023-06-22T00:00:00"/>
    <x v="2"/>
    <s v="SAO GONCALO AMARANTE"/>
    <x v="17"/>
    <n v="122206"/>
    <s v="NORDESTE"/>
    <n v="7869.54"/>
    <n v="619.30999999999995"/>
    <n v="228.98339999999999"/>
    <n v="7.8697103007291394E-2"/>
    <s v="SNT LOG LTDA"/>
    <d v="2023-06-22T00:00:00"/>
    <m/>
    <d v="2023-07-06T00:00:00"/>
    <d v="2023-07-06T00:00:00"/>
    <m/>
    <s v="ENTREGUE"/>
    <s v="ENTREGUE NO PRAZO"/>
    <n v="14"/>
  </r>
  <r>
    <n v="23899598"/>
    <s v="238995-98"/>
    <d v="2023-06-22T00:00:00"/>
    <x v="2"/>
    <s v="PARNAMIRIM"/>
    <x v="17"/>
    <n v="122204"/>
    <s v="NORDESTE"/>
    <n v="9119"/>
    <n v="662.19"/>
    <n v="261.798"/>
    <n v="7.2616514968746576E-2"/>
    <s v="SNT LOG LTDA"/>
    <d v="2023-06-22T00:00:00"/>
    <m/>
    <d v="2023-07-06T00:00:00"/>
    <d v="2023-07-05T00:00:00"/>
    <m/>
    <s v="ENTREGUE"/>
    <s v="ENTREGUE NO PRAZO"/>
    <n v="13"/>
  </r>
  <r>
    <n v="23967998"/>
    <s v="239679-98"/>
    <d v="2023-06-22T00:00:00"/>
    <x v="2"/>
    <s v="GUAMARE"/>
    <x v="17"/>
    <n v="122218"/>
    <s v="NORDESTE"/>
    <n v="15000"/>
    <n v="1016.08"/>
    <n v="453.66899999999998"/>
    <n v="6.7738666666666669E-2"/>
    <s v="SNT LOG LTDA"/>
    <d v="2023-06-22T00:00:00"/>
    <m/>
    <d v="2023-07-12T00:00:00"/>
    <d v="2023-07-07T00:00:00"/>
    <m/>
    <s v="ENTREGUE"/>
    <s v="ENTREGUE NO PRAZO"/>
    <n v="15"/>
  </r>
  <r>
    <n v="23925898"/>
    <s v="239258-98"/>
    <d v="2023-06-22T00:00:00"/>
    <x v="2"/>
    <s v="MOSSORÓ"/>
    <x v="17"/>
    <n v="122240"/>
    <s v="NORDESTE"/>
    <n v="11409"/>
    <n v="867.68"/>
    <n v="356.95100000000002"/>
    <n v="7.6052239460075374E-2"/>
    <s v="SNT LOG LTDA"/>
    <d v="2023-06-22T00:00:00"/>
    <m/>
    <d v="2023-07-14T00:00:00"/>
    <d v="2023-07-14T00:00:00"/>
    <m/>
    <s v="ENTREGUE"/>
    <s v="ENTREGUE NO PRAZO"/>
    <n v="22"/>
  </r>
  <r>
    <n v="24345399"/>
    <s v="243453-99"/>
    <d v="2023-06-22T00:00:00"/>
    <x v="2"/>
    <s v="ARAPIRACA"/>
    <x v="19"/>
    <n v="122238"/>
    <s v="NORDESTE"/>
    <n v="1970.37"/>
    <n v="475.38"/>
    <n v="101.25"/>
    <n v="0.24126433106472389"/>
    <s v="SNT LOG LTDA"/>
    <d v="2023-06-22T00:00:00"/>
    <m/>
    <d v="2023-07-11T00:00:00"/>
    <d v="2023-07-11T00:00:00"/>
    <m/>
    <s v="ENTREGUE"/>
    <s v="ENTREGUE NO PRAZO"/>
    <n v="19"/>
  </r>
  <r>
    <n v="23885498"/>
    <s v="238854-98"/>
    <d v="2023-06-22T00:00:00"/>
    <x v="2"/>
    <s v="NATAL"/>
    <x v="17"/>
    <n v="122260"/>
    <s v="NORDESTE"/>
    <n v="10649"/>
    <n v="745.36"/>
    <n v="325.42200000000003"/>
    <n v="6.9993426612827495E-2"/>
    <s v="SNT LOG LTDA"/>
    <d v="2023-06-22T00:00:00"/>
    <m/>
    <d v="2023-07-06T00:00:00"/>
    <d v="2023-07-05T00:00:00"/>
    <m/>
    <s v="ENTREGUE"/>
    <s v="ENTREGUE NO PRAZO"/>
    <n v="13"/>
  </r>
  <r>
    <n v="23854398"/>
    <s v="238543-98"/>
    <d v="2023-06-22T00:00:00"/>
    <x v="2"/>
    <s v="MACEIÓ"/>
    <x v="19"/>
    <n v="122261"/>
    <s v="NORDESTE"/>
    <n v="9505.1200000000008"/>
    <n v="673.76"/>
    <n v="296.43299999999999"/>
    <n v="7.0883902570404153E-2"/>
    <s v="SNT LOG LTDA"/>
    <d v="2023-06-22T00:00:00"/>
    <m/>
    <d v="2023-07-06T00:00:00"/>
    <d v="2023-07-10T00:00:00"/>
    <m/>
    <s v="ENTREGUE"/>
    <s v="ENTREGUE FORA DO PRAZO"/>
    <n v="18"/>
  </r>
  <r>
    <n v="23804998"/>
    <s v="238049-98"/>
    <d v="2023-06-22T00:00:00"/>
    <x v="2"/>
    <s v="SÃO JOSÉ DE MIPIBU"/>
    <x v="17"/>
    <n v="122273"/>
    <s v="NORDESTE"/>
    <n v="8399"/>
    <n v="721.74"/>
    <n v="261.83280000000002"/>
    <n v="8.5931658530777472E-2"/>
    <s v="SNT LOG LTDA"/>
    <d v="2023-06-22T00:00:00"/>
    <m/>
    <d v="2023-07-12T00:00:00"/>
    <d v="2023-07-06T00:00:00"/>
    <m/>
    <s v="ENTREGUE"/>
    <s v="ENTREGUE NO PRAZO"/>
    <n v="14"/>
  </r>
  <r>
    <n v="24017398"/>
    <s v="240173-98"/>
    <d v="2023-06-22T00:00:00"/>
    <x v="2"/>
    <s v="MOSSORÓ"/>
    <x v="17"/>
    <n v="122279"/>
    <s v="NORDESTE"/>
    <n v="8399"/>
    <n v="721.74"/>
    <n v="261.83280000000002"/>
    <n v="8.5931658530777472E-2"/>
    <s v="SNT LOG LTDA"/>
    <d v="2023-06-22T00:00:00"/>
    <m/>
    <d v="2023-07-07T00:00:00"/>
    <d v="2023-07-07T00:00:00"/>
    <m/>
    <s v="ENTREGUE"/>
    <s v="ENTREGUE NO PRAZO"/>
    <n v="15"/>
  </r>
  <r>
    <n v="24068698"/>
    <s v="240686-98"/>
    <d v="2023-06-22T00:00:00"/>
    <x v="2"/>
    <s v="PARNAMIRIM"/>
    <x v="17"/>
    <n v="122283"/>
    <s v="NORDESTE"/>
    <n v="7949.03"/>
    <n v="619.30999999999995"/>
    <n v="228.98339999999999"/>
    <n v="7.7910134947282869E-2"/>
    <s v="SNT LOG LTDA"/>
    <d v="2023-06-22T00:00:00"/>
    <m/>
    <d v="2023-07-06T00:00:00"/>
    <d v="2023-07-05T00:00:00"/>
    <m/>
    <s v="ENTREGUE"/>
    <s v="ENTREGUE NO PRAZO"/>
    <n v="13"/>
  </r>
  <r>
    <n v="24035798"/>
    <s v="240357-98"/>
    <d v="2023-06-22T00:00:00"/>
    <x v="2"/>
    <s v="PATOS"/>
    <x v="18"/>
    <n v="122300"/>
    <s v="NORDESTE"/>
    <n v="15559"/>
    <n v="1102.8599999999999"/>
    <n v="510.21929999999998"/>
    <n v="7.0882447458062853E-2"/>
    <s v="SNT LOG LTDA"/>
    <d v="2023-06-22T00:00:00"/>
    <m/>
    <d v="2023-07-12T00:00:00"/>
    <d v="2023-07-04T00:00:00"/>
    <m/>
    <s v="ENTREGUE"/>
    <s v="ENTREGUE NO PRAZO"/>
    <n v="12"/>
  </r>
  <r>
    <n v="23993198"/>
    <s v="239931-98"/>
    <d v="2023-06-22T00:00:00"/>
    <x v="2"/>
    <s v="EXTREMOZ"/>
    <x v="17"/>
    <n v="122326"/>
    <s v="NORDESTE"/>
    <n v="14176.43"/>
    <n v="965.52"/>
    <n v="420.71260000000001"/>
    <n v="6.8107414913345599E-2"/>
    <s v="SNT LOG LTDA"/>
    <d v="2023-06-22T00:00:00"/>
    <m/>
    <d v="2023-07-12T00:00:00"/>
    <d v="2023-07-05T00:00:00"/>
    <m/>
    <s v="ENTREGUE"/>
    <s v="ENTREGUE NO PRAZO"/>
    <n v="13"/>
  </r>
  <r>
    <n v="23913398"/>
    <s v="239133-98"/>
    <d v="2023-06-22T00:00:00"/>
    <x v="2"/>
    <s v="RIO TINTO"/>
    <x v="18"/>
    <n v="122342"/>
    <s v="NORDESTE"/>
    <n v="8399"/>
    <n v="706.16"/>
    <n v="251.673"/>
    <n v="8.407667579473746E-2"/>
    <s v="SNT LOG LTDA"/>
    <d v="2023-06-22T00:00:00"/>
    <m/>
    <d v="2023-07-12T00:00:00"/>
    <d v="2023-07-10T00:00:00"/>
    <m/>
    <s v="ENTREGUE"/>
    <s v="ENTREGUE NO PRAZO"/>
    <n v="18"/>
  </r>
  <r>
    <n v="24065798"/>
    <s v="240657-98"/>
    <d v="2023-06-22T00:00:00"/>
    <x v="2"/>
    <s v="MOSSORÓ"/>
    <x v="17"/>
    <n v="122343"/>
    <s v="NORDESTE"/>
    <n v="5999"/>
    <n v="584.41"/>
    <n v="172.32599999999999"/>
    <n v="9.7417902983830629E-2"/>
    <s v="SNT LOG LTDA"/>
    <d v="2023-06-22T00:00:00"/>
    <m/>
    <d v="2023-07-11T00:00:00"/>
    <d v="2023-07-11T00:00:00"/>
    <m/>
    <s v="ENTREGUE"/>
    <s v="ENTREGUE NO PRAZO"/>
    <n v="19"/>
  </r>
  <r>
    <n v="23564598"/>
    <s v="235645-98"/>
    <d v="2023-06-22T00:00:00"/>
    <x v="2"/>
    <s v="MOSSORÓ"/>
    <x v="17"/>
    <n v="122346"/>
    <s v="NORDESTE"/>
    <n v="28879.3"/>
    <n v="1769.49"/>
    <n v="944.70320000000004"/>
    <n v="6.127191448546191E-2"/>
    <s v="SNT LOG LTDA"/>
    <d v="2023-06-22T00:00:00"/>
    <m/>
    <d v="2023-07-11T00:00:00"/>
    <d v="2023-07-11T00:00:00"/>
    <m/>
    <s v="ENTREGUE"/>
    <s v="ENTREGUE NO PRAZO"/>
    <n v="19"/>
  </r>
  <r>
    <n v="23821298"/>
    <s v="238212-98"/>
    <d v="2023-06-22T00:00:00"/>
    <x v="2"/>
    <s v="MOSSORÓ"/>
    <x v="17"/>
    <n v="122347"/>
    <s v="NORDESTE"/>
    <n v="14500"/>
    <n v="1095.97"/>
    <n v="505.72309999999999"/>
    <n v="7.5584137931034481E-2"/>
    <s v="SNT LOG LTDA"/>
    <d v="2023-06-22T00:00:00"/>
    <m/>
    <d v="2023-07-07T00:00:00"/>
    <d v="2023-07-07T00:00:00"/>
    <m/>
    <s v="ENTREGUE"/>
    <s v="ENTREGUE NO PRAZO"/>
    <n v="15"/>
  </r>
  <r>
    <n v="23907998"/>
    <s v="239079-98"/>
    <d v="2023-06-22T00:00:00"/>
    <x v="2"/>
    <s v="CARAUBAS"/>
    <x v="17"/>
    <n v="122222"/>
    <s v="NORDESTE"/>
    <n v="22196.14"/>
    <n v="1410.88"/>
    <n v="710.96889999999996"/>
    <n v="6.3564205307769739E-2"/>
    <s v="SNT LOG LTDA"/>
    <d v="2023-06-22T00:00:00"/>
    <m/>
    <d v="2023-07-12T00:00:00"/>
    <d v="2023-07-15T00:00:00"/>
    <m/>
    <s v="ENTREGUE"/>
    <s v="ENTREGUE FORA DO PRAZO"/>
    <n v="23"/>
  </r>
  <r>
    <n v="23589298"/>
    <s v="235892-98"/>
    <d v="2023-06-22T00:00:00"/>
    <x v="2"/>
    <s v="ARAPIRACA"/>
    <x v="19"/>
    <n v="122232"/>
    <s v="NORDESTE"/>
    <n v="16500"/>
    <n v="1176.68"/>
    <n v="558.33789999999999"/>
    <n v="7.1313939393939402E-2"/>
    <s v="SNT LOG LTDA"/>
    <d v="2023-06-22T00:00:00"/>
    <m/>
    <d v="2023-07-10T00:00:00"/>
    <d v="2023-07-11T00:00:00"/>
    <m/>
    <s v="ENTREGUE"/>
    <s v="ENTREGUE FORA DO PRAZO"/>
    <n v="19"/>
  </r>
  <r>
    <n v="23779298"/>
    <s v="237792-98"/>
    <d v="2023-06-22T00:00:00"/>
    <x v="2"/>
    <s v="PENEDO"/>
    <x v="19"/>
    <n v="122272"/>
    <s v="NORDESTE"/>
    <n v="15841.17"/>
    <n v="1076.6600000000001"/>
    <n v="493.1567"/>
    <n v="6.7965939384527788E-2"/>
    <s v="SNT LOG LTDA"/>
    <d v="2023-06-22T00:00:00"/>
    <m/>
    <d v="2023-07-10T00:00:00"/>
    <d v="2023-07-12T00:00:00"/>
    <m/>
    <s v="ENTREGUE"/>
    <s v="ENTREGUE FORA DO PRAZO"/>
    <n v="20"/>
  </r>
  <r>
    <n v="23475998"/>
    <s v="234759-98"/>
    <d v="2023-06-22T00:00:00"/>
    <x v="2"/>
    <s v="CARAUBAS"/>
    <x v="17"/>
    <n v="122286"/>
    <s v="NORDESTE"/>
    <n v="13529"/>
    <n v="1060.27"/>
    <n v="482.4717"/>
    <n v="7.8370167787715272E-2"/>
    <s v="SNT LOG LTDA"/>
    <d v="2023-06-22T00:00:00"/>
    <m/>
    <d v="2023-07-12T00:00:00"/>
    <d v="2023-07-15T00:00:00"/>
    <m/>
    <s v="ENTREGUE"/>
    <s v="ENTREGUE FORA DO PRAZO"/>
    <n v="23"/>
  </r>
  <r>
    <n v="23441298"/>
    <s v="234412-98"/>
    <d v="2023-06-22T00:00:00"/>
    <x v="2"/>
    <s v="CARAUBAS"/>
    <x v="17"/>
    <n v="122282"/>
    <s v="NORDESTE"/>
    <n v="8319"/>
    <n v="780.17"/>
    <n v="299.92169999999999"/>
    <n v="9.3781704531794685E-2"/>
    <s v="SNT LOG LTDA"/>
    <d v="2023-06-22T00:00:00"/>
    <m/>
    <d v="2023-07-12T00:00:00"/>
    <d v="2023-07-15T00:00:00"/>
    <m/>
    <s v="ENTREGUE"/>
    <s v="ENTREGUE FORA DO PRAZO"/>
    <n v="23"/>
  </r>
  <r>
    <n v="23909398"/>
    <s v="239093-98"/>
    <d v="2023-06-22T00:00:00"/>
    <x v="2"/>
    <s v="PIANCO"/>
    <x v="18"/>
    <n v="122344"/>
    <s v="NORDESTE"/>
    <n v="8319"/>
    <n v="721.74"/>
    <n v="261.83300000000003"/>
    <n v="8.6758023800937611E-2"/>
    <s v="SNT LOG LTDA"/>
    <d v="2023-06-22T00:00:00"/>
    <m/>
    <d v="2023-07-12T00:00:00"/>
    <d v="2023-07-13T00:00:00"/>
    <m/>
    <s v="ENTREGUE"/>
    <s v="ENTREGUE FORA DO PRAZO"/>
    <n v="21"/>
  </r>
  <r>
    <n v="23078498"/>
    <s v="230784-98"/>
    <d v="2023-06-22T00:00:00"/>
    <x v="2"/>
    <s v="JAGUARETAMA"/>
    <x v="15"/>
    <n v="121906"/>
    <s v="NORDESTE"/>
    <n v="92404.63"/>
    <n v="3970.64"/>
    <n v="2697.56"/>
    <n v="4.2970141214785443E-2"/>
    <s v="TECMAR TRANSPORTES LTDA"/>
    <d v="2023-06-19T00:00:00"/>
    <m/>
    <d v="2023-07-13T00:00:00"/>
    <d v="2023-07-12T00:00:00"/>
    <m/>
    <s v="ENTREGUE"/>
    <s v="ENTREGUE NO PRAZO"/>
    <n v="20"/>
  </r>
  <r>
    <n v="24041598"/>
    <s v="240415-98"/>
    <d v="2023-06-22T00:00:00"/>
    <x v="2"/>
    <s v="PARNAIBA"/>
    <x v="7"/>
    <n v="122205"/>
    <s v="NORDESTE"/>
    <n v="9404.23"/>
    <n v="515.79999999999995"/>
    <n v="260.16480000000001"/>
    <n v="5.4847658978991368E-2"/>
    <s v="TECMAR TRANSPORTES LTDA"/>
    <d v="2023-06-22T00:00:00"/>
    <m/>
    <d v="2023-07-14T00:00:00"/>
    <d v="2023-07-05T00:00:00"/>
    <m/>
    <s v="ENTREGUE"/>
    <s v="ENTREGUE NO PRAZO"/>
    <n v="13"/>
  </r>
  <r>
    <n v="23911498"/>
    <s v="239114-98"/>
    <d v="2023-06-22T00:00:00"/>
    <x v="2"/>
    <s v="IMPERATRIZ"/>
    <x v="6"/>
    <n v="122221"/>
    <s v="NORDESTE"/>
    <n v="8795"/>
    <n v="594.98"/>
    <n v="313.32600000000002"/>
    <n v="6.7649801023308698E-2"/>
    <s v="TECMAR TRANSPORTES LTDA"/>
    <d v="2023-06-22T00:00:00"/>
    <m/>
    <d v="2023-07-17T00:00:00"/>
    <d v="2023-07-04T00:00:00"/>
    <m/>
    <s v="ENTREGUE"/>
    <s v="ENTREGUE NO PRAZO"/>
    <n v="12"/>
  </r>
  <r>
    <n v="23720098"/>
    <s v="237200-98"/>
    <d v="2023-06-22T00:00:00"/>
    <x v="2"/>
    <s v="OLINDA"/>
    <x v="16"/>
    <n v="122226"/>
    <s v="NORDESTE"/>
    <n v="21809"/>
    <n v="836.65"/>
    <n v="765.60789999999997"/>
    <n v="3.8362602595258838E-2"/>
    <s v="TECMAR TRANSPORTES LTDA"/>
    <d v="2023-06-22T00:00:00"/>
    <m/>
    <d v="2023-07-11T00:00:00"/>
    <d v="2023-07-07T00:00:00"/>
    <m/>
    <s v="ENTREGUE"/>
    <s v="ENTREGUE NO PRAZO"/>
    <n v="15"/>
  </r>
  <r>
    <n v="23647198"/>
    <s v="236471-98"/>
    <d v="2023-06-22T00:00:00"/>
    <x v="2"/>
    <s v="MILAGRES"/>
    <x v="15"/>
    <n v="122227"/>
    <s v="NORDESTE"/>
    <n v="6499"/>
    <n v="325.17"/>
    <n v="218.40119999999999"/>
    <n v="5.0033851361747962E-2"/>
    <s v="TECMAR TRANSPORTES LTDA"/>
    <d v="2023-06-22T00:00:00"/>
    <m/>
    <d v="2023-07-13T00:00:00"/>
    <d v="2023-06-29T00:00:00"/>
    <m/>
    <s v="ENTREGUE"/>
    <s v="ENTREGUE NO PRAZO"/>
    <n v="7"/>
  </r>
  <r>
    <n v="23887498"/>
    <s v="238874-98"/>
    <d v="2023-06-22T00:00:00"/>
    <x v="2"/>
    <s v="DEMERVAL LOBAO"/>
    <x v="7"/>
    <n v="122233"/>
    <s v="NORDESTE"/>
    <n v="52000"/>
    <n v="3326.06"/>
    <n v="1736.8317"/>
    <n v="6.3962692307692304E-2"/>
    <s v="TECMAR TRANSPORTES LTDA"/>
    <d v="2023-06-22T00:00:00"/>
    <m/>
    <d v="2023-07-14T00:00:00"/>
    <d v="2023-07-01T00:00:00"/>
    <m/>
    <s v="ENTREGUE"/>
    <s v="ENTREGUE NO PRAZO"/>
    <n v="9"/>
  </r>
  <r>
    <n v="23874498"/>
    <s v="238744-98"/>
    <d v="2023-06-22T00:00:00"/>
    <x v="2"/>
    <s v="PETROLINA"/>
    <x v="16"/>
    <n v="122234"/>
    <s v="NORDESTE"/>
    <n v="21809"/>
    <n v="956.7"/>
    <n v="675.74459999999999"/>
    <n v="4.3867210784538493E-2"/>
    <s v="TECMAR TRANSPORTES LTDA"/>
    <d v="2023-06-22T00:00:00"/>
    <m/>
    <d v="2023-07-11T00:00:00"/>
    <d v="2023-07-06T00:00:00"/>
    <m/>
    <s v="ENTREGUE"/>
    <s v="ENTREGUE NO PRAZO"/>
    <n v="14"/>
  </r>
  <r>
    <n v="23917898"/>
    <s v="239178-98"/>
    <d v="2023-06-22T00:00:00"/>
    <x v="2"/>
    <s v="CARUARU"/>
    <x v="16"/>
    <n v="122235"/>
    <s v="NORDESTE"/>
    <n v="10079"/>
    <n v="425.55"/>
    <n v="296.32659999999998"/>
    <n v="4.2221450540728248E-2"/>
    <s v="TECMAR TRANSPORTES LTDA"/>
    <d v="2023-06-22T00:00:00"/>
    <m/>
    <d v="2023-07-11T00:00:00"/>
    <d v="2023-07-05T00:00:00"/>
    <m/>
    <s v="ENTREGUE"/>
    <s v="ENTREGUE NO PRAZO"/>
    <n v="13"/>
  </r>
  <r>
    <n v="23965198"/>
    <s v="239651-98"/>
    <d v="2023-06-22T00:00:00"/>
    <x v="2"/>
    <s v="PARNAIBA"/>
    <x v="7"/>
    <n v="122242"/>
    <s v="NORDESTE"/>
    <n v="8340"/>
    <n v="457.13"/>
    <n v="228.983"/>
    <n v="5.4811750599520384E-2"/>
    <s v="TECMAR TRANSPORTES LTDA"/>
    <d v="2023-06-22T00:00:00"/>
    <m/>
    <d v="2023-07-14T00:00:00"/>
    <d v="2023-07-04T00:00:00"/>
    <m/>
    <s v="ENTREGUE"/>
    <s v="ENTREGUE NO PRAZO"/>
    <n v="12"/>
  </r>
  <r>
    <n v="23793398"/>
    <s v="237933-98"/>
    <d v="2023-06-22T00:00:00"/>
    <x v="2"/>
    <s v="GOIANA"/>
    <x v="16"/>
    <n v="122258"/>
    <s v="NORDESTE"/>
    <n v="8640"/>
    <n v="324.32"/>
    <n v="215.89500000000001"/>
    <n v="3.7537037037037035E-2"/>
    <s v="TECMAR TRANSPORTES LTDA"/>
    <d v="2023-06-22T00:00:00"/>
    <m/>
    <d v="2023-07-11T00:00:00"/>
    <d v="2023-07-10T00:00:00"/>
    <m/>
    <s v="ENTREGUE"/>
    <s v="ENTREGUE NO PRAZO"/>
    <n v="18"/>
  </r>
  <r>
    <n v="23670198"/>
    <s v="236701-98"/>
    <d v="2023-06-22T00:00:00"/>
    <x v="2"/>
    <s v="OLINDA"/>
    <x v="16"/>
    <n v="122264"/>
    <s v="NORDESTE"/>
    <n v="17569"/>
    <n v="726.83"/>
    <n v="671.94399999999996"/>
    <n v="4.1370026751664866E-2"/>
    <s v="TECMAR TRANSPORTES LTDA"/>
    <d v="2023-06-22T00:00:00"/>
    <m/>
    <d v="2023-07-11T00:00:00"/>
    <d v="2023-07-01T00:00:00"/>
    <m/>
    <s v="ENTREGUE"/>
    <s v="ENTREGUE NO PRAZO"/>
    <n v="9"/>
  </r>
  <r>
    <n v="23863798"/>
    <s v="238637-98"/>
    <d v="2023-06-22T00:00:00"/>
    <x v="2"/>
    <s v="BODOCÓ"/>
    <x v="16"/>
    <n v="122266"/>
    <s v="NORDESTE"/>
    <n v="12767.25"/>
    <n v="550.79999999999995"/>
    <n v="385.94"/>
    <n v="4.3141631909769135E-2"/>
    <s v="TECMAR TRANSPORTES LTDA"/>
    <d v="2023-06-22T00:00:00"/>
    <m/>
    <d v="2023-07-11T00:00:00"/>
    <d v="2023-07-07T00:00:00"/>
    <m/>
    <s v="ENTREGUE"/>
    <s v="ENTREGUE NO PRAZO"/>
    <n v="15"/>
  </r>
  <r>
    <n v="23552898"/>
    <s v="235528-98"/>
    <d v="2023-06-22T00:00:00"/>
    <x v="2"/>
    <s v="PICOS"/>
    <x v="7"/>
    <n v="122269"/>
    <s v="NORDESTE"/>
    <n v="12523"/>
    <n v="849.76"/>
    <n v="442.93700000000001"/>
    <n v="6.7855945061087594E-2"/>
    <s v="TECMAR TRANSPORTES LTDA"/>
    <d v="2023-06-22T00:00:00"/>
    <m/>
    <d v="2023-07-14T00:00:00"/>
    <d v="2023-07-03T00:00:00"/>
    <m/>
    <s v="ENTREGUE"/>
    <s v="ENTREGUE NO PRAZO"/>
    <n v="11"/>
  </r>
  <r>
    <n v="23826798"/>
    <s v="238267-98"/>
    <d v="2023-06-22T00:00:00"/>
    <x v="2"/>
    <s v="SERRA TALHADA"/>
    <x v="16"/>
    <n v="122274"/>
    <s v="NORDESTE"/>
    <n v="7810"/>
    <n v="336.66"/>
    <n v="231.17590000000001"/>
    <n v="4.3106274007682459E-2"/>
    <s v="TECMAR TRANSPORTES LTDA"/>
    <d v="2023-06-22T00:00:00"/>
    <m/>
    <d v="2023-07-11T00:00:00"/>
    <d v="2023-07-04T00:00:00"/>
    <m/>
    <s v="ENTREGUE"/>
    <s v="ENTREGUE NO PRAZO"/>
    <n v="12"/>
  </r>
  <r>
    <n v="23883698"/>
    <s v="238836-98"/>
    <d v="2023-06-22T00:00:00"/>
    <x v="2"/>
    <s v="FLORIANO"/>
    <x v="7"/>
    <n v="122275"/>
    <s v="NORDESTE"/>
    <n v="9209"/>
    <n v="517.15"/>
    <n v="261.79770000000002"/>
    <n v="5.6157020306222175E-2"/>
    <s v="TECMAR TRANSPORTES LTDA"/>
    <d v="2023-06-22T00:00:00"/>
    <m/>
    <d v="2023-07-14T00:00:00"/>
    <d v="2023-07-06T00:00:00"/>
    <m/>
    <s v="ENTREGUE"/>
    <s v="ENTREGUE NO PRAZO"/>
    <n v="14"/>
  </r>
  <r>
    <n v="24007898"/>
    <s v="240078-98"/>
    <d v="2023-06-22T00:00:00"/>
    <x v="2"/>
    <s v="PIRACURUCA"/>
    <x v="7"/>
    <n v="122276"/>
    <s v="NORDESTE"/>
    <n v="5949"/>
    <n v="335.35"/>
    <n v="168.4657"/>
    <n v="5.6370818624978995E-2"/>
    <s v="TECMAR TRANSPORTES LTDA"/>
    <d v="2023-06-22T00:00:00"/>
    <m/>
    <d v="2023-07-14T00:00:00"/>
    <d v="2023-07-05T00:00:00"/>
    <m/>
    <s v="ENTREGUE"/>
    <s v="ENTREGUE NO PRAZO"/>
    <n v="13"/>
  </r>
  <r>
    <n v="23869798"/>
    <s v="238697-98"/>
    <d v="2023-06-22T00:00:00"/>
    <x v="2"/>
    <s v="NOVA SANTA RITA"/>
    <x v="7"/>
    <n v="122278"/>
    <s v="NORDESTE"/>
    <n v="8399"/>
    <n v="761.68"/>
    <n v="261.83280000000002"/>
    <n v="9.0686986546017381E-2"/>
    <s v="TECMAR TRANSPORTES LTDA"/>
    <d v="2023-06-22T00:00:00"/>
    <m/>
    <d v="2023-07-14T00:00:00"/>
    <d v="2023-07-06T00:00:00"/>
    <m/>
    <s v="ENTREGUE"/>
    <s v="ENTREGUE NO PRAZO"/>
    <n v="14"/>
  </r>
  <r>
    <n v="23994598"/>
    <s v="239945-98"/>
    <d v="2023-06-22T00:00:00"/>
    <x v="2"/>
    <s v="IGUATU"/>
    <x v="15"/>
    <n v="122292"/>
    <s v="NORDESTE"/>
    <n v="86400"/>
    <n v="4346.45"/>
    <n v="3023.3892999999998"/>
    <n v="5.0306134259259255E-2"/>
    <s v="TECMAR TRANSPORTES LTDA"/>
    <d v="2023-06-22T00:00:00"/>
    <m/>
    <d v="2023-07-13T00:00:00"/>
    <d v="2023-06-29T00:00:00"/>
    <m/>
    <s v="ENTREGUE"/>
    <s v="ENTREGUE NO PRAZO"/>
    <n v="7"/>
  </r>
  <r>
    <n v="23817498"/>
    <s v="238174-98"/>
    <d v="2023-06-22T00:00:00"/>
    <x v="2"/>
    <s v="IPUEIRAS"/>
    <x v="15"/>
    <n v="122295"/>
    <s v="NORDESTE"/>
    <n v="18809"/>
    <n v="1188.68"/>
    <n v="647.0059"/>
    <n v="6.3197405497368284E-2"/>
    <s v="TECMAR TRANSPORTES LTDA"/>
    <d v="2023-06-22T00:00:00"/>
    <m/>
    <d v="2023-07-13T00:00:00"/>
    <d v="2023-07-04T00:00:00"/>
    <m/>
    <s v="ENTREGUE"/>
    <s v="ENTREGUE NO PRAZO"/>
    <n v="12"/>
  </r>
  <r>
    <n v="24061498"/>
    <s v="240614-98"/>
    <d v="2023-06-22T00:00:00"/>
    <x v="2"/>
    <s v="TERESINA"/>
    <x v="7"/>
    <n v="122325"/>
    <s v="NORDESTE"/>
    <n v="7429"/>
    <n v="397.69"/>
    <n v="228.983"/>
    <n v="5.3532103917081707E-2"/>
    <s v="TECMAR TRANSPORTES LTDA"/>
    <d v="2023-06-22T00:00:00"/>
    <m/>
    <d v="2023-07-10T00:00:00"/>
    <d v="2023-07-03T00:00:00"/>
    <m/>
    <s v="ENTREGUE"/>
    <s v="ENTREGUE NO PRAZO"/>
    <n v="11"/>
  </r>
  <r>
    <n v="22618398"/>
    <s v="226183-98"/>
    <d v="2023-06-22T00:00:00"/>
    <x v="2"/>
    <s v="JUAZEIRO DO NORTE"/>
    <x v="15"/>
    <n v="122328"/>
    <s v="NORDESTE"/>
    <n v="14999"/>
    <n v="720.94"/>
    <n v="494.73039999999997"/>
    <n v="4.8065871058070544E-2"/>
    <s v="TECMAR TRANSPORTES LTDA"/>
    <d v="2023-06-22T00:00:00"/>
    <m/>
    <d v="2023-07-13T00:00:00"/>
    <d v="2023-07-03T00:00:00"/>
    <m/>
    <s v="ENTREGUE"/>
    <s v="ENTREGUE NO PRAZO"/>
    <n v="11"/>
  </r>
  <r>
    <n v="23986198"/>
    <s v="239861-98"/>
    <d v="2023-06-22T00:00:00"/>
    <x v="2"/>
    <s v="FORTALEZA"/>
    <x v="15"/>
    <n v="122329"/>
    <s v="NORDESTE"/>
    <n v="7354.71"/>
    <n v="287.3"/>
    <n v="228.98339999999999"/>
    <n v="3.9063402907796502E-2"/>
    <s v="TECMAR TRANSPORTES LTDA"/>
    <d v="2023-06-22T00:00:00"/>
    <m/>
    <d v="2023-07-10T00:00:00"/>
    <d v="2023-07-04T00:00:00"/>
    <m/>
    <s v="ENTREGUE"/>
    <s v="ENTREGUE NO PRAZO"/>
    <n v="12"/>
  </r>
  <r>
    <n v="24084198"/>
    <s v="240841-98"/>
    <d v="2023-06-22T00:00:00"/>
    <x v="2"/>
    <s v="CIDELANDIA"/>
    <x v="6"/>
    <n v="122332"/>
    <s v="NORDESTE"/>
    <n v="6559"/>
    <n v="379.86"/>
    <n v="197.4545"/>
    <n v="5.7914316206738835E-2"/>
    <s v="TECMAR TRANSPORTES LTDA"/>
    <d v="2023-06-22T00:00:00"/>
    <m/>
    <d v="2023-07-17T00:00:00"/>
    <d v="2023-07-06T00:00:00"/>
    <m/>
    <s v="ENTREGUE"/>
    <s v="ENTREGUE NO PRAZO"/>
    <n v="14"/>
  </r>
  <r>
    <n v="24037998"/>
    <s v="240379-98"/>
    <d v="2023-06-22T00:00:00"/>
    <x v="2"/>
    <s v="FORTALEZA"/>
    <x v="15"/>
    <n v="122348"/>
    <s v="NORDESTE"/>
    <n v="17866.71"/>
    <n v="749.36"/>
    <n v="618.01700000000005"/>
    <n v="4.1941689320529635E-2"/>
    <s v="TECMAR TRANSPORTES LTDA"/>
    <d v="2023-06-22T00:00:00"/>
    <m/>
    <d v="2023-07-10T00:00:00"/>
    <d v="2023-07-07T00:00:00"/>
    <m/>
    <s v="ENTREGUE"/>
    <s v="ENTREGUE NO PRAZO"/>
    <n v="15"/>
  </r>
  <r>
    <n v="23924598"/>
    <s v="239245-98"/>
    <d v="2023-06-22T00:00:00"/>
    <x v="2"/>
    <s v="BREJO SANTO"/>
    <x v="15"/>
    <n v="122362"/>
    <s v="NORDESTE"/>
    <n v="15403.41"/>
    <n v="747.73"/>
    <n v="510.21899999999999"/>
    <n v="4.8543147264144756E-2"/>
    <s v="TECMAR TRANSPORTES LTDA"/>
    <d v="2023-06-22T00:00:00"/>
    <m/>
    <d v="2023-07-13T00:00:00"/>
    <d v="2023-07-04T00:00:00"/>
    <m/>
    <s v="ENTREGUE"/>
    <s v="ENTREGUE NO PRAZO"/>
    <n v="12"/>
  </r>
  <r>
    <n v="23745898"/>
    <s v="237458-98"/>
    <d v="2023-06-22T00:00:00"/>
    <x v="2"/>
    <s v="PARNAIBA"/>
    <x v="7"/>
    <n v="122363"/>
    <s v="NORDESTE"/>
    <n v="10806.84"/>
    <n v="543.45000000000005"/>
    <n v="271.14400000000001"/>
    <n v="5.0287595633876324E-2"/>
    <s v="TECMAR TRANSPORTES LTDA"/>
    <d v="2023-06-22T00:00:00"/>
    <m/>
    <d v="2023-07-14T00:00:00"/>
    <d v="2023-07-05T00:00:00"/>
    <m/>
    <s v="ENTREGUE"/>
    <s v="ENTREGUE NO PRAZO"/>
    <n v="13"/>
  </r>
  <r>
    <n v="23912698"/>
    <s v="239126-98"/>
    <d v="2023-06-22T00:00:00"/>
    <x v="2"/>
    <s v="TIMON"/>
    <x v="6"/>
    <n v="122371"/>
    <s v="NORDESTE"/>
    <n v="9209"/>
    <n v="506.69"/>
    <n v="261.79770000000002"/>
    <n v="5.5021174937561083E-2"/>
    <s v="TECMAR TRANSPORTES LTDA"/>
    <d v="2023-06-22T00:00:00"/>
    <m/>
    <d v="2023-07-17T00:00:00"/>
    <d v="2023-07-03T00:00:00"/>
    <m/>
    <s v="ENTREGUE"/>
    <s v="ENTREGUE NO PRAZO"/>
    <n v="11"/>
  </r>
  <r>
    <n v="24059698"/>
    <s v="240596-98"/>
    <d v="2023-06-22T00:00:00"/>
    <x v="2"/>
    <s v="TERESINA"/>
    <x v="7"/>
    <n v="122376"/>
    <s v="NORDESTE"/>
    <n v="10969"/>
    <n v="563.45000000000005"/>
    <n v="325.31549999999999"/>
    <n v="5.1367490199653573E-2"/>
    <s v="TECMAR TRANSPORTES LTDA"/>
    <d v="2023-06-22T00:00:00"/>
    <m/>
    <d v="2023-07-10T00:00:00"/>
    <d v="2023-07-03T00:00:00"/>
    <m/>
    <s v="ENTREGUE"/>
    <s v="ENTREGUE NO PRAZO"/>
    <n v="11"/>
  </r>
  <r>
    <n v="23933698"/>
    <s v="239336-98"/>
    <d v="2023-06-22T00:00:00"/>
    <x v="2"/>
    <s v="MARACANAU"/>
    <x v="15"/>
    <n v="122404"/>
    <s v="NORDESTE"/>
    <n v="7429"/>
    <n v="287.67"/>
    <n v="228.98339999999999"/>
    <n v="3.8722573697671292E-2"/>
    <s v="TECMAR TRANSPORTES LTDA"/>
    <d v="2023-06-22T00:00:00"/>
    <m/>
    <d v="2023-07-13T00:00:00"/>
    <d v="2023-07-06T00:00:00"/>
    <m/>
    <s v="ENTREGUE"/>
    <s v="ENTREGUE NO PRAZO"/>
    <n v="14"/>
  </r>
  <r>
    <n v="23887898"/>
    <s v="238878-98"/>
    <d v="2023-06-22T00:00:00"/>
    <x v="2"/>
    <s v="NOVA RUSSAS"/>
    <x v="15"/>
    <n v="122398"/>
    <s v="NORDESTE"/>
    <n v="8399"/>
    <n v="639.11"/>
    <n v="261.83280000000002"/>
    <n v="7.6093582569353502E-2"/>
    <s v="TECMAR TRANSPORTES LTDA"/>
    <d v="2023-06-22T00:00:00"/>
    <m/>
    <d v="2023-07-13T00:00:00"/>
    <d v="2023-07-31T00:00:00"/>
    <m/>
    <s v="ENTREGUE"/>
    <s v="ENTREGUE FORA DO PRAZO"/>
    <n v="39"/>
  </r>
  <r>
    <n v="23967798"/>
    <s v="239677-98"/>
    <d v="2023-06-22T00:00:00"/>
    <x v="2"/>
    <s v="MARICÁ"/>
    <x v="11"/>
    <n v="122330"/>
    <s v="SUDESTE"/>
    <n v="6495"/>
    <n v="177.13"/>
    <n v="197.4545"/>
    <n v="2.7271747498075441E-2"/>
    <s v="TJ4 TRANSPORTES EIRELI"/>
    <d v="2023-06-22T00:00:00"/>
    <m/>
    <d v="2023-06-27T00:00:00"/>
    <d v="2023-06-27T00:00:00"/>
    <m/>
    <s v="ENTREGUE"/>
    <s v="ENTREGUE NO PRAZO"/>
    <n v="5"/>
  </r>
  <r>
    <n v="23194098"/>
    <s v="231940-98"/>
    <d v="2023-06-22T00:00:00"/>
    <x v="2"/>
    <s v="PETROLINA"/>
    <x v="16"/>
    <n v="120395"/>
    <s v="NORDESTE"/>
    <n v="38465.519999999997"/>
    <n v="1454.6"/>
    <n v="938.92240000000004"/>
    <n v="3.781568532025565E-2"/>
    <s v="TRANSBOCAYUVA LOGISTICA LTDA"/>
    <d v="2023-06-02T00:00:00"/>
    <m/>
    <d v="2023-07-03T00:00:00"/>
    <d v="2023-07-03T00:00:00"/>
    <m/>
    <s v="ENTREGUE"/>
    <s v="ENTREGUE NO PRAZO"/>
    <n v="11"/>
  </r>
  <r>
    <n v="23532298"/>
    <s v="235322-98"/>
    <d v="2023-06-22T00:00:00"/>
    <x v="2"/>
    <s v="PETROLINA"/>
    <x v="16"/>
    <n v="121526"/>
    <s v="NORDESTE"/>
    <n v="7409"/>
    <n v="412.36"/>
    <n v="266.17"/>
    <n v="5.5656633823727902E-2"/>
    <s v="TRANSBOCAYUVA LOGISTICA LTDA"/>
    <d v="2023-06-15T00:00:00"/>
    <m/>
    <d v="2023-07-03T00:00:00"/>
    <d v="2023-07-03T00:00:00"/>
    <m/>
    <s v="ENTREGUE"/>
    <s v="ENTREGUE NO PRAZO"/>
    <n v="11"/>
  </r>
  <r>
    <n v="23587898"/>
    <s v="235878-98"/>
    <d v="2023-06-22T00:00:00"/>
    <x v="2"/>
    <s v="PETROLINA"/>
    <x v="16"/>
    <n v="121572"/>
    <s v="NORDESTE"/>
    <n v="14900.12"/>
    <n v="819.71"/>
    <n v="529.11"/>
    <n v="5.50136508967713E-2"/>
    <s v="TRANSBOCAYUVA LOGISTICA LTDA"/>
    <d v="2023-06-15T00:00:00"/>
    <m/>
    <d v="2023-07-03T00:00:00"/>
    <d v="2023-07-03T00:00:00"/>
    <m/>
    <s v="ENTREGUE"/>
    <s v="ENTREGUE NO PRAZO"/>
    <n v="11"/>
  </r>
  <r>
    <n v="23555898"/>
    <s v="235558-98"/>
    <d v="2023-06-22T00:00:00"/>
    <x v="2"/>
    <s v="PETROLINA"/>
    <x v="16"/>
    <n v="121578"/>
    <s v="NORDESTE"/>
    <n v="7409"/>
    <n v="824.72"/>
    <m/>
    <n v="0"/>
    <s v="TRANSBOCAYUVA LOGISTICA LTDA"/>
    <d v="2023-06-15T00:00:00"/>
    <m/>
    <d v="2023-07-03T00:00:00"/>
    <d v="2023-07-03T00:00:00"/>
    <m/>
    <s v="ENTREGUE"/>
    <s v="ENTREGUE NO PRAZO"/>
    <n v="11"/>
  </r>
  <r>
    <n v="23939499"/>
    <s v="239394-99"/>
    <d v="2023-06-22T00:00:00"/>
    <x v="2"/>
    <s v="PETROLINA"/>
    <x v="16"/>
    <n v="121690"/>
    <s v="NORDESTE"/>
    <n v="672.64"/>
    <n v="46.3"/>
    <n v="29.8889"/>
    <n v="6.8833254043767833E-2"/>
    <s v="TRANSBOCAYUVA LOGISTICA LTDA"/>
    <d v="2023-06-16T00:00:00"/>
    <m/>
    <d v="2023-07-03T00:00:00"/>
    <d v="2023-07-03T00:00:00"/>
    <m/>
    <s v="ENTREGUE"/>
    <s v="ENTREGUE NO PRAZO"/>
    <n v="11"/>
  </r>
  <r>
    <n v="23678598"/>
    <s v="236785-98"/>
    <d v="2023-06-22T00:00:00"/>
    <x v="2"/>
    <s v="DEMERVAL LOBAO"/>
    <x v="7"/>
    <n v="121827"/>
    <s v="NORDESTE"/>
    <n v="23099"/>
    <n v="1265.6600000000001"/>
    <n v="816.96299999999997"/>
    <n v="5.4792848175245684E-2"/>
    <s v="TRANSBOCAYUVA LOGISTICA LTDA"/>
    <d v="2023-06-19T00:00:00"/>
    <m/>
    <d v="2023-07-03T00:00:00"/>
    <d v="2023-07-03T00:00:00"/>
    <m/>
    <s v="ENTREGUE"/>
    <s v="ENTREGUE NO PRAZO"/>
    <n v="11"/>
  </r>
  <r>
    <n v="23451898"/>
    <s v="234518-98"/>
    <d v="2023-06-22T00:00:00"/>
    <x v="2"/>
    <s v="PETROLINA"/>
    <x v="16"/>
    <n v="121886"/>
    <s v="NORDESTE"/>
    <n v="7300"/>
    <n v="371.74"/>
    <n v="239.9539"/>
    <n v="5.0923287671232879E-2"/>
    <s v="TRANSBOCAYUVA LOGISTICA LTDA"/>
    <d v="2023-06-19T00:00:00"/>
    <m/>
    <d v="2023-07-03T00:00:00"/>
    <d v="2023-07-03T00:00:00"/>
    <m/>
    <s v="ENTREGUE"/>
    <s v="ENTREGUE NO PRAZO"/>
    <n v="11"/>
  </r>
  <r>
    <n v="23177798"/>
    <s v="231777-98"/>
    <d v="2023-06-22T00:00:00"/>
    <x v="2"/>
    <s v="PAULISTANA"/>
    <x v="7"/>
    <n v="121745"/>
    <s v="NORDESTE"/>
    <n v="11600.18"/>
    <n v="614.66999999999996"/>
    <n v="396.74"/>
    <n v="5.2987970876313982E-2"/>
    <s v="TRANSBOCAYUVA LOGISTICA LTDA"/>
    <d v="2023-06-19T00:00:00"/>
    <m/>
    <d v="2023-07-04T00:00:00"/>
    <d v="2023-07-04T00:00:00"/>
    <m/>
    <s v="ENTREGUE"/>
    <s v="ENTREGUE NO PRAZO"/>
    <n v="12"/>
  </r>
  <r>
    <n v="23843398"/>
    <s v="238433-98"/>
    <d v="2023-06-22T00:00:00"/>
    <x v="2"/>
    <s v="PETROLINA"/>
    <x v="16"/>
    <n v="121743"/>
    <s v="NORDESTE"/>
    <n v="6494"/>
    <n v="305.89999999999998"/>
    <n v="197.45"/>
    <n v="4.7105020018478591E-2"/>
    <s v="TRANSBOCAYUVA LOGISTICA LTDA"/>
    <d v="2023-06-19T00:00:00"/>
    <m/>
    <d v="2023-07-04T00:00:00"/>
    <d v="2023-07-04T00:00:00"/>
    <m/>
    <s v="ENTREGUE"/>
    <s v="ENTREGUE NO PRAZO"/>
    <n v="12"/>
  </r>
  <r>
    <n v="23523398"/>
    <s v="235233-98"/>
    <d v="2023-06-22T00:00:00"/>
    <x v="2"/>
    <s v="PETROLINA"/>
    <x v="16"/>
    <n v="121754"/>
    <s v="NORDESTE"/>
    <n v="7409"/>
    <n v="0"/>
    <m/>
    <n v="0"/>
    <s v="TRANSBOCAYUVA LOGISTICA LTDA"/>
    <d v="2023-06-19T00:00:00"/>
    <m/>
    <d v="2023-07-04T00:00:00"/>
    <d v="2023-07-04T00:00:00"/>
    <m/>
    <s v="ENTREGUE"/>
    <s v="ENTREGUE NO PRAZO"/>
    <n v="12"/>
  </r>
  <r>
    <n v="23870098"/>
    <s v="238700-98"/>
    <d v="2023-06-22T00:00:00"/>
    <x v="2"/>
    <s v="FLORIANO"/>
    <x v="7"/>
    <n v="121851"/>
    <s v="NORDESTE"/>
    <n v="14099"/>
    <n v="696.69"/>
    <n v="449.7"/>
    <n v="4.9414142847010428E-2"/>
    <s v="TRANSBOCAYUVA LOGISTICA LTDA"/>
    <d v="2023-06-19T00:00:00"/>
    <m/>
    <d v="2023-07-04T00:00:00"/>
    <d v="2023-07-04T00:00:00"/>
    <m/>
    <s v="ENTREGUE"/>
    <s v="ENTREGUE NO PRAZO"/>
    <n v="12"/>
  </r>
  <r>
    <n v="23868898"/>
    <s v="238688-98"/>
    <d v="2023-06-22T00:00:00"/>
    <x v="2"/>
    <s v="FLORIANO"/>
    <x v="7"/>
    <n v="121875"/>
    <s v="NORDESTE"/>
    <n v="14869"/>
    <n v="745.54"/>
    <n v="481.23"/>
    <n v="5.0140560898513681E-2"/>
    <s v="TRANSBOCAYUVA LOGISTICA LTDA"/>
    <d v="2023-06-19T00:00:00"/>
    <m/>
    <d v="2023-07-04T00:00:00"/>
    <d v="2023-07-04T00:00:00"/>
    <m/>
    <s v="ENTREGUE"/>
    <s v="ENTREGUE NO PRAZO"/>
    <n v="12"/>
  </r>
  <r>
    <n v="23361598"/>
    <s v="233615-98"/>
    <d v="2023-06-22T00:00:00"/>
    <x v="2"/>
    <s v="TERESINA"/>
    <x v="7"/>
    <n v="121739"/>
    <s v="NORDESTE"/>
    <n v="12522.51"/>
    <n v="686.21"/>
    <n v="442.9375"/>
    <n v="5.4798119546320988E-2"/>
    <s v="TRANSBOCAYUVA LOGISTICA LTDA"/>
    <d v="2023-06-19T00:00:00"/>
    <m/>
    <d v="2023-07-05T00:00:00"/>
    <d v="2023-07-05T00:00:00"/>
    <m/>
    <s v="ENTREGUE"/>
    <s v="ENTREGUE NO PRAZO"/>
    <n v="13"/>
  </r>
  <r>
    <n v="23568898"/>
    <s v="235688-98"/>
    <d v="2023-06-22T00:00:00"/>
    <x v="2"/>
    <s v="TERESINA"/>
    <x v="7"/>
    <n v="121742"/>
    <s v="NORDESTE"/>
    <n v="12649"/>
    <n v="686.21"/>
    <n v="442.9375"/>
    <n v="5.4250138350857777E-2"/>
    <s v="TRANSBOCAYUVA LOGISTICA LTDA"/>
    <d v="2023-06-19T00:00:00"/>
    <m/>
    <d v="2023-07-05T00:00:00"/>
    <d v="2023-07-05T00:00:00"/>
    <m/>
    <s v="ENTREGUE"/>
    <s v="ENTREGUE NO PRAZO"/>
    <n v="13"/>
  </r>
  <r>
    <n v="23630898"/>
    <s v="236308-98"/>
    <d v="2023-06-22T00:00:00"/>
    <x v="2"/>
    <s v="TERESINA"/>
    <x v="7"/>
    <n v="121765"/>
    <s v="NORDESTE"/>
    <n v="10869"/>
    <n v="577.75"/>
    <n v="372.93"/>
    <n v="5.3155764099733188E-2"/>
    <s v="TRANSBOCAYUVA LOGISTICA LTDA"/>
    <d v="2023-06-19T00:00:00"/>
    <m/>
    <d v="2023-07-05T00:00:00"/>
    <d v="2023-07-05T00:00:00"/>
    <m/>
    <s v="ENTREGUE"/>
    <s v="ENTREGUE NO PRAZO"/>
    <n v="13"/>
  </r>
  <r>
    <n v="23373498"/>
    <s v="233734-98"/>
    <d v="2023-06-22T00:00:00"/>
    <x v="2"/>
    <s v="TERESINA"/>
    <x v="7"/>
    <n v="121766"/>
    <s v="NORDESTE"/>
    <n v="35500"/>
    <n v="1986.22"/>
    <n v="1282.07"/>
    <n v="5.5949859154929581E-2"/>
    <s v="TRANSBOCAYUVA LOGISTICA LTDA"/>
    <d v="2023-06-19T00:00:00"/>
    <m/>
    <d v="2023-07-05T00:00:00"/>
    <d v="2023-07-05T00:00:00"/>
    <m/>
    <s v="ENTREGUE"/>
    <s v="ENTREGUE NO PRAZO"/>
    <n v="13"/>
  </r>
  <r>
    <n v="23151298"/>
    <s v="231512-98"/>
    <d v="2023-06-22T00:00:00"/>
    <x v="2"/>
    <s v="TERESINA"/>
    <x v="7"/>
    <n v="121796"/>
    <s v="NORDESTE"/>
    <n v="38850"/>
    <n v="1876.99"/>
    <n v="1211.56"/>
    <n v="4.8313770913770912E-2"/>
    <s v="TRANSBOCAYUVA LOGISTICA LTDA"/>
    <d v="2023-06-19T00:00:00"/>
    <m/>
    <d v="2023-07-05T00:00:00"/>
    <d v="2023-07-05T00:00:00"/>
    <m/>
    <s v="ENTREGUE"/>
    <s v="ENTREGUE NO PRAZO"/>
    <n v="13"/>
  </r>
  <r>
    <n v="23799498"/>
    <s v="237994-98"/>
    <d v="2023-06-22T00:00:00"/>
    <x v="2"/>
    <s v="TERESINA"/>
    <x v="7"/>
    <n v="121911"/>
    <s v="NORDESTE"/>
    <n v="9602"/>
    <n v="457.28"/>
    <n v="295.16300000000001"/>
    <n v="4.7623411789210576E-2"/>
    <s v="TRANSBOCAYUVA LOGISTICA LTDA"/>
    <d v="2023-06-19T00:00:00"/>
    <m/>
    <d v="2023-07-05T00:00:00"/>
    <d v="2023-07-05T00:00:00"/>
    <m/>
    <s v="ENTREGUE"/>
    <s v="ENTREGUE NO PRAZO"/>
    <n v="13"/>
  </r>
  <r>
    <n v="23402698"/>
    <s v="234026-98"/>
    <d v="2023-06-22T00:00:00"/>
    <x v="2"/>
    <s v="BARRAS"/>
    <x v="7"/>
    <n v="121753"/>
    <s v="NORDESTE"/>
    <n v="10170.450000000001"/>
    <n v="416.17"/>
    <n v="268.63"/>
    <n v="4.0919526667944878E-2"/>
    <s v="TRANSBOCAYUVA LOGISTICA LTDA"/>
    <d v="2023-06-19T00:00:00"/>
    <m/>
    <d v="2023-07-06T00:00:00"/>
    <d v="2023-07-06T00:00:00"/>
    <m/>
    <s v="ENTREGUE"/>
    <s v="ENTREGUE NO PRAZO"/>
    <n v="14"/>
  </r>
  <r>
    <n v="23502198"/>
    <s v="235021-98"/>
    <d v="2023-06-22T00:00:00"/>
    <x v="2"/>
    <s v="ESPERANTINA"/>
    <x v="7"/>
    <n v="121760"/>
    <s v="NORDESTE"/>
    <n v="9119"/>
    <n v="464.59"/>
    <n v="299.88659999999999"/>
    <n v="5.0947472310560363E-2"/>
    <s v="TRANSBOCAYUVA LOGISTICA LTDA"/>
    <d v="2023-06-19T00:00:00"/>
    <m/>
    <d v="2023-07-06T00:00:00"/>
    <d v="2023-07-06T00:00:00"/>
    <m/>
    <s v="ENTREGUE"/>
    <s v="ENTREGUE NO PRAZO"/>
    <n v="14"/>
  </r>
  <r>
    <n v="23362598"/>
    <s v="233625-98"/>
    <d v="2023-06-22T00:00:00"/>
    <x v="2"/>
    <s v="TERESINA"/>
    <x v="7"/>
    <n v="121903"/>
    <s v="NORDESTE"/>
    <n v="55064.17"/>
    <n v="3111.32"/>
    <n v="2008.3"/>
    <n v="5.6503530335606622E-2"/>
    <s v="TRANSBOCAYUVA LOGISTICA LTDA"/>
    <d v="2023-06-19T00:00:00"/>
    <m/>
    <d v="2023-07-06T00:00:00"/>
    <d v="2023-07-06T00:00:00"/>
    <m/>
    <s v="ENTREGUE"/>
    <s v="ENTREGUE NO PRAZO"/>
    <n v="14"/>
  </r>
  <r>
    <n v="23211198"/>
    <s v="232111-98"/>
    <d v="2023-06-22T00:00:00"/>
    <x v="2"/>
    <s v="TERESINA"/>
    <x v="7"/>
    <n v="121913"/>
    <s v="NORDESTE"/>
    <n v="9075"/>
    <n v="265.01"/>
    <n v="171.05600000000001"/>
    <n v="2.920220385674931E-2"/>
    <s v="TRANSBOCAYUVA LOGISTICA LTDA"/>
    <d v="2023-06-19T00:00:00"/>
    <m/>
    <d v="2023-07-06T00:00:00"/>
    <d v="2023-07-06T00:00:00"/>
    <m/>
    <s v="ENTREGUE"/>
    <s v="ENTREGUE NO PRAZO"/>
    <n v="14"/>
  </r>
  <r>
    <n v="23665198"/>
    <s v="236651-98"/>
    <d v="2023-06-22T00:00:00"/>
    <x v="2"/>
    <s v="PARNAIBA"/>
    <x v="7"/>
    <n v="121828"/>
    <s v="NORDESTE"/>
    <n v="18809"/>
    <n v="1149.8800000000001"/>
    <n v="742.22799999999995"/>
    <n v="6.1134563241001652E-2"/>
    <s v="TRANSBOCAYUVA LOGISTICA LTDA"/>
    <d v="2023-06-19T00:00:00"/>
    <m/>
    <d v="2023-07-10T00:00:00"/>
    <d v="2023-07-10T00:00:00"/>
    <m/>
    <s v="ENTREGUE"/>
    <s v="ENTREGUE NO PRAZO"/>
    <n v="18"/>
  </r>
  <r>
    <n v="23734298"/>
    <s v="237342-98"/>
    <d v="2023-06-22T00:00:00"/>
    <x v="2"/>
    <s v="PARNAIBA"/>
    <x v="7"/>
    <n v="121912"/>
    <s v="NORDESTE"/>
    <n v="16400"/>
    <n v="764.48"/>
    <n v="493.46"/>
    <n v="4.6614634146341462E-2"/>
    <s v="TRANSBOCAYUVA LOGISTICA LTDA"/>
    <d v="2023-06-19T00:00:00"/>
    <m/>
    <d v="2023-07-10T00:00:00"/>
    <d v="2023-07-10T00:00:00"/>
    <m/>
    <s v="ENTREGUE"/>
    <s v="ENTREGUE NO PRAZO"/>
    <n v="18"/>
  </r>
  <r>
    <n v="23238798"/>
    <s v="232387-98"/>
    <d v="2023-06-23T00:00:00"/>
    <x v="2"/>
    <s v="CURITIBA"/>
    <x v="12"/>
    <n v="122430"/>
    <s v="SUL"/>
    <n v="7099"/>
    <n v="254.9"/>
    <n v="226.14"/>
    <n v="3.5906465699394284E-2"/>
    <s v="FITLOG TRANSPORTES E LOGISTICA"/>
    <d v="2023-06-22T00:00:00"/>
    <m/>
    <d v="2023-07-04T00:00:00"/>
    <d v="2023-07-04T16:00:00"/>
    <m/>
    <s v="ENTREGUE"/>
    <s v="ENTREGUE FORA DO PRAZO"/>
    <n v="11.666666666664241"/>
  </r>
  <r>
    <n v="23956598"/>
    <s v="239565-98"/>
    <d v="2023-06-23T00:00:00"/>
    <x v="2"/>
    <s v="PALMEIRA D'OESTE"/>
    <x v="9"/>
    <n v="122441"/>
    <s v="SUDESTE"/>
    <n v="8399"/>
    <n v="340.9"/>
    <n v="261.83280000000002"/>
    <n v="4.0588165257768781E-2"/>
    <s v="FITLOG TRANSPORTES E LOGISTICA"/>
    <d v="2023-06-22T00:00:00"/>
    <m/>
    <d v="2023-07-07T00:00:00"/>
    <d v="2023-07-06T12:10:00"/>
    <m/>
    <s v="ENTREGUE"/>
    <s v="ENTREGUE NO PRAZO"/>
    <n v="13.506944444445253"/>
  </r>
  <r>
    <n v="24175698"/>
    <s v="241756-98"/>
    <d v="2023-06-23T00:00:00"/>
    <x v="2"/>
    <s v="VOTUPORANGA"/>
    <x v="9"/>
    <n v="122444"/>
    <s v="SUDESTE"/>
    <n v="16689"/>
    <n v="706.49"/>
    <n v="534.63919999999996"/>
    <n v="4.233267421654982E-2"/>
    <s v="FITLOG TRANSPORTES E LOGISTICA"/>
    <d v="2023-06-22T00:00:00"/>
    <m/>
    <d v="2023-07-05T00:00:00"/>
    <d v="2023-07-04T16:23:00"/>
    <m/>
    <s v="ENTREGUE"/>
    <s v="ENTREGUE NO PRAZO"/>
    <n v="11.682638888887595"/>
  </r>
  <r>
    <n v="24499899"/>
    <s v="244998-99"/>
    <d v="2023-06-23T00:00:00"/>
    <x v="2"/>
    <s v="GUARIBA"/>
    <x v="9"/>
    <n v="122483"/>
    <s v="SUDESTE"/>
    <n v="641.25"/>
    <n v="178.91"/>
    <n v="33.75"/>
    <n v="0.27900194931773881"/>
    <s v="FITLOG TRANSPORTES E LOGISTICA"/>
    <d v="2023-06-23T00:00:00"/>
    <m/>
    <d v="2023-07-07T00:00:00"/>
    <d v="2023-07-06T15:21:00"/>
    <m/>
    <s v="ENTREGUE"/>
    <s v="ENTREGUE NO PRAZO"/>
    <n v="13.639583333329938"/>
  </r>
  <r>
    <n v="24057098"/>
    <s v="240570-98"/>
    <d v="2023-06-23T00:00:00"/>
    <x v="2"/>
    <s v="ORLANDIA"/>
    <x v="9"/>
    <n v="122565"/>
    <s v="SUDESTE"/>
    <n v="18269"/>
    <n v="833.95"/>
    <n v="580.6979"/>
    <n v="4.5648366084624227E-2"/>
    <s v="FITLOG TRANSPORTES E LOGISTICA"/>
    <d v="2023-06-23T00:00:00"/>
    <m/>
    <d v="2023-07-05T00:00:00"/>
    <d v="2023-07-04T18:00:00"/>
    <m/>
    <s v="ENTREGUE"/>
    <s v="ENTREGUE NO PRAZO"/>
    <n v="11.75"/>
  </r>
  <r>
    <n v="24261598"/>
    <s v="242615-98"/>
    <d v="2023-06-23T00:00:00"/>
    <x v="2"/>
    <s v="JUNDIAI"/>
    <x v="9"/>
    <n v="122596"/>
    <s v="SUDESTE"/>
    <n v="17678.66"/>
    <n v="544.09"/>
    <n v="534.63919999999996"/>
    <n v="3.0776653886663358E-2"/>
    <s v="FITLOG TRANSPORTES E LOGISTICA"/>
    <d v="2023-06-23T00:00:00"/>
    <m/>
    <d v="2023-07-03T00:00:00"/>
    <d v="2023-07-03T12:44:00"/>
    <m/>
    <s v="ENTREGUE"/>
    <s v="ENTREGUE FORA DO PRAZO"/>
    <n v="10.530555555553292"/>
  </r>
  <r>
    <n v="24286898"/>
    <s v="242868-98"/>
    <d v="2023-06-23T00:00:00"/>
    <x v="2"/>
    <s v="JANAUBA"/>
    <x v="4"/>
    <n v="122603"/>
    <s v="SUDESTE"/>
    <n v="7354.71"/>
    <n v="438.7"/>
    <n v="218.82339999999999"/>
    <n v="5.9648850872434128E-2"/>
    <s v="FITLOG TRANSPORTES E LOGISTICA"/>
    <d v="2023-06-23T00:00:00"/>
    <m/>
    <d v="2023-07-13T00:00:00"/>
    <d v="2023-07-06T17:26:00"/>
    <m/>
    <s v="ENTREGUE"/>
    <s v="ENTREGUE NO PRAZO"/>
    <n v="13.726388888891961"/>
  </r>
  <r>
    <n v="23807598"/>
    <s v="238075-98"/>
    <d v="2023-06-23T00:00:00"/>
    <x v="2"/>
    <s v="CESARIO LANGE"/>
    <x v="9"/>
    <n v="122618"/>
    <s v="SUDESTE"/>
    <n v="15329"/>
    <n v="710.23"/>
    <n v="539.69000000000005"/>
    <n v="4.633244177702394E-2"/>
    <s v="FITLOG TRANSPORTES E LOGISTICA"/>
    <d v="2023-06-23T00:00:00"/>
    <m/>
    <d v="2023-07-05T00:00:00"/>
    <d v="2023-06-29T21:19:00"/>
    <m/>
    <s v="ENTREGUE"/>
    <s v="ENTREGUE NO PRAZO"/>
    <n v="6.8881944444437977"/>
  </r>
  <r>
    <n v="23934698"/>
    <s v="239346-98"/>
    <d v="2023-06-23T00:00:00"/>
    <x v="2"/>
    <s v="ITURAMA"/>
    <x v="4"/>
    <n v="122500"/>
    <s v="SUDESTE"/>
    <n v="8789"/>
    <n v="521.11"/>
    <n v="260.16500000000002"/>
    <n v="5.9291159403800205E-2"/>
    <s v="FITLOG TRANSPORTES E LOGISTICA"/>
    <d v="2023-06-23T00:00:00"/>
    <m/>
    <d v="2023-07-06T00:00:00"/>
    <d v="2023-07-13T09:53:00"/>
    <m/>
    <s v="ENTREGUE"/>
    <s v="ENTREGUE FORA DO PRAZO"/>
    <n v="20.411805555559113"/>
  </r>
  <r>
    <n v="23783898"/>
    <s v="237838-98"/>
    <d v="2023-06-23T00:00:00"/>
    <x v="2"/>
    <s v="PELOTAS"/>
    <x v="10"/>
    <n v="122555"/>
    <s v="SUL"/>
    <n v="14529"/>
    <n v="917.18"/>
    <n v="449.56610000000001"/>
    <n v="6.3127538027393487E-2"/>
    <s v="FITLOG TRANSPORTES E LOGISTICA"/>
    <d v="2023-06-23T00:00:00"/>
    <m/>
    <d v="2023-07-10T00:00:00"/>
    <d v="2023-07-12T18:00:00"/>
    <m/>
    <s v="ENTREGUE"/>
    <s v="ENTREGUE FORA DO PRAZO"/>
    <n v="19.75"/>
  </r>
  <r>
    <n v="24093598"/>
    <s v="240935-98"/>
    <d v="2023-06-23T00:00:00"/>
    <x v="2"/>
    <s v="CAETE"/>
    <x v="4"/>
    <n v="122580"/>
    <s v="SUDESTE"/>
    <n v="21580.83"/>
    <n v="1549.8"/>
    <n v="776.01"/>
    <n v="7.1813734689536959E-2"/>
    <s v="FITLOG TRANSPORTES E LOGISTICA"/>
    <d v="2023-06-23T00:00:00"/>
    <m/>
    <d v="2023-07-11T00:00:00"/>
    <d v="2023-07-27T00:00:00"/>
    <m/>
    <s v="ENTREGUE"/>
    <s v="ENTREGUE FORA DO PRAZO"/>
    <n v="34"/>
  </r>
  <r>
    <n v="24168898"/>
    <s v="241688-98"/>
    <d v="2023-06-23T00:00:00"/>
    <x v="2"/>
    <s v="ARRAIAL DO CABO"/>
    <x v="11"/>
    <n v="122579"/>
    <s v="SUDESTE"/>
    <n v="13234.83"/>
    <n v="315.56"/>
    <n v="385.93959999999998"/>
    <n v="2.3843147210806638E-2"/>
    <s v="M V G TRANSPORTES EIRELI"/>
    <d v="2023-06-23T00:00:00"/>
    <m/>
    <d v="2023-06-27T00:00:00"/>
    <d v="2023-07-04T00:00:00"/>
    <m/>
    <s v="ENTREGUE"/>
    <s v="ENTREGUE FORA DO PRAZO"/>
    <n v="11"/>
  </r>
  <r>
    <n v="23938098"/>
    <s v="239380-98"/>
    <d v="2023-06-23T00:00:00"/>
    <x v="2"/>
    <s v="DIVINÓPOLIS"/>
    <x v="4"/>
    <n v="122446"/>
    <s v="SUDESTE"/>
    <n v="9889"/>
    <n v="229.72"/>
    <n v="255.7115"/>
    <n v="2.3229851349984832E-2"/>
    <s v="M V G TRANSPORTES EIRELI"/>
    <d v="2023-06-22T00:00:00"/>
    <m/>
    <d v="2023-06-27T00:00:00"/>
    <d v="2023-07-04T00:00:00"/>
    <m/>
    <s v="ENTREGUE"/>
    <s v="ENTREGUE FORA DO PRAZO"/>
    <n v="11"/>
  </r>
  <r>
    <n v="23941298"/>
    <s v="239412-98"/>
    <d v="2023-06-23T00:00:00"/>
    <x v="2"/>
    <s v="BETIM"/>
    <x v="4"/>
    <n v="122447"/>
    <s v="SUDESTE"/>
    <n v="10285.11"/>
    <n v="250.45"/>
    <n v="300.40039999999999"/>
    <n v="2.435073616130503E-2"/>
    <s v="M V G TRANSPORTES EIRELI"/>
    <d v="2023-06-22T00:00:00"/>
    <m/>
    <d v="2023-06-26T00:00:00"/>
    <d v="2023-06-30T00:00:00"/>
    <m/>
    <s v="ENTREGUE"/>
    <s v="ENTREGUE FORA DO PRAZO"/>
    <n v="7"/>
  </r>
  <r>
    <n v="24176798"/>
    <s v="241767-98"/>
    <d v="2023-06-23T00:00:00"/>
    <x v="2"/>
    <s v="CAMPOS DOS GOYTACAZES"/>
    <x v="11"/>
    <n v="122454"/>
    <s v="SUDESTE"/>
    <n v="14729"/>
    <n v="385.74"/>
    <n v="481.23039999999997"/>
    <n v="2.6189150655170072E-2"/>
    <s v="M V G TRANSPORTES EIRELI"/>
    <d v="2023-06-22T00:00:00"/>
    <m/>
    <d v="2023-06-27T00:00:00"/>
    <d v="2023-06-30T00:00:00"/>
    <m/>
    <s v="ENTREGUE"/>
    <s v="ENTREGUE FORA DO PRAZO"/>
    <n v="7"/>
  </r>
  <r>
    <n v="24069298"/>
    <s v="240692-98"/>
    <d v="2023-06-23T00:00:00"/>
    <x v="2"/>
    <s v="ITABORAI"/>
    <x v="11"/>
    <n v="122511"/>
    <s v="SUDESTE"/>
    <n v="8299"/>
    <n v="223.25"/>
    <n v="276.17039999999997"/>
    <n v="2.6900831425472949E-2"/>
    <s v="M V G TRANSPORTES EIRELI"/>
    <d v="2023-06-23T00:00:00"/>
    <m/>
    <d v="2023-06-28T00:00:00"/>
    <d v="2023-07-03T00:00:00"/>
    <m/>
    <s v="ENTREGUE"/>
    <s v="ENTREGUE FORA DO PRAZO"/>
    <n v="10"/>
  </r>
  <r>
    <n v="23823798"/>
    <s v="238237-98"/>
    <d v="2023-06-23T00:00:00"/>
    <x v="2"/>
    <s v="MARICÁ"/>
    <x v="11"/>
    <n v="122549"/>
    <s v="SUDESTE"/>
    <n v="5999"/>
    <n v="144.63"/>
    <n v="172.32599999999999"/>
    <n v="2.4109018169694948E-2"/>
    <s v="M V G TRANSPORTES EIRELI"/>
    <d v="2023-06-23T00:00:00"/>
    <m/>
    <d v="2023-06-29T00:00:00"/>
    <d v="2023-07-04T00:00:00"/>
    <m/>
    <s v="ENTREGUE"/>
    <s v="ENTREGUE FORA DO PRAZO"/>
    <n v="11"/>
  </r>
  <r>
    <n v="23843598"/>
    <s v="238435-98"/>
    <d v="2023-06-23T00:00:00"/>
    <x v="2"/>
    <s v="SÃO PEDRO DA ALDEIA"/>
    <x v="11"/>
    <n v="122552"/>
    <s v="SUDESTE"/>
    <n v="6937.88"/>
    <n v="170.88"/>
    <n v="201.315"/>
    <n v="2.4630002248525486E-2"/>
    <s v="M V G TRANSPORTES EIRELI"/>
    <d v="2023-06-23T00:00:00"/>
    <m/>
    <d v="2023-06-27T00:00:00"/>
    <d v="2023-06-30T00:00:00"/>
    <m/>
    <s v="ENTREGUE"/>
    <s v="ENTREGUE FORA DO PRAZO"/>
    <n v="7"/>
  </r>
  <r>
    <n v="23912798"/>
    <s v="239127-98"/>
    <d v="2023-06-23T00:00:00"/>
    <x v="2"/>
    <s v="PETRÓPOLIS"/>
    <x v="11"/>
    <n v="122574"/>
    <s v="SUDESTE"/>
    <n v="5949"/>
    <n v="142"/>
    <n v="168.46600000000001"/>
    <n v="2.3869557908892249E-2"/>
    <s v="M V G TRANSPORTES EIRELI"/>
    <d v="2023-06-23T00:00:00"/>
    <m/>
    <d v="2023-06-30T00:00:00"/>
    <d v="2023-07-05T00:00:00"/>
    <m/>
    <s v="ENTREGUE"/>
    <s v="ENTREGUE FORA DO PRAZO"/>
    <n v="12"/>
  </r>
  <r>
    <n v="23673798"/>
    <s v="236737-98"/>
    <d v="2023-06-23T00:00:00"/>
    <x v="2"/>
    <s v="RIO BONITO"/>
    <x v="11"/>
    <n v="122577"/>
    <s v="SUDESTE"/>
    <n v="16000"/>
    <n v="407.06"/>
    <n v="500.42099999999999"/>
    <n v="2.5441249999999999E-2"/>
    <s v="M V G TRANSPORTES EIRELI"/>
    <d v="2023-06-23T00:00:00"/>
    <m/>
    <d v="2023-06-29T00:00:00"/>
    <d v="2023-07-03T00:00:00"/>
    <m/>
    <s v="ENTREGUE"/>
    <s v="ENTREGUE FORA DO PRAZO"/>
    <n v="10"/>
  </r>
  <r>
    <n v="24229398"/>
    <s v="242293-98"/>
    <d v="2023-06-23T00:00:00"/>
    <x v="2"/>
    <s v="VIÇOSA"/>
    <x v="4"/>
    <n v="122601"/>
    <s v="SUDESTE"/>
    <n v="34958"/>
    <n v="885.58"/>
    <n v="1103.42"/>
    <n v="2.5332684936209167E-2"/>
    <s v="M V G TRANSPORTES EIRELI"/>
    <d v="2023-06-23T00:00:00"/>
    <m/>
    <d v="2023-06-27T00:00:00"/>
    <d v="2023-07-06T00:00:00"/>
    <m/>
    <s v="ENTREGUE"/>
    <s v="ENTREGUE FORA DO PRAZO"/>
    <n v="13"/>
  </r>
  <r>
    <n v="23831598"/>
    <s v="238315-98"/>
    <d v="2023-06-23T00:00:00"/>
    <x v="2"/>
    <s v="ITUMBIARA"/>
    <x v="5"/>
    <n v="122105"/>
    <s v="CENTRO-OESTE"/>
    <n v="17146"/>
    <n v="761.86"/>
    <n v="550.43899999999996"/>
    <n v="4.4433687157354483E-2"/>
    <s v="MIRA SERVICOS"/>
    <d v="2023-06-21T00:00:00"/>
    <m/>
    <d v="2023-07-10T00:00:00"/>
    <d v="2023-07-06T00:00:00"/>
    <m/>
    <s v="ENTREGUE"/>
    <s v="ENTREGUE NO PRAZO"/>
    <n v="13"/>
  </r>
  <r>
    <n v="24281999"/>
    <s v="242819-99"/>
    <d v="2023-06-23T00:00:00"/>
    <x v="2"/>
    <s v="BELÉM"/>
    <x v="2"/>
    <n v="122216"/>
    <s v="NORTE"/>
    <n v="659.68"/>
    <n v="256.01"/>
    <n v="29.8889"/>
    <n v="0.38808210041232116"/>
    <s v="MIRA SERVICOS"/>
    <d v="2023-06-22T00:00:00"/>
    <m/>
    <d v="2023-07-14T00:00:00"/>
    <d v="2023-07-11T00:00:00"/>
    <m/>
    <s v="ENTREGUE"/>
    <s v="ENTREGUE NO PRAZO"/>
    <n v="18"/>
  </r>
  <r>
    <n v="23989898"/>
    <s v="239898-98"/>
    <d v="2023-06-23T00:00:00"/>
    <x v="2"/>
    <s v="BELÉM"/>
    <x v="2"/>
    <n v="122323"/>
    <s v="NORTE"/>
    <n v="15315.07"/>
    <n v="950.28"/>
    <n v="481.23"/>
    <n v="6.2048687991631768E-2"/>
    <s v="MIRA SERVICOS"/>
    <d v="2023-06-22T00:00:00"/>
    <m/>
    <d v="2023-07-14T00:00:00"/>
    <d v="2023-07-12T00:00:00"/>
    <m/>
    <s v="ENTREGUE"/>
    <s v="ENTREGUE NO PRAZO"/>
    <n v="19"/>
  </r>
  <r>
    <n v="23917798"/>
    <s v="239177-98"/>
    <d v="2023-06-23T00:00:00"/>
    <x v="2"/>
    <s v="RONDONÓPOLIS"/>
    <x v="0"/>
    <n v="122358"/>
    <s v="CENTRO-OESTE"/>
    <n v="17304.21"/>
    <n v="1014.28"/>
    <n v="551.70899999999995"/>
    <n v="5.8614637709551609E-2"/>
    <s v="MIRA SERVICOS"/>
    <d v="2023-06-22T00:00:00"/>
    <m/>
    <d v="2023-07-10T00:00:00"/>
    <d v="2023-07-03T00:00:00"/>
    <m/>
    <s v="ENTREGUE"/>
    <s v="ENTREGUE NO PRAZO"/>
    <n v="10"/>
  </r>
  <r>
    <n v="23907298"/>
    <s v="239072-98"/>
    <d v="2023-06-23T00:00:00"/>
    <x v="2"/>
    <s v="BRASNORTE"/>
    <x v="0"/>
    <n v="122361"/>
    <s v="CENTRO-OESTE"/>
    <n v="15189"/>
    <n v="895.18"/>
    <n v="481.09500000000003"/>
    <n v="5.8936072157482387E-2"/>
    <s v="MIRA SERVICOS"/>
    <d v="2023-06-22T00:00:00"/>
    <m/>
    <d v="2023-07-18T00:00:00"/>
    <d v="2023-07-10T00:00:00"/>
    <m/>
    <s v="ENTREGUE"/>
    <s v="ENTREGUE NO PRAZO"/>
    <n v="17"/>
  </r>
  <r>
    <n v="24073398"/>
    <s v="240733-98"/>
    <d v="2023-06-23T00:00:00"/>
    <x v="2"/>
    <s v="MARABA"/>
    <x v="2"/>
    <n v="122364"/>
    <s v="NORTE"/>
    <n v="32384.68"/>
    <n v="1928.43"/>
    <n v="962.46079999999995"/>
    <n v="5.9547600902649031E-2"/>
    <s v="MIRA SERVICOS"/>
    <d v="2023-06-22T00:00:00"/>
    <m/>
    <d v="2023-07-18T00:00:00"/>
    <d v="2023-07-12T00:00:00"/>
    <m/>
    <s v="ENTREGUE"/>
    <s v="ENTREGUE NO PRAZO"/>
    <n v="19"/>
  </r>
  <r>
    <n v="23815798"/>
    <s v="238157-98"/>
    <d v="2023-06-23T00:00:00"/>
    <x v="2"/>
    <s v="PORTO NACIONAL"/>
    <x v="1"/>
    <n v="122370"/>
    <s v="NORTE"/>
    <n v="39096.74"/>
    <n v="2637.33"/>
    <n v="1294.0117"/>
    <n v="6.7456519392665476E-2"/>
    <s v="MIRA SERVICOS"/>
    <d v="2023-06-22T00:00:00"/>
    <m/>
    <d v="2023-07-21T00:00:00"/>
    <d v="2023-07-14T00:00:00"/>
    <m/>
    <s v="ENTREGUE"/>
    <s v="ENTREGUE NO PRAZO"/>
    <n v="21"/>
  </r>
  <r>
    <n v="23299998"/>
    <s v="232999-98"/>
    <d v="2023-06-23T00:00:00"/>
    <x v="2"/>
    <s v="PARAUAPEBAS"/>
    <x v="2"/>
    <n v="122379"/>
    <s v="NORTE"/>
    <n v="78850.63"/>
    <n v="3355.51"/>
    <n v="1694.53"/>
    <n v="4.2555271910953658E-2"/>
    <s v="MIRA SERVICOS"/>
    <d v="2023-06-22T00:00:00"/>
    <m/>
    <d v="2023-07-21T00:00:00"/>
    <d v="2023-07-10T00:00:00"/>
    <m/>
    <s v="ENTREGUE"/>
    <s v="ENTREGUE NO PRAZO"/>
    <n v="17"/>
  </r>
  <r>
    <n v="23981798"/>
    <s v="239817-98"/>
    <d v="2023-06-23T00:00:00"/>
    <x v="2"/>
    <s v="TOCANTINOPOLIS"/>
    <x v="1"/>
    <n v="122391"/>
    <s v="NORTE"/>
    <n v="7651.87"/>
    <n v="925.52"/>
    <n v="424.36860000000001"/>
    <n v="0.12095344013946918"/>
    <s v="MIRA SERVICOS"/>
    <d v="2023-06-22T00:00:00"/>
    <m/>
    <d v="2023-07-25T00:00:00"/>
    <d v="2023-07-04T00:00:00"/>
    <m/>
    <s v="ENTREGUE"/>
    <s v="ENTREGUE NO PRAZO"/>
    <n v="11"/>
  </r>
  <r>
    <n v="24025998"/>
    <s v="240259-98"/>
    <d v="2023-06-23T00:00:00"/>
    <x v="2"/>
    <s v="DOURADOS"/>
    <x v="3"/>
    <n v="122420"/>
    <s v="CENTRO-OESTE"/>
    <n v="8701"/>
    <n v="425.06"/>
    <n v="258.09530000000001"/>
    <n v="4.8851856108493276E-2"/>
    <s v="MIRA SERVICOS"/>
    <d v="2023-06-22T00:00:00"/>
    <m/>
    <d v="2023-07-07T00:00:00"/>
    <d v="2023-07-07T00:00:00"/>
    <m/>
    <s v="ENTREGUE"/>
    <s v="ENTREGUE NO PRAZO"/>
    <n v="14"/>
  </r>
  <r>
    <n v="24085998"/>
    <s v="240859-98"/>
    <d v="2023-06-23T00:00:00"/>
    <x v="2"/>
    <s v="REDENCAO"/>
    <x v="2"/>
    <n v="122445"/>
    <s v="NORTE"/>
    <n v="11745.92"/>
    <n v="776.89"/>
    <n v="356.95069999999998"/>
    <n v="6.6141264370947528E-2"/>
    <s v="MIRA SERVICOS"/>
    <d v="2023-06-22T00:00:00"/>
    <m/>
    <d v="2023-07-21T00:00:00"/>
    <d v="2023-07-07T00:00:00"/>
    <m/>
    <s v="ENTREGUE"/>
    <s v="ENTREGUE NO PRAZO"/>
    <n v="14"/>
  </r>
  <r>
    <n v="24195498"/>
    <s v="241954-98"/>
    <d v="2023-06-23T00:00:00"/>
    <x v="2"/>
    <s v="PORTEL"/>
    <x v="2"/>
    <n v="122464"/>
    <s v="NORTE"/>
    <n v="14900"/>
    <n v="2328.4899999999998"/>
    <n v="431.9495"/>
    <n v="0.1562744966442953"/>
    <s v="MIRA SERVICOS"/>
    <d v="2023-06-22T00:00:00"/>
    <m/>
    <d v="2023-07-25T00:00:00"/>
    <d v="2023-07-10T00:00:00"/>
    <m/>
    <s v="ENTREGUE"/>
    <s v="ENTREGUE NO PRAZO"/>
    <n v="17"/>
  </r>
  <r>
    <n v="24179398"/>
    <s v="241793-98"/>
    <d v="2023-06-23T00:00:00"/>
    <x v="2"/>
    <s v="MIRASSOL D'OESTE"/>
    <x v="0"/>
    <n v="122470"/>
    <s v="CENTRO-OESTE"/>
    <n v="18979"/>
    <n v="1131.52"/>
    <n v="621.60599999999999"/>
    <n v="5.961957953527583E-2"/>
    <s v="MIRA SERVICOS"/>
    <d v="2023-06-22T00:00:00"/>
    <m/>
    <d v="2023-07-12T00:00:00"/>
    <d v="2023-07-10T00:00:00"/>
    <m/>
    <s v="ENTREGUE"/>
    <s v="ENTREGUE NO PRAZO"/>
    <n v="17"/>
  </r>
  <r>
    <n v="23921098"/>
    <s v="239210-98"/>
    <d v="2023-06-23T00:00:00"/>
    <x v="2"/>
    <s v="CANAA DOS CARAJAS"/>
    <x v="2"/>
    <n v="122473"/>
    <s v="NORTE"/>
    <n v="16943.96"/>
    <n v="904.59"/>
    <n v="419.947"/>
    <n v="5.3387165692081434E-2"/>
    <s v="MIRA SERVICOS"/>
    <d v="2023-06-22T00:00:00"/>
    <m/>
    <d v="2023-07-21T00:00:00"/>
    <d v="2023-07-14T00:00:00"/>
    <m/>
    <s v="ENTREGUE"/>
    <s v="ENTREGUE NO PRAZO"/>
    <n v="21"/>
  </r>
  <r>
    <n v="23381398"/>
    <s v="233813-98"/>
    <d v="2023-06-23T00:00:00"/>
    <x v="2"/>
    <s v="ANANINDEUA"/>
    <x v="2"/>
    <n v="122475"/>
    <s v="NORTE"/>
    <n v="8970.27"/>
    <n v="657.28"/>
    <n v="296.18400000000003"/>
    <n v="7.3273156772315648E-2"/>
    <s v="MIRA SERVICOS"/>
    <d v="2023-06-22T00:00:00"/>
    <m/>
    <d v="2023-07-17T00:00:00"/>
    <d v="2023-07-05T00:00:00"/>
    <m/>
    <s v="ENTREGUE"/>
    <s v="ENTREGUE NO PRAZO"/>
    <n v="12"/>
  </r>
  <r>
    <n v="24009398"/>
    <s v="240093-98"/>
    <d v="2023-06-23T00:00:00"/>
    <x v="2"/>
    <s v="SAO J. DOS QUATRO MARCOS"/>
    <x v="0"/>
    <n v="122509"/>
    <s v="CENTRO-OESTE"/>
    <n v="17479"/>
    <n v="979.51"/>
    <n v="528.84910000000002"/>
    <n v="5.6039247096515817E-2"/>
    <s v="MIRA SERVICOS"/>
    <d v="2023-06-23T00:00:00"/>
    <m/>
    <d v="2023-07-12T00:00:00"/>
    <d v="2023-07-07T00:00:00"/>
    <m/>
    <s v="ENTREGUE"/>
    <s v="ENTREGUE NO PRAZO"/>
    <n v="14"/>
  </r>
  <r>
    <n v="24182298"/>
    <s v="241822-98"/>
    <d v="2023-06-23T00:00:00"/>
    <x v="2"/>
    <s v="ITUMBIARA"/>
    <x v="5"/>
    <n v="122514"/>
    <s v="CENTRO-OESTE"/>
    <n v="9116.91"/>
    <n v="415.1"/>
    <n v="261.79770000000002"/>
    <n v="4.5530777423491077E-2"/>
    <s v="MIRA SERVICOS"/>
    <d v="2023-06-23T00:00:00"/>
    <m/>
    <d v="2023-07-10T00:00:00"/>
    <d v="2023-07-06T00:00:00"/>
    <m/>
    <s v="ENTREGUE"/>
    <s v="ENTREGUE NO PRAZO"/>
    <n v="13"/>
  </r>
  <r>
    <n v="23996898"/>
    <s v="239968-98"/>
    <d v="2023-06-23T00:00:00"/>
    <x v="2"/>
    <s v="ANANINDEUA"/>
    <x v="2"/>
    <n v="122535"/>
    <s v="NORTE"/>
    <n v="12740.07"/>
    <n v="829.98"/>
    <n v="385.94"/>
    <n v="6.5147208767298764E-2"/>
    <s v="MIRA SERVICOS"/>
    <d v="2023-06-23T00:00:00"/>
    <m/>
    <d v="2023-07-17T00:00:00"/>
    <d v="2023-07-14T00:00:00"/>
    <m/>
    <s v="ENTREGUE"/>
    <s v="ENTREGUE NO PRAZO"/>
    <n v="21"/>
  </r>
  <r>
    <n v="23792098"/>
    <s v="237920-98"/>
    <d v="2023-06-23T00:00:00"/>
    <x v="2"/>
    <s v="DOM AQUINO"/>
    <x v="0"/>
    <n v="122556"/>
    <s v="CENTRO-OESTE"/>
    <n v="15871.76"/>
    <n v="947.98"/>
    <n v="510.08390000000003"/>
    <n v="5.9727465637081208E-2"/>
    <s v="MIRA SERVICOS"/>
    <d v="2023-06-23T00:00:00"/>
    <m/>
    <d v="2023-07-11T00:00:00"/>
    <d v="2023-07-05T00:00:00"/>
    <m/>
    <s v="ENTREGUE"/>
    <s v="ENTREGUE NO PRAZO"/>
    <n v="12"/>
  </r>
  <r>
    <m/>
    <s v="-"/>
    <d v="2023-07-14T00:00:00"/>
    <x v="1"/>
    <s v="ARARUAMA"/>
    <x v="11"/>
    <n v="125309"/>
    <s v="SUDESTE"/>
    <n v="6684"/>
    <n v="182.29"/>
    <n v="227.35499999999999"/>
    <n v="2.7272591262716934E-2"/>
    <s v="TJ4 TRANSPORTES EIRELI"/>
    <d v="2023-07-14T00:00:00"/>
    <s v="NÃO CONSTA"/>
    <d v="2023-07-19T00:00:00"/>
    <d v="2023-07-19T00:00:00"/>
    <m/>
    <s v="ENTREGUE"/>
    <s v="ENTREGUE NO PRAZO"/>
    <n v="5"/>
  </r>
  <r>
    <n v="22983098"/>
    <s v="229830-98"/>
    <d v="2023-06-23T00:00:00"/>
    <x v="2"/>
    <s v="FORMOSA"/>
    <x v="5"/>
    <n v="122394"/>
    <s v="CENTRO-OESTE"/>
    <n v="9789"/>
    <n v="466.22"/>
    <n v="301.46710000000002"/>
    <n v="4.7626928184697111E-2"/>
    <s v="MIRA SERVICOS"/>
    <d v="2023-06-22T00:00:00"/>
    <m/>
    <d v="2023-07-07T00:00:00"/>
    <d v="2023-07-10T00:00:00"/>
    <m/>
    <s v="ENTREGUE"/>
    <s v="ENTREGUE FORA DO PRAZO"/>
    <n v="17"/>
  </r>
  <r>
    <n v="24105298"/>
    <s v="241052-98"/>
    <d v="2023-06-23T00:00:00"/>
    <x v="2"/>
    <s v="PORTO ESPERIDIÃO"/>
    <x v="0"/>
    <n v="122456"/>
    <s v="CENTRO-OESTE"/>
    <n v="15329"/>
    <n v="895.42"/>
    <n v="481.09500000000003"/>
    <n v="5.8413464674799395E-2"/>
    <s v="MIRA SERVICOS"/>
    <d v="2023-06-22T00:00:00"/>
    <m/>
    <d v="2023-07-13T00:00:00"/>
    <d v="2023-08-18T00:00:00"/>
    <m/>
    <s v="ENTREGUE"/>
    <s v="ENTREGUE FORA DO PRAZO"/>
    <n v="56"/>
  </r>
  <r>
    <n v="24042598"/>
    <s v="240425-98"/>
    <d v="2023-06-23T00:00:00"/>
    <x v="2"/>
    <s v="CAMPINA GRANDE"/>
    <x v="18"/>
    <n v="122367"/>
    <s v="NORDESTE"/>
    <n v="13529"/>
    <n v="965.32"/>
    <n v="420.5772"/>
    <n v="7.1351910710325969E-2"/>
    <s v="SNT LOG LTDA"/>
    <d v="2023-06-22T00:00:00"/>
    <m/>
    <d v="2023-07-13T00:00:00"/>
    <d v="2023-07-07T14:58:00"/>
    <m/>
    <s v="ENTREGUE"/>
    <s v="ENTREGUE NO PRAZO"/>
    <n v="14.62361111111386"/>
  </r>
  <r>
    <n v="23777698"/>
    <s v="237776-98"/>
    <d v="2023-06-23T00:00:00"/>
    <x v="2"/>
    <s v="CAJAZEIRAS"/>
    <x v="18"/>
    <n v="122369"/>
    <s v="NORDESTE"/>
    <n v="13770"/>
    <n v="982.5"/>
    <n v="431.77780000000001"/>
    <n v="7.1350762527233116E-2"/>
    <s v="SNT LOG LTDA"/>
    <d v="2023-06-22T00:00:00"/>
    <m/>
    <d v="2023-07-13T00:00:00"/>
    <d v="2023-07-12T18:21:00"/>
    <m/>
    <s v="ENTREGUE"/>
    <s v="ENTREGUE NO PRAZO"/>
    <n v="19.764583333329938"/>
  </r>
  <r>
    <n v="24053698"/>
    <s v="240536-98"/>
    <d v="2023-06-23T00:00:00"/>
    <x v="2"/>
    <s v="MOSSORÓ"/>
    <x v="17"/>
    <n v="122373"/>
    <s v="NORDESTE"/>
    <n v="12769"/>
    <n v="911.95"/>
    <n v="385.80419999999998"/>
    <n v="7.1419061790273325E-2"/>
    <s v="SNT LOG LTDA"/>
    <d v="2023-06-22T00:00:00"/>
    <m/>
    <d v="2023-07-13T00:00:00"/>
    <d v="2023-07-10T18:18:00"/>
    <m/>
    <s v="ENTREGUE"/>
    <s v="ENTREGUE NO PRAZO"/>
    <n v="17.76249999999709"/>
  </r>
  <r>
    <n v="23559298"/>
    <s v="235592-98"/>
    <d v="2023-06-23T00:00:00"/>
    <x v="2"/>
    <s v="CAJAZEIRAS"/>
    <x v="18"/>
    <n v="122355"/>
    <s v="NORDESTE"/>
    <n v="13770"/>
    <n v="982.5"/>
    <n v="431.77780000000001"/>
    <n v="7.1350762527233116E-2"/>
    <s v="SNT LOG LTDA"/>
    <d v="2023-06-22T00:00:00"/>
    <m/>
    <d v="2023-07-13T00:00:00"/>
    <d v="2023-07-12T18:21:00"/>
    <m/>
    <s v="ENTREGUE"/>
    <s v="ENTREGUE NO PRAZO"/>
    <n v="19.764583333329938"/>
  </r>
  <r>
    <n v="23558898"/>
    <s v="235588-98"/>
    <d v="2023-06-23T00:00:00"/>
    <x v="2"/>
    <s v="CAJAZEIRAS"/>
    <x v="18"/>
    <n v="122356"/>
    <s v="NORDESTE"/>
    <n v="13770"/>
    <n v="982.5"/>
    <n v="431.77780000000001"/>
    <n v="7.1350762527233116E-2"/>
    <s v="SNT LOG LTDA"/>
    <d v="2023-06-22T00:00:00"/>
    <m/>
    <d v="2023-07-13T00:00:00"/>
    <d v="2023-07-06T17:33:00"/>
    <m/>
    <s v="ENTREGUE"/>
    <s v="ENTREGUE NO PRAZO"/>
    <n v="13.73124999999709"/>
  </r>
  <r>
    <n v="24043898"/>
    <s v="240438-98"/>
    <d v="2023-06-23T00:00:00"/>
    <x v="2"/>
    <s v="MOSSORÓ"/>
    <x v="17"/>
    <n v="122381"/>
    <s v="NORDESTE"/>
    <n v="8235"/>
    <n v="671.35"/>
    <n v="228.983"/>
    <n v="8.1523982999392841E-2"/>
    <s v="SNT LOG LTDA"/>
    <d v="2023-06-22T00:00:00"/>
    <m/>
    <d v="2023-07-13T00:00:00"/>
    <d v="2023-07-11T18:02:00"/>
    <m/>
    <s v="ENTREGUE"/>
    <s v="ENTREGUE NO PRAZO"/>
    <n v="18.75138888888614"/>
  </r>
  <r>
    <n v="24080298"/>
    <s v="240802-98"/>
    <d v="2023-06-23T00:00:00"/>
    <x v="2"/>
    <s v="MOSSORÓ"/>
    <x v="17"/>
    <n v="122403"/>
    <s v="NORDESTE"/>
    <n v="6542.91"/>
    <n v="628.91"/>
    <n v="201.315"/>
    <n v="9.6120839198460623E-2"/>
    <s v="SNT LOG LTDA"/>
    <d v="2023-06-22T00:00:00"/>
    <m/>
    <d v="2023-07-13T00:00:00"/>
    <d v="2023-07-07T18:40:00"/>
    <m/>
    <s v="ENTREGUE"/>
    <s v="ENTREGUE NO PRAZO"/>
    <n v="14.777777777781012"/>
  </r>
  <r>
    <n v="24031498"/>
    <s v="240314-98"/>
    <d v="2023-06-23T00:00:00"/>
    <x v="2"/>
    <s v="MOSSORÓ"/>
    <x v="17"/>
    <n v="122412"/>
    <s v="NORDESTE"/>
    <n v="15000"/>
    <n v="1009.63"/>
    <n v="449.45699999999999"/>
    <n v="6.7308666666666669E-2"/>
    <s v="SNT LOG LTDA"/>
    <d v="2023-06-22T00:00:00"/>
    <m/>
    <d v="2023-07-13T00:00:00"/>
    <d v="2023-07-07T18:40:00"/>
    <m/>
    <s v="ENTREGUE"/>
    <s v="ENTREGUE NO PRAZO"/>
    <n v="14.777777777781012"/>
  </r>
  <r>
    <n v="24267798"/>
    <s v="242677-98"/>
    <d v="2023-06-23T00:00:00"/>
    <x v="2"/>
    <s v="CEARÁ-MIRIM"/>
    <x v="17"/>
    <n v="122423"/>
    <s v="NORDESTE"/>
    <n v="11403.81"/>
    <n v="867.68"/>
    <n v="356.95069999999998"/>
    <n v="7.6086851675010364E-2"/>
    <s v="SNT LOG LTDA"/>
    <d v="2023-06-22T00:00:00"/>
    <m/>
    <d v="2023-07-13T00:00:00"/>
    <d v="2023-07-06T08:07:00"/>
    <m/>
    <s v="ENTREGUE"/>
    <s v="ENTREGUE NO PRAZO"/>
    <n v="13.338194444440887"/>
  </r>
  <r>
    <n v="24157298"/>
    <s v="241572-98"/>
    <d v="2023-06-23T00:00:00"/>
    <x v="2"/>
    <s v="FORTALEZA"/>
    <x v="15"/>
    <n v="122433"/>
    <s v="NORDESTE"/>
    <n v="10649"/>
    <n v="425.36"/>
    <n v="325.42180000000002"/>
    <n v="3.9943656681378538E-2"/>
    <s v="SNT LOG LTDA"/>
    <d v="2023-06-22T00:00:00"/>
    <m/>
    <d v="2023-07-06T00:00:00"/>
    <d v="2023-07-06T23:59:00"/>
    <m/>
    <s v="ENTREGUE"/>
    <s v="ENTREGUE FORA DO PRAZO"/>
    <n v="13.999305555553292"/>
  </r>
  <r>
    <n v="23057598"/>
    <s v="230575-98"/>
    <d v="2023-06-23T00:00:00"/>
    <x v="2"/>
    <s v="SAO GONCALO AMARANTE"/>
    <x v="17"/>
    <n v="122436"/>
    <s v="NORDESTE"/>
    <n v="8879"/>
    <n v="707.13"/>
    <n v="296.18"/>
    <n v="7.9640725306903928E-2"/>
    <s v="SNT LOG LTDA"/>
    <d v="2023-06-22T00:00:00"/>
    <m/>
    <d v="2023-07-07T00:00:00"/>
    <d v="2023-07-05T15:24:00"/>
    <m/>
    <s v="ENTREGUE"/>
    <s v="ENTREGUE NO PRAZO"/>
    <n v="12.641666666670062"/>
  </r>
  <r>
    <n v="23934098"/>
    <s v="239340-98"/>
    <d v="2023-06-23T00:00:00"/>
    <x v="2"/>
    <s v="FORTALEZA"/>
    <x v="15"/>
    <n v="122449"/>
    <s v="NORDESTE"/>
    <n v="8879"/>
    <n v="409.55"/>
    <n v="313.3263"/>
    <n v="4.6125689829935805E-2"/>
    <s v="SNT LOG LTDA"/>
    <d v="2023-06-22T00:00:00"/>
    <m/>
    <d v="2023-07-06T00:00:00"/>
    <d v="2023-07-05T23:59:00"/>
    <m/>
    <s v="ENTREGUE"/>
    <s v="ENTREGUE NO PRAZO"/>
    <n v="12.999305555553292"/>
  </r>
  <r>
    <n v="24152498"/>
    <s v="241524-98"/>
    <d v="2023-06-23T00:00:00"/>
    <x v="2"/>
    <s v="LIMOEIRO DO NORTE"/>
    <x v="15"/>
    <n v="122451"/>
    <s v="NORDESTE"/>
    <n v="13649"/>
    <n v="989.22"/>
    <n v="420.5772"/>
    <n v="7.247563924097003E-2"/>
    <s v="SNT LOG LTDA"/>
    <d v="2023-06-22T00:00:00"/>
    <m/>
    <d v="2023-07-14T00:00:00"/>
    <d v="2023-07-06T23:59:00"/>
    <m/>
    <s v="ENTREGUE"/>
    <s v="ENTREGUE NO PRAZO"/>
    <n v="13.999305555553292"/>
  </r>
  <r>
    <n v="24124098"/>
    <s v="241240-98"/>
    <d v="2023-06-23T00:00:00"/>
    <x v="2"/>
    <s v="PATOS"/>
    <x v="18"/>
    <n v="122459"/>
    <s v="NORDESTE"/>
    <n v="12600"/>
    <n v="919.44"/>
    <n v="390.68849999999998"/>
    <n v="7.2971428571428576E-2"/>
    <s v="SNT LOG LTDA"/>
    <d v="2023-06-22T00:00:00"/>
    <m/>
    <d v="2023-07-13T00:00:00"/>
    <d v="2023-07-06T08:19:00"/>
    <m/>
    <s v="ENTREGUE"/>
    <s v="ENTREGUE NO PRAZO"/>
    <n v="13.346527777779556"/>
  </r>
  <r>
    <n v="23839998"/>
    <s v="238399-98"/>
    <d v="2023-06-23T00:00:00"/>
    <x v="2"/>
    <s v="CAJAZEIRAS"/>
    <x v="18"/>
    <n v="122497"/>
    <s v="NORDESTE"/>
    <n v="19950"/>
    <n v="1177.6099999999999"/>
    <n v="558.95000000000005"/>
    <n v="5.9028070175438589E-2"/>
    <s v="SNT LOG LTDA"/>
    <d v="2023-06-23T00:00:00"/>
    <m/>
    <d v="2023-07-13T00:00:00"/>
    <d v="2023-07-12T18:22:00"/>
    <m/>
    <s v="ENTREGUE"/>
    <s v="ENTREGUE NO PRAZO"/>
    <n v="19.765277777776646"/>
  </r>
  <r>
    <n v="24019798"/>
    <s v="240197-98"/>
    <d v="2023-06-23T00:00:00"/>
    <x v="2"/>
    <s v="MACEIÓ"/>
    <x v="19"/>
    <n v="122518"/>
    <s v="NORDESTE"/>
    <n v="20000"/>
    <n v="1036"/>
    <n v="385.94"/>
    <n v="5.1799999999999999E-2"/>
    <s v="SNT LOG LTDA"/>
    <d v="2023-06-23T00:00:00"/>
    <m/>
    <d v="2023-07-07T00:00:00"/>
    <d v="2023-07-06T15:52:00"/>
    <m/>
    <s v="ENTREGUE"/>
    <s v="ENTREGUE NO PRAZO"/>
    <n v="13.661111111112405"/>
  </r>
  <r>
    <n v="23940898"/>
    <s v="239408-98"/>
    <d v="2023-06-23T00:00:00"/>
    <x v="2"/>
    <s v="SAO GONCALO AMARANTE"/>
    <x v="17"/>
    <n v="122536"/>
    <s v="NORDESTE"/>
    <n v="7959"/>
    <n v="683.15"/>
    <n v="277.83800000000002"/>
    <n v="8.5833647443146116E-2"/>
    <s v="SNT LOG LTDA"/>
    <d v="2023-06-23T00:00:00"/>
    <m/>
    <d v="2023-07-07T00:00:00"/>
    <d v="2023-07-05T15:24:00"/>
    <m/>
    <s v="ENTREGUE"/>
    <s v="ENTREGUE NO PRAZO"/>
    <n v="12.641666666670062"/>
  </r>
  <r>
    <n v="23863198"/>
    <s v="238631-98"/>
    <d v="2023-06-23T00:00:00"/>
    <x v="2"/>
    <s v="PARNAMIRIM"/>
    <x v="17"/>
    <n v="122537"/>
    <s v="NORDESTE"/>
    <n v="9699"/>
    <n v="707.45"/>
    <n v="296.43299999999999"/>
    <n v="7.2940509330858855E-2"/>
    <s v="SNT LOG LTDA"/>
    <d v="2023-06-23T00:00:00"/>
    <m/>
    <d v="2023-07-07T00:00:00"/>
    <d v="2023-07-05T16:12:00"/>
    <m/>
    <s v="ENTREGUE"/>
    <s v="ENTREGUE NO PRAZO"/>
    <n v="12.67500000000291"/>
  </r>
  <r>
    <n v="23888298"/>
    <s v="238882-98"/>
    <d v="2023-06-23T00:00:00"/>
    <x v="2"/>
    <s v="CORONEL JOAO PESSOA"/>
    <x v="17"/>
    <n v="122539"/>
    <s v="NORDESTE"/>
    <n v="23966.91"/>
    <n v="1601.56"/>
    <n v="835.24860000000001"/>
    <n v="6.6823799980890317E-2"/>
    <s v="SNT LOG LTDA"/>
    <d v="2023-06-23T00:00:00"/>
    <m/>
    <d v="2023-07-19T08:00:00"/>
    <d v="2023-07-19T08:00:00"/>
    <m/>
    <s v="ENTREGUE"/>
    <s v="ENTREGUE NO PRAZO"/>
    <n v="26.333333333335759"/>
  </r>
  <r>
    <n v="23882798"/>
    <s v="238827-98"/>
    <d v="2023-06-23T00:00:00"/>
    <x v="2"/>
    <s v="MOSSORÓ"/>
    <x v="17"/>
    <n v="122540"/>
    <s v="NORDESTE"/>
    <n v="9209"/>
    <n v="721.69"/>
    <n v="261.79770000000002"/>
    <n v="7.8367900966445872E-2"/>
    <s v="SNT LOG LTDA"/>
    <d v="2023-06-23T00:00:00"/>
    <m/>
    <d v="2023-07-13T00:00:00"/>
    <d v="2023-07-07T18:39:00"/>
    <m/>
    <s v="ENTREGUE"/>
    <s v="ENTREGUE NO PRAZO"/>
    <n v="14.777083333334303"/>
  </r>
  <r>
    <n v="23829098"/>
    <s v="238290-98"/>
    <d v="2023-06-23T00:00:00"/>
    <x v="2"/>
    <s v="APODI"/>
    <x v="17"/>
    <n v="122541"/>
    <s v="NORDESTE"/>
    <n v="8879"/>
    <n v="800.76"/>
    <n v="313.3263"/>
    <n v="9.0185831737808309E-2"/>
    <s v="SNT LOG LTDA"/>
    <d v="2023-06-23T00:00:00"/>
    <m/>
    <d v="2023-07-18T00:00:00"/>
    <d v="2023-07-18T17:00:00"/>
    <m/>
    <s v="ENTREGUE"/>
    <s v="ENTREGUE FORA DO PRAZO"/>
    <n v="25.708333333335759"/>
  </r>
  <r>
    <n v="24249998"/>
    <s v="242499-98"/>
    <d v="2023-06-23T00:00:00"/>
    <x v="2"/>
    <s v="APODI"/>
    <x v="17"/>
    <n v="122554"/>
    <s v="NORDESTE"/>
    <n v="25139"/>
    <n v="1857.98"/>
    <n v="1002.3709"/>
    <n v="7.3908270018696057E-2"/>
    <s v="SNT LOG LTDA"/>
    <d v="2023-06-23T00:00:00"/>
    <m/>
    <d v="2023-07-13T00:00:00"/>
    <d v="2023-07-13T17:00:00"/>
    <m/>
    <s v="ENTREGUE"/>
    <s v="ENTREGUE FORA DO PRAZO"/>
    <n v="20.708333333335759"/>
  </r>
  <r>
    <n v="24142898"/>
    <s v="241428-98"/>
    <d v="2023-06-23T00:00:00"/>
    <x v="2"/>
    <s v="MOSSORÓ"/>
    <x v="17"/>
    <n v="122578"/>
    <s v="NORDESTE"/>
    <n v="6238.22"/>
    <n v="576.6"/>
    <n v="167.23570000000001"/>
    <n v="9.2430212464453002E-2"/>
    <s v="SNT LOG LTDA"/>
    <d v="2023-06-23T00:00:00"/>
    <m/>
    <d v="2023-07-13T00:00:00"/>
    <d v="2023-07-07T18:40:00"/>
    <m/>
    <s v="ENTREGUE"/>
    <s v="ENTREGUE NO PRAZO"/>
    <n v="14.777777777781012"/>
  </r>
  <r>
    <n v="24175398"/>
    <s v="241753-98"/>
    <d v="2023-06-23T00:00:00"/>
    <x v="2"/>
    <s v="MOSSORÓ"/>
    <x v="17"/>
    <n v="122588"/>
    <s v="NORDESTE"/>
    <n v="10079"/>
    <n v="774.66"/>
    <n v="296.32659999999998"/>
    <n v="7.6858815358666538E-2"/>
    <s v="SNT LOG LTDA"/>
    <d v="2023-06-23T00:00:00"/>
    <m/>
    <d v="2023-07-13T00:00:00"/>
    <d v="2023-07-10T18:18:00"/>
    <m/>
    <s v="ENTREGUE"/>
    <s v="ENTREGUE NO PRAZO"/>
    <n v="17.76249999999709"/>
  </r>
  <r>
    <n v="24104498"/>
    <s v="241044-98"/>
    <d v="2023-06-23T00:00:00"/>
    <x v="2"/>
    <s v="FRUTUOSO GOMES"/>
    <x v="17"/>
    <n v="122606"/>
    <s v="NORDESTE"/>
    <n v="7809"/>
    <n v="746.3"/>
    <n v="277.8383"/>
    <n v="9.556921500832373E-2"/>
    <s v="SNT LOG LTDA"/>
    <d v="2023-06-23T00:00:00"/>
    <m/>
    <d v="2023-07-15T17:19:00"/>
    <d v="2023-07-15T17:19:00"/>
    <m/>
    <s v="ENTREGUE"/>
    <s v="ENTREGUE NO PRAZO"/>
    <n v="22.721527777779556"/>
  </r>
  <r>
    <n v="23791898"/>
    <s v="237918-98"/>
    <d v="2023-06-23T00:00:00"/>
    <x v="2"/>
    <s v="SAO RAFAEL"/>
    <x v="17"/>
    <n v="122617"/>
    <s v="NORDESTE"/>
    <n v="8729"/>
    <n v="743.74"/>
    <n v="276.17"/>
    <n v="8.5203345171268194E-2"/>
    <s v="SNT LOG LTDA"/>
    <d v="2023-06-23T00:00:00"/>
    <m/>
    <d v="2023-07-13T00:00:00"/>
    <d v="2023-07-07T20:17:00"/>
    <m/>
    <s v="ENTREGUE"/>
    <s v="ENTREGUE NO PRAZO"/>
    <n v="14.84513888888614"/>
  </r>
  <r>
    <n v="23038698"/>
    <s v="230386-98"/>
    <d v="2023-06-23T00:00:00"/>
    <x v="2"/>
    <s v="MOSSORÓ"/>
    <x v="17"/>
    <n v="122625"/>
    <s v="NORDESTE"/>
    <n v="8344.93"/>
    <n v="722.48"/>
    <n v="262.31"/>
    <n v="8.6577119280808829E-2"/>
    <s v="SNT LOG LTDA"/>
    <d v="2023-06-23T00:00:00"/>
    <m/>
    <d v="2023-07-14T00:00:00"/>
    <d v="2023-07-14T17:00:00"/>
    <m/>
    <s v="ENTREGUE"/>
    <s v="ENTREGUE FORA DO PRAZO"/>
    <n v="21.708333333335759"/>
  </r>
  <r>
    <n v="23673898"/>
    <s v="236738-98"/>
    <d v="2023-06-23T00:00:00"/>
    <x v="2"/>
    <s v="MACEIÓ"/>
    <x v="19"/>
    <n v="122641"/>
    <s v="NORDESTE"/>
    <n v="8152.62"/>
    <n v="677.93"/>
    <n v="299.92200000000003"/>
    <n v="8.3154863099224541E-2"/>
    <s v="SNT LOG LTDA"/>
    <d v="2023-06-23T00:00:00"/>
    <m/>
    <d v="2023-07-07T00:00:00"/>
    <d v="2023-07-05T10:03:00"/>
    <m/>
    <s v="ENTREGUE"/>
    <s v="ENTREGUE NO PRAZO"/>
    <n v="12.41874999999709"/>
  </r>
  <r>
    <n v="23700998"/>
    <s v="237009-98"/>
    <d v="2023-06-23T00:00:00"/>
    <x v="2"/>
    <s v="MACEIÓ"/>
    <x v="19"/>
    <n v="122651"/>
    <s v="NORDESTE"/>
    <n v="9119"/>
    <n v="677.89"/>
    <n v="299.88659999999999"/>
    <n v="7.4338194977519464E-2"/>
    <s v="SNT LOG LTDA"/>
    <d v="2023-06-23T00:00:00"/>
    <m/>
    <d v="2023-07-13T00:00:00"/>
    <d v="2023-07-13T15:17:00"/>
    <m/>
    <s v="ENTREGUE"/>
    <s v="ENTREGUE FORA DO PRAZO"/>
    <n v="20.636805555557657"/>
  </r>
  <r>
    <n v="23246598"/>
    <s v="232465-98"/>
    <d v="2023-06-23T00:00:00"/>
    <x v="2"/>
    <s v="MONTEIRO"/>
    <x v="18"/>
    <n v="122654"/>
    <s v="NORDESTE"/>
    <n v="14249"/>
    <n v="1112.27"/>
    <n v="516.35709999999995"/>
    <n v="7.8059512948277066E-2"/>
    <s v="SNT LOG LTDA"/>
    <d v="2023-06-23T00:00:00"/>
    <m/>
    <d v="2023-07-13T00:00:00"/>
    <d v="2023-07-14T08:00:00"/>
    <m/>
    <s v="ENTREGUE"/>
    <s v="ENTREGUE FORA DO PRAZO"/>
    <n v="21.333333333335759"/>
  </r>
  <r>
    <n v="28925498"/>
    <s v="289254-98"/>
    <d v="2023-08-23T00:00:00"/>
    <x v="3"/>
    <s v="MOJU"/>
    <x v="2"/>
    <n v="129200"/>
    <s v="NORTE"/>
    <n v="23750"/>
    <n v="1214"/>
    <n v="607"/>
    <m/>
    <s v="JEONCEL TRANSPORTES LTDA"/>
    <d v="2023-08-23T00:00:00"/>
    <s v="ENTREGA INFORMADA"/>
    <d v="2023-09-14T00:00:00"/>
    <d v="2023-10-03T00:00:00"/>
    <d v="2023-10-04T00:00:00"/>
    <s v="ENTREGUE"/>
    <s v="ENTREGUE FORA DO PRAZO"/>
    <n v="41"/>
  </r>
  <r>
    <n v="23701698"/>
    <s v="237016-98"/>
    <d v="2023-06-23T00:00:00"/>
    <x v="2"/>
    <s v="EXTREMOZ"/>
    <x v="17"/>
    <n v="122655"/>
    <s v="NORDESTE"/>
    <n v="9699"/>
    <n v="840.58"/>
    <n v="339.28300000000002"/>
    <n v="8.666666666666667E-2"/>
    <s v="SNT LOG LTDA"/>
    <d v="2023-06-23T00:00:00"/>
    <m/>
    <d v="2023-07-13T00:00:00"/>
    <d v="2023-07-05T15:24:00"/>
    <m/>
    <s v="ENTREGUE"/>
    <s v="ENTREGUE NO PRAZO"/>
    <n v="12.641666666670062"/>
  </r>
  <r>
    <n v="29341198"/>
    <s v="293411-98"/>
    <d v="2023-09-04T00:00:00"/>
    <x v="0"/>
    <s v="OURILANDIA DO NORTE"/>
    <x v="2"/>
    <n v="129760"/>
    <s v="NORTE"/>
    <n v="21300"/>
    <n v="1452"/>
    <n v="726"/>
    <m/>
    <s v="JEONCEL TRANSPORTES LTDA"/>
    <d v="2023-09-01T00:00:00"/>
    <s v="ENTREGA INFORMADA"/>
    <d v="2023-10-06T00:00:00"/>
    <d v="2023-10-02T00:00:00"/>
    <d v="2023-10-04T00:00:00"/>
    <s v="ENTREGUE"/>
    <s v="ENTREGUE NO PRAZO"/>
    <n v="28"/>
  </r>
  <r>
    <n v="29389298"/>
    <s v="293892-98"/>
    <d v="2023-09-11T00:00:00"/>
    <x v="0"/>
    <s v="RIO VERDE"/>
    <x v="5"/>
    <n v="130042"/>
    <s v="CENTRO-OESTE"/>
    <n v="8739"/>
    <n v="398.39"/>
    <n v="304.85000000000002"/>
    <m/>
    <s v="JEONCEL TRANSPORTES LTDA"/>
    <d v="2023-09-11T00:00:00"/>
    <s v="ENTREGA INFORMADA"/>
    <d v="2023-10-02T00:00:00"/>
    <d v="2023-10-02T00:00:00"/>
    <d v="2023-10-04T00:00:00"/>
    <s v="ENTREGUE"/>
    <s v="ENTREGUE NO PRAZO"/>
    <n v="21"/>
  </r>
  <r>
    <n v="23974698"/>
    <s v="239746-98"/>
    <d v="2023-06-23T00:00:00"/>
    <x v="2"/>
    <s v="DOUTOR SEVERIANO"/>
    <x v="17"/>
    <n v="122375"/>
    <s v="NORDESTE"/>
    <n v="14059"/>
    <n v="971.61"/>
    <n v="424.68009999999998"/>
    <n v="6.9109467245181022E-2"/>
    <s v="SNT LOG LTDA"/>
    <d v="2023-06-22T00:00:00"/>
    <m/>
    <d v="2023-07-14T00:00:00"/>
    <d v="2023-07-19T17:00:00"/>
    <m/>
    <s v="ENTREGUE"/>
    <s v="ENTREGUE FORA DO PRAZO"/>
    <n v="26.708333333335759"/>
  </r>
  <r>
    <n v="28275399"/>
    <s v="282753-99"/>
    <d v="2023-08-15T00:00:00"/>
    <x v="3"/>
    <s v="POJUCA"/>
    <x v="20"/>
    <n v="128401"/>
    <s v="NORDESTE"/>
    <n v="496.71"/>
    <n v="145"/>
    <n v="27.832999999999998"/>
    <n v="0.29192083912141897"/>
    <s v="JEONCEL TRANSPORTES LTDA"/>
    <d v="2023-08-10T00:00:00"/>
    <s v="INFORMADO COLETA"/>
    <d v="2023-08-29T00:00:00"/>
    <d v="1899-12-30T00:00:00"/>
    <d v="2023-10-11T00:00:00"/>
    <s v="CHEGADA EM UNIDADE"/>
    <s v="EM TRANSITO"/>
    <n v="-45153"/>
  </r>
  <r>
    <n v="28438499"/>
    <s v="284384-99"/>
    <d v="2023-08-15T00:00:00"/>
    <x v="3"/>
    <s v="SANTALUZ"/>
    <x v="20"/>
    <n v="128517"/>
    <s v="NORDESTE"/>
    <n v="491.94"/>
    <n v="145"/>
    <n v="27.832999999999998"/>
    <n v="0.29475139244623327"/>
    <s v="JEONCEL TRANSPORTES LTDA"/>
    <d v="2023-08-14T00:00:00"/>
    <s v="INFORMADO COLETA"/>
    <d v="2023-08-30T00:00:00"/>
    <d v="1899-12-30T00:00:00"/>
    <d v="2023-10-11T00:00:00"/>
    <s v="CHEGADA EM UNIDADE"/>
    <s v="EM TRANSITO"/>
    <n v="-45153"/>
  </r>
  <r>
    <m/>
    <s v="-"/>
    <d v="2023-07-18T00:00:00"/>
    <x v="1"/>
    <s v="SÃO LUÍS"/>
    <x v="6"/>
    <n v="125609"/>
    <s v="NORDESTE"/>
    <n v="28476.32"/>
    <n v="326.14999999999998"/>
    <n v="101.373"/>
    <n v="1.1453375998022215E-2"/>
    <s v="TECMAR TRANSPORTES LTDA"/>
    <d v="2023-07-17T00:00:00"/>
    <s v="NÃO CONSTA"/>
    <d v="2023-08-02T00:00:00"/>
    <d v="2023-08-02T00:00:00"/>
    <m/>
    <s v="ENTREGUE"/>
    <s v="ENTREGUE NO PRAZO"/>
    <n v="15"/>
  </r>
  <r>
    <n v="29430398"/>
    <s v="294303-98"/>
    <d v="2023-08-28T00:00:00"/>
    <x v="3"/>
    <s v="PRIMAVERA"/>
    <x v="2"/>
    <n v="129493"/>
    <s v="NORTE"/>
    <n v="15000"/>
    <n v="992"/>
    <n v="496"/>
    <m/>
    <s v="JEONCEL TRANSPORTES LTDA"/>
    <d v="2023-08-28T00:00:00"/>
    <s v="ENTREGA INFORMADA"/>
    <d v="2023-09-20T00:00:00"/>
    <d v="2023-10-06T00:00:00"/>
    <d v="2023-10-09T00:00:00"/>
    <s v="ENTREGUE"/>
    <s v="ENTREGUE FORA DO PRAZO"/>
    <n v="39"/>
  </r>
  <r>
    <n v="29811098"/>
    <s v="298110-98"/>
    <d v="2023-09-04T00:00:00"/>
    <x v="0"/>
    <s v="SANTALUZ"/>
    <x v="20"/>
    <n v="129747"/>
    <s v="NORDESTE"/>
    <n v="13215.51"/>
    <n v="694.5"/>
    <n v="463"/>
    <m/>
    <s v="JEONCEL TRANSPORTES LTDA"/>
    <d v="2023-09-01T00:00:00"/>
    <s v="INFORMADO COLETA"/>
    <d v="2023-09-20T00:00:00"/>
    <d v="1899-12-30T00:00:00"/>
    <d v="2023-10-11T00:00:00"/>
    <s v="SAIDA DE UNIDADE"/>
    <s v="EM TRANSITO"/>
    <n v="-45173"/>
  </r>
  <r>
    <n v="23589398"/>
    <s v="235893-98"/>
    <d v="2023-06-23T00:00:00"/>
    <x v="2"/>
    <s v="PARNAMIRIM"/>
    <x v="17"/>
    <n v="122390"/>
    <s v="NORDESTE"/>
    <n v="18809.53"/>
    <n v="1137.99"/>
    <n v="625.81479999999999"/>
    <n v="6.0500714265587716E-2"/>
    <s v="SNT LOG LTDA"/>
    <d v="2023-06-22T00:00:00"/>
    <m/>
    <d v="2023-07-07T00:00:00"/>
    <d v="2023-07-12T15:26:00"/>
    <m/>
    <s v="ENTREGUE"/>
    <s v="ENTREGUE FORA DO PRAZO"/>
    <n v="19.643055555556202"/>
  </r>
  <r>
    <n v="29394598"/>
    <s v="293945-98"/>
    <d v="2023-09-13T00:00:00"/>
    <x v="0"/>
    <s v="AMORINOPOLIS"/>
    <x v="5"/>
    <n v="130361"/>
    <s v="CENTRO-OESTE"/>
    <n v="19000"/>
    <n v="918.69"/>
    <n v="703"/>
    <m/>
    <s v="JEONCEL TRANSPORTES LTDA"/>
    <d v="2023-09-13T00:00:00"/>
    <s v="INFORMADO COLETA"/>
    <d v="2023-09-27T00:00:00"/>
    <d v="1899-12-30T00:00:00"/>
    <d v="2023-10-11T00:00:00"/>
    <s v="CHEGADA EM UNIDADE"/>
    <s v="EM TRANSITO"/>
    <n v="-45182"/>
  </r>
  <r>
    <n v="27108598"/>
    <s v="271085-98"/>
    <d v="2023-09-04T00:00:00"/>
    <x v="0"/>
    <s v="PORTEL"/>
    <x v="2"/>
    <n v="129758"/>
    <s v="NORTE"/>
    <n v="12266.27"/>
    <n v="812"/>
    <n v="406"/>
    <m/>
    <s v="JEONCEL TRANSPORTES LTDA"/>
    <d v="2023-09-01T00:00:00"/>
    <s v="INFORMADO COLETA"/>
    <d v="2023-09-28T00:00:00"/>
    <d v="2023-10-09T00:00:00"/>
    <d v="2023-10-10T00:00:00"/>
    <s v="ENTREGUE"/>
    <s v="ENTREGUE NO PRAZO"/>
    <n v="-45173"/>
  </r>
  <r>
    <n v="31133798"/>
    <s v="311337-98"/>
    <d v="2023-09-21T00:00:00"/>
    <x v="0"/>
    <s v="IPAMERI"/>
    <x v="5"/>
    <n v="131522"/>
    <s v="CENTRO-OESTE"/>
    <n v="18261.349999999999"/>
    <n v="759.26"/>
    <n v="581"/>
    <m/>
    <s v="JEONCEL TRANSPORTES LTDA"/>
    <d v="2023-09-21T00:00:00"/>
    <s v="INFORMADO COLETA"/>
    <d v="2023-10-04T00:00:00"/>
    <d v="1899-12-30T00:00:00"/>
    <d v="2023-10-11T00:00:00"/>
    <s v="CHEGADA EM UNIDADE"/>
    <s v="EM TRANSITO"/>
    <n v="-45190"/>
  </r>
  <r>
    <n v="31011598"/>
    <s v="310115-98"/>
    <d v="2023-09-25T00:00:00"/>
    <x v="0"/>
    <s v="INHUMAS"/>
    <x v="5"/>
    <n v="131394"/>
    <s v="CENTRO-OESTE"/>
    <n v="7500"/>
    <n v="292.73"/>
    <n v="224"/>
    <m/>
    <s v="JEONCEL TRANSPORTES LTDA"/>
    <d v="2023-09-20T00:00:00"/>
    <s v="INFORMADO COLETA"/>
    <d v="2023-10-04T00:00:00"/>
    <d v="2023-10-09T00:00:00"/>
    <d v="2023-10-10T00:00:00"/>
    <s v="ENTREGUE"/>
    <s v="ENTREGUE NO PRAZO"/>
    <n v="-45194"/>
  </r>
  <r>
    <n v="31590898"/>
    <s v="315908-98"/>
    <d v="2023-09-27T00:00:00"/>
    <x v="0"/>
    <s v="GOIANIA"/>
    <x v="5"/>
    <n v="132520"/>
    <s v="CENTRO-OESTE"/>
    <n v="9580"/>
    <n v="333.41"/>
    <n v="326"/>
    <m/>
    <s v="JEONCEL TRANSPORTES LTDA"/>
    <d v="2023-09-27T00:00:00"/>
    <s v="INFORMADO COLETA"/>
    <d v="2023-10-11T00:00:00"/>
    <d v="1899-12-30T00:00:00"/>
    <d v="2023-10-11T00:00:00"/>
    <s v="SAIDA PARA ENTREGA"/>
    <s v="EM TRANSITO"/>
    <n v="-45196"/>
  </r>
  <r>
    <n v="31837998"/>
    <s v="318379-98"/>
    <d v="2023-09-27T00:00:00"/>
    <x v="0"/>
    <s v="ANÁPOLIS"/>
    <x v="5"/>
    <n v="132522"/>
    <s v="CENTRO-OESTE"/>
    <n v="8429"/>
    <n v="268.98"/>
    <n v="263"/>
    <m/>
    <s v="JEONCEL TRANSPORTES LTDA"/>
    <d v="2023-09-27T00:00:00"/>
    <s v="ENTREGA INFORMADA"/>
    <d v="2023-10-10T00:00:00"/>
    <d v="2023-10-10T00:00:00"/>
    <d v="2023-10-11T00:00:00"/>
    <s v="MERCADORIA ENTREGUE"/>
    <s v="EM TRANSITO"/>
    <n v="-45196"/>
  </r>
  <r>
    <n v="31487098"/>
    <s v="314870-98"/>
    <d v="2023-09-27T00:00:00"/>
    <x v="0"/>
    <s v="GOIANIRA"/>
    <x v="5"/>
    <n v="132528"/>
    <s v="CENTRO-OESTE"/>
    <n v="12299"/>
    <n v="441.82"/>
    <n v="432"/>
    <m/>
    <s v="JEONCEL TRANSPORTES LTDA"/>
    <d v="2023-09-27T00:00:00"/>
    <s v="INFORMADO COLETA"/>
    <d v="2023-10-16T00:00:00"/>
    <d v="1899-12-30T00:00:00"/>
    <d v="2023-10-11T00:00:00"/>
    <s v="ENTREGA AGENDADA"/>
    <s v="EM TRANSITO"/>
    <n v="-45196"/>
  </r>
  <r>
    <n v="28457298"/>
    <s v="284572-98"/>
    <d v="2023-08-28T00:00:00"/>
    <x v="3"/>
    <s v="SANTAREM"/>
    <x v="2"/>
    <n v="129523"/>
    <s v="NORTE"/>
    <n v="9590.99"/>
    <n v="651.48"/>
    <n v="325.73700000000002"/>
    <m/>
    <s v="JEONCEL TRANSPORTES LTDA"/>
    <d v="2023-08-28T00:00:00"/>
    <s v="ENTREGA INFORMADA"/>
    <d v="2023-10-06T00:00:00"/>
    <d v="2023-10-06T00:00:00"/>
    <d v="2023-10-09T00:00:00"/>
    <s v="ENTREGUE"/>
    <s v="ENTREGUE NO PRAZO"/>
    <n v="39"/>
  </r>
  <r>
    <n v="30875698"/>
    <s v="308756-98"/>
    <d v="2023-09-25T00:00:00"/>
    <x v="0"/>
    <s v="CRIXAS"/>
    <x v="5"/>
    <n v="131407"/>
    <s v="CENTRO-OESTE"/>
    <n v="6529"/>
    <n v="290.11"/>
    <n v="222"/>
    <m/>
    <s v="JEONCEL TRANSPORTES LTDA"/>
    <d v="2023-09-20T00:00:00"/>
    <s v="ENTREGA INFORMADA"/>
    <d v="2023-10-10T00:00:00"/>
    <d v="2023-10-05T00:00:00"/>
    <d v="2023-10-05T00:00:00"/>
    <s v="ENTREGUE"/>
    <s v="ENTREGUE NO PRAZO"/>
    <n v="10"/>
  </r>
  <r>
    <n v="31181798"/>
    <s v="311817-98"/>
    <d v="2023-09-29T00:00:00"/>
    <x v="0"/>
    <s v="ANÁPOLIS"/>
    <x v="5"/>
    <n v="132532"/>
    <s v="CENTRO-OESTE"/>
    <n v="13000"/>
    <n v="418.3"/>
    <n v="409"/>
    <m/>
    <s v="JEONCEL TRANSPORTES LTDA"/>
    <d v="2023-09-27T00:00:00"/>
    <s v="INFORMADO COLETA"/>
    <d v="2023-10-06T00:00:00"/>
    <d v="2023-10-09T00:00:00"/>
    <d v="2023-10-10T00:00:00"/>
    <s v="ENTREGUE"/>
    <s v="ENTREGUE NO PRAZO"/>
    <n v="-45198"/>
  </r>
  <r>
    <n v="31411001"/>
    <s v="314110-01"/>
    <d v="2023-09-21T00:00:00"/>
    <x v="0"/>
    <s v="JUAZEIRO"/>
    <x v="20"/>
    <n v="131093"/>
    <s v="NORDESTE"/>
    <n v="466.74"/>
    <n v="145"/>
    <n v="27.832999999999998"/>
    <m/>
    <s v="JEONCEL TRANSPORTES LTDA"/>
    <d v="2023-09-19T00:00:00"/>
    <s v="INFORMADO COLETA"/>
    <d v="2023-10-09T00:00:00"/>
    <d v="1899-12-30T00:00:00"/>
    <d v="2023-10-11T00:00:00"/>
    <s v="LOCAL DE ENTREGA NAO LOCALIZADO"/>
    <s v="EM TRANSITO"/>
    <n v="-45190"/>
  </r>
  <r>
    <n v="30909698"/>
    <s v="309096-98"/>
    <d v="2023-09-25T00:00:00"/>
    <x v="0"/>
    <s v="CRIXAS"/>
    <x v="5"/>
    <n v="131954"/>
    <s v="CENTRO-OESTE"/>
    <n v="8569"/>
    <n v="376.36"/>
    <n v="288"/>
    <m/>
    <s v="JEONCEL TRANSPORTES LTDA"/>
    <d v="2023-09-25T00:00:00"/>
    <s v="ENTREGA INFORMADA"/>
    <d v="2023-10-10T00:00:00"/>
    <d v="2023-10-05T00:00:00"/>
    <d v="2023-10-05T00:00:00"/>
    <s v="ENTREGUE"/>
    <s v="ENTREGUE NO PRAZO"/>
    <n v="10"/>
  </r>
  <r>
    <n v="30685198"/>
    <s v="306851-98"/>
    <d v="2023-09-22T00:00:00"/>
    <x v="0"/>
    <s v="RIO VERDE"/>
    <x v="5"/>
    <n v="131415"/>
    <s v="CENTRO-OESTE"/>
    <n v="9180"/>
    <n v="331.93"/>
    <n v="254"/>
    <m/>
    <s v="JEONCEL TRANSPORTES LTDA"/>
    <d v="2023-09-20T00:00:00"/>
    <s v="ENTREGA INFORMADA"/>
    <d v="2023-10-09T00:00:00"/>
    <d v="2023-10-10T00:00:00"/>
    <d v="2023-10-11T00:00:00"/>
    <s v="MERCADORIA ENTREGUE"/>
    <s v="EM TRANSITO"/>
    <n v="-45191"/>
  </r>
  <r>
    <n v="29380198"/>
    <s v="293801-98"/>
    <d v="2023-09-25T00:00:00"/>
    <x v="0"/>
    <s v="PALESTINA DE GOIAS"/>
    <x v="5"/>
    <n v="131792"/>
    <s v="CENTRO-OESTE"/>
    <n v="13017.51"/>
    <n v="646.88"/>
    <n v="495"/>
    <m/>
    <s v="JEONCEL TRANSPORTES LTDA"/>
    <d v="2023-09-22T00:00:00"/>
    <s v="INFORMADO COLETA"/>
    <d v="2023-10-09T00:00:00"/>
    <d v="1899-12-30T00:00:00"/>
    <d v="2023-10-11T00:00:00"/>
    <s v="CHEGADA EM UNIDADE"/>
    <s v="EM TRANSITO"/>
    <n v="-45194"/>
  </r>
  <r>
    <n v="31639198"/>
    <s v="316391-98"/>
    <d v="2023-09-29T00:00:00"/>
    <x v="0"/>
    <s v="BRASÍLIA"/>
    <x v="25"/>
    <n v="132851"/>
    <s v="CENTRO-OESTE"/>
    <n v="8569"/>
    <n v="304.77"/>
    <n v="298"/>
    <m/>
    <s v="JEONCEL TRANSPORTES LTDA"/>
    <d v="2023-09-28T00:00:00"/>
    <s v="ENTREGA INFORMADA"/>
    <d v="2023-10-10T00:00:00"/>
    <d v="2023-10-10T00:00:00"/>
    <d v="2023-10-11T00:00:00"/>
    <s v="MERCADORIA ENTREGUE"/>
    <s v="EM TRANSITO"/>
    <n v="-45198"/>
  </r>
  <r>
    <n v="30877898"/>
    <s v="308778-98"/>
    <d v="2023-09-25T00:00:00"/>
    <x v="0"/>
    <s v="RIO VERDE"/>
    <x v="5"/>
    <n v="131783"/>
    <s v="CENTRO-OESTE"/>
    <n v="7400"/>
    <n v="290.11"/>
    <n v="222"/>
    <m/>
    <s v="JEONCEL TRANSPORTES LTDA"/>
    <d v="2023-09-22T00:00:00"/>
    <s v="INFORMADO COLETA"/>
    <d v="2023-10-10T00:00:00"/>
    <d v="2023-10-10T00:00:00"/>
    <d v="2023-10-10T00:00:00"/>
    <s v="ENTREGUE"/>
    <s v="ENTREGUE NO PRAZO"/>
    <n v="-45194"/>
  </r>
  <r>
    <n v="30969398"/>
    <s v="309693-98"/>
    <d v="2023-09-25T00:00:00"/>
    <x v="0"/>
    <s v="SANTA HELENA GOIAS"/>
    <x v="5"/>
    <n v="131803"/>
    <s v="CENTRO-OESTE"/>
    <n v="13809"/>
    <n v="618.13"/>
    <n v="473"/>
    <m/>
    <s v="JEONCEL TRANSPORTES LTDA"/>
    <d v="2023-09-22T00:00:00"/>
    <s v="INFORMADO COLETA"/>
    <d v="2023-10-10T00:00:00"/>
    <d v="1899-12-30T00:00:00"/>
    <d v="2023-10-11T00:00:00"/>
    <s v="CHEGADA EM UNIDADE"/>
    <s v="EM TRANSITO"/>
    <n v="-45194"/>
  </r>
  <r>
    <n v="32153998"/>
    <s v="321539-98"/>
    <d v="2023-10-03T00:00:00"/>
    <x v="0"/>
    <s v="ANÁPOLIS"/>
    <x v="5"/>
    <n v="133503"/>
    <s v="CENTRO-OESTE"/>
    <n v="6529"/>
    <n v="172.84"/>
    <n v="229"/>
    <m/>
    <s v="JEONCEL TRANSPORTES LTDA"/>
    <d v="2023-10-03T00:00:00"/>
    <s v="INFORMADO COLETA"/>
    <d v="2023-10-10T00:00:00"/>
    <d v="1899-12-30T00:00:00"/>
    <d v="2023-10-11T00:00:00"/>
    <s v="CHEGADA EM UNIDADE"/>
    <s v="EM TRANSITO"/>
    <m/>
  </r>
  <r>
    <n v="32257798"/>
    <s v="322577-98"/>
    <d v="2023-10-03T00:00:00"/>
    <x v="0"/>
    <s v="ANÁPOLIS"/>
    <x v="5"/>
    <n v="133506"/>
    <s v="CENTRO-OESTE"/>
    <n v="8008.11"/>
    <n v="172.84"/>
    <n v="269"/>
    <m/>
    <s v="JEONCEL TRANSPORTES LTDA"/>
    <d v="2023-10-03T00:00:00"/>
    <s v="INFORMADO COLETA"/>
    <d v="2023-10-10T00:00:00"/>
    <d v="1899-12-30T00:00:00"/>
    <d v="2023-10-11T00:00:00"/>
    <s v="CHEGADA EM UNIDADE"/>
    <s v="EM TRANSITO"/>
    <m/>
  </r>
  <r>
    <n v="29722198"/>
    <s v="297221-98"/>
    <d v="2023-09-25T00:00:00"/>
    <x v="0"/>
    <s v="ARAGARCAS"/>
    <x v="5"/>
    <n v="131773"/>
    <s v="CENTRO-OESTE"/>
    <n v="12000"/>
    <n v="521.75"/>
    <n v="399.25"/>
    <m/>
    <s v="JEONCEL TRANSPORTES LTDA"/>
    <d v="2023-09-22T00:00:00"/>
    <s v="ENTREGA INFORMADA"/>
    <d v="2023-10-11T00:00:00"/>
    <d v="2023-10-11T00:00:00"/>
    <d v="2023-10-11T00:00:00"/>
    <s v="MERCADORIA ENTREGUE"/>
    <s v="EM TRANSITO"/>
    <n v="-45194"/>
  </r>
  <r>
    <n v="29653498"/>
    <s v="296534-98"/>
    <d v="2023-09-25T00:00:00"/>
    <x v="0"/>
    <s v="ARAGARCAS"/>
    <x v="5"/>
    <n v="131790"/>
    <s v="CENTRO-OESTE"/>
    <n v="12299"/>
    <n v="603.75"/>
    <n v="462"/>
    <m/>
    <s v="JEONCEL TRANSPORTES LTDA"/>
    <d v="2023-09-22T00:00:00"/>
    <s v="INFORMADO COLETA"/>
    <d v="2023-10-11T00:00:00"/>
    <d v="1899-12-30T00:00:00"/>
    <d v="2023-10-11T00:00:00"/>
    <s v="AGUARDANDO AGENDAMENTO DO CLIENTE"/>
    <s v="EM TRANSITO"/>
    <n v="-45194"/>
  </r>
  <r>
    <n v="31588898"/>
    <s v="315888-98"/>
    <d v="2023-09-27T00:00:00"/>
    <x v="0"/>
    <s v="BOM JESUS DE GOIAS"/>
    <x v="5"/>
    <n v="132523"/>
    <s v="CENTRO-OESTE"/>
    <n v="13509"/>
    <n v="769.72"/>
    <n v="589"/>
    <m/>
    <s v="JEONCEL TRANSPORTES LTDA"/>
    <d v="2023-09-27T00:00:00"/>
    <s v="INFORMADO COLETA"/>
    <d v="2023-10-11T00:00:00"/>
    <d v="2023-10-10T00:00:00"/>
    <d v="2023-10-10T00:00:00"/>
    <s v="ENTREGUE "/>
    <s v="ENTREGUE NO PRAZO"/>
    <n v="-45196"/>
  </r>
  <r>
    <n v="31652198"/>
    <s v="316521-98"/>
    <d v="2023-09-29T00:00:00"/>
    <x v="0"/>
    <s v="JARAGUA"/>
    <x v="5"/>
    <n v="132844"/>
    <s v="CENTRO-OESTE"/>
    <n v="7539"/>
    <n v="392.05"/>
    <n v="300"/>
    <m/>
    <s v="JEONCEL TRANSPORTES LTDA"/>
    <d v="2023-09-28T00:00:00"/>
    <s v="INFORMADO COLETA"/>
    <d v="2023-10-11T00:00:00"/>
    <d v="1899-12-30T00:00:00"/>
    <d v="2023-10-11T00:00:00"/>
    <s v="CHEGADA EM UNIDADE"/>
    <s v="EM TRANSITO"/>
    <n v="-45198"/>
  </r>
  <r>
    <n v="31285098"/>
    <s v="312850-98"/>
    <d v="2023-09-27T00:00:00"/>
    <x v="0"/>
    <s v="RIO VERDE"/>
    <x v="5"/>
    <n v="132134"/>
    <s v="CENTRO-OESTE"/>
    <n v="5069"/>
    <n v="250.91"/>
    <n v="192"/>
    <m/>
    <s v="JEONCEL TRANSPORTES LTDA"/>
    <d v="2023-09-25T00:00:00"/>
    <s v="INFORMADO COLETA"/>
    <d v="2023-10-13T00:00:00"/>
    <d v="1899-12-30T00:00:00"/>
    <d v="2023-10-11T00:00:00"/>
    <s v="SAIDA PARA ENTREGA"/>
    <s v="EM TRANSITO"/>
    <n v="-45196"/>
  </r>
  <r>
    <n v="31298098"/>
    <s v="312980-98"/>
    <d v="2023-09-27T00:00:00"/>
    <x v="0"/>
    <s v="CRIXAS"/>
    <x v="5"/>
    <n v="132519"/>
    <s v="CENTRO-OESTE"/>
    <n v="5579"/>
    <n v="295.33999999999997"/>
    <n v="226"/>
    <m/>
    <s v="JEONCEL TRANSPORTES LTDA"/>
    <d v="2023-09-27T00:00:00"/>
    <s v="INFORMADO COLETA"/>
    <d v="2023-10-13T00:00:00"/>
    <d v="1899-12-30T00:00:00"/>
    <d v="2023-10-11T00:00:00"/>
    <s v="CHEGADA EM UNIDADE"/>
    <s v="EM TRANSITO"/>
    <n v="-45196"/>
  </r>
  <r>
    <n v="31625898"/>
    <s v="316258-98"/>
    <d v="2023-09-27T00:00:00"/>
    <x v="0"/>
    <s v="S. LUIS MONTES BELOS"/>
    <x v="5"/>
    <n v="132521"/>
    <s v="CENTRO-OESTE"/>
    <n v="5329"/>
    <n v="220.85"/>
    <n v="169"/>
    <m/>
    <s v="JEONCEL TRANSPORTES LTDA"/>
    <d v="2023-09-27T00:00:00"/>
    <s v="INFORMADO COLETA"/>
    <d v="2023-10-13T00:00:00"/>
    <d v="2023-10-09T00:00:00"/>
    <d v="2023-10-10T00:00:00"/>
    <s v="ENTREGUE"/>
    <s v="ENTREGUE NO PRAZO"/>
    <n v="-45196"/>
  </r>
  <r>
    <n v="31566398"/>
    <s v="315663-98"/>
    <d v="2023-09-27T00:00:00"/>
    <x v="0"/>
    <s v="RUBIATABA"/>
    <x v="5"/>
    <n v="132527"/>
    <s v="CENTRO-OESTE"/>
    <n v="12249"/>
    <n v="722.67"/>
    <n v="553"/>
    <m/>
    <s v="JEONCEL TRANSPORTES LTDA"/>
    <d v="2023-09-27T00:00:00"/>
    <s v="INFORMADO COLETA"/>
    <d v="2023-10-13T00:00:00"/>
    <d v="1899-12-30T00:00:00"/>
    <d v="2023-10-11T00:00:00"/>
    <s v="CHEGADA EM UNIDADE"/>
    <s v="EM TRANSITO"/>
    <n v="-45196"/>
  </r>
  <r>
    <n v="31541598"/>
    <s v="315415-98"/>
    <d v="2023-09-27T00:00:00"/>
    <x v="0"/>
    <s v="RIO VERDE"/>
    <x v="5"/>
    <n v="132533"/>
    <s v="CENTRO-OESTE"/>
    <n v="40016.589999999997"/>
    <n v="1773.35"/>
    <n v="1357"/>
    <m/>
    <s v="JEONCEL TRANSPORTES LTDA"/>
    <d v="2023-09-27T00:00:00"/>
    <s v="INFORMADO COLETA"/>
    <d v="2023-10-13T00:00:00"/>
    <d v="2023-10-09T00:00:00"/>
    <d v="2023-10-10T00:00:00"/>
    <s v="ENTREGUE "/>
    <s v="ENTREGUE NO PRAZO"/>
    <n v="-45196"/>
  </r>
  <r>
    <n v="31459298"/>
    <s v="314592-98"/>
    <d v="2023-09-27T00:00:00"/>
    <x v="0"/>
    <s v="CATALÃO"/>
    <x v="5"/>
    <n v="132580"/>
    <s v="CENTRO-OESTE"/>
    <n v="5069"/>
    <n v="250.91"/>
    <n v="192"/>
    <m/>
    <s v="JEONCEL TRANSPORTES LTDA"/>
    <d v="2023-09-27T00:00:00"/>
    <s v="INFORMADO COLETA"/>
    <d v="2023-10-13T00:00:00"/>
    <d v="1899-12-30T00:00:00"/>
    <d v="2023-10-11T00:00:00"/>
    <s v="CHEGADA EM UNIDADE"/>
    <s v="EM TRANSITO"/>
    <n v="-45196"/>
  </r>
  <r>
    <n v="31468798"/>
    <s v="314687-98"/>
    <d v="2023-09-29T00:00:00"/>
    <x v="0"/>
    <s v="JAUPACI"/>
    <x v="5"/>
    <n v="132862"/>
    <s v="CENTRO-OESTE"/>
    <n v="16949"/>
    <n v="985.34"/>
    <n v="754"/>
    <m/>
    <s v="JEONCEL TRANSPORTES LTDA"/>
    <d v="2023-09-28T00:00:00"/>
    <s v="INFORMADO COLETA"/>
    <d v="2023-10-13T00:00:00"/>
    <d v="1899-12-30T00:00:00"/>
    <d v="2023-10-11T00:00:00"/>
    <s v="CHEGADA EM UNIDADE"/>
    <s v="EM TRANSITO"/>
    <n v="-45198"/>
  </r>
  <r>
    <n v="32480399"/>
    <s v="324803-99"/>
    <d v="2023-09-29T00:00:00"/>
    <x v="0"/>
    <s v="PORTEIRAO"/>
    <x v="5"/>
    <n v="132725"/>
    <s v="CENTRO-OESTE"/>
    <n v="3224.55"/>
    <n v="150"/>
    <n v="100.27"/>
    <m/>
    <s v="JEONCEL TRANSPORTES LTDA"/>
    <d v="2023-09-28T00:00:00"/>
    <s v="INFORMADO COLETA"/>
    <d v="2023-10-16T00:00:00"/>
    <d v="1899-12-30T00:00:00"/>
    <d v="2023-10-11T00:00:00"/>
    <s v="CHEGADA EM UNIDADE"/>
    <s v="EM TRANSITO"/>
    <n v="-45198"/>
  </r>
  <r>
    <n v="31436798"/>
    <s v="314367-98"/>
    <d v="2023-09-27T00:00:00"/>
    <x v="0"/>
    <s v="ALTO PARAISO GOIAS"/>
    <x v="5"/>
    <n v="132144"/>
    <s v="CENTRO-OESTE"/>
    <n v="18638"/>
    <n v="1071.5899999999999"/>
    <n v="820"/>
    <m/>
    <s v="JEONCEL TRANSPORTES LTDA"/>
    <d v="2023-09-25T00:00:00"/>
    <s v="INFORMADO COLETA"/>
    <d v="2023-10-16T00:00:00"/>
    <d v="1899-12-30T00:00:00"/>
    <d v="2023-10-11T00:00:00"/>
    <s v="CHEGADA EM UNIDADE"/>
    <s v="EM TRANSITO"/>
    <n v="-45196"/>
  </r>
  <r>
    <n v="32145599"/>
    <s v="321455-99"/>
    <d v="2023-09-27T00:00:00"/>
    <x v="0"/>
    <s v="CAIAPONIA"/>
    <x v="5"/>
    <n v="132156"/>
    <s v="CENTRO-OESTE"/>
    <n v="508.2"/>
    <n v="150"/>
    <n v="27.832999999999998"/>
    <m/>
    <s v="JEONCEL TRANSPORTES LTDA"/>
    <d v="2023-09-26T00:00:00"/>
    <s v="INFORMADO COLETA"/>
    <d v="2023-10-16T00:00:00"/>
    <d v="1899-12-30T00:00:00"/>
    <d v="2023-10-11T00:00:00"/>
    <s v="PRIMEIRA TENTATIVA DE ENTREGA"/>
    <s v="EM TRANSITO"/>
    <n v="-45196"/>
  </r>
  <r>
    <n v="31808398"/>
    <s v="318083-98"/>
    <d v="2023-09-29T00:00:00"/>
    <x v="0"/>
    <s v="CRISTALINA"/>
    <x v="5"/>
    <n v="132931"/>
    <s v="CENTRO-OESTE"/>
    <n v="17729"/>
    <n v="1066.3599999999999"/>
    <n v="816"/>
    <m/>
    <s v="JEONCEL TRANSPORTES LTDA"/>
    <d v="2023-09-29T00:00:00"/>
    <s v="INFORMADO COLETA"/>
    <d v="2023-10-16T00:00:00"/>
    <d v="1899-12-30T00:00:00"/>
    <d v="2023-10-11T00:00:00"/>
    <s v="CHEGADA EM UNIDADE"/>
    <s v="EM TRANSITO"/>
    <n v="-45198"/>
  </r>
  <r>
    <n v="32275998"/>
    <s v="322759-98"/>
    <d v="2023-10-02T00:00:00"/>
    <x v="0"/>
    <s v="PALMEIRAS DE GOIÁS"/>
    <x v="5"/>
    <n v="133078"/>
    <s v="CENTRO-OESTE"/>
    <n v="7651.71"/>
    <n v="339.77"/>
    <n v="260"/>
    <m/>
    <s v="JEONCEL TRANSPORTES LTDA"/>
    <d v="2023-09-29T00:00:00"/>
    <s v="INFORMADO COLETA"/>
    <d v="2023-10-16T00:00:00"/>
    <d v="1899-12-30T00:00:00"/>
    <d v="2023-10-11T00:00:00"/>
    <s v="CHEGADA EM UNIDADE"/>
    <s v="EM TRANSITO"/>
    <m/>
  </r>
  <r>
    <n v="31500498"/>
    <s v="315004-98"/>
    <d v="2023-09-29T00:00:00"/>
    <x v="0"/>
    <s v="JATAI"/>
    <x v="5"/>
    <n v="132850"/>
    <s v="CENTRO-OESTE"/>
    <n v="5492.5"/>
    <n v="220.85"/>
    <n v="169"/>
    <m/>
    <s v="JEONCEL TRANSPORTES LTDA"/>
    <d v="2023-09-28T00:00:00"/>
    <s v="INFORMADO COLETA"/>
    <d v="2023-10-16T00:00:00"/>
    <d v="1899-12-30T00:00:00"/>
    <d v="2023-10-11T00:00:00"/>
    <s v="CHEGADA EM UNIDADE"/>
    <s v="EM TRANSITO"/>
    <n v="-45198"/>
  </r>
  <r>
    <n v="31746398"/>
    <s v="317463-98"/>
    <d v="2023-09-29T00:00:00"/>
    <x v="0"/>
    <s v="IPORA"/>
    <x v="5"/>
    <n v="132834"/>
    <s v="CENTRO-OESTE"/>
    <n v="9100"/>
    <n v="386.82"/>
    <n v="296"/>
    <m/>
    <s v="JEONCEL TRANSPORTES LTDA"/>
    <d v="2023-09-28T00:00:00"/>
    <s v="INFORMADO COLETA"/>
    <d v="2023-10-16T00:00:00"/>
    <d v="1899-12-30T00:00:00"/>
    <d v="2023-10-11T00:00:00"/>
    <s v="CHEGADA EM UNIDADE"/>
    <s v="EM TRANSITO"/>
    <n v="-45198"/>
  </r>
  <r>
    <n v="30245598"/>
    <s v="302455-98"/>
    <d v="2023-10-02T00:00:00"/>
    <x v="0"/>
    <s v="MONTIVIDIU"/>
    <x v="5"/>
    <n v="133351"/>
    <s v="CENTRO-OESTE"/>
    <n v="13200"/>
    <n v="614.20000000000005"/>
    <n v="470"/>
    <m/>
    <s v="JEONCEL TRANSPORTES LTDA"/>
    <d v="2023-10-02T00:00:00"/>
    <s v="INFORMADO COLETA"/>
    <d v="2023-10-17T00:00:00"/>
    <d v="1899-12-30T00:00:00"/>
    <d v="2023-10-11T00:00:00"/>
    <s v="CHEGADA EM UNIDADE"/>
    <s v="EM TRANSITO"/>
    <m/>
  </r>
  <r>
    <n v="30310098"/>
    <s v="303100-98"/>
    <d v="2023-10-02T00:00:00"/>
    <x v="0"/>
    <s v="RIO VERDE"/>
    <x v="5"/>
    <n v="133377"/>
    <s v="CENTRO-OESTE"/>
    <n v="14109"/>
    <n v="629.89"/>
    <n v="482"/>
    <m/>
    <s v="JEONCEL TRANSPORTES LTDA"/>
    <d v="2023-10-02T00:00:00"/>
    <s v="INFORMADO COLETA"/>
    <d v="2023-10-17T00:00:00"/>
    <d v="1899-12-30T00:00:00"/>
    <d v="2023-10-11T00:00:00"/>
    <s v="CHEGADA EM UNIDADE"/>
    <s v="EM TRANSITO"/>
    <m/>
  </r>
  <r>
    <n v="31252798"/>
    <s v="312527-98"/>
    <d v="2023-09-29T00:00:00"/>
    <x v="0"/>
    <s v="NATAL"/>
    <x v="17"/>
    <n v="132508"/>
    <s v="NORDESTE"/>
    <n v="33212.839999999997"/>
    <n v="1773.75"/>
    <n v="1419"/>
    <m/>
    <s v="JEONCEL TRANSPORTES LTDA"/>
    <d v="2023-09-27T00:00:00"/>
    <s v="INFORMADO COLETA"/>
    <d v="2023-10-17T00:00:00"/>
    <d v="1899-12-30T00:00:00"/>
    <d v="2023-10-11T00:00:00"/>
    <s v="CHEGADA EM UNIDADE"/>
    <s v="EM TRANSITO"/>
    <n v="-45198"/>
  </r>
  <r>
    <n v="31850498"/>
    <s v="318504-98"/>
    <d v="2023-09-29T00:00:00"/>
    <x v="0"/>
    <s v="NATAL"/>
    <x v="17"/>
    <n v="132647"/>
    <s v="NORDESTE"/>
    <n v="8759"/>
    <n v="468.75"/>
    <n v="375"/>
    <m/>
    <s v="JEONCEL TRANSPORTES LTDA"/>
    <d v="2023-09-28T00:00:00"/>
    <s v="INFORMADO COLETA"/>
    <d v="2023-10-17T00:00:00"/>
    <d v="1899-12-30T00:00:00"/>
    <d v="2023-10-11T00:00:00"/>
    <s v="CHEGADA EM UNIDADE"/>
    <s v="EM TRANSITO"/>
    <n v="-45198"/>
  </r>
  <r>
    <n v="32244798"/>
    <s v="322447-98"/>
    <d v="2023-10-03T00:00:00"/>
    <x v="0"/>
    <s v="JUSSARA"/>
    <x v="5"/>
    <n v="133246"/>
    <s v="CENTRO-OESTE"/>
    <n v="9680.9699999999993"/>
    <n v="1587.78"/>
    <n v="335"/>
    <m/>
    <s v="JEONCEL TRANSPORTES LTDA"/>
    <d v="2023-09-30T00:00:00"/>
    <s v="INFORMADO COLETA"/>
    <d v="2023-10-17T00:00:00"/>
    <d v="1899-12-30T00:00:00"/>
    <d v="2023-10-11T00:00:00"/>
    <s v="CHEGADA EM UNIDADE"/>
    <s v="EM TRANSITO"/>
    <m/>
  </r>
  <r>
    <n v="30149598"/>
    <s v="301495-98"/>
    <d v="2023-10-03T00:00:00"/>
    <x v="0"/>
    <s v="ITUMBIARA"/>
    <x v="5"/>
    <n v="133515"/>
    <s v="CENTRO-OESTE"/>
    <n v="12200"/>
    <n v="307.10000000000002"/>
    <n v="463"/>
    <m/>
    <s v="JEONCEL TRANSPORTES LTDA"/>
    <d v="2023-10-03T00:00:00"/>
    <s v="INFORMADO COLETA"/>
    <d v="2023-10-17T00:00:00"/>
    <d v="1899-12-30T00:00:00"/>
    <d v="2023-10-11T00:00:00"/>
    <s v="CHEGADA EM UNIDADE"/>
    <s v="EM TRANSITO"/>
    <m/>
  </r>
  <r>
    <n v="31920798"/>
    <s v="319207-98"/>
    <d v="2023-10-03T00:00:00"/>
    <x v="0"/>
    <s v="PALMEIRAS DE GOIÁS"/>
    <x v="5"/>
    <n v="133498"/>
    <s v="CENTRO-OESTE"/>
    <n v="6529"/>
    <n v="299.26"/>
    <n v="229"/>
    <m/>
    <s v="JEONCEL TRANSPORTES LTDA"/>
    <d v="2023-10-03T00:00:00"/>
    <s v="INFORMADO COLETA"/>
    <d v="2023-10-17T00:00:00"/>
    <d v="1899-12-30T00:00:00"/>
    <d v="2023-10-11T00:00:00"/>
    <s v="CHEGADA EM UNIDADE"/>
    <s v="EM TRANSITO"/>
    <m/>
  </r>
  <r>
    <n v="30410698"/>
    <s v="304106-98"/>
    <d v="2023-10-03T00:00:00"/>
    <x v="0"/>
    <s v="PALESTINA DE GOIAS"/>
    <x v="5"/>
    <n v="133504"/>
    <s v="CENTRO-OESTE"/>
    <n v="5329"/>
    <n v="351.53"/>
    <n v="169"/>
    <m/>
    <s v="JEONCEL TRANSPORTES LTDA"/>
    <d v="2023-10-03T00:00:00"/>
    <s v="INFORMADO COLETA"/>
    <d v="2023-10-17T00:00:00"/>
    <d v="1899-12-30T00:00:00"/>
    <d v="2023-10-11T00:00:00"/>
    <s v="CHEGADA EM UNIDADE"/>
    <s v="EM TRANSITO"/>
    <m/>
  </r>
  <r>
    <n v="30242898"/>
    <s v="302428-98"/>
    <d v="2023-10-03T00:00:00"/>
    <x v="0"/>
    <s v="ITUMBIARA"/>
    <x v="5"/>
    <n v="133537"/>
    <s v="CENTRO-OESTE"/>
    <n v="5329"/>
    <n v="398.58"/>
    <n v="169"/>
    <m/>
    <s v="JEONCEL TRANSPORTES LTDA"/>
    <d v="2023-10-03T00:00:00"/>
    <s v="INFORMADO COLETA"/>
    <d v="2023-10-17T00:00:00"/>
    <d v="1899-12-30T00:00:00"/>
    <d v="2023-10-11T00:00:00"/>
    <s v="CHEGADA EM UNIDADE"/>
    <s v="EM TRANSITO"/>
    <m/>
  </r>
  <r>
    <n v="30407298"/>
    <s v="304072-98"/>
    <d v="2023-10-03T00:00:00"/>
    <x v="0"/>
    <s v="PALESTINA DE GOIAS"/>
    <x v="5"/>
    <n v="133541"/>
    <s v="CENTRO-OESTE"/>
    <n v="8652"/>
    <n v="351.53"/>
    <n v="305"/>
    <m/>
    <s v="JEONCEL TRANSPORTES LTDA"/>
    <d v="2023-10-03T00:00:00"/>
    <s v="INFORMADO COLETA"/>
    <d v="2023-10-17T00:00:00"/>
    <d v="1899-12-30T00:00:00"/>
    <d v="2023-10-11T00:00:00"/>
    <s v="CHEGADA EM UNIDADE"/>
    <s v="EM TRANSITO"/>
    <m/>
  </r>
  <r>
    <n v="33140199"/>
    <s v="331401-99"/>
    <d v="2023-10-06T00:00:00"/>
    <x v="0"/>
    <s v="GOIANIA"/>
    <x v="5"/>
    <n v="133872"/>
    <s v="CENTRO-OESTE"/>
    <n v="46635.35"/>
    <n v="1727.39"/>
    <n v="1689"/>
    <m/>
    <s v="JEONCEL TRANSPORTES LTDA"/>
    <d v="2023-10-04T00:00:00"/>
    <s v="INFORMADO COLETA"/>
    <d v="2023-10-17T00:00:00"/>
    <d v="1899-12-30T00:00:00"/>
    <d v="2023-10-11T00:00:00"/>
    <s v="DOCUMENTO DE TRANSPORTE EMITIDO"/>
    <s v="EM TRANSITO"/>
    <m/>
  </r>
  <r>
    <n v="32417698"/>
    <s v="324176-98"/>
    <d v="2023-10-06T00:00:00"/>
    <x v="0"/>
    <s v="GOIANIA"/>
    <x v="5"/>
    <n v="133991"/>
    <s v="CENTRO-OESTE"/>
    <n v="530.21"/>
    <n v="125"/>
    <n v="29.108000000000001"/>
    <m/>
    <s v="JEONCEL TRANSPORTES LTDA"/>
    <d v="2023-10-05T00:00:00"/>
    <s v="INFORMADO COLETA"/>
    <d v="2023-10-17T00:00:00"/>
    <d v="1899-12-30T00:00:00"/>
    <d v="2023-10-11T00:00:00"/>
    <s v="DOCUMENTO DE TRANSPORTE EMITIDO"/>
    <s v="EM TRANSITO"/>
    <m/>
  </r>
  <r>
    <n v="32519298"/>
    <s v="325192-98"/>
    <d v="2023-10-06T00:00:00"/>
    <x v="0"/>
    <s v="ANÁPOLIS"/>
    <x v="5"/>
    <n v="134127"/>
    <s v="CENTRO-OESTE"/>
    <n v="5629"/>
    <n v="202.5"/>
    <n v="198"/>
    <m/>
    <s v="JEONCEL TRANSPORTES LTDA"/>
    <d v="2023-10-06T00:00:00"/>
    <s v="INFORMADO COLETA"/>
    <d v="2023-10-17T00:00:00"/>
    <d v="1899-12-30T00:00:00"/>
    <d v="2023-10-11T00:00:00"/>
    <s v="SAIDA DE UNIDADE"/>
    <s v="EM TRANSITO"/>
    <m/>
  </r>
  <r>
    <n v="31510598"/>
    <s v="315105-98"/>
    <d v="2023-09-28T00:00:00"/>
    <x v="0"/>
    <s v="MOSSORÓ"/>
    <x v="17"/>
    <n v="132425"/>
    <s v="NORDESTE"/>
    <n v="13844.73"/>
    <n v="880.5"/>
    <n v="587"/>
    <m/>
    <s v="JEONCEL TRANSPORTES LTDA"/>
    <d v="2023-09-27T00:00:00"/>
    <s v="INFORMADO COLETA"/>
    <d v="2023-10-18T00:00:00"/>
    <d v="1899-12-30T00:00:00"/>
    <d v="2023-10-11T00:00:00"/>
    <s v="CHEGADA EM UNIDADE"/>
    <s v="EM TRANSITO"/>
    <n v="-45197"/>
  </r>
  <r>
    <n v="31558098"/>
    <s v="315580-98"/>
    <d v="2023-09-28T00:00:00"/>
    <x v="0"/>
    <s v="MOSSORÓ"/>
    <x v="17"/>
    <n v="132434"/>
    <s v="NORDESTE"/>
    <n v="10879"/>
    <n v="724.5"/>
    <n v="483"/>
    <m/>
    <s v="JEONCEL TRANSPORTES LTDA"/>
    <d v="2023-09-27T00:00:00"/>
    <s v="INFORMADO COLETA"/>
    <d v="2023-10-18T00:00:00"/>
    <d v="1899-12-30T00:00:00"/>
    <d v="2023-10-11T00:00:00"/>
    <s v="CHEGADA EM UNIDADE"/>
    <s v="EM TRANSITO"/>
    <n v="-45197"/>
  </r>
  <r>
    <n v="31741298"/>
    <s v="317412-98"/>
    <d v="2023-09-28T00:00:00"/>
    <x v="0"/>
    <s v="APODI"/>
    <x v="17"/>
    <n v="132658"/>
    <s v="NORDESTE"/>
    <n v="14609"/>
    <n v="1008"/>
    <n v="672"/>
    <m/>
    <s v="JEONCEL TRANSPORTES LTDA"/>
    <d v="2023-09-28T00:00:00"/>
    <s v="INFORMADO COLETA"/>
    <d v="2023-10-18T00:00:00"/>
    <d v="1899-12-30T00:00:00"/>
    <d v="2023-10-11T00:00:00"/>
    <s v="CHEGADA EM UNIDADE"/>
    <s v="EM TRANSITO"/>
    <n v="-45197"/>
  </r>
  <r>
    <n v="31635198"/>
    <s v="316351-98"/>
    <d v="2023-09-28T00:00:00"/>
    <x v="0"/>
    <s v="APODI"/>
    <x v="17"/>
    <n v="132671"/>
    <s v="NORDESTE"/>
    <n v="7539"/>
    <n v="451.5"/>
    <n v="301"/>
    <m/>
    <s v="JEONCEL TRANSPORTES LTDA"/>
    <d v="2023-09-28T00:00:00"/>
    <s v="INFORMADO COLETA"/>
    <d v="2023-10-18T00:00:00"/>
    <d v="1899-12-30T00:00:00"/>
    <d v="2023-10-11T00:00:00"/>
    <s v="CHEGADA EM UNIDADE"/>
    <s v="EM TRANSITO"/>
    <n v="-45197"/>
  </r>
  <r>
    <n v="31836598"/>
    <s v="318365-98"/>
    <d v="2023-09-28T00:00:00"/>
    <x v="0"/>
    <s v="SEVERIANO MELO"/>
    <x v="17"/>
    <n v="132679"/>
    <s v="NORDESTE"/>
    <n v="15989"/>
    <n v="1113"/>
    <n v="742"/>
    <m/>
    <s v="JEONCEL TRANSPORTES LTDA"/>
    <d v="2023-09-28T00:00:00"/>
    <s v="INFORMADO COLETA"/>
    <d v="2023-10-18T00:00:00"/>
    <d v="1899-12-30T00:00:00"/>
    <d v="2023-10-11T00:00:00"/>
    <s v="CHEGADA EM UNIDADE"/>
    <s v="EM TRANSITO"/>
    <n v="-45197"/>
  </r>
  <r>
    <n v="31744598"/>
    <s v="317445-98"/>
    <d v="2023-09-28T00:00:00"/>
    <x v="0"/>
    <s v="MOSSORÓ"/>
    <x v="17"/>
    <n v="132702"/>
    <s v="NORDESTE"/>
    <n v="10879"/>
    <n v="729"/>
    <n v="486"/>
    <m/>
    <s v="JEONCEL TRANSPORTES LTDA"/>
    <d v="2023-09-28T00:00:00"/>
    <s v="INFORMADO COLETA"/>
    <d v="2023-10-18T00:00:00"/>
    <d v="1899-12-30T00:00:00"/>
    <d v="2023-10-11T00:00:00"/>
    <s v="CHEGADA EM UNIDADE"/>
    <s v="EM TRANSITO"/>
    <n v="-45197"/>
  </r>
  <r>
    <n v="31476098"/>
    <s v="314760-98"/>
    <d v="2023-09-28T00:00:00"/>
    <x v="0"/>
    <s v="CARAUBAS"/>
    <x v="17"/>
    <n v="132426"/>
    <s v="NORDESTE"/>
    <n v="6209"/>
    <n v="393"/>
    <n v="262"/>
    <m/>
    <s v="JEONCEL TRANSPORTES LTDA"/>
    <d v="2023-09-27T00:00:00"/>
    <s v="INFORMADO COLETA"/>
    <d v="2023-10-18T00:00:00"/>
    <d v="1899-12-30T00:00:00"/>
    <d v="2023-10-11T00:00:00"/>
    <s v="CHEGADA EM UNIDADE"/>
    <s v="EM TRANSITO"/>
    <n v="-45197"/>
  </r>
  <r>
    <n v="31216598"/>
    <s v="312165-98"/>
    <d v="2023-09-28T00:00:00"/>
    <x v="0"/>
    <s v="CAICÓ"/>
    <x v="17"/>
    <n v="132505"/>
    <s v="NORDESTE"/>
    <n v="8411.16"/>
    <n v="427.5"/>
    <n v="285"/>
    <m/>
    <s v="JEONCEL TRANSPORTES LTDA"/>
    <d v="2023-09-27T00:00:00"/>
    <s v="INFORMADO COLETA"/>
    <d v="2023-10-18T00:00:00"/>
    <d v="1899-12-30T00:00:00"/>
    <d v="2023-10-11T00:00:00"/>
    <s v="CHEGADA EM UNIDADE"/>
    <s v="EM TRANSITO"/>
    <n v="-45197"/>
  </r>
  <r>
    <n v="31599498"/>
    <s v="315994-98"/>
    <d v="2023-09-28T00:00:00"/>
    <x v="0"/>
    <s v="MOSSORÓ"/>
    <x v="17"/>
    <n v="132651"/>
    <s v="NORDESTE"/>
    <n v="10259"/>
    <n v="666"/>
    <n v="444"/>
    <m/>
    <s v="JEONCEL TRANSPORTES LTDA"/>
    <d v="2023-09-28T00:00:00"/>
    <s v="INFORMADO COLETA"/>
    <d v="2023-10-18T00:00:00"/>
    <d v="1899-12-30T00:00:00"/>
    <d v="2023-10-11T00:00:00"/>
    <s v="CHEGADA EM UNIDADE"/>
    <s v="EM TRANSITO"/>
    <n v="-45197"/>
  </r>
  <r>
    <n v="31848598"/>
    <s v="318485-98"/>
    <d v="2023-09-28T00:00:00"/>
    <x v="0"/>
    <s v="MOSSORÓ"/>
    <x v="17"/>
    <n v="132687"/>
    <s v="NORDESTE"/>
    <n v="6643.63"/>
    <n v="396"/>
    <n v="264"/>
    <m/>
    <s v="JEONCEL TRANSPORTES LTDA"/>
    <d v="2023-09-28T00:00:00"/>
    <s v="INFORMADO COLETA"/>
    <d v="2023-10-18T00:00:00"/>
    <d v="1899-12-30T00:00:00"/>
    <d v="2023-10-11T00:00:00"/>
    <s v="CHEGADA EM UNIDADE"/>
    <s v="EM TRANSITO"/>
    <n v="-45197"/>
  </r>
  <r>
    <n v="31861898"/>
    <s v="318618-98"/>
    <d v="2023-10-02T00:00:00"/>
    <x v="0"/>
    <s v="CHAPADAO DO CEU"/>
    <x v="5"/>
    <n v="133021"/>
    <s v="CENTRO-OESTE"/>
    <n v="14060"/>
    <n v="767.1"/>
    <n v="587"/>
    <m/>
    <s v="JEONCEL TRANSPORTES LTDA"/>
    <d v="2023-09-29T00:00:00"/>
    <s v="INFORMADO COLETA"/>
    <d v="2023-10-18T00:00:00"/>
    <d v="1899-12-30T00:00:00"/>
    <d v="2023-10-11T00:00:00"/>
    <s v="CHEGADA EM UNIDADE"/>
    <s v="EM TRANSITO"/>
    <m/>
  </r>
  <r>
    <n v="30190598"/>
    <s v="301905-98"/>
    <d v="2023-10-02T00:00:00"/>
    <x v="0"/>
    <s v="FORMOSA"/>
    <x v="5"/>
    <n v="133228"/>
    <s v="CENTRO-OESTE"/>
    <n v="26298"/>
    <n v="1293.75"/>
    <n v="990"/>
    <m/>
    <s v="JEONCEL TRANSPORTES LTDA"/>
    <d v="2023-09-30T00:00:00"/>
    <s v="INFORMADO COLETA"/>
    <d v="2023-10-18T00:00:00"/>
    <d v="1899-12-30T00:00:00"/>
    <d v="2023-10-11T00:00:00"/>
    <s v="CHEGADA EM UNIDADE"/>
    <s v="EM TRANSITO"/>
    <m/>
  </r>
  <r>
    <n v="30407798"/>
    <s v="304077-98"/>
    <d v="2023-10-03T00:00:00"/>
    <x v="0"/>
    <s v="RIO VERDE"/>
    <x v="5"/>
    <n v="133426"/>
    <s v="CENTRO-OESTE"/>
    <n v="30007.31"/>
    <n v="742.27"/>
    <n v="1215"/>
    <m/>
    <s v="JEONCEL TRANSPORTES LTDA"/>
    <d v="2023-10-02T00:00:00"/>
    <s v="INFORMADO COLETA"/>
    <d v="2023-10-18T00:00:00"/>
    <d v="1899-12-30T00:00:00"/>
    <d v="2023-10-11T00:00:00"/>
    <s v="CHEGADA EM UNIDADE"/>
    <s v="EM TRANSITO"/>
    <m/>
  </r>
  <r>
    <n v="30360398"/>
    <s v="303603-98"/>
    <d v="2023-10-03T00:00:00"/>
    <x v="0"/>
    <s v="CATALÃO"/>
    <x v="5"/>
    <n v="133491"/>
    <s v="CENTRO-OESTE"/>
    <n v="15109"/>
    <n v="348.92"/>
    <n v="568"/>
    <m/>
    <s v="JEONCEL TRANSPORTES LTDA"/>
    <d v="2023-10-03T00:00:00"/>
    <s v="INFORMADO COLETA"/>
    <d v="2023-10-18T00:00:00"/>
    <d v="1899-12-30T00:00:00"/>
    <d v="2023-10-11T00:00:00"/>
    <s v="CHEGADA EM UNIDADE"/>
    <s v="EM TRANSITO"/>
    <m/>
  </r>
  <r>
    <n v="30235998"/>
    <s v="302359-98"/>
    <d v="2023-10-03T00:00:00"/>
    <x v="0"/>
    <s v="RIO VERDE"/>
    <x v="5"/>
    <n v="133510"/>
    <s v="CENTRO-OESTE"/>
    <n v="7800.21"/>
    <n v="605.05999999999995"/>
    <n v="267"/>
    <m/>
    <s v="JEONCEL TRANSPORTES LTDA"/>
    <d v="2023-10-03T00:00:00"/>
    <s v="INFORMADO COLETA"/>
    <d v="2023-10-18T00:00:00"/>
    <d v="1899-12-30T00:00:00"/>
    <d v="2023-10-11T00:00:00"/>
    <s v="CHEGADA EM UNIDADE"/>
    <s v="EM TRANSITO"/>
    <m/>
  </r>
  <r>
    <n v="32448198"/>
    <s v="324481-98"/>
    <d v="2023-10-03T00:00:00"/>
    <x v="0"/>
    <s v="APARECIDA RIO DOCE"/>
    <x v="5"/>
    <n v="133517"/>
    <s v="CENTRO-OESTE"/>
    <n v="6593"/>
    <n v="299.26"/>
    <n v="235"/>
    <m/>
    <s v="JEONCEL TRANSPORTES LTDA"/>
    <d v="2023-10-03T00:00:00"/>
    <s v="INFORMADO COLETA"/>
    <d v="2023-10-18T00:00:00"/>
    <d v="1899-12-30T00:00:00"/>
    <d v="2023-10-11T00:00:00"/>
    <s v="CHEGADA EM UNIDADE"/>
    <s v="EM TRANSITO"/>
    <m/>
  </r>
  <r>
    <n v="31366998"/>
    <s v="313669-98"/>
    <d v="2023-09-29T00:00:00"/>
    <x v="0"/>
    <s v="APODI"/>
    <x v="17"/>
    <n v="132432"/>
    <s v="NORDESTE"/>
    <n v="10259"/>
    <n v="666"/>
    <n v="444"/>
    <m/>
    <s v="JEONCEL TRANSPORTES LTDA"/>
    <d v="2023-09-27T00:00:00"/>
    <s v="INFORMADO COLETA"/>
    <d v="2023-10-19T00:00:00"/>
    <d v="1899-12-30T00:00:00"/>
    <d v="2023-10-11T00:00:00"/>
    <s v="CHEGADA EM UNIDADE"/>
    <s v="EM TRANSITO"/>
    <n v="-45198"/>
  </r>
  <r>
    <n v="31768198"/>
    <s v="317681-98"/>
    <d v="2023-09-29T00:00:00"/>
    <x v="0"/>
    <s v="BARAUNA"/>
    <x v="17"/>
    <n v="132688"/>
    <s v="NORDESTE"/>
    <n v="6209"/>
    <n v="394.5"/>
    <n v="263"/>
    <m/>
    <s v="JEONCEL TRANSPORTES LTDA"/>
    <d v="2023-09-28T00:00:00"/>
    <s v="INFORMADO COLETA"/>
    <d v="2023-10-19T00:00:00"/>
    <d v="1899-12-30T00:00:00"/>
    <d v="2023-10-11T00:00:00"/>
    <s v="SAIDA DE UNIDADE"/>
    <s v="EM TRANSITO"/>
    <n v="-45198"/>
  </r>
  <r>
    <n v="31321498"/>
    <s v="313214-98"/>
    <d v="2023-09-27T00:00:00"/>
    <x v="0"/>
    <s v="CASTANHAL"/>
    <x v="2"/>
    <n v="132347"/>
    <s v="NORTE"/>
    <n v="9680.9699999999993"/>
    <n v="538.64"/>
    <n v="316"/>
    <m/>
    <s v="JEONCEL TRANSPORTES LTDA"/>
    <d v="2023-09-26T00:00:00"/>
    <s v="INFORMADO COLETA"/>
    <d v="2023-10-19T00:00:00"/>
    <d v="1899-12-30T00:00:00"/>
    <d v="2023-10-11T00:00:00"/>
    <s v="SAIDA DE UNIDADE"/>
    <s v="EM TRANSITO"/>
    <n v="-45196"/>
  </r>
  <r>
    <n v="30767198"/>
    <s v="307671-98"/>
    <d v="2023-09-27T00:00:00"/>
    <x v="0"/>
    <s v="CASTANHAL"/>
    <x v="2"/>
    <n v="132383"/>
    <s v="NORTE"/>
    <n v="11576.47"/>
    <n v="559.09"/>
    <n v="328"/>
    <m/>
    <s v="JEONCEL TRANSPORTES LTDA"/>
    <d v="2023-09-26T00:00:00"/>
    <s v="INFORMADO COLETA"/>
    <d v="2023-10-19T00:00:00"/>
    <d v="1899-12-30T00:00:00"/>
    <d v="2023-10-11T00:00:00"/>
    <s v="SAIDA DE UNIDADE"/>
    <s v="EM TRANSITO"/>
    <n v="-45196"/>
  </r>
  <r>
    <n v="31660298"/>
    <s v="316602-98"/>
    <d v="2023-09-28T00:00:00"/>
    <x v="0"/>
    <s v="ASSU"/>
    <x v="17"/>
    <n v="132695"/>
    <s v="NORDESTE"/>
    <n v="6209"/>
    <n v="394.5"/>
    <n v="263"/>
    <m/>
    <s v="JEONCEL TRANSPORTES LTDA"/>
    <d v="2023-09-28T00:00:00"/>
    <s v="INFORMADO COLETA"/>
    <d v="2023-10-19T00:00:00"/>
    <d v="1899-12-30T00:00:00"/>
    <d v="2023-10-11T00:00:00"/>
    <s v="CHEGADA EM UNIDADE"/>
    <s v="EM TRANSITO"/>
    <n v="-45197"/>
  </r>
  <r>
    <n v="32262198"/>
    <s v="322621-98"/>
    <d v="2023-10-06T00:00:00"/>
    <x v="0"/>
    <s v="IPIRANGA DO NORTE"/>
    <x v="0"/>
    <n v="133753"/>
    <s v="CENTRO-OESTE"/>
    <n v="21799"/>
    <n v="0"/>
    <n v="0"/>
    <m/>
    <s v="JEONCEL TRANSPORTES LTDA"/>
    <d v="2023-10-04T00:00:00"/>
    <s v="INFORMADO COLETA"/>
    <e v="#N/A"/>
    <e v="#N/A"/>
    <d v="2023-10-11T00:00:00"/>
    <e v="#N/A"/>
    <s v="EM TRANSITO"/>
    <m/>
  </r>
  <r>
    <n v="31725298"/>
    <s v="317252-98"/>
    <d v="2023-09-29T00:00:00"/>
    <x v="0"/>
    <s v="MOSSORÓ"/>
    <x v="17"/>
    <n v="132758"/>
    <s v="NORDESTE"/>
    <n v="25933.79"/>
    <n v="1816.5"/>
    <n v="1211"/>
    <m/>
    <s v="JEONCEL TRANSPORTES LTDA"/>
    <d v="2023-09-28T00:00:00"/>
    <s v="INFORMADO COLETA"/>
    <d v="2023-10-19T00:00:00"/>
    <d v="1899-12-30T00:00:00"/>
    <d v="2023-10-11T00:00:00"/>
    <s v="SAIDA DE UNIDADE"/>
    <s v="EM TRANSITO"/>
    <n v="-45198"/>
  </r>
  <r>
    <n v="30192198"/>
    <s v="301921-98"/>
    <d v="2023-09-29T00:00:00"/>
    <x v="0"/>
    <s v="MOSSORÓ"/>
    <x v="17"/>
    <n v="132709"/>
    <s v="NORDESTE"/>
    <n v="23300"/>
    <n v="1243.5"/>
    <n v="829"/>
    <m/>
    <s v="JEONCEL TRANSPORTES LTDA"/>
    <d v="2023-09-28T00:00:00"/>
    <s v="INFORMADO COLETA"/>
    <d v="2023-10-19T00:00:00"/>
    <d v="1899-12-30T00:00:00"/>
    <d v="2023-10-11T00:00:00"/>
    <s v="SAIDA DE UNIDADE"/>
    <s v="EM TRANSITO"/>
    <n v="-45198"/>
  </r>
  <r>
    <n v="31078698"/>
    <s v="310786-98"/>
    <d v="2023-09-29T00:00:00"/>
    <x v="0"/>
    <s v="RODOLFO FERNANDES"/>
    <x v="17"/>
    <n v="132512"/>
    <s v="NORDESTE"/>
    <n v="37133.07"/>
    <n v="2424"/>
    <n v="1616"/>
    <m/>
    <s v="JEONCEL TRANSPORTES LTDA"/>
    <d v="2023-09-27T00:00:00"/>
    <s v="INFORMADO COLETA"/>
    <d v="2023-10-19T00:00:00"/>
    <d v="1899-12-30T00:00:00"/>
    <d v="2023-10-11T00:00:00"/>
    <s v="SAIDA DE UNIDADE"/>
    <s v="EM TRANSITO"/>
    <n v="-45198"/>
  </r>
  <r>
    <n v="31216298"/>
    <s v="312162-98"/>
    <d v="2023-09-29T00:00:00"/>
    <x v="0"/>
    <s v="CAICÓ"/>
    <x v="17"/>
    <n v="132501"/>
    <s v="NORDESTE"/>
    <n v="28512.16"/>
    <n v="1855.5"/>
    <n v="1237"/>
    <m/>
    <s v="JEONCEL TRANSPORTES LTDA"/>
    <d v="2023-09-27T00:00:00"/>
    <s v="INFORMADO COLETA"/>
    <d v="2023-10-19T00:00:00"/>
    <d v="1899-12-30T00:00:00"/>
    <d v="2023-10-11T00:00:00"/>
    <s v="CHEGADA EM UNIDADE"/>
    <s v="EM TRANSITO"/>
    <n v="-45198"/>
  </r>
  <r>
    <n v="32503098"/>
    <s v="325030-98"/>
    <d v="2023-10-04T00:00:00"/>
    <x v="0"/>
    <s v="RIO VERDE"/>
    <x v="5"/>
    <n v="133700"/>
    <s v="CENTRO-OESTE"/>
    <n v="17359"/>
    <n v="884.72"/>
    <n v="677"/>
    <m/>
    <s v="JEONCEL TRANSPORTES LTDA"/>
    <d v="2023-10-04T00:00:00"/>
    <s v="INFORMADO COLETA"/>
    <d v="2023-10-19T00:00:00"/>
    <d v="1899-12-30T00:00:00"/>
    <d v="2023-10-11T00:00:00"/>
    <s v="CHEGADA EM UNIDADE"/>
    <s v="EM TRANSITO"/>
    <m/>
  </r>
  <r>
    <n v="32580698"/>
    <s v="325806-98"/>
    <d v="2023-10-04T00:00:00"/>
    <x v="0"/>
    <s v="RIO VERDE"/>
    <x v="5"/>
    <n v="133808"/>
    <s v="CENTRO-OESTE"/>
    <n v="8089"/>
    <n v="431.97"/>
    <n v="263"/>
    <m/>
    <s v="JEONCEL TRANSPORTES LTDA"/>
    <d v="2023-10-04T00:00:00"/>
    <s v="INFORMADO COLETA"/>
    <d v="2023-10-19T00:00:00"/>
    <d v="1899-12-30T00:00:00"/>
    <d v="2023-10-11T00:00:00"/>
    <s v="CHEGADA EM UNIDADE"/>
    <s v="EM TRANSITO"/>
    <m/>
  </r>
  <r>
    <n v="32568498"/>
    <s v="325684-98"/>
    <d v="2023-10-04T00:00:00"/>
    <x v="0"/>
    <s v="RIO VERDE"/>
    <x v="5"/>
    <n v="133821"/>
    <s v="CENTRO-OESTE"/>
    <n v="10979"/>
    <n v="551.48"/>
    <n v="422"/>
    <m/>
    <s v="JEONCEL TRANSPORTES LTDA"/>
    <d v="2023-10-04T00:00:00"/>
    <s v="INFORMADO COLETA"/>
    <d v="2023-10-19T00:00:00"/>
    <d v="1899-12-30T00:00:00"/>
    <d v="2023-10-11T00:00:00"/>
    <s v="CHEGADA EM UNIDADE"/>
    <s v="EM TRANSITO"/>
    <m/>
  </r>
  <r>
    <n v="31784998"/>
    <s v="317849-98"/>
    <d v="2023-09-29T00:00:00"/>
    <x v="0"/>
    <s v="ASSU"/>
    <x v="17"/>
    <n v="132706"/>
    <s v="NORDESTE"/>
    <n v="8719.4"/>
    <n v="510"/>
    <n v="340"/>
    <m/>
    <s v="JEONCEL TRANSPORTES LTDA"/>
    <d v="2023-09-28T00:00:00"/>
    <s v="INFORMADO COLETA"/>
    <d v="2023-10-20T00:00:00"/>
    <d v="1899-12-30T00:00:00"/>
    <d v="2023-10-11T00:00:00"/>
    <s v="CHEGADA EM UNIDADE"/>
    <s v="EM TRANSITO"/>
    <n v="-45198"/>
  </r>
  <r>
    <n v="30860798"/>
    <s v="308607-98"/>
    <d v="2023-09-27T00:00:00"/>
    <x v="0"/>
    <s v="IGARAPE-MIRI"/>
    <x v="2"/>
    <n v="132345"/>
    <s v="NORTE"/>
    <n v="11000"/>
    <n v="636"/>
    <n v="318"/>
    <m/>
    <s v="JEONCEL TRANSPORTES LTDA"/>
    <d v="2023-09-26T00:00:00"/>
    <s v="INFORMADO COLETA"/>
    <d v="2023-10-20T00:00:00"/>
    <d v="1899-12-30T00:00:00"/>
    <d v="2023-10-11T00:00:00"/>
    <s v="SAIDA DE UNIDADE"/>
    <s v="EM TRANSITO"/>
    <n v="-45196"/>
  </r>
  <r>
    <n v="31206098"/>
    <s v="312060-98"/>
    <d v="2023-09-27T00:00:00"/>
    <x v="0"/>
    <s v="MARACANA"/>
    <x v="2"/>
    <n v="132357"/>
    <s v="NORTE"/>
    <n v="14077.85"/>
    <n v="1122"/>
    <n v="561"/>
    <m/>
    <s v="JEONCEL TRANSPORTES LTDA"/>
    <d v="2023-09-26T00:00:00"/>
    <s v="INFORMADO COLETA"/>
    <d v="2023-10-20T00:00:00"/>
    <d v="1899-12-30T00:00:00"/>
    <d v="2023-10-11T00:00:00"/>
    <s v="SAIDA DE UNIDADE"/>
    <s v="EM TRANSITO"/>
    <n v="-45196"/>
  </r>
  <r>
    <n v="32460798"/>
    <s v="324607-98"/>
    <d v="2023-10-06T00:00:00"/>
    <x v="0"/>
    <s v="BOM JESUS DE GOIAS"/>
    <x v="5"/>
    <n v="133848"/>
    <s v="CENTRO-OESTE"/>
    <n v="8429"/>
    <n v="343.69"/>
    <n v="263"/>
    <m/>
    <s v="JEONCEL TRANSPORTES LTDA"/>
    <d v="2023-10-04T00:00:00"/>
    <s v="INFORMADO COLETA"/>
    <d v="2023-10-23T00:00:00"/>
    <d v="1899-12-30T00:00:00"/>
    <d v="2023-10-11T00:00:00"/>
    <s v="SAIDA DE UNIDADE"/>
    <s v="EM TRANSITO"/>
    <m/>
  </r>
  <r>
    <n v="32559398"/>
    <s v="325593-98"/>
    <d v="2023-10-06T00:00:00"/>
    <x v="0"/>
    <s v="MOSSAMEDES"/>
    <x v="5"/>
    <n v="133924"/>
    <s v="CENTRO-OESTE"/>
    <n v="31000"/>
    <n v="1462.33"/>
    <n v="1119"/>
    <m/>
    <s v="JEONCEL TRANSPORTES LTDA"/>
    <d v="2023-10-05T00:00:00"/>
    <s v="INFORMADO COLETA"/>
    <d v="2023-10-23T00:00:00"/>
    <d v="1899-12-30T00:00:00"/>
    <d v="2023-10-11T00:00:00"/>
    <s v="DOCUMENTO DE TRANSPORTE EMITIDO"/>
    <s v="EM TRANSITO"/>
    <m/>
  </r>
  <r>
    <n v="32751798"/>
    <s v="327517-98"/>
    <d v="2023-10-06T00:00:00"/>
    <x v="0"/>
    <s v="PIRACANJUBA"/>
    <x v="5"/>
    <n v="133947"/>
    <s v="CENTRO-OESTE"/>
    <n v="13529"/>
    <n v="607.66999999999996"/>
    <n v="465"/>
    <m/>
    <s v="JEONCEL TRANSPORTES LTDA"/>
    <d v="2023-10-05T00:00:00"/>
    <s v="INFORMADO COLETA"/>
    <d v="2023-10-23T00:00:00"/>
    <d v="1899-12-30T00:00:00"/>
    <d v="2023-10-11T00:00:00"/>
    <s v="SAIDA DE UNIDADE"/>
    <s v="EM TRANSITO"/>
    <m/>
  </r>
  <r>
    <n v="32665798"/>
    <s v="326657-98"/>
    <d v="2023-10-06T00:00:00"/>
    <x v="0"/>
    <s v="CALDAS NOVAS"/>
    <x v="5"/>
    <n v="134037"/>
    <s v="CENTRO-OESTE"/>
    <n v="15112"/>
    <n v="761.88"/>
    <n v="583"/>
    <m/>
    <s v="JEONCEL TRANSPORTES LTDA"/>
    <d v="2023-10-05T00:00:00"/>
    <s v="INFORMADO COLETA"/>
    <d v="2023-10-23T00:00:00"/>
    <d v="1899-12-30T00:00:00"/>
    <d v="2023-10-11T00:00:00"/>
    <s v="SAIDA DE UNIDADE"/>
    <s v="EM TRANSITO"/>
    <m/>
  </r>
  <r>
    <n v="32504998"/>
    <s v="325049-98"/>
    <d v="2023-10-06T00:00:00"/>
    <x v="0"/>
    <s v="PIRACANJUBA"/>
    <x v="5"/>
    <n v="134140"/>
    <s v="CENTRO-OESTE"/>
    <n v="13529"/>
    <n v="633.80999999999995"/>
    <n v="485"/>
    <m/>
    <s v="JEONCEL TRANSPORTES LTDA"/>
    <d v="2023-10-06T00:00:00"/>
    <s v="INFORMADO COLETA"/>
    <d v="2023-10-23T00:00:00"/>
    <d v="1899-12-30T00:00:00"/>
    <d v="2023-10-11T00:00:00"/>
    <s v="SAIDA DE UNIDADE"/>
    <s v="EM TRANSITO"/>
    <m/>
  </r>
  <r>
    <n v="31576498"/>
    <s v="315764-98"/>
    <d v="2023-09-27T00:00:00"/>
    <x v="0"/>
    <s v="PORTEL"/>
    <x v="2"/>
    <n v="132298"/>
    <s v="NORTE"/>
    <n v="10140.9"/>
    <n v="654"/>
    <n v="327"/>
    <m/>
    <s v="JEONCEL TRANSPORTES LTDA"/>
    <d v="2023-09-26T00:00:00"/>
    <s v="INFORMADO COLETA"/>
    <d v="2023-10-24T00:00:00"/>
    <d v="1899-12-30T00:00:00"/>
    <d v="2023-10-11T00:00:00"/>
    <s v="SAIDA DE UNIDADE"/>
    <s v="EM TRANSITO"/>
    <n v="-45196"/>
  </r>
  <r>
    <n v="31508698"/>
    <s v="315086-98"/>
    <d v="2023-09-27T00:00:00"/>
    <x v="0"/>
    <s v="PORTEL"/>
    <x v="2"/>
    <n v="132371"/>
    <s v="NORTE"/>
    <n v="15110"/>
    <n v="1120"/>
    <n v="560"/>
    <m/>
    <s v="JEONCEL TRANSPORTES LTDA"/>
    <d v="2023-09-26T00:00:00"/>
    <s v="INFORMADO COLETA"/>
    <d v="2023-10-24T00:00:00"/>
    <d v="1899-12-30T00:00:00"/>
    <d v="2023-10-11T00:00:00"/>
    <s v="SAIDA DE UNIDADE"/>
    <s v="EM TRANSITO"/>
    <n v="-45196"/>
  </r>
  <r>
    <n v="32535598"/>
    <s v="325355-98"/>
    <d v="2023-10-06T00:00:00"/>
    <x v="0"/>
    <s v="FORMOSA"/>
    <x v="5"/>
    <n v="133933"/>
    <s v="CENTRO-OESTE"/>
    <n v="36120.57"/>
    <n v="1800.8"/>
    <n v="1378"/>
    <m/>
    <s v="JEONCEL TRANSPORTES LTDA"/>
    <d v="2023-10-05T00:00:00"/>
    <s v="INFORMADO COLETA"/>
    <d v="2023-10-24T00:00:00"/>
    <d v="1899-12-30T00:00:00"/>
    <d v="2023-10-11T00:00:00"/>
    <s v="SAIDA DE UNIDADE"/>
    <s v="EM TRANSITO"/>
    <m/>
  </r>
  <r>
    <n v="32376098"/>
    <s v="323760-98"/>
    <d v="2023-10-06T00:00:00"/>
    <x v="0"/>
    <s v="FORMOSA"/>
    <x v="5"/>
    <n v="134007"/>
    <s v="CENTRO-OESTE"/>
    <n v="13017.74"/>
    <n v="639.03"/>
    <n v="489"/>
    <m/>
    <s v="JEONCEL TRANSPORTES LTDA"/>
    <d v="2023-10-05T00:00:00"/>
    <s v="INFORMADO COLETA"/>
    <d v="2023-10-24T00:00:00"/>
    <d v="1899-12-30T00:00:00"/>
    <d v="2023-10-11T00:00:00"/>
    <s v="SAIDA DE UNIDADE"/>
    <s v="EM TRANSITO"/>
    <m/>
  </r>
  <r>
    <n v="32506298"/>
    <s v="325062-98"/>
    <d v="2023-10-06T00:00:00"/>
    <x v="0"/>
    <s v="RIO VERDE"/>
    <x v="5"/>
    <n v="134040"/>
    <s v="CENTRO-OESTE"/>
    <n v="14670"/>
    <n v="723.98"/>
    <n v="554"/>
    <m/>
    <s v="JEONCEL TRANSPORTES LTDA"/>
    <d v="2023-10-05T00:00:00"/>
    <s v="INFORMADO COLETA"/>
    <d v="2023-10-24T00:00:00"/>
    <d v="1899-12-30T00:00:00"/>
    <d v="2023-10-11T00:00:00"/>
    <s v="SAIDA DE UNIDADE"/>
    <s v="EM TRANSITO"/>
    <m/>
  </r>
  <r>
    <n v="32895898"/>
    <s v="328958-98"/>
    <d v="2023-10-06T00:00:00"/>
    <x v="0"/>
    <s v="IPORA"/>
    <x v="5"/>
    <n v="134112"/>
    <s v="CENTRO-OESTE"/>
    <n v="6702.3"/>
    <n v="258.75"/>
    <n v="198"/>
    <m/>
    <s v="JEONCEL TRANSPORTES LTDA"/>
    <d v="2023-10-06T00:00:00"/>
    <s v="INFORMADO COLETA"/>
    <d v="2023-10-24T00:00:00"/>
    <d v="1899-12-30T00:00:00"/>
    <d v="2023-10-11T00:00:00"/>
    <s v="SAIDA DE UNIDADE"/>
    <s v="EM TRANSITO"/>
    <m/>
  </r>
  <r>
    <n v="31833098"/>
    <s v="318330-98"/>
    <d v="2023-10-06T00:00:00"/>
    <x v="0"/>
    <s v="RIO VERDE"/>
    <x v="5"/>
    <n v="134141"/>
    <s v="CENTRO-OESTE"/>
    <n v="30800"/>
    <n v="1437.5"/>
    <n v="1100"/>
    <m/>
    <s v="JEONCEL TRANSPORTES LTDA"/>
    <d v="2023-10-06T00:00:00"/>
    <s v="INFORMADO COLETA"/>
    <d v="2023-10-24T00:00:00"/>
    <d v="1899-12-30T00:00:00"/>
    <d v="2023-10-11T00:00:00"/>
    <s v="SAIDA DE UNIDADE"/>
    <s v="EM TRANSITO"/>
    <m/>
  </r>
  <r>
    <n v="31679398"/>
    <s v="316793-98"/>
    <d v="2023-09-27T00:00:00"/>
    <x v="0"/>
    <s v="CANAA DOS CARAJAS"/>
    <x v="2"/>
    <n v="132296"/>
    <s v="NORTE"/>
    <n v="13887.29"/>
    <n v="1024"/>
    <n v="512"/>
    <m/>
    <s v="JEONCEL TRANSPORTES LTDA"/>
    <d v="2023-09-26T00:00:00"/>
    <s v="INFORMADO COLETA"/>
    <d v="2023-11-01T00:00:00"/>
    <d v="1899-12-30T00:00:00"/>
    <d v="2023-10-11T00:00:00"/>
    <s v="CHEGADA EM UNIDADE"/>
    <s v="EM TRANSITO"/>
    <n v="-45196"/>
  </r>
  <r>
    <n v="31552298"/>
    <s v="315522-98"/>
    <d v="2023-09-27T00:00:00"/>
    <x v="0"/>
    <s v="CANAA DOS CARAJAS"/>
    <x v="2"/>
    <n v="132372"/>
    <s v="NORTE"/>
    <n v="13000"/>
    <n v="844"/>
    <n v="422"/>
    <m/>
    <s v="JEONCEL TRANSPORTES LTDA"/>
    <d v="2023-09-26T00:00:00"/>
    <s v="INFORMADO COLETA"/>
    <d v="2023-11-01T00:00:00"/>
    <d v="1899-12-30T00:00:00"/>
    <d v="2023-10-11T00:00:00"/>
    <s v="CHEGADA EM UNIDADE"/>
    <s v="EM TRANSITO"/>
    <n v="-45196"/>
  </r>
  <r>
    <n v="31236198"/>
    <s v="312361-98"/>
    <d v="2023-09-27T00:00:00"/>
    <x v="0"/>
    <s v="PAU D'ARCO"/>
    <x v="2"/>
    <n v="132380"/>
    <s v="NORTE"/>
    <n v="11462.87"/>
    <n v="656"/>
    <n v="328"/>
    <m/>
    <s v="JEONCEL TRANSPORTES LTDA"/>
    <d v="2023-09-26T00:00:00"/>
    <s v="INFORMADO COLETA"/>
    <d v="2023-11-01T00:00:00"/>
    <d v="1899-12-30T00:00:00"/>
    <d v="2023-10-11T00:00:00"/>
    <s v="CHEGADA EM UNIDADE"/>
    <s v="EM TRANSITO"/>
    <n v="-45196"/>
  </r>
  <r>
    <m/>
    <s v="-"/>
    <d v="2023-07-19T00:00:00"/>
    <x v="1"/>
    <s v="PALESTINA"/>
    <x v="9"/>
    <n v="125610"/>
    <s v="SUDESTE"/>
    <n v="23723.37"/>
    <n v="875"/>
    <n v="964"/>
    <n v="3.6883461329482281E-2"/>
    <s v="CT DISTRIBUICAO E LOGISTICA LTDA"/>
    <d v="2023-07-17T00:00:00"/>
    <s v="NÃO CONSTA"/>
    <d v="2023-07-27T00:00:00"/>
    <d v="2023-08-01T16:10:00"/>
    <m/>
    <s v="ENTREGUE"/>
    <s v="ENTREGUE FORA DO PRAZO"/>
    <n v="13.673611111109494"/>
  </r>
  <r>
    <m/>
    <s v="-"/>
    <d v="2023-07-19T00:00:00"/>
    <x v="1"/>
    <s v="FEIRA DE SANTANA"/>
    <x v="20"/>
    <n v="125088"/>
    <s v="NORDESTE"/>
    <n v="37387.519999999997"/>
    <n v="1306.18"/>
    <n v="108.846"/>
    <n v="3.4936256804409607E-2"/>
    <s v="R L DOS SANTOS TRANSPORTES LTDA"/>
    <d v="2023-07-13T00:00:00"/>
    <s v="NÃO CONSTA"/>
    <d v="2023-08-08T00:00:00"/>
    <d v="2023-07-24T00:00:00"/>
    <m/>
    <s v="ENTREGUE"/>
    <s v="ENTREGUE NO PRAZO"/>
    <n v="5"/>
  </r>
  <r>
    <m/>
    <s v="-"/>
    <d v="2023-07-19T00:00:00"/>
    <x v="1"/>
    <s v="FEIRA DE SANTANA"/>
    <x v="20"/>
    <n v="125111"/>
    <s v="NORDESTE"/>
    <n v="37387.519999999997"/>
    <n v="1306.18"/>
    <n v="108.846"/>
    <n v="3.4936256804409607E-2"/>
    <s v="R L DOS SANTOS TRANSPORTES LTDA"/>
    <d v="2023-07-13T00:00:00"/>
    <s v="NÃO CONSTA"/>
    <d v="2023-08-08T00:00:00"/>
    <d v="2023-07-24T00:00:00"/>
    <m/>
    <s v="ENTREGUE"/>
    <s v="ENTREGUE NO PRAZO"/>
    <n v="5"/>
  </r>
  <r>
    <m/>
    <s v="-"/>
    <d v="2023-07-20T00:00:00"/>
    <x v="1"/>
    <s v="FIGUEIROPOLIS DOESTE"/>
    <x v="0"/>
    <n v="126104"/>
    <s v="CENTRO-OESTE"/>
    <n v="6862.04"/>
    <n v="324.85000000000002"/>
    <n v="20.39"/>
    <n v="4.7340149576510782E-2"/>
    <s v="MIRA SERVICOS"/>
    <d v="2023-07-20T00:00:00"/>
    <s v="NÃO CONSTA"/>
    <d v="2023-08-08T00:00:00"/>
    <d v="2023-08-10T00:00:00"/>
    <m/>
    <s v="ENTREGUE"/>
    <s v="ENTREGUE FORA DO PRAZO"/>
    <n v="21"/>
  </r>
  <r>
    <m/>
    <s v="-"/>
    <d v="2023-07-20T00:00:00"/>
    <x v="1"/>
    <s v="CAICÓ"/>
    <x v="17"/>
    <n v="126098"/>
    <s v="NORDESTE"/>
    <n v="8118.47"/>
    <n v="332.14"/>
    <n v="28.678999999999998"/>
    <n v="4.0911649608854871E-2"/>
    <s v="SNT LOG LTDA"/>
    <d v="2023-07-20T00:00:00"/>
    <s v="NÃO CONSTA"/>
    <d v="2023-08-14T00:00:00"/>
    <d v="2023-08-14T00:00:00"/>
    <m/>
    <s v="ENTREGUE"/>
    <s v="ENTREGUE NO PRAZO"/>
    <n v="25"/>
  </r>
  <r>
    <n v="24074798"/>
    <s v="240747-98"/>
    <d v="2023-06-23T00:00:00"/>
    <x v="2"/>
    <s v="ARAPIRACA"/>
    <x v="19"/>
    <n v="122474"/>
    <s v="NORDESTE"/>
    <n v="24303.42"/>
    <n v="1674.85"/>
    <n v="883.029"/>
    <n v="6.8914169281524995E-2"/>
    <s v="SNT LOG LTDA"/>
    <d v="2023-06-22T00:00:00"/>
    <m/>
    <d v="2023-07-11T00:00:00"/>
    <d v="2023-07-13T20:10:00"/>
    <m/>
    <s v="ENTREGUE"/>
    <s v="ENTREGUE FORA DO PRAZO"/>
    <n v="20.840277777781012"/>
  </r>
  <r>
    <n v="23615298"/>
    <s v="236152-98"/>
    <d v="2023-06-23T00:00:00"/>
    <x v="2"/>
    <s v="NATAL"/>
    <x v="17"/>
    <n v="122630"/>
    <s v="NORDESTE"/>
    <n v="13969"/>
    <n v="994.92"/>
    <n v="516.35709999999995"/>
    <n v="7.1223423294437677E-2"/>
    <s v="SNT LOG LTDA"/>
    <d v="2023-06-23T00:00:00"/>
    <m/>
    <d v="2023-07-07T00:00:00"/>
    <d v="2023-07-12T15:27:00"/>
    <m/>
    <s v="ENTREGUE"/>
    <s v="ENTREGUE FORA DO PRAZO"/>
    <n v="19.64375000000291"/>
  </r>
  <r>
    <n v="23747498"/>
    <s v="237474-98"/>
    <d v="2023-06-23T00:00:00"/>
    <x v="2"/>
    <s v="PARNAMIRIM"/>
    <x v="17"/>
    <n v="122635"/>
    <s v="NORDESTE"/>
    <n v="11909"/>
    <n v="853.36"/>
    <n v="408.05290000000002"/>
    <n v="7.1656730204047364E-2"/>
    <s v="SNT LOG LTDA"/>
    <d v="2023-06-23T00:00:00"/>
    <m/>
    <d v="2023-07-07T00:00:00"/>
    <d v="2023-07-12T15:30:00"/>
    <m/>
    <s v="ENTREGUE"/>
    <s v="ENTREGUE FORA DO PRAZO"/>
    <n v="19.645833333335759"/>
  </r>
  <r>
    <n v="23758598"/>
    <s v="237585-98"/>
    <d v="2023-06-23T00:00:00"/>
    <x v="2"/>
    <s v="CAPELA"/>
    <x v="19"/>
    <n v="122634"/>
    <s v="NORDESTE"/>
    <n v="7007.43"/>
    <n v="672.73"/>
    <n v="229.8817"/>
    <n v="9.6002386038818791E-2"/>
    <s v="SNT LOG LTDA"/>
    <d v="2023-06-23T00:00:00"/>
    <m/>
    <d v="2023-07-11T00:00:00"/>
    <d v="2023-07-13T18:00:00"/>
    <m/>
    <s v="ENTREGUE"/>
    <s v="ENTREGUE FORA DO PRAZO"/>
    <n v="20.75"/>
  </r>
  <r>
    <n v="23685498"/>
    <s v="236854-98"/>
    <d v="2023-06-23T00:00:00"/>
    <x v="2"/>
    <s v="ARAPIRACA"/>
    <x v="19"/>
    <n v="122638"/>
    <s v="NORDESTE"/>
    <n v="8319"/>
    <n v="780.17"/>
    <n v="299.92200000000003"/>
    <n v="9.3781704531794685E-2"/>
    <s v="SNT LOG LTDA"/>
    <d v="2023-06-23T00:00:00"/>
    <m/>
    <d v="2023-07-11T00:00:00"/>
    <d v="2023-07-13T14:50:00"/>
    <m/>
    <s v="ENTREGUE"/>
    <s v="ENTREGUE FORA DO PRAZO"/>
    <n v="20.618055555554747"/>
  </r>
  <r>
    <n v="24024998"/>
    <s v="240249-98"/>
    <d v="2023-06-23T00:00:00"/>
    <x v="2"/>
    <s v="NSA SRA LOURDES"/>
    <x v="13"/>
    <n v="122425"/>
    <s v="NORDESTE"/>
    <n v="10799.99"/>
    <n v="813.53"/>
    <n v="321.65300000000002"/>
    <n v="7.5326921599001478E-2"/>
    <s v="SNT LOG LTDA"/>
    <d v="2023-06-22T00:00:00"/>
    <m/>
    <d v="2023-07-10T00:00:00"/>
    <d v="2023-07-12T15:19:00"/>
    <m/>
    <s v="ENTREGUE"/>
    <s v="ENTREGUE FORA DO PRAZO"/>
    <n v="19.638194444443798"/>
  </r>
  <r>
    <n v="23090298"/>
    <s v="230902-98"/>
    <d v="2023-06-23T00:00:00"/>
    <x v="2"/>
    <s v="SÃO LUÍS"/>
    <x v="6"/>
    <n v="121996"/>
    <s v="NORDESTE"/>
    <n v="25443.53"/>
    <n v="1430.42"/>
    <n v="845.77"/>
    <n v="5.6219400374083316E-2"/>
    <s v="TECMAR TRANSPORTES LTDA"/>
    <d v="2023-06-21T00:00:00"/>
    <m/>
    <d v="2023-07-11T00:00:00"/>
    <d v="2023-07-11T00:00:00"/>
    <m/>
    <s v="ENTREGUE"/>
    <s v="ENTREGUE NO PRAZO"/>
    <n v="18"/>
  </r>
  <r>
    <n v="23322598"/>
    <s v="233225-98"/>
    <d v="2023-06-23T00:00:00"/>
    <x v="2"/>
    <s v="NATAL"/>
    <x v="17"/>
    <n v="121997"/>
    <s v="NORDESTE"/>
    <n v="13381.96"/>
    <n v="541.66999999999996"/>
    <n v="443.07"/>
    <n v="4.0477628090354476E-2"/>
    <s v="TECMAR TRANSPORTES LTDA"/>
    <d v="2023-06-21T00:00:00"/>
    <m/>
    <d v="2023-07-10T00:00:00"/>
    <d v="2023-07-05T00:00:00"/>
    <m/>
    <s v="ENTREGUE"/>
    <s v="ENTREGUE NO PRAZO"/>
    <n v="12"/>
  </r>
  <r>
    <n v="23403098"/>
    <s v="234030-98"/>
    <d v="2023-06-23T00:00:00"/>
    <x v="2"/>
    <s v="SÃO LUÍS"/>
    <x v="6"/>
    <n v="122014"/>
    <s v="NORDESTE"/>
    <n v="13129"/>
    <n v="809.98"/>
    <n v="482.60700000000003"/>
    <n v="6.1693959936019498E-2"/>
    <s v="TECMAR TRANSPORTES LTDA"/>
    <d v="2023-06-21T00:00:00"/>
    <m/>
    <d v="2023-07-11T00:00:00"/>
    <d v="2023-07-11T00:00:00"/>
    <m/>
    <s v="ENTREGUE"/>
    <s v="ENTREGUE NO PRAZO"/>
    <n v="18"/>
  </r>
  <r>
    <n v="23670098"/>
    <s v="236700-98"/>
    <d v="2023-06-23T00:00:00"/>
    <x v="2"/>
    <s v="IMPERATRIZ"/>
    <x v="6"/>
    <n v="122027"/>
    <s v="NORDESTE"/>
    <n v="12523"/>
    <n v="835.53"/>
    <n v="442.93700000000001"/>
    <n v="6.6719635869999197E-2"/>
    <s v="TECMAR TRANSPORTES LTDA"/>
    <d v="2023-06-21T00:00:00"/>
    <m/>
    <d v="2023-07-17T00:00:00"/>
    <d v="2023-07-06T00:00:00"/>
    <m/>
    <s v="ENTREGUE"/>
    <s v="ENTREGUE NO PRAZO"/>
    <n v="13"/>
  </r>
  <r>
    <n v="24000298"/>
    <s v="240002-98"/>
    <d v="2023-06-23T00:00:00"/>
    <x v="2"/>
    <s v="CAMARAGIBE"/>
    <x v="16"/>
    <n v="122345"/>
    <s v="NORDESTE"/>
    <n v="8400"/>
    <n v="296.18"/>
    <n v="261.83300000000003"/>
    <n v="3.525952380952381E-2"/>
    <s v="TECMAR TRANSPORTES LTDA"/>
    <d v="2023-06-22T00:00:00"/>
    <m/>
    <d v="2023-07-11T00:00:00"/>
    <d v="2023-07-06T00:00:00"/>
    <m/>
    <s v="ENTREGUE"/>
    <s v="ENTREGUE NO PRAZO"/>
    <n v="13"/>
  </r>
  <r>
    <n v="23992198"/>
    <s v="239921-98"/>
    <d v="2023-06-23T00:00:00"/>
    <x v="2"/>
    <s v="PICOS"/>
    <x v="7"/>
    <n v="122350"/>
    <s v="NORDESTE"/>
    <n v="11519"/>
    <n v="695.45"/>
    <n v="356.95069999999998"/>
    <n v="6.0374164423995146E-2"/>
    <s v="TECMAR TRANSPORTES LTDA"/>
    <d v="2023-06-22T00:00:00"/>
    <m/>
    <d v="2023-07-14T00:00:00"/>
    <d v="2023-07-04T00:00:00"/>
    <m/>
    <s v="ENTREGUE"/>
    <s v="ENTREGUE NO PRAZO"/>
    <n v="11"/>
  </r>
  <r>
    <n v="24074298"/>
    <s v="240742-98"/>
    <d v="2023-06-23T00:00:00"/>
    <x v="2"/>
    <s v="TERESINA"/>
    <x v="7"/>
    <n v="122380"/>
    <s v="NORDESTE"/>
    <n v="9695"/>
    <n v="508.58"/>
    <n v="296.43299999999999"/>
    <n v="5.2457968024755025E-2"/>
    <s v="TECMAR TRANSPORTES LTDA"/>
    <d v="2023-06-22T00:00:00"/>
    <m/>
    <d v="2023-07-10T00:00:00"/>
    <d v="2023-07-01T00:00:00"/>
    <m/>
    <s v="ENTREGUE"/>
    <s v="ENTREGUE NO PRAZO"/>
    <n v="8"/>
  </r>
  <r>
    <n v="23896998"/>
    <s v="238969-98"/>
    <d v="2023-06-23T00:00:00"/>
    <x v="2"/>
    <s v="COCAL"/>
    <x v="7"/>
    <n v="122392"/>
    <s v="NORDESTE"/>
    <n v="7479"/>
    <n v="457.61"/>
    <n v="232.84389999999999"/>
    <n v="6.1185987431474798E-2"/>
    <s v="TECMAR TRANSPORTES LTDA"/>
    <d v="2023-06-22T00:00:00"/>
    <m/>
    <d v="2023-07-14T00:00:00"/>
    <d v="2023-07-06T00:00:00"/>
    <m/>
    <s v="ENTREGUE"/>
    <s v="ENTREGUE NO PRAZO"/>
    <n v="13"/>
  </r>
  <r>
    <n v="23786998"/>
    <s v="237869-98"/>
    <d v="2023-06-23T00:00:00"/>
    <x v="2"/>
    <s v="TERESINA"/>
    <x v="7"/>
    <n v="122396"/>
    <s v="NORDESTE"/>
    <n v="6499"/>
    <n v="354.42"/>
    <n v="202.8545"/>
    <n v="5.4534543775965533E-2"/>
    <s v="TECMAR TRANSPORTES LTDA"/>
    <d v="2023-06-22T00:00:00"/>
    <m/>
    <d v="2023-07-10T00:00:00"/>
    <d v="2023-07-06T00:00:00"/>
    <m/>
    <s v="ENTREGUE"/>
    <s v="ENTREGUE NO PRAZO"/>
    <n v="13"/>
  </r>
  <r>
    <n v="23958898"/>
    <s v="239588-98"/>
    <d v="2023-06-23T00:00:00"/>
    <x v="2"/>
    <s v="SALGUEIRO"/>
    <x v="16"/>
    <n v="122401"/>
    <s v="NORDESTE"/>
    <n v="6550"/>
    <n v="294.52999999999997"/>
    <n v="201.315"/>
    <n v="4.4966412213740453E-2"/>
    <s v="TECMAR TRANSPORTES LTDA"/>
    <d v="2023-06-22T00:00:00"/>
    <m/>
    <d v="2023-07-11T00:00:00"/>
    <d v="2023-07-07T00:00:00"/>
    <m/>
    <s v="ENTREGUE"/>
    <s v="ENTREGUE NO PRAZO"/>
    <n v="14"/>
  </r>
  <r>
    <n v="24233098"/>
    <s v="242330-98"/>
    <d v="2023-06-23T00:00:00"/>
    <x v="2"/>
    <s v="GARANHUNS"/>
    <x v="16"/>
    <n v="122424"/>
    <s v="NORDESTE"/>
    <n v="9789"/>
    <n v="423.85"/>
    <n v="296.43290000000002"/>
    <n v="4.329860046991521E-2"/>
    <s v="TECMAR TRANSPORTES LTDA"/>
    <d v="2023-06-22T00:00:00"/>
    <m/>
    <d v="2023-07-11T00:00:00"/>
    <d v="2023-07-04T00:00:00"/>
    <m/>
    <s v="ENTREGUE"/>
    <s v="ENTREGUE NO PRAZO"/>
    <n v="11"/>
  </r>
  <r>
    <n v="23226898"/>
    <s v="232268-98"/>
    <d v="2023-06-23T00:00:00"/>
    <x v="2"/>
    <s v="NAZARÉ DA MATA"/>
    <x v="16"/>
    <n v="122432"/>
    <s v="NORDESTE"/>
    <n v="11708.41"/>
    <n v="484.03"/>
    <n v="333.49"/>
    <n v="4.1340369870887676E-2"/>
    <s v="TECMAR TRANSPORTES LTDA"/>
    <d v="2023-06-22T00:00:00"/>
    <m/>
    <d v="2023-07-11T00:00:00"/>
    <d v="2023-07-10T00:00:00"/>
    <m/>
    <s v="ENTREGUE"/>
    <s v="ENTREGUE NO PRAZO"/>
    <n v="17"/>
  </r>
  <r>
    <n v="24010598"/>
    <s v="240105-98"/>
    <d v="2023-06-23T00:00:00"/>
    <x v="2"/>
    <s v="COLONIA DO PIAUI"/>
    <x v="7"/>
    <n v="122440"/>
    <s v="NORDESTE"/>
    <n v="19390"/>
    <n v="1149.45"/>
    <n v="592.86599999999999"/>
    <n v="5.9280556988138215E-2"/>
    <s v="TECMAR TRANSPORTES LTDA"/>
    <d v="2023-06-22T00:00:00"/>
    <m/>
    <d v="2023-07-14T00:00:00"/>
    <d v="2023-07-05T00:00:00"/>
    <m/>
    <s v="ENTREGUE"/>
    <s v="ENTREGUE NO PRAZO"/>
    <n v="12"/>
  </r>
  <r>
    <n v="24018398"/>
    <s v="240183-98"/>
    <d v="2023-06-23T00:00:00"/>
    <x v="2"/>
    <s v="OEIRAS"/>
    <x v="7"/>
    <n v="122442"/>
    <s v="NORDESTE"/>
    <n v="9691.11"/>
    <n v="577.54999999999995"/>
    <n v="296.43290000000002"/>
    <n v="5.9595856408605402E-2"/>
    <s v="TECMAR TRANSPORTES LTDA"/>
    <d v="2023-06-22T00:00:00"/>
    <m/>
    <d v="2023-07-14T00:00:00"/>
    <d v="2023-07-05T00:00:00"/>
    <m/>
    <s v="ENTREGUE"/>
    <s v="ENTREGUE NO PRAZO"/>
    <n v="12"/>
  </r>
  <r>
    <n v="24009798"/>
    <s v="240097-98"/>
    <d v="2023-06-23T00:00:00"/>
    <x v="2"/>
    <s v="PARNAIBA"/>
    <x v="7"/>
    <n v="122443"/>
    <s v="NORDESTE"/>
    <n v="11473"/>
    <n v="603.13"/>
    <n v="301.13279999999997"/>
    <n v="5.2569511025886861E-2"/>
    <s v="TECMAR TRANSPORTES LTDA"/>
    <d v="2023-06-22T00:00:00"/>
    <m/>
    <d v="2023-07-14T00:00:00"/>
    <d v="2023-07-04T00:00:00"/>
    <m/>
    <s v="ENTREGUE"/>
    <s v="ENTREGUE NO PRAZO"/>
    <n v="11"/>
  </r>
  <r>
    <n v="24085098"/>
    <s v="240850-98"/>
    <d v="2023-06-23T00:00:00"/>
    <x v="2"/>
    <s v="PETROLANDIA"/>
    <x v="16"/>
    <n v="122453"/>
    <s v="NORDESTE"/>
    <n v="9700"/>
    <n v="648.28"/>
    <n v="274.61500000000001"/>
    <n v="6.6832989690721642E-2"/>
    <s v="TECMAR TRANSPORTES LTDA"/>
    <d v="2023-06-22T00:00:00"/>
    <m/>
    <d v="2023-07-12T00:00:00"/>
    <d v="2023-07-06T00:00:00"/>
    <m/>
    <s v="ENTREGUE"/>
    <s v="ENTREGUE NO PRAZO"/>
    <n v="13"/>
  </r>
  <r>
    <n v="24125998"/>
    <s v="241259-98"/>
    <d v="2023-06-23T00:00:00"/>
    <x v="2"/>
    <s v="PARNAIBA"/>
    <x v="7"/>
    <n v="122457"/>
    <s v="NORDESTE"/>
    <n v="10058.23"/>
    <n v="633.34"/>
    <n v="325.31549999999999"/>
    <n v="6.2967341172353392E-2"/>
    <s v="TECMAR TRANSPORTES LTDA"/>
    <d v="2023-06-22T00:00:00"/>
    <m/>
    <d v="2023-07-14T00:00:00"/>
    <d v="2023-07-06T00:00:00"/>
    <m/>
    <s v="ENTREGUE"/>
    <s v="ENTREGUE NO PRAZO"/>
    <n v="13"/>
  </r>
  <r>
    <n v="24079798"/>
    <s v="240797-98"/>
    <d v="2023-06-23T00:00:00"/>
    <x v="2"/>
    <s v="IMPERATRIZ"/>
    <x v="6"/>
    <n v="122458"/>
    <s v="NORDESTE"/>
    <n v="15559"/>
    <n v="969.4"/>
    <n v="510.21929999999998"/>
    <n v="6.2304775371167812E-2"/>
    <s v="TECMAR TRANSPORTES LTDA"/>
    <d v="2023-06-22T00:00:00"/>
    <m/>
    <d v="2023-07-17T00:00:00"/>
    <d v="2023-07-04T00:00:00"/>
    <m/>
    <s v="ENTREGUE"/>
    <s v="ENTREGUE NO PRAZO"/>
    <n v="11"/>
  </r>
  <r>
    <n v="24193698"/>
    <s v="241936-98"/>
    <d v="2023-06-23T00:00:00"/>
    <x v="2"/>
    <s v="BENEDITINOS"/>
    <x v="7"/>
    <n v="122461"/>
    <s v="NORDESTE"/>
    <n v="9691.11"/>
    <n v="827.55"/>
    <n v="296.43290000000002"/>
    <n v="8.5392694954447929E-2"/>
    <s v="TECMAR TRANSPORTES LTDA"/>
    <d v="2023-06-22T00:00:00"/>
    <m/>
    <d v="2023-07-14T00:00:00"/>
    <d v="2023-07-07T00:00:00"/>
    <m/>
    <s v="ENTREGUE"/>
    <s v="ENTREGUE NO PRAZO"/>
    <n v="14"/>
  </r>
  <r>
    <n v="24155398"/>
    <s v="241553-98"/>
    <d v="2023-06-23T00:00:00"/>
    <x v="2"/>
    <s v="IMPERATRIZ"/>
    <x v="6"/>
    <n v="122463"/>
    <s v="NORDESTE"/>
    <n v="13829"/>
    <n v="949.75"/>
    <n v="504.27379999999999"/>
    <n v="6.8678140140284907E-2"/>
    <s v="TECMAR TRANSPORTES LTDA"/>
    <d v="2023-06-22T00:00:00"/>
    <m/>
    <d v="2023-07-17T00:00:00"/>
    <d v="2023-07-04T00:00:00"/>
    <m/>
    <s v="ENTREGUE"/>
    <s v="ENTREGUE NO PRAZO"/>
    <n v="11"/>
  </r>
  <r>
    <n v="24227198"/>
    <s v="242271-98"/>
    <d v="2023-06-23T00:00:00"/>
    <x v="2"/>
    <s v="ESPERANTINA"/>
    <x v="7"/>
    <n v="122465"/>
    <s v="NORDESTE"/>
    <n v="12369"/>
    <n v="749.05"/>
    <n v="385.93959999999998"/>
    <n v="6.0558654701269296E-2"/>
    <s v="TECMAR TRANSPORTES LTDA"/>
    <d v="2023-06-22T00:00:00"/>
    <m/>
    <d v="2023-07-14T00:00:00"/>
    <d v="2023-07-04T00:00:00"/>
    <m/>
    <s v="ENTREGUE"/>
    <s v="ENTREGUE NO PRAZO"/>
    <n v="11"/>
  </r>
  <r>
    <n v="24105698"/>
    <s v="241056-98"/>
    <d v="2023-06-23T00:00:00"/>
    <x v="2"/>
    <s v="PAUDALHO"/>
    <x v="16"/>
    <n v="122471"/>
    <s v="NORDESTE"/>
    <n v="40900"/>
    <n v="1931.78"/>
    <n v="1387.28"/>
    <n v="4.7231784841075791E-2"/>
    <s v="TECMAR TRANSPORTES LTDA"/>
    <d v="2023-06-22T00:00:00"/>
    <m/>
    <d v="2023-07-11T00:00:00"/>
    <d v="2023-07-06T00:00:00"/>
    <m/>
    <s v="ENTREGUE"/>
    <s v="ENTREGUE NO PRAZO"/>
    <n v="13"/>
  </r>
  <r>
    <n v="24025098"/>
    <s v="240250-98"/>
    <d v="2023-06-23T00:00:00"/>
    <x v="2"/>
    <s v="IMPERATRIZ"/>
    <x v="6"/>
    <n v="122502"/>
    <s v="NORDESTE"/>
    <n v="38300"/>
    <n v="2339.1999999999998"/>
    <n v="1238.56"/>
    <n v="6.1075718015665789E-2"/>
    <s v="TECMAR TRANSPORTES LTDA"/>
    <d v="2023-06-23T00:00:00"/>
    <m/>
    <d v="2023-07-17T00:00:00"/>
    <d v="2023-07-03T00:00:00"/>
    <m/>
    <s v="ENTREGUE"/>
    <s v="ENTREGUE NO PRAZO"/>
    <n v="10"/>
  </r>
  <r>
    <n v="24037598"/>
    <s v="240375-98"/>
    <d v="2023-06-23T00:00:00"/>
    <x v="2"/>
    <s v="FLORIANO"/>
    <x v="7"/>
    <n v="122503"/>
    <s v="NORDESTE"/>
    <n v="21809"/>
    <n v="1308.26"/>
    <n v="675.745"/>
    <n v="5.998716126369847E-2"/>
    <s v="TECMAR TRANSPORTES LTDA"/>
    <d v="2023-06-23T00:00:00"/>
    <m/>
    <d v="2023-07-14T00:00:00"/>
    <d v="2023-07-06T00:00:00"/>
    <m/>
    <s v="ENTREGUE"/>
    <s v="ENTREGUE NO PRAZO"/>
    <n v="13"/>
  </r>
  <r>
    <n v="24027998"/>
    <s v="240279-98"/>
    <d v="2023-06-23T00:00:00"/>
    <x v="2"/>
    <s v="TERESINA"/>
    <x v="7"/>
    <n v="122507"/>
    <s v="NORDESTE"/>
    <n v="23590.33"/>
    <n v="1283.5999999999999"/>
    <n v="755.90129999999999"/>
    <n v="5.4412125646398322E-2"/>
    <s v="TECMAR TRANSPORTES LTDA"/>
    <d v="2023-06-23T00:00:00"/>
    <m/>
    <d v="2023-07-10T00:00:00"/>
    <d v="2023-07-05T00:00:00"/>
    <m/>
    <s v="ENTREGUE"/>
    <s v="ENTREGUE NO PRAZO"/>
    <n v="12"/>
  </r>
  <r>
    <n v="24135198"/>
    <s v="241351-98"/>
    <d v="2023-06-23T00:00:00"/>
    <x v="2"/>
    <s v="BARRAS"/>
    <x v="7"/>
    <n v="122508"/>
    <s v="NORDESTE"/>
    <n v="10859.31"/>
    <n v="638.80999999999995"/>
    <n v="325.31549999999999"/>
    <n v="5.8826021174457677E-2"/>
    <s v="TECMAR TRANSPORTES LTDA"/>
    <d v="2023-06-23T00:00:00"/>
    <m/>
    <d v="2023-07-14T00:00:00"/>
    <d v="2023-07-12T00:00:00"/>
    <m/>
    <s v="ENTREGUE"/>
    <s v="ENTREGUE NO PRAZO"/>
    <n v="19"/>
  </r>
  <r>
    <n v="23731598"/>
    <s v="237315-98"/>
    <d v="2023-06-23T00:00:00"/>
    <x v="2"/>
    <s v="TERESINA"/>
    <x v="7"/>
    <n v="121311"/>
    <s v="NORDESTE"/>
    <n v="25000"/>
    <n v="751.72"/>
    <n v="671.39570000000003"/>
    <n v="3.00688E-2"/>
    <s v="TECMAR TRANSPORTES LTDA"/>
    <d v="2023-06-13T00:00:00"/>
    <m/>
    <d v="2023-07-10T00:00:00"/>
    <d v="2023-07-03T00:00:00"/>
    <m/>
    <s v="ENTREGUE"/>
    <s v="ENTREGUE NO PRAZO"/>
    <n v="10"/>
  </r>
  <r>
    <n v="23385398"/>
    <s v="233853-98"/>
    <d v="2023-06-23T00:00:00"/>
    <x v="2"/>
    <s v="SAO GONCALO AMARANTE"/>
    <x v="17"/>
    <n v="122023"/>
    <s v="NORDESTE"/>
    <n v="13969"/>
    <n v="622.99"/>
    <n v="516.35699999999997"/>
    <n v="4.4598038513852099E-2"/>
    <s v="TECMAR TRANSPORTES LTDA"/>
    <d v="2023-06-21T00:00:00"/>
    <m/>
    <d v="2023-07-13T00:00:00"/>
    <d v="2023-07-05T00:00:00"/>
    <m/>
    <s v="ENTREGUE"/>
    <s v="ENTREGUE NO PRAZO"/>
    <n v="12"/>
  </r>
  <r>
    <n v="23137298"/>
    <s v="231372-98"/>
    <d v="2023-06-23T00:00:00"/>
    <x v="2"/>
    <s v="IMPERATRIZ"/>
    <x v="6"/>
    <n v="122186"/>
    <s v="NORDESTE"/>
    <n v="25293.73"/>
    <n v="1731.35"/>
    <n v="925.04"/>
    <n v="6.8449769962753607E-2"/>
    <s v="TECMAR TRANSPORTES LTDA"/>
    <d v="2023-06-21T00:00:00"/>
    <m/>
    <d v="2023-07-17T00:00:00"/>
    <d v="2023-07-04T00:00:00"/>
    <m/>
    <s v="ENTREGUE"/>
    <s v="ENTREGUE NO PRAZO"/>
    <n v="11"/>
  </r>
  <r>
    <n v="24184899"/>
    <s v="241848-99"/>
    <d v="2023-06-23T00:00:00"/>
    <x v="2"/>
    <s v="LUIS CORREIA"/>
    <x v="7"/>
    <n v="122203"/>
    <s v="NORDESTE"/>
    <n v="641.25"/>
    <n v="131.15"/>
    <n v="29.8889"/>
    <n v="0.20452241715399611"/>
    <s v="TECMAR TRANSPORTES LTDA"/>
    <d v="2023-06-22T00:00:00"/>
    <m/>
    <d v="2023-07-14T00:00:00"/>
    <d v="2023-07-06T00:00:00"/>
    <m/>
    <s v="ENTREGUE"/>
    <s v="ENTREGUE NO PRAZO"/>
    <n v="13"/>
  </r>
  <r>
    <n v="24313299"/>
    <s v="243132-99"/>
    <d v="2023-06-23T00:00:00"/>
    <x v="2"/>
    <s v="ESPERANTINA"/>
    <x v="7"/>
    <n v="122237"/>
    <s v="NORDESTE"/>
    <n v="597.49"/>
    <n v="130.84"/>
    <n v="27.833300000000001"/>
    <n v="0.21898274448107918"/>
    <s v="TECMAR TRANSPORTES LTDA"/>
    <d v="2023-06-22T00:00:00"/>
    <m/>
    <d v="2023-07-14T00:00:00"/>
    <d v="2023-07-04T00:00:00"/>
    <m/>
    <s v="ENTREGUE"/>
    <s v="ENTREGUE NO PRAZO"/>
    <n v="11"/>
  </r>
  <r>
    <n v="24442399"/>
    <s v="244423-99"/>
    <d v="2023-06-23T00:00:00"/>
    <x v="2"/>
    <s v="MIRADOR"/>
    <x v="6"/>
    <n v="122481"/>
    <s v="NORDESTE"/>
    <n v="641.91"/>
    <n v="130.41999999999999"/>
    <n v="33.75"/>
    <n v="0.20317489990808679"/>
    <s v="TECMAR TRANSPORTES LTDA"/>
    <d v="2023-06-23T00:00:00"/>
    <m/>
    <d v="2023-07-17T00:00:00"/>
    <d v="2023-07-06T00:00:00"/>
    <m/>
    <s v="ENTREGUE"/>
    <s v="ENTREGUE NO PRAZO"/>
    <n v="13"/>
  </r>
  <r>
    <m/>
    <s v="-"/>
    <d v="2023-07-20T00:00:00"/>
    <x v="1"/>
    <s v="CABEDELO"/>
    <x v="18"/>
    <n v="126088"/>
    <s v="NORDESTE"/>
    <n v="6612.12"/>
    <n v="109.87"/>
    <n v="23.966999999999999"/>
    <n v="1.6616455841696763E-2"/>
    <s v="TECMAR TRANSPORTES LTDA"/>
    <d v="2023-07-20T00:00:00"/>
    <s v="NÃO CONSTA"/>
    <d v="2023-08-08T00:00:00"/>
    <d v="2023-07-28T00:00:00"/>
    <m/>
    <s v="ENTREGUE"/>
    <s v="ENTREGUE NO PRAZO"/>
    <n v="8"/>
  </r>
  <r>
    <n v="23856398"/>
    <s v="238563-98"/>
    <d v="2023-06-23T00:00:00"/>
    <x v="2"/>
    <s v="TERESINA"/>
    <x v="7"/>
    <n v="122496"/>
    <s v="NORDESTE"/>
    <n v="1300"/>
    <n v="120.47"/>
    <n v="29.89"/>
    <n v="9.2669230769230768E-2"/>
    <s v="TECMAR TRANSPORTES LTDA"/>
    <d v="2023-06-23T00:00:00"/>
    <m/>
    <d v="2023-07-10T00:00:00"/>
    <d v="2023-07-04T00:00:00"/>
    <m/>
    <s v="ENTREGUE"/>
    <s v="ENTREGUE NO PRAZO"/>
    <n v="11"/>
  </r>
  <r>
    <n v="23785498"/>
    <s v="237854-98"/>
    <d v="2023-06-23T00:00:00"/>
    <x v="2"/>
    <s v="BARRAS"/>
    <x v="7"/>
    <n v="122563"/>
    <s v="NORDESTE"/>
    <n v="15820.84"/>
    <n v="904.69"/>
    <n v="462.61410000000001"/>
    <n v="5.7183436530550844E-2"/>
    <s v="TECMAR TRANSPORTES LTDA"/>
    <d v="2023-06-23T00:00:00"/>
    <m/>
    <d v="2023-07-14T00:00:00"/>
    <d v="2023-07-03T00:00:00"/>
    <m/>
    <s v="ENTREGUE"/>
    <s v="ENTREGUE NO PRAZO"/>
    <n v="10"/>
  </r>
  <r>
    <n v="24192698"/>
    <s v="241926-98"/>
    <d v="2023-06-23T00:00:00"/>
    <x v="2"/>
    <s v="BENEDITINOS"/>
    <x v="7"/>
    <n v="122582"/>
    <s v="NORDESTE"/>
    <n v="5939.01"/>
    <n v="591.65"/>
    <n v="172.3261"/>
    <n v="9.9620980601143952E-2"/>
    <s v="TECMAR TRANSPORTES LTDA"/>
    <d v="2023-06-23T00:00:00"/>
    <m/>
    <d v="2023-07-14T00:00:00"/>
    <d v="2023-07-07T00:00:00"/>
    <m/>
    <s v="ENTREGUE"/>
    <s v="ENTREGUE NO PRAZO"/>
    <n v="14"/>
  </r>
  <r>
    <n v="23995398"/>
    <s v="239953-98"/>
    <d v="2023-06-23T00:00:00"/>
    <x v="2"/>
    <s v="CAMARAGIBE"/>
    <x v="16"/>
    <n v="122584"/>
    <s v="NORDESTE"/>
    <n v="7429"/>
    <n v="262.3"/>
    <n v="228.98339999999999"/>
    <n v="3.5307578408937945E-2"/>
    <s v="TECMAR TRANSPORTES LTDA"/>
    <d v="2023-06-23T00:00:00"/>
    <m/>
    <d v="2023-07-11T00:00:00"/>
    <d v="2023-07-07T00:00:00"/>
    <m/>
    <s v="ENTREGUE"/>
    <s v="ENTREGUE NO PRAZO"/>
    <n v="14"/>
  </r>
  <r>
    <n v="23902798"/>
    <s v="239027-98"/>
    <d v="2023-06-23T00:00:00"/>
    <x v="2"/>
    <s v="NOSSA SENHORA NAZARE"/>
    <x v="7"/>
    <n v="122591"/>
    <s v="NORDESTE"/>
    <n v="16689"/>
    <n v="1322.72"/>
    <n v="557.49919999999997"/>
    <n v="7.9256995625861346E-2"/>
    <s v="TECMAR TRANSPORTES LTDA"/>
    <d v="2023-06-23T00:00:00"/>
    <m/>
    <d v="2023-07-14T00:00:00"/>
    <d v="2023-07-07T00:00:00"/>
    <m/>
    <s v="ENTREGUE"/>
    <s v="ENTREGUE NO PRAZO"/>
    <n v="14"/>
  </r>
  <r>
    <n v="24177298"/>
    <s v="241772-98"/>
    <d v="2023-06-23T00:00:00"/>
    <x v="2"/>
    <s v="BARRA DO CORDA"/>
    <x v="6"/>
    <n v="122599"/>
    <s v="NORDESTE"/>
    <n v="14869"/>
    <n v="912.06"/>
    <n v="481.2704"/>
    <n v="6.1339700047077811E-2"/>
    <s v="TECMAR TRANSPORTES LTDA"/>
    <d v="2023-06-23T00:00:00"/>
    <m/>
    <d v="2023-07-17T00:00:00"/>
    <d v="2023-07-05T00:00:00"/>
    <m/>
    <s v="ENTREGUE"/>
    <s v="ENTREGUE NO PRAZO"/>
    <n v="12"/>
  </r>
  <r>
    <n v="24157598"/>
    <s v="241575-98"/>
    <d v="2023-06-23T00:00:00"/>
    <x v="2"/>
    <s v="CAXIAS"/>
    <x v="6"/>
    <n v="122605"/>
    <s v="NORDESTE"/>
    <n v="12769"/>
    <n v="737.05"/>
    <n v="385.80419999999998"/>
    <n v="5.7721826298065625E-2"/>
    <s v="TECMAR TRANSPORTES LTDA"/>
    <d v="2023-06-23T00:00:00"/>
    <m/>
    <d v="2023-07-17T00:00:00"/>
    <d v="2023-06-30T00:00:00"/>
    <m/>
    <s v="ENTREGUE"/>
    <s v="ENTREGUE NO PRAZO"/>
    <n v="7"/>
  </r>
  <r>
    <n v="23808998"/>
    <s v="238089-98"/>
    <d v="2023-06-23T00:00:00"/>
    <x v="2"/>
    <s v="TERESINA"/>
    <x v="7"/>
    <n v="122623"/>
    <s v="NORDESTE"/>
    <n v="32900"/>
    <n v="1690.07"/>
    <n v="991.39260000000002"/>
    <n v="5.1369908814589665E-2"/>
    <s v="TECMAR TRANSPORTES LTDA"/>
    <d v="2023-06-23T00:00:00"/>
    <m/>
    <d v="2023-07-10T00:00:00"/>
    <d v="2023-07-03T00:00:00"/>
    <m/>
    <s v="ENTREGUE"/>
    <s v="ENTREGUE NO PRAZO"/>
    <n v="10"/>
  </r>
  <r>
    <n v="23498998"/>
    <s v="234989-98"/>
    <d v="2023-06-23T00:00:00"/>
    <x v="2"/>
    <s v="BALSAS"/>
    <x v="6"/>
    <n v="122626"/>
    <s v="NORDESTE"/>
    <n v="12649"/>
    <n v="836.24"/>
    <n v="442.9375"/>
    <n v="6.6111155032018337E-2"/>
    <s v="TECMAR TRANSPORTES LTDA"/>
    <d v="2023-06-23T00:00:00"/>
    <m/>
    <d v="2023-07-17T00:00:00"/>
    <d v="2023-07-06T00:00:00"/>
    <m/>
    <s v="ENTREGUE"/>
    <s v="ENTREGUE NO PRAZO"/>
    <n v="13"/>
  </r>
  <r>
    <n v="23718698"/>
    <s v="237186-98"/>
    <d v="2023-06-23T00:00:00"/>
    <x v="2"/>
    <s v="AGRESTINA"/>
    <x v="16"/>
    <n v="122627"/>
    <s v="NORDESTE"/>
    <n v="14399"/>
    <n v="721.76"/>
    <n v="516.22170000000006"/>
    <n v="5.0125703173831512E-2"/>
    <s v="TECMAR TRANSPORTES LTDA"/>
    <d v="2023-06-23T00:00:00"/>
    <m/>
    <d v="2023-07-11T00:00:00"/>
    <d v="2023-07-10T00:00:00"/>
    <m/>
    <s v="ENTREGUE"/>
    <s v="ENTREGUE NO PRAZO"/>
    <n v="17"/>
  </r>
  <r>
    <n v="23744798"/>
    <s v="237447-98"/>
    <d v="2023-06-23T00:00:00"/>
    <x v="2"/>
    <s v="BREJO SANTO"/>
    <x v="15"/>
    <n v="122628"/>
    <s v="NORDESTE"/>
    <n v="7359"/>
    <n v="383.19"/>
    <n v="262.31119999999999"/>
    <n v="5.2070933550754178E-2"/>
    <s v="TECMAR TRANSPORTES LTDA"/>
    <d v="2023-06-23T00:00:00"/>
    <m/>
    <d v="2023-07-13T00:00:00"/>
    <d v="2023-07-14T00:00:00"/>
    <m/>
    <s v="ENTREGUE"/>
    <s v="ENTREGUE FORA DO PRAZO"/>
    <n v="21"/>
  </r>
  <r>
    <n v="23452098"/>
    <s v="234520-98"/>
    <d v="2023-06-23T00:00:00"/>
    <x v="2"/>
    <s v="PIRACURUCA"/>
    <x v="7"/>
    <n v="122629"/>
    <s v="NORDESTE"/>
    <n v="10869"/>
    <n v="717.36"/>
    <n v="372.92660000000001"/>
    <n v="6.60005520287055E-2"/>
    <s v="TECMAR TRANSPORTES LTDA"/>
    <d v="2023-06-23T00:00:00"/>
    <m/>
    <d v="2023-07-14T00:00:00"/>
    <d v="2023-07-05T00:00:00"/>
    <m/>
    <s v="ENTREGUE"/>
    <s v="ENTREGUE NO PRAZO"/>
    <n v="12"/>
  </r>
  <r>
    <n v="24040498"/>
    <s v="240404-98"/>
    <d v="2023-06-23T00:00:00"/>
    <x v="2"/>
    <s v="CRATEÚS"/>
    <x v="15"/>
    <n v="122636"/>
    <s v="NORDESTE"/>
    <n v="8790.2099999999991"/>
    <n v="708.99"/>
    <n v="313.3263"/>
    <n v="8.0656776117976711E-2"/>
    <s v="TECMAR TRANSPORTES LTDA"/>
    <d v="2023-06-23T00:00:00"/>
    <m/>
    <d v="2023-07-13T00:00:00"/>
    <d v="2023-07-10T00:00:00"/>
    <m/>
    <s v="ENTREGUE"/>
    <s v="ENTREGUE NO PRAZO"/>
    <n v="17"/>
  </r>
  <r>
    <n v="23853798"/>
    <s v="238537-98"/>
    <d v="2023-06-23T00:00:00"/>
    <x v="2"/>
    <s v="JUAZEIRO DO NORTE"/>
    <x v="15"/>
    <n v="122639"/>
    <s v="NORDESTE"/>
    <n v="10900"/>
    <n v="489.11"/>
    <n v="327.46199999999999"/>
    <n v="4.4872477064220186E-2"/>
    <s v="TECMAR TRANSPORTES LTDA"/>
    <d v="2023-06-23T00:00:00"/>
    <m/>
    <d v="2023-07-13T00:00:00"/>
    <d v="2023-07-07T00:00:00"/>
    <m/>
    <s v="ENTREGUE"/>
    <s v="ENTREGUE NO PRAZO"/>
    <n v="14"/>
  </r>
  <r>
    <n v="23760598"/>
    <s v="237605-98"/>
    <d v="2023-06-23T00:00:00"/>
    <x v="2"/>
    <s v="SÃO LUÍS"/>
    <x v="6"/>
    <n v="122640"/>
    <s v="NORDESTE"/>
    <n v="10549"/>
    <n v="630.41"/>
    <n v="373.03300000000002"/>
    <n v="5.976016684045881E-2"/>
    <s v="TECMAR TRANSPORTES LTDA"/>
    <d v="2023-06-23T00:00:00"/>
    <m/>
    <d v="2023-07-11T00:00:00"/>
    <d v="2023-07-11T00:00:00"/>
    <m/>
    <s v="ENTREGUE"/>
    <s v="ENTREGUE NO PRAZO"/>
    <n v="18"/>
  </r>
  <r>
    <n v="23311498"/>
    <s v="233114-98"/>
    <d v="2023-06-23T00:00:00"/>
    <x v="2"/>
    <s v="BOM JARDIM"/>
    <x v="16"/>
    <n v="122637"/>
    <s v="NORDESTE"/>
    <n v="12472.65"/>
    <n v="580"/>
    <n v="408.053"/>
    <n v="4.6501745819853842E-2"/>
    <s v="TECMAR TRANSPORTES LTDA"/>
    <d v="2023-06-23T00:00:00"/>
    <m/>
    <d v="2023-07-12T00:00:00"/>
    <d v="2023-07-12T00:00:00"/>
    <m/>
    <s v="ENTREGUE"/>
    <s v="ENTREGUE NO PRAZO"/>
    <n v="19"/>
  </r>
  <r>
    <n v="23423298"/>
    <s v="234232-98"/>
    <d v="2023-06-23T00:00:00"/>
    <x v="2"/>
    <s v="BELEM SAO FRANCISCO"/>
    <x v="16"/>
    <n v="122642"/>
    <s v="NORDESTE"/>
    <n v="9699"/>
    <n v="728.11"/>
    <n v="339.28300000000002"/>
    <n v="7.5070625837715232E-2"/>
    <s v="TECMAR TRANSPORTES LTDA"/>
    <d v="2023-06-23T00:00:00"/>
    <m/>
    <d v="2023-07-11T00:00:00"/>
    <d v="2023-07-10T00:00:00"/>
    <m/>
    <s v="ENTREGUE"/>
    <s v="ENTREGUE NO PRAZO"/>
    <n v="17"/>
  </r>
  <r>
    <n v="22406698"/>
    <s v="224066-98"/>
    <d v="2023-06-23T00:00:00"/>
    <x v="2"/>
    <s v="OROBÓ"/>
    <x v="16"/>
    <n v="122649"/>
    <s v="NORDESTE"/>
    <n v="52716.639999999999"/>
    <n v="2529.69"/>
    <n v="1819.4870000000001"/>
    <n v="4.7986556047578149E-2"/>
    <s v="TECMAR TRANSPORTES LTDA"/>
    <d v="2023-06-23T00:00:00"/>
    <m/>
    <d v="2023-07-11T00:00:00"/>
    <d v="2023-07-07T00:00:00"/>
    <m/>
    <s v="ENTREGUE"/>
    <s v="ENTREGUE NO PRAZO"/>
    <n v="14"/>
  </r>
  <r>
    <n v="23486998"/>
    <s v="234869-98"/>
    <d v="2023-06-23T00:00:00"/>
    <x v="2"/>
    <s v="CAMPESTRE DO MARANHAO"/>
    <x v="6"/>
    <n v="122650"/>
    <s v="NORDESTE"/>
    <n v="14719"/>
    <n v="978.09"/>
    <n v="518.39710000000002"/>
    <n v="6.6450845845505813E-2"/>
    <s v="TECMAR TRANSPORTES LTDA"/>
    <d v="2023-06-23T00:00:00"/>
    <m/>
    <d v="2023-07-17T00:00:00"/>
    <d v="2023-07-05T00:00:00"/>
    <m/>
    <s v="ENTREGUE"/>
    <s v="ENTREGUE NO PRAZO"/>
    <n v="12"/>
  </r>
  <r>
    <n v="24347398"/>
    <s v="243473-98"/>
    <d v="2023-06-23T00:00:00"/>
    <x v="2"/>
    <s v="QUIPAPA"/>
    <x v="16"/>
    <n v="122597"/>
    <s v="NORDESTE"/>
    <n v="9318.6299999999992"/>
    <n v="445.97"/>
    <n v="313.3263"/>
    <n v="4.7857893274011312E-2"/>
    <s v="TECMAR TRANSPORTES LTDA"/>
    <d v="2023-06-23T00:00:00"/>
    <m/>
    <d v="2023-07-11T00:00:00"/>
    <d v="2023-07-24T00:00:00"/>
    <m/>
    <s v="ENTREGUE"/>
    <s v="ENTREGUE FORA DO PRAZO"/>
    <n v="31"/>
  </r>
  <r>
    <n v="23466598"/>
    <s v="234665-98"/>
    <d v="2023-06-23T00:00:00"/>
    <x v="2"/>
    <s v="FORTALEZA"/>
    <x v="15"/>
    <n v="122633"/>
    <s v="NORDESTE"/>
    <n v="9083.23"/>
    <n v="366.43"/>
    <n v="299.92169999999999"/>
    <n v="4.0341376360611809E-2"/>
    <s v="TECMAR TRANSPORTES LTDA"/>
    <d v="2023-06-23T00:00:00"/>
    <m/>
    <d v="2023-07-10T00:00:00"/>
    <d v="2023-07-11T00:00:00"/>
    <m/>
    <s v="ENTREGUE"/>
    <s v="ENTREGUE FORA DO PRAZO"/>
    <n v="18"/>
  </r>
  <r>
    <n v="24009098"/>
    <s v="240090-98"/>
    <d v="2023-06-23T00:00:00"/>
    <x v="2"/>
    <s v="SAO CRISTOVAO"/>
    <x v="13"/>
    <n v="122359"/>
    <s v="NORDESTE"/>
    <n v="14500"/>
    <n v="305.91000000000003"/>
    <n v="261.798"/>
    <n v="2.1097241379310346E-2"/>
    <s v="TECMAR TRANSPORTES LTDA"/>
    <d v="2023-06-22T00:00:00"/>
    <m/>
    <d v="2023-07-10T00:00:00"/>
    <d v="2023-07-06T00:00:00"/>
    <m/>
    <s v="ENTREGUE"/>
    <s v="ENTREGUE NO PRAZO"/>
    <n v="13"/>
  </r>
  <r>
    <n v="23693798"/>
    <s v="236937-98"/>
    <d v="2023-06-23T00:00:00"/>
    <x v="2"/>
    <s v="CAICÓ"/>
    <x v="17"/>
    <n v="122244"/>
    <s v="NORDESTE"/>
    <n v="11500.11"/>
    <n v="556.02"/>
    <n v="375.07299999999998"/>
    <n v="4.8349102747712841E-2"/>
    <s v="TRANSBOCAYUVA LOGISTICA LTDA"/>
    <d v="2023-06-22T00:00:00"/>
    <m/>
    <d v="2023-07-03T00:00:00"/>
    <d v="2023-07-03T00:00:00"/>
    <m/>
    <s v="ENTREGUE"/>
    <s v="ENTREGUE NO PRAZO"/>
    <n v="10"/>
  </r>
  <r>
    <n v="23826198"/>
    <s v="238261-98"/>
    <d v="2023-06-23T00:00:00"/>
    <x v="2"/>
    <s v="CAICÓ"/>
    <x v="17"/>
    <n v="122340"/>
    <s v="NORDESTE"/>
    <n v="29791.67"/>
    <n v="1321.01"/>
    <n v="891.10199999999998"/>
    <n v="4.434158944429769E-2"/>
    <s v="TRANSBOCAYUVA LOGISTICA LTDA"/>
    <d v="2023-06-22T00:00:00"/>
    <m/>
    <d v="2023-07-03T00:00:00"/>
    <d v="2023-07-03T00:00:00"/>
    <m/>
    <s v="ENTREGUE"/>
    <s v="ENTREGUE NO PRAZO"/>
    <n v="10"/>
  </r>
  <r>
    <n v="23742298"/>
    <s v="237422-98"/>
    <d v="2023-06-23T00:00:00"/>
    <x v="2"/>
    <s v="MOSSORÓ"/>
    <x v="17"/>
    <n v="121757"/>
    <s v="NORDESTE"/>
    <n v="9699"/>
    <n v="502.97"/>
    <n v="339.28289999999998"/>
    <n v="5.1857923497267762E-2"/>
    <s v="TRANSBOCAYUVA LOGISTICA LTDA"/>
    <d v="2023-06-19T00:00:00"/>
    <m/>
    <d v="2023-07-04T00:00:00"/>
    <d v="2023-07-04T00:00:00"/>
    <m/>
    <s v="ENTREGUE"/>
    <s v="ENTREGUE NO PRAZO"/>
    <n v="11"/>
  </r>
  <r>
    <n v="21789698"/>
    <s v="217896-98"/>
    <d v="2023-06-23T00:00:00"/>
    <x v="2"/>
    <s v="JUCURUTU"/>
    <x v="17"/>
    <n v="121910"/>
    <s v="NORDESTE"/>
    <n v="14138.29"/>
    <n v="684.61"/>
    <n v="461.81319999999999"/>
    <n v="4.8422404689676048E-2"/>
    <s v="TRANSBOCAYUVA LOGISTICA LTDA"/>
    <d v="2023-06-19T00:00:00"/>
    <m/>
    <d v="2023-07-04T00:00:00"/>
    <d v="2023-07-04T00:00:00"/>
    <m/>
    <s v="ENTREGUE"/>
    <s v="ENTREGUE NO PRAZO"/>
    <n v="11"/>
  </r>
  <r>
    <n v="23296898"/>
    <s v="232968-98"/>
    <d v="2023-06-23T00:00:00"/>
    <x v="2"/>
    <s v="MOSSORÓ"/>
    <x v="17"/>
    <n v="121917"/>
    <s v="NORDESTE"/>
    <n v="128994"/>
    <n v="6315.51"/>
    <n v="4260.18"/>
    <n v="4.895971905670031E-2"/>
    <s v="TRANSBOCAYUVA LOGISTICA LTDA"/>
    <d v="2023-06-19T00:00:00"/>
    <m/>
    <d v="2023-07-04T00:00:00"/>
    <d v="2023-07-04T00:00:00"/>
    <m/>
    <s v="ENTREGUE"/>
    <s v="ENTREGUE NO PRAZO"/>
    <n v="11"/>
  </r>
  <r>
    <n v="21790598"/>
    <s v="217905-98"/>
    <d v="2023-06-23T00:00:00"/>
    <x v="2"/>
    <s v="JUCURUTU"/>
    <x v="17"/>
    <n v="121918"/>
    <s v="NORDESTE"/>
    <n v="20197.62"/>
    <n v="985.06"/>
    <n v="664.47749999999996"/>
    <n v="4.877109283172968E-2"/>
    <s v="TRANSBOCAYUVA LOGISTICA LTDA"/>
    <d v="2023-06-19T00:00:00"/>
    <m/>
    <d v="2023-07-04T00:00:00"/>
    <d v="2023-07-04T00:00:00"/>
    <m/>
    <s v="ENTREGUE"/>
    <s v="ENTREGUE NO PRAZO"/>
    <n v="11"/>
  </r>
  <r>
    <n v="23640298"/>
    <s v="236402-98"/>
    <d v="2023-06-23T00:00:00"/>
    <x v="2"/>
    <s v="FORTALEZA"/>
    <x v="15"/>
    <n v="121091"/>
    <s v="NORDESTE"/>
    <n v="26248.45"/>
    <n v="1026.54"/>
    <n v="692.46220000000005"/>
    <n v="3.9108594983703796E-2"/>
    <s v="TRANSBOCAYUVA LOGISTICA LTDA"/>
    <d v="2023-06-12T00:00:00"/>
    <m/>
    <d v="2023-07-05T00:00:00"/>
    <d v="2023-07-05T00:00:00"/>
    <m/>
    <s v="ENTREGUE"/>
    <s v="ENTREGUE NO PRAZO"/>
    <n v="12"/>
  </r>
  <r>
    <n v="23127398"/>
    <s v="231273-98"/>
    <d v="2023-06-23T00:00:00"/>
    <x v="2"/>
    <s v="FORTALEZA"/>
    <x v="15"/>
    <n v="121528"/>
    <s v="NORDESTE"/>
    <n v="12800"/>
    <n v="572.14"/>
    <n v="385.94"/>
    <n v="4.46984375E-2"/>
    <s v="TRANSBOCAYUVA LOGISTICA LTDA"/>
    <d v="2023-06-15T00:00:00"/>
    <m/>
    <d v="2023-07-05T00:00:00"/>
    <d v="2023-07-05T00:00:00"/>
    <m/>
    <s v="ENTREGUE"/>
    <s v="ENTREGUE NO PRAZO"/>
    <n v="12"/>
  </r>
  <r>
    <n v="23633098"/>
    <s v="236330-98"/>
    <d v="2023-06-23T00:00:00"/>
    <x v="2"/>
    <s v="FORTALEZA"/>
    <x v="15"/>
    <n v="121601"/>
    <s v="NORDESTE"/>
    <n v="10420.33"/>
    <n v="496.28"/>
    <n v="334.77"/>
    <n v="4.7626130842305374E-2"/>
    <s v="TRANSBOCAYUVA LOGISTICA LTDA"/>
    <d v="2023-06-15T00:00:00"/>
    <m/>
    <d v="2023-07-05T00:00:00"/>
    <d v="2023-07-05T00:00:00"/>
    <m/>
    <s v="ENTREGUE"/>
    <s v="ENTREGUE NO PRAZO"/>
    <n v="12"/>
  </r>
  <r>
    <n v="23388098"/>
    <s v="233880-98"/>
    <d v="2023-06-23T00:00:00"/>
    <x v="2"/>
    <s v="FORTALEZA"/>
    <x v="15"/>
    <n v="121896"/>
    <s v="NORDESTE"/>
    <n v="70000"/>
    <n v="2633.53"/>
    <n v="1776.4650999999999"/>
    <n v="3.7621857142857144E-2"/>
    <s v="TRANSBOCAYUVA LOGISTICA LTDA"/>
    <d v="2023-06-19T00:00:00"/>
    <m/>
    <d v="2023-07-05T00:00:00"/>
    <d v="2023-07-05T00:00:00"/>
    <m/>
    <s v="ENTREGUE"/>
    <s v="ENTREGUE NO PRAZO"/>
    <n v="12"/>
  </r>
  <r>
    <n v="23133598"/>
    <s v="231335-98"/>
    <d v="2023-06-23T00:00:00"/>
    <x v="2"/>
    <s v="FORTALEZA"/>
    <x v="15"/>
    <n v="121881"/>
    <s v="NORDESTE"/>
    <n v="14249"/>
    <n v="765.48"/>
    <n v="516.36"/>
    <n v="5.3721664678223036E-2"/>
    <s v="TRANSBOCAYUVA LOGISTICA LTDA"/>
    <d v="2023-06-19T00:00:00"/>
    <m/>
    <d v="2023-07-05T00:00:00"/>
    <d v="2023-07-05T00:00:00"/>
    <m/>
    <s v="ENTREGUE"/>
    <s v="ENTREGUE NO PRAZO"/>
    <n v="12"/>
  </r>
  <r>
    <n v="23270698"/>
    <s v="232706-98"/>
    <d v="2023-06-23T00:00:00"/>
    <x v="2"/>
    <s v="MOSSORÓ"/>
    <x v="17"/>
    <n v="121829"/>
    <s v="NORDESTE"/>
    <n v="19500"/>
    <n v="1050.29"/>
    <n v="708.47799999999995"/>
    <n v="5.3861025641025642E-2"/>
    <s v="TRANSBOCAYUVA LOGISTICA LTDA"/>
    <d v="2023-06-19T00:00:00"/>
    <m/>
    <d v="2023-07-06T00:00:00"/>
    <d v="2023-07-06T00:00:00"/>
    <m/>
    <s v="ENTREGUE"/>
    <s v="ENTREGUE NO PRAZO"/>
    <n v="13"/>
  </r>
  <r>
    <n v="23223998"/>
    <s v="232239-98"/>
    <d v="2023-06-23T00:00:00"/>
    <x v="2"/>
    <s v="MARACANAU"/>
    <x v="15"/>
    <n v="121835"/>
    <s v="NORDESTE"/>
    <n v="16348.22"/>
    <n v="731.34"/>
    <n v="493.33"/>
    <n v="4.4735145477611635E-2"/>
    <s v="TRANSBOCAYUVA LOGISTICA LTDA"/>
    <d v="2023-06-19T00:00:00"/>
    <m/>
    <d v="2023-07-07T00:00:00"/>
    <d v="2023-07-07T00:00:00"/>
    <m/>
    <s v="ENTREGUE"/>
    <s v="ENTREGUE NO PRAZO"/>
    <n v="14"/>
  </r>
  <r>
    <n v="23725898"/>
    <s v="237258-98"/>
    <d v="2023-06-23T00:00:00"/>
    <x v="2"/>
    <s v="MARANGUAPE"/>
    <x v="15"/>
    <n v="121914"/>
    <s v="NORDESTE"/>
    <n v="19750"/>
    <n v="1159.22"/>
    <n v="781.96299999999997"/>
    <n v="5.8694683544303801E-2"/>
    <s v="TRANSBOCAYUVA LOGISTICA LTDA"/>
    <d v="2023-06-19T00:00:00"/>
    <m/>
    <d v="2023-07-07T00:00:00"/>
    <d v="2023-07-07T00:00:00"/>
    <m/>
    <s v="ENTREGUE"/>
    <s v="ENTREGUE NO PRAZO"/>
    <n v="14"/>
  </r>
  <r>
    <n v="23655498"/>
    <s v="236554-98"/>
    <d v="2023-06-23T00:00:00"/>
    <x v="2"/>
    <s v="CONSELHEIRO PENA"/>
    <x v="4"/>
    <n v="121882"/>
    <s v="SUDESTE"/>
    <n v="24059"/>
    <n v="658.98"/>
    <n v="879.52"/>
    <n v="2.7390165842304335E-2"/>
    <s v="TRANSFORRECHI TRANSPORTES LTDA"/>
    <d v="2023-06-19T00:00:00"/>
    <m/>
    <d v="2023-06-26T00:00:00"/>
    <d v="2023-06-26T00:00:00"/>
    <m/>
    <s v="ENTREGUE"/>
    <s v="ENTREGUE NO PRAZO"/>
    <n v="3"/>
  </r>
  <r>
    <n v="23621298"/>
    <s v="236212-98"/>
    <d v="2023-06-23T00:00:00"/>
    <x v="2"/>
    <s v="GOVERNADOR VALADARES"/>
    <x v="4"/>
    <n v="121972"/>
    <s v="SUDESTE"/>
    <n v="94500"/>
    <n v="2588.35"/>
    <n v="2724.87"/>
    <n v="2.7389947089947089E-2"/>
    <s v="TRANSFORRECHI TRANSPORTES LTDA"/>
    <d v="2023-06-20T00:00:00"/>
    <m/>
    <d v="2023-06-26T00:00:00"/>
    <d v="2023-06-26T00:00:00"/>
    <m/>
    <s v="ENTREGUE"/>
    <s v="ENTREGUE NO PRAZO"/>
    <n v="3"/>
  </r>
  <r>
    <n v="23529098"/>
    <s v="235290-98"/>
    <d v="2023-06-23T00:00:00"/>
    <x v="2"/>
    <s v="CARATINGA"/>
    <x v="4"/>
    <n v="121807"/>
    <s v="SUDESTE"/>
    <n v="20849"/>
    <n v="571.04999999999995"/>
    <n v="815.7133"/>
    <n v="2.7389802868243079E-2"/>
    <s v="TRANSFORRECHI TRANSPORTES LTDA"/>
    <d v="2023-06-19T00:00:00"/>
    <m/>
    <d v="2023-06-27T00:00:00"/>
    <d v="2023-06-27T00:00:00"/>
    <m/>
    <s v="ENTREGUE"/>
    <s v="ENTREGUE NO PRAZO"/>
    <n v="4"/>
  </r>
  <r>
    <n v="23377098"/>
    <s v="233770-98"/>
    <d v="2023-06-23T00:00:00"/>
    <x v="2"/>
    <s v="TAQUARACU DE MINAS"/>
    <x v="4"/>
    <n v="122172"/>
    <s v="SUDESTE"/>
    <n v="120000.01"/>
    <n v="3286.8"/>
    <n v="4673.0174999999999"/>
    <n v="2.7389997717500194E-2"/>
    <s v="TRANSFORRECHI TRANSPORTES LTDA"/>
    <d v="2023-06-21T00:00:00"/>
    <m/>
    <d v="2023-06-28T00:00:00"/>
    <d v="2023-06-28T00:00:00"/>
    <m/>
    <s v="ENTREGUE"/>
    <s v="ENTREGUE NO PRAZO"/>
    <n v="5"/>
  </r>
  <r>
    <n v="23729998"/>
    <s v="237299-98"/>
    <d v="2023-06-23T00:00:00"/>
    <x v="2"/>
    <s v="BELO HORIZONTE"/>
    <x v="4"/>
    <n v="122294"/>
    <s v="SUDESTE"/>
    <n v="15189"/>
    <n v="416.03"/>
    <n v="552.51170000000002"/>
    <n v="2.7390216604121401E-2"/>
    <s v="TRANSFORRECHI TRANSPORTES LTDA"/>
    <d v="2023-06-22T00:00:00"/>
    <m/>
    <d v="2023-06-29T00:00:00"/>
    <d v="2023-06-29T00:00:00"/>
    <m/>
    <s v="ENTREGUE"/>
    <s v="ENTREGUE NO PRAZO"/>
    <n v="6"/>
  </r>
  <r>
    <n v="23602698"/>
    <s v="236026-98"/>
    <d v="2023-06-23T00:00:00"/>
    <x v="2"/>
    <s v="TIROS"/>
    <x v="4"/>
    <n v="122414"/>
    <s v="SUDESTE"/>
    <n v="90500"/>
    <n v="2478.79"/>
    <n v="3485.74"/>
    <n v="2.7389944751381214E-2"/>
    <s v="TRANSFORRECHI TRANSPORTES LTDA"/>
    <d v="2023-06-22T00:00:00"/>
    <m/>
    <d v="2023-06-30T00:00:00"/>
    <d v="2023-06-30T00:00:00"/>
    <m/>
    <s v="ENTREGUE"/>
    <s v="ENTREGUE NO PRAZO"/>
    <n v="7"/>
  </r>
  <r>
    <n v="24099598"/>
    <s v="240995-98"/>
    <d v="2023-06-26T00:00:00"/>
    <x v="2"/>
    <s v="LUISBURGO"/>
    <x v="4"/>
    <n v="122674"/>
    <s v="SUDESTE"/>
    <n v="10021.64"/>
    <n v="637.1"/>
    <n v="317.39370000000002"/>
    <n v="6.3572429263074715E-2"/>
    <s v="FITLOG TRANSPORTES E LOGISTICA"/>
    <d v="2023-06-23T00:00:00"/>
    <m/>
    <d v="2023-07-07T00:00:00"/>
    <d v="2023-07-04T15:44:00"/>
    <m/>
    <s v="ENTREGUE"/>
    <s v="ENTREGUE NO PRAZO"/>
    <n v="8.6555555555532919"/>
  </r>
  <r>
    <n v="23064798"/>
    <s v="230647-98"/>
    <d v="2023-06-26T00:00:00"/>
    <x v="2"/>
    <s v="JUNQUEIROPOLIS"/>
    <x v="9"/>
    <n v="122675"/>
    <s v="SUDESTE"/>
    <n v="8489"/>
    <n v="382.32"/>
    <n v="299.92169999999999"/>
    <n v="4.5037106844151256E-2"/>
    <s v="FITLOG TRANSPORTES E LOGISTICA"/>
    <d v="2023-06-23T00:00:00"/>
    <m/>
    <d v="2023-07-12T16:00:00"/>
    <d v="2023-07-12T16:00:00"/>
    <m/>
    <s v="ENTREGUE"/>
    <s v="ENTREGUE NO PRAZO"/>
    <n v="16.666666666664241"/>
  </r>
  <r>
    <n v="23645898"/>
    <s v="236458-98"/>
    <d v="2023-06-26T00:00:00"/>
    <x v="2"/>
    <s v="SANTA FÉ DO SUL"/>
    <x v="9"/>
    <n v="122676"/>
    <s v="SUDESTE"/>
    <n v="6959"/>
    <n v="295.83"/>
    <n v="228.21369999999999"/>
    <n v="4.251041816352924E-2"/>
    <s v="FITLOG TRANSPORTES E LOGISTICA"/>
    <d v="2023-06-23T00:00:00"/>
    <m/>
    <d v="2023-07-10T00:00:00"/>
    <d v="2023-07-10T16:05:00"/>
    <m/>
    <s v="ENTREGUE"/>
    <s v="ENTREGUE FORA DO PRAZO"/>
    <n v="14.670138888890506"/>
  </r>
  <r>
    <n v="23401498"/>
    <s v="234014-98"/>
    <d v="2023-06-26T00:00:00"/>
    <x v="2"/>
    <s v="CORDISBURGO"/>
    <x v="4"/>
    <n v="122682"/>
    <s v="SUDESTE"/>
    <n v="6434.01"/>
    <n v="445.07"/>
    <n v="226.02119999999999"/>
    <n v="6.9174589408471543E-2"/>
    <s v="FITLOG TRANSPORTES E LOGISTICA"/>
    <d v="2023-06-23T00:00:00"/>
    <m/>
    <d v="2023-07-12T00:00:00"/>
    <d v="2023-07-12T10:00:00"/>
    <m/>
    <s v="ENTREGUE"/>
    <s v="ENTREGUE FORA DO PRAZO"/>
    <n v="16.416666666664241"/>
  </r>
  <r>
    <n v="23725598"/>
    <s v="237255-98"/>
    <d v="2023-06-26T00:00:00"/>
    <x v="2"/>
    <s v="ITURAMA"/>
    <x v="4"/>
    <n v="122685"/>
    <s v="SUDESTE"/>
    <n v="12649"/>
    <n v="882.61"/>
    <n v="442.9375"/>
    <n v="6.9777057474899207E-2"/>
    <s v="FITLOG TRANSPORTES E LOGISTICA"/>
    <d v="2023-06-23T00:00:00"/>
    <m/>
    <d v="2023-07-07T00:00:00"/>
    <d v="2023-07-17T15:31:00"/>
    <m/>
    <s v="ENTREGUE"/>
    <s v="ENTREGUE FORA DO PRAZO"/>
    <n v="21.646527777775191"/>
  </r>
  <r>
    <n v="23601398"/>
    <s v="236013-98"/>
    <d v="2023-06-26T00:00:00"/>
    <x v="2"/>
    <s v="MONTE ALEGRE MINAS"/>
    <x v="4"/>
    <n v="122709"/>
    <s v="SUDESTE"/>
    <n v="19699"/>
    <n v="1422.83"/>
    <n v="711.03800000000001"/>
    <n v="7.222853951977258E-2"/>
    <s v="FITLOG TRANSPORTES E LOGISTICA"/>
    <d v="2023-06-23T00:00:00"/>
    <m/>
    <d v="2023-07-07T00:00:00"/>
    <d v="2023-07-19T22:28:00"/>
    <m/>
    <s v="ENTREGUE"/>
    <s v="ENTREGUE FORA DO PRAZO"/>
    <n v="23.93611111111386"/>
  </r>
  <r>
    <n v="24016798"/>
    <s v="240167-98"/>
    <d v="2023-06-26T00:00:00"/>
    <x v="2"/>
    <s v="CAETE"/>
    <x v="4"/>
    <n v="122663"/>
    <s v="SUDESTE"/>
    <n v="21580.83"/>
    <n v="1549.8"/>
    <n v="776.00670000000002"/>
    <n v="7.1813734689536959E-2"/>
    <s v="FITLOG TRANSPORTES E LOGISTICA"/>
    <d v="2023-06-23T00:00:00"/>
    <m/>
    <d v="2023-07-12T00:00:00"/>
    <d v="2023-07-19T00:00:00"/>
    <m/>
    <s v="ENTREGUE"/>
    <s v="ENTREGUE FORA DO PRAZO"/>
    <n v="23"/>
  </r>
  <r>
    <n v="24084798"/>
    <s v="240847-98"/>
    <d v="2023-06-26T00:00:00"/>
    <x v="2"/>
    <s v="VILA VELHA"/>
    <x v="23"/>
    <n v="122646"/>
    <s v="SUDESTE"/>
    <n v="25668.23"/>
    <n v="0"/>
    <m/>
    <n v="0"/>
    <s v="M V G TRANSPORTES EIRELI"/>
    <d v="2023-06-26T00:00:00"/>
    <m/>
    <d v="2023-06-28T00:00:00"/>
    <d v="2023-06-29T00:00:00"/>
    <m/>
    <s v="ENTREGUE"/>
    <s v="ENTREGUE FORA DO PRAZO"/>
    <n v="3"/>
  </r>
  <r>
    <n v="23880998"/>
    <s v="238809-98"/>
    <d v="2023-06-26T00:00:00"/>
    <x v="2"/>
    <s v="ARARUAMA"/>
    <x v="11"/>
    <n v="122754"/>
    <s v="SUDESTE"/>
    <n v="9209"/>
    <n v="217.63"/>
    <n v="261.8"/>
    <n v="2.3632316212400913E-2"/>
    <s v="M V G TRANSPORTES EIRELI"/>
    <d v="2023-06-26T00:00:00"/>
    <m/>
    <d v="2023-06-28T00:00:00"/>
    <d v="2023-06-30T00:00:00"/>
    <m/>
    <s v="ENTREGUE"/>
    <s v="ENTREGUE FORA DO PRAZO"/>
    <n v="4"/>
  </r>
  <r>
    <n v="23327298"/>
    <s v="233272-98"/>
    <d v="2023-06-26T00:00:00"/>
    <x v="2"/>
    <s v="PARAGOMINAS"/>
    <x v="2"/>
    <n v="120661"/>
    <s v="NORTE"/>
    <n v="31740"/>
    <n v="1721.89"/>
    <n v="850.61239999999998"/>
    <n v="5.4249842470069316E-2"/>
    <s v="MIRA SERVICOS"/>
    <d v="2023-06-05T00:00:00"/>
    <m/>
    <d v="2023-07-19T00:00:00"/>
    <d v="2023-07-13T00:00:00"/>
    <m/>
    <s v="ENTREGUE"/>
    <s v="ENTREGUE NO PRAZO"/>
    <n v="17"/>
  </r>
  <r>
    <m/>
    <s v="-"/>
    <d v="2023-07-21T00:00:00"/>
    <x v="1"/>
    <s v="JATAI"/>
    <x v="5"/>
    <n v="126273"/>
    <s v="CENTRO-OESTE"/>
    <n v="13860.33"/>
    <n v="493.56"/>
    <n v="0"/>
    <n v="3.5609541764157128E-2"/>
    <s v="JEONCEL TRANSPORTES LTDA"/>
    <d v="2023-07-21T00:00:00"/>
    <s v="NÃO CONSTA"/>
    <d v="2023-08-07T00:00:00"/>
    <d v="2023-08-01T18:06:00"/>
    <m/>
    <s v="ENTREGUE"/>
    <s v="ENTREGUE NO PRAZO"/>
    <n v="11.754166666665697"/>
  </r>
  <r>
    <m/>
    <s v="-"/>
    <d v="2023-07-24T00:00:00"/>
    <x v="1"/>
    <s v="CALDAS NOVAS"/>
    <x v="5"/>
    <n v="126455"/>
    <s v="CENTRO-OESTE"/>
    <n v="4506.6499999999996"/>
    <n v="150"/>
    <n v="26.667000000000002"/>
    <n v="3.328414676089779E-2"/>
    <s v="JEONCEL TRANSPORTES LTDA"/>
    <d v="2023-07-24T00:00:00"/>
    <s v="NÃO CONSTA"/>
    <d v="2023-08-07T00:00:00"/>
    <d v="2023-08-03T00:00:00"/>
    <m/>
    <s v="ENTREGUE"/>
    <s v="ENTREGUE NO PRAZO"/>
    <n v="10"/>
  </r>
  <r>
    <n v="23893198"/>
    <s v="238931-98"/>
    <d v="2023-06-26T00:00:00"/>
    <x v="2"/>
    <s v="RIO VERDE"/>
    <x v="5"/>
    <n v="122573"/>
    <s v="CENTRO-OESTE"/>
    <n v="6559"/>
    <n v="334.11"/>
    <n v="197.45500000000001"/>
    <n v="5.0939167556029882E-2"/>
    <s v="MIRA SERVICOS"/>
    <d v="2023-06-23T00:00:00"/>
    <m/>
    <d v="2023-07-13T00:00:00"/>
    <d v="2023-07-05T00:00:00"/>
    <m/>
    <s v="ENTREGUE"/>
    <s v="ENTREGUE NO PRAZO"/>
    <n v="9"/>
  </r>
  <r>
    <n v="23915798"/>
    <s v="239157-98"/>
    <d v="2023-06-26T00:00:00"/>
    <x v="2"/>
    <s v="CUIABÁ"/>
    <x v="0"/>
    <n v="122585"/>
    <s v="CENTRO-OESTE"/>
    <n v="6958.71"/>
    <n v="307.47000000000003"/>
    <n v="199.64699999999999"/>
    <n v="4.4184913583121016E-2"/>
    <s v="MIRA SERVICOS"/>
    <d v="2023-06-23T00:00:00"/>
    <m/>
    <d v="2023-07-10T00:00:00"/>
    <d v="2023-07-07T00:00:00"/>
    <m/>
    <s v="ENTREGUE"/>
    <s v="ENTREGUE NO PRAZO"/>
    <n v="11"/>
  </r>
  <r>
    <n v="23831698"/>
    <s v="238316-98"/>
    <d v="2023-06-26T00:00:00"/>
    <x v="2"/>
    <s v="MARABA"/>
    <x v="2"/>
    <n v="122592"/>
    <s v="NORTE"/>
    <n v="11400"/>
    <n v="659.42"/>
    <n v="295.05700000000002"/>
    <n v="5.7843859649122802E-2"/>
    <s v="MIRA SERVICOS"/>
    <d v="2023-06-23T00:00:00"/>
    <m/>
    <d v="2023-07-19T00:00:00"/>
    <d v="2023-07-18T00:00:00"/>
    <m/>
    <s v="ENTREGUE"/>
    <s v="ENTREGUE NO PRAZO"/>
    <n v="22"/>
  </r>
  <r>
    <n v="24099198"/>
    <s v="240991-98"/>
    <d v="2023-06-26T00:00:00"/>
    <x v="2"/>
    <s v="RONDONÓPOLIS"/>
    <x v="0"/>
    <n v="122607"/>
    <s v="CENTRO-OESTE"/>
    <n v="10285.11"/>
    <n v="602.47"/>
    <n v="300.40039999999999"/>
    <n v="5.8576913615897154E-2"/>
    <s v="MIRA SERVICOS"/>
    <d v="2023-06-23T00:00:00"/>
    <m/>
    <d v="2023-07-11T00:00:00"/>
    <d v="2023-07-11T00:00:00"/>
    <m/>
    <s v="ENTREGUE"/>
    <s v="ENTREGUE NO PRAZO"/>
    <n v="15"/>
  </r>
  <r>
    <n v="23877298"/>
    <s v="238772-98"/>
    <d v="2023-06-26T00:00:00"/>
    <x v="2"/>
    <s v="MIRASSOL D'OESTE"/>
    <x v="0"/>
    <n v="122615"/>
    <s v="CENTRO-OESTE"/>
    <n v="17169"/>
    <n v="1067.4000000000001"/>
    <n v="586.48800000000006"/>
    <n v="6.2170190459549191E-2"/>
    <s v="MIRA SERVICOS"/>
    <d v="2023-06-23T00:00:00"/>
    <m/>
    <d v="2023-07-13T00:00:00"/>
    <d v="2023-07-10T00:00:00"/>
    <m/>
    <s v="ENTREGUE"/>
    <s v="ENTREGUE NO PRAZO"/>
    <n v="14"/>
  </r>
  <r>
    <n v="24233598"/>
    <s v="242335-98"/>
    <d v="2023-06-26T00:00:00"/>
    <x v="2"/>
    <s v="BELÉM"/>
    <x v="2"/>
    <n v="122616"/>
    <s v="NORTE"/>
    <n v="8250"/>
    <n v="508.31"/>
    <n v="228.983"/>
    <n v="6.1613333333333332E-2"/>
    <s v="MIRA SERVICOS"/>
    <d v="2023-06-23T00:00:00"/>
    <m/>
    <d v="2023-07-17T00:00:00"/>
    <d v="2023-07-12T00:00:00"/>
    <m/>
    <s v="ENTREGUE"/>
    <s v="ENTREGUE NO PRAZO"/>
    <n v="16"/>
  </r>
  <r>
    <n v="22802498"/>
    <s v="228024-98"/>
    <d v="2023-06-26T00:00:00"/>
    <x v="2"/>
    <s v="CASTANHAL"/>
    <x v="2"/>
    <n v="122624"/>
    <s v="NORTE"/>
    <n v="94407.76"/>
    <n v="5124.1000000000004"/>
    <n v="2636.86"/>
    <n v="5.4276258646534993E-2"/>
    <s v="MIRA SERVICOS"/>
    <d v="2023-06-23T00:00:00"/>
    <m/>
    <d v="2023-07-18T00:00:00"/>
    <d v="2023-07-17T00:00:00"/>
    <m/>
    <s v="ENTREGUE"/>
    <s v="ENTREGUE NO PRAZO"/>
    <n v="21"/>
  </r>
  <r>
    <n v="23993398"/>
    <s v="239933-98"/>
    <d v="2023-06-26T00:00:00"/>
    <x v="2"/>
    <s v="BELÉM"/>
    <x v="2"/>
    <n v="122653"/>
    <s v="NORTE"/>
    <n v="14831.05"/>
    <n v="1014.28"/>
    <n v="516.22170000000006"/>
    <n v="6.8388954254756065E-2"/>
    <s v="MIRA SERVICOS"/>
    <d v="2023-06-23T00:00:00"/>
    <m/>
    <d v="2023-07-17T00:00:00"/>
    <d v="2023-07-10T00:00:00"/>
    <m/>
    <s v="ENTREGUE"/>
    <s v="ENTREGUE NO PRAZO"/>
    <n v="14"/>
  </r>
  <r>
    <n v="23443998"/>
    <s v="234439-98"/>
    <d v="2023-06-26T00:00:00"/>
    <x v="2"/>
    <s v="ACREUNA"/>
    <x v="5"/>
    <n v="122657"/>
    <s v="CENTRO-OESTE"/>
    <n v="9989"/>
    <n v="507.27"/>
    <n v="339.17700000000002"/>
    <n v="5.0782861147261986E-2"/>
    <s v="MIRA SERVICOS"/>
    <d v="2023-06-23T00:00:00"/>
    <m/>
    <d v="2023-07-11T00:00:00"/>
    <d v="2023-07-04T00:00:00"/>
    <m/>
    <s v="ENTREGUE"/>
    <s v="ENTREGUE NO PRAZO"/>
    <n v="8"/>
  </r>
  <r>
    <n v="23373798"/>
    <s v="233737-98"/>
    <d v="2023-06-26T00:00:00"/>
    <x v="2"/>
    <s v="MARABA"/>
    <x v="2"/>
    <n v="122658"/>
    <s v="NORTE"/>
    <n v="11195.05"/>
    <n v="804.27"/>
    <n v="372.92700000000002"/>
    <n v="7.1841572837995374E-2"/>
    <s v="MIRA SERVICOS"/>
    <d v="2023-06-23T00:00:00"/>
    <m/>
    <d v="2023-07-19T00:00:00"/>
    <d v="2023-07-12T00:00:00"/>
    <m/>
    <s v="ENTREGUE"/>
    <s v="ENTREGUE NO PRAZO"/>
    <n v="16"/>
  </r>
  <r>
    <n v="23920398"/>
    <s v="239203-98"/>
    <d v="2023-06-26T00:00:00"/>
    <x v="2"/>
    <s v="GURUPI"/>
    <x v="1"/>
    <n v="122664"/>
    <s v="NORTE"/>
    <n v="6660"/>
    <n v="498.97"/>
    <n v="201.35499999999999"/>
    <n v="7.4920420420420422E-2"/>
    <s v="MIRA SERVICOS"/>
    <d v="2023-06-23T00:00:00"/>
    <m/>
    <d v="2023-07-18T00:00:00"/>
    <d v="2023-07-08T00:00:00"/>
    <m/>
    <s v="ENTREGUE"/>
    <s v="ENTREGUE NO PRAZO"/>
    <n v="12"/>
  </r>
  <r>
    <n v="23879698"/>
    <s v="238796-98"/>
    <d v="2023-06-26T00:00:00"/>
    <x v="2"/>
    <s v="GUARANTÃ DO NORTE"/>
    <x v="0"/>
    <n v="122683"/>
    <s v="CENTRO-OESTE"/>
    <n v="15571.22"/>
    <n v="1064.33"/>
    <n v="586.26170000000002"/>
    <n v="6.8352383435594646E-2"/>
    <s v="MIRA SERVICOS"/>
    <d v="2023-06-23T00:00:00"/>
    <m/>
    <d v="2023-07-21T00:00:00"/>
    <d v="2023-07-06T00:00:00"/>
    <m/>
    <s v="ENTREGUE"/>
    <s v="ENTREGUE NO PRAZO"/>
    <n v="10"/>
  </r>
  <r>
    <n v="23597998"/>
    <s v="235979-98"/>
    <d v="2023-06-26T00:00:00"/>
    <x v="2"/>
    <s v="MIRANDA"/>
    <x v="3"/>
    <n v="122697"/>
    <s v="CENTRO-OESTE"/>
    <n v="12523"/>
    <n v="655.93"/>
    <n v="442.93700000000001"/>
    <n v="5.237802443503952E-2"/>
    <s v="MIRA SERVICOS"/>
    <d v="2023-06-23T00:00:00"/>
    <m/>
    <d v="2023-07-13T00:00:00"/>
    <d v="2023-07-07T00:00:00"/>
    <m/>
    <s v="ENTREGUE"/>
    <s v="ENTREGUE NO PRAZO"/>
    <n v="11"/>
  </r>
  <r>
    <n v="23653898"/>
    <s v="236538-98"/>
    <d v="2023-06-26T00:00:00"/>
    <x v="2"/>
    <s v="AQUIDAUANA"/>
    <x v="3"/>
    <n v="122698"/>
    <s v="CENTRO-OESTE"/>
    <n v="14581.71"/>
    <n v="791.27"/>
    <n v="552.64700000000005"/>
    <n v="5.4264554705860973E-2"/>
    <s v="MIRA SERVICOS"/>
    <d v="2023-06-23T00:00:00"/>
    <m/>
    <d v="2023-07-11T00:00:00"/>
    <d v="2023-07-06T00:00:00"/>
    <m/>
    <s v="ENTREGUE"/>
    <s v="ENTREGUE NO PRAZO"/>
    <n v="10"/>
  </r>
  <r>
    <n v="23466498"/>
    <s v="234664-98"/>
    <d v="2023-06-26T00:00:00"/>
    <x v="2"/>
    <s v="CANAA DOS CARAJAS"/>
    <x v="2"/>
    <n v="122706"/>
    <s v="NORTE"/>
    <n v="9489.02"/>
    <n v="664.91"/>
    <n v="299.99299999999999"/>
    <n v="7.0071514234346641E-2"/>
    <s v="MIRA SERVICOS"/>
    <d v="2023-06-23T00:00:00"/>
    <m/>
    <d v="2023-07-24T00:00:00"/>
    <d v="2023-07-10T00:00:00"/>
    <m/>
    <s v="ENTREGUE"/>
    <s v="ENTREGUE NO PRAZO"/>
    <n v="14"/>
  </r>
  <r>
    <n v="23530998"/>
    <s v="235309-98"/>
    <d v="2023-06-26T00:00:00"/>
    <x v="2"/>
    <s v="ALTA FLORESTA"/>
    <x v="0"/>
    <n v="122710"/>
    <s v="CENTRO-OESTE"/>
    <n v="15759"/>
    <n v="998.2"/>
    <n v="542.947"/>
    <n v="6.3341582587727652E-2"/>
    <s v="MIRA SERVICOS"/>
    <d v="2023-06-23T00:00:00"/>
    <m/>
    <d v="2023-07-21T00:00:00"/>
    <d v="2023-07-13T00:00:00"/>
    <m/>
    <s v="ENTREGUE"/>
    <s v="ENTREGUE NO PRAZO"/>
    <n v="17"/>
  </r>
  <r>
    <n v="23683098"/>
    <s v="236830-98"/>
    <d v="2023-06-26T00:00:00"/>
    <x v="2"/>
    <s v="CORUMBA"/>
    <x v="3"/>
    <n v="122661"/>
    <s v="CENTRO-OESTE"/>
    <n v="6434.01"/>
    <n v="384.74"/>
    <n v="226.02119999999999"/>
    <n v="5.9797855458726359E-2"/>
    <s v="MIRA SERVICOS"/>
    <d v="2023-06-23T00:00:00"/>
    <m/>
    <d v="2023-07-10T00:00:00"/>
    <d v="2023-07-11T00:00:00"/>
    <m/>
    <s v="ENTREGUE"/>
    <s v="ENTREGUE FORA DO PRAZO"/>
    <n v="15"/>
  </r>
  <r>
    <n v="24070498"/>
    <s v="240704-98"/>
    <d v="2023-06-26T00:00:00"/>
    <x v="2"/>
    <s v="MARABA"/>
    <x v="2"/>
    <n v="122785"/>
    <s v="NORTE"/>
    <n v="8962.14"/>
    <n v="593.41"/>
    <n v="260.16500000000002"/>
    <n v="6.621298038191771E-2"/>
    <s v="MIRA SERVICOS"/>
    <d v="2023-06-26T00:00:00"/>
    <m/>
    <d v="2023-07-19T00:00:00"/>
    <d v="2023-07-17T00:00:00"/>
    <m/>
    <s v="ENTREGUE"/>
    <s v="ENTREGUE NO PRAZO"/>
    <n v="21"/>
  </r>
  <r>
    <n v="24016898"/>
    <s v="240168-98"/>
    <d v="2023-06-26T00:00:00"/>
    <x v="2"/>
    <s v="ARAGARCAS"/>
    <x v="5"/>
    <n v="122796"/>
    <s v="CENTRO-OESTE"/>
    <n v="11519"/>
    <n v="529.07000000000005"/>
    <n v="356.95100000000002"/>
    <n v="4.5930202274503E-2"/>
    <s v="MIRA SERVICOS"/>
    <d v="2023-06-26T00:00:00"/>
    <m/>
    <d v="2023-07-12T00:00:00"/>
    <d v="2023-07-06T00:00:00"/>
    <m/>
    <s v="ENTREGUE"/>
    <s v="ENTREGUE NO PRAZO"/>
    <n v="10"/>
  </r>
  <r>
    <n v="24186898"/>
    <s v="241868-98"/>
    <d v="2023-06-26T00:00:00"/>
    <x v="2"/>
    <s v="MACAPÁ"/>
    <x v="14"/>
    <n v="122814"/>
    <s v="NORTE"/>
    <n v="17670.38"/>
    <n v="2841.86"/>
    <n v="586.48810000000003"/>
    <n v="0.16082619615424229"/>
    <s v="MIRA SERVICOS"/>
    <d v="2023-06-26T00:00:00"/>
    <m/>
    <d v="2023-07-21T00:00:00"/>
    <d v="2023-07-11T00:00:00"/>
    <m/>
    <s v="ENTREGUE"/>
    <s v="ENTREGUE NO PRAZO"/>
    <n v="15"/>
  </r>
  <r>
    <n v="23512698"/>
    <s v="235126-98"/>
    <d v="2023-06-26T00:00:00"/>
    <x v="2"/>
    <s v="CAICÓ"/>
    <x v="17"/>
    <n v="120962"/>
    <s v="NORDESTE"/>
    <n v="10549"/>
    <n v="892.35"/>
    <n v="373.03289999999998"/>
    <n v="8.4590956488766716E-2"/>
    <s v="SNT LOG LTDA"/>
    <d v="2023-06-07T00:00:00"/>
    <m/>
    <d v="2023-07-17T00:00:00"/>
    <d v="2023-07-11T16:34:00"/>
    <m/>
    <s v="ENTREGUE"/>
    <s v="ENTREGUE NO PRAZO"/>
    <n v="15.690277777779556"/>
  </r>
  <r>
    <n v="23782698"/>
    <s v="237826-98"/>
    <d v="2023-06-26T00:00:00"/>
    <x v="2"/>
    <s v="GRAVATA"/>
    <x v="16"/>
    <n v="121548"/>
    <s v="NORDESTE"/>
    <n v="16433.03"/>
    <n v="1143.23"/>
    <n v="536.53279999999995"/>
    <n v="6.9569032612975215E-2"/>
    <s v="SNT LOG LTDA"/>
    <d v="2023-06-15T00:00:00"/>
    <m/>
    <d v="2023-07-14T00:00:00"/>
    <d v="2023-07-12T23:59:00"/>
    <m/>
    <s v="ENTREGUE"/>
    <s v="ENTREGUE NO PRAZO"/>
    <n v="16.999305555553292"/>
  </r>
  <r>
    <n v="23393598"/>
    <s v="233935-98"/>
    <d v="2023-06-26T00:00:00"/>
    <x v="2"/>
    <s v="PORTO DE PEDRAS"/>
    <x v="19"/>
    <n v="122644"/>
    <s v="NORDESTE"/>
    <n v="21882.42"/>
    <n v="1679.03"/>
    <n v="885.75329999999997"/>
    <n v="7.6729630452207764E-2"/>
    <s v="SNT LOG LTDA"/>
    <d v="2023-06-23T00:00:00"/>
    <m/>
    <d v="2023-07-12T00:00:00"/>
    <d v="2023-07-14T18:47:00"/>
    <m/>
    <s v="ENTREGUE"/>
    <s v="ENTREGUE FORA DO PRAZO"/>
    <n v="18.78263888888614"/>
  </r>
  <r>
    <n v="23833698"/>
    <s v="238336-98"/>
    <d v="2023-06-26T00:00:00"/>
    <x v="2"/>
    <s v="CABEDELO"/>
    <x v="18"/>
    <n v="122666"/>
    <s v="NORDESTE"/>
    <n v="13257.9"/>
    <n v="802.19"/>
    <n v="356.98039999999997"/>
    <n v="6.050656589655979E-2"/>
    <s v="SNT LOG LTDA"/>
    <d v="2023-06-23T00:00:00"/>
    <m/>
    <d v="2023-07-10T00:00:00"/>
    <d v="2023-07-07T12:42:00"/>
    <m/>
    <s v="ENTREGUE"/>
    <s v="ENTREGUE NO PRAZO"/>
    <n v="11.529166666667152"/>
  </r>
  <r>
    <n v="23392698"/>
    <s v="233926-98"/>
    <d v="2023-06-26T00:00:00"/>
    <x v="2"/>
    <s v="MACEIÓ"/>
    <x v="19"/>
    <n v="122670"/>
    <s v="NORDESTE"/>
    <n v="18530.82"/>
    <n v="1158.6099999999999"/>
    <n v="702.68790000000001"/>
    <n v="6.2523406951230431E-2"/>
    <s v="SNT LOG LTDA"/>
    <d v="2023-06-23T00:00:00"/>
    <m/>
    <d v="2023-07-10T00:00:00"/>
    <d v="2023-07-11T11:36:00"/>
    <m/>
    <s v="ENTREGUE"/>
    <s v="ENTREGUE FORA DO PRAZO"/>
    <n v="15.483333333329938"/>
  </r>
  <r>
    <n v="23840698"/>
    <s v="238406-98"/>
    <d v="2023-06-26T00:00:00"/>
    <x v="2"/>
    <s v="AREIA BRANCA"/>
    <x v="17"/>
    <n v="122799"/>
    <s v="NORDESTE"/>
    <n v="21039"/>
    <n v="1410.88"/>
    <n v="710.96900000000005"/>
    <n v="6.7060221493416991E-2"/>
    <s v="SNT LOG LTDA"/>
    <d v="2023-06-26T00:00:00"/>
    <m/>
    <d v="2023-07-13T00:00:00"/>
    <d v="2023-07-13T17:44:00"/>
    <m/>
    <s v="ENTREGUE"/>
    <s v="ENTREGUE FORA DO PRAZO"/>
    <n v="17.738888888889051"/>
  </r>
  <r>
    <n v="24042698"/>
    <s v="240426-98"/>
    <d v="2023-06-26T00:00:00"/>
    <x v="2"/>
    <s v="SERRA TALHADA"/>
    <x v="16"/>
    <n v="122850"/>
    <s v="NORDESTE"/>
    <n v="8702"/>
    <n v="923.73"/>
    <n v="260.16480000000001"/>
    <n v="0.10615145943461274"/>
    <s v="SNT LOG LTDA"/>
    <d v="2023-06-26T00:00:00"/>
    <m/>
    <d v="2023-07-13T00:00:00"/>
    <d v="2023-07-13T23:11:00"/>
    <m/>
    <s v="ENTREGUE"/>
    <s v="ENTREGUE FORA DO PRAZO"/>
    <n v="17.965972222220444"/>
  </r>
  <r>
    <n v="24182698"/>
    <s v="241826-98"/>
    <d v="2023-06-26T00:00:00"/>
    <x v="2"/>
    <s v="MOSSORÓ"/>
    <x v="17"/>
    <n v="122852"/>
    <s v="NORDESTE"/>
    <n v="10219"/>
    <n v="863.59"/>
    <n v="354.28289999999998"/>
    <n v="8.4508268910852335E-2"/>
    <s v="SNT LOG LTDA"/>
    <d v="2023-06-26T00:00:00"/>
    <m/>
    <d v="2023-07-20T13:49:00"/>
    <d v="2023-07-20T13:49:00"/>
    <m/>
    <s v="ENTREGUE"/>
    <s v="ENTREGUE NO PRAZO"/>
    <n v="24.575694444443798"/>
  </r>
  <r>
    <n v="23391798"/>
    <s v="233917-98"/>
    <d v="2023-06-26T00:00:00"/>
    <x v="2"/>
    <s v="PILAR"/>
    <x v="19"/>
    <n v="122668"/>
    <s v="NORDESTE"/>
    <n v="14434.42"/>
    <n v="1167.94"/>
    <n v="552.64710000000002"/>
    <n v="8.091353861118078E-2"/>
    <s v="SNT LOG LTDA"/>
    <d v="2023-06-23T00:00:00"/>
    <m/>
    <d v="2023-07-12T00:00:00"/>
    <d v="2023-07-13T18:00:00"/>
    <m/>
    <s v="ENTREGUE"/>
    <s v="ENTREGUE FORA DO PRAZO"/>
    <n v="17.75"/>
  </r>
  <r>
    <n v="24183498"/>
    <s v="241834-98"/>
    <d v="2023-06-26T00:00:00"/>
    <x v="2"/>
    <s v="NATAL"/>
    <x v="17"/>
    <n v="122851"/>
    <s v="NORDESTE"/>
    <n v="34500"/>
    <n v="1613.95"/>
    <n v="835.33420000000001"/>
    <n v="4.6781159420289854E-2"/>
    <s v="SNT LOG LTDA"/>
    <d v="2023-06-26T00:00:00"/>
    <m/>
    <d v="2023-07-10T00:00:00"/>
    <d v="2023-07-12T19:41:00"/>
    <m/>
    <s v="ENTREGUE"/>
    <s v="ENTREGUE FORA DO PRAZO"/>
    <n v="16.820138888891961"/>
  </r>
  <r>
    <n v="22981598"/>
    <s v="229815-98"/>
    <d v="2023-06-26T00:00:00"/>
    <x v="2"/>
    <s v="CEDRO DE SAO JOAO"/>
    <x v="13"/>
    <n v="122648"/>
    <s v="NORDESTE"/>
    <n v="23639"/>
    <n v="1739.33"/>
    <n v="925.04330000000004"/>
    <n v="7.3578831591860905E-2"/>
    <s v="SNT LOG LTDA"/>
    <d v="2023-06-23T00:00:00"/>
    <m/>
    <d v="2023-07-11T00:00:00"/>
    <d v="2023-07-14T14:41:00"/>
    <m/>
    <s v="ENTREGUE"/>
    <s v="ENTREGUE FORA DO PRAZO"/>
    <n v="18.611805555556202"/>
  </r>
  <r>
    <n v="23458798"/>
    <s v="234587-98"/>
    <d v="2023-06-26T00:00:00"/>
    <x v="2"/>
    <s v="PARNAIBA"/>
    <x v="7"/>
    <n v="122647"/>
    <s v="NORDESTE"/>
    <n v="17940"/>
    <n v="1341.55"/>
    <n v="708.47799999999995"/>
    <n v="7.4779821627647708E-2"/>
    <s v="TECMAR TRANSPORTES LTDA"/>
    <d v="2023-06-23T00:00:00"/>
    <m/>
    <d v="2023-07-18T00:00:00"/>
    <d v="2023-07-06T00:00:00"/>
    <m/>
    <s v="ENTREGUE"/>
    <s v="ENTREGUE NO PRAZO"/>
    <n v="10"/>
  </r>
  <r>
    <n v="23359998"/>
    <s v="233599-98"/>
    <d v="2023-06-26T00:00:00"/>
    <x v="2"/>
    <s v="GOIANA"/>
    <x v="16"/>
    <n v="122665"/>
    <s v="NORDESTE"/>
    <n v="11629.83"/>
    <n v="528.76"/>
    <n v="372.92660000000001"/>
    <n v="4.5465840859238701E-2"/>
    <s v="TECMAR TRANSPORTES LTDA"/>
    <d v="2023-06-23T00:00:00"/>
    <m/>
    <d v="2023-07-13T00:00:00"/>
    <d v="2023-07-11T00:00:00"/>
    <m/>
    <s v="ENTREGUE"/>
    <s v="ENTREGUE NO PRAZO"/>
    <n v="15"/>
  </r>
  <r>
    <n v="23664298"/>
    <s v="236642-98"/>
    <d v="2023-06-26T00:00:00"/>
    <x v="2"/>
    <s v="SANTA QUITERIA DO MARANHAO"/>
    <x v="6"/>
    <n v="122701"/>
    <s v="NORDESTE"/>
    <n v="12109"/>
    <n v="784.3"/>
    <n v="413.29"/>
    <n v="6.4770005780824175E-2"/>
    <s v="TECMAR TRANSPORTES LTDA"/>
    <d v="2023-06-23T00:00:00"/>
    <m/>
    <d v="2023-07-19T00:00:00"/>
    <d v="2023-07-13T00:00:00"/>
    <m/>
    <s v="ENTREGUE"/>
    <s v="ENTREGUE NO PRAZO"/>
    <n v="17"/>
  </r>
  <r>
    <n v="23683898"/>
    <s v="236838-98"/>
    <d v="2023-06-26T00:00:00"/>
    <x v="2"/>
    <s v="SÃO JOSÉ DE RIBAMAR"/>
    <x v="6"/>
    <n v="122702"/>
    <s v="NORDESTE"/>
    <n v="8319"/>
    <n v="505.82"/>
    <n v="299.92200000000003"/>
    <n v="6.0802981127539367E-2"/>
    <s v="TECMAR TRANSPORTES LTDA"/>
    <d v="2023-06-23T00:00:00"/>
    <m/>
    <d v="2023-07-19T00:00:00"/>
    <d v="2023-07-13T00:00:00"/>
    <m/>
    <s v="ENTREGUE"/>
    <s v="ENTREGUE NO PRAZO"/>
    <n v="17"/>
  </r>
  <r>
    <n v="23439698"/>
    <s v="234396-98"/>
    <d v="2023-06-26T00:00:00"/>
    <x v="2"/>
    <s v="PARNAIBA"/>
    <x v="7"/>
    <n v="122704"/>
    <s v="NORDESTE"/>
    <n v="12109"/>
    <n v="798.05"/>
    <n v="413.29"/>
    <n v="6.5905524816252364E-2"/>
    <s v="TECMAR TRANSPORTES LTDA"/>
    <d v="2023-06-23T00:00:00"/>
    <m/>
    <d v="2023-07-18T00:00:00"/>
    <d v="2023-07-07T00:00:00"/>
    <m/>
    <s v="ENTREGUE"/>
    <s v="ENTREGUE NO PRAZO"/>
    <n v="11"/>
  </r>
  <r>
    <n v="23763798"/>
    <s v="237637-98"/>
    <d v="2023-06-26T00:00:00"/>
    <x v="2"/>
    <s v="PAULISTA"/>
    <x v="16"/>
    <n v="122708"/>
    <s v="NORDESTE"/>
    <n v="25280"/>
    <n v="932.7"/>
    <n v="848.10900000000004"/>
    <n v="3.6894778481012663E-2"/>
    <s v="TECMAR TRANSPORTES LTDA"/>
    <d v="2023-06-23T00:00:00"/>
    <m/>
    <d v="2023-07-13T00:00:00"/>
    <d v="2023-07-07T00:00:00"/>
    <m/>
    <s v="ENTREGUE"/>
    <s v="ENTREGUE NO PRAZO"/>
    <n v="11"/>
  </r>
  <r>
    <n v="23661698"/>
    <s v="236616-98"/>
    <d v="2023-06-26T00:00:00"/>
    <x v="2"/>
    <s v="SÃO LUÍS"/>
    <x v="6"/>
    <n v="122723"/>
    <s v="NORDESTE"/>
    <n v="21579"/>
    <n v="1417.51"/>
    <n v="852.00329999999997"/>
    <n v="6.568932758700588E-2"/>
    <s v="TECMAR TRANSPORTES LTDA"/>
    <d v="2023-06-26T00:00:00"/>
    <m/>
    <d v="2023-07-13T00:00:00"/>
    <d v="2023-07-12T00:00:00"/>
    <m/>
    <s v="ENTREGUE"/>
    <s v="ENTREGUE NO PRAZO"/>
    <n v="16"/>
  </r>
  <r>
    <n v="23837198"/>
    <s v="238371-98"/>
    <d v="2023-06-26T00:00:00"/>
    <x v="2"/>
    <s v="RECIFE"/>
    <x v="16"/>
    <n v="122758"/>
    <s v="NORDESTE"/>
    <n v="27754.73"/>
    <n v="1180.99"/>
    <n v="829.01319999999998"/>
    <n v="4.2550945370392723E-2"/>
    <s v="TECMAR TRANSPORTES LTDA"/>
    <d v="2023-06-26T00:00:00"/>
    <m/>
    <d v="2023-07-13T00:00:00"/>
    <d v="2023-07-10T00:00:00"/>
    <m/>
    <s v="ENTREGUE"/>
    <s v="ENTREGUE NO PRAZO"/>
    <n v="14"/>
  </r>
  <r>
    <n v="23836298"/>
    <s v="238362-98"/>
    <d v="2023-06-26T00:00:00"/>
    <x v="2"/>
    <s v="SÃO LUÍS"/>
    <x v="6"/>
    <n v="122792"/>
    <s v="NORDESTE"/>
    <n v="22329"/>
    <n v="1299.08"/>
    <n v="771.48699999999997"/>
    <n v="5.8179049666353171E-2"/>
    <s v="TECMAR TRANSPORTES LTDA"/>
    <d v="2023-06-26T00:00:00"/>
    <m/>
    <d v="2023-07-13T00:00:00"/>
    <d v="2023-07-12T00:00:00"/>
    <m/>
    <s v="ENTREGUE"/>
    <s v="ENTREGUE NO PRAZO"/>
    <n v="16"/>
  </r>
  <r>
    <n v="23419598"/>
    <s v="234195-98"/>
    <d v="2023-06-26T00:00:00"/>
    <x v="2"/>
    <s v="ALHANDRA"/>
    <x v="18"/>
    <n v="122801"/>
    <s v="NORDESTE"/>
    <n v="13129"/>
    <n v="547.33000000000004"/>
    <n v="482.60700000000003"/>
    <n v="4.1688628227587787E-2"/>
    <s v="TECMAR TRANSPORTES LTDA"/>
    <d v="2023-06-26T00:00:00"/>
    <m/>
    <d v="2023-07-13T00:00:00"/>
    <d v="2023-07-11T00:00:00"/>
    <m/>
    <s v="ENTREGUE"/>
    <s v="ENTREGUE NO PRAZO"/>
    <n v="15"/>
  </r>
  <r>
    <n v="24092498"/>
    <s v="240924-98"/>
    <d v="2023-06-26T00:00:00"/>
    <x v="2"/>
    <s v="SÃO LUÍS"/>
    <x v="6"/>
    <n v="122703"/>
    <s v="NORDESTE"/>
    <n v="34311.42"/>
    <n v="1973.33"/>
    <n v="1172.98"/>
    <n v="5.7512338457574766E-2"/>
    <s v="TECMAR TRANSPORTES LTDA"/>
    <d v="2023-06-23T00:00:00"/>
    <m/>
    <d v="2023-07-13T00:00:00"/>
    <d v="2023-07-17T00:00:00"/>
    <m/>
    <s v="ENTREGUE"/>
    <s v="ENTREGUE FORA DO PRAZO"/>
    <n v="21"/>
  </r>
  <r>
    <n v="23968398"/>
    <s v="239683-98"/>
    <d v="2023-06-26T00:00:00"/>
    <x v="2"/>
    <s v="MANGARATIBA"/>
    <x v="11"/>
    <n v="122400"/>
    <s v="SUDESTE"/>
    <n v="10860"/>
    <n v="296.18"/>
    <n v="325.31549999999999"/>
    <n v="2.7272559852670349E-2"/>
    <s v="TJ4 TRANSPORTES EIRELI"/>
    <d v="2023-06-22T00:00:00"/>
    <m/>
    <d v="2023-06-29T00:00:00"/>
    <d v="2023-06-29T00:00:00"/>
    <m/>
    <s v="ENTREGUE"/>
    <s v="ENTREGUE NO PRAZO"/>
    <n v="3"/>
  </r>
  <r>
    <n v="23921198"/>
    <s v="239211-98"/>
    <d v="2023-06-26T00:00:00"/>
    <x v="2"/>
    <s v="RIO DE JANEIRO"/>
    <x v="11"/>
    <n v="122417"/>
    <s v="SUDESTE"/>
    <n v="53000"/>
    <n v="1325"/>
    <n v="1684.6928"/>
    <n v="2.5000000000000001E-2"/>
    <s v="TJ4 TRANSPORTES EIRELI"/>
    <d v="2023-06-22T00:00:00"/>
    <m/>
    <d v="2023-06-29T00:00:00"/>
    <d v="2023-06-29T00:00:00"/>
    <m/>
    <s v="ENTREGUE"/>
    <s v="ENTREGUE NO PRAZO"/>
    <n v="3"/>
  </r>
  <r>
    <n v="23954398"/>
    <s v="239543-98"/>
    <d v="2023-06-26T00:00:00"/>
    <x v="2"/>
    <s v="DUQUE DE CAXIAS"/>
    <x v="11"/>
    <n v="122614"/>
    <s v="SUDESTE"/>
    <n v="7752.85"/>
    <n v="170.55"/>
    <n v="231.858"/>
    <n v="2.199836189272332E-2"/>
    <s v="TJ4 TRANSPORTES EIRELI"/>
    <d v="2023-06-23T00:00:00"/>
    <m/>
    <d v="2023-06-29T00:00:00"/>
    <d v="2023-06-29T00:00:00"/>
    <m/>
    <s v="ENTREGUE"/>
    <s v="ENTREGUE NO PRAZO"/>
    <n v="3"/>
  </r>
  <r>
    <n v="24016198"/>
    <s v="240161-98"/>
    <d v="2023-06-26T00:00:00"/>
    <x v="2"/>
    <s v="SÃO GONÇALO"/>
    <x v="11"/>
    <n v="122422"/>
    <s v="SUDESTE"/>
    <n v="8399"/>
    <n v="229.06"/>
    <n v="261.83280000000002"/>
    <n v="2.7272294320752472E-2"/>
    <s v="TJ4 TRANSPORTES EIRELI"/>
    <d v="2023-06-22T00:00:00"/>
    <m/>
    <d v="2023-06-30T00:00:00"/>
    <d v="2023-06-30T00:00:00"/>
    <m/>
    <s v="ENTREGUE"/>
    <s v="ENTREGUE NO PRAZO"/>
    <n v="4"/>
  </r>
  <r>
    <n v="23640398"/>
    <s v="236403-98"/>
    <d v="2023-06-26T00:00:00"/>
    <x v="2"/>
    <s v="APERIBE"/>
    <x v="11"/>
    <n v="122699"/>
    <s v="SUDESTE"/>
    <n v="10269"/>
    <n v="280.06"/>
    <n v="343.25"/>
    <n v="2.7272373161943714E-2"/>
    <s v="TJ4 TRANSPORTES EIRELI"/>
    <d v="2023-06-23T00:00:00"/>
    <m/>
    <d v="2023-07-04T00:00:00"/>
    <d v="2023-07-04T00:00:00"/>
    <m/>
    <s v="ENTREGUE"/>
    <s v="ENTREGUE NO PRAZO"/>
    <n v="8"/>
  </r>
  <r>
    <n v="23656898"/>
    <s v="236568-98"/>
    <d v="2023-06-27T00:00:00"/>
    <x v="2"/>
    <s v="MONTES CLAROS"/>
    <x v="4"/>
    <n v="121811"/>
    <s v="SUDESTE"/>
    <n v="30600"/>
    <n v="1008.41"/>
    <n v="945.76750000000004"/>
    <n v="3.295457516339869E-2"/>
    <s v="CT DISTRIBUICAO E LOGISTICA LTDA"/>
    <d v="2023-06-19T00:00:00"/>
    <m/>
    <d v="2023-07-10T00:00:00"/>
    <d v="2023-07-08T12:01:00"/>
    <m/>
    <s v="ENTREGUE"/>
    <s v="ENTREGUE NO PRAZO"/>
    <n v="11.500694444446708"/>
  </r>
  <r>
    <n v="23962098"/>
    <s v="239620-98"/>
    <d v="2023-06-27T00:00:00"/>
    <x v="2"/>
    <s v="CAMPO GRANDE"/>
    <x v="3"/>
    <n v="122365"/>
    <s v="CENTRO-OESTE"/>
    <n v="26429"/>
    <n v="1079.55"/>
    <n v="855.51750000000004"/>
    <n v="4.0847175451208896E-2"/>
    <s v="CT DISTRIBUICAO E LOGISTICA LTDA"/>
    <d v="2023-06-22T00:00:00"/>
    <m/>
    <d v="2023-07-05T00:00:00"/>
    <d v="2023-07-14T14:46:00"/>
    <m/>
    <s v="ENTREGUE"/>
    <s v="ENTREGUE FORA DO PRAZO"/>
    <n v="17.615277777775191"/>
  </r>
  <r>
    <n v="24108498"/>
    <s v="241084-98"/>
    <d v="2023-06-27T00:00:00"/>
    <x v="2"/>
    <s v="JUNQUEIROPOLIS"/>
    <x v="9"/>
    <n v="122405"/>
    <s v="SUDESTE"/>
    <n v="21039"/>
    <n v="875"/>
    <n v="710.96889999999996"/>
    <n v="4.158942915537811E-2"/>
    <s v="CT DISTRIBUICAO E LOGISTICA LTDA"/>
    <d v="2023-06-22T00:00:00"/>
    <m/>
    <d v="2023-07-10T00:00:00"/>
    <d v="2023-07-10T10:10:00"/>
    <m/>
    <s v="ENTREGUE"/>
    <s v="ENTREGUE FORA DO PRAZO"/>
    <n v="13.423611111109494"/>
  </r>
  <r>
    <n v="21864398"/>
    <s v="218643-98"/>
    <d v="2023-06-27T00:00:00"/>
    <x v="2"/>
    <s v="RIO CLARO"/>
    <x v="9"/>
    <n v="122519"/>
    <s v="SUDESTE"/>
    <n v="125649.08"/>
    <n v="4140.7"/>
    <n v="3138.52"/>
    <n v="3.2954479252852463E-2"/>
    <s v="CT DISTRIBUICAO E LOGISTICA LTDA"/>
    <d v="2023-06-23T00:00:00"/>
    <m/>
    <d v="2023-07-05T00:00:00"/>
    <d v="2023-07-04T10:20:00"/>
    <m/>
    <s v="ENTREGUE"/>
    <s v="ENTREGUE NO PRAZO"/>
    <n v="7.4305555555547471"/>
  </r>
  <r>
    <n v="23976698"/>
    <s v="239766-98"/>
    <d v="2023-06-27T00:00:00"/>
    <x v="2"/>
    <s v="PALESTINA"/>
    <x v="9"/>
    <n v="122520"/>
    <s v="SUDESTE"/>
    <n v="48600"/>
    <n v="1601.59"/>
    <n v="1430.7849000000001"/>
    <n v="3.2954526748971188E-2"/>
    <s v="CT DISTRIBUICAO E LOGISTICA LTDA"/>
    <d v="2023-06-23T00:00:00"/>
    <m/>
    <d v="2023-07-05T00:00:00"/>
    <d v="2023-07-05T13:20:00"/>
    <m/>
    <s v="ENTREGUE"/>
    <s v="ENTREGUE FORA DO PRAZO"/>
    <n v="8.5555555555547471"/>
  </r>
  <r>
    <n v="23665598"/>
    <s v="236655-98"/>
    <d v="2023-06-27T00:00:00"/>
    <x v="2"/>
    <s v="FRUTAL"/>
    <x v="4"/>
    <n v="122693"/>
    <s v="SUDESTE"/>
    <n v="24059"/>
    <n v="875"/>
    <n v="879.51800000000003"/>
    <n v="3.636892638929299E-2"/>
    <s v="CT DISTRIBUICAO E LOGISTICA LTDA"/>
    <d v="2023-06-23T00:00:00"/>
    <m/>
    <d v="2023-07-07T00:00:00"/>
    <d v="2023-07-04T13:20:00"/>
    <m/>
    <s v="ENTREGUE"/>
    <s v="ENTREGUE NO PRAZO"/>
    <n v="7.5555555555547471"/>
  </r>
  <r>
    <n v="24501598"/>
    <s v="245015-98"/>
    <d v="2023-06-27T00:00:00"/>
    <x v="2"/>
    <s v="ITUMBIARA"/>
    <x v="5"/>
    <n v="122896"/>
    <s v="CENTRO-OESTE"/>
    <n v="31200"/>
    <n v="1079.55"/>
    <n v="981.01099999999997"/>
    <n v="3.4600961538461539E-2"/>
    <s v="CT DISTRIBUICAO E LOGISTICA LTDA"/>
    <d v="2023-06-26T00:00:00"/>
    <m/>
    <d v="2023-07-15T00:00:00"/>
    <d v="2023-07-15T10:21:00"/>
    <m/>
    <s v="ENTREGUE"/>
    <s v="ENTREGUE FORA DO PRAZO"/>
    <n v="18.431250000001455"/>
  </r>
  <r>
    <n v="23701798"/>
    <s v="237017-98"/>
    <d v="2023-06-27T00:00:00"/>
    <x v="2"/>
    <s v="TAIOBEIRAS"/>
    <x v="4"/>
    <n v="121844"/>
    <s v="SUDESTE"/>
    <n v="50000"/>
    <n v="1647.73"/>
    <n v="1671.9429"/>
    <n v="3.2954600000000001E-2"/>
    <s v="CT DISTRIBUICAO E LOGISTICA LTDA"/>
    <d v="2023-06-19T00:00:00"/>
    <m/>
    <d v="2023-07-07T00:00:00"/>
    <d v="2023-07-10T00:00:00"/>
    <m/>
    <s v="ENTREGUE"/>
    <s v="ENTREGUE FORA DO PRAZO"/>
    <n v="13"/>
  </r>
  <r>
    <n v="23022898"/>
    <s v="230228-98"/>
    <d v="2023-06-27T00:00:00"/>
    <x v="2"/>
    <s v="NOVA LIMA"/>
    <x v="4"/>
    <n v="121849"/>
    <s v="SUDESTE"/>
    <n v="28939.02"/>
    <n v="953.67"/>
    <n v="966.71"/>
    <n v="3.2954467704849714E-2"/>
    <s v="CT DISTRIBUICAO E LOGISTICA LTDA"/>
    <d v="2023-06-19T00:00:00"/>
    <m/>
    <d v="2023-07-04T00:00:00"/>
    <d v="2023-07-07T00:00:00"/>
    <m/>
    <s v="ENTREGUE"/>
    <s v="ENTREGUE FORA DO PRAZO"/>
    <n v="10"/>
  </r>
  <r>
    <n v="23453898"/>
    <s v="234538-98"/>
    <d v="2023-06-27T00:00:00"/>
    <x v="2"/>
    <s v="ROMARIA"/>
    <x v="4"/>
    <n v="122287"/>
    <s v="SUDESTE"/>
    <n v="47700"/>
    <n v="1571.93"/>
    <n v="1597.2665"/>
    <n v="3.2954507337526209E-2"/>
    <s v="CT DISTRIBUICAO E LOGISTICA LTDA"/>
    <d v="2023-06-22T00:00:00"/>
    <m/>
    <d v="2023-07-07T00:00:00"/>
    <d v="2023-07-08T09:12:00"/>
    <m/>
    <s v="ENTREGUE"/>
    <s v="ENTREGUE FORA DO PRAZO"/>
    <n v="11.383333333331393"/>
  </r>
  <r>
    <n v="24077798"/>
    <s v="240777-98"/>
    <d v="2023-06-27T00:00:00"/>
    <x v="2"/>
    <s v="CAPIVARI DE BAIXO"/>
    <x v="21"/>
    <n v="122428"/>
    <s v="SUL"/>
    <n v="60331"/>
    <n v="2056.7399999999998"/>
    <n v="1909.2156"/>
    <n v="3.4090931693490902E-2"/>
    <s v="CT DISTRIBUICAO E LOGISTICA LTDA"/>
    <d v="2023-06-22T00:00:00"/>
    <m/>
    <d v="2023-07-06T00:00:00"/>
    <d v="2023-07-13T08:28:00"/>
    <m/>
    <s v="ENTREGUE"/>
    <s v="ENTREGUE FORA DO PRAZO"/>
    <n v="16.352777777778101"/>
  </r>
  <r>
    <n v="23861398"/>
    <s v="238613-98"/>
    <d v="2023-06-27T00:00:00"/>
    <x v="2"/>
    <s v="UNAÍ"/>
    <x v="4"/>
    <n v="122598"/>
    <s v="SUDESTE"/>
    <n v="27683"/>
    <n v="912.28"/>
    <n v="713.78309999999999"/>
    <n v="3.2954520825055088E-2"/>
    <s v="CT DISTRIBUICAO E LOGISTICA LTDA"/>
    <d v="2023-06-23T00:00:00"/>
    <m/>
    <d v="2023-07-07T00:00:00"/>
    <d v="2023-07-10T09:12:00"/>
    <m/>
    <s v="ENTREGUE"/>
    <s v="ENTREGUE FORA DO PRAZO"/>
    <n v="13.383333333331393"/>
  </r>
  <r>
    <n v="24209898"/>
    <s v="242098-98"/>
    <d v="2023-06-27T00:00:00"/>
    <x v="2"/>
    <s v="BRASÍLIA"/>
    <x v="25"/>
    <n v="122684"/>
    <s v="CENTRO-OESTE"/>
    <n v="26000"/>
    <n v="1079.55"/>
    <n v="838.48979999999995"/>
    <n v="4.1521153846153847E-2"/>
    <s v="CT DISTRIBUICAO E LOGISTICA LTDA"/>
    <d v="2023-06-23T00:00:00"/>
    <m/>
    <d v="2023-07-07T00:00:00"/>
    <d v="2023-07-10T12:01:00"/>
    <m/>
    <s v="ENTREGUE"/>
    <s v="ENTREGUE FORA DO PRAZO"/>
    <n v="13.500694444446708"/>
  </r>
  <r>
    <n v="23885398"/>
    <s v="238853-98"/>
    <d v="2023-06-27T00:00:00"/>
    <x v="2"/>
    <s v="ROCHEDO"/>
    <x v="3"/>
    <n v="122784"/>
    <s v="CENTRO-OESTE"/>
    <n v="31200"/>
    <n v="1134.55"/>
    <n v="986.38699999999994"/>
    <n v="3.6363782051282052E-2"/>
    <s v="CT DISTRIBUICAO E LOGISTICA LTDA"/>
    <d v="2023-06-26T00:00:00"/>
    <m/>
    <d v="2023-07-07T00:00:00"/>
    <d v="2023-07-13T09:20:00"/>
    <m/>
    <s v="ENTREGUE"/>
    <s v="ENTREGUE FORA DO PRAZO"/>
    <n v="16.388888888890506"/>
  </r>
  <r>
    <m/>
    <s v="-"/>
    <d v="2023-07-24T00:00:00"/>
    <x v="1"/>
    <s v="ALAGOINHAS"/>
    <x v="20"/>
    <n v="126141"/>
    <s v="NORDESTE"/>
    <n v="8295.73"/>
    <n v="317.05"/>
    <n v="20.39"/>
    <n v="3.8218456965209813E-2"/>
    <s v="R L DOS SANTOS TRANSPORTES LTDA"/>
    <d v="2023-07-20T00:00:00"/>
    <s v="NÃO CONSTA"/>
    <d v="2023-08-10T00:00:00"/>
    <d v="2023-07-27T00:00:00"/>
    <m/>
    <s v="ENTREGUE"/>
    <s v="ENTREGUE NO PRAZO"/>
    <n v="3"/>
  </r>
  <r>
    <n v="24688098"/>
    <s v="246880-98"/>
    <d v="2023-06-27T00:00:00"/>
    <x v="2"/>
    <s v="ITAPEVI"/>
    <x v="9"/>
    <n v="122993"/>
    <s v="SUDESTE"/>
    <n v="11280.98"/>
    <n v="129.84"/>
    <n v="42.92"/>
    <n v="1.1509638347023043E-2"/>
    <s v="FITLOG TRANSPORTES E LOGISTICA"/>
    <d v="2023-06-27T00:00:00"/>
    <m/>
    <d v="2023-07-07T00:00:00"/>
    <d v="2023-07-03T14:57:00"/>
    <m/>
    <s v="ENTREGUE"/>
    <s v="ENTREGUE NO PRAZO"/>
    <n v="6.6229166666671517"/>
  </r>
  <r>
    <n v="24396998"/>
    <s v="243969-98"/>
    <d v="2023-06-27T00:00:00"/>
    <x v="2"/>
    <s v="BOCAINA"/>
    <x v="9"/>
    <n v="123019"/>
    <s v="SUDESTE"/>
    <n v="10219"/>
    <n v="421.47"/>
    <n v="319.76600000000002"/>
    <n v="4.1243761620510813E-2"/>
    <s v="FITLOG TRANSPORTES E LOGISTICA"/>
    <d v="2023-06-27T00:00:00"/>
    <m/>
    <d v="2023-07-10T00:00:00"/>
    <d v="2023-07-06T17:12:00"/>
    <m/>
    <s v="ENTREGUE"/>
    <s v="ENTREGUE NO PRAZO"/>
    <n v="9.7166666666671517"/>
  </r>
  <r>
    <n v="23269598"/>
    <s v="232695-98"/>
    <d v="2023-06-27T00:00:00"/>
    <x v="2"/>
    <s v="MAGÉ"/>
    <x v="11"/>
    <n v="122847"/>
    <s v="SUDESTE"/>
    <n v="102000"/>
    <n v="4155.7700000000004"/>
    <n v="5578.34"/>
    <n v="4.074284313725491E-2"/>
    <s v="M V G TRANSPORTES EIRELI"/>
    <d v="2023-06-26T00:00:00"/>
    <m/>
    <d v="2023-07-03T00:00:00"/>
    <d v="2023-07-06T00:00:00"/>
    <m/>
    <s v="ENTREGUE"/>
    <s v="ENTREGUE FORA DO PRAZO"/>
    <n v="9"/>
  </r>
  <r>
    <n v="23661798"/>
    <s v="236617-98"/>
    <d v="2023-06-27T00:00:00"/>
    <x v="2"/>
    <s v="VIÇOSA"/>
    <x v="4"/>
    <n v="122894"/>
    <s v="SUDESTE"/>
    <n v="6750.63"/>
    <n v="158"/>
    <n v="186.84370000000001"/>
    <n v="2.3405222919934878E-2"/>
    <s v="M V G TRANSPORTES EIRELI"/>
    <d v="2023-06-26T00:00:00"/>
    <m/>
    <d v="2023-06-30T00:00:00"/>
    <d v="2023-07-03T00:00:00"/>
    <m/>
    <s v="ENTREGUE"/>
    <s v="ENTREGUE FORA DO PRAZO"/>
    <n v="6"/>
  </r>
  <r>
    <n v="24187398"/>
    <s v="241873-98"/>
    <d v="2023-06-27T00:00:00"/>
    <x v="2"/>
    <s v="ITUMBIARA"/>
    <x v="5"/>
    <n v="122472"/>
    <s v="CENTRO-OESTE"/>
    <n v="9117"/>
    <n v="415.1"/>
    <n v="261.798"/>
    <n v="4.5530327958758367E-2"/>
    <s v="MIRA SERVICOS"/>
    <d v="2023-06-22T00:00:00"/>
    <m/>
    <d v="2023-07-12T00:00:00"/>
    <d v="2023-07-06T00:00:00"/>
    <m/>
    <s v="ENTREGUE"/>
    <s v="ENTREGUE NO PRAZO"/>
    <n v="9"/>
  </r>
  <r>
    <n v="24024498"/>
    <s v="240244-98"/>
    <d v="2023-06-27T00:00:00"/>
    <x v="2"/>
    <s v="CUIABÁ"/>
    <x v="0"/>
    <n v="122581"/>
    <s v="CENTRO-OESTE"/>
    <n v="15189"/>
    <n v="589.03"/>
    <n v="481.09500000000003"/>
    <n v="3.8780038185528998E-2"/>
    <s v="MIRA SERVICOS"/>
    <d v="2023-06-23T00:00:00"/>
    <m/>
    <d v="2023-07-11T00:00:00"/>
    <d v="2023-07-11T00:00:00"/>
    <m/>
    <s v="ENTREGUE"/>
    <s v="ENTREGUE NO PRAZO"/>
    <n v="14"/>
  </r>
  <r>
    <n v="24107898"/>
    <s v="241078-98"/>
    <d v="2023-06-27T00:00:00"/>
    <x v="2"/>
    <s v="GOIANIA"/>
    <x v="5"/>
    <n v="122728"/>
    <s v="CENTRO-OESTE"/>
    <n v="3700"/>
    <n v="240.17"/>
    <n v="65.86"/>
    <n v="6.4910810810810807E-2"/>
    <s v="MIRA SERVICOS"/>
    <d v="2023-06-26T00:00:00"/>
    <m/>
    <d v="2023-07-07T00:00:00"/>
    <d v="2023-07-04T00:00:00"/>
    <m/>
    <s v="ENTREGUE"/>
    <s v="ENTREGUE NO PRAZO"/>
    <n v="7"/>
  </r>
  <r>
    <n v="23682698"/>
    <s v="236826-98"/>
    <d v="2023-06-27T00:00:00"/>
    <x v="2"/>
    <s v="JI-PARANA"/>
    <x v="8"/>
    <n v="122762"/>
    <s v="NORTE"/>
    <n v="13522.89"/>
    <n v="1457.51"/>
    <n v="482.6071"/>
    <n v="0.10778095510648981"/>
    <s v="MIRA SERVICOS"/>
    <d v="2023-06-26T00:00:00"/>
    <m/>
    <d v="2023-07-18T00:00:00"/>
    <d v="2023-07-13T00:00:00"/>
    <m/>
    <s v="ENTREGUE"/>
    <s v="ENTREGUE NO PRAZO"/>
    <n v="16"/>
  </r>
  <r>
    <n v="24131298"/>
    <s v="241312-98"/>
    <d v="2023-06-27T00:00:00"/>
    <x v="2"/>
    <s v="ITAPACI"/>
    <x v="5"/>
    <n v="122779"/>
    <s v="CENTRO-OESTE"/>
    <n v="22612"/>
    <n v="914.74"/>
    <n v="676.79349999999999"/>
    <n v="4.0453741376260392E-2"/>
    <s v="MIRA SERVICOS"/>
    <d v="2023-06-26T00:00:00"/>
    <m/>
    <d v="2023-07-14T00:00:00"/>
    <d v="2023-07-05T00:00:00"/>
    <m/>
    <s v="ENTREGUE"/>
    <s v="ENTREGUE NO PRAZO"/>
    <n v="8"/>
  </r>
  <r>
    <n v="23890498"/>
    <s v="238904-98"/>
    <d v="2023-06-27T00:00:00"/>
    <x v="2"/>
    <s v="NOVA IPIXUNA"/>
    <x v="2"/>
    <n v="122795"/>
    <s v="NORTE"/>
    <n v="17854.080000000002"/>
    <n v="1182.01"/>
    <n v="571.529"/>
    <n v="6.6203915295551488E-2"/>
    <s v="MIRA SERVICOS"/>
    <d v="2023-06-26T00:00:00"/>
    <m/>
    <d v="2023-07-24T00:00:00"/>
    <d v="2023-07-07T00:00:00"/>
    <m/>
    <s v="ENTREGUE"/>
    <s v="ENTREGUE NO PRAZO"/>
    <n v="10"/>
  </r>
  <r>
    <n v="23980398"/>
    <s v="239803-98"/>
    <d v="2023-06-27T00:00:00"/>
    <x v="2"/>
    <s v="BARCARENA"/>
    <x v="2"/>
    <n v="122833"/>
    <s v="NORTE"/>
    <n v="14964.87"/>
    <n v="953.72"/>
    <n v="449.56610000000001"/>
    <n v="6.3730590375993906E-2"/>
    <s v="MIRA SERVICOS"/>
    <d v="2023-06-26T00:00:00"/>
    <m/>
    <d v="2023-07-19T00:00:00"/>
    <d v="2023-07-12T00:00:00"/>
    <m/>
    <s v="ENTREGUE"/>
    <s v="ENTREGUE NO PRAZO"/>
    <n v="15"/>
  </r>
  <r>
    <n v="24217598"/>
    <s v="242175-98"/>
    <d v="2023-06-27T00:00:00"/>
    <x v="2"/>
    <s v="SANTANA DO ARAGUAIA"/>
    <x v="2"/>
    <n v="122857"/>
    <s v="NORTE"/>
    <n v="9391"/>
    <n v="597.03"/>
    <n v="261.79770000000002"/>
    <n v="6.3574699180066016E-2"/>
    <s v="MIRA SERVICOS"/>
    <d v="2023-06-26T00:00:00"/>
    <m/>
    <d v="2023-07-26T00:00:00"/>
    <d v="2023-07-18T00:00:00"/>
    <m/>
    <s v="ENTREGUE"/>
    <s v="ENTREGUE NO PRAZO"/>
    <n v="21"/>
  </r>
  <r>
    <n v="24451398"/>
    <s v="244513-98"/>
    <d v="2023-06-27T00:00:00"/>
    <x v="2"/>
    <s v="COCALINHO"/>
    <x v="0"/>
    <n v="122859"/>
    <s v="CENTRO-OESTE"/>
    <n v="17225.009999999998"/>
    <n v="1078.81"/>
    <n v="517.18020000000001"/>
    <n v="6.2630442594808364E-2"/>
    <s v="MIRA SERVICOS"/>
    <d v="2023-06-26T00:00:00"/>
    <m/>
    <d v="2023-07-21T00:00:00"/>
    <d v="2023-07-13T00:00:00"/>
    <m/>
    <s v="ENTREGUE"/>
    <s v="ENTREGUE NO PRAZO"/>
    <n v="16"/>
  </r>
  <r>
    <n v="24429098"/>
    <s v="244290-98"/>
    <d v="2023-06-27T00:00:00"/>
    <x v="2"/>
    <s v="CUIABÁ"/>
    <x v="0"/>
    <n v="122863"/>
    <s v="CENTRO-OESTE"/>
    <n v="15399"/>
    <n v="622.58000000000004"/>
    <n v="510.08390000000003"/>
    <n v="4.0429898045327622E-2"/>
    <s v="MIRA SERVICOS"/>
    <d v="2023-06-26T00:00:00"/>
    <m/>
    <d v="2023-07-11T00:00:00"/>
    <d v="2023-07-07T00:00:00"/>
    <m/>
    <s v="ENTREGUE"/>
    <s v="ENTREGUE NO PRAZO"/>
    <n v="10"/>
  </r>
  <r>
    <n v="24295998"/>
    <s v="242959-98"/>
    <d v="2023-06-27T00:00:00"/>
    <x v="2"/>
    <s v="MARABA"/>
    <x v="2"/>
    <n v="122877"/>
    <s v="NORTE"/>
    <n v="16849.77"/>
    <n v="2780.82"/>
    <n v="557.49900000000002"/>
    <n v="0.16503608061118935"/>
    <s v="MIRA SERVICOS"/>
    <d v="2023-06-26T00:00:00"/>
    <m/>
    <d v="2023-07-31T00:00:00"/>
    <d v="2023-07-31T00:00:00"/>
    <m/>
    <s v="ENTREGUE"/>
    <s v="ENTREGUE NO PRAZO"/>
    <n v="34"/>
  </r>
  <r>
    <n v="24331098"/>
    <s v="243310-98"/>
    <d v="2023-06-27T00:00:00"/>
    <x v="2"/>
    <s v="GUARANTÃ DO NORTE"/>
    <x v="0"/>
    <n v="122873"/>
    <s v="CENTRO-OESTE"/>
    <n v="13119"/>
    <n v="798.82"/>
    <n v="420.577"/>
    <n v="6.0890311761567194E-2"/>
    <s v="MIRA SERVICOS"/>
    <d v="2023-06-26T00:00:00"/>
    <m/>
    <d v="2023-07-24T00:00:00"/>
    <d v="2023-07-06T00:00:00"/>
    <m/>
    <s v="ENTREGUE"/>
    <s v="ENTREGUE NO PRAZO"/>
    <n v="9"/>
  </r>
  <r>
    <n v="24483798"/>
    <s v="244837-98"/>
    <d v="2023-06-27T00:00:00"/>
    <x v="2"/>
    <s v="NOVO SAO JOAQUIM"/>
    <x v="0"/>
    <n v="122885"/>
    <s v="CENTRO-OESTE"/>
    <n v="8709"/>
    <n v="737.24"/>
    <n v="313.3263"/>
    <n v="8.4652658169709502E-2"/>
    <s v="MIRA SERVICOS"/>
    <d v="2023-06-26T00:00:00"/>
    <m/>
    <d v="2023-07-17T00:00:00"/>
    <d v="2023-07-11T00:00:00"/>
    <m/>
    <s v="ENTREGUE"/>
    <s v="ENTREGUE NO PRAZO"/>
    <n v="14"/>
  </r>
  <r>
    <n v="24232098"/>
    <s v="242320-98"/>
    <d v="2023-06-27T00:00:00"/>
    <x v="2"/>
    <s v="MARABA"/>
    <x v="2"/>
    <n v="122905"/>
    <s v="NORTE"/>
    <n v="12740.07"/>
    <n v="829.98"/>
    <n v="385.93959999999998"/>
    <n v="6.5147208767298764E-2"/>
    <s v="MIRA SERVICOS"/>
    <d v="2023-06-26T00:00:00"/>
    <m/>
    <d v="2023-07-20T00:00:00"/>
    <d v="2023-07-13T00:00:00"/>
    <m/>
    <s v="ENTREGUE"/>
    <s v="ENTREGUE NO PRAZO"/>
    <n v="16"/>
  </r>
  <r>
    <n v="24045998"/>
    <s v="240459-98"/>
    <d v="2023-06-27T00:00:00"/>
    <x v="2"/>
    <s v="DOURADOS"/>
    <x v="3"/>
    <n v="122940"/>
    <s v="CENTRO-OESTE"/>
    <n v="7354.5"/>
    <n v="389.67"/>
    <n v="228.983"/>
    <n v="5.2983887415867841E-2"/>
    <s v="MIRA SERVICOS"/>
    <d v="2023-06-27T00:00:00"/>
    <m/>
    <d v="2023-07-11T00:00:00"/>
    <d v="2023-07-07T00:00:00"/>
    <m/>
    <s v="ENTREGUE"/>
    <s v="ENTREGUE NO PRAZO"/>
    <n v="10"/>
  </r>
  <r>
    <n v="24170098"/>
    <s v="241700-98"/>
    <d v="2023-06-27T00:00:00"/>
    <x v="2"/>
    <s v="ITUMBIARA"/>
    <x v="5"/>
    <n v="122950"/>
    <s v="CENTRO-OESTE"/>
    <n v="5890"/>
    <n v="301.68"/>
    <n v="168.4657"/>
    <n v="5.1219015280135824E-2"/>
    <s v="MIRA SERVICOS"/>
    <d v="2023-06-27T00:00:00"/>
    <m/>
    <d v="2023-07-12T00:00:00"/>
    <d v="2023-07-06T00:00:00"/>
    <m/>
    <s v="ENTREGUE"/>
    <s v="ENTREGUE NO PRAZO"/>
    <n v="9"/>
  </r>
  <r>
    <n v="24110398"/>
    <s v="241103-98"/>
    <d v="2023-06-27T00:00:00"/>
    <x v="2"/>
    <s v="TANGARÁ DA SERRA"/>
    <x v="0"/>
    <n v="122961"/>
    <s v="CENTRO-OESTE"/>
    <n v="11299"/>
    <n v="648.66999999999996"/>
    <n v="329.38900000000001"/>
    <n v="5.7409505265952739E-2"/>
    <s v="MIRA SERVICOS"/>
    <d v="2023-06-27T00:00:00"/>
    <m/>
    <d v="2023-07-20T00:00:00"/>
    <d v="2023-07-10T00:00:00"/>
    <m/>
    <s v="ENTREGUE"/>
    <s v="ENTREGUE NO PRAZO"/>
    <n v="13"/>
  </r>
  <r>
    <n v="24148498"/>
    <s v="241484-98"/>
    <d v="2023-06-27T00:00:00"/>
    <x v="2"/>
    <s v="SALTO DO CÉU"/>
    <x v="0"/>
    <n v="122963"/>
    <s v="CENTRO-OESTE"/>
    <n v="8986.93"/>
    <n v="533.91999999999996"/>
    <n v="261.83280000000002"/>
    <n v="5.9410722015193165E-2"/>
    <s v="MIRA SERVICOS"/>
    <d v="2023-06-27T00:00:00"/>
    <m/>
    <d v="2023-07-17T00:00:00"/>
    <d v="2023-07-11T00:00:00"/>
    <m/>
    <s v="ENTREGUE"/>
    <s v="ENTREGUE NO PRAZO"/>
    <n v="14"/>
  </r>
  <r>
    <n v="24213098"/>
    <s v="242130-98"/>
    <d v="2023-06-27T00:00:00"/>
    <x v="2"/>
    <s v="MARABA"/>
    <x v="2"/>
    <n v="122971"/>
    <s v="NORTE"/>
    <n v="16194"/>
    <n v="1071.27"/>
    <n v="510.66300000000001"/>
    <n v="6.6152278621711746E-2"/>
    <s v="MIRA SERVICOS"/>
    <d v="2023-06-27T00:00:00"/>
    <m/>
    <d v="2023-07-20T00:00:00"/>
    <d v="2023-07-13T00:00:00"/>
    <m/>
    <s v="ENTREGUE"/>
    <s v="ENTREGUE NO PRAZO"/>
    <n v="16"/>
  </r>
  <r>
    <n v="24229898"/>
    <s v="242298-98"/>
    <d v="2023-06-27T00:00:00"/>
    <x v="2"/>
    <s v="CAMPO GRANDE"/>
    <x v="3"/>
    <n v="122974"/>
    <s v="CENTRO-OESTE"/>
    <n v="10969"/>
    <n v="434.83"/>
    <n v="325.315"/>
    <n v="3.9641717567690762E-2"/>
    <s v="MIRA SERVICOS"/>
    <d v="2023-06-27T00:00:00"/>
    <m/>
    <d v="2023-07-10T00:00:00"/>
    <d v="2023-07-07T00:00:00"/>
    <m/>
    <s v="ENTREGUE"/>
    <s v="ENTREGUE NO PRAZO"/>
    <n v="10"/>
  </r>
  <r>
    <n v="24321998"/>
    <s v="243219-98"/>
    <d v="2023-06-27T00:00:00"/>
    <x v="2"/>
    <s v="ALTA FLORESTA"/>
    <x v="0"/>
    <n v="122977"/>
    <s v="CENTRO-OESTE"/>
    <n v="17869"/>
    <n v="1115.24"/>
    <n v="612.22680000000003"/>
    <n v="6.2411998433040461E-2"/>
    <s v="MIRA SERVICOS"/>
    <d v="2023-06-27T00:00:00"/>
    <m/>
    <d v="2023-07-24T00:00:00"/>
    <d v="2023-07-10T00:00:00"/>
    <m/>
    <s v="ENTREGUE"/>
    <s v="ENTREGUE NO PRAZO"/>
    <n v="13"/>
  </r>
  <r>
    <m/>
    <s v="-"/>
    <d v="2023-07-24T00:00:00"/>
    <x v="1"/>
    <s v="FEIRA DE SANTANA"/>
    <x v="20"/>
    <n v="126175"/>
    <s v="NORDESTE"/>
    <n v="5010.63"/>
    <n v="205.36"/>
    <n v="13.333"/>
    <n v="4.0984866174512989E-2"/>
    <s v="R L DOS SANTOS TRANSPORTES LTDA"/>
    <d v="2023-07-20T00:00:00"/>
    <s v="NÃO CONSTA"/>
    <d v="2023-08-10T00:00:00"/>
    <d v="2023-07-27T00:00:00"/>
    <m/>
    <s v="ENTREGUE"/>
    <s v="ENTREGUE NO PRAZO"/>
    <n v="3"/>
  </r>
  <r>
    <m/>
    <s v="-"/>
    <d v="2023-07-24T00:00:00"/>
    <x v="1"/>
    <s v="SERRA NEGRA DO NORTE"/>
    <x v="17"/>
    <n v="126464"/>
    <s v="NORDESTE"/>
    <n v="5950.56"/>
    <n v="243.45"/>
    <n v="13.209"/>
    <n v="4.0912115834476077E-2"/>
    <s v="SNT LOG LTDA"/>
    <d v="2023-07-24T00:00:00"/>
    <s v="NÃO CONSTA"/>
    <d v="2023-08-14T00:00:00"/>
    <d v="2023-08-14T00:00:00"/>
    <m/>
    <s v="ENTREGUE"/>
    <s v="ENTREGUE NO PRAZO"/>
    <n v="21"/>
  </r>
  <r>
    <n v="24078198"/>
    <s v="240781-98"/>
    <d v="2023-06-27T00:00:00"/>
    <x v="2"/>
    <s v="QUERENCIA"/>
    <x v="0"/>
    <n v="122962"/>
    <s v="CENTRO-OESTE"/>
    <n v="14000"/>
    <n v="845"/>
    <n v="449.702"/>
    <n v="6.0357142857142859E-2"/>
    <s v="MIRA SERVICOS"/>
    <d v="2023-06-27T00:00:00"/>
    <m/>
    <d v="2023-07-21T00:00:00"/>
    <d v="2023-07-22T00:00:00"/>
    <m/>
    <s v="ENTREGUE"/>
    <s v="ENTREGUE FORA DO PRAZO"/>
    <n v="25"/>
  </r>
  <r>
    <n v="23956098"/>
    <s v="239560-98"/>
    <d v="2023-06-27T00:00:00"/>
    <x v="2"/>
    <s v="JI-PARANA"/>
    <x v="8"/>
    <n v="122964"/>
    <s v="NORTE"/>
    <n v="6807.27"/>
    <n v="715.74"/>
    <n v="201.315"/>
    <n v="0.10514347161196778"/>
    <s v="MIRA SERVICOS"/>
    <d v="2023-06-27T00:00:00"/>
    <m/>
    <d v="2023-07-18T00:00:00"/>
    <d v="2023-07-19T00:00:00"/>
    <m/>
    <s v="ENTREGUE"/>
    <s v="ENTREGUE FORA DO PRAZO"/>
    <n v="22"/>
  </r>
  <r>
    <n v="24348898"/>
    <s v="243488-98"/>
    <d v="2023-06-27T00:00:00"/>
    <x v="2"/>
    <s v="REDENCAO"/>
    <x v="2"/>
    <n v="122965"/>
    <s v="NORTE"/>
    <n v="15706.47"/>
    <n v="1069.6600000000001"/>
    <n v="510.21929999999998"/>
    <n v="6.8103144754995876E-2"/>
    <s v="MIRA SERVICOS"/>
    <d v="2023-06-27T00:00:00"/>
    <m/>
    <d v="2023-07-25T00:00:00"/>
    <d v="2023-08-01T00:00:00"/>
    <m/>
    <s v="ENTREGUE"/>
    <s v="ENTREGUE FORA DO PRAZO"/>
    <n v="35"/>
  </r>
  <r>
    <n v="24157698"/>
    <s v="241576-98"/>
    <d v="2023-06-27T00:00:00"/>
    <x v="2"/>
    <s v="VÁRZEA GRANDE"/>
    <x v="0"/>
    <n v="122970"/>
    <s v="CENTRO-OESTE"/>
    <n v="17591.310000000001"/>
    <n v="623.85"/>
    <n v="575.37540000000001"/>
    <n v="3.5463532846615742E-2"/>
    <s v="MIRA SERVICOS"/>
    <d v="2023-06-27T00:00:00"/>
    <m/>
    <d v="2023-07-11T00:00:00"/>
    <d v="2023-07-14T00:00:00"/>
    <m/>
    <s v="ENTREGUE"/>
    <s v="ENTREGUE FORA DO PRAZO"/>
    <n v="17"/>
  </r>
  <r>
    <n v="24321798"/>
    <s v="243217-98"/>
    <d v="2023-06-27T00:00:00"/>
    <x v="2"/>
    <s v="MIRASSOL D'OESTE"/>
    <x v="0"/>
    <n v="122972"/>
    <s v="CENTRO-OESTE"/>
    <n v="11409"/>
    <n v="690.97"/>
    <n v="356.84399999999999"/>
    <n v="6.056359014812867E-2"/>
    <s v="MIRA SERVICOS"/>
    <d v="2023-06-27T00:00:00"/>
    <m/>
    <d v="2023-07-14T00:00:00"/>
    <d v="2023-07-18T00:00:00"/>
    <m/>
    <s v="ENTREGUE"/>
    <s v="ENTREGUE FORA DO PRAZO"/>
    <n v="21"/>
  </r>
  <r>
    <n v="24175098"/>
    <s v="241750-98"/>
    <d v="2023-06-27T00:00:00"/>
    <x v="2"/>
    <s v="JI-PARANA"/>
    <x v="8"/>
    <n v="122976"/>
    <s v="NORTE"/>
    <n v="10968.47"/>
    <n v="1045.9000000000001"/>
    <n v="325.42180000000002"/>
    <n v="9.5355140689631288E-2"/>
    <s v="MIRA SERVICOS"/>
    <d v="2023-06-27T00:00:00"/>
    <m/>
    <d v="2023-07-18T00:00:00"/>
    <d v="2023-07-19T00:00:00"/>
    <m/>
    <s v="ENTREGUE"/>
    <s v="ENTREGUE FORA DO PRAZO"/>
    <n v="22"/>
  </r>
  <r>
    <n v="23946398"/>
    <s v="239463-98"/>
    <d v="2023-06-27T00:00:00"/>
    <x v="2"/>
    <s v="ARACAJU"/>
    <x v="13"/>
    <n v="122954"/>
    <s v="NORDESTE"/>
    <n v="538000.76"/>
    <n v="13000"/>
    <n v="24043.0969"/>
    <n v="2.4163534638873E-2"/>
    <s v="R L DOS SANTOS TRANSPORTES LTDA"/>
    <d v="2023-06-27T00:00:00"/>
    <m/>
    <d v="2023-07-14T00:00:00"/>
    <d v="2023-06-30T00:00:00"/>
    <m/>
    <s v="ENTREGUE"/>
    <s v="ENTREGUE NO PRAZO"/>
    <n v="3"/>
  </r>
  <r>
    <n v="23946398"/>
    <s v="239463-98"/>
    <d v="2023-06-27T00:00:00"/>
    <x v="2"/>
    <s v="ARACAJU"/>
    <x v="13"/>
    <n v="122955"/>
    <s v="NORDESTE"/>
    <n v="179333.59"/>
    <n v="9000"/>
    <n v="8000"/>
    <n v="5.0185801778685188E-2"/>
    <s v="R L DOS SANTOS TRANSPORTES LTDA"/>
    <d v="2023-06-27T00:00:00"/>
    <m/>
    <d v="2023-07-14T00:00:00"/>
    <d v="2023-06-30T00:00:00"/>
    <m/>
    <s v="ENTREGUE"/>
    <s v="ENTREGUE NO PRAZO"/>
    <n v="3"/>
  </r>
  <r>
    <n v="23925798"/>
    <s v="239257-98"/>
    <d v="2023-06-27T00:00:00"/>
    <x v="2"/>
    <s v="NAZARE"/>
    <x v="20"/>
    <n v="122290"/>
    <s v="NORDESTE"/>
    <n v="5939.01"/>
    <n v="236.93"/>
    <n v="172.3261"/>
    <n v="3.9893854362932545E-2"/>
    <s v="R L DOS SANTOS TRANSPORTES LTDA"/>
    <d v="2023-06-22T00:00:00"/>
    <m/>
    <d v="2023-07-14T00:00:00"/>
    <d v="2023-06-29T00:00:00"/>
    <m/>
    <s v="ENTREGUE"/>
    <s v="ENTREGUE NO PRAZO"/>
    <n v="2"/>
  </r>
  <r>
    <n v="23923598"/>
    <s v="239235-98"/>
    <d v="2023-06-27T00:00:00"/>
    <x v="2"/>
    <s v="ARATUIPE"/>
    <x v="20"/>
    <n v="122298"/>
    <s v="NORDESTE"/>
    <n v="16522.11"/>
    <n v="596.75"/>
    <n v="534.63919999999996"/>
    <n v="3.6118268187295688E-2"/>
    <s v="R L DOS SANTOS TRANSPORTES LTDA"/>
    <d v="2023-06-22T00:00:00"/>
    <m/>
    <d v="2023-07-14T00:00:00"/>
    <d v="2023-06-29T00:00:00"/>
    <m/>
    <s v="ENTREGUE"/>
    <s v="ENTREGUE NO PRAZO"/>
    <n v="2"/>
  </r>
  <r>
    <n v="24198998"/>
    <s v="241989-98"/>
    <d v="2023-06-27T00:00:00"/>
    <x v="2"/>
    <s v="VERA CRUZ"/>
    <x v="20"/>
    <n v="122572"/>
    <s v="NORDESTE"/>
    <n v="6559"/>
    <n v="258.01"/>
    <n v="197.45500000000001"/>
    <n v="3.933678914468669E-2"/>
    <s v="R L DOS SANTOS TRANSPORTES LTDA"/>
    <d v="2023-06-23T00:00:00"/>
    <m/>
    <d v="2023-07-14T00:00:00"/>
    <d v="2023-06-29T00:00:00"/>
    <m/>
    <s v="ENTREGUE"/>
    <s v="ENTREGUE NO PRAZO"/>
    <n v="2"/>
  </r>
  <r>
    <n v="24077998"/>
    <s v="240779-98"/>
    <d v="2023-06-27T00:00:00"/>
    <x v="2"/>
    <s v="ITAPARICA"/>
    <x v="20"/>
    <n v="122589"/>
    <s v="NORDESTE"/>
    <n v="18789.21"/>
    <n v="673.83"/>
    <n v="647.0059"/>
    <n v="3.5862604122259535E-2"/>
    <s v="R L DOS SANTOS TRANSPORTES LTDA"/>
    <d v="2023-06-23T00:00:00"/>
    <m/>
    <d v="2023-07-14T00:00:00"/>
    <d v="2023-06-29T00:00:00"/>
    <m/>
    <s v="ENTREGUE"/>
    <s v="ENTREGUE NO PRAZO"/>
    <n v="2"/>
  </r>
  <r>
    <n v="22738598"/>
    <s v="227385-98"/>
    <d v="2023-06-27T00:00:00"/>
    <x v="2"/>
    <s v="FEIRA DE SANTANA"/>
    <x v="20"/>
    <n v="122190"/>
    <s v="NORDESTE"/>
    <n v="7157.23"/>
    <n v="278.35000000000002"/>
    <n v="206.72"/>
    <n v="3.8890744044832989E-2"/>
    <s v="R L DOS SANTOS TRANSPORTES LTDA"/>
    <d v="2023-06-21T00:00:00"/>
    <m/>
    <d v="2023-07-14T00:00:00"/>
    <d v="2023-07-03T00:00:00"/>
    <m/>
    <s v="ENTREGUE"/>
    <s v="ENTREGUE NO PRAZO"/>
    <n v="6"/>
  </r>
  <r>
    <n v="23882698"/>
    <s v="238826-98"/>
    <d v="2023-06-27T00:00:00"/>
    <x v="2"/>
    <s v="LAURO DE FREITAS"/>
    <x v="20"/>
    <n v="122210"/>
    <s v="NORDESTE"/>
    <n v="9209"/>
    <n v="348.11"/>
    <n v="261.79770000000002"/>
    <n v="3.7801064176349222E-2"/>
    <s v="R L DOS SANTOS TRANSPORTES LTDA"/>
    <d v="2023-06-22T00:00:00"/>
    <m/>
    <d v="2023-07-14T00:00:00"/>
    <d v="2023-07-03T00:00:00"/>
    <m/>
    <s v="ENTREGUE"/>
    <s v="ENTREGUE NO PRAZO"/>
    <n v="6"/>
  </r>
  <r>
    <n v="23916798"/>
    <s v="239167-98"/>
    <d v="2023-06-27T00:00:00"/>
    <x v="2"/>
    <s v="S. GONCALO CAMPOS"/>
    <x v="20"/>
    <n v="122241"/>
    <s v="NORDESTE"/>
    <n v="10500"/>
    <n v="392"/>
    <n v="262.22399999999999"/>
    <n v="3.7333333333333336E-2"/>
    <s v="R L DOS SANTOS TRANSPORTES LTDA"/>
    <d v="2023-06-22T00:00:00"/>
    <m/>
    <d v="2023-07-14T00:00:00"/>
    <d v="2023-07-03T00:00:00"/>
    <m/>
    <s v="ENTREGUE"/>
    <s v="ENTREGUE NO PRAZO"/>
    <n v="6"/>
  </r>
  <r>
    <n v="23233598"/>
    <s v="232335-98"/>
    <d v="2023-06-27T00:00:00"/>
    <x v="2"/>
    <s v="ALAGOINHAS"/>
    <x v="20"/>
    <n v="122324"/>
    <s v="NORDESTE"/>
    <n v="20588.79"/>
    <n v="735.02"/>
    <n v="633.84699999999998"/>
    <n v="3.570000956831363E-2"/>
    <s v="R L DOS SANTOS TRANSPORTES LTDA"/>
    <d v="2023-06-22T00:00:00"/>
    <m/>
    <d v="2023-07-14T00:00:00"/>
    <d v="2023-07-03T00:00:00"/>
    <m/>
    <s v="ENTREGUE"/>
    <s v="ENTREGUE NO PRAZO"/>
    <n v="6"/>
  </r>
  <r>
    <n v="23540298"/>
    <s v="235402-98"/>
    <d v="2023-06-27T00:00:00"/>
    <x v="2"/>
    <s v="CAMAÇARI"/>
    <x v="20"/>
    <n v="122435"/>
    <s v="NORDESTE"/>
    <n v="8709"/>
    <n v="331.11"/>
    <n v="296.18419999999998"/>
    <n v="3.8019290389252496E-2"/>
    <s v="R L DOS SANTOS TRANSPORTES LTDA"/>
    <d v="2023-06-22T00:00:00"/>
    <m/>
    <d v="2023-07-14T00:00:00"/>
    <d v="2023-07-03T00:00:00"/>
    <m/>
    <s v="ENTREGUE"/>
    <s v="ENTREGUE NO PRAZO"/>
    <n v="6"/>
  </r>
  <r>
    <n v="30467998"/>
    <s v="304679-98"/>
    <d v="2023-09-27T00:00:00"/>
    <x v="0"/>
    <s v="DIVINÓPOLIS"/>
    <x v="4"/>
    <n v="131918"/>
    <s v="SUDESTE"/>
    <n v="9125"/>
    <n v="248.97"/>
    <n v="305"/>
    <m/>
    <s v="M V G TRANSPORTES EIRELI"/>
    <d v="2023-09-25T00:00:00"/>
    <s v="ENTREGA INFORMADA"/>
    <d v="2023-10-02T00:00:00"/>
    <d v="2023-10-06T00:00:00"/>
    <d v="2023-10-09T00:00:00"/>
    <s v="ENTREGUE"/>
    <s v="ENTREGUE FORA DO PRAZO"/>
    <n v="9"/>
  </r>
  <r>
    <n v="31337498"/>
    <s v="313374-98"/>
    <d v="2023-09-27T00:00:00"/>
    <x v="0"/>
    <s v="CARATINGA"/>
    <x v="4"/>
    <n v="132275"/>
    <s v="SUDESTE"/>
    <n v="18989"/>
    <n v="671.01"/>
    <n v="880"/>
    <m/>
    <s v="M V G TRANSPORTES EIRELI"/>
    <d v="2023-09-26T00:00:00"/>
    <s v="ENTREGA INFORMADA"/>
    <d v="2023-10-02T00:00:00"/>
    <d v="2023-10-03T00:00:00"/>
    <d v="2023-10-05T00:00:00"/>
    <s v="ENTREGUE"/>
    <s v="ENTREGUE FORA DO PRAZO"/>
    <n v="6"/>
  </r>
  <r>
    <n v="29713298"/>
    <s v="297132-98"/>
    <d v="2023-09-27T00:00:00"/>
    <x v="0"/>
    <s v="VIÇOSA"/>
    <x v="4"/>
    <n v="132498"/>
    <s v="SUDESTE"/>
    <n v="63517.43"/>
    <n v="1688.4"/>
    <n v="2135"/>
    <m/>
    <s v="M V G TRANSPORTES EIRELI"/>
    <d v="2023-09-27T00:00:00"/>
    <s v="ENTREGA INFORMADA"/>
    <d v="2023-10-02T00:00:00"/>
    <d v="2023-10-04T00:00:00"/>
    <d v="2023-10-05T00:00:00"/>
    <s v="ENTREGUE"/>
    <s v="ENTREGUE FORA DO PRAZO"/>
    <n v="7"/>
  </r>
  <r>
    <n v="31196398"/>
    <s v="311963-98"/>
    <d v="2023-09-28T00:00:00"/>
    <x v="0"/>
    <s v="ITAÚNA"/>
    <x v="4"/>
    <n v="132541"/>
    <s v="SUDESTE"/>
    <n v="17700"/>
    <n v="519.17999999999995"/>
    <n v="661"/>
    <m/>
    <s v="M V G TRANSPORTES EIRELI"/>
    <d v="2023-09-27T00:00:00"/>
    <s v="ENTREGA INFORMADA"/>
    <d v="2023-10-03T00:00:00"/>
    <d v="2023-10-06T00:00:00"/>
    <d v="2023-10-09T00:00:00"/>
    <s v="ENTREGUE"/>
    <s v="ENTREGUE FORA DO PRAZO"/>
    <n v="8"/>
  </r>
  <r>
    <n v="31224198"/>
    <s v="312241-98"/>
    <d v="2023-09-28T00:00:00"/>
    <x v="0"/>
    <s v="ITAPERUNA"/>
    <x v="11"/>
    <n v="132741"/>
    <s v="SUDESTE"/>
    <n v="11449"/>
    <n v="376.33"/>
    <n v="486"/>
    <m/>
    <s v="M V G TRANSPORTES EIRELI"/>
    <d v="2023-09-28T00:00:00"/>
    <s v="ENTREGA INFORMADA"/>
    <d v="2023-10-03T00:00:00"/>
    <d v="2023-10-04T00:00:00"/>
    <d v="2023-10-09T00:00:00"/>
    <s v="ENTREGUE"/>
    <s v="ENTREGUE FORA DO PRAZO"/>
    <n v="6"/>
  </r>
  <r>
    <n v="31809398"/>
    <s v="318093-98"/>
    <d v="2023-09-28T00:00:00"/>
    <x v="0"/>
    <s v="MACAÉ"/>
    <x v="11"/>
    <n v="132806"/>
    <s v="SUDESTE"/>
    <n v="7789"/>
    <n v="228.15"/>
    <n v="287"/>
    <m/>
    <s v="M V G TRANSPORTES EIRELI"/>
    <d v="2023-09-28T00:00:00"/>
    <s v="ENTREGA INFORMADA"/>
    <d v="2023-10-02T00:00:00"/>
    <d v="2023-10-06T00:00:00"/>
    <d v="2023-10-09T00:00:00"/>
    <s v="ENTREGUE"/>
    <s v="ENTREGUE FORA DO PRAZO"/>
    <n v="8"/>
  </r>
  <r>
    <n v="30421398"/>
    <s v="304213-98"/>
    <d v="2023-10-02T00:00:00"/>
    <x v="0"/>
    <s v="CARATINGA"/>
    <x v="4"/>
    <n v="133231"/>
    <s v="SUDESTE"/>
    <n v="17165.349999999999"/>
    <n v="448.42"/>
    <n v="559"/>
    <m/>
    <s v="M V G TRANSPORTES EIRELI"/>
    <d v="2023-09-30T00:00:00"/>
    <s v="ENTREGA INFORMADA"/>
    <d v="2023-10-05T00:00:00"/>
    <d v="2023-10-05T00:00:00"/>
    <d v="2023-10-09T00:00:00"/>
    <s v="ENTREGUE"/>
    <s v="ENTREGUE NO PRAZO"/>
    <m/>
  </r>
  <r>
    <n v="29929498"/>
    <s v="299294-98"/>
    <d v="2023-10-03T00:00:00"/>
    <x v="0"/>
    <s v="COIMBRA"/>
    <x v="4"/>
    <n v="133356"/>
    <s v="SUDESTE"/>
    <n v="20000"/>
    <n v="430.19"/>
    <n v="737"/>
    <m/>
    <s v="M V G TRANSPORTES EIRELI"/>
    <d v="2023-10-02T00:00:00"/>
    <s v="INFORMADO COLETA"/>
    <d v="2023-10-09T00:00:00"/>
    <d v="2023-10-09T00:00:00"/>
    <d v="2023-10-09T00:00:00"/>
    <s v="ENTREGA"/>
    <s v="ENTREGUE NO PRAZO"/>
    <m/>
  </r>
  <r>
    <n v="31973298"/>
    <s v="319732-98"/>
    <d v="2023-10-03T00:00:00"/>
    <x v="0"/>
    <s v="LAGOA DA PRATA"/>
    <x v="4"/>
    <n v="133538"/>
    <s v="SUDESTE"/>
    <n v="15850"/>
    <n v="236.51"/>
    <n v="538"/>
    <m/>
    <s v="M V G TRANSPORTES EIRELI"/>
    <d v="2023-10-03T00:00:00"/>
    <s v="INFORMADO COLETA"/>
    <d v="2023-10-09T00:00:00"/>
    <m/>
    <d v="2023-10-11T00:00:00"/>
    <s v="SAIU PARA ENTREGA"/>
    <s v="EM TRANSITO"/>
    <m/>
  </r>
  <r>
    <n v="32301098"/>
    <s v="323010-98"/>
    <d v="2023-10-05T00:00:00"/>
    <x v="0"/>
    <s v="BELO HORIZONTE"/>
    <x v="4"/>
    <n v="133580"/>
    <s v="SUDESTE"/>
    <n v="5810.31"/>
    <n v="155.06"/>
    <n v="190"/>
    <m/>
    <s v="M V G TRANSPORTES EIRELI"/>
    <d v="2023-10-03T00:00:00"/>
    <s v="INFORMADO COLETA"/>
    <d v="2023-10-09T00:00:00"/>
    <m/>
    <d v="2023-10-11T00:00:00"/>
    <s v="SAIU PARA ENTREGA"/>
    <s v="EM TRANSITO"/>
    <m/>
  </r>
  <r>
    <n v="30045598"/>
    <s v="300455-98"/>
    <d v="2023-10-05T00:00:00"/>
    <x v="0"/>
    <s v="NOVA LIMA"/>
    <x v="4"/>
    <n v="133586"/>
    <s v="SUDESTE"/>
    <n v="7449"/>
    <n v="208.57"/>
    <n v="258"/>
    <m/>
    <s v="M V G TRANSPORTES EIRELI"/>
    <d v="2023-10-03T00:00:00"/>
    <s v="INFORMADO COLETA"/>
    <d v="2023-10-09T00:00:00"/>
    <m/>
    <d v="2023-10-11T00:00:00"/>
    <s v="SAIU PARA ENTREGA"/>
    <s v="EM TRANSITO"/>
    <m/>
  </r>
  <r>
    <n v="30912398"/>
    <s v="309123-98"/>
    <d v="2023-10-05T00:00:00"/>
    <x v="0"/>
    <s v="NOVA SERRANA"/>
    <x v="4"/>
    <n v="133735"/>
    <s v="SUDESTE"/>
    <n v="15000"/>
    <n v="387.88"/>
    <n v="483"/>
    <m/>
    <s v="M V G TRANSPORTES EIRELI"/>
    <d v="2023-10-04T00:00:00"/>
    <s v="INFORMADO COLETA"/>
    <d v="2023-10-09T00:00:00"/>
    <d v="2023-10-09T00:00:00"/>
    <d v="2023-10-09T00:00:00"/>
    <s v="ENTREGA"/>
    <s v="ENTREGUE NO PRAZO"/>
    <m/>
  </r>
  <r>
    <n v="32356698"/>
    <s v="323566-98"/>
    <d v="2023-10-05T00:00:00"/>
    <x v="0"/>
    <s v="CONTAGEM"/>
    <x v="4"/>
    <n v="133758"/>
    <s v="SUDESTE"/>
    <n v="6279.83"/>
    <n v="161.88999999999999"/>
    <n v="198"/>
    <m/>
    <s v="M V G TRANSPORTES EIRELI"/>
    <d v="2023-10-04T00:00:00"/>
    <s v="INFORMADO COLETA"/>
    <d v="2023-10-10T00:00:00"/>
    <m/>
    <d v="2023-10-11T00:00:00"/>
    <s v="CHEGADA EM UNIDADE"/>
    <s v="EM TRANSITO"/>
    <m/>
  </r>
  <r>
    <n v="31883698"/>
    <s v="318836-98"/>
    <d v="2023-10-05T00:00:00"/>
    <x v="0"/>
    <s v="GOVERNADOR VALADARES"/>
    <x v="4"/>
    <n v="133562"/>
    <s v="SUDESTE"/>
    <n v="12059"/>
    <n v="356.56"/>
    <n v="451"/>
    <m/>
    <s v="M V G TRANSPORTES EIRELI"/>
    <d v="2023-10-03T00:00:00"/>
    <s v="INFORMADO COLETA"/>
    <d v="2023-10-10T00:00:00"/>
    <m/>
    <d v="2023-10-11T00:00:00"/>
    <s v="SAIDA DA ENTREGA"/>
    <s v="EM TRANSITO"/>
    <m/>
  </r>
  <r>
    <n v="31799698"/>
    <s v="317996-98"/>
    <d v="2023-10-05T00:00:00"/>
    <x v="0"/>
    <s v="BELO HORIZONTE"/>
    <x v="4"/>
    <n v="133558"/>
    <s v="SUDESTE"/>
    <n v="9219"/>
    <n v="263.19"/>
    <n v="327"/>
    <m/>
    <s v="M V G TRANSPORTES EIRELI"/>
    <d v="2023-10-03T00:00:00"/>
    <s v="ENTREGA INFORMADA"/>
    <d v="2023-10-10T00:00:00"/>
    <d v="2023-10-10T00:00:00"/>
    <d v="2023-10-11T00:00:00"/>
    <s v="ENTREGUE"/>
    <s v="ENTREGUE NO PRAZO"/>
    <m/>
  </r>
  <r>
    <n v="32278098"/>
    <s v="322780-98"/>
    <d v="2023-10-05T00:00:00"/>
    <x v="0"/>
    <s v="BELO HORIZONTE"/>
    <x v="4"/>
    <n v="133233"/>
    <s v="SUDESTE"/>
    <n v="19618"/>
    <n v="540.30999999999995"/>
    <n v="683"/>
    <m/>
    <s v="M V G TRANSPORTES EIRELI"/>
    <d v="2023-09-30T00:00:00"/>
    <s v="INFORMADO COLETA"/>
    <d v="2023-10-09T00:00:00"/>
    <d v="2023-10-09T00:00:00"/>
    <d v="2023-10-09T00:00:00"/>
    <s v="ENTREGA"/>
    <s v="ENTREGUE NO PRAZO"/>
    <m/>
  </r>
  <r>
    <n v="32518998"/>
    <s v="325189-98"/>
    <d v="2023-10-06T00:00:00"/>
    <x v="0"/>
    <s v="ITAÚNA"/>
    <x v="4"/>
    <n v="133759"/>
    <s v="SUDESTE"/>
    <n v="10631.61"/>
    <n v="289.98"/>
    <n v="361"/>
    <m/>
    <s v="M V G TRANSPORTES EIRELI"/>
    <d v="2023-10-04T00:00:00"/>
    <s v="INFORMADO COLETA"/>
    <d v="2023-10-10T00:00:00"/>
    <m/>
    <d v="2023-10-11T00:00:00"/>
    <s v="CHEGADA EM UNIDADE"/>
    <s v="EM TRANSITO"/>
    <m/>
  </r>
  <r>
    <n v="32810598"/>
    <s v="328105-98"/>
    <d v="2023-10-06T00:00:00"/>
    <x v="0"/>
    <s v="GOVERNADOR VALADARES"/>
    <x v="4"/>
    <n v="133866"/>
    <s v="SUDESTE"/>
    <n v="8089"/>
    <n v="214.14"/>
    <n v="263"/>
    <m/>
    <s v="M V G TRANSPORTES EIRELI"/>
    <d v="2023-10-04T00:00:00"/>
    <s v="ENTREGA INFORMADA"/>
    <d v="2023-10-10T00:00:00"/>
    <d v="2023-10-09T00:00:00"/>
    <d v="2023-10-11T00:00:00"/>
    <s v="ENTREGUE"/>
    <s v="ENTREGUE NO PRAZO"/>
    <m/>
  </r>
  <r>
    <n v="31531798"/>
    <s v="315317-98"/>
    <d v="2023-10-06T00:00:00"/>
    <x v="0"/>
    <s v="DIVINÓPOLIS"/>
    <x v="4"/>
    <n v="134016"/>
    <s v="SUDESTE"/>
    <n v="8315.67"/>
    <n v="235.18"/>
    <n v="295"/>
    <m/>
    <s v="M V G TRANSPORTES EIRELI"/>
    <d v="2023-10-05T00:00:00"/>
    <s v="INFORMADO COLETA"/>
    <d v="2023-10-10T00:00:00"/>
    <m/>
    <d v="2023-10-11T00:00:00"/>
    <s v="DOCUMENTO DE TRANSPORTE EMITIDO"/>
    <s v="EM TRANSITO"/>
    <m/>
  </r>
  <r>
    <m/>
    <s v="-"/>
    <d v="2023-07-24T00:00:00"/>
    <x v="1"/>
    <s v="COROMANDEL"/>
    <x v="4"/>
    <n v="126178"/>
    <s v="SUDESTE"/>
    <n v="31643.71"/>
    <n v="380.86"/>
    <n v="105.102"/>
    <n v="1.2035883276644869E-2"/>
    <s v="TG TRANSPORTES GERAIS E DISTRIBUICAO LTDA"/>
    <d v="2023-07-20T00:00:00"/>
    <s v="NÃO CONSTA"/>
    <d v="2023-07-31T00:00:00"/>
    <d v="2023-08-01T16:00:00"/>
    <m/>
    <s v="ENTREGUE"/>
    <s v="ENTREGUE FORA DO PRAZO"/>
    <n v="8.6666666666642413"/>
  </r>
  <r>
    <n v="29360098"/>
    <s v="293600-98"/>
    <d v="2023-09-11T00:00:00"/>
    <x v="0"/>
    <s v="NOVA GUARITA"/>
    <x v="0"/>
    <n v="130100"/>
    <s v="CENTRO-OESTE"/>
    <n v="6592.41"/>
    <n v="513.24"/>
    <n v="235"/>
    <m/>
    <s v="MIRA OTM TRANSPORTES LTDA"/>
    <d v="2023-09-11T00:00:00"/>
    <s v="ENTREGA INFORMADA"/>
    <d v="2023-10-06T00:00:00"/>
    <d v="2023-09-29T00:00:00"/>
    <d v="2023-10-03T00:00:00"/>
    <s v="ENTREGUE"/>
    <s v="ENTREGUE NO PRAZO"/>
    <n v="18"/>
  </r>
  <r>
    <n v="29425198"/>
    <s v="294251-98"/>
    <d v="2023-09-12T00:00:00"/>
    <x v="0"/>
    <s v="CUIABÁ"/>
    <x v="0"/>
    <n v="130159"/>
    <s v="CENTRO-OESTE"/>
    <n v="25088"/>
    <n v="1662.97"/>
    <n v="900"/>
    <m/>
    <s v="MIRA OTM TRANSPORTES LTDA"/>
    <d v="2023-09-11T00:00:00"/>
    <s v="ENTREGA INFORMADA"/>
    <d v="2023-09-29T00:00:00"/>
    <d v="2023-10-02T00:00:00"/>
    <d v="2023-10-03T00:00:00"/>
    <s v="ENTREGUE"/>
    <s v="ENTREGUE FORA DO PRAZO"/>
    <n v="20"/>
  </r>
  <r>
    <n v="29601398"/>
    <s v="296013-98"/>
    <d v="2023-09-14T00:00:00"/>
    <x v="0"/>
    <s v="CAMPO GRANDE"/>
    <x v="3"/>
    <n v="130444"/>
    <s v="CENTRO-OESTE"/>
    <n v="9219"/>
    <n v="396"/>
    <n v="273"/>
    <m/>
    <s v="MIRA OTM TRANSPORTES LTDA"/>
    <d v="2023-09-13T00:00:00"/>
    <s v="ENTREGA INFORMADA"/>
    <d v="2023-09-27T00:00:00"/>
    <d v="2023-09-30T00:00:00"/>
    <d v="2023-10-03T00:00:00"/>
    <s v="ENTREGUE"/>
    <s v="ENTREGUE FORA DO PRAZO"/>
    <n v="16"/>
  </r>
  <r>
    <n v="28841798"/>
    <s v="288417-98"/>
    <d v="2023-09-14T00:00:00"/>
    <x v="0"/>
    <s v="CAMPO GRANDE"/>
    <x v="3"/>
    <n v="130499"/>
    <s v="CENTRO-OESTE"/>
    <n v="7125.13"/>
    <n v="356.75"/>
    <n v="235.173"/>
    <m/>
    <s v="MIRA OTM TRANSPORTES LTDA"/>
    <d v="2023-09-14T00:00:00"/>
    <s v="ENTREGA INFORMADA"/>
    <d v="2023-09-28T00:00:00"/>
    <d v="2023-09-30T00:00:00"/>
    <d v="2023-10-03T00:00:00"/>
    <s v="ENTREGUE"/>
    <s v="ENTREGUE FORA DO PRAZO"/>
    <n v="16"/>
  </r>
  <r>
    <n v="28970498"/>
    <s v="289704-98"/>
    <d v="2023-09-14T00:00:00"/>
    <x v="0"/>
    <s v="CAMPO GRANDE"/>
    <x v="3"/>
    <n v="130515"/>
    <s v="CENTRO-OESTE"/>
    <n v="26150"/>
    <n v="1154.1600000000001"/>
    <n v="990.40099999999995"/>
    <m/>
    <s v="MIRA OTM TRANSPORTES LTDA"/>
    <d v="2023-09-14T00:00:00"/>
    <s v="ENTREGA INFORMADA"/>
    <d v="2023-09-28T00:00:00"/>
    <d v="2023-09-30T00:00:00"/>
    <d v="2023-10-03T00:00:00"/>
    <s v="ENTREGUE"/>
    <s v="ENTREGUE FORA DO PRAZO"/>
    <n v="16"/>
  </r>
  <r>
    <n v="28940298"/>
    <s v="289402-98"/>
    <d v="2023-09-14T00:00:00"/>
    <x v="0"/>
    <s v="CAMPO GRANDE"/>
    <x v="3"/>
    <n v="130545"/>
    <s v="CENTRO-OESTE"/>
    <n v="10000"/>
    <n v="493.51"/>
    <n v="367"/>
    <m/>
    <s v="MIRA OTM TRANSPORTES LTDA"/>
    <d v="2023-09-14T00:00:00"/>
    <s v="ENTREGA INFORMADA"/>
    <d v="2023-09-28T00:00:00"/>
    <d v="2023-09-30T00:00:00"/>
    <d v="2023-10-03T00:00:00"/>
    <s v="ENTREGUE"/>
    <s v="ENTREGUE FORA DO PRAZO"/>
    <n v="16"/>
  </r>
  <r>
    <n v="28990498"/>
    <s v="289904-98"/>
    <d v="2023-09-14T00:00:00"/>
    <x v="0"/>
    <s v="CAMPO GRANDE"/>
    <x v="3"/>
    <n v="130548"/>
    <s v="CENTRO-OESTE"/>
    <n v="9399"/>
    <n v="462.31"/>
    <n v="335"/>
    <m/>
    <s v="MIRA OTM TRANSPORTES LTDA"/>
    <d v="2023-09-14T00:00:00"/>
    <s v="ENTREGA INFORMADA"/>
    <d v="2023-09-28T00:00:00"/>
    <d v="2023-09-30T00:00:00"/>
    <d v="2023-10-03T00:00:00"/>
    <s v="ENTREGUE"/>
    <s v="ENTREGUE FORA DO PRAZO"/>
    <n v="16"/>
  </r>
  <r>
    <n v="30597298"/>
    <s v="305972-98"/>
    <d v="2023-09-14T00:00:00"/>
    <x v="0"/>
    <s v="BARRA DO BUGRES"/>
    <x v="0"/>
    <n v="130412"/>
    <s v="CENTRO-OESTE"/>
    <n v="12820.38"/>
    <n v="797.63"/>
    <n v="400"/>
    <m/>
    <s v="MIRA OTM TRANSPORTES LTDA"/>
    <d v="2023-09-13T00:00:00"/>
    <s v="ENTREGA INFORMADA"/>
    <d v="2023-10-03T00:00:00"/>
    <d v="2023-10-03T00:00:00"/>
    <d v="2023-10-03T00:00:00"/>
    <s v="ENTREGUE"/>
    <s v="ENTREGUE NO PRAZO"/>
    <n v="19"/>
  </r>
  <r>
    <n v="23904898"/>
    <s v="239048-98"/>
    <d v="2023-06-27T00:00:00"/>
    <x v="2"/>
    <s v="JAGUARARI"/>
    <x v="20"/>
    <n v="122207"/>
    <s v="NORDESTE"/>
    <n v="11869"/>
    <n v="438.55"/>
    <n v="356.84440000000001"/>
    <n v="3.6949195382930324E-2"/>
    <s v="R L DOS SANTOS TRANSPORTES LTDA"/>
    <d v="2023-06-22T00:00:00"/>
    <m/>
    <d v="2023-07-14T00:00:00"/>
    <d v="2023-07-04T00:00:00"/>
    <m/>
    <s v="ENTREGUE"/>
    <s v="ENTREGUE NO PRAZO"/>
    <n v="7"/>
  </r>
  <r>
    <n v="24061098"/>
    <s v="240610-98"/>
    <d v="2023-06-27T00:00:00"/>
    <x v="2"/>
    <s v="JUAZEIRO"/>
    <x v="20"/>
    <n v="122333"/>
    <s v="NORDESTE"/>
    <n v="7429"/>
    <n v="287.58999999999997"/>
    <n v="228.983"/>
    <n v="3.8711805088167989E-2"/>
    <s v="R L DOS SANTOS TRANSPORTES LTDA"/>
    <d v="2023-06-22T00:00:00"/>
    <m/>
    <d v="2023-07-14T00:00:00"/>
    <d v="2023-07-04T00:00:00"/>
    <m/>
    <s v="ENTREGUE"/>
    <s v="ENTREGUE NO PRAZO"/>
    <n v="7"/>
  </r>
  <r>
    <n v="24103198"/>
    <s v="241031-98"/>
    <d v="2023-06-27T00:00:00"/>
    <x v="2"/>
    <s v="JUAZEIRO"/>
    <x v="20"/>
    <n v="122360"/>
    <s v="NORDESTE"/>
    <n v="14529"/>
    <n v="528.99"/>
    <n v="449.56599999999997"/>
    <n v="3.6409250464588067E-2"/>
    <s v="R L DOS SANTOS TRANSPORTES LTDA"/>
    <d v="2023-06-22T00:00:00"/>
    <m/>
    <d v="2023-07-14T00:00:00"/>
    <d v="2023-07-04T00:00:00"/>
    <m/>
    <s v="ENTREGUE"/>
    <s v="ENTREGUE NO PRAZO"/>
    <n v="7"/>
  </r>
  <r>
    <n v="24204498"/>
    <s v="242044-98"/>
    <d v="2023-06-27T00:00:00"/>
    <x v="2"/>
    <s v="JUAZEIRO"/>
    <x v="20"/>
    <n v="122504"/>
    <s v="NORDESTE"/>
    <n v="11789"/>
    <n v="435.83"/>
    <n v="393.66699999999997"/>
    <n v="3.6969208584273473E-2"/>
    <s v="R L DOS SANTOS TRANSPORTES LTDA"/>
    <d v="2023-06-23T00:00:00"/>
    <m/>
    <d v="2023-07-14T00:00:00"/>
    <d v="2023-07-04T00:00:00"/>
    <m/>
    <s v="ENTREGUE"/>
    <s v="ENTREGUE NO PRAZO"/>
    <n v="7"/>
  </r>
  <r>
    <n v="23603698"/>
    <s v="236036-98"/>
    <d v="2023-06-27T00:00:00"/>
    <x v="2"/>
    <s v="PETROLINA"/>
    <x v="16"/>
    <n v="121046"/>
    <s v="NORDESTE"/>
    <n v="29370"/>
    <n v="1033.58"/>
    <n v="966.71010000000001"/>
    <n v="3.5191692202928157E-2"/>
    <s v="R L DOS SANTOS TRANSPORTES LTDA"/>
    <d v="2023-06-12T00:00:00"/>
    <m/>
    <d v="2023-07-14T00:00:00"/>
    <d v="2023-07-05T00:00:00"/>
    <m/>
    <s v="ENTREGUE"/>
    <s v="ENTREGUE NO PRAZO"/>
    <n v="8"/>
  </r>
  <r>
    <n v="23452198"/>
    <s v="234521-98"/>
    <d v="2023-06-27T00:00:00"/>
    <x v="2"/>
    <s v="PETROLINA"/>
    <x v="16"/>
    <n v="121833"/>
    <s v="NORDESTE"/>
    <n v="9000"/>
    <n v="341"/>
    <n v="271.14400000000001"/>
    <n v="3.7888888888888889E-2"/>
    <s v="R L DOS SANTOS TRANSPORTES LTDA"/>
    <d v="2023-06-19T00:00:00"/>
    <m/>
    <d v="2023-07-14T00:00:00"/>
    <d v="2023-07-05T00:00:00"/>
    <m/>
    <s v="ENTREGUE"/>
    <s v="ENTREGUE NO PRAZO"/>
    <n v="8"/>
  </r>
  <r>
    <n v="23176198"/>
    <s v="231761-98"/>
    <d v="2023-06-27T00:00:00"/>
    <x v="2"/>
    <s v="VITÓRIA DA CONQUISTA"/>
    <x v="20"/>
    <n v="122243"/>
    <s v="NORDESTE"/>
    <n v="20110.400000000001"/>
    <n v="718.75"/>
    <n v="637.46199999999999"/>
    <n v="3.5740214018617232E-2"/>
    <s v="R L DOS SANTOS TRANSPORTES LTDA"/>
    <d v="2023-06-22T00:00:00"/>
    <m/>
    <d v="2023-07-14T00:00:00"/>
    <d v="2023-07-05T00:00:00"/>
    <m/>
    <s v="ENTREGUE"/>
    <s v="ENTREGUE NO PRAZO"/>
    <n v="8"/>
  </r>
  <r>
    <n v="29051198"/>
    <s v="290511-98"/>
    <d v="2023-09-14T00:00:00"/>
    <x v="0"/>
    <s v="JI-PARANA"/>
    <x v="8"/>
    <n v="130478"/>
    <s v="NORTE"/>
    <n v="33158.589999999997"/>
    <n v="3479.33"/>
    <n v="1181"/>
    <m/>
    <s v="MIRA OTM TRANSPORTES LTDA"/>
    <d v="2023-09-14T00:00:00"/>
    <s v="ENTREGA INFORMADA"/>
    <d v="2023-10-06T00:00:00"/>
    <d v="2023-10-02T00:00:00"/>
    <d v="2023-10-03T00:00:00"/>
    <s v="ENTREGUE"/>
    <s v="ENTREGUE NO PRAZO"/>
    <n v="18"/>
  </r>
  <r>
    <n v="23995698"/>
    <s v="239956-98"/>
    <d v="2023-06-27T00:00:00"/>
    <x v="2"/>
    <s v="JUAZEIRO"/>
    <x v="20"/>
    <n v="122374"/>
    <s v="NORDESTE"/>
    <n v="9120"/>
    <n v="345.08"/>
    <n v="261.79770000000002"/>
    <n v="3.7837719298245615E-2"/>
    <s v="R L DOS SANTOS TRANSPORTES LTDA"/>
    <d v="2023-06-22T00:00:00"/>
    <m/>
    <d v="2023-07-14T00:00:00"/>
    <d v="2023-07-05T00:00:00"/>
    <m/>
    <s v="ENTREGUE"/>
    <s v="ENTREGUE NO PRAZO"/>
    <n v="8"/>
  </r>
  <r>
    <n v="23038298"/>
    <s v="230382-98"/>
    <d v="2023-06-27T00:00:00"/>
    <x v="2"/>
    <s v="VITÓRIA DA CONQUISTA"/>
    <x v="20"/>
    <n v="122468"/>
    <s v="NORDESTE"/>
    <n v="8879"/>
    <n v="336.89"/>
    <n v="296.18419999999998"/>
    <n v="3.7942335848631603E-2"/>
    <s v="R L DOS SANTOS TRANSPORTES LTDA"/>
    <d v="2023-06-22T00:00:00"/>
    <m/>
    <d v="2023-07-14T00:00:00"/>
    <d v="2023-07-05T00:00:00"/>
    <m/>
    <s v="ENTREGUE"/>
    <s v="ENTREGUE NO PRAZO"/>
    <n v="8"/>
  </r>
  <r>
    <n v="23662798"/>
    <s v="236627-98"/>
    <d v="2023-06-27T00:00:00"/>
    <x v="2"/>
    <s v="VITÓRIA DA CONQUISTA"/>
    <x v="20"/>
    <n v="122505"/>
    <s v="NORDESTE"/>
    <n v="19462.23"/>
    <n v="696.72"/>
    <n v="658.51"/>
    <n v="3.5798569845284949E-2"/>
    <s v="R L DOS SANTOS TRANSPORTES LTDA"/>
    <d v="2023-06-23T00:00:00"/>
    <m/>
    <d v="2023-07-14T00:00:00"/>
    <d v="2023-07-05T00:00:00"/>
    <m/>
    <s v="ENTREGUE"/>
    <s v="ENTREGUE NO PRAZO"/>
    <n v="8"/>
  </r>
  <r>
    <n v="23873798"/>
    <s v="238737-98"/>
    <d v="2023-06-27T00:00:00"/>
    <x v="2"/>
    <s v="LAPAO"/>
    <x v="20"/>
    <n v="122705"/>
    <s v="NORDESTE"/>
    <n v="97988.46"/>
    <n v="3366.61"/>
    <n v="4509.5"/>
    <n v="3.4357209001957982E-2"/>
    <s v="R L DOS SANTOS TRANSPORTES LTDA"/>
    <d v="2023-06-23T00:00:00"/>
    <m/>
    <d v="2023-07-14T00:00:00"/>
    <d v="2023-07-05T00:00:00"/>
    <m/>
    <s v="ENTREGUE"/>
    <s v="ENTREGUE NO PRAZO"/>
    <n v="8"/>
  </r>
  <r>
    <n v="23797198"/>
    <s v="237971-98"/>
    <d v="2023-06-27T00:00:00"/>
    <x v="2"/>
    <s v="GUANAMBI"/>
    <x v="20"/>
    <n v="122116"/>
    <s v="NORDESTE"/>
    <n v="18099"/>
    <n v="650.37"/>
    <n v="580.6979"/>
    <n v="3.5934029504392506E-2"/>
    <s v="R L DOS SANTOS TRANSPORTES LTDA"/>
    <d v="2023-06-21T00:00:00"/>
    <m/>
    <d v="2023-07-14T00:00:00"/>
    <d v="2023-07-06T00:00:00"/>
    <m/>
    <s v="ENTREGUE"/>
    <s v="ENTREGUE NO PRAZO"/>
    <n v="9"/>
  </r>
  <r>
    <n v="23875698"/>
    <s v="238756-98"/>
    <d v="2023-06-27T00:00:00"/>
    <x v="2"/>
    <s v="VITÓRIA DA CONQUISTA"/>
    <x v="20"/>
    <n v="122157"/>
    <s v="NORDESTE"/>
    <n v="7339"/>
    <n v="284.52999999999997"/>
    <n v="236.14420000000001"/>
    <n v="3.8769587137212153E-2"/>
    <s v="R L DOS SANTOS TRANSPORTES LTDA"/>
    <d v="2023-06-21T00:00:00"/>
    <m/>
    <d v="2023-07-14T00:00:00"/>
    <d v="2023-07-06T00:00:00"/>
    <m/>
    <s v="ENTREGUE"/>
    <s v="ENTREGUE NO PRAZO"/>
    <n v="9"/>
  </r>
  <r>
    <n v="23992798"/>
    <s v="239927-98"/>
    <d v="2023-06-27T00:00:00"/>
    <x v="2"/>
    <s v="GUANAMBI"/>
    <x v="20"/>
    <n v="122163"/>
    <s v="NORDESTE"/>
    <n v="13529"/>
    <n v="494.99"/>
    <n v="419.30720000000002"/>
    <n v="3.6587330918767091E-2"/>
    <s v="R L DOS SANTOS TRANSPORTES LTDA"/>
    <d v="2023-06-21T00:00:00"/>
    <m/>
    <d v="2023-07-14T00:00:00"/>
    <d v="2023-07-06T00:00:00"/>
    <m/>
    <s v="ENTREGUE"/>
    <s v="ENTREGUE NO PRAZO"/>
    <n v="9"/>
  </r>
  <r>
    <m/>
    <s v="-"/>
    <d v="2023-07-25T00:00:00"/>
    <x v="1"/>
    <s v="JUAZEIRO"/>
    <x v="20"/>
    <n v="126504"/>
    <s v="NORDESTE"/>
    <n v="4635.12"/>
    <n v="374.68"/>
    <n v="227.35499999999999"/>
    <n v="8.083501613766203E-2"/>
    <s v="SNT LOG LTDA"/>
    <d v="2023-07-24T00:00:00"/>
    <s v="NÃO CONSTA"/>
    <d v="2023-08-10T00:00:00"/>
    <d v="2023-08-05T00:00:00"/>
    <m/>
    <s v="ENTREGUE"/>
    <s v="ENTREGUE NO PRAZO"/>
    <n v="11"/>
  </r>
  <r>
    <n v="23863998"/>
    <s v="238639-98"/>
    <d v="2023-06-27T00:00:00"/>
    <x v="2"/>
    <s v="LUÍS EDUARDO MAGALHÃES"/>
    <x v="20"/>
    <n v="122289"/>
    <s v="NORDESTE"/>
    <n v="30000"/>
    <n v="1055"/>
    <n v="933.19479999999999"/>
    <n v="3.5166666666666666E-2"/>
    <s v="R L DOS SANTOS TRANSPORTES LTDA"/>
    <d v="2023-06-22T00:00:00"/>
    <m/>
    <d v="2023-07-14T00:00:00"/>
    <d v="2023-07-06T00:00:00"/>
    <m/>
    <s v="ENTREGUE"/>
    <s v="ENTREGUE NO PRAZO"/>
    <n v="9"/>
  </r>
  <r>
    <n v="30232498"/>
    <s v="302324-98"/>
    <d v="2023-09-14T00:00:00"/>
    <x v="0"/>
    <s v="REDENCAO"/>
    <x v="2"/>
    <n v="130405"/>
    <s v="NORTE"/>
    <n v="25876"/>
    <n v="1544.47"/>
    <n v="719"/>
    <m/>
    <s v="MIRA OTM TRANSPORTES LTDA"/>
    <d v="2023-09-13T00:00:00"/>
    <s v="ENTREGA INFORMADA"/>
    <d v="2023-10-13T00:00:00"/>
    <d v="2023-10-03T00:00:00"/>
    <d v="2023-10-03T00:00:00"/>
    <s v="ENTREGUE"/>
    <s v="ENTREGUE NO PRAZO"/>
    <n v="19"/>
  </r>
  <r>
    <n v="23851498"/>
    <s v="238514-98"/>
    <d v="2023-06-27T00:00:00"/>
    <x v="2"/>
    <s v="CASA NOVA"/>
    <x v="20"/>
    <n v="122322"/>
    <s v="NORDESTE"/>
    <n v="11700"/>
    <n v="432.8"/>
    <n v="325.42200000000003"/>
    <n v="3.699145299145299E-2"/>
    <s v="R L DOS SANTOS TRANSPORTES LTDA"/>
    <d v="2023-06-22T00:00:00"/>
    <m/>
    <d v="2023-07-14T00:00:00"/>
    <d v="2023-07-06T00:00:00"/>
    <m/>
    <s v="ENTREGUE"/>
    <s v="ENTREGUE NO PRAZO"/>
    <n v="9"/>
  </r>
  <r>
    <n v="29734998"/>
    <s v="297349-98"/>
    <d v="2023-09-18T00:00:00"/>
    <x v="0"/>
    <s v="STO ANTONIO LEVERGER"/>
    <x v="0"/>
    <n v="130922"/>
    <s v="CENTRO-OESTE"/>
    <n v="19039"/>
    <n v="1362.75"/>
    <n v="725"/>
    <m/>
    <s v="MIRA OTM TRANSPORTES LTDA"/>
    <d v="2023-09-15T00:00:00"/>
    <s v="ENTREGA INFORMADA"/>
    <d v="2023-10-04T00:00:00"/>
    <d v="2023-10-02T00:00:00"/>
    <d v="2023-10-03T00:00:00"/>
    <s v="ENTREGUE"/>
    <s v="ENTREGUE NO PRAZO"/>
    <n v="14"/>
  </r>
  <r>
    <n v="28989398"/>
    <s v="289893-98"/>
    <d v="2023-09-18T00:00:00"/>
    <x v="0"/>
    <s v="CHAPADA GUIMARAES"/>
    <x v="0"/>
    <n v="130798"/>
    <s v="CENTRO-OESTE"/>
    <n v="7530.08"/>
    <n v="464.45"/>
    <n v="203.77799999999999"/>
    <m/>
    <s v="MIRA OTM TRANSPORTES LTDA"/>
    <d v="2023-09-15T00:00:00"/>
    <s v="ENTREGA INFORMADA"/>
    <d v="2023-10-05T00:00:00"/>
    <d v="2023-10-02T00:00:00"/>
    <d v="2023-10-03T00:00:00"/>
    <s v="ENTREGUE"/>
    <s v="ENTREGUE NO PRAZO"/>
    <n v="14"/>
  </r>
  <r>
    <n v="23903898"/>
    <s v="239038-98"/>
    <d v="2023-06-27T00:00:00"/>
    <x v="2"/>
    <s v="GUANAMBI"/>
    <x v="20"/>
    <n v="122368"/>
    <s v="NORDESTE"/>
    <n v="9989"/>
    <n v="374.63"/>
    <n v="296.32659999999998"/>
    <n v="3.7504254680148161E-2"/>
    <s v="R L DOS SANTOS TRANSPORTES LTDA"/>
    <d v="2023-06-22T00:00:00"/>
    <m/>
    <d v="2023-07-14T00:00:00"/>
    <d v="2023-07-06T00:00:00"/>
    <m/>
    <s v="ENTREGUE"/>
    <s v="ENTREGUE NO PRAZO"/>
    <n v="9"/>
  </r>
  <r>
    <n v="24122298"/>
    <s v="241222-98"/>
    <d v="2023-06-27T00:00:00"/>
    <x v="2"/>
    <s v="LUÍS EDUARDO MAGALHÃES"/>
    <x v="20"/>
    <n v="122450"/>
    <s v="NORDESTE"/>
    <n v="12769"/>
    <n v="469.15"/>
    <n v="370.56420000000003"/>
    <n v="3.6741326650481632E-2"/>
    <s v="R L DOS SANTOS TRANSPORTES LTDA"/>
    <d v="2023-06-22T00:00:00"/>
    <m/>
    <d v="2023-07-14T00:00:00"/>
    <d v="2023-07-06T00:00:00"/>
    <m/>
    <s v="ENTREGUE"/>
    <s v="ENTREGUE NO PRAZO"/>
    <n v="9"/>
  </r>
  <r>
    <n v="24077598"/>
    <s v="240775-98"/>
    <d v="2023-06-27T00:00:00"/>
    <x v="2"/>
    <s v="GUANAMBI"/>
    <x v="20"/>
    <n v="122506"/>
    <s v="NORDESTE"/>
    <n v="25709"/>
    <n v="909.11"/>
    <n v="829.01319999999998"/>
    <n v="3.5361546540122135E-2"/>
    <s v="R L DOS SANTOS TRANSPORTES LTDA"/>
    <d v="2023-06-23T00:00:00"/>
    <m/>
    <d v="2023-07-14T00:00:00"/>
    <d v="2023-07-06T00:00:00"/>
    <m/>
    <s v="ENTREGUE"/>
    <s v="ENTREGUE NO PRAZO"/>
    <n v="9"/>
  </r>
  <r>
    <n v="23897998"/>
    <s v="238979-98"/>
    <d v="2023-06-27T00:00:00"/>
    <x v="2"/>
    <s v="PETROLINA"/>
    <x v="16"/>
    <n v="122576"/>
    <s v="NORDESTE"/>
    <n v="12100"/>
    <n v="446.4"/>
    <n v="367.57100000000003"/>
    <n v="3.6892561983471073E-2"/>
    <s v="R L DOS SANTOS TRANSPORTES LTDA"/>
    <d v="2023-06-23T00:00:00"/>
    <m/>
    <d v="2023-08-08T00:00:00"/>
    <d v="2023-07-06T00:00:00"/>
    <m/>
    <s v="ENTREGUE"/>
    <s v="ENTREGUE NO PRAZO"/>
    <n v="9"/>
  </r>
  <r>
    <n v="24004498"/>
    <s v="240044-98"/>
    <d v="2023-06-27T00:00:00"/>
    <x v="2"/>
    <s v="GUANAMBI"/>
    <x v="20"/>
    <n v="122583"/>
    <s v="NORDESTE"/>
    <n v="10000"/>
    <n v="375"/>
    <n v="261.76859999999999"/>
    <n v="3.7499999999999999E-2"/>
    <s v="R L DOS SANTOS TRANSPORTES LTDA"/>
    <d v="2023-06-23T00:00:00"/>
    <m/>
    <d v="2023-08-09T00:00:00"/>
    <d v="2023-07-06T00:00:00"/>
    <m/>
    <s v="ENTREGUE"/>
    <s v="ENTREGUE NO PRAZO"/>
    <n v="9"/>
  </r>
  <r>
    <m/>
    <s v="-"/>
    <d v="2023-07-25T00:00:00"/>
    <x v="1"/>
    <s v="SOLONOPOLE"/>
    <x v="15"/>
    <n v="126585"/>
    <s v="NORDESTE"/>
    <n v="16027.11"/>
    <n v="195.45"/>
    <n v="65.459999999999994"/>
    <n v="1.2194962160988474E-2"/>
    <s v="TECMAR TRANSPORTES LTDA"/>
    <d v="2023-07-25T00:00:00"/>
    <s v="NÃO CONSTA"/>
    <d v="2023-08-15T00:00:00"/>
    <d v="2023-08-10T00:00:00"/>
    <m/>
    <s v="ENTREGUE"/>
    <s v="ENTREGUE NO PRAZO"/>
    <n v="16"/>
  </r>
  <r>
    <n v="23435198"/>
    <s v="234351-98"/>
    <d v="2023-06-27T00:00:00"/>
    <x v="2"/>
    <s v="VITÓRIA DA CONQUISTA"/>
    <x v="20"/>
    <n v="122431"/>
    <s v="NORDESTE"/>
    <n v="8879"/>
    <n v="336.89"/>
    <n v="296.18"/>
    <n v="3.7942335848631603E-2"/>
    <s v="R L DOS SANTOS TRANSPORTES LTDA"/>
    <d v="2023-06-22T00:00:00"/>
    <m/>
    <d v="2023-07-14T00:00:00"/>
    <d v="2023-07-07T00:00:00"/>
    <m/>
    <s v="ENTREGUE"/>
    <s v="ENTREGUE NO PRAZO"/>
    <n v="10"/>
  </r>
  <r>
    <n v="24112798"/>
    <s v="241127-98"/>
    <d v="2023-06-27T00:00:00"/>
    <x v="2"/>
    <s v="CARINHANHA"/>
    <x v="20"/>
    <n v="122460"/>
    <s v="NORDESTE"/>
    <n v="9978.2099999999991"/>
    <n v="374.26"/>
    <n v="296.32659999999998"/>
    <n v="3.7507729342236736E-2"/>
    <s v="R L DOS SANTOS TRANSPORTES LTDA"/>
    <d v="2023-06-22T00:00:00"/>
    <m/>
    <d v="2023-07-14T00:00:00"/>
    <d v="2023-07-07T00:00:00"/>
    <m/>
    <s v="ENTREGUE"/>
    <s v="ENTREGUE NO PRAZO"/>
    <n v="10"/>
  </r>
  <r>
    <n v="24290898"/>
    <s v="242908-98"/>
    <d v="2023-06-27T00:00:00"/>
    <x v="2"/>
    <s v="VITÓRIA DA CONQUISTA"/>
    <x v="20"/>
    <n v="122551"/>
    <s v="NORDESTE"/>
    <n v="6265.64"/>
    <n v="248.03"/>
    <n v="168.4657"/>
    <n v="3.9585740642615913E-2"/>
    <s v="R L DOS SANTOS TRANSPORTES LTDA"/>
    <d v="2023-06-23T00:00:00"/>
    <m/>
    <d v="2023-07-14T00:00:00"/>
    <d v="2023-07-07T00:00:00"/>
    <m/>
    <s v="ENTREGUE"/>
    <s v="ENTREGUE NO PRAZO"/>
    <n v="10"/>
  </r>
  <r>
    <n v="23685398"/>
    <s v="236853-98"/>
    <d v="2023-06-27T00:00:00"/>
    <x v="2"/>
    <s v="RIBEIRA DO POMBAL"/>
    <x v="20"/>
    <n v="122288"/>
    <s v="NORDESTE"/>
    <n v="8235.81"/>
    <n v="315.02"/>
    <n v="299.92169999999999"/>
    <n v="3.8250032480108213E-2"/>
    <s v="R L DOS SANTOS TRANSPORTES LTDA"/>
    <d v="2023-06-22T00:00:00"/>
    <m/>
    <d v="2023-07-14T00:00:00"/>
    <d v="2023-07-19T00:00:00"/>
    <m/>
    <s v="ENTREGUE"/>
    <s v="ENTREGUE FORA DO PRAZO"/>
    <n v="22"/>
  </r>
  <r>
    <n v="24236798"/>
    <s v="242367-98"/>
    <d v="2023-06-27T00:00:00"/>
    <x v="2"/>
    <s v="BARRA DA ESTIVA"/>
    <x v="20"/>
    <n v="122466"/>
    <s v="NORDESTE"/>
    <n v="14099"/>
    <n v="514.37"/>
    <n v="449.70150000000001"/>
    <n v="3.6482729271579542E-2"/>
    <s v="R L DOS SANTOS TRANSPORTES LTDA"/>
    <d v="2023-06-22T00:00:00"/>
    <m/>
    <d v="2023-07-14T00:00:00"/>
    <d v="2023-07-19T00:00:00"/>
    <m/>
    <s v="ENTREGUE"/>
    <s v="ENTREGUE FORA DO PRAZO"/>
    <n v="22"/>
  </r>
  <r>
    <n v="23863098"/>
    <s v="238630-98"/>
    <d v="2023-06-27T00:00:00"/>
    <x v="2"/>
    <s v="JUAZEIRO DO NORTE"/>
    <x v="15"/>
    <n v="122569"/>
    <s v="NORDESTE"/>
    <n v="10900"/>
    <n v="405.6"/>
    <n v="327.46179999999998"/>
    <n v="3.7211009174311929E-2"/>
    <s v="R L DOS SANTOS TRANSPORTES LTDA"/>
    <d v="2023-06-23T00:00:00"/>
    <m/>
    <d v="2023-07-14T00:00:00"/>
    <d v="2023-08-08T00:00:00"/>
    <m/>
    <s v="ENTREGUE"/>
    <s v="ENTREGUE FORA DO PRAZO"/>
    <n v="42"/>
  </r>
  <r>
    <n v="23712898"/>
    <s v="237128-98"/>
    <d v="2023-06-27T00:00:00"/>
    <x v="2"/>
    <s v="CURACA"/>
    <x v="20"/>
    <n v="122167"/>
    <s v="NORDESTE"/>
    <n v="9000"/>
    <n v="341"/>
    <n v="271.14400000000001"/>
    <n v="3.7888888888888889E-2"/>
    <s v="R L DOS SANTOS TRANSPORTES LTDA"/>
    <d v="2023-06-21T00:00:00"/>
    <m/>
    <d v="2023-07-14T00:00:00"/>
    <d v="2023-07-20T00:00:00"/>
    <m/>
    <s v="ENTREGUE"/>
    <s v="ENTREGUE FORA DO PRAZO"/>
    <n v="23"/>
  </r>
  <r>
    <n v="24163298"/>
    <s v="241632-98"/>
    <d v="2023-06-27T00:00:00"/>
    <x v="2"/>
    <s v="PAULO AFONSO"/>
    <x v="20"/>
    <n v="122434"/>
    <s v="NORDESTE"/>
    <n v="11119"/>
    <n v="413.05"/>
    <n v="389.69959999999998"/>
    <n v="3.7148124831369728E-2"/>
    <s v="R L DOS SANTOS TRANSPORTES LTDA"/>
    <d v="2023-06-22T00:00:00"/>
    <m/>
    <d v="2023-07-14T00:00:00"/>
    <d v="2023-07-20T00:00:00"/>
    <m/>
    <s v="ENTREGUE"/>
    <s v="ENTREGUE FORA DO PRAZO"/>
    <n v="23"/>
  </r>
  <r>
    <n v="23859298"/>
    <s v="238592-98"/>
    <d v="2023-06-27T00:00:00"/>
    <x v="2"/>
    <s v="GUAJERU"/>
    <x v="20"/>
    <n v="122564"/>
    <s v="NORDESTE"/>
    <n v="5949"/>
    <n v="237.27"/>
    <n v="168.4657"/>
    <n v="3.988401412002017E-2"/>
    <s v="R L DOS SANTOS TRANSPORTES LTDA"/>
    <d v="2023-06-23T00:00:00"/>
    <m/>
    <d v="2023-07-14T00:00:00"/>
    <d v="2023-07-20T00:00:00"/>
    <m/>
    <s v="ENTREGUE"/>
    <s v="ENTREGUE FORA DO PRAZO"/>
    <n v="23"/>
  </r>
  <r>
    <n v="23956298"/>
    <s v="239562-98"/>
    <d v="2023-06-27T00:00:00"/>
    <x v="2"/>
    <s v="PAULO AFONSO"/>
    <x v="20"/>
    <n v="122590"/>
    <s v="NORDESTE"/>
    <n v="14099"/>
    <n v="514.37"/>
    <n v="449.70150000000001"/>
    <n v="3.6482729271579542E-2"/>
    <s v="R L DOS SANTOS TRANSPORTES LTDA"/>
    <d v="2023-06-23T00:00:00"/>
    <m/>
    <d v="2023-07-14T00:00:00"/>
    <d v="2023-07-20T00:00:00"/>
    <m/>
    <s v="ENTREGUE"/>
    <s v="ENTREGUE FORA DO PRAZO"/>
    <n v="23"/>
  </r>
  <r>
    <n v="24099298"/>
    <s v="240992-98"/>
    <d v="2023-06-27T00:00:00"/>
    <x v="2"/>
    <s v="BARRA DA ESTIVA"/>
    <x v="20"/>
    <n v="122351"/>
    <s v="NORDESTE"/>
    <n v="15559"/>
    <n v="564.01"/>
    <n v="510.21929999999998"/>
    <n v="3.624975898193971E-2"/>
    <s v="R L DOS SANTOS TRANSPORTES LTDA"/>
    <d v="2023-06-22T00:00:00"/>
    <m/>
    <d v="2023-07-14T00:00:00"/>
    <d v="2023-07-21T00:00:00"/>
    <m/>
    <s v="ENTREGUE"/>
    <s v="ENTREGUE FORA DO PRAZO"/>
    <n v="24"/>
  </r>
  <r>
    <n v="23673298"/>
    <s v="236732-98"/>
    <d v="2023-06-27T00:00:00"/>
    <x v="2"/>
    <s v="CAETITÉ"/>
    <x v="20"/>
    <n v="122421"/>
    <s v="NORDESTE"/>
    <n v="9750"/>
    <n v="366.5"/>
    <n v="335.51420000000002"/>
    <n v="3.7589743589743589E-2"/>
    <s v="R L DOS SANTOS TRANSPORTES LTDA"/>
    <d v="2023-06-22T00:00:00"/>
    <m/>
    <d v="2023-07-14T00:00:00"/>
    <d v="2023-07-21T00:00:00"/>
    <m/>
    <s v="ENTREGUE"/>
    <s v="ENTREGUE FORA DO PRAZO"/>
    <n v="24"/>
  </r>
  <r>
    <n v="24049798"/>
    <s v="240497-98"/>
    <d v="2023-06-27T00:00:00"/>
    <x v="2"/>
    <s v="ANTAS"/>
    <x v="20"/>
    <n v="122469"/>
    <s v="NORDESTE"/>
    <n v="24625"/>
    <n v="872.25"/>
    <n v="886.30700000000002"/>
    <n v="3.5421319796954315E-2"/>
    <s v="R L DOS SANTOS TRANSPORTES LTDA"/>
    <d v="2023-06-22T00:00:00"/>
    <m/>
    <d v="2023-07-14T00:00:00"/>
    <d v="2023-07-21T00:00:00"/>
    <m/>
    <s v="ENTREGUE"/>
    <s v="ENTREGUE FORA DO PRAZO"/>
    <n v="24"/>
  </r>
  <r>
    <n v="24204998"/>
    <s v="242049-98"/>
    <d v="2023-06-27T00:00:00"/>
    <x v="2"/>
    <s v="CARUARU"/>
    <x v="16"/>
    <n v="122878"/>
    <s v="NORDESTE"/>
    <n v="12369"/>
    <n v="912.16"/>
    <n v="385.94"/>
    <n v="7.3745654458727466E-2"/>
    <s v="SNT LOG LTDA"/>
    <d v="2023-06-26T00:00:00"/>
    <m/>
    <d v="2023-07-14T00:00:00"/>
    <d v="2023-07-12T10:40:00"/>
    <m/>
    <s v="ENTREGUE"/>
    <s v="ENTREGUE NO PRAZO"/>
    <n v="15.444444444445253"/>
  </r>
  <r>
    <n v="24280598"/>
    <s v="242805-98"/>
    <d v="2023-06-27T00:00:00"/>
    <x v="2"/>
    <s v="FAGUNDES"/>
    <x v="18"/>
    <n v="122882"/>
    <s v="NORDESTE"/>
    <n v="14579"/>
    <n v="1058.3599999999999"/>
    <n v="481.23039999999997"/>
    <n v="7.25948281775156E-2"/>
    <s v="SNT LOG LTDA"/>
    <d v="2023-06-26T00:00:00"/>
    <m/>
    <d v="2023-07-17T00:00:00"/>
    <d v="2023-07-13T08:00:00"/>
    <m/>
    <s v="ENTREGUE"/>
    <s v="ENTREGUE NO PRAZO"/>
    <n v="16.333333333335759"/>
  </r>
  <r>
    <n v="24087298"/>
    <s v="240872-98"/>
    <d v="2023-06-27T00:00:00"/>
    <x v="2"/>
    <s v="DELMIRO GOUVEIA"/>
    <x v="19"/>
    <n v="123001"/>
    <s v="NORDESTE"/>
    <n v="14099"/>
    <n v="1010"/>
    <n v="449.70150000000001"/>
    <n v="7.1636286261436977E-2"/>
    <s v="SNT LOG LTDA"/>
    <d v="2023-06-27T00:00:00"/>
    <m/>
    <d v="2023-07-13T00:00:00"/>
    <d v="2023-07-12T16:42:00"/>
    <m/>
    <s v="ENTREGUE"/>
    <s v="ENTREGUE NO PRAZO"/>
    <n v="15.695833333331393"/>
  </r>
  <r>
    <n v="24272298"/>
    <s v="242722-98"/>
    <d v="2023-06-27T00:00:00"/>
    <x v="2"/>
    <s v="GROSSOS"/>
    <x v="17"/>
    <n v="123026"/>
    <s v="NORDESTE"/>
    <n v="19352.349999999999"/>
    <n v="1210.98"/>
    <n v="580.6979"/>
    <n v="6.257534614659202E-2"/>
    <s v="SNT LOG LTDA"/>
    <d v="2023-06-27T00:00:00"/>
    <m/>
    <d v="2023-07-17T00:00:00"/>
    <d v="2023-07-17T18:33:00"/>
    <m/>
    <s v="ENTREGUE"/>
    <s v="ENTREGUE FORA DO PRAZO"/>
    <n v="20.772916666668607"/>
  </r>
  <r>
    <n v="24282298"/>
    <s v="242822-98"/>
    <d v="2023-06-27T00:00:00"/>
    <x v="2"/>
    <s v="PILOES"/>
    <x v="17"/>
    <n v="123046"/>
    <s v="NORDESTE"/>
    <n v="6565"/>
    <n v="628.91"/>
    <n v="201.315"/>
    <n v="9.5797410510281789E-2"/>
    <s v="SNT LOG LTDA"/>
    <d v="2023-06-27T00:00:00"/>
    <m/>
    <d v="2023-07-17T00:00:00"/>
    <d v="2023-07-15T17:19:00"/>
    <m/>
    <s v="ENTREGUE"/>
    <s v="ENTREGUE NO PRAZO"/>
    <n v="18.721527777779556"/>
  </r>
  <r>
    <n v="24370298"/>
    <s v="243702-98"/>
    <d v="2023-06-27T00:00:00"/>
    <x v="2"/>
    <s v="CABEDELO"/>
    <x v="18"/>
    <n v="122897"/>
    <s v="NORDESTE"/>
    <n v="22180"/>
    <n v="1276.75"/>
    <n v="765.25099999999998"/>
    <n v="5.7563119927862942E-2"/>
    <s v="SNT LOG LTDA"/>
    <d v="2023-06-26T00:00:00"/>
    <m/>
    <d v="2023-07-11T00:00:00"/>
    <d v="2023-07-13T13:52:00"/>
    <m/>
    <s v="ENTREGUE"/>
    <s v="ENTREGUE FORA DO PRAZO"/>
    <n v="16.577777777776646"/>
  </r>
  <r>
    <n v="24458098"/>
    <s v="244580-98"/>
    <d v="2023-06-27T00:00:00"/>
    <x v="2"/>
    <s v="ARCOVERDE"/>
    <x v="16"/>
    <n v="122902"/>
    <s v="NORDESTE"/>
    <n v="8239"/>
    <n v="721.74"/>
    <n v="261.83280000000002"/>
    <n v="8.7600436946231333E-2"/>
    <s v="SNT LOG LTDA"/>
    <d v="2023-06-26T00:00:00"/>
    <m/>
    <d v="2023-07-14T00:00:00"/>
    <d v="2023-07-17T14:44:00"/>
    <m/>
    <s v="ENTREGUE"/>
    <s v="ENTREGUE FORA DO PRAZO"/>
    <n v="20.613888888889051"/>
  </r>
  <r>
    <n v="24246998"/>
    <s v="242469-98"/>
    <d v="2023-06-27T00:00:00"/>
    <x v="2"/>
    <s v="MARAGOGI"/>
    <x v="19"/>
    <n v="123059"/>
    <s v="NORDESTE"/>
    <n v="14709"/>
    <n v="1148.07"/>
    <n v="539.69000000000005"/>
    <n v="7.805221293085865E-2"/>
    <s v="SNT LOG LTDA"/>
    <d v="2023-06-27T00:00:00"/>
    <m/>
    <d v="2023-07-13T00:00:00"/>
    <d v="2023-07-15T14:14:00"/>
    <m/>
    <s v="ENTREGUE"/>
    <s v="ENTREGUE FORA DO PRAZO"/>
    <n v="18.593055555553292"/>
  </r>
  <r>
    <n v="24557498"/>
    <s v="245574-98"/>
    <d v="2023-06-27T00:00:00"/>
    <x v="2"/>
    <s v="BANABUIU"/>
    <x v="15"/>
    <n v="122856"/>
    <s v="NORDESTE"/>
    <n v="9689"/>
    <n v="438.53"/>
    <n v="296.32659999999998"/>
    <n v="4.5260604809577866E-2"/>
    <s v="TECMAR TRANSPORTES LTDA"/>
    <d v="2023-06-26T00:00:00"/>
    <m/>
    <d v="2023-07-18T00:00:00"/>
    <d v="2023-07-14T00:00:00"/>
    <m/>
    <s v="ENTREGUE"/>
    <s v="ENTREGUE NO PRAZO"/>
    <n v="17"/>
  </r>
  <r>
    <n v="23418798"/>
    <s v="234187-98"/>
    <d v="2023-06-27T00:00:00"/>
    <x v="2"/>
    <s v="APODI"/>
    <x v="17"/>
    <n v="122867"/>
    <s v="NORDESTE"/>
    <n v="12649"/>
    <n v="644.16999999999996"/>
    <n v="442.94"/>
    <n v="5.0926555458929559E-2"/>
    <s v="TECMAR TRANSPORTES LTDA"/>
    <d v="2023-06-26T00:00:00"/>
    <m/>
    <d v="2023-07-18T00:00:00"/>
    <d v="2023-07-14T00:00:00"/>
    <m/>
    <s v="ENTREGUE"/>
    <s v="ENTREGUE NO PRAZO"/>
    <n v="17"/>
  </r>
  <r>
    <n v="24154498"/>
    <s v="241544-98"/>
    <d v="2023-06-27T00:00:00"/>
    <x v="2"/>
    <s v="GUADALUPE"/>
    <x v="7"/>
    <n v="122868"/>
    <s v="NORDESTE"/>
    <n v="12369"/>
    <n v="749.06"/>
    <n v="385.947"/>
    <n v="6.0559463174064188E-2"/>
    <s v="TECMAR TRANSPORTES LTDA"/>
    <d v="2023-06-26T00:00:00"/>
    <m/>
    <d v="2023-07-19T00:00:00"/>
    <d v="2023-07-06T00:00:00"/>
    <m/>
    <s v="ENTREGUE"/>
    <s v="ENTREGUE NO PRAZO"/>
    <n v="9"/>
  </r>
  <r>
    <n v="29119498"/>
    <s v="291194-98"/>
    <d v="2023-09-18T00:00:00"/>
    <x v="0"/>
    <s v="POCONE"/>
    <x v="0"/>
    <n v="130931"/>
    <s v="CENTRO-OESTE"/>
    <n v="13100"/>
    <n v="959.24"/>
    <n v="495.2"/>
    <m/>
    <s v="MIRA OTM TRANSPORTES LTDA"/>
    <d v="2023-09-15T00:00:00"/>
    <s v="ENTREGA INFORMADA"/>
    <d v="2023-10-06T00:00:00"/>
    <d v="2023-09-29T00:00:00"/>
    <d v="2023-10-03T00:00:00"/>
    <s v="ENTREGUE"/>
    <s v="ENTREGUE NO PRAZO"/>
    <n v="11"/>
  </r>
  <r>
    <n v="23991998"/>
    <s v="239919-98"/>
    <d v="2023-06-27T00:00:00"/>
    <x v="2"/>
    <s v="EUSÉBIO"/>
    <x v="15"/>
    <n v="122876"/>
    <s v="NORDESTE"/>
    <n v="11519"/>
    <n v="441.11"/>
    <n v="356.95100000000002"/>
    <n v="3.829412275371126E-2"/>
    <s v="TECMAR TRANSPORTES LTDA"/>
    <d v="2023-06-26T00:00:00"/>
    <m/>
    <d v="2023-07-18T00:00:00"/>
    <d v="2023-07-13T00:00:00"/>
    <m/>
    <s v="ENTREGUE"/>
    <s v="ENTREGUE NO PRAZO"/>
    <n v="16"/>
  </r>
  <r>
    <n v="24432998"/>
    <s v="244329-98"/>
    <d v="2023-06-27T00:00:00"/>
    <x v="2"/>
    <s v="IMPERATRIZ"/>
    <x v="6"/>
    <n v="122874"/>
    <s v="NORDESTE"/>
    <n v="11869"/>
    <n v="684.18"/>
    <n v="356.84399999999999"/>
    <n v="5.7644283427415954E-2"/>
    <s v="TECMAR TRANSPORTES LTDA"/>
    <d v="2023-06-26T00:00:00"/>
    <m/>
    <d v="2023-07-20T00:00:00"/>
    <d v="2023-07-12T00:00:00"/>
    <m/>
    <s v="ENTREGUE"/>
    <s v="ENTREGUE NO PRAZO"/>
    <n v="15"/>
  </r>
  <r>
    <n v="24452298"/>
    <s v="244522-98"/>
    <d v="2023-06-27T00:00:00"/>
    <x v="2"/>
    <s v="CAUCAIA"/>
    <x v="15"/>
    <n v="122879"/>
    <s v="NORDESTE"/>
    <n v="13819"/>
    <n v="550.48"/>
    <n v="449.702"/>
    <n v="3.9835009769158408E-2"/>
    <s v="TECMAR TRANSPORTES LTDA"/>
    <d v="2023-06-26T00:00:00"/>
    <m/>
    <d v="2023-07-18T00:00:00"/>
    <d v="2023-07-10T00:00:00"/>
    <m/>
    <s v="ENTREGUE"/>
    <s v="ENTREGUE NO PRAZO"/>
    <n v="13"/>
  </r>
  <r>
    <n v="29004998"/>
    <s v="290049-98"/>
    <d v="2023-09-18T00:00:00"/>
    <x v="0"/>
    <s v="VERA"/>
    <x v="0"/>
    <n v="130816"/>
    <s v="CENTRO-OESTE"/>
    <n v="17639.189999999999"/>
    <n v="1311.53"/>
    <n v="699.40200000000004"/>
    <m/>
    <s v="MIRA OTM TRANSPORTES LTDA"/>
    <d v="2023-09-15T00:00:00"/>
    <s v="ENTREGA INFORMADA"/>
    <d v="2023-10-09T00:00:00"/>
    <d v="2023-09-27T00:00:00"/>
    <d v="2023-10-03T00:00:00"/>
    <s v="ENTREGUE"/>
    <s v="ENTREGUE NO PRAZO"/>
    <n v="9"/>
  </r>
  <r>
    <n v="24488598"/>
    <s v="244885-98"/>
    <d v="2023-06-27T00:00:00"/>
    <x v="2"/>
    <s v="CAMPO REDONDO"/>
    <x v="17"/>
    <n v="122880"/>
    <s v="NORDESTE"/>
    <n v="6290.53"/>
    <n v="262.95"/>
    <n v="172.3261"/>
    <n v="4.1800929333458386E-2"/>
    <s v="TECMAR TRANSPORTES LTDA"/>
    <d v="2023-06-26T00:00:00"/>
    <m/>
    <d v="2023-07-18T00:00:00"/>
    <d v="2023-07-13T00:00:00"/>
    <m/>
    <s v="ENTREGUE"/>
    <s v="ENTREGUE NO PRAZO"/>
    <n v="16"/>
  </r>
  <r>
    <n v="24082198"/>
    <s v="240821-98"/>
    <d v="2023-06-27T00:00:00"/>
    <x v="2"/>
    <s v="MACEIÓ"/>
    <x v="19"/>
    <n v="122886"/>
    <s v="NORDESTE"/>
    <n v="17329"/>
    <n v="620.1"/>
    <n v="586.48810000000003"/>
    <n v="3.5783945986496625E-2"/>
    <s v="TECMAR TRANSPORTES LTDA"/>
    <d v="2023-06-26T00:00:00"/>
    <m/>
    <d v="2023-07-13T00:00:00"/>
    <d v="2023-07-10T00:00:00"/>
    <m/>
    <s v="ENTREGUE"/>
    <s v="ENTREGUE NO PRAZO"/>
    <n v="13"/>
  </r>
  <r>
    <n v="28738898"/>
    <s v="287388-98"/>
    <d v="2023-09-18T00:00:00"/>
    <x v="0"/>
    <s v="TUCUMA"/>
    <x v="2"/>
    <n v="130834"/>
    <s v="NORTE"/>
    <n v="38252.14"/>
    <n v="2860.94"/>
    <n v="1389.86"/>
    <m/>
    <s v="MIRA OTM TRANSPORTES LTDA"/>
    <d v="2023-09-15T00:00:00"/>
    <s v="ENTREGA INFORMADA"/>
    <d v="2023-10-19T00:00:00"/>
    <d v="2023-10-03T00:00:00"/>
    <d v="2023-10-03T00:00:00"/>
    <s v="ENTREGUE"/>
    <s v="ENTREGUE NO PRAZO"/>
    <n v="15"/>
  </r>
  <r>
    <n v="31049798"/>
    <s v="310497-98"/>
    <d v="2023-09-20T00:00:00"/>
    <x v="0"/>
    <s v="SINOP"/>
    <x v="0"/>
    <n v="131330"/>
    <s v="CENTRO-OESTE"/>
    <n v="15219"/>
    <n v="1272.8800000000001"/>
    <n v="678"/>
    <m/>
    <s v="MIRA OTM TRANSPORTES LTDA"/>
    <d v="2023-09-20T00:00:00"/>
    <s v="ENTREGA INFORMADA"/>
    <d v="2023-10-06T00:00:00"/>
    <d v="2023-10-02T00:00:00"/>
    <d v="2023-10-03T00:00:00"/>
    <s v="ENTREGUE"/>
    <s v="ENTREGUE NO PRAZO"/>
    <n v="12"/>
  </r>
  <r>
    <n v="23845298"/>
    <s v="238452-98"/>
    <d v="2023-06-27T00:00:00"/>
    <x v="2"/>
    <s v="IMPERATRIZ"/>
    <x v="6"/>
    <n v="122883"/>
    <s v="NORDESTE"/>
    <n v="16639"/>
    <n v="1171.78"/>
    <n v="625.81479999999999"/>
    <n v="7.0423703347556946E-2"/>
    <s v="TECMAR TRANSPORTES LTDA"/>
    <d v="2023-06-26T00:00:00"/>
    <m/>
    <d v="2023-07-20T00:00:00"/>
    <d v="2023-07-13T00:00:00"/>
    <m/>
    <s v="ENTREGUE"/>
    <s v="ENTREGUE NO PRAZO"/>
    <n v="16"/>
  </r>
  <r>
    <n v="24435198"/>
    <s v="244351-98"/>
    <d v="2023-06-27T00:00:00"/>
    <x v="2"/>
    <s v="BARRA DO CORDA"/>
    <x v="6"/>
    <n v="122899"/>
    <s v="NORDESTE"/>
    <n v="5948.96"/>
    <n v="334.95"/>
    <n v="172.3261"/>
    <n v="5.6303959011322985E-2"/>
    <s v="TECMAR TRANSPORTES LTDA"/>
    <d v="2023-06-26T00:00:00"/>
    <m/>
    <d v="2023-07-20T00:00:00"/>
    <d v="2023-07-06T00:00:00"/>
    <m/>
    <s v="ENTREGUE"/>
    <s v="ENTREGUE NO PRAZO"/>
    <n v="9"/>
  </r>
  <r>
    <n v="24553198"/>
    <s v="245531-98"/>
    <d v="2023-06-27T00:00:00"/>
    <x v="2"/>
    <s v="QUIXERAMOBIM"/>
    <x v="15"/>
    <n v="122903"/>
    <s v="NORDESTE"/>
    <n v="12649"/>
    <n v="668.31"/>
    <n v="463.0729"/>
    <n v="5.2835006719898804E-2"/>
    <s v="TECMAR TRANSPORTES LTDA"/>
    <d v="2023-06-26T00:00:00"/>
    <m/>
    <d v="2023-07-18T00:00:00"/>
    <d v="2023-07-10T00:00:00"/>
    <m/>
    <s v="ENTREGUE"/>
    <s v="ENTREGUE NO PRAZO"/>
    <n v="13"/>
  </r>
  <r>
    <n v="24535398"/>
    <s v="245353-98"/>
    <d v="2023-06-27T00:00:00"/>
    <x v="2"/>
    <s v="EXTREMOZ"/>
    <x v="17"/>
    <n v="122895"/>
    <s v="NORDESTE"/>
    <n v="13898.23"/>
    <n v="522.15"/>
    <n v="420.71260000000001"/>
    <n v="3.7569532235399758E-2"/>
    <s v="TECMAR TRANSPORTES LTDA"/>
    <d v="2023-06-26T00:00:00"/>
    <m/>
    <d v="2023-07-18T00:00:00"/>
    <d v="2023-07-18T00:00:00"/>
    <m/>
    <s v="ENTREGUE"/>
    <s v="ENTREGUE NO PRAZO"/>
    <n v="21"/>
  </r>
  <r>
    <n v="24455698"/>
    <s v="244556-98"/>
    <d v="2023-06-27T00:00:00"/>
    <x v="2"/>
    <s v="JUCAS"/>
    <x v="15"/>
    <n v="122907"/>
    <s v="NORDESTE"/>
    <n v="8156.61"/>
    <n v="387.6"/>
    <n v="261.83280000000002"/>
    <n v="4.7519741657379724E-2"/>
    <s v="TECMAR TRANSPORTES LTDA"/>
    <d v="2023-06-26T00:00:00"/>
    <m/>
    <d v="2023-07-18T00:00:00"/>
    <d v="2023-07-14T00:00:00"/>
    <m/>
    <s v="ENTREGUE"/>
    <s v="ENTREGUE NO PRAZO"/>
    <n v="17"/>
  </r>
  <r>
    <n v="24493798"/>
    <s v="244937-98"/>
    <d v="2023-06-27T00:00:00"/>
    <x v="2"/>
    <s v="CRATEÚS"/>
    <x v="15"/>
    <n v="122908"/>
    <s v="NORDESTE"/>
    <n v="10936"/>
    <n v="813.95"/>
    <n v="389.7"/>
    <n v="7.4428493050475497E-2"/>
    <s v="TECMAR TRANSPORTES LTDA"/>
    <d v="2023-06-26T00:00:00"/>
    <m/>
    <d v="2023-07-18T00:00:00"/>
    <d v="2023-07-10T00:00:00"/>
    <m/>
    <s v="ENTREGUE"/>
    <s v="ENTREGUE NO PRAZO"/>
    <n v="13"/>
  </r>
  <r>
    <n v="24502998"/>
    <s v="245029-98"/>
    <d v="2023-06-27T00:00:00"/>
    <x v="2"/>
    <s v="BARBALHA"/>
    <x v="15"/>
    <n v="122913"/>
    <s v="NORDESTE"/>
    <n v="9689"/>
    <n v="438.53"/>
    <n v="296.327"/>
    <n v="4.5260604809577866E-2"/>
    <s v="TECMAR TRANSPORTES LTDA"/>
    <d v="2023-06-26T00:00:00"/>
    <m/>
    <d v="2023-07-18T00:00:00"/>
    <d v="2023-07-07T00:00:00"/>
    <m/>
    <s v="ENTREGUE"/>
    <s v="ENTREGUE NO PRAZO"/>
    <n v="10"/>
  </r>
  <r>
    <n v="24410498"/>
    <s v="244104-98"/>
    <d v="2023-06-27T00:00:00"/>
    <x v="2"/>
    <s v="RODOLFO FERNANDES"/>
    <x v="17"/>
    <n v="122929"/>
    <s v="NORDESTE"/>
    <n v="26900.42"/>
    <n v="1289.23"/>
    <n v="887.74"/>
    <n v="4.792601751199424E-2"/>
    <s v="TECMAR TRANSPORTES LTDA"/>
    <d v="2023-06-27T00:00:00"/>
    <m/>
    <d v="2023-07-18T00:00:00"/>
    <d v="2023-07-14T00:00:00"/>
    <m/>
    <s v="ENTREGUE"/>
    <s v="ENTREGUE NO PRAZO"/>
    <n v="17"/>
  </r>
  <r>
    <n v="24042198"/>
    <s v="240421-98"/>
    <d v="2023-06-27T00:00:00"/>
    <x v="2"/>
    <s v="PATU"/>
    <x v="17"/>
    <n v="122938"/>
    <s v="NORDESTE"/>
    <n v="23043.53"/>
    <n v="960.09"/>
    <n v="642.78700000000003"/>
    <n v="4.1664189470970815E-2"/>
    <s v="TECMAR TRANSPORTES LTDA"/>
    <d v="2023-06-27T00:00:00"/>
    <m/>
    <d v="2023-07-18T00:00:00"/>
    <d v="2023-07-13T00:00:00"/>
    <m/>
    <s v="ENTREGUE"/>
    <s v="ENTREGUE NO PRAZO"/>
    <n v="16"/>
  </r>
  <r>
    <n v="30766498"/>
    <s v="307664-98"/>
    <d v="2023-09-22T00:00:00"/>
    <x v="0"/>
    <s v="RONDONÓPOLIS"/>
    <x v="0"/>
    <n v="131196"/>
    <s v="CENTRO-OESTE"/>
    <n v="8750"/>
    <n v="616.97"/>
    <n v="297"/>
    <m/>
    <s v="MIRA OTM TRANSPORTES LTDA"/>
    <d v="2023-09-19T00:00:00"/>
    <s v="ENTREGA INFORMADA"/>
    <d v="2023-10-09T00:00:00"/>
    <d v="2023-10-02T00:00:00"/>
    <d v="2023-10-03T00:00:00"/>
    <s v="ENTREGUE"/>
    <s v="ENTREGUE NO PRAZO"/>
    <n v="10"/>
  </r>
  <r>
    <n v="30997498"/>
    <s v="309974-98"/>
    <d v="2023-09-22T00:00:00"/>
    <x v="0"/>
    <s v="BARRA DO BUGRES"/>
    <x v="0"/>
    <n v="131428"/>
    <s v="CENTRO-OESTE"/>
    <n v="10799"/>
    <n v="753.84"/>
    <n v="375"/>
    <m/>
    <s v="MIRA OTM TRANSPORTES LTDA"/>
    <d v="2023-09-20T00:00:00"/>
    <s v="ENTREGA INFORMADA"/>
    <d v="2023-10-11T00:00:00"/>
    <d v="2023-10-03T00:00:00"/>
    <d v="2023-10-03T00:00:00"/>
    <s v="ENTREGUE"/>
    <s v="ENTREGUE NO PRAZO"/>
    <n v="11"/>
  </r>
  <r>
    <n v="30775498"/>
    <s v="307754-98"/>
    <d v="2023-09-22T00:00:00"/>
    <x v="0"/>
    <s v="CAMPO NOVO PARECIS"/>
    <x v="0"/>
    <n v="131499"/>
    <s v="CENTRO-OESTE"/>
    <n v="26599.32"/>
    <n v="1789.25"/>
    <n v="972"/>
    <m/>
    <s v="MIRA OTM TRANSPORTES LTDA"/>
    <d v="2023-09-21T00:00:00"/>
    <s v="ENTREGA INFORMADA"/>
    <d v="2023-10-18T00:00:00"/>
    <d v="2023-10-03T00:00:00"/>
    <d v="2023-10-03T00:00:00"/>
    <s v="ENTREGUE"/>
    <s v="ENTREGUE NO PRAZO"/>
    <n v="11"/>
  </r>
  <r>
    <n v="23951898"/>
    <s v="239518-98"/>
    <d v="2023-06-27T00:00:00"/>
    <x v="2"/>
    <s v="BREJINHO"/>
    <x v="16"/>
    <n v="122949"/>
    <s v="NORDESTE"/>
    <n v="18606.37"/>
    <n v="717.7"/>
    <n v="494.69900000000001"/>
    <n v="3.8572811354391001E-2"/>
    <s v="TECMAR TRANSPORTES LTDA"/>
    <d v="2023-06-27T00:00:00"/>
    <m/>
    <d v="2023-07-14T00:00:00"/>
    <d v="2023-07-13T00:00:00"/>
    <m/>
    <s v="ENTREGUE"/>
    <s v="ENTREGUE NO PRAZO"/>
    <n v="16"/>
  </r>
  <r>
    <n v="24064298"/>
    <s v="240642-98"/>
    <d v="2023-06-27T00:00:00"/>
    <x v="2"/>
    <s v="ACOPIARA"/>
    <x v="15"/>
    <n v="122966"/>
    <s v="NORDESTE"/>
    <n v="11869"/>
    <n v="530.4"/>
    <n v="356.84440000000001"/>
    <n v="4.4687842278203722E-2"/>
    <s v="TECMAR TRANSPORTES LTDA"/>
    <d v="2023-06-27T00:00:00"/>
    <m/>
    <d v="2023-07-18T00:00:00"/>
    <d v="2023-07-14T00:00:00"/>
    <m/>
    <s v="ENTREGUE"/>
    <s v="ENTREGUE NO PRAZO"/>
    <n v="17"/>
  </r>
  <r>
    <m/>
    <s v="-"/>
    <d v="2023-07-27T00:00:00"/>
    <x v="1"/>
    <s v="JUAZEIRO"/>
    <x v="20"/>
    <n v="126775"/>
    <s v="NORDESTE"/>
    <n v="1430.8"/>
    <n v="83.65"/>
    <n v="15"/>
    <n v="5.8463796477495111E-2"/>
    <s v="R L DOS SANTOS TRANSPORTES LTDA"/>
    <d v="2023-07-26T00:00:00"/>
    <s v="NÃO CONSTA"/>
    <d v="2023-08-15T00:00:00"/>
    <d v="2023-08-11T00:00:00"/>
    <m/>
    <s v="ENTREGUE"/>
    <s v="ENTREGUE NO PRAZO"/>
    <n v="15"/>
  </r>
  <r>
    <n v="24216098"/>
    <s v="242160-98"/>
    <d v="2023-06-27T00:00:00"/>
    <x v="2"/>
    <s v="SALGUEIRO"/>
    <x v="16"/>
    <n v="123000"/>
    <s v="NORDESTE"/>
    <n v="12270"/>
    <n v="547.67999999999995"/>
    <n v="385.93959999999998"/>
    <n v="4.4635696821515886E-2"/>
    <s v="TECMAR TRANSPORTES LTDA"/>
    <d v="2023-06-27T00:00:00"/>
    <m/>
    <d v="2023-07-14T00:00:00"/>
    <d v="2023-07-07T00:00:00"/>
    <m/>
    <s v="ENTREGUE"/>
    <s v="ENTREGUE NO PRAZO"/>
    <n v="10"/>
  </r>
  <r>
    <n v="24299898"/>
    <s v="242998-98"/>
    <d v="2023-06-27T00:00:00"/>
    <x v="2"/>
    <s v="PARNAIBA"/>
    <x v="7"/>
    <n v="123004"/>
    <s v="NORDESTE"/>
    <n v="9503.01"/>
    <n v="576.26"/>
    <n v="296.43290000000002"/>
    <n v="6.063973414739119E-2"/>
    <s v="TECMAR TRANSPORTES LTDA"/>
    <d v="2023-06-27T00:00:00"/>
    <m/>
    <d v="2023-07-19T00:00:00"/>
    <d v="2023-07-07T00:00:00"/>
    <m/>
    <s v="ENTREGUE"/>
    <s v="ENTREGUE NO PRAZO"/>
    <n v="10"/>
  </r>
  <r>
    <n v="24204298"/>
    <s v="242042-98"/>
    <d v="2023-06-27T00:00:00"/>
    <x v="2"/>
    <s v="BACABAL"/>
    <x v="6"/>
    <n v="123012"/>
    <s v="NORDESTE"/>
    <n v="9789"/>
    <n v="567.09"/>
    <n v="296.43299999999999"/>
    <n v="5.7931351517008893E-2"/>
    <s v="TECMAR TRANSPORTES LTDA"/>
    <d v="2023-06-27T00:00:00"/>
    <m/>
    <d v="2023-07-20T00:00:00"/>
    <d v="2023-07-14T00:00:00"/>
    <m/>
    <s v="ENTREGUE"/>
    <s v="ENTREGUE NO PRAZO"/>
    <n v="17"/>
  </r>
  <r>
    <n v="24316098"/>
    <s v="243160-98"/>
    <d v="2023-06-27T00:00:00"/>
    <x v="2"/>
    <s v="SÃO LUÍS"/>
    <x v="6"/>
    <n v="123037"/>
    <s v="NORDESTE"/>
    <n v="30639.1"/>
    <n v="2070.4299999999998"/>
    <n v="960.6454"/>
    <n v="6.7574765577317869E-2"/>
    <s v="TECMAR TRANSPORTES LTDA"/>
    <d v="2023-06-27T00:00:00"/>
    <m/>
    <d v="2023-07-20T00:00:00"/>
    <d v="2023-07-17T00:00:00"/>
    <m/>
    <s v="ENTREGUE"/>
    <s v="ENTREGUE NO PRAZO"/>
    <n v="20"/>
  </r>
  <r>
    <n v="24348698"/>
    <s v="243486-98"/>
    <d v="2023-06-27T00:00:00"/>
    <x v="2"/>
    <s v="PARNAIBA"/>
    <x v="7"/>
    <n v="123067"/>
    <s v="NORDESTE"/>
    <n v="8156.61"/>
    <n v="510.03"/>
    <n v="261.83280000000002"/>
    <n v="6.2529653863553608E-2"/>
    <s v="TECMAR TRANSPORTES LTDA"/>
    <d v="2023-06-27T00:00:00"/>
    <m/>
    <d v="2023-07-19T00:00:00"/>
    <d v="2023-07-06T00:00:00"/>
    <m/>
    <s v="ENTREGUE"/>
    <s v="ENTREGUE NO PRAZO"/>
    <n v="9"/>
  </r>
  <r>
    <n v="24128698"/>
    <s v="241286-98"/>
    <d v="2023-06-27T00:00:00"/>
    <x v="2"/>
    <s v="RECIFE"/>
    <x v="16"/>
    <n v="122999"/>
    <s v="NORDESTE"/>
    <n v="14099"/>
    <n v="502.08"/>
    <n v="449.70150000000001"/>
    <n v="3.5611036243705228E-2"/>
    <s v="TECMAR TRANSPORTES LTDA"/>
    <d v="2023-06-27T00:00:00"/>
    <m/>
    <d v="2023-07-12T00:00:00"/>
    <d v="2023-07-13T00:00:00"/>
    <m/>
    <s v="ENTREGUE"/>
    <s v="ENTREGUE FORA DO PRAZO"/>
    <n v="16"/>
  </r>
  <r>
    <n v="24275098"/>
    <s v="242750-98"/>
    <d v="2023-06-27T00:00:00"/>
    <x v="2"/>
    <s v="NITERÓI"/>
    <x v="11"/>
    <n v="123030"/>
    <s v="SUDESTE"/>
    <n v="18789"/>
    <n v="512.42999999999995"/>
    <n v="641.21569999999997"/>
    <n v="2.7272872425355258E-2"/>
    <s v="TJ4 TRANSPORTES EIRELI"/>
    <d v="2023-06-27T00:00:00"/>
    <m/>
    <d v="2023-07-07T00:00:00"/>
    <d v="2023-07-07T00:00:00"/>
    <m/>
    <s v="ENTREGUE"/>
    <s v="ENTREGUE NO PRAZO"/>
    <n v="10"/>
  </r>
  <r>
    <n v="23981898"/>
    <s v="239818-98"/>
    <d v="2023-06-27T00:00:00"/>
    <x v="2"/>
    <s v="RIO DE JANEIRO"/>
    <x v="11"/>
    <n v="123071"/>
    <s v="SUDESTE"/>
    <n v="95001.37"/>
    <n v="2375.0300000000002"/>
    <n v="2635.18"/>
    <n v="2.4999955263803043E-2"/>
    <s v="TJ4 TRANSPORTES EIRELI"/>
    <d v="2023-06-27T00:00:00"/>
    <m/>
    <d v="2023-07-12T00:00:00"/>
    <d v="2023-07-12T00:00:00"/>
    <m/>
    <s v="ENTREGUE"/>
    <s v="ENTREGUE NO PRAZO"/>
    <n v="15"/>
  </r>
  <r>
    <n v="23649298"/>
    <s v="236492-98"/>
    <d v="2023-06-27T00:00:00"/>
    <x v="2"/>
    <s v="SAO RAIMUNDO NONATO"/>
    <x v="7"/>
    <n v="122707"/>
    <s v="NORDESTE"/>
    <n v="23309"/>
    <n v="1175.3499999999999"/>
    <n v="845.76800000000003"/>
    <n v="5.0424728645587537E-2"/>
    <s v="TRANSFORRECHI TRANSPORTES LTDA"/>
    <d v="2023-06-23T00:00:00"/>
    <m/>
    <d v="2023-06-30T00:00:00"/>
    <d v="2023-06-30T00:00:00"/>
    <m/>
    <s v="ENTREGUE"/>
    <s v="ENTREGUE NO PRAZO"/>
    <n v="3"/>
  </r>
  <r>
    <n v="24426198"/>
    <s v="244261-98"/>
    <d v="2023-06-27T00:00:00"/>
    <x v="2"/>
    <s v="FLORIANO"/>
    <x v="7"/>
    <n v="122921"/>
    <s v="NORDESTE"/>
    <n v="53004.62"/>
    <n v="2672.75"/>
    <n v="1968.3098"/>
    <n v="5.0424849758379547E-2"/>
    <s v="TRANSFORRECHI TRANSPORTES LTDA"/>
    <d v="2023-06-27T00:00:00"/>
    <m/>
    <d v="2023-07-03T00:00:00"/>
    <d v="2023-07-03T00:00:00"/>
    <m/>
    <s v="ENTREGUE"/>
    <s v="ENTREGUE NO PRAZO"/>
    <n v="6"/>
  </r>
  <r>
    <n v="30172998"/>
    <s v="301729-98"/>
    <d v="2023-09-22T00:00:00"/>
    <x v="0"/>
    <s v="MARABA"/>
    <x v="2"/>
    <n v="131584"/>
    <s v="NORTE"/>
    <n v="12200"/>
    <n v="794.07"/>
    <n v="345"/>
    <m/>
    <s v="MIRA OTM TRANSPORTES LTDA"/>
    <d v="2023-09-21T00:00:00"/>
    <s v="ENTREGA INFORMADA"/>
    <d v="2023-10-18T00:00:00"/>
    <d v="2023-10-03T00:00:00"/>
    <d v="2023-10-03T00:00:00"/>
    <s v="ENTREGUE"/>
    <s v="ENTREGUE NO PRAZO"/>
    <n v="11"/>
  </r>
  <r>
    <n v="23703498"/>
    <s v="237034-98"/>
    <d v="2023-06-27T00:00:00"/>
    <x v="2"/>
    <s v="FLORIANO"/>
    <x v="7"/>
    <n v="122937"/>
    <s v="NORDESTE"/>
    <n v="148000"/>
    <n v="7462.87"/>
    <n v="4708.9327999999996"/>
    <n v="5.0424797297297298E-2"/>
    <s v="TRANSFORRECHI TRANSPORTES LTDA"/>
    <d v="2023-06-27T00:00:00"/>
    <m/>
    <d v="2023-07-03T00:00:00"/>
    <d v="2023-07-03T00:00:00"/>
    <m/>
    <s v="ENTREGUE"/>
    <s v="ENTREGUE NO PRAZO"/>
    <n v="6"/>
  </r>
  <r>
    <n v="23896798"/>
    <s v="238967-98"/>
    <d v="2023-06-27T00:00:00"/>
    <x v="2"/>
    <s v="COLIDER"/>
    <x v="0"/>
    <n v="122748"/>
    <s v="CENTRO-OESTE"/>
    <n v="7211.82"/>
    <n v="490.7"/>
    <n v="262.31119999999999"/>
    <n v="6.8041077009686882E-2"/>
    <s v="TRANSFORRECHI TRANSPORTES LTDA"/>
    <d v="2023-06-26T00:00:00"/>
    <m/>
    <d v="2023-07-04T00:00:00"/>
    <d v="2023-07-04T00:00:00"/>
    <m/>
    <s v="ENTREGUE"/>
    <s v="ENTREGUE NO PRAZO"/>
    <n v="7"/>
  </r>
  <r>
    <n v="23994498"/>
    <s v="239944-98"/>
    <d v="2023-06-27T00:00:00"/>
    <x v="2"/>
    <s v="COLIDER"/>
    <x v="0"/>
    <n v="122750"/>
    <s v="CENTRO-OESTE"/>
    <n v="15571.22"/>
    <n v="1059.49"/>
    <n v="586.26170000000002"/>
    <n v="6.8041553584112235E-2"/>
    <s v="TRANSFORRECHI TRANSPORTES LTDA"/>
    <d v="2023-06-26T00:00:00"/>
    <m/>
    <d v="2023-07-04T00:00:00"/>
    <d v="2023-07-04T00:00:00"/>
    <m/>
    <s v="ENTREGUE"/>
    <s v="ENTREGUE NO PRAZO"/>
    <n v="7"/>
  </r>
  <r>
    <n v="23750998"/>
    <s v="237509-98"/>
    <d v="2023-06-27T00:00:00"/>
    <x v="2"/>
    <s v="COLIDER"/>
    <x v="0"/>
    <n v="122767"/>
    <s v="CENTRO-OESTE"/>
    <n v="31142.44"/>
    <n v="2118.98"/>
    <n v="1131.8833"/>
    <n v="6.8041553584112235E-2"/>
    <s v="TRANSFORRECHI TRANSPORTES LTDA"/>
    <d v="2023-06-26T00:00:00"/>
    <m/>
    <d v="2023-07-04T00:00:00"/>
    <d v="2023-07-04T00:00:00"/>
    <m/>
    <s v="ENTREGUE"/>
    <s v="ENTREGUE NO PRAZO"/>
    <n v="7"/>
  </r>
  <r>
    <n v="23892398"/>
    <s v="238923-98"/>
    <d v="2023-06-27T00:00:00"/>
    <x v="2"/>
    <s v="COLIDER"/>
    <x v="0"/>
    <n v="122770"/>
    <s v="CENTRO-OESTE"/>
    <n v="22088.22"/>
    <n v="1502.91"/>
    <n v="809.47789999999998"/>
    <n v="6.804124551457745E-2"/>
    <s v="TRANSFORRECHI TRANSPORTES LTDA"/>
    <d v="2023-06-26T00:00:00"/>
    <m/>
    <d v="2023-07-04T00:00:00"/>
    <d v="2023-07-04T00:00:00"/>
    <m/>
    <s v="ENTREGUE"/>
    <s v="ENTREGUE NO PRAZO"/>
    <n v="7"/>
  </r>
  <r>
    <n v="23894798"/>
    <s v="238947-98"/>
    <d v="2023-06-27T00:00:00"/>
    <x v="2"/>
    <s v="COLIDER"/>
    <x v="0"/>
    <n v="122773"/>
    <s v="CENTRO-OESTE"/>
    <n v="13258.42"/>
    <n v="902.12"/>
    <n v="482.4717"/>
    <n v="6.8041289987796433E-2"/>
    <s v="TRANSFORRECHI TRANSPORTES LTDA"/>
    <d v="2023-06-26T00:00:00"/>
    <m/>
    <d v="2023-07-04T00:00:00"/>
    <d v="2023-07-04T00:00:00"/>
    <m/>
    <s v="ENTREGUE"/>
    <s v="ENTREGUE NO PRAZO"/>
    <n v="7"/>
  </r>
  <r>
    <n v="23698698"/>
    <s v="236986-98"/>
    <d v="2023-06-27T00:00:00"/>
    <x v="2"/>
    <s v="REGENERAÇÃO"/>
    <x v="7"/>
    <n v="122652"/>
    <s v="NORDESTE"/>
    <n v="19929"/>
    <n v="1004.92"/>
    <n v="781.9633"/>
    <n v="5.0425008781173161E-2"/>
    <s v="TRANSFORRECHI TRANSPORTES LTDA"/>
    <d v="2023-06-23T00:00:00"/>
    <m/>
    <d v="2023-07-04T00:00:00"/>
    <d v="2023-07-04T00:00:00"/>
    <m/>
    <s v="ENTREGUE"/>
    <s v="ENTREGUE NO PRAZO"/>
    <n v="7"/>
  </r>
  <r>
    <n v="23690498"/>
    <s v="236904-98"/>
    <d v="2023-06-27T00:00:00"/>
    <x v="2"/>
    <s v="TERESINA"/>
    <x v="7"/>
    <n v="122678"/>
    <s v="NORDESTE"/>
    <n v="10444"/>
    <n v="526.64"/>
    <n v="373.03300000000002"/>
    <n v="5.0425124473381842E-2"/>
    <s v="TRANSFORRECHI TRANSPORTES LTDA"/>
    <d v="2023-06-23T00:00:00"/>
    <m/>
    <d v="2023-07-04T00:00:00"/>
    <d v="2023-07-04T00:00:00"/>
    <m/>
    <s v="ENTREGUE"/>
    <s v="ENTREGUE NO PRAZO"/>
    <n v="7"/>
  </r>
  <r>
    <n v="23348598"/>
    <s v="233485-98"/>
    <d v="2023-06-27T00:00:00"/>
    <x v="2"/>
    <s v="TERESINA"/>
    <x v="7"/>
    <n v="122677"/>
    <s v="NORDESTE"/>
    <n v="13969"/>
    <n v="704.38"/>
    <n v="516.35709999999995"/>
    <n v="5.0424511418140167E-2"/>
    <s v="TRANSFORRECHI TRANSPORTES LTDA"/>
    <d v="2023-06-23T00:00:00"/>
    <m/>
    <d v="2023-07-04T00:00:00"/>
    <d v="2023-07-04T00:00:00"/>
    <m/>
    <s v="ENTREGUE"/>
    <s v="ENTREGUE NO PRAZO"/>
    <n v="7"/>
  </r>
  <r>
    <n v="23554198"/>
    <s v="235541-98"/>
    <d v="2023-06-27T00:00:00"/>
    <x v="2"/>
    <s v="TERESINA"/>
    <x v="7"/>
    <n v="122695"/>
    <s v="NORDESTE"/>
    <n v="70750"/>
    <n v="3567.56"/>
    <n v="2712.17"/>
    <n v="5.0424876325088339E-2"/>
    <s v="TRANSFORRECHI TRANSPORTES LTDA"/>
    <d v="2023-06-23T00:00:00"/>
    <m/>
    <d v="2023-07-04T00:00:00"/>
    <d v="2023-07-04T00:00:00"/>
    <m/>
    <s v="ENTREGUE"/>
    <s v="ENTREGUE NO PRAZO"/>
    <n v="7"/>
  </r>
  <r>
    <n v="23877898"/>
    <s v="238778-98"/>
    <d v="2023-06-27T00:00:00"/>
    <x v="2"/>
    <s v="TERESINA"/>
    <x v="7"/>
    <n v="122759"/>
    <s v="NORDESTE"/>
    <n v="27477.18"/>
    <n v="1385.53"/>
    <n v="829.01319999999998"/>
    <n v="5.0424752467320151E-2"/>
    <s v="TRANSFORRECHI TRANSPORTES LTDA"/>
    <d v="2023-06-26T00:00:00"/>
    <m/>
    <d v="2023-07-04T00:00:00"/>
    <d v="2023-07-04T00:00:00"/>
    <m/>
    <s v="ENTREGUE"/>
    <s v="ENTREGUE NO PRAZO"/>
    <n v="7"/>
  </r>
  <r>
    <n v="23953498"/>
    <s v="239534-98"/>
    <d v="2023-06-27T00:00:00"/>
    <x v="2"/>
    <s v="COLIDER"/>
    <x v="0"/>
    <n v="122775"/>
    <s v="CENTRO-OESTE"/>
    <n v="15571.22"/>
    <n v="1059.49"/>
    <n v="586.26170000000002"/>
    <n v="6.8041553584112235E-2"/>
    <s v="TRANSFORRECHI TRANSPORTES LTDA"/>
    <d v="2023-06-26T00:00:00"/>
    <m/>
    <d v="2023-07-04T00:00:00"/>
    <d v="2023-07-04T00:00:00"/>
    <m/>
    <s v="ENTREGUE"/>
    <s v="ENTREGUE NO PRAZO"/>
    <n v="7"/>
  </r>
  <r>
    <n v="23569598"/>
    <s v="235695-98"/>
    <d v="2023-06-27T00:00:00"/>
    <x v="2"/>
    <s v="COLIDER"/>
    <x v="0"/>
    <n v="122808"/>
    <s v="CENTRO-OESTE"/>
    <n v="18530.82"/>
    <n v="1260.8599999999999"/>
    <n v="677.28790000000004"/>
    <n v="6.804124156405382E-2"/>
    <s v="TRANSFORRECHI TRANSPORTES LTDA"/>
    <d v="2023-06-26T00:00:00"/>
    <m/>
    <d v="2023-07-04T00:00:00"/>
    <d v="2023-07-04T00:00:00"/>
    <m/>
    <s v="ENTREGUE"/>
    <s v="ENTREGUE NO PRAZO"/>
    <n v="7"/>
  </r>
  <r>
    <n v="23578998"/>
    <s v="235789-98"/>
    <d v="2023-06-27T00:00:00"/>
    <x v="2"/>
    <s v="COLIDER"/>
    <x v="0"/>
    <n v="122810"/>
    <s v="CENTRO-OESTE"/>
    <n v="13258.42"/>
    <n v="902.12"/>
    <n v="482.4717"/>
    <n v="6.8041289987796433E-2"/>
    <s v="TRANSFORRECHI TRANSPORTES LTDA"/>
    <d v="2023-06-26T00:00:00"/>
    <m/>
    <d v="2023-07-04T00:00:00"/>
    <d v="2023-07-04T00:00:00"/>
    <m/>
    <s v="ENTREGUE"/>
    <s v="ENTREGUE NO PRAZO"/>
    <n v="7"/>
  </r>
  <r>
    <n v="23688598"/>
    <s v="236885-98"/>
    <d v="2023-06-27T00:00:00"/>
    <x v="2"/>
    <s v="COLIDER"/>
    <x v="0"/>
    <n v="122811"/>
    <s v="CENTRO-OESTE"/>
    <n v="25929.82"/>
    <n v="1764.3"/>
    <n v="953.53210000000001"/>
    <n v="6.8041351617558476E-2"/>
    <s v="TRANSFORRECHI TRANSPORTES LTDA"/>
    <d v="2023-06-26T00:00:00"/>
    <m/>
    <d v="2023-07-04T00:00:00"/>
    <d v="2023-07-04T00:00:00"/>
    <m/>
    <s v="ENTREGUE"/>
    <s v="ENTREGUE NO PRAZO"/>
    <n v="7"/>
  </r>
  <r>
    <n v="23770098"/>
    <s v="237700-98"/>
    <d v="2023-06-27T00:00:00"/>
    <x v="2"/>
    <s v="COLIDER"/>
    <x v="0"/>
    <n v="122745"/>
    <s v="CENTRO-OESTE"/>
    <n v="13258.42"/>
    <n v="902.12"/>
    <n v="482.4717"/>
    <n v="6.8041289987796433E-2"/>
    <s v="TRANSFORRECHI TRANSPORTES LTDA"/>
    <d v="2023-06-26T00:00:00"/>
    <m/>
    <d v="2023-07-05T00:00:00"/>
    <d v="2023-07-05T00:00:00"/>
    <m/>
    <s v="ENTREGUE"/>
    <s v="ENTREGUE NO PRAZO"/>
    <n v="8"/>
  </r>
  <r>
    <n v="23955598"/>
    <s v="239555-98"/>
    <d v="2023-06-27T00:00:00"/>
    <x v="2"/>
    <s v="COLIDER"/>
    <x v="0"/>
    <n v="122749"/>
    <s v="CENTRO-OESTE"/>
    <n v="7211.82"/>
    <n v="490.7"/>
    <n v="262.31119999999999"/>
    <n v="6.8041077009686882E-2"/>
    <s v="TRANSFORRECHI TRANSPORTES LTDA"/>
    <d v="2023-06-26T00:00:00"/>
    <m/>
    <d v="2023-07-05T00:00:00"/>
    <d v="2023-07-05T00:00:00"/>
    <m/>
    <s v="ENTREGUE"/>
    <s v="ENTREGUE NO PRAZO"/>
    <n v="8"/>
  </r>
  <r>
    <n v="24058498"/>
    <s v="240584-98"/>
    <d v="2023-06-27T00:00:00"/>
    <x v="2"/>
    <s v="COLIDER"/>
    <x v="0"/>
    <n v="122751"/>
    <s v="CENTRO-OESTE"/>
    <n v="13258.42"/>
    <n v="902.12"/>
    <n v="482.4717"/>
    <n v="6.8041289987796433E-2"/>
    <s v="TRANSFORRECHI TRANSPORTES LTDA"/>
    <d v="2023-06-26T00:00:00"/>
    <m/>
    <d v="2023-07-05T00:00:00"/>
    <d v="2023-07-05T00:00:00"/>
    <m/>
    <s v="ENTREGUE"/>
    <s v="ENTREGUE NO PRAZO"/>
    <n v="8"/>
  </r>
  <r>
    <n v="23737798"/>
    <s v="237377-98"/>
    <d v="2023-06-27T00:00:00"/>
    <x v="2"/>
    <s v="COLIDER"/>
    <x v="0"/>
    <n v="122755"/>
    <s v="CENTRO-OESTE"/>
    <n v="7211.82"/>
    <n v="490.7"/>
    <n v="262.31119999999999"/>
    <n v="6.8041077009686882E-2"/>
    <s v="TRANSFORRECHI TRANSPORTES LTDA"/>
    <d v="2023-06-26T00:00:00"/>
    <m/>
    <d v="2023-07-05T00:00:00"/>
    <d v="2023-07-05T00:00:00"/>
    <m/>
    <s v="ENTREGUE"/>
    <s v="ENTREGUE NO PRAZO"/>
    <n v="8"/>
  </r>
  <r>
    <n v="23665798"/>
    <s v="236657-98"/>
    <d v="2023-06-27T00:00:00"/>
    <x v="2"/>
    <s v="COLIDER"/>
    <x v="0"/>
    <n v="122765"/>
    <s v="CENTRO-OESTE"/>
    <n v="7211.82"/>
    <n v="490.7"/>
    <n v="262.31119999999999"/>
    <n v="6.8041077009686882E-2"/>
    <s v="TRANSFORRECHI TRANSPORTES LTDA"/>
    <d v="2023-06-26T00:00:00"/>
    <m/>
    <d v="2023-07-05T00:00:00"/>
    <d v="2023-07-05T00:00:00"/>
    <m/>
    <s v="ENTREGUE"/>
    <s v="ENTREGUE NO PRAZO"/>
    <n v="8"/>
  </r>
  <r>
    <n v="23696898"/>
    <s v="236968-98"/>
    <d v="2023-06-27T00:00:00"/>
    <x v="2"/>
    <s v="COLIDER"/>
    <x v="0"/>
    <n v="122766"/>
    <s v="CENTRO-OESTE"/>
    <n v="15571.22"/>
    <n v="1059.49"/>
    <n v="565.94159999999999"/>
    <n v="6.8041553584112235E-2"/>
    <s v="TRANSFORRECHI TRANSPORTES LTDA"/>
    <d v="2023-06-26T00:00:00"/>
    <m/>
    <d v="2023-07-05T00:00:00"/>
    <d v="2023-07-05T00:00:00"/>
    <m/>
    <s v="ENTREGUE"/>
    <s v="ENTREGUE NO PRAZO"/>
    <n v="8"/>
  </r>
  <r>
    <n v="23718598"/>
    <s v="237185-98"/>
    <d v="2023-06-27T00:00:00"/>
    <x v="2"/>
    <s v="COLIDER"/>
    <x v="0"/>
    <n v="122769"/>
    <s v="CENTRO-OESTE"/>
    <n v="15571.22"/>
    <n v="1059.49"/>
    <n v="586.26170000000002"/>
    <n v="6.8041553584112235E-2"/>
    <s v="TRANSFORRECHI TRANSPORTES LTDA"/>
    <d v="2023-06-26T00:00:00"/>
    <m/>
    <d v="2023-07-05T00:00:00"/>
    <d v="2023-07-05T00:00:00"/>
    <m/>
    <s v="ENTREGUE"/>
    <s v="ENTREGUE NO PRAZO"/>
    <n v="8"/>
  </r>
  <r>
    <n v="23897198"/>
    <s v="238971-98"/>
    <d v="2023-06-27T00:00:00"/>
    <x v="2"/>
    <s v="COLIDER"/>
    <x v="0"/>
    <n v="122774"/>
    <s v="CENTRO-OESTE"/>
    <n v="18530.82"/>
    <n v="1260.8599999999999"/>
    <n v="702.68790000000001"/>
    <n v="6.804124156405382E-2"/>
    <s v="TRANSFORRECHI TRANSPORTES LTDA"/>
    <d v="2023-06-26T00:00:00"/>
    <m/>
    <d v="2023-07-05T00:00:00"/>
    <d v="2023-07-05T00:00:00"/>
    <m/>
    <s v="ENTREGUE"/>
    <s v="ENTREGUE NO PRAZO"/>
    <n v="8"/>
  </r>
  <r>
    <n v="23577598"/>
    <s v="235775-98"/>
    <d v="2023-06-27T00:00:00"/>
    <x v="2"/>
    <s v="COLIDER"/>
    <x v="0"/>
    <n v="122809"/>
    <s v="CENTRO-OESTE"/>
    <n v="10651.62"/>
    <n v="724.75"/>
    <n v="372.92660000000001"/>
    <n v="6.8041293249289772E-2"/>
    <s v="TRANSFORRECHI TRANSPORTES LTDA"/>
    <d v="2023-06-26T00:00:00"/>
    <m/>
    <d v="2023-07-05T00:00:00"/>
    <d v="2023-07-05T00:00:00"/>
    <m/>
    <s v="ENTREGUE"/>
    <s v="ENTREGUE NO PRAZO"/>
    <n v="8"/>
  </r>
  <r>
    <n v="23891998"/>
    <s v="238919-98"/>
    <d v="2023-06-27T00:00:00"/>
    <x v="2"/>
    <s v="COLIDER"/>
    <x v="0"/>
    <n v="122744"/>
    <s v="CENTRO-OESTE"/>
    <n v="15571.22"/>
    <n v="1059.49"/>
    <n v="565.94159999999999"/>
    <n v="6.8041553584112235E-2"/>
    <s v="TRANSFORRECHI TRANSPORTES LTDA"/>
    <d v="2023-06-26T00:00:00"/>
    <m/>
    <d v="2023-07-06T00:00:00"/>
    <d v="2023-07-06T00:00:00"/>
    <m/>
    <s v="ENTREGUE"/>
    <s v="ENTREGUE NO PRAZO"/>
    <n v="9"/>
  </r>
  <r>
    <n v="23893098"/>
    <s v="238930-98"/>
    <d v="2023-06-27T00:00:00"/>
    <x v="2"/>
    <s v="COLIDER"/>
    <x v="0"/>
    <n v="122746"/>
    <s v="CENTRO-OESTE"/>
    <n v="15571.22"/>
    <n v="1059.49"/>
    <n v="586.26170000000002"/>
    <n v="6.8041553584112235E-2"/>
    <s v="TRANSFORRECHI TRANSPORTES LTDA"/>
    <d v="2023-06-26T00:00:00"/>
    <m/>
    <d v="2023-07-06T00:00:00"/>
    <d v="2023-07-06T00:00:00"/>
    <m/>
    <s v="ENTREGUE"/>
    <s v="ENTREGUE NO PRAZO"/>
    <n v="9"/>
  </r>
  <r>
    <n v="29536198"/>
    <s v="295361-98"/>
    <d v="2023-09-06T00:00:00"/>
    <x v="0"/>
    <s v="ALTAMIRA"/>
    <x v="2"/>
    <n v="130006"/>
    <s v="NORTE"/>
    <n v="45304.49"/>
    <n v="7531.74"/>
    <n v="1514"/>
    <m/>
    <s v="MIRA OTM TRANSPORTES LTDA"/>
    <d v="2023-09-06T00:00:00"/>
    <s v="ENTREGA INFORMADA"/>
    <d v="2023-10-04T00:00:00"/>
    <d v="2023-10-03T00:00:00"/>
    <d v="2023-10-04T00:00:00"/>
    <s v="ENTREGUE"/>
    <s v="ENTREGUE NO PRAZO"/>
    <n v="27"/>
  </r>
  <r>
    <n v="29339798"/>
    <s v="293397-98"/>
    <d v="2023-09-11T00:00:00"/>
    <x v="0"/>
    <s v="PORTEL"/>
    <x v="2"/>
    <n v="130103"/>
    <s v="NORTE"/>
    <n v="15409.99"/>
    <n v="2759.33"/>
    <n v="568"/>
    <m/>
    <s v="MIRA OTM TRANSPORTES LTDA"/>
    <d v="2023-09-11T00:00:00"/>
    <s v="ENTREGA INFORMADA"/>
    <d v="2023-10-11T00:00:00"/>
    <d v="2023-10-03T00:00:00"/>
    <d v="2023-10-04T00:00:00"/>
    <s v="ENTREGUE"/>
    <s v="ENTREGUE NO PRAZO"/>
    <n v="22"/>
  </r>
  <r>
    <n v="29049898"/>
    <s v="290498-98"/>
    <d v="2023-09-12T00:00:00"/>
    <x v="0"/>
    <s v="VÁRZEA GRANDE"/>
    <x v="0"/>
    <n v="130093"/>
    <s v="CENTRO-OESTE"/>
    <n v="7800.21"/>
    <n v="387.92"/>
    <n v="267"/>
    <m/>
    <s v="MIRA OTM TRANSPORTES LTDA"/>
    <d v="2023-09-11T00:00:00"/>
    <s v="ENTREGA INFORMADA"/>
    <d v="2023-09-28T00:00:00"/>
    <d v="2023-10-03T00:00:00"/>
    <d v="2023-10-04T00:00:00"/>
    <s v="ENTREGUE"/>
    <s v="ENTREGUE FORA DO PRAZO"/>
    <n v="21"/>
  </r>
  <r>
    <n v="29169998"/>
    <s v="291699-98"/>
    <d v="2023-09-12T00:00:00"/>
    <x v="0"/>
    <s v="ALTO ARAGUAIA"/>
    <x v="0"/>
    <n v="130154"/>
    <s v="CENTRO-OESTE"/>
    <n v="11579"/>
    <n v="793.9"/>
    <n v="399"/>
    <m/>
    <s v="MIRA OTM TRANSPORTES LTDA"/>
    <d v="2023-09-11T00:00:00"/>
    <s v="ENTREGA INFORMADA"/>
    <d v="2023-10-05T00:00:00"/>
    <d v="2023-09-29T00:00:00"/>
    <d v="2023-10-04T00:00:00"/>
    <s v="ENTREGUE"/>
    <s v="ENTREGUE NO PRAZO"/>
    <n v="17"/>
  </r>
  <r>
    <m/>
    <s v="-"/>
    <d v="2023-07-27T00:00:00"/>
    <x v="1"/>
    <s v="FORTALEZA"/>
    <x v="15"/>
    <n v="126808"/>
    <s v="NORDESTE"/>
    <n v="6022.63"/>
    <n v="393.97"/>
    <n v="20.39"/>
    <n v="6.5414943305499434E-2"/>
    <s v="TECMAR TRANSPORTES LTDA"/>
    <d v="2023-07-27T00:00:00"/>
    <s v="NÃO CONSTA"/>
    <d v="2023-08-14T00:00:00"/>
    <d v="2023-08-16T00:00:00"/>
    <m/>
    <s v="ENTREGUE"/>
    <s v="ENTREGUE FORA DO PRAZO"/>
    <n v="20"/>
  </r>
  <r>
    <n v="23893798"/>
    <s v="238937-98"/>
    <d v="2023-06-27T00:00:00"/>
    <x v="2"/>
    <s v="COLIDER"/>
    <x v="0"/>
    <n v="122747"/>
    <s v="CENTRO-OESTE"/>
    <n v="7211.82"/>
    <n v="490.7"/>
    <n v="262.31119999999999"/>
    <n v="6.8041077009686882E-2"/>
    <s v="TRANSFORRECHI TRANSPORTES LTDA"/>
    <d v="2023-06-26T00:00:00"/>
    <m/>
    <d v="2023-07-06T00:00:00"/>
    <d v="2023-07-06T00:00:00"/>
    <m/>
    <s v="ENTREGUE"/>
    <s v="ENTREGUE NO PRAZO"/>
    <n v="9"/>
  </r>
  <r>
    <n v="23608898"/>
    <s v="236088-98"/>
    <d v="2023-06-27T00:00:00"/>
    <x v="2"/>
    <s v="COLIDER"/>
    <x v="0"/>
    <n v="122764"/>
    <s v="CENTRO-OESTE"/>
    <n v="13258.42"/>
    <n v="902.12"/>
    <n v="464.69170000000003"/>
    <n v="6.8041289987796433E-2"/>
    <s v="TRANSFORRECHI TRANSPORTES LTDA"/>
    <d v="2023-06-26T00:00:00"/>
    <m/>
    <d v="2023-07-06T00:00:00"/>
    <d v="2023-07-06T00:00:00"/>
    <m/>
    <s v="ENTREGUE"/>
    <s v="ENTREGUE NO PRAZO"/>
    <n v="9"/>
  </r>
  <r>
    <n v="23879998"/>
    <s v="238799-98"/>
    <d v="2023-06-27T00:00:00"/>
    <x v="2"/>
    <s v="COLIDER"/>
    <x v="0"/>
    <n v="122771"/>
    <s v="CENTRO-OESTE"/>
    <n v="15571.22"/>
    <n v="1059.49"/>
    <n v="586.26170000000002"/>
    <n v="6.8041553584112235E-2"/>
    <s v="TRANSFORRECHI TRANSPORTES LTDA"/>
    <d v="2023-06-26T00:00:00"/>
    <m/>
    <d v="2023-07-06T00:00:00"/>
    <d v="2023-07-06T00:00:00"/>
    <m/>
    <s v="ENTREGUE"/>
    <s v="ENTREGUE NO PRAZO"/>
    <n v="9"/>
  </r>
  <r>
    <n v="23909798"/>
    <s v="239097-98"/>
    <d v="2023-06-27T00:00:00"/>
    <x v="2"/>
    <s v="COLIDER"/>
    <x v="0"/>
    <n v="122776"/>
    <s v="CENTRO-OESTE"/>
    <n v="15571.22"/>
    <n v="1059.49"/>
    <n v="586.26170000000002"/>
    <n v="6.8041553584112235E-2"/>
    <s v="TRANSFORRECHI TRANSPORTES LTDA"/>
    <d v="2023-06-26T00:00:00"/>
    <m/>
    <d v="2023-07-06T00:00:00"/>
    <d v="2023-07-06T00:00:00"/>
    <m/>
    <s v="ENTREGUE"/>
    <s v="ENTREGUE NO PRAZO"/>
    <n v="9"/>
  </r>
  <r>
    <n v="23632898"/>
    <s v="236328-98"/>
    <d v="2023-06-27T00:00:00"/>
    <x v="2"/>
    <s v="COLIDER"/>
    <x v="0"/>
    <n v="122780"/>
    <s v="CENTRO-OESTE"/>
    <n v="25929.82"/>
    <n v="1764.3"/>
    <n v="989.09209999999996"/>
    <n v="6.8041351617558476E-2"/>
    <s v="TRANSFORRECHI TRANSPORTES LTDA"/>
    <d v="2023-06-26T00:00:00"/>
    <m/>
    <d v="2023-07-06T00:00:00"/>
    <d v="2023-07-06T00:00:00"/>
    <m/>
    <s v="ENTREGUE"/>
    <s v="ENTREGUE NO PRAZO"/>
    <n v="9"/>
  </r>
  <r>
    <n v="23660498"/>
    <s v="236604-98"/>
    <d v="2023-06-27T00:00:00"/>
    <x v="2"/>
    <s v="COLIDER"/>
    <x v="0"/>
    <n v="122781"/>
    <s v="CENTRO-OESTE"/>
    <n v="18530.82"/>
    <n v="1260.8599999999999"/>
    <n v="702.68790000000001"/>
    <n v="6.804124156405382E-2"/>
    <s v="TRANSFORRECHI TRANSPORTES LTDA"/>
    <d v="2023-06-26T00:00:00"/>
    <m/>
    <d v="2023-07-06T00:00:00"/>
    <d v="2023-07-06T00:00:00"/>
    <m/>
    <s v="ENTREGUE"/>
    <s v="ENTREGUE NO PRAZO"/>
    <n v="9"/>
  </r>
  <r>
    <n v="23993898"/>
    <s v="239938-98"/>
    <d v="2023-06-27T00:00:00"/>
    <x v="2"/>
    <s v="COLIDER"/>
    <x v="0"/>
    <n v="122813"/>
    <s v="CENTRO-OESTE"/>
    <n v="13258.42"/>
    <n v="902.16"/>
    <n v="482.4717"/>
    <n v="6.8044306938534152E-2"/>
    <s v="TRANSFORRECHI TRANSPORTES LTDA"/>
    <d v="2023-06-26T00:00:00"/>
    <m/>
    <d v="2023-07-06T00:00:00"/>
    <d v="2023-07-06T00:00:00"/>
    <m/>
    <s v="ENTREGUE"/>
    <s v="ENTREGUE NO PRAZO"/>
    <n v="9"/>
  </r>
  <r>
    <n v="23314198"/>
    <s v="233141-98"/>
    <d v="2023-06-28T00:00:00"/>
    <x v="2"/>
    <s v="ANTONIO PRADO MINAS"/>
    <x v="4"/>
    <n v="122820"/>
    <s v="SUDESTE"/>
    <n v="19019"/>
    <n v="1124.19"/>
    <n v="643.69370000000004"/>
    <n v="5.9108785950891217E-2"/>
    <s v="FITLOG TRANSPORTES E LOGISTICA"/>
    <d v="2023-06-26T00:00:00"/>
    <m/>
    <d v="2023-07-13T00:00:00"/>
    <d v="2023-07-05T23:59:00"/>
    <m/>
    <s v="ENTREGUE"/>
    <s v="ENTREGUE NO PRAZO"/>
    <n v="7.9993055555532919"/>
  </r>
  <r>
    <n v="24505298"/>
    <s v="245052-98"/>
    <d v="2023-06-28T00:00:00"/>
    <x v="2"/>
    <s v="CRAVINHOS"/>
    <x v="9"/>
    <n v="123075"/>
    <s v="SUDESTE"/>
    <n v="15249"/>
    <n v="671.3"/>
    <n v="510.21929999999998"/>
    <n v="4.4022558856318443E-2"/>
    <s v="FITLOG TRANSPORTES E LOGISTICA"/>
    <d v="2023-06-27T00:00:00"/>
    <m/>
    <d v="2023-07-06T00:00:00"/>
    <d v="2023-07-06T19:27:00"/>
    <m/>
    <s v="ENTREGUE"/>
    <s v="ENTREGUE FORA DO PRAZO"/>
    <n v="8.8104166666671517"/>
  </r>
  <r>
    <n v="28619598"/>
    <s v="286195-98"/>
    <d v="2023-09-12T00:00:00"/>
    <x v="0"/>
    <s v="PORTEL"/>
    <x v="2"/>
    <n v="130199"/>
    <s v="NORTE"/>
    <n v="12029.37"/>
    <n v="2153.16"/>
    <n v="432.88299999999998"/>
    <m/>
    <s v="MIRA OTM TRANSPORTES LTDA"/>
    <d v="2023-09-11T00:00:00"/>
    <s v="ENTREGA INFORMADA"/>
    <d v="2023-10-13T00:00:00"/>
    <d v="2023-10-03T00:00:00"/>
    <d v="2023-10-04T00:00:00"/>
    <s v="ENTREGUE"/>
    <s v="ENTREGUE NO PRAZO"/>
    <n v="21"/>
  </r>
  <r>
    <n v="30539098"/>
    <s v="305390-98"/>
    <d v="2023-09-14T00:00:00"/>
    <x v="0"/>
    <s v="PARAUAPEBAS"/>
    <x v="2"/>
    <n v="130447"/>
    <s v="NORTE"/>
    <n v="38740"/>
    <n v="2586.15"/>
    <n v="1246"/>
    <m/>
    <s v="MIRA OTM TRANSPORTES LTDA"/>
    <d v="2023-09-13T00:00:00"/>
    <s v="ENTREGA INFORMADA"/>
    <d v="2023-10-13T00:00:00"/>
    <d v="2023-10-03T00:00:00"/>
    <d v="2023-10-04T00:00:00"/>
    <s v="ENTREGUE"/>
    <s v="ENTREGUE NO PRAZO"/>
    <n v="19"/>
  </r>
  <r>
    <n v="24255798"/>
    <s v="242557-98"/>
    <d v="2023-06-28T00:00:00"/>
    <x v="2"/>
    <s v="JOÃO MONLEVADE"/>
    <x v="4"/>
    <n v="123085"/>
    <s v="SUDESTE"/>
    <n v="7500"/>
    <n v="408.24"/>
    <n v="200.91579999999999"/>
    <n v="5.4432000000000001E-2"/>
    <s v="FITLOG TRANSPORTES E LOGISTICA"/>
    <d v="2023-06-27T00:00:00"/>
    <m/>
    <d v="2023-07-13T00:00:00"/>
    <d v="2023-07-05T23:59:00"/>
    <m/>
    <s v="ENTREGUE"/>
    <s v="ENTREGUE NO PRAZO"/>
    <n v="7.9993055555532919"/>
  </r>
  <r>
    <n v="30528498"/>
    <s v="305284-98"/>
    <d v="2023-09-15T00:00:00"/>
    <x v="0"/>
    <s v="CUIABÁ"/>
    <x v="0"/>
    <n v="130775"/>
    <s v="CENTRO-OESTE"/>
    <n v="11559.87"/>
    <n v="553.67999999999995"/>
    <n v="420"/>
    <m/>
    <s v="MIRA OTM TRANSPORTES LTDA"/>
    <d v="2023-09-15T00:00:00"/>
    <s v="ENTREGA INFORMADA"/>
    <d v="2023-09-29T00:00:00"/>
    <d v="2023-10-03T00:00:00"/>
    <d v="2023-10-04T00:00:00"/>
    <s v="ENTREGUE"/>
    <s v="ENTREGUE FORA DO PRAZO"/>
    <n v="18"/>
  </r>
  <r>
    <n v="23835898"/>
    <s v="238358-98"/>
    <d v="2023-06-28T00:00:00"/>
    <x v="2"/>
    <s v="SÃO PAULO"/>
    <x v="9"/>
    <n v="123098"/>
    <s v="SUDESTE"/>
    <n v="17479"/>
    <n v="123.42"/>
    <n v="551.70910000000003"/>
    <n v="7.0610446821900569E-3"/>
    <s v="FITLOG TRANSPORTES E LOGISTICA"/>
    <d v="2023-06-27T00:00:00"/>
    <m/>
    <d v="2023-07-14T13:00:00"/>
    <d v="2023-07-14T13:00:00"/>
    <m/>
    <s v="ENTREGUE"/>
    <s v="ENTREGUE NO PRAZO"/>
    <n v="16.541666666664241"/>
  </r>
  <r>
    <n v="24547698"/>
    <s v="245476-98"/>
    <d v="2023-06-28T00:00:00"/>
    <x v="2"/>
    <s v="BAURU"/>
    <x v="9"/>
    <n v="123211"/>
    <s v="SUDESTE"/>
    <n v="10991"/>
    <n v="417"/>
    <n v="311.10910000000001"/>
    <n v="3.7940132835956694E-2"/>
    <s v="FITLOG TRANSPORTES E LOGISTICA"/>
    <d v="2023-06-28T00:00:00"/>
    <m/>
    <d v="2023-07-11T00:00:00"/>
    <d v="2023-07-07T11:33:00"/>
    <m/>
    <s v="ENTREGUE"/>
    <s v="ENTREGUE NO PRAZO"/>
    <n v="9.4812499999970896"/>
  </r>
  <r>
    <n v="24441098"/>
    <s v="244410-98"/>
    <d v="2023-06-28T00:00:00"/>
    <x v="2"/>
    <s v="JUNDIAI"/>
    <x v="9"/>
    <n v="123218"/>
    <s v="SUDESTE"/>
    <n v="14445"/>
    <n v="389.51"/>
    <n v="375.6216"/>
    <n v="2.6965039806161301E-2"/>
    <s v="FITLOG TRANSPORTES E LOGISTICA"/>
    <d v="2023-06-28T00:00:00"/>
    <m/>
    <d v="2023-07-04T00:00:00"/>
    <d v="2023-07-04T15:02:00"/>
    <m/>
    <s v="ENTREGUE"/>
    <s v="ENTREGUE FORA DO PRAZO"/>
    <n v="6.6263888888861402"/>
  </r>
  <r>
    <n v="24377498"/>
    <s v="243774-98"/>
    <d v="2023-06-28T00:00:00"/>
    <x v="2"/>
    <s v="ITATIAIUCU"/>
    <x v="4"/>
    <n v="123257"/>
    <s v="SUDESTE"/>
    <n v="14200"/>
    <n v="755.59"/>
    <n v="368.62049999999999"/>
    <n v="5.321056338028169E-2"/>
    <s v="FITLOG TRANSPORTES E LOGISTICA"/>
    <d v="2023-06-28T00:00:00"/>
    <m/>
    <d v="2023-07-11T00:00:00"/>
    <d v="2023-07-05T10:00:00"/>
    <m/>
    <s v="ENTREGUE"/>
    <s v="ENTREGUE NO PRAZO"/>
    <n v="7.4166666666642413"/>
  </r>
  <r>
    <n v="24688100"/>
    <s v="246881-00"/>
    <d v="2023-06-28T00:00:00"/>
    <x v="2"/>
    <s v="BARBACENA"/>
    <x v="4"/>
    <n v="122935"/>
    <s v="SUDESTE"/>
    <n v="700"/>
    <n v="127.24"/>
    <n v="2"/>
    <n v="0.18177142857142856"/>
    <s v="FITLOG TRANSPORTES E LOGISTICA"/>
    <d v="2023-06-27T00:00:00"/>
    <m/>
    <d v="2023-07-12T00:00:00"/>
    <d v="2023-07-13T10:33:00"/>
    <m/>
    <s v="ENTREGUE"/>
    <s v="ENTREGUE FORA DO PRAZO"/>
    <n v="15.439583333332848"/>
  </r>
  <r>
    <n v="24460298"/>
    <s v="244602-98"/>
    <d v="2023-06-28T00:00:00"/>
    <x v="2"/>
    <s v="ITAMBE MATO DENTRO"/>
    <x v="4"/>
    <n v="123212"/>
    <s v="SUDESTE"/>
    <n v="12126.51"/>
    <n v="771.64"/>
    <n v="385.80419999999998"/>
    <n v="6.3632487830381529E-2"/>
    <s v="FITLOG TRANSPORTES E LOGISTICA"/>
    <d v="2023-06-28T00:00:00"/>
    <m/>
    <d v="2023-07-18T00:00:00"/>
    <d v="2023-08-02T18:00:00"/>
    <m/>
    <s v="ENTREGUE"/>
    <s v="ENTREGUE FORA DO PRAZO"/>
    <n v="35.75"/>
  </r>
  <r>
    <n v="24510498"/>
    <s v="245104-98"/>
    <d v="2023-06-28T00:00:00"/>
    <x v="2"/>
    <s v="LUCAS DO RIO VERDE"/>
    <x v="0"/>
    <n v="122643"/>
    <s v="CENTRO-OESTE"/>
    <n v="22499"/>
    <n v="1143.98"/>
    <n v="389.90699999999998"/>
    <n v="5.084581536957198E-2"/>
    <s v="MIRA SERVICOS"/>
    <d v="2023-06-23T00:00:00"/>
    <m/>
    <d v="2023-07-19T00:00:00"/>
    <d v="2023-07-12T00:00:00"/>
    <m/>
    <s v="ENTREGUE"/>
    <s v="ENTREGUE NO PRAZO"/>
    <n v="14"/>
  </r>
  <r>
    <n v="29050898"/>
    <s v="290508-98"/>
    <d v="2023-09-15T00:00:00"/>
    <x v="0"/>
    <s v="JI-PARANA"/>
    <x v="8"/>
    <n v="130504"/>
    <s v="NORTE"/>
    <n v="18394.37"/>
    <n v="2045.35"/>
    <n v="667.53300000000002"/>
    <m/>
    <s v="MIRA OTM TRANSPORTES LTDA"/>
    <d v="2023-09-14T00:00:00"/>
    <s v="ENTREGA INFORMADA"/>
    <d v="2023-10-06T00:00:00"/>
    <d v="2023-10-03T00:00:00"/>
    <d v="2023-10-04T00:00:00"/>
    <s v="ENTREGUE"/>
    <s v="ENTREGUE NO PRAZO"/>
    <n v="18"/>
  </r>
  <r>
    <n v="30331998"/>
    <s v="303319-98"/>
    <d v="2023-09-18T00:00:00"/>
    <x v="0"/>
    <s v="BARCARENA"/>
    <x v="2"/>
    <n v="131004"/>
    <s v="NORTE"/>
    <n v="11400"/>
    <n v="831.84"/>
    <n v="366"/>
    <m/>
    <s v="MIRA OTM TRANSPORTES LTDA"/>
    <d v="2023-09-18T00:00:00"/>
    <s v="ENTREGA INFORMADA"/>
    <d v="2023-10-11T00:00:00"/>
    <d v="2023-10-04T00:00:00"/>
    <d v="2023-10-04T00:00:00"/>
    <s v="ENTREGUE"/>
    <s v="ENTREGUE NO PRAZO"/>
    <n v="16"/>
  </r>
  <r>
    <n v="29746098"/>
    <s v="297460-98"/>
    <d v="2023-09-18T00:00:00"/>
    <x v="0"/>
    <s v="SANTAREM"/>
    <x v="2"/>
    <n v="130807"/>
    <s v="NORTE"/>
    <n v="16829.169999999998"/>
    <n v="3030.82"/>
    <n v="630"/>
    <m/>
    <s v="MIRA OTM TRANSPORTES LTDA"/>
    <d v="2023-09-15T00:00:00"/>
    <s v="ENTREGA INFORMADA"/>
    <d v="2023-10-17T00:00:00"/>
    <d v="2023-10-03T00:00:00"/>
    <d v="2023-10-04T00:00:00"/>
    <s v="ENTREGUE"/>
    <s v="ENTREGUE NO PRAZO"/>
    <n v="15"/>
  </r>
  <r>
    <n v="28850598"/>
    <s v="288505-98"/>
    <d v="2023-09-18T00:00:00"/>
    <x v="0"/>
    <s v="TUCURUI"/>
    <x v="2"/>
    <n v="130865"/>
    <s v="NORTE"/>
    <n v="13112.32"/>
    <n v="1026.43"/>
    <n v="464.81200000000001"/>
    <m/>
    <s v="MIRA OTM TRANSPORTES LTDA"/>
    <d v="2023-09-15T00:00:00"/>
    <s v="ENTREGA INFORMADA"/>
    <d v="2023-10-17T00:00:00"/>
    <d v="2023-10-03T00:00:00"/>
    <d v="2023-10-04T00:00:00"/>
    <s v="ENTREGUE"/>
    <s v="ENTREGUE NO PRAZO"/>
    <n v="15"/>
  </r>
  <r>
    <n v="23764498"/>
    <s v="237644-98"/>
    <d v="2023-06-28T00:00:00"/>
    <x v="2"/>
    <s v="SAO J. DOS QUATRO MARCOS"/>
    <x v="0"/>
    <n v="122797"/>
    <s v="CENTRO-OESTE"/>
    <n v="18099"/>
    <n v="1198.74"/>
    <n v="666.39800000000002"/>
    <n v="6.6232388529753022E-2"/>
    <s v="MIRA SERVICOS"/>
    <d v="2023-06-26T00:00:00"/>
    <m/>
    <d v="2023-07-17T00:00:00"/>
    <d v="2023-07-11T00:00:00"/>
    <m/>
    <s v="ENTREGUE"/>
    <s v="ENTREGUE NO PRAZO"/>
    <n v="13"/>
  </r>
  <r>
    <n v="23435498"/>
    <s v="234354-98"/>
    <d v="2023-06-28T00:00:00"/>
    <x v="2"/>
    <s v="NOVA GUARITA"/>
    <x v="0"/>
    <n v="122815"/>
    <s v="CENTRO-OESTE"/>
    <n v="17710.11"/>
    <n v="1269.8"/>
    <n v="708.47810000000004"/>
    <n v="7.1699159406689167E-2"/>
    <s v="MIRA SERVICOS"/>
    <d v="2023-06-26T00:00:00"/>
    <m/>
    <d v="2023-07-25T00:00:00"/>
    <d v="2023-07-12T00:00:00"/>
    <m/>
    <s v="ENTREGUE"/>
    <s v="ENTREGUE NO PRAZO"/>
    <n v="14"/>
  </r>
  <r>
    <n v="24271398"/>
    <s v="242713-98"/>
    <d v="2023-06-28T00:00:00"/>
    <x v="2"/>
    <s v="CASTANHAL"/>
    <x v="2"/>
    <n v="122967"/>
    <s v="NORTE"/>
    <n v="17138.169999999998"/>
    <n v="1284.18"/>
    <n v="625.81479999999999"/>
    <n v="7.4930987380799716E-2"/>
    <s v="MIRA SERVICOS"/>
    <d v="2023-06-27T00:00:00"/>
    <m/>
    <d v="2023-07-20T00:00:00"/>
    <d v="2023-07-12T00:00:00"/>
    <m/>
    <s v="ENTREGUE"/>
    <s v="ENTREGUE NO PRAZO"/>
    <n v="14"/>
  </r>
  <r>
    <n v="29774498"/>
    <s v="297744-98"/>
    <d v="2023-09-18T00:00:00"/>
    <x v="0"/>
    <s v="TUCURUI"/>
    <x v="2"/>
    <n v="130877"/>
    <s v="NORTE"/>
    <n v="11350.6"/>
    <n v="777.72"/>
    <n v="337"/>
    <m/>
    <s v="MIRA OTM TRANSPORTES LTDA"/>
    <d v="2023-09-15T00:00:00"/>
    <s v="ENTREGA INFORMADA"/>
    <d v="2023-10-17T00:00:00"/>
    <d v="2023-10-03T00:00:00"/>
    <d v="2023-10-04T00:00:00"/>
    <s v="ENTREGUE"/>
    <s v="ENTREGUE NO PRAZO"/>
    <n v="15"/>
  </r>
  <r>
    <n v="24371198"/>
    <s v="243711-98"/>
    <d v="2023-06-28T00:00:00"/>
    <x v="2"/>
    <s v="MARABA"/>
    <x v="2"/>
    <n v="122973"/>
    <s v="NORTE"/>
    <n v="19719.87"/>
    <n v="1350.31"/>
    <n v="660.63400000000001"/>
    <n v="6.847458933552808E-2"/>
    <s v="MIRA SERVICOS"/>
    <d v="2023-06-27T00:00:00"/>
    <m/>
    <d v="2023-07-21T00:00:00"/>
    <d v="2023-07-13T00:00:00"/>
    <m/>
    <s v="ENTREGUE"/>
    <s v="ENTREGUE NO PRAZO"/>
    <n v="15"/>
  </r>
  <r>
    <n v="23205498"/>
    <s v="232054-98"/>
    <d v="2023-06-28T00:00:00"/>
    <x v="2"/>
    <s v="REDENCAO"/>
    <x v="2"/>
    <n v="123008"/>
    <s v="NORTE"/>
    <n v="11081.77"/>
    <n v="804.26"/>
    <n v="373.03289999999998"/>
    <n v="7.2575048931713973E-2"/>
    <s v="MIRA SERVICOS"/>
    <d v="2023-06-27T00:00:00"/>
    <m/>
    <d v="2023-07-26T00:00:00"/>
    <d v="2023-07-11T00:00:00"/>
    <m/>
    <s v="ENTREGUE"/>
    <s v="ENTREGUE NO PRAZO"/>
    <n v="13"/>
  </r>
  <r>
    <n v="29774598"/>
    <s v="297745-98"/>
    <d v="2023-09-18T00:00:00"/>
    <x v="0"/>
    <s v="TUCURUI"/>
    <x v="2"/>
    <n v="130878"/>
    <s v="NORTE"/>
    <n v="14595.87"/>
    <n v="982.72"/>
    <n v="440"/>
    <m/>
    <s v="MIRA OTM TRANSPORTES LTDA"/>
    <d v="2023-09-15T00:00:00"/>
    <s v="ENTREGA INFORMADA"/>
    <d v="2023-10-17T00:00:00"/>
    <d v="2023-10-03T00:00:00"/>
    <d v="2023-10-04T00:00:00"/>
    <s v="ENTREGUE"/>
    <s v="ENTREGUE NO PRAZO"/>
    <n v="15"/>
  </r>
  <r>
    <n v="30977298"/>
    <s v="309772-98"/>
    <d v="2023-09-19T00:00:00"/>
    <x v="0"/>
    <s v="BELÉM"/>
    <x v="2"/>
    <n v="131179"/>
    <s v="NORTE"/>
    <n v="9000"/>
    <n v="708.75"/>
    <n v="598"/>
    <m/>
    <s v="MIRA OTM TRANSPORTES LTDA"/>
    <d v="2023-09-19T00:00:00"/>
    <s v="ENTREGA INFORMADA"/>
    <d v="2023-10-10T00:00:00"/>
    <d v="2023-10-03T00:00:00"/>
    <d v="2023-10-04T00:00:00"/>
    <s v="ENTREGUE"/>
    <s v="ENTREGUE NO PRAZO"/>
    <n v="14"/>
  </r>
  <r>
    <n v="30758298"/>
    <s v="307582-98"/>
    <d v="2023-09-22T00:00:00"/>
    <x v="0"/>
    <s v="TUCURUI"/>
    <x v="2"/>
    <n v="131416"/>
    <s v="NORTE"/>
    <n v="14600"/>
    <n v="938"/>
    <n v="416"/>
    <m/>
    <s v="MIRA OTM TRANSPORTES LTDA"/>
    <d v="2023-09-20T00:00:00"/>
    <s v="ENTREGA INFORMADA"/>
    <d v="2023-10-23T00:00:00"/>
    <d v="2023-10-03T00:00:00"/>
    <d v="2023-10-04T00:00:00"/>
    <s v="ENTREGUE"/>
    <s v="ENTREGUE NO PRAZO"/>
    <n v="11"/>
  </r>
  <r>
    <n v="24203798"/>
    <s v="242037-98"/>
    <d v="2023-06-28T00:00:00"/>
    <x v="2"/>
    <s v="ABAETETUBA"/>
    <x v="2"/>
    <n v="123049"/>
    <s v="NORTE"/>
    <n v="17138.169999999998"/>
    <n v="1284.18"/>
    <n v="625.81479999999999"/>
    <n v="7.4930987380799716E-2"/>
    <s v="MIRA SERVICOS"/>
    <d v="2023-06-27T00:00:00"/>
    <m/>
    <d v="2023-07-20T00:00:00"/>
    <d v="2023-07-19T00:00:00"/>
    <m/>
    <s v="ENTREGUE"/>
    <s v="ENTREGUE NO PRAZO"/>
    <n v="21"/>
  </r>
  <r>
    <n v="24023998"/>
    <s v="240239-98"/>
    <d v="2023-06-28T00:00:00"/>
    <x v="2"/>
    <s v="VILA RICA"/>
    <x v="0"/>
    <n v="123051"/>
    <s v="CENTRO-OESTE"/>
    <n v="13617.24"/>
    <n v="679.99"/>
    <n v="347.22800000000001"/>
    <n v="4.9935963528585821E-2"/>
    <s v="MIRA SERVICOS"/>
    <d v="2023-06-27T00:00:00"/>
    <m/>
    <d v="2023-07-24T00:00:00"/>
    <d v="2023-07-14T00:00:00"/>
    <m/>
    <s v="ENTREGUE"/>
    <s v="ENTREGUE NO PRAZO"/>
    <n v="16"/>
  </r>
  <r>
    <n v="24480398"/>
    <s v="244803-98"/>
    <d v="2023-06-28T00:00:00"/>
    <x v="2"/>
    <s v="CASTANHAL"/>
    <x v="2"/>
    <n v="123080"/>
    <s v="NORTE"/>
    <n v="11853.85"/>
    <n v="720.75"/>
    <n v="325.17770000000002"/>
    <n v="6.080303023912062E-2"/>
    <s v="MIRA SERVICOS"/>
    <d v="2023-06-27T00:00:00"/>
    <m/>
    <d v="2023-07-20T00:00:00"/>
    <d v="2023-07-12T00:00:00"/>
    <m/>
    <s v="ENTREGUE"/>
    <s v="ENTREGUE NO PRAZO"/>
    <n v="14"/>
  </r>
  <r>
    <n v="24524998"/>
    <s v="245249-98"/>
    <d v="2023-06-28T00:00:00"/>
    <x v="2"/>
    <s v="GUARANTÃ DO NORTE"/>
    <x v="0"/>
    <n v="123081"/>
    <s v="CENTRO-OESTE"/>
    <n v="17811.36"/>
    <n v="1073.23"/>
    <n v="589.57339999999999"/>
    <n v="6.0255365115297201E-2"/>
    <s v="MIRA SERVICOS"/>
    <d v="2023-06-27T00:00:00"/>
    <m/>
    <d v="2023-07-25T00:00:00"/>
    <d v="2023-07-17T00:00:00"/>
    <m/>
    <s v="ENTREGUE"/>
    <s v="ENTREGUE NO PRAZO"/>
    <n v="19"/>
  </r>
  <r>
    <n v="22870498"/>
    <s v="228704-98"/>
    <d v="2023-06-28T00:00:00"/>
    <x v="2"/>
    <s v="RIO VERDE"/>
    <x v="5"/>
    <n v="123094"/>
    <s v="CENTRO-OESTE"/>
    <n v="9379"/>
    <n v="405.57"/>
    <n v="252.553"/>
    <n v="4.3242349930696235E-2"/>
    <s v="MIRA SERVICOS"/>
    <d v="2023-06-27T00:00:00"/>
    <m/>
    <d v="2023-07-17T00:00:00"/>
    <d v="2023-07-06T00:00:00"/>
    <m/>
    <s v="ENTREGUE"/>
    <s v="ENTREGUE NO PRAZO"/>
    <n v="8"/>
  </r>
  <r>
    <n v="24401298"/>
    <s v="244012-98"/>
    <d v="2023-06-28T00:00:00"/>
    <x v="2"/>
    <s v="BELÉM"/>
    <x v="2"/>
    <n v="123097"/>
    <s v="NORTE"/>
    <n v="16849.77"/>
    <n v="1085.73"/>
    <n v="557.49919999999997"/>
    <n v="6.4435894377193284E-2"/>
    <s v="MIRA SERVICOS"/>
    <d v="2023-06-27T00:00:00"/>
    <m/>
    <d v="2023-07-19T00:00:00"/>
    <d v="2023-07-13T00:00:00"/>
    <m/>
    <s v="ENTREGUE"/>
    <s v="ENTREGUE NO PRAZO"/>
    <n v="15"/>
  </r>
  <r>
    <n v="24479598"/>
    <s v="244795-98"/>
    <d v="2023-06-28T00:00:00"/>
    <x v="2"/>
    <s v="MARABA"/>
    <x v="2"/>
    <n v="123112"/>
    <s v="NORTE"/>
    <n v="18315.669999999998"/>
    <n v="972.08"/>
    <n v="456.70240000000001"/>
    <n v="5.307367953233489E-2"/>
    <s v="MIRA SERVICOS"/>
    <d v="2023-06-27T00:00:00"/>
    <m/>
    <d v="2023-07-21T00:00:00"/>
    <d v="2023-07-14T00:00:00"/>
    <m/>
    <s v="ENTREGUE"/>
    <s v="ENTREGUE NO PRAZO"/>
    <n v="16"/>
  </r>
  <r>
    <n v="24407398"/>
    <s v="244073-98"/>
    <d v="2023-06-28T00:00:00"/>
    <x v="2"/>
    <s v="ANANINDEUA"/>
    <x v="2"/>
    <n v="123124"/>
    <s v="NORTE"/>
    <n v="20506.27"/>
    <n v="1378.43"/>
    <n v="675.74459999999999"/>
    <n v="6.7219928343867516E-2"/>
    <s v="MIRA SERVICOS"/>
    <d v="2023-06-27T00:00:00"/>
    <m/>
    <d v="2023-07-20T00:00:00"/>
    <d v="2023-07-12T00:00:00"/>
    <m/>
    <s v="ENTREGUE"/>
    <s v="ENTREGUE NO PRAZO"/>
    <n v="14"/>
  </r>
  <r>
    <n v="24486398"/>
    <s v="244863-98"/>
    <d v="2023-06-28T00:00:00"/>
    <x v="2"/>
    <s v="SAO JOAO D'ALIANCA"/>
    <x v="5"/>
    <n v="123125"/>
    <s v="CENTRO-OESTE"/>
    <n v="14571.81"/>
    <n v="675.45"/>
    <n v="481.09500000000003"/>
    <n v="4.6353198401571261E-2"/>
    <s v="MIRA SERVICOS"/>
    <d v="2023-06-27T00:00:00"/>
    <m/>
    <d v="2023-07-13T00:00:00"/>
    <d v="2023-07-07T00:00:00"/>
    <m/>
    <s v="ENTREGUE"/>
    <s v="ENTREGUE NO PRAZO"/>
    <n v="9"/>
  </r>
  <r>
    <n v="23735798"/>
    <s v="237357-98"/>
    <d v="2023-06-28T00:00:00"/>
    <x v="2"/>
    <s v="BARCARENA"/>
    <x v="2"/>
    <n v="123128"/>
    <s v="NORTE"/>
    <n v="14749"/>
    <n v="913.22"/>
    <n v="426.93200000000002"/>
    <n v="6.1917418130042715E-2"/>
    <s v="MIRA SERVICOS"/>
    <d v="2023-06-27T00:00:00"/>
    <m/>
    <d v="2023-07-20T00:00:00"/>
    <d v="2023-07-14T00:00:00"/>
    <m/>
    <s v="ENTREGUE"/>
    <s v="ENTREGUE NO PRAZO"/>
    <n v="16"/>
  </r>
  <r>
    <n v="29386999"/>
    <s v="293869-99"/>
    <d v="2023-08-29T00:00:00"/>
    <x v="3"/>
    <s v="PORTEL"/>
    <x v="2"/>
    <n v="129451"/>
    <s v="NORTE"/>
    <n v="529.05999999999995"/>
    <n v="450.47"/>
    <n v="27.832999999999998"/>
    <m/>
    <s v="MIRA OTM TRANSPORTES LTDA"/>
    <d v="2023-08-26T00:00:00"/>
    <s v="INFORMADO COLETA"/>
    <d v="2023-09-29T00:00:00"/>
    <m/>
    <d v="2023-10-11T00:00:00"/>
    <e v="#N/A"/>
    <s v="EM TRANSITO"/>
    <n v="-45167"/>
  </r>
  <r>
    <n v="29333898"/>
    <s v="293338-98"/>
    <d v="2023-09-11T00:00:00"/>
    <x v="0"/>
    <s v="MARACAJU"/>
    <x v="3"/>
    <n v="130101"/>
    <s v="CENTRO-OESTE"/>
    <n v="13750.11"/>
    <n v="771.36"/>
    <n v="505"/>
    <m/>
    <s v="MIRA OTM TRANSPORTES LTDA"/>
    <d v="2023-09-11T00:00:00"/>
    <s v="ENTREGA INFORMADA"/>
    <d v="2023-09-27T00:00:00"/>
    <d v="2023-10-05T00:00:00"/>
    <d v="2023-10-09T00:00:00"/>
    <s v="ENTREGUE"/>
    <s v="ENTREGUE FORA DO PRAZO"/>
    <n v="24"/>
  </r>
  <r>
    <n v="29532398"/>
    <s v="295323-98"/>
    <d v="2023-08-29T00:00:00"/>
    <x v="3"/>
    <s v="TANGARÁ DA SERRA"/>
    <x v="0"/>
    <n v="129578"/>
    <s v="CENTRO-OESTE"/>
    <n v="9479"/>
    <n v="638.64"/>
    <n v="305"/>
    <m/>
    <s v="MIRA OTM TRANSPORTES LTDA"/>
    <d v="2023-08-29T00:00:00"/>
    <s v="INFORMADO COLETA"/>
    <m/>
    <m/>
    <d v="2023-10-11T00:00:00"/>
    <e v="#N/A"/>
    <s v="EM TRANSITO"/>
    <n v="-45167"/>
  </r>
  <r>
    <m/>
    <s v="-"/>
    <d v="2023-07-27T00:00:00"/>
    <x v="1"/>
    <s v="FORTALEZA"/>
    <x v="15"/>
    <n v="126809"/>
    <s v="NORDESTE"/>
    <n v="31067.56"/>
    <n v="393.97"/>
    <n v="103.10299999999999"/>
    <n v="0"/>
    <s v="TECMAR TRANSPORTES LTDA"/>
    <d v="2023-07-27T00:00:00"/>
    <s v="NÃO CONSTA"/>
    <d v="2023-08-14T00:00:00"/>
    <d v="2023-08-16T00:00:00"/>
    <m/>
    <s v="ENTREGUE"/>
    <s v="ENTREGUE FORA DO PRAZO"/>
    <n v="20"/>
  </r>
  <r>
    <n v="29770198"/>
    <s v="297701-98"/>
    <d v="2023-09-11T00:00:00"/>
    <x v="0"/>
    <s v="PORTEL"/>
    <x v="2"/>
    <n v="130092"/>
    <s v="NORTE"/>
    <n v="10338.9"/>
    <n v="1773.59"/>
    <n v="335"/>
    <m/>
    <s v="MIRA OTM TRANSPORTES LTDA"/>
    <d v="2023-09-11T00:00:00"/>
    <s v="ENTREGA INFORMADA"/>
    <d v="2023-10-11T00:00:00"/>
    <d v="2023-10-09T00:00:00"/>
    <d v="2023-10-10T00:00:00"/>
    <s v="ENTREGUE"/>
    <s v="ENTREGUE NO PRAZO"/>
    <n v="-45180"/>
  </r>
  <r>
    <n v="24133398"/>
    <s v="241333-98"/>
    <d v="2023-06-28T00:00:00"/>
    <x v="2"/>
    <s v="GURUPI"/>
    <x v="1"/>
    <n v="123133"/>
    <s v="NORTE"/>
    <n v="27018.01"/>
    <n v="1774.34"/>
    <n v="851.96749999999997"/>
    <n v="6.5672490312943102E-2"/>
    <s v="MIRA SERVICOS"/>
    <d v="2023-06-27T00:00:00"/>
    <m/>
    <d v="2023-07-20T00:00:00"/>
    <d v="2023-07-10T00:00:00"/>
    <m/>
    <s v="ENTREGUE"/>
    <s v="ENTREGUE NO PRAZO"/>
    <n v="12"/>
  </r>
  <r>
    <n v="24284598"/>
    <s v="242845-98"/>
    <d v="2023-06-28T00:00:00"/>
    <x v="2"/>
    <s v="ITIQUIRA"/>
    <x v="0"/>
    <n v="123135"/>
    <s v="CENTRO-OESTE"/>
    <n v="16359"/>
    <n v="1021.55"/>
    <n v="557.49919999999997"/>
    <n v="6.2445748517635548E-2"/>
    <s v="MIRA SERVICOS"/>
    <d v="2023-06-27T00:00:00"/>
    <m/>
    <d v="2023-07-17T00:00:00"/>
    <d v="2023-07-07T00:00:00"/>
    <m/>
    <s v="ENTREGUE"/>
    <s v="ENTREGUE NO PRAZO"/>
    <n v="9"/>
  </r>
  <r>
    <n v="30588998"/>
    <s v="305889-98"/>
    <d v="2023-09-15T00:00:00"/>
    <x v="0"/>
    <s v="VÁRZEA GRANDE"/>
    <x v="0"/>
    <n v="130781"/>
    <s v="CENTRO-OESTE"/>
    <n v="6592.41"/>
    <n v="350.02"/>
    <n v="229"/>
    <m/>
    <s v="MIRA OTM TRANSPORTES LTDA"/>
    <d v="2023-09-15T00:00:00"/>
    <s v="ENTREGA INFORMADA"/>
    <d v="2023-10-02T00:00:00"/>
    <d v="2023-10-05T00:00:00"/>
    <d v="2023-10-09T00:00:00"/>
    <s v="ENTREGUE"/>
    <s v="ENTREGUE FORA DO PRAZO"/>
    <n v="20"/>
  </r>
  <r>
    <n v="30561099"/>
    <s v="305610-99"/>
    <d v="2023-09-12T00:00:00"/>
    <x v="0"/>
    <s v="RONDONÓPOLIS"/>
    <x v="0"/>
    <n v="130052"/>
    <s v="CENTRO-OESTE"/>
    <n v="538.46"/>
    <n v="246.49"/>
    <n v="33.75"/>
    <m/>
    <s v="MIRA OTM TRANSPORTES LTDA"/>
    <d v="2023-09-11T00:00:00"/>
    <s v="INFORMADO COLETA"/>
    <d v="2023-09-27T00:00:00"/>
    <d v="2023-10-10T00:00:00"/>
    <m/>
    <s v="ENTREGUE"/>
    <s v="ENTREGUE FORA DO PRAZO"/>
    <n v="-45181"/>
  </r>
  <r>
    <n v="29435198"/>
    <s v="294351-98"/>
    <d v="2023-09-12T00:00:00"/>
    <x v="0"/>
    <s v="RONDONÓPOLIS"/>
    <x v="0"/>
    <n v="130087"/>
    <s v="CENTRO-OESTE"/>
    <n v="5869.22"/>
    <n v="460.36"/>
    <n v="203"/>
    <m/>
    <s v="MIRA OTM TRANSPORTES LTDA"/>
    <d v="2023-09-11T00:00:00"/>
    <s v="ENTREGA INFORMADA"/>
    <d v="2023-09-28T00:00:00"/>
    <d v="2023-10-09T00:00:00"/>
    <d v="2023-10-10T00:00:00"/>
    <s v="ENTREGUE"/>
    <s v="ENTREGUE NO PRAZO"/>
    <n v="-45181"/>
  </r>
  <r>
    <n v="29232798"/>
    <s v="292327-98"/>
    <d v="2023-09-11T00:00:00"/>
    <x v="0"/>
    <s v="PARANATINGA"/>
    <x v="0"/>
    <n v="130099"/>
    <s v="CENTRO-OESTE"/>
    <n v="33262.1"/>
    <n v="2350.83"/>
    <n v="1299"/>
    <m/>
    <s v="MIRA OTM TRANSPORTES LTDA"/>
    <d v="2023-09-11T00:00:00"/>
    <s v="ENTREGA INFORMADA"/>
    <d v="2023-10-04T00:00:00"/>
    <d v="2023-10-05T00:00:00"/>
    <d v="2023-10-09T00:00:00"/>
    <s v="ENTREGUE"/>
    <s v="ENTREGUE FORA DO PRAZO"/>
    <n v="24"/>
  </r>
  <r>
    <n v="24174998"/>
    <s v="241749-98"/>
    <d v="2023-06-28T00:00:00"/>
    <x v="2"/>
    <s v="JI-PARANA"/>
    <x v="8"/>
    <n v="122975"/>
    <s v="NORTE"/>
    <n v="17138.169999999998"/>
    <n v="1842.53"/>
    <n v="625.81479999999999"/>
    <n v="0.10751031177774524"/>
    <s v="MIRA SERVICOS"/>
    <d v="2023-06-27T00:00:00"/>
    <m/>
    <d v="2023-07-19T00:00:00"/>
    <d v="2023-07-20T00:00:00"/>
    <m/>
    <s v="ENTREGUE"/>
    <s v="ENTREGUE FORA DO PRAZO"/>
    <n v="22"/>
  </r>
  <r>
    <n v="30493898"/>
    <s v="304938-98"/>
    <d v="2023-09-19T00:00:00"/>
    <x v="0"/>
    <s v="VÁRZEA GRANDE"/>
    <x v="0"/>
    <n v="131037"/>
    <s v="CENTRO-OESTE"/>
    <n v="13216"/>
    <n v="597.05999999999995"/>
    <n v="306"/>
    <m/>
    <s v="MIRA OTM TRANSPORTES LTDA"/>
    <d v="2023-09-18T00:00:00"/>
    <s v="ENTREGA INFORMADA"/>
    <d v="2023-10-04T00:00:00"/>
    <d v="2023-10-06T00:00:00"/>
    <d v="2023-10-09T00:00:00"/>
    <s v="ENTREGUE"/>
    <s v="ENTREGUE FORA DO PRAZO"/>
    <n v="17"/>
  </r>
  <r>
    <n v="29203398"/>
    <s v="292033-98"/>
    <d v="2023-09-12T00:00:00"/>
    <x v="0"/>
    <s v="TANGARÁ DA SERRA"/>
    <x v="0"/>
    <n v="130177"/>
    <s v="CENTRO-OESTE"/>
    <n v="15551.71"/>
    <n v="1247.6300000000001"/>
    <n v="662"/>
    <m/>
    <s v="MIRA OTM TRANSPORTES LTDA"/>
    <d v="2023-09-11T00:00:00"/>
    <s v="ENTREGA INFORMADA"/>
    <d v="2023-10-05T00:00:00"/>
    <d v="2023-10-10T00:00:00"/>
    <d v="2023-10-10T00:00:00"/>
    <s v="ENTREGUE"/>
    <s v="ENTREGUE NO PRAZO"/>
    <n v="-45181"/>
  </r>
  <r>
    <m/>
    <s v="-"/>
    <d v="2023-09-12T00:00:00"/>
    <x v="0"/>
    <s v="CUIABÁ"/>
    <x v="0"/>
    <n v="130299"/>
    <s v="CENTRO-OESTE"/>
    <n v="10009"/>
    <n v="482.2"/>
    <n v="355"/>
    <m/>
    <s v="MIRA OTM TRANSPORTES LTDA"/>
    <d v="2023-09-12T00:00:00"/>
    <s v="ENTREGA INFORMADA"/>
    <d v="2023-09-27T00:00:00"/>
    <d v="2023-09-30T00:00:00"/>
    <d v="2023-10-10T00:00:00"/>
    <s v="ENTREGUE"/>
    <s v="ENTREGUE NO PRAZO"/>
    <n v="-45181"/>
  </r>
  <r>
    <m/>
    <s v="-"/>
    <d v="2023-07-27T00:00:00"/>
    <x v="1"/>
    <s v="FORTALEZA"/>
    <x v="15"/>
    <n v="126810"/>
    <s v="NORDESTE"/>
    <n v="8730.3799999999992"/>
    <n v="393.97"/>
    <n v="20.39"/>
    <n v="0"/>
    <s v="TECMAR TRANSPORTES LTDA"/>
    <d v="2023-07-27T00:00:00"/>
    <s v="NÃO CONSTA"/>
    <d v="2023-08-14T00:00:00"/>
    <d v="2023-08-16T00:00:00"/>
    <m/>
    <s v="ENTREGUE"/>
    <s v="ENTREGUE FORA DO PRAZO"/>
    <n v="20"/>
  </r>
  <r>
    <n v="28781398"/>
    <s v="287813-98"/>
    <d v="2023-09-15T00:00:00"/>
    <x v="0"/>
    <s v="JI-PARANA"/>
    <x v="8"/>
    <n v="130503"/>
    <s v="NORTE"/>
    <n v="80448.539999999994"/>
    <n v="9182.15"/>
    <n v="3227.1840000000002"/>
    <m/>
    <s v="MIRA OTM TRANSPORTES LTDA"/>
    <d v="2023-09-14T00:00:00"/>
    <s v="ENTREGA INFORMADA"/>
    <d v="2023-10-06T00:00:00"/>
    <d v="2023-10-05T00:00:00"/>
    <d v="2023-10-09T00:00:00"/>
    <s v="ENTREGUE"/>
    <s v="ENTREGUE NO PRAZO"/>
    <n v="20"/>
  </r>
  <r>
    <n v="30878401"/>
    <s v="308784-01"/>
    <d v="2023-09-13T00:00:00"/>
    <x v="0"/>
    <s v="ALTAMIRA"/>
    <x v="2"/>
    <n v="130344"/>
    <s v="NORTE"/>
    <n v="633.63"/>
    <n v="452.35"/>
    <n v="28.989000000000001"/>
    <m/>
    <s v="MIRA OTM TRANSPORTES LTDA"/>
    <d v="2023-09-13T00:00:00"/>
    <s v="INFORMADO COLETA"/>
    <d v="2023-10-10T00:00:00"/>
    <m/>
    <d v="2023-10-11T00:00:00"/>
    <s v="Em trânsito filiais"/>
    <s v="EM TRANSITO"/>
    <n v="-45182"/>
  </r>
  <r>
    <n v="30371798"/>
    <s v="303717-98"/>
    <d v="2023-09-19T00:00:00"/>
    <x v="0"/>
    <s v="RIO VERDE DE MATO GR"/>
    <x v="3"/>
    <n v="131069"/>
    <s v="CENTRO-OESTE"/>
    <n v="16999"/>
    <n v="887.86"/>
    <n v="1056"/>
    <m/>
    <s v="MIRA OTM TRANSPORTES LTDA"/>
    <d v="2023-09-18T00:00:00"/>
    <s v="ENTREGA INFORMADA"/>
    <d v="2023-10-06T00:00:00"/>
    <d v="2023-10-03T00:00:00"/>
    <d v="2023-10-09T00:00:00"/>
    <s v="ENTREGUE"/>
    <s v="ENTREGUE NO PRAZO"/>
    <n v="14"/>
  </r>
  <r>
    <n v="31061898"/>
    <s v="310618-98"/>
    <d v="2023-09-22T00:00:00"/>
    <x v="0"/>
    <s v="RIBAS DO RIO PARDO"/>
    <x v="3"/>
    <n v="131265"/>
    <s v="CENTRO-OESTE"/>
    <n v="5869"/>
    <n v="356.75"/>
    <n v="194"/>
    <m/>
    <s v="MIRA OTM TRANSPORTES LTDA"/>
    <d v="2023-09-20T00:00:00"/>
    <s v="ENTREGA INFORMADA"/>
    <d v="2023-10-06T00:00:00"/>
    <d v="2023-10-06T00:00:00"/>
    <d v="2023-10-09T00:00:00"/>
    <s v="ENTREGUE"/>
    <s v="ENTREGUE NO PRAZO"/>
    <n v="14"/>
  </r>
  <r>
    <n v="28959798"/>
    <s v="289597-98"/>
    <d v="2023-09-14T00:00:00"/>
    <x v="0"/>
    <s v="MARAPANIM"/>
    <x v="2"/>
    <n v="130567"/>
    <s v="NORTE"/>
    <n v="19306.88"/>
    <n v="1419.1"/>
    <n v="661.774"/>
    <m/>
    <s v="MIRA OTM TRANSPORTES LTDA"/>
    <d v="2023-09-14T00:00:00"/>
    <s v="INFORMADO COLETA"/>
    <d v="2023-10-13T00:00:00"/>
    <d v="2023-10-10T00:00:00"/>
    <d v="2023-10-11T00:00:00"/>
    <s v="Entrega Realizada"/>
    <s v="ENTREGUE NO PRAZO"/>
    <n v="-45183"/>
  </r>
  <r>
    <n v="29881398"/>
    <s v="298813-98"/>
    <d v="2023-09-14T00:00:00"/>
    <x v="0"/>
    <s v="SAO MIGUEL DO GUAMA"/>
    <x v="2"/>
    <n v="130445"/>
    <s v="NORTE"/>
    <n v="58479"/>
    <n v="4288.3599999999997"/>
    <n v="2105"/>
    <m/>
    <s v="MIRA OTM TRANSPORTES LTDA"/>
    <d v="2023-09-13T00:00:00"/>
    <s v="ENTREGA INFORMADA"/>
    <d v="2023-10-09T00:00:00"/>
    <d v="2023-10-05T00:00:00"/>
    <d v="2023-10-09T00:00:00"/>
    <s v="ENTREGUE"/>
    <s v="ENTREGUE NO PRAZO"/>
    <n v="21"/>
  </r>
  <r>
    <n v="24688101"/>
    <s v="246881-01"/>
    <d v="2023-06-28T00:00:00"/>
    <x v="2"/>
    <s v="RIO BRANCO"/>
    <x v="0"/>
    <n v="123159"/>
    <s v="CENTRO-OESTE"/>
    <n v="788.85"/>
    <n v="235.2"/>
    <n v="27.833300000000001"/>
    <n v="0.2981555428788743"/>
    <s v="MIRA SERVICOS"/>
    <d v="2023-06-28T00:00:00"/>
    <m/>
    <d v="2023-07-20T00:00:00"/>
    <d v="2023-07-14T00:00:00"/>
    <m/>
    <s v="ENTREGUE"/>
    <s v="ENTREGUE NO PRAZO"/>
    <n v="16"/>
  </r>
  <r>
    <n v="24108398"/>
    <s v="241083-98"/>
    <d v="2023-06-28T00:00:00"/>
    <x v="2"/>
    <s v="RONDONÓPOLIS"/>
    <x v="0"/>
    <n v="123176"/>
    <s v="CENTRO-OESTE"/>
    <n v="14528.7"/>
    <n v="851.98"/>
    <n v="453.66899999999998"/>
    <n v="5.8641172300343457E-2"/>
    <s v="MIRA SERVICOS"/>
    <d v="2023-06-28T00:00:00"/>
    <m/>
    <d v="2023-07-13T00:00:00"/>
    <d v="2023-07-12T00:00:00"/>
    <m/>
    <s v="ENTREGUE"/>
    <s v="ENTREGUE NO PRAZO"/>
    <n v="14"/>
  </r>
  <r>
    <n v="23808798"/>
    <s v="238087-98"/>
    <d v="2023-06-28T00:00:00"/>
    <x v="2"/>
    <s v="ARAGUAINA"/>
    <x v="1"/>
    <n v="123243"/>
    <s v="NORTE"/>
    <n v="14681.7"/>
    <n v="983.89"/>
    <n v="449.56599999999997"/>
    <n v="6.7014719003930065E-2"/>
    <s v="MIRA SERVICOS"/>
    <d v="2023-06-28T00:00:00"/>
    <m/>
    <d v="2023-07-28T00:00:00"/>
    <d v="2023-07-11T00:00:00"/>
    <m/>
    <s v="ENTREGUE"/>
    <s v="ENTREGUE NO PRAZO"/>
    <n v="13"/>
  </r>
  <r>
    <n v="24415898"/>
    <s v="244158-98"/>
    <d v="2023-06-28T00:00:00"/>
    <x v="2"/>
    <s v="MACAPÁ"/>
    <x v="14"/>
    <n v="123245"/>
    <s v="NORTE"/>
    <n v="13965.77"/>
    <n v="2373.63"/>
    <n v="504.274"/>
    <n v="0.16996055355343817"/>
    <s v="MIRA SERVICOS"/>
    <d v="2023-06-28T00:00:00"/>
    <m/>
    <d v="2023-07-25T00:00:00"/>
    <d v="2023-07-11T00:00:00"/>
    <m/>
    <s v="ENTREGUE"/>
    <s v="ENTREGUE NO PRAZO"/>
    <n v="13"/>
  </r>
  <r>
    <n v="24123598"/>
    <s v="241235-98"/>
    <d v="2023-06-28T00:00:00"/>
    <x v="2"/>
    <s v="MARABA"/>
    <x v="2"/>
    <n v="123249"/>
    <s v="NORTE"/>
    <n v="12740.07"/>
    <n v="829.98"/>
    <n v="385.94"/>
    <n v="6.5147208767298764E-2"/>
    <s v="MIRA SERVICOS"/>
    <d v="2023-06-28T00:00:00"/>
    <m/>
    <d v="2023-07-21T00:00:00"/>
    <d v="2023-07-07T00:00:00"/>
    <m/>
    <s v="ENTREGUE"/>
    <s v="ENTREGUE NO PRAZO"/>
    <n v="9"/>
  </r>
  <r>
    <n v="28962798"/>
    <s v="289627-98"/>
    <d v="2023-09-18T00:00:00"/>
    <x v="0"/>
    <s v="ITAUBA"/>
    <x v="0"/>
    <n v="130793"/>
    <s v="CENTRO-OESTE"/>
    <n v="13889"/>
    <n v="1016.34"/>
    <n v="525.08900000000006"/>
    <m/>
    <s v="MIRA OTM TRANSPORTES LTDA"/>
    <d v="2023-09-15T00:00:00"/>
    <s v="ENTREGA INFORMADA"/>
    <d v="2023-10-09T00:00:00"/>
    <d v="2023-10-03T00:00:00"/>
    <d v="2023-10-09T00:00:00"/>
    <s v="ENTREGUE"/>
    <s v="ENTREGUE NO PRAZO"/>
    <n v="15"/>
  </r>
  <r>
    <n v="28748698"/>
    <s v="287486-98"/>
    <d v="2023-09-14T00:00:00"/>
    <x v="0"/>
    <s v="PORTEL"/>
    <x v="2"/>
    <n v="130476"/>
    <s v="NORTE"/>
    <n v="7400"/>
    <n v="1303.44"/>
    <n v="241.64599999999999"/>
    <m/>
    <s v="MIRA OTM TRANSPORTES LTDA"/>
    <d v="2023-09-14T00:00:00"/>
    <s v="INFORMADO COLETA"/>
    <d v="2023-10-18T00:00:00"/>
    <m/>
    <d v="2023-10-11T00:00:00"/>
    <s v="Em rota de entrega"/>
    <s v="EM TRANSITO"/>
    <n v="-45183"/>
  </r>
  <r>
    <n v="28574698"/>
    <s v="285746-98"/>
    <d v="2023-09-14T00:00:00"/>
    <x v="0"/>
    <s v="PORTEL"/>
    <x v="2"/>
    <n v="130534"/>
    <s v="NORTE"/>
    <n v="15100"/>
    <n v="2661.88"/>
    <n v="537.85699999999997"/>
    <m/>
    <s v="MIRA OTM TRANSPORTES LTDA"/>
    <d v="2023-09-14T00:00:00"/>
    <s v="INFORMADO COLETA"/>
    <d v="2023-10-18T00:00:00"/>
    <m/>
    <d v="2023-10-11T00:00:00"/>
    <s v="Em rota de entrega"/>
    <s v="EM TRANSITO"/>
    <n v="-45183"/>
  </r>
  <r>
    <n v="24509598"/>
    <s v="245095-98"/>
    <d v="2023-06-28T00:00:00"/>
    <x v="2"/>
    <s v="ITANHANGA"/>
    <x v="0"/>
    <n v="123267"/>
    <s v="CENTRO-OESTE"/>
    <n v="26000"/>
    <n v="966.14"/>
    <n v="389.90699999999998"/>
    <n v="3.7159230769230771E-2"/>
    <s v="MIRA SERVICOS"/>
    <d v="2023-06-28T00:00:00"/>
    <m/>
    <d v="2023-07-19T00:00:00"/>
    <d v="2023-07-18T00:00:00"/>
    <m/>
    <s v="ENTREGUE"/>
    <s v="ENTREGUE NO PRAZO"/>
    <n v="20"/>
  </r>
  <r>
    <n v="23991398"/>
    <s v="239913-98"/>
    <d v="2023-06-28T00:00:00"/>
    <x v="2"/>
    <s v="JUAZEIRO"/>
    <x v="20"/>
    <n v="122686"/>
    <s v="NORDESTE"/>
    <n v="16800"/>
    <n v="606.20000000000005"/>
    <n v="484.80709999999999"/>
    <n v="3.6083333333333335E-2"/>
    <s v="R L DOS SANTOS TRANSPORTES LTDA"/>
    <d v="2023-06-23T00:00:00"/>
    <m/>
    <d v="2023-07-17T00:00:00"/>
    <d v="2023-07-04T00:00:00"/>
    <m/>
    <s v="ENTREGUE"/>
    <s v="ENTREGUE NO PRAZO"/>
    <n v="6"/>
  </r>
  <r>
    <n v="23674898"/>
    <s v="236748-98"/>
    <d v="2023-06-28T00:00:00"/>
    <x v="2"/>
    <s v="JUAZEIRO"/>
    <x v="20"/>
    <n v="122694"/>
    <s v="NORDESTE"/>
    <n v="16369"/>
    <n v="591.54999999999995"/>
    <n v="590.36500000000001"/>
    <n v="3.6138432402712445E-2"/>
    <s v="R L DOS SANTOS TRANSPORTES LTDA"/>
    <d v="2023-06-23T00:00:00"/>
    <m/>
    <d v="2023-07-17T00:00:00"/>
    <d v="2023-07-04T00:00:00"/>
    <m/>
    <s v="ENTREGUE"/>
    <s v="ENTREGUE NO PRAZO"/>
    <n v="6"/>
  </r>
  <r>
    <n v="24274198"/>
    <s v="242741-98"/>
    <d v="2023-06-28T00:00:00"/>
    <x v="2"/>
    <s v="JUAZEIRO"/>
    <x v="20"/>
    <n v="123038"/>
    <s v="NORDESTE"/>
    <n v="6649"/>
    <n v="261.07"/>
    <n v="202.7971"/>
    <n v="3.9264551060309821E-2"/>
    <s v="R L DOS SANTOS TRANSPORTES LTDA"/>
    <d v="2023-06-27T00:00:00"/>
    <m/>
    <d v="2023-07-17T00:00:00"/>
    <d v="2023-07-04T00:00:00"/>
    <m/>
    <s v="ENTREGUE"/>
    <s v="ENTREGUE NO PRAZO"/>
    <n v="6"/>
  </r>
  <r>
    <n v="24005498"/>
    <s v="240054-98"/>
    <d v="2023-06-28T00:00:00"/>
    <x v="2"/>
    <s v="JUAZEIRO"/>
    <x v="20"/>
    <n v="122690"/>
    <s v="NORDESTE"/>
    <n v="39200"/>
    <n v="1367.8"/>
    <n v="1299.25"/>
    <n v="3.4892857142857142E-2"/>
    <s v="R L DOS SANTOS TRANSPORTES LTDA"/>
    <d v="2023-06-23T00:00:00"/>
    <m/>
    <d v="2023-07-17T00:00:00"/>
    <d v="2023-07-05T00:00:00"/>
    <m/>
    <s v="ENTREGUE"/>
    <s v="ENTREGUE NO PRAZO"/>
    <n v="7"/>
  </r>
  <r>
    <n v="23928398"/>
    <s v="239283-98"/>
    <d v="2023-06-28T00:00:00"/>
    <x v="2"/>
    <s v="JUAZEIRO"/>
    <x v="20"/>
    <n v="122696"/>
    <s v="NORDESTE"/>
    <n v="13529"/>
    <n v="494.99"/>
    <n v="464.69200000000001"/>
    <n v="3.6587330918767091E-2"/>
    <s v="R L DOS SANTOS TRANSPORTES LTDA"/>
    <d v="2023-06-23T00:00:00"/>
    <m/>
    <d v="2023-07-17T00:00:00"/>
    <d v="2023-07-05T00:00:00"/>
    <m/>
    <s v="ENTREGUE"/>
    <s v="ENTREGUE NO PRAZO"/>
    <n v="7"/>
  </r>
  <r>
    <n v="24212498"/>
    <s v="242124-98"/>
    <d v="2023-06-28T00:00:00"/>
    <x v="2"/>
    <s v="PETROLINA"/>
    <x v="16"/>
    <n v="122979"/>
    <s v="NORDESTE"/>
    <n v="10079"/>
    <n v="377.69"/>
    <n v="296.327"/>
    <n v="3.7472963587657504E-2"/>
    <s v="R L DOS SANTOS TRANSPORTES LTDA"/>
    <d v="2023-06-27T00:00:00"/>
    <m/>
    <d v="2023-07-17T00:00:00"/>
    <d v="2023-07-05T00:00:00"/>
    <m/>
    <s v="ENTREGUE"/>
    <s v="ENTREGUE NO PRAZO"/>
    <n v="7"/>
  </r>
  <r>
    <n v="24284698"/>
    <s v="242846-98"/>
    <d v="2023-06-28T00:00:00"/>
    <x v="2"/>
    <s v="PETROLINA"/>
    <x v="16"/>
    <n v="122982"/>
    <s v="NORDESTE"/>
    <n v="9500"/>
    <n v="358"/>
    <n v="234.7688"/>
    <n v="3.7684210526315792E-2"/>
    <s v="R L DOS SANTOS TRANSPORTES LTDA"/>
    <d v="2023-06-27T00:00:00"/>
    <m/>
    <d v="2023-07-17T00:00:00"/>
    <d v="2023-07-05T00:00:00"/>
    <m/>
    <s v="ENTREGUE"/>
    <s v="ENTREGUE NO PRAZO"/>
    <n v="7"/>
  </r>
  <r>
    <n v="24328598"/>
    <s v="243285-98"/>
    <d v="2023-06-28T00:00:00"/>
    <x v="2"/>
    <s v="JUAZEIRO"/>
    <x v="20"/>
    <n v="123107"/>
    <s v="NORDESTE"/>
    <n v="14064.75"/>
    <n v="513.20000000000005"/>
    <n v="390.79719999999998"/>
    <n v="3.64883840807693E-2"/>
    <s v="R L DOS SANTOS TRANSPORTES LTDA"/>
    <d v="2023-06-27T00:00:00"/>
    <m/>
    <d v="2023-07-17T00:00:00"/>
    <d v="2023-07-05T00:00:00"/>
    <m/>
    <s v="ENTREGUE"/>
    <s v="ENTREGUE NO PRAZO"/>
    <n v="7"/>
  </r>
  <r>
    <n v="23869198"/>
    <s v="238691-98"/>
    <d v="2023-06-28T00:00:00"/>
    <x v="2"/>
    <s v="GUANAMBI"/>
    <x v="20"/>
    <n v="122752"/>
    <s v="NORDESTE"/>
    <n v="9209"/>
    <n v="348.11"/>
    <n v="261.79770000000002"/>
    <n v="3.7801064176349222E-2"/>
    <s v="R L DOS SANTOS TRANSPORTES LTDA"/>
    <d v="2023-06-26T00:00:00"/>
    <m/>
    <d v="2023-07-17T00:00:00"/>
    <d v="2023-07-06T00:00:00"/>
    <m/>
    <s v="ENTREGUE"/>
    <s v="ENTREGUE NO PRAZO"/>
    <n v="8"/>
  </r>
  <r>
    <m/>
    <s v="-"/>
    <d v="2023-07-31T00:00:00"/>
    <x v="1"/>
    <s v="CATALÃO"/>
    <x v="5"/>
    <n v="127170"/>
    <s v="CENTRO-OESTE"/>
    <n v="16265.95"/>
    <n v="462.1"/>
    <n v="82.521000000000001"/>
    <n v="2.8409038512967274E-2"/>
    <s v="JEONCEL TRANSPORTES LTDA"/>
    <d v="2023-07-28T00:00:00"/>
    <s v="NÃO CONSTA"/>
    <d v="2023-08-11T00:00:00"/>
    <d v="2023-08-14T00:00:00"/>
    <m/>
    <s v="ENTREGUE"/>
    <s v="ENTREGUE FORA DO PRAZO"/>
    <n v="14"/>
  </r>
  <r>
    <n v="28578398"/>
    <s v="285783-98"/>
    <d v="2023-09-14T00:00:00"/>
    <x v="0"/>
    <s v="PORTEL"/>
    <x v="2"/>
    <n v="130535"/>
    <s v="NORTE"/>
    <n v="13250"/>
    <n v="2279.91"/>
    <n v="444.38099999999997"/>
    <m/>
    <s v="MIRA OTM TRANSPORTES LTDA"/>
    <d v="2023-09-14T00:00:00"/>
    <s v="INFORMADO COLETA"/>
    <d v="2023-10-18T00:00:00"/>
    <m/>
    <d v="2023-10-11T00:00:00"/>
    <s v="Em rota de entrega"/>
    <s v="EM TRANSITO"/>
    <n v="-45183"/>
  </r>
  <r>
    <n v="23869598"/>
    <s v="238695-98"/>
    <d v="2023-06-28T00:00:00"/>
    <x v="2"/>
    <s v="GUANAMBI"/>
    <x v="20"/>
    <n v="122753"/>
    <s v="NORDESTE"/>
    <n v="9209"/>
    <n v="348.11"/>
    <n v="261.79770000000002"/>
    <n v="3.7801064176349222E-2"/>
    <s v="R L DOS SANTOS TRANSPORTES LTDA"/>
    <d v="2023-06-26T00:00:00"/>
    <m/>
    <d v="2023-07-17T00:00:00"/>
    <d v="2023-07-06T00:00:00"/>
    <m/>
    <s v="ENTREGUE"/>
    <s v="ENTREGUE NO PRAZO"/>
    <n v="8"/>
  </r>
  <r>
    <n v="24111198"/>
    <s v="241111-98"/>
    <d v="2023-06-28T00:00:00"/>
    <x v="2"/>
    <s v="GUANAMBI"/>
    <x v="20"/>
    <n v="122778"/>
    <s v="NORDESTE"/>
    <n v="17319"/>
    <n v="623.85"/>
    <n v="528.84910000000002"/>
    <n v="3.6021132859864892E-2"/>
    <s v="R L DOS SANTOS TRANSPORTES LTDA"/>
    <d v="2023-06-26T00:00:00"/>
    <m/>
    <d v="2023-08-10T00:00:00"/>
    <d v="2023-07-06T00:00:00"/>
    <m/>
    <s v="ENTREGUE"/>
    <s v="ENTREGUE NO PRAZO"/>
    <n v="8"/>
  </r>
  <r>
    <n v="24549598"/>
    <s v="245495-98"/>
    <d v="2023-06-28T00:00:00"/>
    <x v="2"/>
    <s v="PETROLINA"/>
    <x v="16"/>
    <n v="122869"/>
    <s v="NORDESTE"/>
    <n v="13959"/>
    <n v="509.61"/>
    <n v="449.56599999999997"/>
    <n v="3.6507629486352888E-2"/>
    <s v="R L DOS SANTOS TRANSPORTES LTDA"/>
    <d v="2023-06-26T00:00:00"/>
    <m/>
    <d v="2023-08-12T00:00:00"/>
    <d v="2023-07-06T00:00:00"/>
    <m/>
    <s v="ENTREGUE"/>
    <s v="ENTREGUE NO PRAZO"/>
    <n v="8"/>
  </r>
  <r>
    <n v="24259498"/>
    <s v="242594-98"/>
    <d v="2023-06-28T00:00:00"/>
    <x v="2"/>
    <s v="RIO DO ANTONIO"/>
    <x v="20"/>
    <n v="122981"/>
    <s v="NORDESTE"/>
    <n v="13529"/>
    <n v="494.99"/>
    <n v="420.5772"/>
    <n v="3.6587330918767091E-2"/>
    <s v="R L DOS SANTOS TRANSPORTES LTDA"/>
    <d v="2023-06-27T00:00:00"/>
    <m/>
    <d v="2023-08-11T00:00:00"/>
    <d v="2023-07-06T00:00:00"/>
    <m/>
    <s v="ENTREGUE"/>
    <s v="ENTREGUE NO PRAZO"/>
    <n v="8"/>
  </r>
  <r>
    <n v="24276898"/>
    <s v="242768-98"/>
    <d v="2023-06-28T00:00:00"/>
    <x v="2"/>
    <s v="ILHEUS"/>
    <x v="20"/>
    <n v="122997"/>
    <s v="NORDESTE"/>
    <n v="6483.51"/>
    <n v="255.44"/>
    <n v="197.4545"/>
    <n v="3.9398412279768209E-2"/>
    <s v="R L DOS SANTOS TRANSPORTES LTDA"/>
    <d v="2023-06-27T00:00:00"/>
    <m/>
    <d v="2023-07-17T00:00:00"/>
    <d v="2023-07-10T00:00:00"/>
    <m/>
    <s v="ENTREGUE"/>
    <s v="ENTREGUE NO PRAZO"/>
    <n v="12"/>
  </r>
  <r>
    <n v="23459998"/>
    <s v="234599-98"/>
    <d v="2023-06-28T00:00:00"/>
    <x v="2"/>
    <s v="CAMAÇARI"/>
    <x v="20"/>
    <n v="122680"/>
    <s v="NORDESTE"/>
    <n v="13529"/>
    <n v="494.99"/>
    <n v="482.4717"/>
    <n v="3.6587330918767091E-2"/>
    <s v="R L DOS SANTOS TRANSPORTES LTDA"/>
    <d v="2023-06-23T00:00:00"/>
    <m/>
    <d v="2023-07-17T00:00:00"/>
    <d v="2023-07-11T00:00:00"/>
    <m/>
    <s v="ENTREGUE"/>
    <s v="ENTREGUE NO PRAZO"/>
    <n v="13"/>
  </r>
  <r>
    <n v="29449298"/>
    <s v="294492-98"/>
    <d v="2023-09-14T00:00:00"/>
    <x v="0"/>
    <s v="PORTEL"/>
    <x v="2"/>
    <n v="130552"/>
    <s v="NORTE"/>
    <n v="12000"/>
    <n v="2057.2199999999998"/>
    <n v="397"/>
    <m/>
    <s v="MIRA OTM TRANSPORTES LTDA"/>
    <d v="2023-09-14T00:00:00"/>
    <s v="INFORMADO COLETA"/>
    <d v="2023-10-18T00:00:00"/>
    <m/>
    <d v="2023-10-11T00:00:00"/>
    <s v="Em rota de entrega"/>
    <s v="EM TRANSITO"/>
    <n v="-45183"/>
  </r>
  <r>
    <n v="23575198"/>
    <s v="235751-98"/>
    <d v="2023-06-28T00:00:00"/>
    <x v="2"/>
    <s v="SALVADOR"/>
    <x v="20"/>
    <n v="122688"/>
    <s v="NORDESTE"/>
    <n v="11129.2"/>
    <n v="413.39"/>
    <n v="373.03289999999998"/>
    <n v="3.7144628544729177E-2"/>
    <s v="R L DOS SANTOS TRANSPORTES LTDA"/>
    <d v="2023-06-23T00:00:00"/>
    <m/>
    <d v="2023-07-17T00:00:00"/>
    <d v="2023-07-11T00:00:00"/>
    <m/>
    <s v="ENTREGUE"/>
    <s v="ENTREGUE NO PRAZO"/>
    <n v="13"/>
  </r>
  <r>
    <n v="30101498"/>
    <s v="301014-98"/>
    <d v="2023-09-14T00:00:00"/>
    <x v="0"/>
    <s v="PORTO DE MOZ"/>
    <x v="2"/>
    <n v="130596"/>
    <s v="NORTE"/>
    <n v="23579.79"/>
    <n v="3934.51"/>
    <n v="775"/>
    <m/>
    <s v="MIRA OTM TRANSPORTES LTDA"/>
    <d v="2023-09-14T00:00:00"/>
    <s v="INFORMADO COLETA"/>
    <d v="2023-10-20T00:00:00"/>
    <m/>
    <d v="2023-10-11T00:00:00"/>
    <s v="Em trânsito filiais"/>
    <s v="EM TRANSITO"/>
    <n v="-45183"/>
  </r>
  <r>
    <n v="29582798"/>
    <s v="295827-98"/>
    <d v="2023-09-18T00:00:00"/>
    <x v="0"/>
    <s v="BARRA DO BUGRES"/>
    <x v="0"/>
    <n v="130847"/>
    <s v="CENTRO-OESTE"/>
    <n v="8739"/>
    <n v="637.38"/>
    <n v="305"/>
    <m/>
    <s v="MIRA OTM TRANSPORTES LTDA"/>
    <d v="2023-09-15T00:00:00"/>
    <s v="INFORMADO COLETA"/>
    <d v="2023-10-05T00:00:00"/>
    <m/>
    <d v="2023-10-11T00:00:00"/>
    <s v="Em trânsito filiais"/>
    <s v="EM TRANSITO"/>
    <n v="-45187"/>
  </r>
  <r>
    <n v="28853198"/>
    <s v="288531-98"/>
    <d v="2023-09-18T00:00:00"/>
    <x v="0"/>
    <s v="PORTO ESPERIDIÃO"/>
    <x v="0"/>
    <n v="130795"/>
    <s v="CENTRO-OESTE"/>
    <n v="13889"/>
    <n v="1016.34"/>
    <n v="525.08900000000006"/>
    <m/>
    <s v="MIRA OTM TRANSPORTES LTDA"/>
    <d v="2023-09-15T00:00:00"/>
    <s v="ENTREGA INFORMADA"/>
    <d v="2023-10-06T00:00:00"/>
    <d v="2023-10-10T00:00:00"/>
    <d v="2023-10-10T00:00:00"/>
    <s v="ENTREGUE"/>
    <s v="ENTREGUE NO PRAZO"/>
    <n v="-45187"/>
  </r>
  <r>
    <n v="28545198"/>
    <s v="285451-98"/>
    <d v="2023-09-18T00:00:00"/>
    <x v="0"/>
    <s v="BRASNORTE"/>
    <x v="0"/>
    <n v="130835"/>
    <s v="CENTRO-OESTE"/>
    <n v="20990"/>
    <n v="1311.76"/>
    <n v="696"/>
    <m/>
    <s v="MIRA OTM TRANSPORTES LTDA"/>
    <d v="2023-09-15T00:00:00"/>
    <s v="INFORMADO COLETA"/>
    <d v="2023-10-11T00:00:00"/>
    <m/>
    <d v="2023-10-11T00:00:00"/>
    <s v="Em trânsito filiais"/>
    <s v="EM TRANSITO"/>
    <n v="-45187"/>
  </r>
  <r>
    <n v="29762498"/>
    <s v="297624-98"/>
    <d v="2023-09-15T00:00:00"/>
    <x v="0"/>
    <s v="MONTE NEGRO"/>
    <x v="8"/>
    <n v="130507"/>
    <s v="NORTE"/>
    <n v="24657.17"/>
    <n v="2574.38"/>
    <n v="856"/>
    <m/>
    <s v="MIRA OTM TRANSPORTES LTDA"/>
    <d v="2023-09-14T00:00:00"/>
    <s v="ENTREGA INFORMADA"/>
    <d v="2023-10-11T00:00:00"/>
    <d v="2023-10-06T00:00:00"/>
    <d v="2023-10-09T00:00:00"/>
    <s v="ENTREGUE"/>
    <s v="ENTREGUE NO PRAZO"/>
    <n v="21"/>
  </r>
  <r>
    <n v="29472098"/>
    <s v="294720-98"/>
    <d v="2023-09-18T00:00:00"/>
    <x v="0"/>
    <s v="GURUPI"/>
    <x v="1"/>
    <n v="131059"/>
    <s v="NORTE"/>
    <n v="17793.169999999998"/>
    <n v="1350.03"/>
    <n v="604"/>
    <m/>
    <s v="MIRA OTM TRANSPORTES LTDA"/>
    <d v="2023-09-18T00:00:00"/>
    <s v="INFORMADO COLETA"/>
    <d v="2023-10-13T00:00:00"/>
    <m/>
    <d v="2023-10-11T00:00:00"/>
    <s v="Em trânsito filiais"/>
    <s v="EM TRANSITO"/>
    <n v="-45187"/>
  </r>
  <r>
    <n v="30407698"/>
    <s v="304076-98"/>
    <d v="2023-09-18T00:00:00"/>
    <x v="0"/>
    <s v="ABAETETUBA"/>
    <x v="2"/>
    <n v="131034"/>
    <s v="NORTE"/>
    <n v="18981.87"/>
    <n v="1359.33"/>
    <n v="630"/>
    <m/>
    <s v="MIRA OTM TRANSPORTES LTDA"/>
    <d v="2023-09-18T00:00:00"/>
    <s v="ENTREGA INFORMADA"/>
    <d v="2023-10-11T00:00:00"/>
    <d v="2023-10-06T00:00:00"/>
    <d v="2023-10-09T00:00:00"/>
    <s v="ENTREGUE"/>
    <s v="ENTREGUE NO PRAZO"/>
    <n v="18"/>
  </r>
  <r>
    <n v="29323898"/>
    <s v="293238-98"/>
    <d v="2023-09-06T00:00:00"/>
    <x v="0"/>
    <s v="BOA VISTA"/>
    <x v="26"/>
    <n v="130012"/>
    <s v="NORTE"/>
    <n v="17900"/>
    <n v="1814.3"/>
    <n v="575"/>
    <m/>
    <s v="MIRA OTM TRANSPORTES LTDA"/>
    <d v="2023-09-06T00:00:00"/>
    <s v="ENTREGA INFORMADA"/>
    <d v="2023-10-20T00:00:00"/>
    <d v="2023-10-04T00:00:00"/>
    <d v="2023-10-05T00:00:00"/>
    <s v="ENTREGUE"/>
    <s v="ENTREGUE NO PRAZO"/>
    <n v="28"/>
  </r>
  <r>
    <n v="30752198"/>
    <s v="307521-98"/>
    <d v="2023-09-19T00:00:00"/>
    <x v="0"/>
    <s v="ANANINDEUA"/>
    <x v="2"/>
    <n v="131197"/>
    <s v="NORTE"/>
    <n v="13659.01"/>
    <n v="1068.72"/>
    <n v="727"/>
    <m/>
    <s v="MIRA OTM TRANSPORTES LTDA"/>
    <d v="2023-09-19T00:00:00"/>
    <s v="ENTREGA INFORMADA"/>
    <d v="2023-10-11T00:00:00"/>
    <d v="2023-10-05T00:00:00"/>
    <d v="2023-10-09T00:00:00"/>
    <s v="ENTREGUE"/>
    <s v="ENTREGUE NO PRAZO"/>
    <n v="16"/>
  </r>
  <r>
    <n v="28969198"/>
    <s v="289691-98"/>
    <d v="2023-09-18T00:00:00"/>
    <x v="0"/>
    <s v="CANAA DOS CARAJAS"/>
    <x v="2"/>
    <n v="130844"/>
    <s v="NORTE"/>
    <n v="8331.67"/>
    <n v="638.32000000000005"/>
    <n v="269"/>
    <m/>
    <s v="MIRA OTM TRANSPORTES LTDA"/>
    <d v="2023-09-15T00:00:00"/>
    <s v="INFORMADO COLETA"/>
    <d v="2023-10-18T00:00:00"/>
    <m/>
    <d v="2023-10-11T00:00:00"/>
    <s v="Em rota de entrega"/>
    <s v="EM TRANSITO"/>
    <n v="-45187"/>
  </r>
  <r>
    <n v="28710098"/>
    <s v="287100-98"/>
    <d v="2023-09-12T00:00:00"/>
    <x v="0"/>
    <s v="FORMOSO"/>
    <x v="5"/>
    <n v="130190"/>
    <s v="CENTRO-OESTE"/>
    <n v="14220"/>
    <n v="667.76"/>
    <n v="445"/>
    <m/>
    <s v="MIRA OTM TRANSPORTES LTDA"/>
    <d v="2023-09-11T00:00:00"/>
    <s v="ENTREGA INFORMADA"/>
    <d v="2023-10-03T00:00:00"/>
    <d v="2023-10-04T00:00:00"/>
    <d v="2023-10-05T00:00:00"/>
    <s v="ENTREGUE"/>
    <s v="ENTREGUE FORA DO PRAZO"/>
    <n v="22"/>
  </r>
  <r>
    <n v="29753798"/>
    <s v="297537-98"/>
    <d v="2023-09-14T00:00:00"/>
    <x v="0"/>
    <s v="AQUIDAUANA"/>
    <x v="3"/>
    <n v="130553"/>
    <s v="CENTRO-OESTE"/>
    <n v="9305"/>
    <n v="545.9"/>
    <n v="335"/>
    <m/>
    <s v="MIRA OTM TRANSPORTES LTDA"/>
    <d v="2023-09-14T00:00:00"/>
    <s v="ENTREGA INFORMADA"/>
    <d v="2023-09-29T00:00:00"/>
    <d v="2023-10-03T00:00:00"/>
    <d v="2023-10-05T00:00:00"/>
    <s v="ENTREGUE"/>
    <s v="ENTREGUE FORA DO PRAZO"/>
    <n v="19"/>
  </r>
  <r>
    <n v="28306198"/>
    <s v="283061-98"/>
    <d v="2023-09-14T00:00:00"/>
    <x v="0"/>
    <s v="AQUIDAUANA"/>
    <x v="3"/>
    <n v="130485"/>
    <s v="CENTRO-OESTE"/>
    <n v="7374.51"/>
    <n v="455.14"/>
    <n v="268"/>
    <m/>
    <s v="MIRA OTM TRANSPORTES LTDA"/>
    <d v="2023-09-14T00:00:00"/>
    <s v="ENTREGA INFORMADA"/>
    <d v="2023-10-02T00:00:00"/>
    <d v="2023-10-03T00:00:00"/>
    <d v="2023-10-05T00:00:00"/>
    <s v="ENTREGUE"/>
    <s v="ENTREGUE FORA DO PRAZO"/>
    <n v="19"/>
  </r>
  <r>
    <n v="29596998"/>
    <s v="295969-98"/>
    <d v="2023-09-14T00:00:00"/>
    <x v="0"/>
    <s v="ANASTACIO"/>
    <x v="3"/>
    <n v="130519"/>
    <s v="CENTRO-OESTE"/>
    <n v="5929.11"/>
    <n v="375.11"/>
    <n v="203"/>
    <m/>
    <s v="MIRA OTM TRANSPORTES LTDA"/>
    <d v="2023-09-14T00:00:00"/>
    <s v="ENTREGA INFORMADA"/>
    <d v="2023-10-02T00:00:00"/>
    <d v="2023-10-02T00:00:00"/>
    <d v="2023-10-05T00:00:00"/>
    <s v="ENTREGUE"/>
    <s v="ENTREGUE NO PRAZO"/>
    <n v="18"/>
  </r>
  <r>
    <n v="29963698"/>
    <s v="299636-98"/>
    <d v="2023-09-14T00:00:00"/>
    <x v="0"/>
    <s v="ALTAMIRA"/>
    <x v="2"/>
    <n v="130594"/>
    <s v="NORTE"/>
    <n v="7500"/>
    <n v="1357.98"/>
    <n v="261"/>
    <m/>
    <s v="MIRA OTM TRANSPORTES LTDA"/>
    <d v="2023-09-14T00:00:00"/>
    <s v="ENTREGA INFORMADA"/>
    <d v="2023-10-13T00:00:00"/>
    <d v="2023-10-06T00:00:00"/>
    <d v="2023-10-09T00:00:00"/>
    <s v="ENTREGUE"/>
    <s v="ENTREGUE NO PRAZO"/>
    <n v="22"/>
  </r>
  <r>
    <n v="29615198"/>
    <s v="296151-98"/>
    <d v="2023-09-15T00:00:00"/>
    <x v="0"/>
    <s v="MACAPÁ"/>
    <x v="14"/>
    <n v="130505"/>
    <s v="NORTE"/>
    <n v="18557.52"/>
    <n v="3244.31"/>
    <n v="701"/>
    <m/>
    <s v="MIRA OTM TRANSPORTES LTDA"/>
    <d v="2023-09-14T00:00:00"/>
    <s v="ENTREGA INFORMADA"/>
    <d v="2023-10-13T00:00:00"/>
    <d v="2023-10-06T00:00:00"/>
    <d v="2023-10-09T00:00:00"/>
    <s v="ENTREGUE"/>
    <s v="ENTREGUE NO PRAZO"/>
    <n v="21"/>
  </r>
  <r>
    <n v="29619898"/>
    <s v="296198-98"/>
    <d v="2023-09-18T00:00:00"/>
    <x v="0"/>
    <s v="PARANATINGA"/>
    <x v="0"/>
    <n v="130826"/>
    <s v="CENTRO-OESTE"/>
    <n v="11019"/>
    <n v="788.1"/>
    <n v="396"/>
    <m/>
    <s v="MIRA OTM TRANSPORTES LTDA"/>
    <d v="2023-09-15T00:00:00"/>
    <s v="ENTREGA INFORMADA"/>
    <d v="2023-10-13T00:00:00"/>
    <d v="2023-10-05T00:00:00"/>
    <d v="2023-10-09T00:00:00"/>
    <s v="ENTREGUE"/>
    <s v="ENTREGUE NO PRAZO"/>
    <n v="17"/>
  </r>
  <r>
    <n v="29954598"/>
    <s v="299545-98"/>
    <d v="2023-09-18T00:00:00"/>
    <x v="0"/>
    <s v="PACAJA"/>
    <x v="2"/>
    <n v="130821"/>
    <s v="NORTE"/>
    <n v="12029.37"/>
    <n v="2153.44"/>
    <n v="433"/>
    <m/>
    <s v="MIRA OTM TRANSPORTES LTDA"/>
    <d v="2023-09-15T00:00:00"/>
    <s v="INFORMADO COLETA"/>
    <d v="2023-10-19T00:00:00"/>
    <m/>
    <d v="2023-10-11T00:00:00"/>
    <s v="Em trânsito filiais"/>
    <s v="EM TRANSITO"/>
    <n v="-45187"/>
  </r>
  <r>
    <n v="29645198"/>
    <s v="296451-98"/>
    <d v="2023-09-14T00:00:00"/>
    <x v="0"/>
    <s v="BANDEIRANTES"/>
    <x v="3"/>
    <n v="130522"/>
    <s v="CENTRO-OESTE"/>
    <n v="8089"/>
    <n v="457.55"/>
    <n v="269"/>
    <m/>
    <s v="MIRA OTM TRANSPORTES LTDA"/>
    <d v="2023-09-14T00:00:00"/>
    <s v="ENTREGA INFORMADA"/>
    <d v="2023-10-04T00:00:00"/>
    <d v="2023-10-02T00:00:00"/>
    <d v="2023-10-05T00:00:00"/>
    <s v="ENTREGUE"/>
    <s v="ENTREGUE NO PRAZO"/>
    <n v="18"/>
  </r>
  <r>
    <n v="29853398"/>
    <s v="298533-98"/>
    <d v="2023-09-14T00:00:00"/>
    <x v="0"/>
    <s v="ANÁPOLIS"/>
    <x v="5"/>
    <n v="130580"/>
    <s v="CENTRO-OESTE"/>
    <n v="10874.89"/>
    <n v="587.49"/>
    <n v="386"/>
    <m/>
    <s v="MIRA OTM TRANSPORTES LTDA"/>
    <d v="2023-09-14T00:00:00"/>
    <s v="ENTREGA INFORMADA"/>
    <d v="2023-10-04T00:00:00"/>
    <d v="2023-10-04T00:00:00"/>
    <d v="2023-10-05T00:00:00"/>
    <s v="ENTREGUE"/>
    <s v="ENTREGUE NO PRAZO"/>
    <n v="20"/>
  </r>
  <r>
    <n v="28804898"/>
    <s v="288048-98"/>
    <d v="2023-09-18T00:00:00"/>
    <x v="0"/>
    <s v="ITAITUBA"/>
    <x v="2"/>
    <n v="130824"/>
    <s v="NORTE"/>
    <n v="10309.27"/>
    <n v="1845.8"/>
    <n v="366.11700000000002"/>
    <m/>
    <s v="MIRA OTM TRANSPORTES LTDA"/>
    <d v="2023-09-15T00:00:00"/>
    <s v="INFORMADO COLETA"/>
    <d v="2023-10-24T00:00:00"/>
    <d v="2023-10-05T00:00:00"/>
    <d v="2023-10-11T00:00:00"/>
    <s v="Entrega Realizada"/>
    <s v="ENTREGUE NO PRAZO"/>
    <n v="-45187"/>
  </r>
  <r>
    <n v="30043198"/>
    <s v="300431-98"/>
    <d v="2023-09-19T00:00:00"/>
    <x v="0"/>
    <s v="TANGARÁ DA SERRA"/>
    <x v="0"/>
    <n v="131146"/>
    <s v="CENTRO-OESTE"/>
    <n v="14259"/>
    <n v="962.51"/>
    <n v="573"/>
    <m/>
    <s v="MIRA OTM TRANSPORTES LTDA"/>
    <d v="2023-09-19T00:00:00"/>
    <s v="ENTREGA INFORMADA"/>
    <d v="2023-10-13T00:00:00"/>
    <d v="2023-10-06T00:00:00"/>
    <d v="2023-10-09T00:00:00"/>
    <s v="ENTREGUE"/>
    <s v="ENTREGUE NO PRAZO"/>
    <n v="17"/>
  </r>
  <r>
    <n v="30594298"/>
    <s v="305942-98"/>
    <d v="2023-09-19T00:00:00"/>
    <x v="0"/>
    <s v="CUIABÁ"/>
    <x v="0"/>
    <n v="131140"/>
    <s v="CENTRO-OESTE"/>
    <n v="7156.71"/>
    <n v="356.65"/>
    <n v="660"/>
    <m/>
    <s v="MIRA OTM TRANSPORTES LTDA"/>
    <d v="2023-09-19T00:00:00"/>
    <s v="ENTREGA INFORMADA"/>
    <d v="2023-10-03T00:00:00"/>
    <d v="2023-10-05T00:00:00"/>
    <d v="2023-10-10T00:00:00"/>
    <s v="ENTREGUE"/>
    <s v="ENTREGUE NO PRAZO"/>
    <n v="-45188"/>
  </r>
  <r>
    <n v="31113798"/>
    <s v="311137-98"/>
    <d v="2023-09-25T00:00:00"/>
    <x v="0"/>
    <s v="SAO J. DOS QUATRO MARCOS"/>
    <x v="0"/>
    <n v="131774"/>
    <s v="CENTRO-OESTE"/>
    <n v="14859"/>
    <n v="965.15"/>
    <n v="497"/>
    <m/>
    <s v="MIRA OTM TRANSPORTES LTDA"/>
    <d v="2023-09-22T00:00:00"/>
    <s v="ENTREGA INFORMADA"/>
    <d v="2023-10-13T00:00:00"/>
    <d v="2023-10-05T00:00:00"/>
    <d v="2023-10-09T00:00:00"/>
    <s v="ENTREGUE"/>
    <s v="ENTREGUE NO PRAZO"/>
    <n v="10"/>
  </r>
  <r>
    <n v="30152698"/>
    <s v="301526-98"/>
    <d v="2023-09-19T00:00:00"/>
    <x v="0"/>
    <s v="NOVA OLIMPIA"/>
    <x v="0"/>
    <n v="131045"/>
    <s v="CENTRO-OESTE"/>
    <n v="11520"/>
    <n v="747"/>
    <n v="462.49"/>
    <m/>
    <s v="MIRA OTM TRANSPORTES LTDA"/>
    <d v="2023-09-18T00:00:00"/>
    <s v="ENTREGA INFORMADA"/>
    <d v="2023-10-13T00:00:00"/>
    <d v="2023-10-10T00:00:00"/>
    <d v="2023-10-10T00:00:00"/>
    <s v="ENTREGUE"/>
    <s v="ENTREGUE NO PRAZO"/>
    <n v="-45188"/>
  </r>
  <r>
    <n v="30123098"/>
    <s v="301230-98"/>
    <d v="2023-09-19T00:00:00"/>
    <x v="0"/>
    <s v="GUARANTÃ DO NORTE"/>
    <x v="0"/>
    <n v="131060"/>
    <s v="CENTRO-OESTE"/>
    <n v="9479"/>
    <n v="637.02"/>
    <n v="598"/>
    <m/>
    <s v="MIRA OTM TRANSPORTES LTDA"/>
    <d v="2023-09-18T00:00:00"/>
    <s v="ENTREGA INFORMADA"/>
    <d v="2023-10-17T00:00:00"/>
    <d v="2023-10-04T00:00:00"/>
    <d v="2023-10-10T00:00:00"/>
    <s v="ENTREGUE"/>
    <s v="ENTREGUE NO PRAZO"/>
    <n v="-45188"/>
  </r>
  <r>
    <n v="29513198"/>
    <s v="295131-98"/>
    <d v="2023-09-14T00:00:00"/>
    <x v="0"/>
    <s v="MACAPÁ"/>
    <x v="14"/>
    <n v="130479"/>
    <s v="NORTE"/>
    <n v="15987.88"/>
    <n v="2798.28"/>
    <n v="597"/>
    <m/>
    <s v="MIRA OTM TRANSPORTES LTDA"/>
    <d v="2023-09-14T00:00:00"/>
    <s v="ENTREGA INFORMADA"/>
    <d v="2023-10-13T00:00:00"/>
    <d v="2023-10-05T00:00:00"/>
    <d v="2023-10-05T00:00:00"/>
    <s v="ENTREGUE"/>
    <s v="ENTREGUE NO PRAZO"/>
    <n v="21"/>
  </r>
  <r>
    <n v="31451300"/>
    <s v="314513-00"/>
    <d v="2023-09-19T00:00:00"/>
    <x v="0"/>
    <s v="MACAPÁ"/>
    <x v="14"/>
    <n v="131095"/>
    <s v="NORTE"/>
    <n v="2218.44"/>
    <n v="662.43"/>
    <n v="304"/>
    <m/>
    <s v="MIRA OTM TRANSPORTES LTDA"/>
    <d v="2023-09-19T00:00:00"/>
    <s v="INFORMADO COLETA"/>
    <d v="2023-10-17T00:00:00"/>
    <m/>
    <d v="2023-10-11T00:00:00"/>
    <s v="Em trânsito filiais"/>
    <s v="EM TRANSITO"/>
    <n v="-45188"/>
  </r>
  <r>
    <n v="29155198"/>
    <s v="291551-98"/>
    <d v="2023-09-18T00:00:00"/>
    <x v="0"/>
    <s v="NOVA IPIXUNA"/>
    <x v="2"/>
    <n v="130823"/>
    <s v="NORTE"/>
    <n v="7595.75"/>
    <n v="635.64"/>
    <n v="268.23599999999999"/>
    <m/>
    <s v="MIRA OTM TRANSPORTES LTDA"/>
    <d v="2023-09-15T00:00:00"/>
    <s v="ENTREGA INFORMADA"/>
    <d v="2023-10-16T00:00:00"/>
    <d v="2023-10-05T00:00:00"/>
    <d v="2023-10-09T00:00:00"/>
    <s v="ENTREGUE"/>
    <s v="ENTREGUE NO PRAZO"/>
    <n v="17"/>
  </r>
  <r>
    <n v="28856998"/>
    <s v="288569-98"/>
    <d v="2023-09-18T00:00:00"/>
    <x v="0"/>
    <s v="COCALINHO"/>
    <x v="0"/>
    <n v="130825"/>
    <s v="CENTRO-OESTE"/>
    <n v="12600"/>
    <n v="877.31"/>
    <n v="373.06"/>
    <m/>
    <s v="MIRA OTM TRANSPORTES LTDA"/>
    <d v="2023-09-15T00:00:00"/>
    <s v="ENTREGA INFORMADA"/>
    <d v="2023-10-16T00:00:00"/>
    <d v="2023-10-03T00:00:00"/>
    <d v="2023-10-09T00:00:00"/>
    <s v="ENTREGUE"/>
    <s v="ENTREGUE NO PRAZO"/>
    <n v="15"/>
  </r>
  <r>
    <n v="30255198"/>
    <s v="302551-98"/>
    <d v="2023-09-19T00:00:00"/>
    <x v="0"/>
    <s v="SANTAREM"/>
    <x v="2"/>
    <n v="131194"/>
    <s v="NORTE"/>
    <n v="20845"/>
    <n v="3597.22"/>
    <n v="326"/>
    <m/>
    <s v="MIRA OTM TRANSPORTES LTDA"/>
    <d v="2023-09-19T00:00:00"/>
    <s v="ENTREGA INFORMADA"/>
    <d v="2023-10-18T00:00:00"/>
    <d v="2023-10-09T00:00:00"/>
    <d v="2023-10-10T00:00:00"/>
    <s v="ENTREGUE"/>
    <s v="ENTREGUE NO PRAZO"/>
    <n v="-45188"/>
  </r>
  <r>
    <m/>
    <s v="-"/>
    <d v="2023-08-01T00:00:00"/>
    <x v="3"/>
    <s v="MIRANDA"/>
    <x v="3"/>
    <n v="127330"/>
    <s v="CENTRO-OESTE"/>
    <n v="655.98"/>
    <n v="234.98"/>
    <n v="9"/>
    <n v="0.35821214061404311"/>
    <s v="MIRA SERVICOS"/>
    <d v="2023-07-31T00:00:00"/>
    <s v="NÃO CONSTA"/>
    <d v="2023-08-14T00:00:00"/>
    <d v="2023-08-16T00:00:00"/>
    <m/>
    <s v="ENTREGUE"/>
    <s v="ENTREGUE FORA DO PRAZO"/>
    <n v="15"/>
  </r>
  <r>
    <n v="30672198"/>
    <s v="306721-98"/>
    <d v="2023-09-19T00:00:00"/>
    <x v="0"/>
    <s v="BOA VISTA"/>
    <x v="26"/>
    <n v="131068"/>
    <s v="NORTE"/>
    <n v="33649.79"/>
    <n v="4588.72"/>
    <n v="598"/>
    <m/>
    <s v="MIRA OTM TRANSPORTES LTDA"/>
    <d v="2023-09-18T00:00:00"/>
    <s v="INFORMADO COLETA"/>
    <d v="2023-11-06T00:00:00"/>
    <m/>
    <d v="2023-10-11T00:00:00"/>
    <s v="Em trânsito filiais"/>
    <s v="EM TRANSITO"/>
    <n v="-45188"/>
  </r>
  <r>
    <n v="30524398"/>
    <s v="305243-98"/>
    <d v="2023-09-20T00:00:00"/>
    <x v="0"/>
    <s v="CAMPO GRANDE"/>
    <x v="3"/>
    <n v="131327"/>
    <s v="CENTRO-OESTE"/>
    <n v="8269"/>
    <n v="431.14"/>
    <n v="304"/>
    <m/>
    <s v="MIRA OTM TRANSPORTES LTDA"/>
    <d v="2023-09-20T00:00:00"/>
    <s v="INFORMADO COLETA"/>
    <d v="2023-10-03T00:00:00"/>
    <m/>
    <d v="2023-10-11T00:00:00"/>
    <s v="Em trânsito filiais"/>
    <s v="EM TRANSITO"/>
    <n v="-45189"/>
  </r>
  <r>
    <n v="31255198"/>
    <s v="312551-98"/>
    <d v="2023-09-20T00:00:00"/>
    <x v="0"/>
    <s v="NOVA OLIMPIA"/>
    <x v="0"/>
    <n v="131328"/>
    <s v="CENTRO-OESTE"/>
    <n v="5989"/>
    <n v="443.36"/>
    <n v="197"/>
    <m/>
    <s v="MIRA OTM TRANSPORTES LTDA"/>
    <d v="2023-09-20T00:00:00"/>
    <s v="INFORMADO COLETA"/>
    <d v="2023-10-16T00:00:00"/>
    <m/>
    <d v="2023-10-11T00:00:00"/>
    <s v="Em trânsito filiais"/>
    <s v="EM TRANSITO"/>
    <n v="-45189"/>
  </r>
  <r>
    <n v="31043098"/>
    <s v="310430-98"/>
    <d v="2023-09-25T00:00:00"/>
    <x v="0"/>
    <s v="MIRASSOL D'OESTE"/>
    <x v="0"/>
    <n v="131784"/>
    <s v="CENTRO-OESTE"/>
    <n v="12799"/>
    <n v="768.55"/>
    <n v="382"/>
    <m/>
    <s v="MIRA OTM TRANSPORTES LTDA"/>
    <d v="2023-09-22T00:00:00"/>
    <s v="ENTREGA INFORMADA"/>
    <d v="2023-10-16T00:00:00"/>
    <d v="2023-10-09T00:00:00"/>
    <d v="2023-10-09T00:00:00"/>
    <s v="ENTREGUE"/>
    <s v="ENTREGUE NO PRAZO"/>
    <n v="14"/>
  </r>
  <r>
    <n v="30485198"/>
    <s v="304851-98"/>
    <d v="2023-09-20T00:00:00"/>
    <x v="0"/>
    <s v="SALINOPOLIS"/>
    <x v="2"/>
    <n v="131325"/>
    <s v="NORTE"/>
    <n v="17549.990000000002"/>
    <n v="1407.2"/>
    <n v="657"/>
    <m/>
    <s v="MIRA OTM TRANSPORTES LTDA"/>
    <d v="2023-09-20T00:00:00"/>
    <s v="INFORMADO COLETA"/>
    <d v="2023-10-18T00:00:00"/>
    <m/>
    <d v="2023-10-11T00:00:00"/>
    <s v="Em trânsito filiais"/>
    <s v="EM TRANSITO"/>
    <n v="-45189"/>
  </r>
  <r>
    <n v="28924298"/>
    <s v="289242-98"/>
    <d v="2023-09-15T00:00:00"/>
    <x v="0"/>
    <s v="AQUIDAUANA"/>
    <x v="3"/>
    <n v="130544"/>
    <s v="CENTRO-OESTE"/>
    <n v="18199"/>
    <n v="1013.17"/>
    <n v="695"/>
    <m/>
    <s v="MIRA OTM TRANSPORTES LTDA"/>
    <d v="2023-09-14T00:00:00"/>
    <s v="ENTREGA INFORMADA"/>
    <d v="2023-10-02T00:00:00"/>
    <d v="2023-10-03T00:00:00"/>
    <d v="2023-10-05T00:00:00"/>
    <s v="ENTREGUE"/>
    <s v="ENTREGUE FORA DO PRAZO"/>
    <n v="18"/>
  </r>
  <r>
    <n v="29996998"/>
    <s v="299969-98"/>
    <d v="2023-09-18T00:00:00"/>
    <x v="0"/>
    <s v="TERENOS"/>
    <x v="3"/>
    <n v="130827"/>
    <s v="CENTRO-OESTE"/>
    <n v="10009"/>
    <n v="585.27"/>
    <n v="367"/>
    <m/>
    <s v="MIRA OTM TRANSPORTES LTDA"/>
    <d v="2023-09-15T00:00:00"/>
    <s v="ENTREGA INFORMADA"/>
    <d v="2023-10-03T00:00:00"/>
    <d v="2023-10-03T00:00:00"/>
    <d v="2023-10-05T00:00:00"/>
    <s v="ENTREGUE"/>
    <s v="ENTREGUE NO PRAZO"/>
    <n v="15"/>
  </r>
  <r>
    <m/>
    <s v="-"/>
    <d v="2023-09-20T00:00:00"/>
    <x v="0"/>
    <s v="VÁRZEA GRANDE"/>
    <x v="0"/>
    <n v="131100"/>
    <s v="CENTRO-OESTE"/>
    <n v="2112.3000000000002"/>
    <n v="249.17"/>
    <n v="13.404999999999999"/>
    <m/>
    <s v="MIRA OTM TRANSPORTES LTDA"/>
    <d v="2023-09-19T00:00:00"/>
    <s v="INFORMADO COLETA"/>
    <d v="2023-10-05T00:00:00"/>
    <m/>
    <d v="2023-10-11T00:00:00"/>
    <s v="Em trânsito filiais"/>
    <s v="EM TRANSITO"/>
    <n v="-45189"/>
  </r>
  <r>
    <n v="31451298"/>
    <s v="314512-98"/>
    <d v="2023-09-22T00:00:00"/>
    <x v="0"/>
    <s v="CUIABÁ"/>
    <x v="0"/>
    <n v="131525"/>
    <s v="CENTRO-OESTE"/>
    <n v="24523.33"/>
    <n v="849.57"/>
    <n v="683"/>
    <m/>
    <s v="MIRA OTM TRANSPORTES LTDA"/>
    <d v="2023-09-21T00:00:00"/>
    <s v="INFORMADO COLETA"/>
    <d v="2023-10-06T00:00:00"/>
    <m/>
    <d v="2023-10-11T00:00:00"/>
    <s v="Chegada na unidade destino"/>
    <s v="EM TRANSITO"/>
    <n v="-45191"/>
  </r>
  <r>
    <n v="31003898"/>
    <s v="310038-98"/>
    <d v="2023-09-22T00:00:00"/>
    <x v="0"/>
    <s v="ARAPUTANGA"/>
    <x v="0"/>
    <n v="131421"/>
    <s v="CENTRO-OESTE"/>
    <n v="8569"/>
    <n v="602.13"/>
    <n v="288"/>
    <m/>
    <s v="MIRA OTM TRANSPORTES LTDA"/>
    <d v="2023-09-20T00:00:00"/>
    <s v="INFORMADO COLETA"/>
    <d v="2023-10-13T00:00:00"/>
    <m/>
    <d v="2023-10-11T00:00:00"/>
    <s v="Em trânsito filiais"/>
    <s v="EM TRANSITO"/>
    <n v="-45191"/>
  </r>
  <r>
    <n v="29686098"/>
    <s v="296860-98"/>
    <d v="2023-09-14T00:00:00"/>
    <x v="0"/>
    <s v="PORTEL"/>
    <x v="2"/>
    <n v="130537"/>
    <s v="NORTE"/>
    <n v="15409.99"/>
    <n v="2759.33"/>
    <n v="568"/>
    <m/>
    <s v="MIRA OTM TRANSPORTES LTDA"/>
    <d v="2023-09-14T00:00:00"/>
    <s v="ENTREGA INFORMADA"/>
    <d v="2023-10-17T00:00:00"/>
    <d v="2023-10-07T00:00:00"/>
    <d v="2023-10-09T00:00:00"/>
    <s v="ENTREGUE"/>
    <s v="ENTREGUE NO PRAZO"/>
    <n v="23"/>
  </r>
  <r>
    <n v="29005898"/>
    <s v="290058-98"/>
    <d v="2023-09-18T00:00:00"/>
    <x v="0"/>
    <s v="VERA"/>
    <x v="0"/>
    <n v="130797"/>
    <s v="CENTRO-OESTE"/>
    <n v="10025.06"/>
    <n v="786.42"/>
    <n v="396.00599999999997"/>
    <m/>
    <s v="MIRA OTM TRANSPORTES LTDA"/>
    <d v="2023-09-15T00:00:00"/>
    <s v="ENTREGA INFORMADA"/>
    <d v="2023-10-09T00:00:00"/>
    <d v="2023-10-02T00:00:00"/>
    <d v="2023-10-05T00:00:00"/>
    <s v="ENTREGUE"/>
    <s v="ENTREGUE NO PRAZO"/>
    <n v="14"/>
  </r>
  <r>
    <n v="29293298"/>
    <s v="292932-98"/>
    <d v="2023-09-18T00:00:00"/>
    <x v="0"/>
    <s v="CAPITAO POCO"/>
    <x v="2"/>
    <n v="130919"/>
    <s v="NORTE"/>
    <n v="20300.27"/>
    <n v="1605.78"/>
    <n v="757"/>
    <m/>
    <s v="MIRA OTM TRANSPORTES LTDA"/>
    <d v="2023-09-15T00:00:00"/>
    <s v="ENTREGA INFORMADA"/>
    <d v="2023-10-13T00:00:00"/>
    <d v="2023-10-04T00:00:00"/>
    <d v="2023-10-05T00:00:00"/>
    <s v="ENTREGUE"/>
    <s v="ENTREGUE NO PRAZO"/>
    <n v="16"/>
  </r>
  <r>
    <n v="28799698"/>
    <s v="287996-98"/>
    <d v="2023-09-18T00:00:00"/>
    <x v="0"/>
    <s v="PARAUAPEBAS"/>
    <x v="2"/>
    <n v="130836"/>
    <s v="NORTE"/>
    <n v="9450.39"/>
    <n v="643.95000000000005"/>
    <n v="271"/>
    <m/>
    <s v="MIRA OTM TRANSPORTES LTDA"/>
    <d v="2023-09-15T00:00:00"/>
    <s v="ENTREGA INFORMADA"/>
    <d v="2023-10-17T00:00:00"/>
    <d v="2023-10-05T00:00:00"/>
    <d v="2023-10-09T00:00:00"/>
    <s v="ENTREGUE"/>
    <s v="ENTREGUE NO PRAZO"/>
    <n v="17"/>
  </r>
  <r>
    <n v="29649698"/>
    <s v="296496-98"/>
    <d v="2023-09-18T00:00:00"/>
    <x v="0"/>
    <s v="PARAUAPEBAS"/>
    <x v="2"/>
    <n v="130852"/>
    <s v="NORTE"/>
    <n v="8250"/>
    <n v="636.32000000000005"/>
    <n v="268"/>
    <m/>
    <s v="MIRA OTM TRANSPORTES LTDA"/>
    <d v="2023-09-15T00:00:00"/>
    <s v="ENTREGA INFORMADA"/>
    <d v="2023-10-17T00:00:00"/>
    <d v="2023-10-04T00:00:00"/>
    <d v="2023-10-05T00:00:00"/>
    <s v="ENTREGUE"/>
    <s v="ENTREGUE NO PRAZO"/>
    <n v="16"/>
  </r>
  <r>
    <n v="28937498"/>
    <s v="289374-98"/>
    <d v="2023-09-18T00:00:00"/>
    <x v="0"/>
    <s v="PARAUAPEBAS"/>
    <x v="2"/>
    <n v="130839"/>
    <s v="NORTE"/>
    <n v="9800"/>
    <n v="771.34"/>
    <n v="335"/>
    <m/>
    <s v="MIRA OTM TRANSPORTES LTDA"/>
    <d v="2023-09-15T00:00:00"/>
    <s v="ENTREGA INFORMADA"/>
    <d v="2023-10-17T00:00:00"/>
    <d v="2023-10-06T00:00:00"/>
    <d v="2023-10-09T00:00:00"/>
    <s v="ENTREGUE"/>
    <s v="ENTREGUE NO PRAZO"/>
    <n v="18"/>
  </r>
  <r>
    <n v="31193398"/>
    <s v="311933-98"/>
    <d v="2023-09-22T00:00:00"/>
    <x v="0"/>
    <s v="COLIDER"/>
    <x v="0"/>
    <n v="131523"/>
    <s v="CENTRO-OESTE"/>
    <n v="15000"/>
    <n v="847.59"/>
    <n v="424"/>
    <m/>
    <s v="MIRA OTM TRANSPORTES LTDA"/>
    <d v="2023-09-21T00:00:00"/>
    <s v="INFORMADO COLETA"/>
    <d v="2023-10-16T00:00:00"/>
    <m/>
    <d v="2023-10-11T00:00:00"/>
    <s v="Em trânsito filiais"/>
    <s v="EM TRANSITO"/>
    <n v="-45191"/>
  </r>
  <r>
    <n v="30720698"/>
    <s v="307206-98"/>
    <d v="2023-09-22T00:00:00"/>
    <x v="0"/>
    <s v="BARCARENA"/>
    <x v="2"/>
    <n v="131520"/>
    <s v="NORTE"/>
    <n v="29783.11"/>
    <n v="2060.0300000000002"/>
    <n v="984"/>
    <m/>
    <s v="MIRA OTM TRANSPORTES LTDA"/>
    <d v="2023-09-21T00:00:00"/>
    <s v="INFORMADO COLETA"/>
    <d v="2023-10-17T00:00:00"/>
    <m/>
    <d v="2023-10-11T00:00:00"/>
    <s v="Em trânsito filiais"/>
    <s v="EM TRANSITO"/>
    <n v="-45191"/>
  </r>
  <r>
    <n v="30853898"/>
    <s v="308538-98"/>
    <d v="2023-09-22T00:00:00"/>
    <x v="0"/>
    <s v="ANANINDEUA"/>
    <x v="2"/>
    <n v="131382"/>
    <s v="NORTE"/>
    <n v="18000"/>
    <n v="1242.05"/>
    <n v="572"/>
    <m/>
    <s v="MIRA OTM TRANSPORTES LTDA"/>
    <d v="2023-09-20T00:00:00"/>
    <s v="ENTREGA INFORMADA"/>
    <d v="2023-10-17T00:00:00"/>
    <d v="2023-10-05T00:00:00"/>
    <d v="2023-10-09T00:00:00"/>
    <s v="ENTREGUE"/>
    <s v="ENTREGUE NO PRAZO"/>
    <n v="13"/>
  </r>
  <r>
    <n v="30549598"/>
    <s v="305495-98"/>
    <d v="2023-09-22T00:00:00"/>
    <x v="0"/>
    <s v="BARCARENA"/>
    <x v="2"/>
    <n v="131398"/>
    <s v="NORTE"/>
    <n v="20588.669999999998"/>
    <n v="1578.32"/>
    <n v="742"/>
    <m/>
    <s v="MIRA OTM TRANSPORTES LTDA"/>
    <d v="2023-09-20T00:00:00"/>
    <s v="ENTREGA INFORMADA"/>
    <d v="2023-10-17T00:00:00"/>
    <d v="2023-10-07T00:00:00"/>
    <d v="2023-10-09T00:00:00"/>
    <s v="ENTREGUE"/>
    <s v="ENTREGUE NO PRAZO"/>
    <n v="15"/>
  </r>
  <r>
    <n v="30927898"/>
    <s v="309278-98"/>
    <d v="2023-09-22T00:00:00"/>
    <x v="0"/>
    <s v="BARCARENA"/>
    <x v="2"/>
    <n v="131500"/>
    <s v="NORTE"/>
    <n v="38400"/>
    <n v="2675.02"/>
    <n v="1294"/>
    <m/>
    <s v="MIRA OTM TRANSPORTES LTDA"/>
    <d v="2023-09-21T00:00:00"/>
    <s v="ENTREGA INFORMADA"/>
    <d v="2023-10-17T00:00:00"/>
    <d v="2023-10-07T00:00:00"/>
    <d v="2023-10-09T00:00:00"/>
    <s v="ENTREGUE"/>
    <s v="ENTREGUE NO PRAZO"/>
    <n v="15"/>
  </r>
  <r>
    <n v="30675298"/>
    <s v="306752-98"/>
    <d v="2023-09-22T00:00:00"/>
    <x v="0"/>
    <s v="MARABA"/>
    <x v="2"/>
    <n v="131377"/>
    <s v="NORTE"/>
    <n v="10002.24"/>
    <n v="790.32"/>
    <n v="345"/>
    <m/>
    <s v="MIRA OTM TRANSPORTES LTDA"/>
    <d v="2023-09-20T00:00:00"/>
    <s v="INFORMADO COLETA"/>
    <d v="2023-10-18T00:00:00"/>
    <m/>
    <d v="2023-10-11T00:00:00"/>
    <s v="Em trânsito filiais"/>
    <s v="EM TRANSITO"/>
    <n v="-45191"/>
  </r>
  <r>
    <n v="30746598"/>
    <s v="307465-98"/>
    <d v="2023-09-22T00:00:00"/>
    <x v="0"/>
    <s v="ANANINDEUA"/>
    <x v="2"/>
    <n v="131534"/>
    <s v="NORTE"/>
    <n v="11100"/>
    <n v="808.97"/>
    <n v="354"/>
    <m/>
    <s v="MIRA OTM TRANSPORTES LTDA"/>
    <d v="2023-09-21T00:00:00"/>
    <s v="ENTREGA INFORMADA"/>
    <d v="2023-10-17T00:00:00"/>
    <d v="2023-10-06T00:00:00"/>
    <d v="2023-10-09T00:00:00"/>
    <s v="ENTREGUE"/>
    <s v="ENTREGUE NO PRAZO"/>
    <n v="14"/>
  </r>
  <r>
    <n v="30440998"/>
    <s v="304409-98"/>
    <d v="2023-09-18T00:00:00"/>
    <x v="0"/>
    <s v="OURILANDIA DO NORTE"/>
    <x v="2"/>
    <n v="131010"/>
    <s v="NORTE"/>
    <n v="13038.77"/>
    <n v="967.02"/>
    <n v="433"/>
    <m/>
    <s v="MIRA OTM TRANSPORTES LTDA"/>
    <d v="2023-09-18T00:00:00"/>
    <s v="ENTREGA INFORMADA"/>
    <d v="2023-10-19T00:00:00"/>
    <d v="2023-10-04T00:00:00"/>
    <d v="2023-10-05T00:00:00"/>
    <s v="ENTREGUE"/>
    <s v="ENTREGUE NO PRAZO"/>
    <n v="16"/>
  </r>
  <r>
    <n v="30725698"/>
    <s v="307256-98"/>
    <d v="2023-09-22T00:00:00"/>
    <x v="0"/>
    <s v="MONTE NEGRO"/>
    <x v="8"/>
    <n v="131256"/>
    <s v="NORTE"/>
    <n v="9495.57"/>
    <n v="1068.8599999999999"/>
    <n v="316"/>
    <m/>
    <s v="MIRA OTM TRANSPORTES LTDA"/>
    <d v="2023-09-20T00:00:00"/>
    <s v="ENTREGA INFORMADA"/>
    <d v="2023-10-19T00:00:00"/>
    <d v="2023-10-10T00:00:00"/>
    <d v="2023-10-10T00:00:00"/>
    <s v="ENTREGUE"/>
    <s v="ENTREGUE NO PRAZO"/>
    <n v="-45191"/>
  </r>
  <r>
    <n v="30812598"/>
    <s v="308125-98"/>
    <d v="2023-09-22T00:00:00"/>
    <x v="0"/>
    <s v="ALTAMIRA"/>
    <x v="2"/>
    <n v="131348"/>
    <s v="NORTE"/>
    <n v="12420.77"/>
    <n v="2192.4299999999998"/>
    <n v="436"/>
    <m/>
    <s v="MIRA OTM TRANSPORTES LTDA"/>
    <d v="2023-09-20T00:00:00"/>
    <s v="INFORMADO COLETA"/>
    <d v="2023-10-20T00:00:00"/>
    <m/>
    <d v="2023-10-11T00:00:00"/>
    <s v="Em trânsito filiais"/>
    <s v="EM TRANSITO"/>
    <n v="-45191"/>
  </r>
  <r>
    <n v="30365598"/>
    <s v="303655-98"/>
    <d v="2023-09-20T00:00:00"/>
    <x v="0"/>
    <s v="CATALÃO"/>
    <x v="5"/>
    <n v="131326"/>
    <s v="CENTRO-OESTE"/>
    <n v="5320"/>
    <n v="280.02"/>
    <n v="137"/>
    <m/>
    <s v="MIRA OTM TRANSPORTES LTDA"/>
    <d v="2023-09-20T00:00:00"/>
    <s v="ENTREGA INFORMADA"/>
    <d v="2023-10-05T00:00:00"/>
    <d v="2023-10-04T00:00:00"/>
    <d v="2023-10-05T00:00:00"/>
    <s v="ENTREGUE"/>
    <s v="ENTREGUE NO PRAZO"/>
    <n v="14"/>
  </r>
  <r>
    <n v="30837098"/>
    <s v="308370-98"/>
    <d v="2023-09-22T00:00:00"/>
    <x v="0"/>
    <s v="REDENCAO"/>
    <x v="2"/>
    <n v="131372"/>
    <s v="NORTE"/>
    <n v="20930.8"/>
    <n v="1420.43"/>
    <n v="661"/>
    <m/>
    <s v="MIRA OTM TRANSPORTES LTDA"/>
    <d v="2023-09-20T00:00:00"/>
    <s v="ENTREGA INFORMADA"/>
    <d v="2023-10-23T00:00:00"/>
    <d v="2023-10-10T00:00:00"/>
    <d v="2023-10-10T00:00:00"/>
    <s v="ENTREGUE"/>
    <s v="ENTREGUE NO PRAZO"/>
    <n v="-45191"/>
  </r>
  <r>
    <n v="30070598"/>
    <s v="300705-98"/>
    <d v="2023-09-22T00:00:00"/>
    <x v="0"/>
    <s v="SANTAREM"/>
    <x v="2"/>
    <n v="131640"/>
    <s v="NORTE"/>
    <n v="12375"/>
    <n v="2181.52"/>
    <n v="433"/>
    <m/>
    <s v="MIRA OTM TRANSPORTES LTDA"/>
    <d v="2023-09-22T00:00:00"/>
    <s v="INFORMADO COLETA"/>
    <d v="2023-10-23T00:00:00"/>
    <m/>
    <d v="2023-10-11T00:00:00"/>
    <s v="Em trânsito filiais"/>
    <s v="EM TRANSITO"/>
    <n v="-45191"/>
  </r>
  <r>
    <n v="30851098"/>
    <s v="308510-98"/>
    <d v="2023-09-22T00:00:00"/>
    <x v="0"/>
    <s v="PACAJA"/>
    <x v="2"/>
    <n v="131430"/>
    <s v="NORTE"/>
    <n v="11792.47"/>
    <n v="2074.25"/>
    <n v="408"/>
    <m/>
    <s v="MIRA OTM TRANSPORTES LTDA"/>
    <d v="2023-09-20T00:00:00"/>
    <s v="INFORMADO COLETA"/>
    <d v="2023-10-25T00:00:00"/>
    <m/>
    <d v="2023-10-11T00:00:00"/>
    <s v="Em trânsito filiais"/>
    <s v="EM TRANSITO"/>
    <n v="-45191"/>
  </r>
  <r>
    <n v="30977498"/>
    <s v="309774-98"/>
    <d v="2023-09-22T00:00:00"/>
    <x v="0"/>
    <s v="BELÉM"/>
    <x v="2"/>
    <n v="131517"/>
    <s v="NORTE"/>
    <n v="9000"/>
    <n v="708.75"/>
    <n v="326"/>
    <m/>
    <s v="MIRA OTM TRANSPORTES LTDA"/>
    <d v="2023-09-21T00:00:00"/>
    <s v="ENTREGA INFORMADA"/>
    <d v="2023-10-16T00:00:00"/>
    <d v="2023-10-04T00:00:00"/>
    <d v="2023-10-05T00:00:00"/>
    <s v="ENTREGUE"/>
    <s v="ENTREGUE NO PRAZO"/>
    <n v="12"/>
  </r>
  <r>
    <n v="31107498"/>
    <s v="311074-98"/>
    <d v="2023-09-22T00:00:00"/>
    <x v="0"/>
    <s v="SALVATERRA"/>
    <x v="2"/>
    <n v="131483"/>
    <s v="NORTE"/>
    <n v="11792.47"/>
    <n v="2074.25"/>
    <n v="408"/>
    <m/>
    <s v="MIRA OTM TRANSPORTES LTDA"/>
    <d v="2023-09-21T00:00:00"/>
    <s v="INFORMADO COLETA"/>
    <d v="2023-10-25T00:00:00"/>
    <m/>
    <d v="2023-10-11T00:00:00"/>
    <s v="Em trânsito filiais"/>
    <s v="EM TRANSITO"/>
    <n v="-45191"/>
  </r>
  <r>
    <n v="30870398"/>
    <s v="308703-98"/>
    <d v="2023-09-22T00:00:00"/>
    <x v="0"/>
    <s v="IGARAPE-MIRI"/>
    <x v="2"/>
    <n v="131385"/>
    <s v="NORTE"/>
    <n v="11122.97"/>
    <n v="1930.81"/>
    <n v="374"/>
    <m/>
    <s v="MIRA OTM TRANSPORTES LTDA"/>
    <d v="2023-09-20T00:00:00"/>
    <s v="ENTREGA INFORMADA"/>
    <d v="2023-10-25T00:00:00"/>
    <d v="2023-10-09T00:00:00"/>
    <d v="2023-10-10T00:00:00"/>
    <s v="ENTREGUE"/>
    <s v="ENTREGUE NO PRAZO"/>
    <n v="-45191"/>
  </r>
  <r>
    <n v="29688698"/>
    <s v="296886-98"/>
    <d v="2023-09-14T00:00:00"/>
    <x v="0"/>
    <s v="PORTEL"/>
    <x v="2"/>
    <n v="130498"/>
    <s v="NORTE"/>
    <n v="16460"/>
    <n v="2856.64"/>
    <n v="573"/>
    <m/>
    <s v="MIRA OTM TRANSPORTES LTDA"/>
    <d v="2023-09-14T00:00:00"/>
    <s v="ENTREGA INFORMADA"/>
    <d v="2023-10-18T00:00:00"/>
    <d v="2023-10-07T00:00:00"/>
    <d v="2023-10-09T00:00:00"/>
    <s v="ENTREGUE"/>
    <s v="ENTREGUE NO PRAZO"/>
    <n v="23"/>
  </r>
  <r>
    <n v="30842398"/>
    <s v="308423-98"/>
    <d v="2023-09-22T00:00:00"/>
    <x v="0"/>
    <s v="S. DOMINGOS ARAGUAIA"/>
    <x v="2"/>
    <n v="131383"/>
    <s v="NORTE"/>
    <n v="16499.57"/>
    <n v="1280.49"/>
    <n v="594"/>
    <m/>
    <s v="MIRA OTM TRANSPORTES LTDA"/>
    <d v="2023-09-20T00:00:00"/>
    <s v="ENTREGA INFORMADA"/>
    <d v="2023-10-20T00:00:00"/>
    <d v="2023-10-05T00:00:00"/>
    <d v="2023-10-05T00:00:00"/>
    <s v="ENTREGUE"/>
    <s v="ENTREGUE NO PRAZO"/>
    <n v="13"/>
  </r>
  <r>
    <n v="30907998"/>
    <s v="309079-98"/>
    <d v="2023-09-22T00:00:00"/>
    <x v="0"/>
    <s v="CAMETA"/>
    <x v="2"/>
    <n v="131423"/>
    <s v="NORTE"/>
    <n v="10500"/>
    <n v="1741.13"/>
    <n v="316"/>
    <m/>
    <s v="MIRA OTM TRANSPORTES LTDA"/>
    <d v="2023-09-20T00:00:00"/>
    <s v="ENTREGA INFORMADA"/>
    <d v="2023-10-25T00:00:00"/>
    <d v="2023-10-09T00:00:00"/>
    <d v="2023-10-10T00:00:00"/>
    <s v="ENTREGUE"/>
    <s v="ENTREGUE NO PRAZO"/>
    <n v="-45191"/>
  </r>
  <r>
    <n v="30926198"/>
    <s v="309261-98"/>
    <d v="2023-09-22T00:00:00"/>
    <x v="0"/>
    <s v="SAO GERALDO ARAGUAIA"/>
    <x v="2"/>
    <n v="131586"/>
    <s v="NORTE"/>
    <n v="29000"/>
    <n v="2068.02"/>
    <n v="989"/>
    <m/>
    <s v="MIRA OTM TRANSPORTES LTDA"/>
    <d v="2023-09-21T00:00:00"/>
    <s v="ENTREGA INFORMADA"/>
    <d v="2023-10-20T00:00:00"/>
    <d v="2023-10-04T00:00:00"/>
    <d v="2023-10-05T00:00:00"/>
    <s v="ENTREGUE"/>
    <s v="ENTREGUE NO PRAZO"/>
    <n v="12"/>
  </r>
  <r>
    <n v="30888098"/>
    <s v="308880-98"/>
    <d v="2023-09-22T00:00:00"/>
    <x v="0"/>
    <s v="MANAUS"/>
    <x v="24"/>
    <n v="131259"/>
    <s v="NORTE"/>
    <n v="60189.25"/>
    <n v="5030.22"/>
    <n v="2107"/>
    <m/>
    <s v="MIRA OTM TRANSPORTES LTDA"/>
    <d v="2023-09-20T00:00:00"/>
    <s v="INFORMADO COLETA"/>
    <d v="2023-10-27T00:00:00"/>
    <m/>
    <d v="2023-10-11T00:00:00"/>
    <s v="Em trânsito filiais"/>
    <s v="EM TRANSITO"/>
    <n v="-45191"/>
  </r>
  <r>
    <n v="30922198"/>
    <s v="309221-98"/>
    <d v="2023-09-22T00:00:00"/>
    <x v="0"/>
    <s v="VITORIA DO XINGU"/>
    <x v="2"/>
    <n v="131418"/>
    <s v="NORTE"/>
    <n v="18394.97"/>
    <n v="3217.99"/>
    <n v="655"/>
    <m/>
    <s v="MIRA OTM TRANSPORTES LTDA"/>
    <d v="2023-09-20T00:00:00"/>
    <s v="ENTREGA INFORMADA"/>
    <d v="2023-11-03T00:00:00"/>
    <d v="2023-10-10T00:00:00"/>
    <d v="2023-10-10T00:00:00"/>
    <s v="ENTREGUE"/>
    <s v="ENTREGUE NO PRAZO"/>
    <n v="-45191"/>
  </r>
  <r>
    <n v="29653298"/>
    <s v="296532-98"/>
    <d v="2023-09-18T00:00:00"/>
    <x v="0"/>
    <s v="XINGUARA"/>
    <x v="2"/>
    <n v="130853"/>
    <s v="NORTE"/>
    <n v="49530"/>
    <n v="3633.61"/>
    <n v="1778"/>
    <m/>
    <s v="MIRA OTM TRANSPORTES LTDA"/>
    <d v="2023-09-15T00:00:00"/>
    <s v="ENTREGA INFORMADA"/>
    <d v="2023-10-18T00:00:00"/>
    <d v="2023-10-06T00:00:00"/>
    <d v="2023-10-09T00:00:00"/>
    <s v="ENTREGUE"/>
    <s v="ENTREGUE NO PRAZO"/>
    <n v="18"/>
  </r>
  <r>
    <n v="30892498"/>
    <s v="308924-98"/>
    <d v="2023-09-22T00:00:00"/>
    <x v="0"/>
    <s v="BOA VISTA"/>
    <x v="26"/>
    <n v="131279"/>
    <s v="NORTE"/>
    <n v="22500"/>
    <n v="2305.44"/>
    <n v="748"/>
    <m/>
    <s v="MIRA OTM TRANSPORTES LTDA"/>
    <d v="2023-09-20T00:00:00"/>
    <s v="INFORMADO COLETA"/>
    <d v="2023-11-07T00:00:00"/>
    <m/>
    <d v="2023-10-11T00:00:00"/>
    <s v="Em trânsito filiais"/>
    <s v="EM TRANSITO"/>
    <n v="-45191"/>
  </r>
  <r>
    <n v="30639498"/>
    <s v="306394-98"/>
    <d v="2023-09-18T00:00:00"/>
    <x v="0"/>
    <s v="SANTAREM"/>
    <x v="2"/>
    <n v="131012"/>
    <s v="NORTE"/>
    <n v="13038.77"/>
    <n v="2235.4499999999998"/>
    <n v="433"/>
    <m/>
    <s v="MIRA OTM TRANSPORTES LTDA"/>
    <d v="2023-09-18T00:00:00"/>
    <s v="ENTREGA INFORMADA"/>
    <d v="2023-10-18T00:00:00"/>
    <d v="2023-10-06T00:00:00"/>
    <d v="2023-10-09T00:00:00"/>
    <s v="ENTREGUE"/>
    <s v="ENTREGUE NO PRAZO"/>
    <n v="18"/>
  </r>
  <r>
    <n v="30272598"/>
    <s v="302725-98"/>
    <d v="2023-09-19T00:00:00"/>
    <x v="0"/>
    <s v="SANTAREM"/>
    <x v="2"/>
    <n v="131043"/>
    <s v="NORTE"/>
    <n v="8700"/>
    <n v="1393.14"/>
    <n v="463"/>
    <m/>
    <s v="MIRA OTM TRANSPORTES LTDA"/>
    <d v="2023-09-18T00:00:00"/>
    <s v="ENTREGA INFORMADA"/>
    <d v="2023-10-18T00:00:00"/>
    <d v="2023-10-06T00:00:00"/>
    <d v="2023-10-09T00:00:00"/>
    <s v="ENTREGUE"/>
    <s v="ENTREGUE NO PRAZO"/>
    <n v="17"/>
  </r>
  <r>
    <n v="30723198"/>
    <s v="307231-98"/>
    <d v="2023-09-22T00:00:00"/>
    <x v="0"/>
    <s v="BOA VISTA"/>
    <x v="26"/>
    <n v="131350"/>
    <s v="NORTE"/>
    <n v="11122.97"/>
    <n v="1244.3599999999999"/>
    <n v="375"/>
    <m/>
    <s v="MIRA OTM TRANSPORTES LTDA"/>
    <d v="2023-09-20T00:00:00"/>
    <s v="INFORMADO COLETA"/>
    <d v="2023-11-07T00:00:00"/>
    <m/>
    <d v="2023-10-11T00:00:00"/>
    <s v="Em trânsito filiais"/>
    <s v="EM TRANSITO"/>
    <n v="-45191"/>
  </r>
  <r>
    <m/>
    <s v="-"/>
    <d v="2023-09-22T00:00:00"/>
    <x v="0"/>
    <s v="BELÉM"/>
    <x v="2"/>
    <n v="131462"/>
    <s v="NORTE"/>
    <n v="3947.31"/>
    <n v="274.36"/>
    <n v="13.423"/>
    <m/>
    <s v="MIRA OTM TRANSPORTES LTDA"/>
    <d v="2023-09-21T00:00:00"/>
    <s v="INFORMADO COLETA"/>
    <d v="2023-10-16T00:00:00"/>
    <m/>
    <d v="2023-10-11T00:00:00"/>
    <s v="Em trânsito filiais"/>
    <s v="EM TRANSITO"/>
    <n v="-45191"/>
  </r>
  <r>
    <n v="30575098"/>
    <s v="305750-98"/>
    <d v="2023-09-22T00:00:00"/>
    <x v="0"/>
    <s v="PARAGOMINAS"/>
    <x v="2"/>
    <n v="131413"/>
    <s v="NORTE"/>
    <n v="13889"/>
    <n v="974.06"/>
    <n v="436"/>
    <m/>
    <s v="MIRA OTM TRANSPORTES LTDA"/>
    <d v="2023-09-20T00:00:00"/>
    <s v="ENTREGA INFORMADA"/>
    <d v="2023-10-18T00:00:00"/>
    <d v="2023-10-05T00:00:00"/>
    <d v="2023-10-09T00:00:00"/>
    <s v="ENTREGUE"/>
    <s v="ENTREGUE NO PRAZO"/>
    <n v="13"/>
  </r>
  <r>
    <n v="30837498"/>
    <s v="308374-98"/>
    <d v="2023-09-25T00:00:00"/>
    <x v="0"/>
    <s v="DOURADOS"/>
    <x v="3"/>
    <n v="131830"/>
    <s v="CENTRO-OESTE"/>
    <n v="10000"/>
    <n v="607.92999999999995"/>
    <n v="386"/>
    <m/>
    <s v="MIRA OTM TRANSPORTES LTDA"/>
    <d v="2023-09-22T00:00:00"/>
    <s v="INFORMADO COLETA"/>
    <d v="2023-10-09T00:00:00"/>
    <m/>
    <d v="2023-10-11T00:00:00"/>
    <s v="Chegada na unidade destino"/>
    <s v="EM TRANSITO"/>
    <n v="-45194"/>
  </r>
  <r>
    <n v="30779398"/>
    <s v="307793-98"/>
    <d v="2023-09-22T00:00:00"/>
    <x v="0"/>
    <s v="CAMPO NOVO PARECIS"/>
    <x v="0"/>
    <n v="131393"/>
    <s v="CENTRO-OESTE"/>
    <n v="14400.15"/>
    <n v="961.14"/>
    <n v="495"/>
    <m/>
    <s v="MIRA OTM TRANSPORTES LTDA"/>
    <d v="2023-09-20T00:00:00"/>
    <s v="ENTREGA INFORMADA"/>
    <d v="2023-10-18T00:00:00"/>
    <d v="2023-10-06T00:00:00"/>
    <d v="2023-10-09T00:00:00"/>
    <s v="ENTREGUE"/>
    <s v="ENTREGUE NO PRAZO"/>
    <n v="14"/>
  </r>
  <r>
    <n v="30720298"/>
    <s v="307202-98"/>
    <d v="2023-09-25T00:00:00"/>
    <x v="0"/>
    <s v="DOURADOS"/>
    <x v="3"/>
    <n v="131772"/>
    <s v="CENTRO-OESTE"/>
    <n v="13699"/>
    <n v="727.95"/>
    <n v="475"/>
    <m/>
    <s v="MIRA OTM TRANSPORTES LTDA"/>
    <d v="2023-09-22T00:00:00"/>
    <s v="INFORMADO COLETA"/>
    <d v="2023-10-10T00:00:00"/>
    <m/>
    <d v="2023-10-11T00:00:00"/>
    <s v="Chegada na unidade destino"/>
    <s v="EM TRANSITO"/>
    <n v="-45194"/>
  </r>
  <r>
    <n v="29569398"/>
    <s v="295693-98"/>
    <d v="2023-09-25T00:00:00"/>
    <x v="0"/>
    <s v="DOURADOS"/>
    <x v="3"/>
    <n v="131775"/>
    <s v="CENTRO-OESTE"/>
    <n v="6000"/>
    <n v="331.92"/>
    <n v="173"/>
    <m/>
    <s v="MIRA OTM TRANSPORTES LTDA"/>
    <d v="2023-09-22T00:00:00"/>
    <s v="INFORMADO COLETA"/>
    <d v="2023-10-10T00:00:00"/>
    <m/>
    <d v="2023-10-11T00:00:00"/>
    <s v="Em rota de entrega"/>
    <s v="EM TRANSITO"/>
    <n v="-45194"/>
  </r>
  <r>
    <n v="29814198"/>
    <s v="298141-98"/>
    <d v="2023-09-25T00:00:00"/>
    <x v="0"/>
    <s v="JATEI"/>
    <x v="3"/>
    <n v="131804"/>
    <s v="CENTRO-OESTE"/>
    <n v="27000"/>
    <n v="1247.25"/>
    <n v="866"/>
    <m/>
    <s v="MIRA OTM TRANSPORTES LTDA"/>
    <d v="2023-09-22T00:00:00"/>
    <s v="INFORMADO COLETA"/>
    <d v="2023-10-13T00:00:00"/>
    <m/>
    <d v="2023-10-11T00:00:00"/>
    <s v="Em trânsito filiais"/>
    <s v="EM TRANSITO"/>
    <n v="-45194"/>
  </r>
  <r>
    <n v="31024198"/>
    <s v="310241-98"/>
    <d v="2023-09-25T00:00:00"/>
    <x v="0"/>
    <s v="COSTA RICA"/>
    <x v="3"/>
    <n v="131817"/>
    <s v="CENTRO-OESTE"/>
    <n v="10583.02"/>
    <n v="595.79999999999995"/>
    <n v="375"/>
    <m/>
    <s v="MIRA OTM TRANSPORTES LTDA"/>
    <d v="2023-09-22T00:00:00"/>
    <s v="INFORMADO COLETA"/>
    <d v="2023-10-16T00:00:00"/>
    <m/>
    <d v="2023-10-11T00:00:00"/>
    <s v="Em rota de entrega"/>
    <s v="EM TRANSITO"/>
    <n v="-45194"/>
  </r>
  <r>
    <n v="29574498"/>
    <s v="295744-98"/>
    <d v="2023-09-25T00:00:00"/>
    <x v="0"/>
    <s v="VERA"/>
    <x v="0"/>
    <n v="131838"/>
    <s v="CENTRO-OESTE"/>
    <n v="9484.9"/>
    <n v="735.47"/>
    <n v="365"/>
    <m/>
    <s v="MIRA OTM TRANSPORTES LTDA"/>
    <d v="2023-09-22T00:00:00"/>
    <s v="INFORMADO COLETA"/>
    <d v="2023-10-16T00:00:00"/>
    <m/>
    <d v="2023-10-11T00:00:00"/>
    <s v="Em rota de entrega"/>
    <s v="EM TRANSITO"/>
    <n v="-45194"/>
  </r>
  <r>
    <n v="30886498"/>
    <s v="308864-98"/>
    <d v="2023-09-25T00:00:00"/>
    <x v="0"/>
    <s v="RIO BRILHANTE"/>
    <x v="3"/>
    <n v="131950"/>
    <s v="CENTRO-OESTE"/>
    <n v="10486.8"/>
    <n v="561.03"/>
    <n v="346"/>
    <m/>
    <s v="MIRA OTM TRANSPORTES LTDA"/>
    <d v="2023-09-25T00:00:00"/>
    <s v="INFORMADO COLETA"/>
    <d v="2023-10-16T00:00:00"/>
    <m/>
    <d v="2023-10-11T00:00:00"/>
    <s v="Chegada na unidade destino"/>
    <s v="EM TRANSITO"/>
    <n v="-45194"/>
  </r>
  <r>
    <n v="29752998"/>
    <s v="297529-98"/>
    <d v="2023-09-25T00:00:00"/>
    <x v="0"/>
    <s v="PLANALTO DA SERRA"/>
    <x v="0"/>
    <n v="131793"/>
    <s v="CENTRO-OESTE"/>
    <n v="15679"/>
    <n v="1136.1099999999999"/>
    <n v="597.41999999999996"/>
    <m/>
    <s v="MIRA OTM TRANSPORTES LTDA"/>
    <d v="2023-09-22T00:00:00"/>
    <s v="ENTREGA INFORMADA"/>
    <d v="2023-10-17T00:00:00"/>
    <d v="2023-10-09T00:00:00"/>
    <d v="2023-10-10T00:00:00"/>
    <s v="ENTREGUE"/>
    <s v="ENTREGUE NO PRAZO"/>
    <n v="-45194"/>
  </r>
  <r>
    <n v="30031398"/>
    <s v="300313-98"/>
    <d v="2023-09-25T00:00:00"/>
    <x v="0"/>
    <s v="TERRA NOVA DO NORTE"/>
    <x v="0"/>
    <n v="131809"/>
    <s v="CENTRO-OESTE"/>
    <n v="13750.11"/>
    <n v="1015.97"/>
    <n v="525"/>
    <m/>
    <s v="MIRA OTM TRANSPORTES LTDA"/>
    <d v="2023-09-22T00:00:00"/>
    <s v="ENTREGA INFORMADA"/>
    <d v="2023-10-17T00:00:00"/>
    <d v="2023-10-06T00:00:00"/>
    <d v="2023-10-10T00:00:00"/>
    <s v="ENTREGUE"/>
    <s v="ENTREGUE NO PRAZO"/>
    <n v="-45194"/>
  </r>
  <r>
    <n v="30840598"/>
    <s v="308405-98"/>
    <d v="2023-09-25T00:00:00"/>
    <x v="0"/>
    <s v="PONTA PORA"/>
    <x v="3"/>
    <n v="131795"/>
    <s v="CENTRO-OESTE"/>
    <n v="11000"/>
    <n v="561.91"/>
    <n v="346"/>
    <m/>
    <s v="MIRA OTM TRANSPORTES LTDA"/>
    <d v="2023-09-22T00:00:00"/>
    <s v="INFORMADO COLETA"/>
    <d v="2023-10-17T00:00:00"/>
    <m/>
    <d v="2023-10-11T00:00:00"/>
    <s v="Chegada na unidade destino"/>
    <s v="EM TRANSITO"/>
    <n v="-45194"/>
  </r>
  <r>
    <n v="30341098"/>
    <s v="303410-98"/>
    <d v="2023-09-25T00:00:00"/>
    <x v="0"/>
    <s v="AGUA CLARA"/>
    <x v="3"/>
    <n v="131948"/>
    <s v="CENTRO-OESTE"/>
    <n v="23500"/>
    <n v="1274.69"/>
    <n v="894"/>
    <m/>
    <s v="MIRA OTM TRANSPORTES LTDA"/>
    <d v="2023-09-25T00:00:00"/>
    <s v="INFORMADO COLETA"/>
    <d v="2023-10-17T00:00:00"/>
    <m/>
    <d v="2023-10-11T00:00:00"/>
    <s v="Chegada na unidade destino"/>
    <s v="EM TRANSITO"/>
    <n v="-45194"/>
  </r>
  <r>
    <n v="30176398"/>
    <s v="301763-98"/>
    <d v="2023-09-19T00:00:00"/>
    <x v="0"/>
    <s v="PORTO NACIONAL"/>
    <x v="1"/>
    <n v="131008"/>
    <s v="NORTE"/>
    <n v="10885"/>
    <n v="0"/>
    <n v="23.204999999999998"/>
    <m/>
    <s v="MIRA OTM TRANSPORTES LTDA"/>
    <d v="2023-09-18T00:00:00"/>
    <s v="ENTREGA INFORMADA"/>
    <d v="2023-10-19T00:00:00"/>
    <d v="2023-10-06T00:00:00"/>
    <d v="2023-10-09T00:00:00"/>
    <s v="ENTREGUE"/>
    <s v="ENTREGUE NO PRAZO"/>
    <n v="17"/>
  </r>
  <r>
    <n v="30176398"/>
    <s v="301763-98"/>
    <d v="2023-09-20T00:00:00"/>
    <x v="0"/>
    <s v="PORTO NACIONAL"/>
    <x v="1"/>
    <n v="131008"/>
    <s v="NORTE"/>
    <n v="10885"/>
    <n v="0"/>
    <n v="306"/>
    <m/>
    <s v="MIRA OTM TRANSPORTES LTDA"/>
    <d v="2023-09-18T00:00:00"/>
    <s v="ENTREGA INFORMADA"/>
    <d v="2023-10-19T00:00:00"/>
    <d v="2023-10-06T00:00:00"/>
    <d v="2023-10-09T00:00:00"/>
    <s v="ENTREGUE"/>
    <s v="ENTREGUE NO PRAZO"/>
    <n v="16"/>
  </r>
  <r>
    <n v="30715798"/>
    <s v="307157-98"/>
    <d v="2023-09-22T00:00:00"/>
    <x v="0"/>
    <s v="TOME-ACU"/>
    <x v="2"/>
    <n v="131427"/>
    <s v="NORTE"/>
    <n v="14027.57"/>
    <n v="2464.4499999999998"/>
    <n v="495"/>
    <m/>
    <s v="MIRA OTM TRANSPORTES LTDA"/>
    <d v="2023-09-20T00:00:00"/>
    <s v="ENTREGA INFORMADA"/>
    <d v="2023-10-19T00:00:00"/>
    <d v="2023-10-06T00:00:00"/>
    <d v="2023-10-09T00:00:00"/>
    <s v="ENTREGUE"/>
    <s v="ENTREGUE NO PRAZO"/>
    <n v="14"/>
  </r>
  <r>
    <n v="31891498"/>
    <s v="318914-98"/>
    <d v="2023-09-25T00:00:00"/>
    <x v="0"/>
    <s v="CACOAL"/>
    <x v="8"/>
    <n v="131904"/>
    <s v="NORTE"/>
    <n v="34350"/>
    <n v="3558.32"/>
    <n v="1207"/>
    <m/>
    <s v="MIRA OTM TRANSPORTES LTDA"/>
    <d v="2023-09-25T00:00:00"/>
    <s v="INFORMADO COLETA"/>
    <d v="2023-10-18T00:00:00"/>
    <m/>
    <d v="2023-10-11T00:00:00"/>
    <s v="Em trânsito filiais"/>
    <s v="EM TRANSITO"/>
    <n v="-45194"/>
  </r>
  <r>
    <n v="30918598"/>
    <s v="309185-98"/>
    <d v="2023-09-22T00:00:00"/>
    <x v="0"/>
    <s v="TOME-ACU"/>
    <x v="2"/>
    <n v="131371"/>
    <s v="NORTE"/>
    <n v="42931.4"/>
    <n v="7199.53"/>
    <n v="1459"/>
    <m/>
    <s v="MIRA OTM TRANSPORTES LTDA"/>
    <d v="2023-09-20T00:00:00"/>
    <s v="ENTREGA INFORMADA"/>
    <d v="2023-10-19T00:00:00"/>
    <d v="2023-10-06T00:00:00"/>
    <d v="2023-10-09T00:00:00"/>
    <s v="ENTREGUE"/>
    <s v="ENTREGUE NO PRAZO"/>
    <n v="14"/>
  </r>
  <r>
    <n v="30740698"/>
    <s v="307406-98"/>
    <d v="2023-09-22T00:00:00"/>
    <x v="0"/>
    <s v="ELDORADO DOS CARAJAS"/>
    <x v="2"/>
    <n v="131420"/>
    <s v="NORTE"/>
    <n v="11011.74"/>
    <n v="847.95"/>
    <n v="375"/>
    <m/>
    <s v="MIRA OTM TRANSPORTES LTDA"/>
    <d v="2023-09-20T00:00:00"/>
    <s v="ENTREGA INFORMADA"/>
    <d v="2023-10-19T00:00:00"/>
    <d v="2023-10-06T00:00:00"/>
    <d v="2023-10-09T00:00:00"/>
    <s v="ENTREGUE"/>
    <s v="ENTREGUE NO PRAZO"/>
    <n v="14"/>
  </r>
  <r>
    <n v="30978398"/>
    <s v="309783-98"/>
    <d v="2023-09-25T00:00:00"/>
    <x v="0"/>
    <s v="JI-PARANA"/>
    <x v="8"/>
    <n v="131917"/>
    <s v="NORTE"/>
    <n v="7291.37"/>
    <n v="843.95"/>
    <n v="236"/>
    <m/>
    <s v="MIRA OTM TRANSPORTES LTDA"/>
    <d v="2023-09-25T00:00:00"/>
    <s v="INFORMADO COLETA"/>
    <d v="2023-10-18T00:00:00"/>
    <m/>
    <d v="2023-10-11T00:00:00"/>
    <s v="Em trânsito filiais"/>
    <s v="EM TRANSITO"/>
    <n v="-45194"/>
  </r>
  <r>
    <n v="29740798"/>
    <s v="297407-98"/>
    <d v="2023-09-25T00:00:00"/>
    <x v="0"/>
    <s v="TANGARÁ DA SERRA"/>
    <x v="0"/>
    <n v="131766"/>
    <s v="CENTRO-OESTE"/>
    <n v="11019"/>
    <n v="789.72"/>
    <n v="397"/>
    <m/>
    <s v="MIRA OTM TRANSPORTES LTDA"/>
    <d v="2023-09-22T00:00:00"/>
    <s v="INFORMADO COLETA"/>
    <d v="2023-10-19T00:00:00"/>
    <m/>
    <d v="2023-10-11T00:00:00"/>
    <s v="Em rota de entrega"/>
    <s v="EM TRANSITO"/>
    <n v="-45194"/>
  </r>
  <r>
    <n v="30742198"/>
    <s v="307421-98"/>
    <d v="2023-09-25T00:00:00"/>
    <x v="0"/>
    <s v="ARIQUEMES"/>
    <x v="8"/>
    <n v="131785"/>
    <s v="NORTE"/>
    <n v="12667.97"/>
    <n v="1402.25"/>
    <n v="436"/>
    <m/>
    <s v="MIRA OTM TRANSPORTES LTDA"/>
    <d v="2023-09-22T00:00:00"/>
    <s v="INFORMADO COLETA"/>
    <d v="2023-10-19T00:00:00"/>
    <m/>
    <d v="2023-10-11T00:00:00"/>
    <s v="Em trânsito filiais"/>
    <s v="EM TRANSITO"/>
    <n v="-45194"/>
  </r>
  <r>
    <n v="29800998"/>
    <s v="298009-98"/>
    <d v="2023-09-25T00:00:00"/>
    <x v="0"/>
    <s v="TANGARÁ DA SERRA"/>
    <x v="0"/>
    <n v="131800"/>
    <s v="CENTRO-OESTE"/>
    <n v="8089"/>
    <n v="570.65"/>
    <n v="269"/>
    <m/>
    <s v="MIRA OTM TRANSPORTES LTDA"/>
    <d v="2023-09-22T00:00:00"/>
    <s v="INFORMADO COLETA"/>
    <d v="2023-10-19T00:00:00"/>
    <m/>
    <d v="2023-10-11T00:00:00"/>
    <s v="Em trânsito filiais"/>
    <s v="EM TRANSITO"/>
    <n v="-45194"/>
  </r>
  <r>
    <n v="30841698"/>
    <s v="308416-98"/>
    <d v="2023-09-25T00:00:00"/>
    <x v="0"/>
    <s v="ALTO TAQUARI"/>
    <x v="0"/>
    <n v="131827"/>
    <s v="CENTRO-OESTE"/>
    <n v="6189"/>
    <n v="438.86"/>
    <n v="194"/>
    <m/>
    <s v="MIRA OTM TRANSPORTES LTDA"/>
    <d v="2023-09-22T00:00:00"/>
    <s v="ENTREGA INFORMADA"/>
    <d v="2023-10-19T00:00:00"/>
    <d v="2023-10-04T00:00:00"/>
    <d v="2023-10-09T00:00:00"/>
    <s v="ENTREGUE"/>
    <s v="ENTREGUE NO PRAZO"/>
    <n v="9"/>
  </r>
  <r>
    <n v="30885498"/>
    <s v="308854-98"/>
    <d v="2023-09-25T00:00:00"/>
    <x v="0"/>
    <s v="ARIQUEMES"/>
    <x v="8"/>
    <n v="131823"/>
    <s v="NORTE"/>
    <n v="114678"/>
    <n v="12201.51"/>
    <n v="4305"/>
    <m/>
    <s v="MIRA OTM TRANSPORTES LTDA"/>
    <d v="2023-09-22T00:00:00"/>
    <s v="INFORMADO COLETA"/>
    <d v="2023-10-19T00:00:00"/>
    <m/>
    <d v="2023-10-11T00:00:00"/>
    <s v="Em trânsito filiais"/>
    <s v="EM TRANSITO"/>
    <n v="-45194"/>
  </r>
  <r>
    <n v="30824998"/>
    <s v="308249-98"/>
    <d v="2023-09-26T00:00:00"/>
    <x v="0"/>
    <s v="CASTANHAL"/>
    <x v="2"/>
    <n v="131378"/>
    <s v="NORTE"/>
    <n v="11792.47"/>
    <n v="918.31"/>
    <n v="408"/>
    <m/>
    <s v="MIRA OTM TRANSPORTES LTDA"/>
    <d v="2023-09-20T00:00:00"/>
    <s v="ENTREGA INFORMADA"/>
    <d v="2023-10-19T00:00:00"/>
    <d v="2023-10-06T00:00:00"/>
    <d v="2023-10-09T00:00:00"/>
    <s v="ENTREGUE"/>
    <s v="ENTREGUE NO PRAZO"/>
    <n v="10"/>
  </r>
  <r>
    <n v="31016098"/>
    <s v="310160-98"/>
    <d v="2023-09-25T00:00:00"/>
    <x v="0"/>
    <s v="TANGARÁ DA SERRA"/>
    <x v="0"/>
    <n v="131834"/>
    <s v="CENTRO-OESTE"/>
    <n v="12359"/>
    <n v="823.73"/>
    <n v="412"/>
    <m/>
    <s v="MIRA OTM TRANSPORTES LTDA"/>
    <d v="2023-09-22T00:00:00"/>
    <s v="ENTREGA INFORMADA"/>
    <d v="2023-10-19T00:00:00"/>
    <d v="2023-10-10T00:00:00"/>
    <d v="2023-10-10T00:00:00"/>
    <s v="ENTREGUE"/>
    <s v="ENTREGUE NO PRAZO"/>
    <n v="-45194"/>
  </r>
  <r>
    <n v="29667498"/>
    <s v="296674-98"/>
    <d v="2023-09-25T00:00:00"/>
    <x v="0"/>
    <s v="BRASNORTE"/>
    <x v="0"/>
    <n v="131816"/>
    <s v="CENTRO-OESTE"/>
    <n v="9305.01"/>
    <n v="686.75"/>
    <n v="335"/>
    <m/>
    <s v="MIRA OTM TRANSPORTES LTDA"/>
    <d v="2023-09-22T00:00:00"/>
    <s v="ENTREGA INFORMADA"/>
    <d v="2023-10-20T00:00:00"/>
    <d v="2023-10-04T00:00:00"/>
    <d v="2023-10-05T00:00:00"/>
    <s v="ENTREGUE"/>
    <s v="ENTREGUE NO PRAZO"/>
    <n v="9"/>
  </r>
  <r>
    <n v="30754898"/>
    <s v="307548-98"/>
    <d v="2023-09-25T00:00:00"/>
    <x v="0"/>
    <s v="CURIONOPOLIS"/>
    <x v="2"/>
    <n v="131737"/>
    <s v="NORTE"/>
    <n v="9750"/>
    <n v="733.99"/>
    <n v="315"/>
    <m/>
    <s v="MIRA OTM TRANSPORTES LTDA"/>
    <d v="2023-09-22T00:00:00"/>
    <s v="INFORMADO COLETA"/>
    <d v="2023-10-20T00:00:00"/>
    <m/>
    <d v="2023-10-11T00:00:00"/>
    <s v="Em rota de entrega"/>
    <s v="EM TRANSITO"/>
    <n v="-45194"/>
  </r>
  <r>
    <n v="30011398"/>
    <s v="300113-98"/>
    <d v="2023-09-25T00:00:00"/>
    <x v="0"/>
    <s v="AGUA BOA"/>
    <x v="0"/>
    <n v="131842"/>
    <s v="CENTRO-OESTE"/>
    <n v="14701"/>
    <n v="1015.97"/>
    <n v="524"/>
    <m/>
    <s v="MIRA OTM TRANSPORTES LTDA"/>
    <d v="2023-09-22T00:00:00"/>
    <s v="INFORMADO COLETA"/>
    <d v="2023-10-20T00:00:00"/>
    <m/>
    <d v="2023-10-11T00:00:00"/>
    <s v="Em trânsito filiais"/>
    <s v="EM TRANSITO"/>
    <n v="-45194"/>
  </r>
  <r>
    <n v="31401198"/>
    <s v="314011-98"/>
    <d v="2023-09-25T00:00:00"/>
    <x v="0"/>
    <s v="NOVA NAZARE"/>
    <x v="0"/>
    <n v="131955"/>
    <s v="CENTRO-OESTE"/>
    <n v="12338.37"/>
    <n v="905.81"/>
    <n v="391"/>
    <m/>
    <s v="MIRA OTM TRANSPORTES LTDA"/>
    <d v="2023-09-25T00:00:00"/>
    <s v="INFORMADO COLETA"/>
    <d v="2023-10-23T00:00:00"/>
    <m/>
    <d v="2023-10-11T00:00:00"/>
    <s v="Em rota de entrega"/>
    <s v="EM TRANSITO"/>
    <n v="-45194"/>
  </r>
  <r>
    <n v="29613998"/>
    <s v="296139-98"/>
    <d v="2023-09-25T00:00:00"/>
    <x v="0"/>
    <s v="PORTO NACIONAL"/>
    <x v="1"/>
    <n v="131824"/>
    <s v="NORTE"/>
    <n v="13244.77"/>
    <n v="1056.78"/>
    <n v="464"/>
    <m/>
    <s v="MIRA OTM TRANSPORTES LTDA"/>
    <d v="2023-09-22T00:00:00"/>
    <s v="INFORMADO COLETA"/>
    <d v="2023-10-24T00:00:00"/>
    <d v="2023-10-10T00:00:00"/>
    <d v="2023-10-11T00:00:00"/>
    <s v="Entrega Realizada"/>
    <s v="ENTREGUE NO PRAZO"/>
    <n v="-45194"/>
  </r>
  <r>
    <n v="29978298"/>
    <s v="299782-98"/>
    <d v="2023-09-25T00:00:00"/>
    <x v="0"/>
    <s v="FORMOSO DO ARAGUAIA"/>
    <x v="1"/>
    <n v="131736"/>
    <s v="NORTE"/>
    <n v="12700"/>
    <n v="779.81"/>
    <n v="325"/>
    <m/>
    <s v="MIRA OTM TRANSPORTES LTDA"/>
    <d v="2023-09-22T00:00:00"/>
    <s v="INFORMADO COLETA"/>
    <d v="2023-10-24T00:00:00"/>
    <m/>
    <d v="2023-10-11T00:00:00"/>
    <s v="Em trânsito filiais"/>
    <s v="EM TRANSITO"/>
    <n v="-45194"/>
  </r>
  <r>
    <n v="31289198"/>
    <s v="312891-98"/>
    <d v="2023-09-25T00:00:00"/>
    <x v="0"/>
    <s v="ALTAMIRA"/>
    <x v="2"/>
    <n v="131908"/>
    <s v="NORTE"/>
    <n v="17066.07"/>
    <n v="2961.02"/>
    <n v="596"/>
    <m/>
    <s v="MIRA OTM TRANSPORTES LTDA"/>
    <d v="2023-09-25T00:00:00"/>
    <s v="INFORMADO COLETA"/>
    <d v="2023-10-24T00:00:00"/>
    <m/>
    <d v="2023-10-11T00:00:00"/>
    <s v="Em trânsito filiais"/>
    <s v="EM TRANSITO"/>
    <n v="-45194"/>
  </r>
  <r>
    <n v="30941298"/>
    <s v="309412-98"/>
    <d v="2023-09-25T00:00:00"/>
    <x v="0"/>
    <s v="TABAPORA"/>
    <x v="0"/>
    <n v="131911"/>
    <s v="CENTRO-OESTE"/>
    <n v="15216"/>
    <n v="1079.77"/>
    <n v="563"/>
    <m/>
    <s v="MIRA OTM TRANSPORTES LTDA"/>
    <d v="2023-09-25T00:00:00"/>
    <s v="INFORMADO COLETA"/>
    <d v="2023-10-24T00:00:00"/>
    <m/>
    <d v="2023-10-11T00:00:00"/>
    <s v="Em trânsito filiais"/>
    <s v="EM TRANSITO"/>
    <n v="-45194"/>
  </r>
  <r>
    <n v="31349698"/>
    <s v="313496-98"/>
    <d v="2023-09-25T00:00:00"/>
    <x v="0"/>
    <s v="MACAPÁ"/>
    <x v="14"/>
    <n v="131940"/>
    <s v="NORTE"/>
    <n v="19026.580000000002"/>
    <n v="3308.05"/>
    <n v="713"/>
    <m/>
    <s v="MIRA OTM TRANSPORTES LTDA"/>
    <d v="2023-09-25T00:00:00"/>
    <s v="INFORMADO COLETA"/>
    <d v="2023-10-24T00:00:00"/>
    <m/>
    <d v="2023-10-11T00:00:00"/>
    <s v="Em trânsito filiais"/>
    <s v="EM TRANSITO"/>
    <n v="-45194"/>
  </r>
  <r>
    <n v="30047498"/>
    <s v="300474-98"/>
    <d v="2023-09-25T00:00:00"/>
    <x v="0"/>
    <s v="SANTAREM"/>
    <x v="2"/>
    <n v="131735"/>
    <s v="NORTE"/>
    <n v="9625"/>
    <n v="1713.19"/>
    <n v="334"/>
    <m/>
    <s v="MIRA OTM TRANSPORTES LTDA"/>
    <d v="2023-09-22T00:00:00"/>
    <s v="INFORMADO COLETA"/>
    <d v="2023-10-25T00:00:00"/>
    <m/>
    <d v="2023-10-11T00:00:00"/>
    <s v="Em trânsito filiais"/>
    <s v="EM TRANSITO"/>
    <n v="-45194"/>
  </r>
  <r>
    <n v="30690798"/>
    <s v="306907-98"/>
    <d v="2023-09-25T00:00:00"/>
    <x v="0"/>
    <s v="SANTAREM"/>
    <x v="2"/>
    <n v="131916"/>
    <s v="NORTE"/>
    <n v="16500"/>
    <n v="2704.03"/>
    <n v="508"/>
    <m/>
    <s v="MIRA OTM TRANSPORTES LTDA"/>
    <d v="2023-09-25T00:00:00"/>
    <s v="INFORMADO COLETA"/>
    <d v="2023-10-25T00:00:00"/>
    <m/>
    <d v="2023-10-11T00:00:00"/>
    <s v="Em trânsito filiais"/>
    <s v="EM TRANSITO"/>
    <n v="-45194"/>
  </r>
  <r>
    <n v="30822298"/>
    <s v="308222-98"/>
    <d v="2023-09-25T00:00:00"/>
    <x v="0"/>
    <s v="SANTAREM"/>
    <x v="2"/>
    <n v="131936"/>
    <s v="NORTE"/>
    <n v="11572.58"/>
    <n v="1972.14"/>
    <n v="376"/>
    <m/>
    <s v="MIRA OTM TRANSPORTES LTDA"/>
    <d v="2023-09-25T00:00:00"/>
    <s v="INFORMADO COLETA"/>
    <d v="2023-10-25T00:00:00"/>
    <m/>
    <d v="2023-10-11T00:00:00"/>
    <s v="Em trânsito filiais"/>
    <s v="EM TRANSITO"/>
    <n v="-45194"/>
  </r>
  <r>
    <n v="31456498"/>
    <s v="314564-98"/>
    <d v="2023-09-25T00:00:00"/>
    <x v="0"/>
    <s v="REDENCAO"/>
    <x v="2"/>
    <n v="131939"/>
    <s v="NORTE"/>
    <n v="11811.4"/>
    <n v="879.14"/>
    <n v="391"/>
    <m/>
    <s v="MIRA OTM TRANSPORTES LTDA"/>
    <d v="2023-09-25T00:00:00"/>
    <s v="INFORMADO COLETA"/>
    <d v="2023-10-25T00:00:00"/>
    <m/>
    <d v="2023-10-11T00:00:00"/>
    <s v="Em trânsito filiais"/>
    <s v="EM TRANSITO"/>
    <n v="-45194"/>
  </r>
  <r>
    <n v="30751898"/>
    <s v="307518-98"/>
    <d v="2023-09-22T00:00:00"/>
    <x v="0"/>
    <s v="IRITUIA"/>
    <x v="2"/>
    <n v="131399"/>
    <s v="NORTE"/>
    <n v="19898.57"/>
    <n v="1524.97"/>
    <n v="714"/>
    <m/>
    <s v="MIRA OTM TRANSPORTES LTDA"/>
    <d v="2023-09-20T00:00:00"/>
    <s v="ENTREGA INFORMADA"/>
    <d v="2023-10-20T00:00:00"/>
    <d v="2023-10-05T00:00:00"/>
    <d v="2023-10-09T00:00:00"/>
    <s v="ENTREGUE"/>
    <s v="ENTREGUE NO PRAZO"/>
    <n v="13"/>
  </r>
  <r>
    <n v="30870998"/>
    <s v="308709-98"/>
    <d v="2023-09-22T00:00:00"/>
    <x v="0"/>
    <s v="SALINOPOLIS"/>
    <x v="2"/>
    <n v="131417"/>
    <s v="NORTE"/>
    <n v="21361.17"/>
    <n v="1652.32"/>
    <n v="781"/>
    <m/>
    <s v="MIRA OTM TRANSPORTES LTDA"/>
    <d v="2023-09-20T00:00:00"/>
    <s v="ENTREGA INFORMADA"/>
    <d v="2023-10-20T00:00:00"/>
    <d v="2023-10-06T00:00:00"/>
    <d v="2023-10-09T00:00:00"/>
    <s v="ENTREGUE"/>
    <s v="ENTREGUE NO PRAZO"/>
    <n v="14"/>
  </r>
  <r>
    <n v="31008998"/>
    <s v="310089-98"/>
    <d v="2023-09-25T00:00:00"/>
    <x v="0"/>
    <s v="TUCURUI"/>
    <x v="2"/>
    <n v="131952"/>
    <s v="NORTE"/>
    <n v="17900.37"/>
    <n v="1346.31"/>
    <n v="624"/>
    <m/>
    <s v="MIRA OTM TRANSPORTES LTDA"/>
    <d v="2023-09-25T00:00:00"/>
    <s v="INFORMADO COLETA"/>
    <d v="2023-10-25T00:00:00"/>
    <m/>
    <d v="2023-10-11T00:00:00"/>
    <s v="Em trânsito filiais"/>
    <s v="EM TRANSITO"/>
    <n v="-45194"/>
  </r>
  <r>
    <n v="31315098"/>
    <s v="313150-98"/>
    <d v="2023-09-25T00:00:00"/>
    <x v="0"/>
    <s v="SANTAREM"/>
    <x v="2"/>
    <n v="131957"/>
    <s v="NORTE"/>
    <n v="11792.47"/>
    <n v="2110.2199999999998"/>
    <n v="423"/>
    <m/>
    <s v="MIRA OTM TRANSPORTES LTDA"/>
    <d v="2023-09-25T00:00:00"/>
    <s v="INFORMADO COLETA"/>
    <d v="2023-10-25T00:00:00"/>
    <m/>
    <d v="2023-10-11T00:00:00"/>
    <s v="Em trânsito filiais"/>
    <s v="EM TRANSITO"/>
    <n v="-45194"/>
  </r>
  <r>
    <n v="29913898"/>
    <s v="299138-98"/>
    <d v="2023-09-25T00:00:00"/>
    <x v="0"/>
    <s v="PORTEL"/>
    <x v="2"/>
    <n v="131734"/>
    <s v="NORTE"/>
    <n v="22600"/>
    <n v="3900.45"/>
    <n v="794"/>
    <m/>
    <s v="MIRA OTM TRANSPORTES LTDA"/>
    <d v="2023-09-22T00:00:00"/>
    <s v="INFORMADO COLETA"/>
    <d v="2023-10-26T00:00:00"/>
    <m/>
    <d v="2023-10-11T00:00:00"/>
    <s v="Em trânsito filiais"/>
    <s v="EM TRANSITO"/>
    <n v="-45194"/>
  </r>
  <r>
    <n v="30856498"/>
    <s v="308564-98"/>
    <d v="2023-09-25T00:00:00"/>
    <x v="0"/>
    <s v="CAMETA"/>
    <x v="2"/>
    <n v="131397"/>
    <s v="NORTE"/>
    <n v="15500"/>
    <n v="2528.94"/>
    <n v="472"/>
    <m/>
    <s v="MIRA OTM TRANSPORTES LTDA"/>
    <d v="2023-09-20T00:00:00"/>
    <s v="INFORMADO COLETA"/>
    <d v="2023-10-27T00:00:00"/>
    <m/>
    <d v="2023-10-11T00:00:00"/>
    <s v="Em trânsito filiais"/>
    <s v="EM TRANSITO"/>
    <n v="-45194"/>
  </r>
  <r>
    <n v="30855198"/>
    <s v="308551-98"/>
    <d v="2023-09-25T00:00:00"/>
    <x v="0"/>
    <s v="CAMETA"/>
    <x v="2"/>
    <n v="131426"/>
    <s v="NORTE"/>
    <n v="15800"/>
    <n v="2663.94"/>
    <n v="515"/>
    <m/>
    <s v="MIRA OTM TRANSPORTES LTDA"/>
    <d v="2023-09-20T00:00:00"/>
    <s v="INFORMADO COLETA"/>
    <d v="2023-10-27T00:00:00"/>
    <m/>
    <d v="2023-10-11T00:00:00"/>
    <s v="Em trânsito filiais"/>
    <s v="EM TRANSITO"/>
    <n v="-45194"/>
  </r>
  <r>
    <n v="29639198"/>
    <s v="296391-98"/>
    <d v="2023-09-25T00:00:00"/>
    <x v="0"/>
    <s v="SAO FELIX DO XINGU"/>
    <x v="2"/>
    <n v="131727"/>
    <s v="NORTE"/>
    <n v="15562.27"/>
    <n v="1230.43"/>
    <n v="568"/>
    <m/>
    <s v="MIRA OTM TRANSPORTES LTDA"/>
    <d v="2023-09-22T00:00:00"/>
    <s v="INFORMADO COLETA"/>
    <d v="2023-10-27T00:00:00"/>
    <m/>
    <d v="2023-10-11T00:00:00"/>
    <s v="Em trânsito filiais"/>
    <s v="EM TRANSITO"/>
    <n v="-45194"/>
  </r>
  <r>
    <n v="31510098"/>
    <s v="315100-98"/>
    <d v="2023-09-25T00:00:00"/>
    <x v="0"/>
    <s v="PORTEL"/>
    <x v="2"/>
    <n v="131919"/>
    <s v="NORTE"/>
    <n v="11792.47"/>
    <n v="2107.8200000000002"/>
    <n v="422"/>
    <m/>
    <s v="MIRA OTM TRANSPORTES LTDA"/>
    <d v="2023-09-25T00:00:00"/>
    <s v="INFORMADO COLETA"/>
    <d v="2023-10-27T00:00:00"/>
    <m/>
    <d v="2023-10-11T00:00:00"/>
    <s v="Em trânsito filiais"/>
    <s v="EM TRANSITO"/>
    <n v="-45194"/>
  </r>
  <r>
    <n v="31208898"/>
    <s v="312088-98"/>
    <d v="2023-09-25T00:00:00"/>
    <x v="0"/>
    <s v="PORTEL"/>
    <x v="2"/>
    <n v="131935"/>
    <s v="NORTE"/>
    <n v="24594"/>
    <n v="4338.8599999999997"/>
    <n v="903"/>
    <m/>
    <s v="MIRA OTM TRANSPORTES LTDA"/>
    <d v="2023-09-25T00:00:00"/>
    <s v="INFORMADO COLETA"/>
    <d v="2023-10-27T00:00:00"/>
    <m/>
    <d v="2023-10-11T00:00:00"/>
    <s v="Em trânsito filiais"/>
    <s v="EM TRANSITO"/>
    <n v="-45194"/>
  </r>
  <r>
    <n v="30661598"/>
    <s v="306615-98"/>
    <d v="2023-09-25T00:00:00"/>
    <x v="0"/>
    <s v="AXIXA DO TOCANTINS"/>
    <x v="1"/>
    <n v="131738"/>
    <s v="NORTE"/>
    <n v="11792.47"/>
    <n v="946.13"/>
    <n v="408"/>
    <m/>
    <s v="MIRA OTM TRANSPORTES LTDA"/>
    <d v="2023-09-22T00:00:00"/>
    <s v="INFORMADO COLETA"/>
    <d v="2023-10-30T00:00:00"/>
    <m/>
    <d v="2023-10-11T00:00:00"/>
    <s v="Em trânsito filiais"/>
    <s v="EM TRANSITO"/>
    <n v="-45194"/>
  </r>
  <r>
    <n v="28801298"/>
    <s v="288012-98"/>
    <d v="2023-09-18T00:00:00"/>
    <x v="0"/>
    <s v="ITAITUBA"/>
    <x v="2"/>
    <n v="130876"/>
    <s v="NORTE"/>
    <n v="30455.040000000001"/>
    <n v="5313.67"/>
    <n v="1104.674"/>
    <m/>
    <s v="MIRA OTM TRANSPORTES LTDA"/>
    <d v="2023-09-15T00:00:00"/>
    <s v="ENTREGA INFORMADA"/>
    <d v="2023-10-23T00:00:00"/>
    <d v="2023-10-05T00:00:00"/>
    <d v="2023-10-09T00:00:00"/>
    <s v="ENTREGUE"/>
    <s v="ENTREGUE NO PRAZO"/>
    <n v="17"/>
  </r>
  <r>
    <n v="31189798"/>
    <s v="311897-98"/>
    <d v="2023-09-25T00:00:00"/>
    <x v="0"/>
    <s v="RUROPOLIS"/>
    <x v="2"/>
    <n v="131740"/>
    <s v="NORTE"/>
    <n v="12987.27"/>
    <n v="2243.2600000000002"/>
    <n v="438"/>
    <m/>
    <s v="MIRA OTM TRANSPORTES LTDA"/>
    <d v="2023-09-22T00:00:00"/>
    <s v="INFORMADO COLETA"/>
    <d v="2023-10-30T00:00:00"/>
    <m/>
    <d v="2023-10-11T00:00:00"/>
    <s v="Aguardando transferência"/>
    <s v="EM TRANSITO"/>
    <n v="-45194"/>
  </r>
  <r>
    <n v="30825598"/>
    <s v="308255-98"/>
    <d v="2023-09-22T00:00:00"/>
    <x v="0"/>
    <s v="SANTAREM"/>
    <x v="2"/>
    <n v="131496"/>
    <s v="NORTE"/>
    <n v="10002.99"/>
    <n v="1772.67"/>
    <n v="346"/>
    <m/>
    <s v="MIRA OTM TRANSPORTES LTDA"/>
    <d v="2023-09-21T00:00:00"/>
    <s v="ENTREGA INFORMADA"/>
    <d v="2023-10-23T00:00:00"/>
    <d v="2023-10-06T00:00:00"/>
    <d v="2023-10-09T00:00:00"/>
    <s v="ENTREGUE"/>
    <s v="ENTREGUE NO PRAZO"/>
    <n v="14"/>
  </r>
  <r>
    <n v="30872798"/>
    <s v="308727-98"/>
    <d v="2023-09-25T00:00:00"/>
    <x v="0"/>
    <s v="CAMPO GRANDE"/>
    <x v="3"/>
    <n v="131267"/>
    <s v="CENTRO-OESTE"/>
    <n v="13619"/>
    <n v="626.99"/>
    <n v="494"/>
    <m/>
    <s v="MIRA SERVICOS"/>
    <d v="2023-09-20T00:00:00"/>
    <s v="INFORMADO COLETA"/>
    <d v="2023-10-09T00:00:00"/>
    <m/>
    <d v="2023-10-11T00:00:00"/>
    <s v="Em trânsito filiais"/>
    <s v="EM TRANSITO"/>
    <n v="-45194"/>
  </r>
  <r>
    <n v="30085798"/>
    <s v="300857-98"/>
    <d v="2023-09-22T00:00:00"/>
    <x v="0"/>
    <s v="CANAA DOS CARAJAS"/>
    <x v="2"/>
    <n v="131661"/>
    <s v="NORTE"/>
    <n v="9680.9699999999993"/>
    <n v="769.27"/>
    <n v="334"/>
    <m/>
    <s v="MIRA OTM TRANSPORTES LTDA"/>
    <d v="2023-09-22T00:00:00"/>
    <s v="ENTREGA INFORMADA"/>
    <d v="2023-10-23T00:00:00"/>
    <d v="2023-10-05T00:00:00"/>
    <d v="2023-10-09T00:00:00"/>
    <s v="ENTREGUE"/>
    <s v="ENTREGUE NO PRAZO"/>
    <n v="13"/>
  </r>
  <r>
    <n v="31855299"/>
    <s v="318552-99"/>
    <d v="2023-09-26T00:00:00"/>
    <x v="0"/>
    <s v="CAMPO GRANDE"/>
    <x v="3"/>
    <n v="131629"/>
    <s v="CENTRO-OESTE"/>
    <n v="760.1"/>
    <n v="246.86"/>
    <n v="30.161000000000001"/>
    <m/>
    <s v="MIRA OTM TRANSPORTES LTDA"/>
    <d v="2023-09-22T00:00:00"/>
    <s v="INFORMADO COLETA"/>
    <d v="2023-10-09T00:00:00"/>
    <m/>
    <d v="2023-10-11T00:00:00"/>
    <s v="Aguardando transferência"/>
    <s v="EM TRANSITO"/>
    <n v="-45195"/>
  </r>
  <r>
    <n v="29702898"/>
    <s v="297028-98"/>
    <d v="2023-09-26T00:00:00"/>
    <x v="0"/>
    <s v="CORUMBA"/>
    <x v="3"/>
    <n v="131799"/>
    <s v="CENTRO-OESTE"/>
    <n v="9399"/>
    <n v="546.05999999999995"/>
    <n v="335"/>
    <m/>
    <s v="MIRA OTM TRANSPORTES LTDA"/>
    <d v="2023-09-22T00:00:00"/>
    <s v="ENTREGA INFORMADA"/>
    <d v="2023-10-10T00:00:00"/>
    <d v="2023-10-10T00:00:00"/>
    <d v="2023-10-10T00:00:00"/>
    <s v="ENTREGUE"/>
    <s v="ENTREGUE NO PRAZO"/>
    <n v="-45195"/>
  </r>
  <r>
    <n v="31081498"/>
    <s v="310814-98"/>
    <d v="2023-09-26T00:00:00"/>
    <x v="0"/>
    <s v="DOURADOS"/>
    <x v="3"/>
    <n v="131995"/>
    <s v="CENTRO-OESTE"/>
    <n v="18250.330000000002"/>
    <n v="1073.28"/>
    <n v="739"/>
    <m/>
    <s v="MIRA OTM TRANSPORTES LTDA"/>
    <d v="2023-09-25T00:00:00"/>
    <s v="ENTREGA INFORMADA"/>
    <d v="2023-10-10T00:00:00"/>
    <d v="2023-10-09T00:00:00"/>
    <d v="2023-10-10T00:00:00"/>
    <s v="ENTREGUE"/>
    <s v="ENTREGUE NO PRAZO"/>
    <n v="-45195"/>
  </r>
  <r>
    <n v="31202998"/>
    <s v="312029-98"/>
    <d v="2023-09-26T00:00:00"/>
    <x v="0"/>
    <s v="TOME-ACU"/>
    <x v="2"/>
    <n v="132208"/>
    <s v="NORTE"/>
    <n v="52021.26"/>
    <n v="9712.31"/>
    <n v="2177"/>
    <m/>
    <s v="MIRA OTM TRANSPORTES LTDA"/>
    <d v="2023-09-26T00:00:00"/>
    <s v="ENTREGA INFORMADA"/>
    <d v="2023-10-23T00:00:00"/>
    <d v="2023-10-06T00:00:00"/>
    <d v="2023-10-09T00:00:00"/>
    <s v="ENTREGUE"/>
    <s v="ENTREGUE NO PRAZO"/>
    <n v="10"/>
  </r>
  <r>
    <n v="30867998"/>
    <s v="308679-98"/>
    <d v="2023-09-26T00:00:00"/>
    <x v="0"/>
    <s v="ANASTACIO"/>
    <x v="3"/>
    <n v="131261"/>
    <s v="CENTRO-OESTE"/>
    <n v="12809"/>
    <n v="670.91"/>
    <n v="428.47"/>
    <m/>
    <s v="MIRA OTM TRANSPORTES LTDA"/>
    <d v="2023-09-20T00:00:00"/>
    <s v="INFORMADO COLETA"/>
    <d v="2023-10-13T00:00:00"/>
    <m/>
    <d v="2023-10-11T00:00:00"/>
    <s v="Em trânsito filiais"/>
    <s v="EM TRANSITO"/>
    <n v="-45195"/>
  </r>
  <r>
    <n v="28974098"/>
    <s v="289740-98"/>
    <d v="2023-09-18T00:00:00"/>
    <x v="0"/>
    <s v="ITAITUBA"/>
    <x v="2"/>
    <n v="130817"/>
    <s v="NORTE"/>
    <n v="13408.04"/>
    <n v="2412.84"/>
    <n v="494.47"/>
    <m/>
    <s v="MIRA OTM TRANSPORTES LTDA"/>
    <d v="2023-09-15T00:00:00"/>
    <s v="ENTREGA INFORMADA"/>
    <d v="2023-10-24T00:00:00"/>
    <d v="2023-10-05T00:00:00"/>
    <d v="2023-10-09T00:00:00"/>
    <s v="ENTREGUE"/>
    <s v="ENTREGUE NO PRAZO"/>
    <n v="17"/>
  </r>
  <r>
    <n v="30841798"/>
    <s v="308417-98"/>
    <d v="2023-09-26T00:00:00"/>
    <x v="0"/>
    <s v="PONTA PORA"/>
    <x v="3"/>
    <n v="132163"/>
    <s v="CENTRO-OESTE"/>
    <n v="11000"/>
    <n v="536.85"/>
    <n v="325"/>
    <m/>
    <s v="MIRA OTM TRANSPORTES LTDA"/>
    <d v="2023-09-26T00:00:00"/>
    <s v="INFORMADO COLETA"/>
    <d v="2023-10-17T00:00:00"/>
    <m/>
    <d v="2023-10-11T00:00:00"/>
    <s v="Chegada na unidade destino"/>
    <s v="EM TRANSITO"/>
    <n v="-45195"/>
  </r>
  <r>
    <n v="30184698"/>
    <s v="301846-98"/>
    <d v="2023-09-19T00:00:00"/>
    <x v="0"/>
    <s v="URUARA"/>
    <x v="2"/>
    <n v="131139"/>
    <s v="NORTE"/>
    <n v="19599.87"/>
    <n v="3327.88"/>
    <n v="444"/>
    <m/>
    <s v="MIRA OTM TRANSPORTES LTDA"/>
    <d v="2023-09-19T00:00:00"/>
    <s v="ENTREGA INFORMADA"/>
    <d v="2023-10-24T00:00:00"/>
    <d v="2023-10-05T00:00:00"/>
    <d v="2023-10-09T00:00:00"/>
    <s v="ENTREGUE"/>
    <s v="ENTREGUE NO PRAZO"/>
    <n v="16"/>
  </r>
  <r>
    <m/>
    <s v="-"/>
    <d v="2023-08-01T00:00:00"/>
    <x v="3"/>
    <s v="PARNAMIRIM"/>
    <x v="17"/>
    <n v="127338"/>
    <s v="NORDESTE"/>
    <n v="3980.08"/>
    <n v="149.30000000000001"/>
    <n v="108.79"/>
    <n v="3.7511808807863159E-2"/>
    <s v="SNT LOG LTDA"/>
    <d v="2023-07-31T00:00:00"/>
    <s v="NÃO CONSTA"/>
    <d v="2023-08-15T00:00:00"/>
    <d v="2023-08-22T00:00:00"/>
    <m/>
    <s v="ENTREGUE"/>
    <s v="ENTREGUE FORA DO PRAZO"/>
    <n v="21"/>
  </r>
  <r>
    <n v="31040598"/>
    <s v="310405-98"/>
    <d v="2023-09-26T00:00:00"/>
    <x v="0"/>
    <s v="BELÉM"/>
    <x v="2"/>
    <n v="131373"/>
    <s v="NORTE"/>
    <n v="8826.07"/>
    <n v="633.57000000000005"/>
    <n v="287"/>
    <m/>
    <s v="MIRA OTM TRANSPORTES LTDA"/>
    <d v="2023-09-20T00:00:00"/>
    <s v="INFORMADO COLETA"/>
    <d v="2023-10-18T00:00:00"/>
    <m/>
    <d v="2023-10-11T00:00:00"/>
    <s v="Em rota de entrega"/>
    <s v="EM TRANSITO"/>
    <n v="-45195"/>
  </r>
  <r>
    <n v="30539998"/>
    <s v="305399-98"/>
    <d v="2023-09-26T00:00:00"/>
    <x v="0"/>
    <s v="BELÉM"/>
    <x v="2"/>
    <n v="131401"/>
    <s v="NORTE"/>
    <n v="20588.669999999998"/>
    <n v="1477.14"/>
    <n v="742"/>
    <m/>
    <s v="MIRA OTM TRANSPORTES LTDA"/>
    <d v="2023-09-20T00:00:00"/>
    <s v="INFORMADO COLETA"/>
    <d v="2023-10-18T00:00:00"/>
    <m/>
    <d v="2023-10-11T00:00:00"/>
    <s v="Em trânsito filiais"/>
    <s v="EM TRANSITO"/>
    <n v="-45195"/>
  </r>
  <r>
    <n v="29150998"/>
    <s v="291509-98"/>
    <d v="2023-09-26T00:00:00"/>
    <x v="0"/>
    <s v="BELÉM"/>
    <x v="2"/>
    <n v="131750"/>
    <s v="NORTE"/>
    <n v="32978.67"/>
    <n v="1074.74"/>
    <n v="438"/>
    <m/>
    <s v="MIRA OTM TRANSPORTES LTDA"/>
    <d v="2023-09-22T00:00:00"/>
    <s v="INFORMADO COLETA"/>
    <d v="2023-10-18T00:00:00"/>
    <m/>
    <d v="2023-10-11T00:00:00"/>
    <s v="Em trânsito filiais"/>
    <s v="EM TRANSITO"/>
    <n v="-45195"/>
  </r>
  <r>
    <n v="30235098"/>
    <s v="302350-98"/>
    <d v="2023-09-26T00:00:00"/>
    <x v="0"/>
    <s v="BELÉM"/>
    <x v="2"/>
    <n v="131930"/>
    <s v="NORTE"/>
    <n v="12667.97"/>
    <n v="959.16"/>
    <n v="463"/>
    <m/>
    <s v="MIRA OTM TRANSPORTES LTDA"/>
    <d v="2023-09-25T00:00:00"/>
    <s v="ENTREGA INFORMADA"/>
    <d v="2023-10-18T00:00:00"/>
    <d v="2023-10-09T00:00:00"/>
    <d v="2023-10-10T00:00:00"/>
    <s v="ENTREGUE"/>
    <s v="ENTREGUE NO PRAZO"/>
    <n v="-45195"/>
  </r>
  <r>
    <n v="31310598"/>
    <s v="313105-98"/>
    <d v="2023-09-26T00:00:00"/>
    <x v="0"/>
    <s v="BELÉM"/>
    <x v="2"/>
    <n v="131968"/>
    <s v="NORTE"/>
    <n v="14027.57"/>
    <n v="1015.02"/>
    <n v="494"/>
    <m/>
    <s v="MIRA OTM TRANSPORTES LTDA"/>
    <d v="2023-09-25T00:00:00"/>
    <s v="INFORMADO COLETA"/>
    <d v="2023-10-18T00:00:00"/>
    <m/>
    <d v="2023-10-11T00:00:00"/>
    <s v="Em trânsito filiais"/>
    <s v="EM TRANSITO"/>
    <n v="-45195"/>
  </r>
  <r>
    <n v="31585698"/>
    <s v="315856-98"/>
    <d v="2023-09-26T00:00:00"/>
    <x v="0"/>
    <s v="ROLIM DE MOURA"/>
    <x v="8"/>
    <n v="132090"/>
    <s v="NORTE"/>
    <n v="11802.77"/>
    <n v="1624.6"/>
    <n v="517"/>
    <m/>
    <s v="MIRA OTM TRANSPORTES LTDA"/>
    <d v="2023-09-25T00:00:00"/>
    <s v="INFORMADO COLETA"/>
    <d v="2023-10-18T00:00:00"/>
    <m/>
    <d v="2023-10-11T00:00:00"/>
    <s v="Em trânsito filiais"/>
    <s v="EM TRANSITO"/>
    <n v="-45195"/>
  </r>
  <r>
    <n v="31523398"/>
    <s v="315233-98"/>
    <d v="2023-09-26T00:00:00"/>
    <x v="0"/>
    <s v="BELÉM"/>
    <x v="2"/>
    <n v="131934"/>
    <s v="NORTE"/>
    <n v="9495.57"/>
    <n v="711.32"/>
    <n v="327"/>
    <m/>
    <s v="MIRA OTM TRANSPORTES LTDA"/>
    <d v="2023-09-25T00:00:00"/>
    <s v="INFORMADO COLETA"/>
    <d v="2023-10-18T00:00:00"/>
    <m/>
    <d v="2023-10-11T00:00:00"/>
    <s v="Em trânsito filiais"/>
    <s v="EM TRANSITO"/>
    <n v="-45195"/>
  </r>
  <r>
    <n v="31322698"/>
    <s v="313226-98"/>
    <d v="2023-09-26T00:00:00"/>
    <x v="0"/>
    <s v="TERRA ALTA"/>
    <x v="2"/>
    <n v="132255"/>
    <s v="NORTE"/>
    <n v="7765.17"/>
    <n v="695.13"/>
    <n v="300"/>
    <m/>
    <s v="MIRA OTM TRANSPORTES LTDA"/>
    <d v="2023-09-26T00:00:00"/>
    <s v="ENTREGA INFORMADA"/>
    <d v="2023-10-24T00:00:00"/>
    <d v="2023-10-07T00:00:00"/>
    <d v="2023-10-09T00:00:00"/>
    <s v="ENTREGUE"/>
    <s v="ENTREGUE NO PRAZO"/>
    <n v="11"/>
  </r>
  <r>
    <n v="30825498"/>
    <s v="308254-98"/>
    <d v="2023-09-26T00:00:00"/>
    <x v="0"/>
    <s v="CASTANHAL"/>
    <x v="2"/>
    <n v="131380"/>
    <s v="NORTE"/>
    <n v="13275.67"/>
    <n v="1028.92"/>
    <n v="466"/>
    <m/>
    <s v="MIRA OTM TRANSPORTES LTDA"/>
    <d v="2023-09-20T00:00:00"/>
    <s v="INFORMADO COLETA"/>
    <d v="2023-10-19T00:00:00"/>
    <m/>
    <d v="2023-10-11T00:00:00"/>
    <s v="Em trânsito filiais"/>
    <s v="EM TRANSITO"/>
    <n v="-45195"/>
  </r>
  <r>
    <n v="30968998"/>
    <s v="309689-98"/>
    <d v="2023-09-26T00:00:00"/>
    <x v="0"/>
    <s v="CASTANHAL"/>
    <x v="2"/>
    <n v="131381"/>
    <s v="NORTE"/>
    <n v="7528.27"/>
    <n v="608.99"/>
    <n v="254"/>
    <m/>
    <s v="MIRA OTM TRANSPORTES LTDA"/>
    <d v="2023-09-20T00:00:00"/>
    <s v="INFORMADO COLETA"/>
    <d v="2023-10-19T00:00:00"/>
    <m/>
    <d v="2023-10-11T00:00:00"/>
    <s v="Em trânsito filiais"/>
    <s v="EM TRANSITO"/>
    <n v="-45195"/>
  </r>
  <r>
    <n v="30833098"/>
    <s v="308330-98"/>
    <d v="2023-09-26T00:00:00"/>
    <x v="0"/>
    <s v="CASTANHAL"/>
    <x v="2"/>
    <n v="131429"/>
    <s v="NORTE"/>
    <n v="12420.77"/>
    <n v="971.56"/>
    <n v="436"/>
    <m/>
    <s v="MIRA OTM TRANSPORTES LTDA"/>
    <d v="2023-09-20T00:00:00"/>
    <s v="INFORMADO COLETA"/>
    <d v="2023-10-19T00:00:00"/>
    <m/>
    <d v="2023-10-11T00:00:00"/>
    <s v="Em trânsito filiais"/>
    <s v="EM TRANSITO"/>
    <n v="-45195"/>
  </r>
  <r>
    <n v="30879098"/>
    <s v="308790-98"/>
    <d v="2023-09-26T00:00:00"/>
    <x v="0"/>
    <s v="ABAETETUBA"/>
    <x v="2"/>
    <n v="131949"/>
    <s v="NORTE"/>
    <n v="11689.47"/>
    <n v="852.83"/>
    <n v="377"/>
    <m/>
    <s v="MIRA OTM TRANSPORTES LTDA"/>
    <d v="2023-09-25T00:00:00"/>
    <s v="INFORMADO COLETA"/>
    <d v="2023-10-19T00:00:00"/>
    <m/>
    <d v="2023-10-11T00:00:00"/>
    <s v="Em trânsito filiais"/>
    <s v="EM TRANSITO"/>
    <n v="-45195"/>
  </r>
  <r>
    <n v="31542598"/>
    <s v="315425-98"/>
    <d v="2023-09-27T00:00:00"/>
    <x v="0"/>
    <s v="MARABA"/>
    <x v="2"/>
    <n v="132354"/>
    <s v="NORTE"/>
    <n v="13000"/>
    <n v="946.45"/>
    <n v="422"/>
    <m/>
    <s v="MIRA OTM TRANSPORTES LTDA"/>
    <d v="2023-09-26T00:00:00"/>
    <s v="ENTREGA INFORMADA"/>
    <d v="2023-10-24T00:00:00"/>
    <d v="2023-10-09T00:00:00"/>
    <d v="2023-10-09T00:00:00"/>
    <s v="ENTREGUE"/>
    <s v="ENTREGUE NO PRAZO"/>
    <n v="12"/>
  </r>
  <r>
    <n v="31377298"/>
    <s v="313772-98"/>
    <d v="2023-09-26T00:00:00"/>
    <x v="0"/>
    <s v="ANANINDEUA"/>
    <x v="2"/>
    <n v="132145"/>
    <s v="NORTE"/>
    <n v="6395.27"/>
    <n v="621.97"/>
    <n v="262"/>
    <m/>
    <s v="MIRA OTM TRANSPORTES LTDA"/>
    <d v="2023-09-25T00:00:00"/>
    <s v="ENTREGA INFORMADA"/>
    <d v="2023-10-19T00:00:00"/>
    <d v="2023-10-09T00:00:00"/>
    <d v="2023-10-10T00:00:00"/>
    <s v="ENTREGUE"/>
    <s v="ENTREGUE NO PRAZO"/>
    <n v="-45195"/>
  </r>
  <r>
    <n v="31401898"/>
    <s v="314018-98"/>
    <d v="2023-09-26T00:00:00"/>
    <x v="0"/>
    <s v="PORTO VELHO"/>
    <x v="8"/>
    <n v="132256"/>
    <s v="NORTE"/>
    <n v="42627"/>
    <n v="3589.27"/>
    <n v="1605"/>
    <m/>
    <s v="MIRA OTM TRANSPORTES LTDA"/>
    <d v="2023-09-26T00:00:00"/>
    <s v="INFORMADO COLETA"/>
    <d v="2023-10-19T00:00:00"/>
    <m/>
    <d v="2023-10-11T00:00:00"/>
    <s v="Em trânsito filiais"/>
    <s v="EM TRANSITO"/>
    <n v="-45195"/>
  </r>
  <r>
    <n v="31312598"/>
    <s v="313125-98"/>
    <d v="2023-09-26T00:00:00"/>
    <x v="0"/>
    <s v="MARABA"/>
    <x v="2"/>
    <n v="131970"/>
    <s v="NORTE"/>
    <n v="11000"/>
    <n v="868.43"/>
    <n v="386"/>
    <m/>
    <s v="MIRA OTM TRANSPORTES LTDA"/>
    <d v="2023-09-25T00:00:00"/>
    <s v="INFORMADO COLETA"/>
    <d v="2023-10-20T00:00:00"/>
    <m/>
    <d v="2023-10-11T00:00:00"/>
    <s v="Em trânsito filiais"/>
    <s v="EM TRANSITO"/>
    <n v="-45195"/>
  </r>
  <r>
    <n v="31039998"/>
    <s v="310399-98"/>
    <d v="2023-09-22T00:00:00"/>
    <x v="0"/>
    <s v="IGARAPE-MIRI"/>
    <x v="2"/>
    <n v="131486"/>
    <s v="NORTE"/>
    <n v="11122.97"/>
    <n v="1930.81"/>
    <n v="374"/>
    <m/>
    <s v="MIRA OTM TRANSPORTES LTDA"/>
    <d v="2023-09-21T00:00:00"/>
    <s v="ENTREGA INFORMADA"/>
    <d v="2023-10-25T00:00:00"/>
    <d v="2023-10-05T00:00:00"/>
    <d v="2023-10-09T00:00:00"/>
    <s v="ENTREGUE"/>
    <s v="ENTREGUE NO PRAZO"/>
    <n v="13"/>
  </r>
  <r>
    <n v="31305498"/>
    <s v="313054-98"/>
    <d v="2023-09-26T00:00:00"/>
    <x v="0"/>
    <s v="MARABA"/>
    <x v="2"/>
    <n v="131967"/>
    <s v="NORTE"/>
    <n v="11122.97"/>
    <n v="846.27"/>
    <n v="374"/>
    <m/>
    <s v="MIRA OTM TRANSPORTES LTDA"/>
    <d v="2023-09-25T00:00:00"/>
    <s v="INFORMADO COLETA"/>
    <d v="2023-10-20T00:00:00"/>
    <m/>
    <d v="2023-10-11T00:00:00"/>
    <s v="Em trânsito filiais"/>
    <s v="EM TRANSITO"/>
    <n v="-45195"/>
  </r>
  <r>
    <n v="31246998"/>
    <s v="312469-98"/>
    <d v="2023-09-26T00:00:00"/>
    <x v="0"/>
    <s v="RIO BRANCO"/>
    <x v="22"/>
    <n v="132254"/>
    <s v="NORTE"/>
    <n v="71090.59"/>
    <n v="5958.07"/>
    <n v="2816"/>
    <m/>
    <s v="MIRA OTM TRANSPORTES LTDA"/>
    <d v="2023-09-26T00:00:00"/>
    <s v="INFORMADO COLETA"/>
    <d v="2023-10-20T00:00:00"/>
    <m/>
    <d v="2023-10-11T00:00:00"/>
    <s v="Em trânsito filiais"/>
    <s v="EM TRANSITO"/>
    <n v="-45195"/>
  </r>
  <r>
    <n v="31155898"/>
    <s v="311558-98"/>
    <d v="2023-09-26T00:00:00"/>
    <x v="0"/>
    <s v="HUMAITA"/>
    <x v="24"/>
    <n v="132140"/>
    <s v="NORTE"/>
    <n v="15100"/>
    <n v="2058.91"/>
    <n v="667"/>
    <m/>
    <s v="MIRA OTM TRANSPORTES LTDA"/>
    <d v="2023-09-25T00:00:00"/>
    <s v="INFORMADO COLETA"/>
    <d v="2023-10-23T00:00:00"/>
    <m/>
    <d v="2023-10-11T00:00:00"/>
    <s v="Em trânsito filiais"/>
    <s v="EM TRANSITO"/>
    <n v="-45195"/>
  </r>
  <r>
    <n v="29704598"/>
    <s v="297045-98"/>
    <d v="2023-09-26T00:00:00"/>
    <x v="0"/>
    <s v="ELDORADO DOS CARAJAS"/>
    <x v="2"/>
    <n v="131757"/>
    <s v="NORTE"/>
    <n v="13805.33"/>
    <n v="1147.31"/>
    <n v="525"/>
    <m/>
    <s v="MIRA OTM TRANSPORTES LTDA"/>
    <d v="2023-09-22T00:00:00"/>
    <s v="INFORMADO COLETA"/>
    <d v="2023-10-23T00:00:00"/>
    <d v="2023-10-10T00:00:00"/>
    <d v="2023-10-11T00:00:00"/>
    <s v="Entrega Realizada"/>
    <s v="ENTREGUE NO PRAZO"/>
    <n v="-45195"/>
  </r>
  <r>
    <n v="29735398"/>
    <s v="297353-98"/>
    <d v="2023-09-26T00:00:00"/>
    <x v="0"/>
    <s v="IRITUIA"/>
    <x v="2"/>
    <n v="131729"/>
    <s v="NORTE"/>
    <n v="21575.83"/>
    <n v="1738.48"/>
    <n v="823"/>
    <m/>
    <s v="MIRA OTM TRANSPORTES LTDA"/>
    <d v="2023-09-22T00:00:00"/>
    <s v="INFORMADO COLETA"/>
    <d v="2023-10-24T00:00:00"/>
    <m/>
    <d v="2023-10-11T00:00:00"/>
    <s v="Em trânsito filiais"/>
    <s v="EM TRANSITO"/>
    <n v="-45195"/>
  </r>
  <r>
    <n v="30013298"/>
    <s v="300132-98"/>
    <d v="2023-09-27T00:00:00"/>
    <x v="0"/>
    <s v="BELÉM"/>
    <x v="2"/>
    <n v="131660"/>
    <s v="NORTE"/>
    <n v="13528.9"/>
    <n v="960.63"/>
    <n v="463"/>
    <m/>
    <s v="MIRA OTM TRANSPORTES LTDA"/>
    <d v="2023-09-22T00:00:00"/>
    <s v="ENTREGA INFORMADA"/>
    <d v="2023-10-19T00:00:00"/>
    <d v="2023-10-04T00:00:00"/>
    <d v="2023-10-05T00:00:00"/>
    <s v="ENTREGUE"/>
    <s v="ENTREGUE NO PRAZO"/>
    <n v="7"/>
  </r>
  <r>
    <n v="32085099"/>
    <s v="320850-99"/>
    <d v="2023-09-26T00:00:00"/>
    <x v="0"/>
    <s v="NOVA MARINGA"/>
    <x v="0"/>
    <n v="132154"/>
    <s v="CENTRO-OESTE"/>
    <n v="1762.23"/>
    <n v="248.57"/>
    <n v="83.5"/>
    <m/>
    <s v="MIRA OTM TRANSPORTES LTDA"/>
    <d v="2023-09-26T00:00:00"/>
    <s v="INFORMADO COLETA"/>
    <d v="2023-10-24T00:00:00"/>
    <m/>
    <d v="2023-10-11T00:00:00"/>
    <s v="Aguardando transferência"/>
    <s v="EM TRANSITO"/>
    <n v="-45195"/>
  </r>
  <r>
    <n v="31507798"/>
    <s v="315077-98"/>
    <d v="2023-09-26T00:00:00"/>
    <x v="0"/>
    <s v="RONDON DO PARA"/>
    <x v="2"/>
    <n v="132053"/>
    <s v="NORTE"/>
    <n v="6168.67"/>
    <n v="494.78"/>
    <n v="198"/>
    <m/>
    <s v="MIRA OTM TRANSPORTES LTDA"/>
    <d v="2023-09-25T00:00:00"/>
    <s v="INFORMADO COLETA"/>
    <d v="2023-10-25T00:00:00"/>
    <m/>
    <d v="2023-10-11T00:00:00"/>
    <s v="Em trânsito filiais"/>
    <s v="EM TRANSITO"/>
    <n v="-45195"/>
  </r>
  <r>
    <n v="31444098"/>
    <s v="314440-98"/>
    <d v="2023-09-26T00:00:00"/>
    <x v="0"/>
    <s v="PARAUAPEBAS"/>
    <x v="2"/>
    <n v="132103"/>
    <s v="NORTE"/>
    <n v="9021.77"/>
    <n v="842.69"/>
    <n v="374"/>
    <m/>
    <s v="MIRA OTM TRANSPORTES LTDA"/>
    <d v="2023-09-25T00:00:00"/>
    <s v="INFORMADO COLETA"/>
    <d v="2023-10-25T00:00:00"/>
    <m/>
    <d v="2023-10-11T00:00:00"/>
    <s v="Em trânsito filiais"/>
    <s v="EM TRANSITO"/>
    <n v="-45195"/>
  </r>
  <r>
    <n v="31201398"/>
    <s v="312013-98"/>
    <d v="2023-09-26T00:00:00"/>
    <x v="0"/>
    <s v="SANTAREM"/>
    <x v="2"/>
    <n v="132196"/>
    <s v="NORTE"/>
    <n v="34914.94"/>
    <n v="6639.31"/>
    <n v="1497"/>
    <m/>
    <s v="MIRA OTM TRANSPORTES LTDA"/>
    <d v="2023-09-26T00:00:00"/>
    <s v="INFORMADO COLETA"/>
    <d v="2023-10-25T00:00:00"/>
    <d v="2023-10-11T00:00:00"/>
    <d v="2023-10-11T00:00:00"/>
    <s v="Entrega Realizada"/>
    <s v="ENTREGUE NO PRAZO"/>
    <n v="-45195"/>
  </r>
  <r>
    <n v="31132598"/>
    <s v="311325-98"/>
    <d v="2023-09-26T00:00:00"/>
    <x v="0"/>
    <s v="REDENCAO"/>
    <x v="2"/>
    <n v="132199"/>
    <s v="NORTE"/>
    <n v="11205.37"/>
    <n v="1025.4000000000001"/>
    <n v="466"/>
    <m/>
    <s v="MIRA OTM TRANSPORTES LTDA"/>
    <d v="2023-09-26T00:00:00"/>
    <s v="INFORMADO COLETA"/>
    <d v="2023-10-25T00:00:00"/>
    <m/>
    <d v="2023-10-11T00:00:00"/>
    <s v="Em trânsito filiais"/>
    <s v="EM TRANSITO"/>
    <n v="-45195"/>
  </r>
  <r>
    <n v="31063798"/>
    <s v="310637-98"/>
    <d v="2023-09-26T00:00:00"/>
    <x v="0"/>
    <s v="TUCURUI"/>
    <x v="2"/>
    <n v="132259"/>
    <s v="NORTE"/>
    <n v="16262.67"/>
    <n v="1503.85"/>
    <n v="706"/>
    <m/>
    <s v="MIRA OTM TRANSPORTES LTDA"/>
    <d v="2023-09-26T00:00:00"/>
    <s v="INFORMADO COLETA"/>
    <d v="2023-10-25T00:00:00"/>
    <m/>
    <d v="2023-10-11T00:00:00"/>
    <s v="Em trânsito filiais"/>
    <s v="EM TRANSITO"/>
    <n v="-45195"/>
  </r>
  <r>
    <n v="31339998"/>
    <s v="313399-98"/>
    <d v="2023-09-26T00:00:00"/>
    <x v="0"/>
    <s v="TAILANDIA"/>
    <x v="2"/>
    <n v="132263"/>
    <s v="NORTE"/>
    <n v="14491.07"/>
    <n v="1359.14"/>
    <n v="634"/>
    <m/>
    <s v="MIRA OTM TRANSPORTES LTDA"/>
    <d v="2023-09-26T00:00:00"/>
    <s v="INFORMADO COLETA"/>
    <d v="2023-10-25T00:00:00"/>
    <d v="2023-10-10T00:00:00"/>
    <d v="2023-10-11T00:00:00"/>
    <s v="Entrega Realizada"/>
    <s v="ENTREGUE NO PRAZO"/>
    <n v="-45195"/>
  </r>
  <r>
    <n v="31205398"/>
    <s v="312053-98"/>
    <d v="2023-09-26T00:00:00"/>
    <x v="0"/>
    <s v="MACAPÁ"/>
    <x v="14"/>
    <n v="132102"/>
    <s v="NORTE"/>
    <n v="16468.669999999998"/>
    <n v="3151.49"/>
    <n v="737"/>
    <m/>
    <s v="MIRA OTM TRANSPORTES LTDA"/>
    <d v="2023-09-25T00:00:00"/>
    <s v="INFORMADO COLETA"/>
    <d v="2023-10-25T00:00:00"/>
    <m/>
    <d v="2023-10-11T00:00:00"/>
    <s v="Em trânsito filiais"/>
    <s v="EM TRANSITO"/>
    <n v="-45195"/>
  </r>
  <r>
    <n v="31135198"/>
    <s v="311351-98"/>
    <d v="2023-09-26T00:00:00"/>
    <x v="0"/>
    <s v="REDENCAO"/>
    <x v="2"/>
    <n v="132094"/>
    <s v="NORTE"/>
    <n v="13327.17"/>
    <n v="1262.03"/>
    <n v="587"/>
    <m/>
    <s v="MIRA OTM TRANSPORTES LTDA"/>
    <d v="2023-09-25T00:00:00"/>
    <s v="INFORMADO COLETA"/>
    <d v="2023-10-26T00:00:00"/>
    <m/>
    <d v="2023-10-11T00:00:00"/>
    <s v="Em trânsito filiais"/>
    <s v="EM TRANSITO"/>
    <n v="-45195"/>
  </r>
  <r>
    <n v="31200198"/>
    <s v="312001-98"/>
    <d v="2023-09-26T00:00:00"/>
    <x v="0"/>
    <s v="CAMETA"/>
    <x v="2"/>
    <n v="132111"/>
    <s v="NORTE"/>
    <n v="16000"/>
    <n v="2869.61"/>
    <n v="594"/>
    <m/>
    <s v="MIRA OTM TRANSPORTES LTDA"/>
    <d v="2023-09-25T00:00:00"/>
    <s v="INFORMADO COLETA"/>
    <d v="2023-10-27T00:00:00"/>
    <m/>
    <d v="2023-10-11T00:00:00"/>
    <s v="Em trânsito filiais"/>
    <s v="EM TRANSITO"/>
    <n v="-45195"/>
  </r>
  <r>
    <n v="31236298"/>
    <s v="312362-98"/>
    <d v="2023-09-26T00:00:00"/>
    <x v="0"/>
    <s v="MUANA"/>
    <x v="2"/>
    <n v="132141"/>
    <s v="NORTE"/>
    <n v="21021.27"/>
    <n v="4170.8599999999997"/>
    <n v="954"/>
    <m/>
    <s v="MIRA OTM TRANSPORTES LTDA"/>
    <d v="2023-09-25T00:00:00"/>
    <s v="INFORMADO COLETA"/>
    <d v="2023-10-27T00:00:00"/>
    <m/>
    <d v="2023-10-11T00:00:00"/>
    <s v="Em trânsito filiais"/>
    <s v="EM TRANSITO"/>
    <n v="-45195"/>
  </r>
  <r>
    <n v="31869500"/>
    <s v="318695-00"/>
    <d v="2023-09-26T00:00:00"/>
    <x v="0"/>
    <s v="RUROPOLIS"/>
    <x v="2"/>
    <n v="131624"/>
    <s v="NORTE"/>
    <n v="520.84"/>
    <n v="450.45"/>
    <n v="27.832999999999998"/>
    <m/>
    <s v="MIRA OTM TRANSPORTES LTDA"/>
    <d v="2023-09-22T00:00:00"/>
    <s v="INFORMADO COLETA"/>
    <d v="2023-10-31T00:00:00"/>
    <m/>
    <d v="2023-10-11T00:00:00"/>
    <s v="Aguardando transferência"/>
    <s v="EM TRANSITO"/>
    <n v="-45195"/>
  </r>
  <r>
    <n v="31361798"/>
    <s v="313617-98"/>
    <d v="2023-09-26T00:00:00"/>
    <x v="0"/>
    <s v="PALMAS"/>
    <x v="1"/>
    <n v="131992"/>
    <s v="NORTE"/>
    <n v="10566.77"/>
    <n v="715.9"/>
    <n v="444"/>
    <m/>
    <s v="MIRA SERVICOS"/>
    <d v="2023-09-25T00:00:00"/>
    <s v="INFORMADO COLETA"/>
    <d v="2023-10-13T00:00:00"/>
    <m/>
    <d v="2023-10-11T00:00:00"/>
    <s v="Em rota de entrega"/>
    <s v="EM TRANSITO"/>
    <n v="-45195"/>
  </r>
  <r>
    <n v="31326998"/>
    <s v="313269-98"/>
    <d v="2023-09-26T00:00:00"/>
    <x v="0"/>
    <s v="SINOP"/>
    <x v="0"/>
    <n v="131994"/>
    <s v="CENTRO-OESTE"/>
    <n v="8759"/>
    <n v="748.75"/>
    <n v="374"/>
    <m/>
    <s v="MIRA SERVICOS"/>
    <d v="2023-09-25T00:00:00"/>
    <s v="ENTREGA INFORMADA"/>
    <d v="2023-10-13T00:00:00"/>
    <d v="2023-10-10T00:00:00"/>
    <d v="2023-10-10T00:00:00"/>
    <s v="ENTREGUE"/>
    <s v="ENTREGUE NO PRAZO"/>
    <n v="-45195"/>
  </r>
  <r>
    <n v="31173998"/>
    <s v="311739-98"/>
    <d v="2023-09-26T00:00:00"/>
    <x v="0"/>
    <s v="PARANA"/>
    <x v="1"/>
    <n v="131966"/>
    <s v="NORTE"/>
    <n v="18374.169999999998"/>
    <n v="1449.55"/>
    <n v="655"/>
    <m/>
    <s v="MIRA SERVICOS"/>
    <d v="2023-09-25T00:00:00"/>
    <s v="ENTREGA INFORMADA"/>
    <d v="2023-10-25T00:00:00"/>
    <d v="2023-10-10T00:00:00"/>
    <d v="2023-10-10T00:00:00"/>
    <s v="ENTREGUE"/>
    <s v="ENTREGUE NO PRAZO"/>
    <n v="-45195"/>
  </r>
  <r>
    <n v="30884098"/>
    <s v="308840-98"/>
    <d v="2023-09-26T00:00:00"/>
    <x v="0"/>
    <s v="ARAGUAINA"/>
    <x v="1"/>
    <n v="131963"/>
    <s v="NORTE"/>
    <n v="12008.77"/>
    <n v="881.01"/>
    <n v="378"/>
    <m/>
    <s v="MIRA SERVICOS"/>
    <d v="2023-09-25T00:00:00"/>
    <s v="INFORMADO COLETA"/>
    <d v="2023-10-30T00:00:00"/>
    <m/>
    <d v="2023-10-11T00:00:00"/>
    <s v="Em trânsito filiais"/>
    <s v="EM TRANSITO"/>
    <n v="-45195"/>
  </r>
  <r>
    <n v="30902898"/>
    <s v="309028-98"/>
    <d v="2023-09-27T00:00:00"/>
    <x v="0"/>
    <s v="DOURADOS"/>
    <x v="3"/>
    <n v="131302"/>
    <s v="CENTRO-OESTE"/>
    <n v="16968.060000000001"/>
    <n v="781.61"/>
    <n v="509"/>
    <m/>
    <s v="MIRA OTM TRANSPORTES LTDA"/>
    <d v="2023-09-20T00:00:00"/>
    <s v="ENTREGA INFORMADA"/>
    <d v="2023-10-13T00:00:00"/>
    <d v="2023-10-09T00:00:00"/>
    <d v="2023-10-10T00:00:00"/>
    <s v="ENTREGUE"/>
    <s v="ENTREGUE NO PRAZO"/>
    <n v="-45196"/>
  </r>
  <r>
    <n v="30665298"/>
    <s v="306652-98"/>
    <d v="2023-09-27T00:00:00"/>
    <x v="0"/>
    <s v="CORUMBA"/>
    <x v="3"/>
    <n v="131349"/>
    <s v="CENTRO-OESTE"/>
    <n v="12609"/>
    <n v="681.94"/>
    <n v="438"/>
    <m/>
    <s v="MIRA OTM TRANSPORTES LTDA"/>
    <d v="2023-09-20T00:00:00"/>
    <s v="ENTREGA INFORMADA"/>
    <d v="2023-10-16T00:00:00"/>
    <d v="2023-10-10T00:00:00"/>
    <d v="2023-10-10T00:00:00"/>
    <s v="ENTREGUE"/>
    <s v="ENTREGUE NO PRAZO"/>
    <n v="-45196"/>
  </r>
  <r>
    <n v="30707998"/>
    <s v="307079-98"/>
    <d v="2023-09-27T00:00:00"/>
    <x v="0"/>
    <s v="DOURADOS"/>
    <x v="3"/>
    <n v="131356"/>
    <s v="CENTRO-OESTE"/>
    <n v="11554.93"/>
    <n v="597.45000000000005"/>
    <n v="375"/>
    <m/>
    <s v="MIRA OTM TRANSPORTES LTDA"/>
    <d v="2023-09-20T00:00:00"/>
    <s v="ENTREGA INFORMADA"/>
    <d v="2023-10-16T00:00:00"/>
    <d v="2023-10-09T00:00:00"/>
    <d v="2023-10-10T00:00:00"/>
    <s v="ENTREGUE"/>
    <s v="ENTREGUE NO PRAZO"/>
    <n v="-45196"/>
  </r>
  <r>
    <n v="30926498"/>
    <s v="309264-98"/>
    <d v="2023-09-27T00:00:00"/>
    <x v="0"/>
    <s v="CORUMBA"/>
    <x v="3"/>
    <n v="131403"/>
    <s v="CENTRO-OESTE"/>
    <n v="17839"/>
    <n v="964.83"/>
    <n v="655"/>
    <m/>
    <s v="MIRA OTM TRANSPORTES LTDA"/>
    <d v="2023-09-20T00:00:00"/>
    <s v="ENTREGA INFORMADA"/>
    <d v="2023-10-16T00:00:00"/>
    <d v="2023-10-10T00:00:00"/>
    <d v="2023-10-10T00:00:00"/>
    <s v="ENTREGUE"/>
    <s v="ENTREGUE NO PRAZO"/>
    <n v="-45196"/>
  </r>
  <r>
    <n v="32035298"/>
    <s v="320352-98"/>
    <d v="2023-09-27T00:00:00"/>
    <x v="0"/>
    <s v="PALMAS"/>
    <x v="1"/>
    <n v="132376"/>
    <s v="NORTE"/>
    <n v="32999.22"/>
    <n v="2081.9"/>
    <n v="1437"/>
    <m/>
    <s v="MIRA OTM TRANSPORTES LTDA"/>
    <d v="2023-09-26T00:00:00"/>
    <s v="INFORMADO COLETA"/>
    <d v="2023-10-17T00:00:00"/>
    <m/>
    <d v="2023-10-11T00:00:00"/>
    <s v="Em rota de entrega"/>
    <s v="EM TRANSITO"/>
    <n v="-45196"/>
  </r>
  <r>
    <n v="29583498"/>
    <s v="295834-98"/>
    <d v="2023-09-27T00:00:00"/>
    <x v="0"/>
    <s v="BELÉM"/>
    <x v="2"/>
    <n v="131725"/>
    <s v="NORTE"/>
    <n v="11825"/>
    <n v="902.45"/>
    <n v="431"/>
    <m/>
    <s v="MIRA OTM TRANSPORTES LTDA"/>
    <d v="2023-09-22T00:00:00"/>
    <s v="INFORMADO COLETA"/>
    <d v="2023-10-19T00:00:00"/>
    <m/>
    <d v="2023-10-11T00:00:00"/>
    <s v="Em trânsito filiais"/>
    <s v="EM TRANSITO"/>
    <n v="-45196"/>
  </r>
  <r>
    <n v="29626698"/>
    <s v="296266-98"/>
    <d v="2023-09-27T00:00:00"/>
    <x v="0"/>
    <s v="BELÉM"/>
    <x v="2"/>
    <n v="131726"/>
    <s v="NORTE"/>
    <n v="14305.67"/>
    <n v="1074.8399999999999"/>
    <n v="524"/>
    <m/>
    <s v="MIRA OTM TRANSPORTES LTDA"/>
    <d v="2023-09-22T00:00:00"/>
    <s v="INFORMADO COLETA"/>
    <d v="2023-10-19T00:00:00"/>
    <m/>
    <d v="2023-10-11T00:00:00"/>
    <s v="Em trânsito filiais"/>
    <s v="EM TRANSITO"/>
    <n v="-45196"/>
  </r>
  <r>
    <n v="29953898"/>
    <s v="299538-98"/>
    <d v="2023-09-27T00:00:00"/>
    <x v="0"/>
    <s v="BELÉM"/>
    <x v="2"/>
    <n v="131755"/>
    <s v="NORTE"/>
    <n v="12667.97"/>
    <n v="959.16"/>
    <n v="463"/>
    <m/>
    <s v="MIRA OTM TRANSPORTES LTDA"/>
    <d v="2023-09-22T00:00:00"/>
    <s v="INFORMADO COLETA"/>
    <d v="2023-10-19T00:00:00"/>
    <m/>
    <d v="2023-10-11T00:00:00"/>
    <s v="Em trânsito filiais"/>
    <s v="EM TRANSITO"/>
    <n v="-45196"/>
  </r>
  <r>
    <n v="29976198"/>
    <s v="299761-98"/>
    <d v="2023-09-27T00:00:00"/>
    <x v="0"/>
    <s v="BELÉM"/>
    <x v="2"/>
    <n v="131756"/>
    <s v="NORTE"/>
    <n v="16500"/>
    <n v="1227.74"/>
    <n v="606"/>
    <m/>
    <s v="MIRA OTM TRANSPORTES LTDA"/>
    <d v="2023-09-22T00:00:00"/>
    <s v="INFORMADO COLETA"/>
    <d v="2023-10-19T00:00:00"/>
    <m/>
    <d v="2023-10-11T00:00:00"/>
    <s v="Aguardando transferência"/>
    <s v="EM TRANSITO"/>
    <n v="-45196"/>
  </r>
  <r>
    <n v="30678798"/>
    <s v="306787-98"/>
    <d v="2023-09-27T00:00:00"/>
    <x v="0"/>
    <s v="BELÉM"/>
    <x v="2"/>
    <n v="131758"/>
    <s v="NORTE"/>
    <n v="11792.47"/>
    <n v="862.67"/>
    <n v="408"/>
    <m/>
    <s v="MIRA OTM TRANSPORTES LTDA"/>
    <d v="2023-09-22T00:00:00"/>
    <s v="INFORMADO COLETA"/>
    <d v="2023-10-19T00:00:00"/>
    <m/>
    <d v="2023-10-11T00:00:00"/>
    <s v="Em trânsito filiais"/>
    <s v="EM TRANSITO"/>
    <n v="-45196"/>
  </r>
  <r>
    <n v="31198798"/>
    <s v="311987-98"/>
    <d v="2023-09-27T00:00:00"/>
    <x v="0"/>
    <s v="BELÉM"/>
    <x v="2"/>
    <n v="132313"/>
    <s v="NORTE"/>
    <n v="21000"/>
    <n v="1378.77"/>
    <n v="689"/>
    <m/>
    <s v="MIRA OTM TRANSPORTES LTDA"/>
    <d v="2023-09-26T00:00:00"/>
    <s v="INFORMADO COLETA"/>
    <d v="2023-10-19T00:00:00"/>
    <m/>
    <d v="2023-10-11T00:00:00"/>
    <s v="Em trânsito filiais"/>
    <s v="EM TRANSITO"/>
    <n v="-45196"/>
  </r>
  <r>
    <n v="31016398"/>
    <s v="310163-98"/>
    <d v="2023-09-27T00:00:00"/>
    <x v="0"/>
    <s v="ABAETETUBA"/>
    <x v="2"/>
    <n v="132360"/>
    <s v="NORTE"/>
    <n v="15253.27"/>
    <n v="1168.4100000000001"/>
    <n v="535"/>
    <m/>
    <s v="MIRA OTM TRANSPORTES LTDA"/>
    <d v="2023-09-26T00:00:00"/>
    <s v="INFORMADO COLETA"/>
    <d v="2023-10-20T00:00:00"/>
    <m/>
    <d v="2023-10-11T00:00:00"/>
    <s v="Em trânsito filiais"/>
    <s v="EM TRANSITO"/>
    <n v="-45196"/>
  </r>
  <r>
    <n v="31190398"/>
    <s v="311903-98"/>
    <d v="2023-09-27T00:00:00"/>
    <x v="0"/>
    <s v="BELÉM"/>
    <x v="2"/>
    <n v="132033"/>
    <s v="NORTE"/>
    <n v="15047.27"/>
    <n v="1330.63"/>
    <n v="667"/>
    <m/>
    <s v="MIRA OTM TRANSPORTES LTDA"/>
    <d v="2023-09-25T00:00:00"/>
    <s v="INFORMADO COLETA"/>
    <d v="2023-10-20T00:00:00"/>
    <m/>
    <d v="2023-10-11T00:00:00"/>
    <s v="Em trânsito filiais"/>
    <s v="EM TRANSITO"/>
    <n v="-45196"/>
  </r>
  <r>
    <n v="31635698"/>
    <s v="316356-98"/>
    <d v="2023-09-27T00:00:00"/>
    <x v="0"/>
    <s v="BELÉM"/>
    <x v="2"/>
    <n v="132326"/>
    <s v="NORTE"/>
    <n v="10566.77"/>
    <n v="922.76"/>
    <n v="444"/>
    <m/>
    <s v="MIRA OTM TRANSPORTES LTDA"/>
    <d v="2023-09-26T00:00:00"/>
    <s v="INFORMADO COLETA"/>
    <d v="2023-10-20T00:00:00"/>
    <m/>
    <d v="2023-10-11T00:00:00"/>
    <s v="Em trânsito filiais"/>
    <s v="EM TRANSITO"/>
    <n v="-45196"/>
  </r>
  <r>
    <n v="31553398"/>
    <s v="315533-98"/>
    <d v="2023-09-27T00:00:00"/>
    <x v="0"/>
    <s v="BARCARENA"/>
    <x v="2"/>
    <n v="132351"/>
    <s v="NORTE"/>
    <n v="19200"/>
    <n v="1452.89"/>
    <n v="680"/>
    <m/>
    <s v="MIRA OTM TRANSPORTES LTDA"/>
    <d v="2023-09-26T00:00:00"/>
    <s v="INFORMADO COLETA"/>
    <d v="2023-10-23T00:00:00"/>
    <m/>
    <d v="2023-10-11T00:00:00"/>
    <s v="Em trânsito filiais"/>
    <s v="EM TRANSITO"/>
    <n v="-45196"/>
  </r>
  <r>
    <n v="31103198"/>
    <s v="311031-98"/>
    <d v="2023-09-27T00:00:00"/>
    <x v="0"/>
    <s v="HUMAITA"/>
    <x v="24"/>
    <n v="132363"/>
    <s v="NORTE"/>
    <n v="36201.629999999997"/>
    <n v="3914.77"/>
    <n v="1318"/>
    <m/>
    <s v="MIRA OTM TRANSPORTES LTDA"/>
    <d v="2023-09-26T00:00:00"/>
    <s v="INFORMADO COLETA"/>
    <d v="2023-10-24T00:00:00"/>
    <m/>
    <d v="2023-10-11T00:00:00"/>
    <s v="Em trânsito filiais"/>
    <s v="EM TRANSITO"/>
    <n v="-45196"/>
  </r>
  <r>
    <n v="31336898"/>
    <s v="313368-98"/>
    <d v="2023-09-27T00:00:00"/>
    <x v="0"/>
    <s v="MARABA"/>
    <x v="2"/>
    <n v="132316"/>
    <s v="NORTE"/>
    <n v="21524.85"/>
    <n v="2057.15"/>
    <n v="990"/>
    <m/>
    <s v="MIRA OTM TRANSPORTES LTDA"/>
    <d v="2023-09-26T00:00:00"/>
    <s v="INFORMADO COLETA"/>
    <d v="2023-10-24T00:00:00"/>
    <m/>
    <d v="2023-10-11T00:00:00"/>
    <s v="Em trânsito filiais"/>
    <s v="EM TRANSITO"/>
    <n v="-45196"/>
  </r>
  <r>
    <n v="31564598"/>
    <s v="315645-98"/>
    <d v="2023-09-27T00:00:00"/>
    <x v="0"/>
    <s v="MARABA"/>
    <x v="2"/>
    <n v="132334"/>
    <s v="NORTE"/>
    <n v="10704.98"/>
    <n v="1054.3599999999999"/>
    <n v="482"/>
    <m/>
    <s v="MIRA OTM TRANSPORTES LTDA"/>
    <d v="2023-09-26T00:00:00"/>
    <s v="INFORMADO COLETA"/>
    <d v="2023-10-24T00:00:00"/>
    <m/>
    <d v="2023-10-11T00:00:00"/>
    <s v="Em trânsito filiais"/>
    <s v="EM TRANSITO"/>
    <n v="-45196"/>
  </r>
  <r>
    <n v="31540898"/>
    <s v="315408-98"/>
    <d v="2023-09-27T00:00:00"/>
    <x v="0"/>
    <s v="MARABA"/>
    <x v="2"/>
    <n v="132353"/>
    <s v="NORTE"/>
    <n v="15400"/>
    <n v="1519.16"/>
    <n v="715"/>
    <m/>
    <s v="MIRA OTM TRANSPORTES LTDA"/>
    <d v="2023-09-26T00:00:00"/>
    <s v="INFORMADO COLETA"/>
    <d v="2023-10-24T00:00:00"/>
    <m/>
    <d v="2023-10-11T00:00:00"/>
    <s v="Em trânsito filiais"/>
    <s v="EM TRANSITO"/>
    <n v="-45196"/>
  </r>
  <r>
    <n v="31788698"/>
    <s v="317886-98"/>
    <d v="2023-09-27T00:00:00"/>
    <x v="0"/>
    <s v="MARABA"/>
    <x v="2"/>
    <n v="132356"/>
    <s v="NORTE"/>
    <n v="15675.57"/>
    <n v="1506.58"/>
    <n v="708"/>
    <m/>
    <s v="MIRA OTM TRANSPORTES LTDA"/>
    <d v="2023-09-26T00:00:00"/>
    <s v="INFORMADO COLETA"/>
    <d v="2023-10-24T00:00:00"/>
    <m/>
    <d v="2023-10-11T00:00:00"/>
    <s v="Em trânsito filiais"/>
    <s v="EM TRANSITO"/>
    <n v="-45196"/>
  </r>
  <r>
    <n v="31057198"/>
    <s v="310571-98"/>
    <d v="2023-09-27T00:00:00"/>
    <x v="0"/>
    <s v="S. DOMINGOS ARAGUAIA"/>
    <x v="2"/>
    <n v="132292"/>
    <s v="NORTE"/>
    <n v="25568.77"/>
    <n v="1933.58"/>
    <n v="920"/>
    <m/>
    <s v="MIRA OTM TRANSPORTES LTDA"/>
    <d v="2023-09-26T00:00:00"/>
    <s v="ENTREGA INFORMADA"/>
    <d v="2023-10-25T00:00:00"/>
    <d v="2023-10-10T00:00:00"/>
    <d v="2023-10-10T00:00:00"/>
    <s v="ENTREGUE"/>
    <s v="ENTREGUE NO PRAZO"/>
    <n v="-45196"/>
  </r>
  <r>
    <n v="31432698"/>
    <s v="314326-98"/>
    <d v="2023-09-27T00:00:00"/>
    <x v="0"/>
    <s v="PARAUAPEBAS"/>
    <x v="2"/>
    <n v="132293"/>
    <s v="NORTE"/>
    <n v="18190.43"/>
    <n v="1415.76"/>
    <n v="661"/>
    <m/>
    <s v="MIRA OTM TRANSPORTES LTDA"/>
    <d v="2023-09-26T00:00:00"/>
    <s v="INFORMADO COLETA"/>
    <d v="2023-10-26T00:00:00"/>
    <m/>
    <d v="2023-10-11T00:00:00"/>
    <s v="Em trânsito filiais"/>
    <s v="EM TRANSITO"/>
    <n v="-45196"/>
  </r>
  <r>
    <n v="31156198"/>
    <s v="311561-98"/>
    <d v="2023-09-27T00:00:00"/>
    <x v="0"/>
    <s v="ALTAMIRA"/>
    <x v="2"/>
    <n v="132291"/>
    <s v="NORTE"/>
    <n v="10002.24"/>
    <n v="1772.61"/>
    <n v="346"/>
    <m/>
    <s v="MIRA OTM TRANSPORTES LTDA"/>
    <d v="2023-09-26T00:00:00"/>
    <s v="INFORMADO COLETA"/>
    <d v="2023-10-26T00:00:00"/>
    <m/>
    <d v="2023-10-11T00:00:00"/>
    <s v="Em trânsito filiais"/>
    <s v="EM TRANSITO"/>
    <n v="-45196"/>
  </r>
  <r>
    <n v="30664398"/>
    <s v="306643-98"/>
    <d v="2023-09-27T00:00:00"/>
    <x v="0"/>
    <s v="ALTAMIRA"/>
    <x v="2"/>
    <n v="132299"/>
    <s v="NORTE"/>
    <n v="10051.77"/>
    <n v="1709.5"/>
    <n v="318"/>
    <m/>
    <s v="MIRA OTM TRANSPORTES LTDA"/>
    <d v="2023-09-26T00:00:00"/>
    <s v="INFORMADO COLETA"/>
    <d v="2023-10-26T00:00:00"/>
    <m/>
    <d v="2023-10-11T00:00:00"/>
    <s v="Em trânsito filiais"/>
    <s v="EM TRANSITO"/>
    <n v="-45196"/>
  </r>
  <r>
    <n v="31302798"/>
    <s v="313027-98"/>
    <d v="2023-09-27T00:00:00"/>
    <x v="0"/>
    <s v="SAO GERALDO ARAGUAIA"/>
    <x v="2"/>
    <n v="132314"/>
    <s v="NORTE"/>
    <n v="11500"/>
    <n v="940.17"/>
    <n v="420"/>
    <m/>
    <s v="MIRA OTM TRANSPORTES LTDA"/>
    <d v="2023-09-26T00:00:00"/>
    <s v="ENTREGA INFORMADA"/>
    <d v="2023-10-26T00:00:00"/>
    <d v="2023-10-10T00:00:00"/>
    <d v="2023-10-10T00:00:00"/>
    <s v="ENTREGUE"/>
    <s v="ENTREGUE NO PRAZO"/>
    <n v="-45196"/>
  </r>
  <r>
    <n v="31602898"/>
    <s v="316028-98"/>
    <d v="2023-09-27T00:00:00"/>
    <x v="0"/>
    <s v="NOVA IPIXUNA"/>
    <x v="2"/>
    <n v="132389"/>
    <s v="NORTE"/>
    <n v="16499.57"/>
    <n v="1330.88"/>
    <n v="617"/>
    <m/>
    <s v="MIRA OTM TRANSPORTES LTDA"/>
    <d v="2023-09-26T00:00:00"/>
    <s v="INFORMADO COLETA"/>
    <d v="2023-10-26T00:00:00"/>
    <m/>
    <d v="2023-10-11T00:00:00"/>
    <s v="Em trânsito filiais"/>
    <s v="EM TRANSITO"/>
    <n v="-45196"/>
  </r>
  <r>
    <n v="30941598"/>
    <s v="309415-98"/>
    <d v="2023-09-27T00:00:00"/>
    <x v="0"/>
    <s v="REDENCAO"/>
    <x v="2"/>
    <n v="132289"/>
    <s v="NORTE"/>
    <n v="11792.47"/>
    <n v="918.31"/>
    <n v="408"/>
    <m/>
    <s v="MIRA OTM TRANSPORTES LTDA"/>
    <d v="2023-09-26T00:00:00"/>
    <s v="INFORMADO COLETA"/>
    <d v="2023-10-27T00:00:00"/>
    <m/>
    <d v="2023-10-11T00:00:00"/>
    <s v="Em trânsito filiais"/>
    <s v="EM TRANSITO"/>
    <n v="-45196"/>
  </r>
  <r>
    <n v="31622098"/>
    <s v="316220-98"/>
    <d v="2023-09-27T00:00:00"/>
    <x v="0"/>
    <s v="REDENCAO"/>
    <x v="2"/>
    <n v="132320"/>
    <s v="NORTE"/>
    <n v="10566.77"/>
    <n v="983.31"/>
    <n v="444"/>
    <m/>
    <s v="MIRA OTM TRANSPORTES LTDA"/>
    <d v="2023-09-26T00:00:00"/>
    <s v="INFORMADO COLETA"/>
    <d v="2023-10-27T00:00:00"/>
    <m/>
    <d v="2023-10-11T00:00:00"/>
    <s v="Em trânsito filiais"/>
    <s v="EM TRANSITO"/>
    <n v="-45196"/>
  </r>
  <r>
    <n v="31079298"/>
    <s v="310792-98"/>
    <d v="2023-09-27T00:00:00"/>
    <x v="0"/>
    <s v="S. SEB. BOA VISTA"/>
    <x v="2"/>
    <n v="132344"/>
    <s v="NORTE"/>
    <n v="21000"/>
    <n v="3122.41"/>
    <n v="530"/>
    <m/>
    <s v="MIRA OTM TRANSPORTES LTDA"/>
    <d v="2023-09-26T00:00:00"/>
    <s v="INFORMADO COLETA"/>
    <d v="2023-10-30T00:00:00"/>
    <m/>
    <d v="2023-10-11T00:00:00"/>
    <s v="Em trânsito filiais"/>
    <s v="EM TRANSITO"/>
    <n v="-45196"/>
  </r>
  <r>
    <n v="30959498"/>
    <s v="309594-98"/>
    <d v="2023-09-27T00:00:00"/>
    <x v="0"/>
    <s v="CAMETA"/>
    <x v="2"/>
    <n v="132381"/>
    <s v="NORTE"/>
    <n v="15800"/>
    <n v="2663.94"/>
    <n v="515"/>
    <m/>
    <s v="MIRA OTM TRANSPORTES LTDA"/>
    <d v="2023-09-26T00:00:00"/>
    <s v="INFORMADO COLETA"/>
    <d v="2023-10-30T00:00:00"/>
    <m/>
    <d v="2023-10-11T00:00:00"/>
    <s v="Em trânsito filiais"/>
    <s v="EM TRANSITO"/>
    <n v="-45196"/>
  </r>
  <r>
    <n v="31629998"/>
    <s v="316299-98"/>
    <d v="2023-09-27T00:00:00"/>
    <x v="0"/>
    <s v="XINGUARA"/>
    <x v="2"/>
    <n v="132302"/>
    <s v="NORTE"/>
    <n v="12420.77"/>
    <n v="1001.38"/>
    <n v="452"/>
    <m/>
    <s v="MIRA OTM TRANSPORTES LTDA"/>
    <d v="2023-09-26T00:00:00"/>
    <s v="INFORMADO COLETA"/>
    <d v="2023-10-30T00:00:00"/>
    <m/>
    <d v="2023-10-11T00:00:00"/>
    <s v="Em trânsito filiais"/>
    <s v="EM TRANSITO"/>
    <n v="-45196"/>
  </r>
  <r>
    <n v="31737298"/>
    <s v="317372-98"/>
    <d v="2023-09-27T00:00:00"/>
    <x v="0"/>
    <s v="URUARA"/>
    <x v="2"/>
    <n v="132375"/>
    <s v="NORTE"/>
    <n v="69400"/>
    <n v="11647.69"/>
    <n v="2389"/>
    <m/>
    <s v="MIRA OTM TRANSPORTES LTDA"/>
    <d v="2023-09-26T00:00:00"/>
    <s v="INFORMADO COLETA"/>
    <d v="2023-11-01T00:00:00"/>
    <m/>
    <d v="2023-10-11T00:00:00"/>
    <s v="Em trânsito filiais"/>
    <s v="EM TRANSITO"/>
    <n v="-45196"/>
  </r>
  <r>
    <n v="31307498"/>
    <s v="313074-98"/>
    <d v="2023-09-27T00:00:00"/>
    <x v="0"/>
    <s v="AXIXA DO TOCANTINS"/>
    <x v="1"/>
    <n v="132315"/>
    <s v="NORTE"/>
    <n v="11205.37"/>
    <n v="1090.01"/>
    <n v="483"/>
    <m/>
    <s v="MIRA OTM TRANSPORTES LTDA"/>
    <d v="2023-09-26T00:00:00"/>
    <s v="INFORMADO COLETA"/>
    <d v="2023-11-03T00:00:00"/>
    <m/>
    <d v="2023-10-11T00:00:00"/>
    <s v="Em trânsito filiais"/>
    <s v="EM TRANSITO"/>
    <n v="-45196"/>
  </r>
  <r>
    <n v="31320898"/>
    <s v="313208-98"/>
    <d v="2023-09-27T00:00:00"/>
    <x v="0"/>
    <s v="PALMAS"/>
    <x v="1"/>
    <n v="132324"/>
    <s v="NORTE"/>
    <n v="15047.27"/>
    <n v="0"/>
    <n v="667"/>
    <m/>
    <s v="MIRA OTM TRANSPORTES LTDA"/>
    <d v="2023-09-26T00:00:00"/>
    <s v="INFORMADO COLETA"/>
    <m/>
    <m/>
    <d v="2023-10-11T00:00:00"/>
    <e v="#N/A"/>
    <s v="EM TRANSITO"/>
    <n v="-45196"/>
  </r>
  <r>
    <n v="31051798"/>
    <s v="310517-98"/>
    <d v="2023-09-27T00:00:00"/>
    <x v="0"/>
    <s v="SINOP"/>
    <x v="0"/>
    <n v="132024"/>
    <s v="CENTRO-OESTE"/>
    <n v="12939"/>
    <n v="1114.6300000000001"/>
    <n v="587"/>
    <m/>
    <s v="MIRA SERVICOS"/>
    <d v="2023-09-25T00:00:00"/>
    <s v="ENTREGA INFORMADA"/>
    <d v="2023-10-16T00:00:00"/>
    <d v="2023-10-09T00:00:00"/>
    <d v="2023-10-10T00:00:00"/>
    <s v="ENTREGUE"/>
    <s v="ENTREGUE NO PRAZO"/>
    <n v="-45196"/>
  </r>
  <r>
    <n v="31051998"/>
    <s v="310519-98"/>
    <d v="2023-09-27T00:00:00"/>
    <x v="0"/>
    <s v="SINOP"/>
    <x v="0"/>
    <n v="132039"/>
    <s v="CENTRO-OESTE"/>
    <n v="10879"/>
    <n v="935.77"/>
    <n v="483"/>
    <m/>
    <s v="MIRA SERVICOS"/>
    <d v="2023-09-25T00:00:00"/>
    <s v="ENTREGA INFORMADA"/>
    <d v="2023-10-16T00:00:00"/>
    <d v="2023-10-09T00:00:00"/>
    <d v="2023-10-10T00:00:00"/>
    <s v="ENTREGUE"/>
    <s v="ENTREGUE NO PRAZO"/>
    <n v="-45196"/>
  </r>
  <r>
    <n v="31309998"/>
    <s v="313099-98"/>
    <d v="2023-09-27T00:00:00"/>
    <x v="0"/>
    <s v="CASTANHAL"/>
    <x v="2"/>
    <n v="131975"/>
    <s v="NORTE"/>
    <n v="7765.17"/>
    <n v="695.13"/>
    <n v="300"/>
    <m/>
    <s v="MIRA SERVICOS"/>
    <d v="2023-09-25T00:00:00"/>
    <s v="INFORMADO COLETA"/>
    <d v="2023-10-20T00:00:00"/>
    <m/>
    <d v="2023-10-11T00:00:00"/>
    <s v="Em trânsito filiais"/>
    <s v="EM TRANSITO"/>
    <n v="-45196"/>
  </r>
  <r>
    <n v="31328698"/>
    <s v="313286-98"/>
    <d v="2023-09-27T00:00:00"/>
    <x v="0"/>
    <s v="NOVA MUTUM"/>
    <x v="0"/>
    <n v="131999"/>
    <s v="CENTRO-OESTE"/>
    <n v="8149"/>
    <n v="692.84"/>
    <n v="340"/>
    <m/>
    <s v="MIRA SERVICOS"/>
    <d v="2023-09-25T00:00:00"/>
    <s v="ENTREGA INFORMADA"/>
    <d v="2023-10-23T00:00:00"/>
    <d v="2023-10-06T00:00:00"/>
    <d v="2023-10-10T00:00:00"/>
    <s v="ENTREGUE"/>
    <s v="ENTREGUE NO PRAZO"/>
    <n v="-45196"/>
  </r>
  <r>
    <n v="31206398"/>
    <s v="312063-98"/>
    <d v="2023-09-27T00:00:00"/>
    <x v="0"/>
    <s v="CASTANHAL"/>
    <x v="2"/>
    <n v="132043"/>
    <s v="NORTE"/>
    <n v="14491.07"/>
    <n v="1359.14"/>
    <n v="634"/>
    <m/>
    <s v="MIRA SERVICOS"/>
    <d v="2023-09-25T00:00:00"/>
    <s v="INFORMADO COLETA"/>
    <d v="2023-10-23T00:00:00"/>
    <m/>
    <d v="2023-10-11T00:00:00"/>
    <s v="Em trânsito filiais"/>
    <s v="EM TRANSITO"/>
    <n v="-45196"/>
  </r>
  <r>
    <n v="31196998"/>
    <s v="311969-98"/>
    <d v="2023-09-27T00:00:00"/>
    <x v="0"/>
    <s v="CASTANHAL"/>
    <x v="2"/>
    <n v="132049"/>
    <s v="NORTE"/>
    <n v="7765.17"/>
    <n v="695.13"/>
    <n v="300"/>
    <m/>
    <s v="MIRA SERVICOS"/>
    <d v="2023-09-25T00:00:00"/>
    <s v="INFORMADO COLETA"/>
    <d v="2023-10-23T00:00:00"/>
    <m/>
    <d v="2023-10-11T00:00:00"/>
    <s v="Em trânsito filiais"/>
    <s v="EM TRANSITO"/>
    <n v="-45196"/>
  </r>
  <r>
    <n v="30725498"/>
    <s v="307254-98"/>
    <d v="2023-09-27T00:00:00"/>
    <x v="0"/>
    <s v="PARAUAPEBAS"/>
    <x v="2"/>
    <n v="131971"/>
    <s v="NORTE"/>
    <n v="9670"/>
    <n v="715.22"/>
    <n v="305"/>
    <m/>
    <s v="MIRA SERVICOS"/>
    <d v="2023-09-25T00:00:00"/>
    <s v="INFORMADO COLETA"/>
    <d v="2023-10-26T00:00:00"/>
    <m/>
    <d v="2023-10-11T00:00:00"/>
    <s v="Em trânsito filiais"/>
    <s v="EM TRANSITO"/>
    <n v="-45196"/>
  </r>
  <r>
    <n v="30363598"/>
    <s v="303635-98"/>
    <d v="2023-10-04T00:00:00"/>
    <x v="0"/>
    <s v="TANGARÁ DA SERRA"/>
    <x v="0"/>
    <n v="133548"/>
    <s v="CENTRO-OESTE"/>
    <n v="14861.23"/>
    <n v="1017.85"/>
    <n v="525"/>
    <m/>
    <s v="MIRA OTM TRANSPORTES LTDA"/>
    <d v="2023-10-03T00:00:00"/>
    <s v="INFORMADO COLETA"/>
    <d v="2023-10-30T00:00:00"/>
    <m/>
    <d v="2023-10-11T00:00:00"/>
    <s v="Em trânsito filiais"/>
    <s v="EM TRANSITO"/>
    <m/>
  </r>
  <r>
    <n v="30676798"/>
    <s v="306767-98"/>
    <d v="2023-10-04T00:00:00"/>
    <x v="0"/>
    <s v="RONDONÓPOLIS"/>
    <x v="0"/>
    <n v="133552"/>
    <s v="CENTRO-OESTE"/>
    <n v="7449"/>
    <n v="567.94000000000005"/>
    <n v="268"/>
    <m/>
    <s v="MIRA OTM TRANSPORTES LTDA"/>
    <d v="2023-10-03T00:00:00"/>
    <s v="INFORMADO COLETA"/>
    <d v="2023-10-20T00:00:00"/>
    <m/>
    <d v="2023-10-11T00:00:00"/>
    <s v="Em trânsito filiais"/>
    <s v="EM TRANSITO"/>
    <m/>
  </r>
  <r>
    <n v="31270298"/>
    <s v="312702-98"/>
    <d v="2023-10-04T00:00:00"/>
    <x v="0"/>
    <s v="CUIABÁ"/>
    <x v="0"/>
    <n v="133553"/>
    <s v="CENTRO-OESTE"/>
    <n v="9219"/>
    <n v="538.38"/>
    <n v="408"/>
    <m/>
    <s v="MIRA OTM TRANSPORTES LTDA"/>
    <d v="2023-10-03T00:00:00"/>
    <s v="INFORMADO COLETA"/>
    <d v="2023-10-19T00:00:00"/>
    <m/>
    <d v="2023-10-11T00:00:00"/>
    <s v="Em trânsito filiais"/>
    <s v="EM TRANSITO"/>
    <m/>
  </r>
  <r>
    <n v="31972798"/>
    <s v="319727-98"/>
    <d v="2023-10-04T00:00:00"/>
    <x v="0"/>
    <s v="VÁRZEA GRANDE"/>
    <x v="0"/>
    <n v="133554"/>
    <s v="CENTRO-OESTE"/>
    <n v="8557.77"/>
    <n v="387.33"/>
    <n v="265"/>
    <m/>
    <s v="MIRA OTM TRANSPORTES LTDA"/>
    <d v="2023-10-03T00:00:00"/>
    <s v="INFORMADO COLETA"/>
    <d v="2023-10-20T00:00:00"/>
    <m/>
    <d v="2023-10-11T00:00:00"/>
    <s v="Em trânsito filiais"/>
    <s v="EM TRANSITO"/>
    <m/>
  </r>
  <r>
    <n v="32206098"/>
    <s v="322060-98"/>
    <d v="2023-10-04T00:00:00"/>
    <x v="0"/>
    <s v="RONDONÓPOLIS"/>
    <x v="0"/>
    <n v="133557"/>
    <s v="CENTRO-OESTE"/>
    <n v="8978.31"/>
    <n v="636.16999999999996"/>
    <n v="304"/>
    <m/>
    <s v="MIRA OTM TRANSPORTES LTDA"/>
    <d v="2023-10-03T00:00:00"/>
    <s v="INFORMADO COLETA"/>
    <d v="2023-10-20T00:00:00"/>
    <m/>
    <d v="2023-10-11T00:00:00"/>
    <s v="Em trânsito filiais"/>
    <s v="EM TRANSITO"/>
    <m/>
  </r>
  <r>
    <n v="30204898"/>
    <s v="302048-98"/>
    <d v="2023-10-04T00:00:00"/>
    <x v="0"/>
    <s v="RONDONÓPOLIS"/>
    <x v="0"/>
    <n v="133567"/>
    <s v="CENTRO-OESTE"/>
    <n v="8651.61"/>
    <n v="637.23"/>
    <n v="305"/>
    <m/>
    <s v="MIRA OTM TRANSPORTES LTDA"/>
    <d v="2023-10-03T00:00:00"/>
    <s v="INFORMADO COLETA"/>
    <d v="2023-10-20T00:00:00"/>
    <m/>
    <d v="2023-10-11T00:00:00"/>
    <s v="Em trânsito filiais"/>
    <s v="EM TRANSITO"/>
    <m/>
  </r>
  <r>
    <n v="31519698"/>
    <s v="315196-98"/>
    <d v="2023-10-04T00:00:00"/>
    <x v="0"/>
    <s v="RONDONÓPOLIS"/>
    <x v="0"/>
    <n v="133571"/>
    <s v="CENTRO-OESTE"/>
    <n v="10259"/>
    <n v="871.78"/>
    <n v="444"/>
    <m/>
    <s v="MIRA OTM TRANSPORTES LTDA"/>
    <d v="2023-10-03T00:00:00"/>
    <s v="INFORMADO COLETA"/>
    <d v="2023-10-20T00:00:00"/>
    <m/>
    <d v="2023-10-11T00:00:00"/>
    <s v="Em trânsito filiais"/>
    <s v="EM TRANSITO"/>
    <m/>
  </r>
  <r>
    <n v="32734598"/>
    <s v="327345-98"/>
    <d v="2023-10-04T00:00:00"/>
    <x v="0"/>
    <s v="CUIABÁ"/>
    <x v="0"/>
    <n v="133576"/>
    <s v="CENTRO-OESTE"/>
    <n v="11453.31"/>
    <n v="581.79999999999995"/>
    <n v="450"/>
    <m/>
    <s v="MIRA OTM TRANSPORTES LTDA"/>
    <d v="2023-10-03T00:00:00"/>
    <s v="INFORMADO COLETA"/>
    <d v="2023-10-19T00:00:00"/>
    <m/>
    <d v="2023-10-11T00:00:00"/>
    <s v="Em trânsito filiais"/>
    <s v="EM TRANSITO"/>
    <m/>
  </r>
  <r>
    <n v="32416498"/>
    <s v="324164-98"/>
    <d v="2023-10-04T00:00:00"/>
    <x v="0"/>
    <s v="CUIABÁ"/>
    <x v="0"/>
    <n v="133579"/>
    <s v="CENTRO-OESTE"/>
    <n v="10799"/>
    <n v="771.59"/>
    <n v="386"/>
    <m/>
    <s v="MIRA OTM TRANSPORTES LTDA"/>
    <d v="2023-10-03T00:00:00"/>
    <s v="INFORMADO COLETA"/>
    <d v="2023-10-30T00:00:00"/>
    <m/>
    <d v="2023-10-11T00:00:00"/>
    <s v="Em trânsito filiais"/>
    <s v="EM TRANSITO"/>
    <m/>
  </r>
  <r>
    <n v="32315098"/>
    <s v="323150-98"/>
    <d v="2023-10-04T00:00:00"/>
    <x v="0"/>
    <s v="RONDONÓPOLIS"/>
    <x v="0"/>
    <n v="133581"/>
    <s v="CENTRO-OESTE"/>
    <n v="8397.6200000000008"/>
    <n v="614.75"/>
    <n v="296"/>
    <m/>
    <s v="MIRA OTM TRANSPORTES LTDA"/>
    <d v="2023-10-03T00:00:00"/>
    <s v="INFORMADO COLETA"/>
    <d v="2023-10-20T00:00:00"/>
    <m/>
    <d v="2023-10-11T00:00:00"/>
    <s v="Em trânsito filiais"/>
    <s v="EM TRANSITO"/>
    <m/>
  </r>
  <r>
    <n v="32421398"/>
    <s v="324213-98"/>
    <d v="2023-10-04T00:00:00"/>
    <x v="0"/>
    <s v="VÁRZEA GRANDE"/>
    <x v="0"/>
    <n v="133585"/>
    <s v="CENTRO-OESTE"/>
    <n v="14169"/>
    <n v="653.36"/>
    <n v="513"/>
    <m/>
    <s v="MIRA OTM TRANSPORTES LTDA"/>
    <d v="2023-10-03T00:00:00"/>
    <s v="INFORMADO COLETA"/>
    <d v="2023-10-20T00:00:00"/>
    <m/>
    <d v="2023-10-11T00:00:00"/>
    <s v="Em trânsito filiais"/>
    <s v="EM TRANSITO"/>
    <m/>
  </r>
  <r>
    <n v="31517498"/>
    <s v="315174-98"/>
    <d v="2023-10-04T00:00:00"/>
    <x v="0"/>
    <s v="RONDONÓPOLIS"/>
    <x v="0"/>
    <n v="133589"/>
    <s v="CENTRO-OESTE"/>
    <n v="8483.31"/>
    <n v="618.11"/>
    <n v="298"/>
    <m/>
    <s v="MIRA OTM TRANSPORTES LTDA"/>
    <d v="2023-10-03T00:00:00"/>
    <s v="INFORMADO COLETA"/>
    <d v="2023-10-20T00:00:00"/>
    <m/>
    <d v="2023-10-11T00:00:00"/>
    <s v="Em trânsito filiais"/>
    <s v="EM TRANSITO"/>
    <m/>
  </r>
  <r>
    <n v="32305298"/>
    <s v="323052-98"/>
    <d v="2023-10-04T00:00:00"/>
    <x v="0"/>
    <s v="VÁRZEA GRANDE"/>
    <x v="0"/>
    <n v="133597"/>
    <s v="CENTRO-OESTE"/>
    <n v="10800"/>
    <n v="513.74"/>
    <n v="387"/>
    <m/>
    <s v="MIRA OTM TRANSPORTES LTDA"/>
    <d v="2023-10-03T00:00:00"/>
    <s v="INFORMADO COLETA"/>
    <d v="2023-10-20T00:00:00"/>
    <m/>
    <d v="2023-10-11T00:00:00"/>
    <s v="Em trânsito filiais"/>
    <s v="EM TRANSITO"/>
    <m/>
  </r>
  <r>
    <n v="32534198"/>
    <s v="325341-98"/>
    <d v="2023-10-04T00:00:00"/>
    <x v="0"/>
    <s v="CUIABÁ"/>
    <x v="0"/>
    <n v="133610"/>
    <s v="CENTRO-OESTE"/>
    <n v="14595"/>
    <n v="720.11"/>
    <n v="583"/>
    <m/>
    <s v="MIRA OTM TRANSPORTES LTDA"/>
    <d v="2023-10-03T00:00:00"/>
    <s v="INFORMADO COLETA"/>
    <d v="2023-10-19T00:00:00"/>
    <m/>
    <d v="2023-10-11T00:00:00"/>
    <s v="Em trânsito filiais"/>
    <s v="EM TRANSITO"/>
    <m/>
  </r>
  <r>
    <n v="31832298"/>
    <s v="318322-98"/>
    <d v="2023-10-04T00:00:00"/>
    <x v="0"/>
    <s v="RONDONÓPOLIS"/>
    <x v="0"/>
    <n v="133612"/>
    <s v="CENTRO-OESTE"/>
    <n v="10259"/>
    <n v="875.01"/>
    <n v="446"/>
    <m/>
    <s v="MIRA OTM TRANSPORTES LTDA"/>
    <d v="2023-10-03T00:00:00"/>
    <s v="INFORMADO COLETA"/>
    <d v="2023-10-20T00:00:00"/>
    <m/>
    <d v="2023-10-11T00:00:00"/>
    <s v="Em trânsito filiais"/>
    <s v="EM TRANSITO"/>
    <m/>
  </r>
  <r>
    <n v="32361898"/>
    <s v="323618-98"/>
    <d v="2023-10-04T00:00:00"/>
    <x v="0"/>
    <s v="VÁRZEA GRANDE"/>
    <x v="0"/>
    <n v="133613"/>
    <s v="CENTRO-OESTE"/>
    <n v="15369"/>
    <n v="721.43"/>
    <n v="583"/>
    <m/>
    <s v="MIRA OTM TRANSPORTES LTDA"/>
    <d v="2023-10-03T00:00:00"/>
    <s v="INFORMADO COLETA"/>
    <d v="2023-10-20T00:00:00"/>
    <m/>
    <d v="2023-10-11T00:00:00"/>
    <s v="Em trânsito filiais"/>
    <s v="EM TRANSITO"/>
    <m/>
  </r>
  <r>
    <n v="30331198"/>
    <s v="303311-98"/>
    <d v="2023-10-04T00:00:00"/>
    <x v="0"/>
    <s v="CUIABÁ"/>
    <x v="0"/>
    <n v="133615"/>
    <s v="CENTRO-OESTE"/>
    <n v="8739"/>
    <n v="431.94"/>
    <n v="304"/>
    <m/>
    <s v="MIRA OTM TRANSPORTES LTDA"/>
    <d v="2023-10-03T00:00:00"/>
    <s v="INFORMADO COLETA"/>
    <d v="2023-10-19T00:00:00"/>
    <m/>
    <d v="2023-10-11T00:00:00"/>
    <s v="Em trânsito filiais"/>
    <s v="EM TRANSITO"/>
    <m/>
  </r>
  <r>
    <n v="30700298"/>
    <s v="307002-98"/>
    <d v="2023-10-04T00:00:00"/>
    <x v="0"/>
    <s v="VÁRZEA GRANDE"/>
    <x v="0"/>
    <n v="133617"/>
    <s v="CENTRO-OESTE"/>
    <n v="8660"/>
    <n v="431.81"/>
    <n v="304"/>
    <m/>
    <s v="MIRA OTM TRANSPORTES LTDA"/>
    <d v="2023-10-03T00:00:00"/>
    <s v="INFORMADO COLETA"/>
    <d v="2023-10-20T00:00:00"/>
    <m/>
    <d v="2023-10-11T00:00:00"/>
    <s v="Em trânsito filiais"/>
    <s v="EM TRANSITO"/>
    <m/>
  </r>
  <r>
    <n v="32534398"/>
    <s v="325343-98"/>
    <d v="2023-10-04T00:00:00"/>
    <x v="0"/>
    <s v="BELÉM"/>
    <x v="2"/>
    <n v="133646"/>
    <s v="NORTE"/>
    <n v="14635.27"/>
    <n v="1134.1300000000001"/>
    <n v="558"/>
    <m/>
    <s v="MIRA OTM TRANSPORTES LTDA"/>
    <d v="2023-10-04T00:00:00"/>
    <s v="INFORMADO COLETA"/>
    <d v="2023-10-26T00:00:00"/>
    <m/>
    <d v="2023-10-11T00:00:00"/>
    <s v="Em trânsito filiais"/>
    <s v="EM TRANSITO"/>
    <m/>
  </r>
  <r>
    <n v="32214998"/>
    <s v="322149-98"/>
    <d v="2023-10-04T00:00:00"/>
    <x v="0"/>
    <s v="MARABA"/>
    <x v="2"/>
    <n v="133677"/>
    <s v="NORTE"/>
    <n v="9341.07"/>
    <n v="692.22"/>
    <n v="297"/>
    <m/>
    <s v="MIRA OTM TRANSPORTES LTDA"/>
    <d v="2023-10-04T00:00:00"/>
    <s v="INFORMADO COLETA"/>
    <d v="2023-10-30T00:00:00"/>
    <m/>
    <d v="2023-10-11T00:00:00"/>
    <s v="Em trânsito filiais"/>
    <s v="EM TRANSITO"/>
    <m/>
  </r>
  <r>
    <n v="32250698"/>
    <s v="322506-98"/>
    <d v="2023-10-04T00:00:00"/>
    <x v="0"/>
    <s v="PARAUAPEBAS"/>
    <x v="2"/>
    <n v="133678"/>
    <s v="NORTE"/>
    <n v="9400.14"/>
    <n v="752.02"/>
    <n v="325"/>
    <m/>
    <s v="MIRA OTM TRANSPORTES LTDA"/>
    <d v="2023-10-04T00:00:00"/>
    <s v="INFORMADO COLETA"/>
    <d v="2023-11-03T00:00:00"/>
    <m/>
    <d v="2023-10-11T00:00:00"/>
    <s v="Em trânsito filiais"/>
    <s v="EM TRANSITO"/>
    <m/>
  </r>
  <r>
    <n v="32441798"/>
    <s v="324417-98"/>
    <d v="2023-10-04T00:00:00"/>
    <x v="0"/>
    <s v="S. DOMINGOS ARAGUAIA"/>
    <x v="2"/>
    <n v="133681"/>
    <s v="NORTE"/>
    <n v="19084.87"/>
    <n v="1570.17"/>
    <n v="739"/>
    <m/>
    <s v="MIRA OTM TRANSPORTES LTDA"/>
    <d v="2023-10-04T00:00:00"/>
    <s v="INFORMADO COLETA"/>
    <d v="2023-11-01T00:00:00"/>
    <m/>
    <d v="2023-10-11T00:00:00"/>
    <s v="Em trânsito filiais"/>
    <s v="EM TRANSITO"/>
    <m/>
  </r>
  <r>
    <n v="32151498"/>
    <s v="321514-98"/>
    <d v="2023-10-04T00:00:00"/>
    <x v="0"/>
    <s v="ANANINDEUA"/>
    <x v="2"/>
    <n v="133691"/>
    <s v="NORTE"/>
    <n v="10040"/>
    <n v="753.11"/>
    <n v="325"/>
    <m/>
    <s v="MIRA OTM TRANSPORTES LTDA"/>
    <d v="2023-10-04T00:00:00"/>
    <s v="INFORMADO COLETA"/>
    <d v="2023-10-27T00:00:00"/>
    <m/>
    <d v="2023-10-11T00:00:00"/>
    <s v="Aguardando transferência"/>
    <s v="EM TRANSITO"/>
    <m/>
  </r>
  <r>
    <n v="32826898"/>
    <s v="328268-98"/>
    <d v="2023-10-04T00:00:00"/>
    <x v="0"/>
    <s v="MUANA"/>
    <x v="2"/>
    <n v="133701"/>
    <s v="NORTE"/>
    <n v="15830.07"/>
    <n v="2911.28"/>
    <n v="614"/>
    <m/>
    <s v="MIRA OTM TRANSPORTES LTDA"/>
    <d v="2023-10-04T00:00:00"/>
    <s v="INFORMADO COLETA"/>
    <d v="2023-11-07T00:00:00"/>
    <m/>
    <d v="2023-10-11T00:00:00"/>
    <s v="Em trânsito filiais"/>
    <s v="EM TRANSITO"/>
    <m/>
  </r>
  <r>
    <n v="32781498"/>
    <s v="327814-98"/>
    <d v="2023-10-04T00:00:00"/>
    <x v="0"/>
    <s v="ANANINDEUA"/>
    <x v="2"/>
    <n v="133704"/>
    <s v="NORTE"/>
    <n v="14196.75"/>
    <n v="1017.45"/>
    <n v="459"/>
    <m/>
    <s v="MIRA OTM TRANSPORTES LTDA"/>
    <d v="2023-10-04T00:00:00"/>
    <s v="INFORMADO COLETA"/>
    <d v="2023-10-27T00:00:00"/>
    <m/>
    <d v="2023-10-11T00:00:00"/>
    <s v="Em trânsito filiais"/>
    <s v="EM TRANSITO"/>
    <m/>
  </r>
  <r>
    <n v="31833698"/>
    <s v="318336-98"/>
    <d v="2023-10-04T00:00:00"/>
    <x v="0"/>
    <s v="RONDONÓPOLIS"/>
    <x v="0"/>
    <n v="133714"/>
    <s v="CENTRO-OESTE"/>
    <n v="12249"/>
    <n v="1063.42"/>
    <n v="556"/>
    <m/>
    <s v="MIRA OTM TRANSPORTES LTDA"/>
    <d v="2023-10-04T00:00:00"/>
    <s v="INFORMADO COLETA"/>
    <d v="2023-10-20T00:00:00"/>
    <m/>
    <d v="2023-10-11T00:00:00"/>
    <s v="Em trânsito filiais"/>
    <s v="EM TRANSITO"/>
    <m/>
  </r>
  <r>
    <n v="31291498"/>
    <s v="312914-98"/>
    <d v="2023-10-04T00:00:00"/>
    <x v="0"/>
    <s v="SAO J. DOS QUATRO MARCOS"/>
    <x v="0"/>
    <n v="132513"/>
    <s v="CENTRO-OESTE"/>
    <n v="26500"/>
    <n v="2038.1"/>
    <n v="1117"/>
    <m/>
    <s v="MIRA OTM TRANSPORTES LTDA"/>
    <d v="2023-09-27T00:00:00"/>
    <s v="INFORMADO COLETA"/>
    <d v="2023-10-24T00:00:00"/>
    <m/>
    <d v="2023-10-11T00:00:00"/>
    <s v="Em trânsito filiais"/>
    <s v="EM TRANSITO"/>
    <m/>
  </r>
  <r>
    <n v="31855098"/>
    <s v="318550-98"/>
    <d v="2023-10-04T00:00:00"/>
    <x v="0"/>
    <s v="CUIABÁ"/>
    <x v="0"/>
    <n v="132808"/>
    <s v="CENTRO-OESTE"/>
    <n v="5000"/>
    <n v="305.83"/>
    <n v="193"/>
    <m/>
    <s v="MIRA OTM TRANSPORTES LTDA"/>
    <d v="2023-09-28T00:00:00"/>
    <s v="INFORMADO COLETA"/>
    <d v="2023-10-19T00:00:00"/>
    <m/>
    <d v="2023-10-11T00:00:00"/>
    <s v="Em trânsito filiais"/>
    <s v="EM TRANSITO"/>
    <m/>
  </r>
  <r>
    <n v="30363798"/>
    <s v="303637-98"/>
    <d v="2023-10-04T00:00:00"/>
    <x v="0"/>
    <s v="ARAGUAINA"/>
    <x v="1"/>
    <n v="133396"/>
    <s v="NORTE"/>
    <n v="13800"/>
    <n v="1121.48"/>
    <n v="497"/>
    <m/>
    <s v="MIRA SERVICOS"/>
    <d v="2023-10-02T00:00:00"/>
    <s v="INFORMADO COLETA"/>
    <d v="2023-11-09T00:00:00"/>
    <m/>
    <d v="2023-10-11T00:00:00"/>
    <s v="Em trânsito filiais"/>
    <s v="EM TRANSITO"/>
    <m/>
  </r>
  <r>
    <n v="32823998"/>
    <s v="328239-98"/>
    <d v="2023-10-06T00:00:00"/>
    <x v="0"/>
    <s v="RONDONÓPOLIS"/>
    <x v="0"/>
    <n v="133605"/>
    <s v="CENTRO-OESTE"/>
    <n v="12249"/>
    <n v="1026.31"/>
    <n v="533"/>
    <m/>
    <s v="MIRA OTM TRANSPORTES LTDA"/>
    <d v="2023-10-03T00:00:00"/>
    <s v="INFORMADO COLETA"/>
    <d v="2023-10-24T00:00:00"/>
    <m/>
    <d v="2023-10-11T00:00:00"/>
    <s v="Em trânsito filiais"/>
    <s v="EM TRANSITO"/>
    <m/>
  </r>
  <r>
    <n v="32030798"/>
    <s v="320307-98"/>
    <d v="2023-10-06T00:00:00"/>
    <x v="0"/>
    <s v="ABAETETUBA"/>
    <x v="2"/>
    <n v="133651"/>
    <s v="NORTE"/>
    <n v="9114.4699999999993"/>
    <n v="751.53"/>
    <n v="325"/>
    <m/>
    <s v="MIRA OTM TRANSPORTES LTDA"/>
    <d v="2023-10-04T00:00:00"/>
    <s v="INFORMADO COLETA"/>
    <d v="2023-10-31T00:00:00"/>
    <m/>
    <d v="2023-10-11T00:00:00"/>
    <s v="Aguardando transferência"/>
    <s v="EM TRANSITO"/>
    <m/>
  </r>
  <r>
    <n v="32099398"/>
    <s v="320993-98"/>
    <d v="2023-10-06T00:00:00"/>
    <x v="0"/>
    <s v="PARAGOMINAS"/>
    <x v="2"/>
    <n v="133673"/>
    <s v="NORTE"/>
    <n v="16728.29"/>
    <n v="1344.31"/>
    <n v="624"/>
    <m/>
    <s v="MIRA OTM TRANSPORTES LTDA"/>
    <d v="2023-10-04T00:00:00"/>
    <s v="INFORMADO COLETA"/>
    <d v="2023-11-01T00:00:00"/>
    <m/>
    <d v="2023-10-11T00:00:00"/>
    <s v="Em trânsito filiais"/>
    <s v="EM TRANSITO"/>
    <m/>
  </r>
  <r>
    <n v="32189798"/>
    <s v="321897-98"/>
    <d v="2023-10-06T00:00:00"/>
    <x v="0"/>
    <s v="CASTANHAL"/>
    <x v="2"/>
    <n v="133674"/>
    <s v="NORTE"/>
    <n v="28055.14"/>
    <n v="2135.4299999999998"/>
    <n v="1022"/>
    <m/>
    <s v="MIRA OTM TRANSPORTES LTDA"/>
    <d v="2023-10-04T00:00:00"/>
    <s v="INFORMADO COLETA"/>
    <d v="2023-10-31T00:00:00"/>
    <m/>
    <d v="2023-10-11T00:00:00"/>
    <s v="Em trânsito filiais"/>
    <s v="EM TRANSITO"/>
    <m/>
  </r>
  <r>
    <n v="32217798"/>
    <s v="322177-98"/>
    <d v="2023-10-06T00:00:00"/>
    <x v="0"/>
    <s v="BELÉM"/>
    <x v="2"/>
    <n v="133676"/>
    <s v="NORTE"/>
    <n v="41949.84"/>
    <n v="3003.91"/>
    <n v="1570"/>
    <m/>
    <s v="MIRA OTM TRANSPORTES LTDA"/>
    <d v="2023-10-04T00:00:00"/>
    <s v="INFORMADO COLETA"/>
    <d v="2023-10-30T00:00:00"/>
    <m/>
    <d v="2023-10-11T00:00:00"/>
    <s v="Em trânsito filiais"/>
    <s v="EM TRANSITO"/>
    <m/>
  </r>
  <r>
    <n v="32182698"/>
    <s v="321826-98"/>
    <d v="2023-10-06T00:00:00"/>
    <x v="0"/>
    <s v="TAILANDIA"/>
    <x v="2"/>
    <n v="133679"/>
    <s v="NORTE"/>
    <n v="10597.67"/>
    <n v="759.66"/>
    <n v="328"/>
    <m/>
    <s v="MIRA OTM TRANSPORTES LTDA"/>
    <d v="2023-10-04T00:00:00"/>
    <s v="INFORMADO COLETA"/>
    <d v="2023-11-07T00:00:00"/>
    <m/>
    <d v="2023-10-11T00:00:00"/>
    <s v="Em trânsito filiais"/>
    <s v="EM TRANSITO"/>
    <m/>
  </r>
  <r>
    <n v="32066898"/>
    <s v="320668-98"/>
    <d v="2023-10-06T00:00:00"/>
    <x v="0"/>
    <s v="SAO GERALDO ARAGUAIA"/>
    <x v="2"/>
    <n v="133680"/>
    <s v="NORTE"/>
    <n v="11792.47"/>
    <n v="944.4"/>
    <n v="422"/>
    <m/>
    <s v="MIRA OTM TRANSPORTES LTDA"/>
    <d v="2023-10-04T00:00:00"/>
    <s v="INFORMADO COLETA"/>
    <d v="2023-11-06T00:00:00"/>
    <m/>
    <d v="2023-10-11T00:00:00"/>
    <s v="Em trânsito filiais"/>
    <s v="EM TRANSITO"/>
    <m/>
  </r>
  <r>
    <n v="32673598"/>
    <s v="326735-98"/>
    <d v="2023-10-06T00:00:00"/>
    <x v="0"/>
    <s v="MARABA"/>
    <x v="2"/>
    <n v="133683"/>
    <s v="NORTE"/>
    <n v="13327.17"/>
    <n v="1120.4000000000001"/>
    <n v="511"/>
    <m/>
    <s v="MIRA OTM TRANSPORTES LTDA"/>
    <d v="2023-10-04T00:00:00"/>
    <s v="INFORMADO COLETA"/>
    <d v="2023-11-01T00:00:00"/>
    <m/>
    <d v="2023-10-11T00:00:00"/>
    <s v="Em trânsito filiais"/>
    <s v="EM TRANSITO"/>
    <m/>
  </r>
  <r>
    <n v="32643298"/>
    <s v="326432-98"/>
    <d v="2023-10-06T00:00:00"/>
    <x v="0"/>
    <s v="BELÉM"/>
    <x v="2"/>
    <n v="133697"/>
    <s v="NORTE"/>
    <n v="11900"/>
    <n v="885.31"/>
    <n v="421"/>
    <m/>
    <s v="MIRA OTM TRANSPORTES LTDA"/>
    <d v="2023-10-04T00:00:00"/>
    <s v="INFORMADO COLETA"/>
    <d v="2023-10-30T00:00:00"/>
    <m/>
    <d v="2023-10-11T00:00:00"/>
    <s v="Aguardando transferência"/>
    <s v="EM TRANSITO"/>
    <m/>
  </r>
  <r>
    <n v="24360598"/>
    <s v="243605-98"/>
    <d v="2023-06-28T00:00:00"/>
    <x v="2"/>
    <s v="PAU BRASIL"/>
    <x v="20"/>
    <n v="122983"/>
    <s v="NORDESTE"/>
    <n v="10539"/>
    <n v="393.33"/>
    <n v="325.31549999999999"/>
    <n v="3.7321377739823511E-2"/>
    <s v="R L DOS SANTOS TRANSPORTES LTDA"/>
    <d v="2023-06-27T00:00:00"/>
    <m/>
    <d v="2023-07-17T00:00:00"/>
    <d v="2023-07-11T00:00:00"/>
    <m/>
    <s v="ENTREGUE"/>
    <s v="ENTREGUE NO PRAZO"/>
    <n v="13"/>
  </r>
  <r>
    <n v="24522198"/>
    <s v="245221-98"/>
    <d v="2023-06-28T00:00:00"/>
    <x v="2"/>
    <s v="ITABUNA"/>
    <x v="20"/>
    <n v="123096"/>
    <s v="NORDESTE"/>
    <n v="12978.03"/>
    <n v="476.25"/>
    <n v="370.69959999999998"/>
    <n v="3.6696632693868018E-2"/>
    <s v="R L DOS SANTOS TRANSPORTES LTDA"/>
    <d v="2023-06-27T00:00:00"/>
    <m/>
    <d v="2023-07-17T00:00:00"/>
    <d v="2023-07-11T00:00:00"/>
    <m/>
    <s v="ENTREGUE"/>
    <s v="ENTREGUE NO PRAZO"/>
    <n v="13"/>
  </r>
  <r>
    <n v="23817998"/>
    <s v="238179-98"/>
    <d v="2023-06-28T00:00:00"/>
    <x v="2"/>
    <s v="CAMAÇARI"/>
    <x v="20"/>
    <n v="123120"/>
    <s v="NORDESTE"/>
    <n v="23519"/>
    <n v="834.65"/>
    <n v="736.26199999999994"/>
    <n v="3.5488328585399041E-2"/>
    <s v="R L DOS SANTOS TRANSPORTES LTDA"/>
    <d v="2023-06-27T00:00:00"/>
    <m/>
    <d v="2023-07-17T00:00:00"/>
    <d v="2023-07-11T00:00:00"/>
    <m/>
    <s v="ENTREGUE"/>
    <s v="ENTREGUE NO PRAZO"/>
    <n v="13"/>
  </r>
  <r>
    <n v="23833798"/>
    <s v="238337-98"/>
    <d v="2023-06-28T00:00:00"/>
    <x v="2"/>
    <s v="PORTO SEGURO"/>
    <x v="20"/>
    <n v="122786"/>
    <s v="NORDESTE"/>
    <n v="13249"/>
    <n v="485.47"/>
    <n v="420.71300000000002"/>
    <n v="3.6642010717790024E-2"/>
    <s v="R L DOS SANTOS TRANSPORTES LTDA"/>
    <d v="2023-06-26T00:00:00"/>
    <m/>
    <d v="2023-07-17T00:00:00"/>
    <d v="2023-07-12T00:00:00"/>
    <m/>
    <s v="ENTREGUE"/>
    <s v="ENTREGUE NO PRAZO"/>
    <n v="14"/>
  </r>
  <r>
    <n v="24472098"/>
    <s v="244720-98"/>
    <d v="2023-06-28T00:00:00"/>
    <x v="2"/>
    <s v="EUNAPOLIS"/>
    <x v="20"/>
    <n v="122939"/>
    <s v="NORDESTE"/>
    <n v="6549"/>
    <n v="257.67"/>
    <n v="197.45500000000001"/>
    <n v="3.9344938158497482E-2"/>
    <s v="R L DOS SANTOS TRANSPORTES LTDA"/>
    <d v="2023-06-27T00:00:00"/>
    <m/>
    <d v="2023-07-17T00:00:00"/>
    <d v="2023-07-12T00:00:00"/>
    <m/>
    <s v="ENTREGUE"/>
    <s v="ENTREGUE NO PRAZO"/>
    <n v="14"/>
  </r>
  <r>
    <n v="24003098"/>
    <s v="240030-98"/>
    <d v="2023-06-28T00:00:00"/>
    <x v="2"/>
    <s v="PORTO SEGURO"/>
    <x v="20"/>
    <n v="123105"/>
    <s v="NORDESTE"/>
    <n v="16047.69"/>
    <n v="580.62"/>
    <n v="326.26299999999998"/>
    <n v="3.6180908280257155E-2"/>
    <s v="R L DOS SANTOS TRANSPORTES LTDA"/>
    <d v="2023-06-27T00:00:00"/>
    <m/>
    <d v="2023-07-17T00:00:00"/>
    <d v="2023-07-12T00:00:00"/>
    <m/>
    <s v="ENTREGUE"/>
    <s v="ENTREGUE NO PRAZO"/>
    <n v="14"/>
  </r>
  <r>
    <n v="24409098"/>
    <s v="244090-98"/>
    <d v="2023-06-28T00:00:00"/>
    <x v="2"/>
    <s v="PRADO"/>
    <x v="20"/>
    <n v="122855"/>
    <s v="NORDESTE"/>
    <n v="8839"/>
    <n v="335.53"/>
    <n v="261.79770000000002"/>
    <n v="3.7960176490553228E-2"/>
    <s v="R L DOS SANTOS TRANSPORTES LTDA"/>
    <d v="2023-06-26T00:00:00"/>
    <m/>
    <d v="2023-07-17T00:00:00"/>
    <d v="2023-07-13T00:00:00"/>
    <m/>
    <s v="ENTREGUE"/>
    <s v="ENTREGUE NO PRAZO"/>
    <n v="15"/>
  </r>
  <r>
    <n v="24296098"/>
    <s v="242960-98"/>
    <d v="2023-06-28T00:00:00"/>
    <x v="2"/>
    <s v="CHORROCHO"/>
    <x v="20"/>
    <n v="122858"/>
    <s v="NORDESTE"/>
    <n v="12249"/>
    <n v="451.47"/>
    <n v="385.80419999999998"/>
    <n v="3.6857702669605683E-2"/>
    <s v="R L DOS SANTOS TRANSPORTES LTDA"/>
    <d v="2023-06-26T00:00:00"/>
    <m/>
    <d v="2023-07-17T00:00:00"/>
    <d v="2023-07-13T00:00:00"/>
    <m/>
    <s v="ENTREGUE"/>
    <s v="ENTREGUE NO PRAZO"/>
    <n v="15"/>
  </r>
  <r>
    <n v="24279798"/>
    <s v="242797-98"/>
    <d v="2023-06-28T00:00:00"/>
    <x v="2"/>
    <s v="CAPELA ALTO ALEGRE"/>
    <x v="20"/>
    <n v="123033"/>
    <s v="NORDESTE"/>
    <n v="57359.49"/>
    <n v="1985.22"/>
    <n v="1760.4804999999999"/>
    <n v="3.4610140362126653E-2"/>
    <s v="R L DOS SANTOS TRANSPORTES LTDA"/>
    <d v="2023-06-27T00:00:00"/>
    <m/>
    <d v="2023-07-17T00:00:00"/>
    <d v="2023-07-18T00:00:00"/>
    <m/>
    <s v="ENTREGUE"/>
    <s v="ENTREGUE FORA DO PRAZO"/>
    <n v="20"/>
  </r>
  <r>
    <n v="23625898"/>
    <s v="236258-98"/>
    <d v="2023-06-28T00:00:00"/>
    <x v="2"/>
    <s v="CIPO"/>
    <x v="20"/>
    <n v="122671"/>
    <s v="NORDESTE"/>
    <n v="16997.310000000001"/>
    <n v="612.91"/>
    <n v="672.18809999999996"/>
    <n v="3.6059235255461008E-2"/>
    <s v="R L DOS SANTOS TRANSPORTES LTDA"/>
    <d v="2023-06-23T00:00:00"/>
    <m/>
    <d v="2023-07-17T00:00:00"/>
    <d v="2023-07-19T00:00:00"/>
    <m/>
    <s v="ENTREGUE"/>
    <s v="ENTREGUE FORA DO PRAZO"/>
    <n v="21"/>
  </r>
  <r>
    <n v="23642598"/>
    <s v="236425-98"/>
    <d v="2023-06-28T00:00:00"/>
    <x v="2"/>
    <s v="RIBEIRA DO POMBAL"/>
    <x v="20"/>
    <n v="122681"/>
    <s v="NORDESTE"/>
    <n v="5830.11"/>
    <n v="233.22"/>
    <n v="192.27119999999999"/>
    <n v="4.0002675764265173E-2"/>
    <s v="R L DOS SANTOS TRANSPORTES LTDA"/>
    <d v="2023-06-23T00:00:00"/>
    <m/>
    <d v="2023-07-17T00:00:00"/>
    <d v="2023-07-19T00:00:00"/>
    <m/>
    <s v="ENTREGUE"/>
    <s v="ENTREGUE FORA DO PRAZO"/>
    <n v="21"/>
  </r>
  <r>
    <n v="23569498"/>
    <s v="235694-98"/>
    <d v="2023-06-28T00:00:00"/>
    <x v="2"/>
    <s v="RIBEIRA DO POMBAL"/>
    <x v="20"/>
    <n v="122711"/>
    <s v="NORDESTE"/>
    <n v="10201.43"/>
    <n v="381.85"/>
    <n v="299.99290000000002"/>
    <n v="3.7431026826631172E-2"/>
    <s v="R L DOS SANTOS TRANSPORTES LTDA"/>
    <d v="2023-06-23T00:00:00"/>
    <m/>
    <d v="2023-07-17T00:00:00"/>
    <d v="2023-07-19T00:00:00"/>
    <m/>
    <s v="ENTREGUE"/>
    <s v="ENTREGUE FORA DO PRAZO"/>
    <n v="21"/>
  </r>
  <r>
    <n v="23685598"/>
    <s v="236855-98"/>
    <d v="2023-06-28T00:00:00"/>
    <x v="2"/>
    <s v="OLINDINA"/>
    <x v="20"/>
    <n v="122722"/>
    <s v="NORDESTE"/>
    <n v="8235.81"/>
    <n v="315.02"/>
    <n v="299.92169999999999"/>
    <n v="3.8250032480108213E-2"/>
    <s v="R L DOS SANTOS TRANSPORTES LTDA"/>
    <d v="2023-06-26T00:00:00"/>
    <m/>
    <d v="2023-07-17T00:00:00"/>
    <d v="2023-07-19T00:00:00"/>
    <m/>
    <s v="ENTREGUE"/>
    <s v="ENTREGUE FORA DO PRAZO"/>
    <n v="21"/>
  </r>
  <r>
    <n v="23187698"/>
    <s v="231876-98"/>
    <d v="2023-06-28T00:00:00"/>
    <x v="2"/>
    <s v="SITIO DO QUINTO"/>
    <x v="20"/>
    <n v="122800"/>
    <s v="NORDESTE"/>
    <n v="17624.28"/>
    <n v="634.23"/>
    <n v="438.8272"/>
    <n v="3.5986150923612202E-2"/>
    <s v="R L DOS SANTOS TRANSPORTES LTDA"/>
    <d v="2023-06-26T00:00:00"/>
    <m/>
    <d v="2023-07-17T00:00:00"/>
    <d v="2023-07-19T00:00:00"/>
    <m/>
    <s v="ENTREGUE"/>
    <s v="ENTREGUE FORA DO PRAZO"/>
    <n v="21"/>
  </r>
  <r>
    <n v="23685998"/>
    <s v="236859-98"/>
    <d v="2023-06-28T00:00:00"/>
    <x v="2"/>
    <s v="TUCANO"/>
    <x v="20"/>
    <n v="122672"/>
    <s v="NORDESTE"/>
    <n v="8319"/>
    <n v="317.85000000000002"/>
    <n v="289.76170000000002"/>
    <n v="3.8207717273710785E-2"/>
    <s v="R L DOS SANTOS TRANSPORTES LTDA"/>
    <d v="2023-06-23T00:00:00"/>
    <m/>
    <d v="2023-07-17T00:00:00"/>
    <d v="2023-07-20T00:00:00"/>
    <m/>
    <s v="ENTREGUE"/>
    <s v="ENTREGUE FORA DO PRAZO"/>
    <n v="22"/>
  </r>
  <r>
    <n v="23857498"/>
    <s v="238574-98"/>
    <d v="2023-06-28T00:00:00"/>
    <x v="2"/>
    <s v="TREMEDAL"/>
    <x v="20"/>
    <n v="122832"/>
    <s v="NORDESTE"/>
    <n v="15329"/>
    <n v="556.19000000000005"/>
    <n v="460.77499999999998"/>
    <n v="3.6283514906386594E-2"/>
    <s v="R L DOS SANTOS TRANSPORTES LTDA"/>
    <d v="2023-06-26T00:00:00"/>
    <m/>
    <d v="2023-07-17T00:00:00"/>
    <d v="2023-07-20T00:00:00"/>
    <m/>
    <s v="ENTREGUE"/>
    <s v="ENTREGUE FORA DO PRAZO"/>
    <n v="22"/>
  </r>
  <r>
    <n v="24397198"/>
    <s v="243971-98"/>
    <d v="2023-06-28T00:00:00"/>
    <x v="2"/>
    <s v="BRUMADO"/>
    <x v="20"/>
    <n v="122875"/>
    <s v="NORDESTE"/>
    <n v="10539"/>
    <n v="393.33"/>
    <n v="325.31549999999999"/>
    <n v="3.7321377739823511E-2"/>
    <s v="R L DOS SANTOS TRANSPORTES LTDA"/>
    <d v="2023-06-26T00:00:00"/>
    <m/>
    <d v="2023-07-17T00:00:00"/>
    <d v="2023-07-20T00:00:00"/>
    <m/>
    <s v="ENTREGUE"/>
    <s v="ENTREGUE FORA DO PRAZO"/>
    <n v="22"/>
  </r>
  <r>
    <n v="23968898"/>
    <s v="239688-98"/>
    <d v="2023-06-28T00:00:00"/>
    <x v="2"/>
    <s v="TUCANO"/>
    <x v="20"/>
    <n v="122889"/>
    <s v="NORDESTE"/>
    <n v="10112.11"/>
    <n v="378.81"/>
    <n v="244.3561"/>
    <n v="3.7461024454836823E-2"/>
    <s v="R L DOS SANTOS TRANSPORTES LTDA"/>
    <d v="2023-06-26T00:00:00"/>
    <m/>
    <d v="2023-07-17T00:00:00"/>
    <d v="2023-07-20T00:00:00"/>
    <m/>
    <s v="ENTREGUE"/>
    <s v="ENTREGUE FORA DO PRAZO"/>
    <n v="22"/>
  </r>
  <r>
    <n v="24278198"/>
    <s v="242781-98"/>
    <d v="2023-06-28T00:00:00"/>
    <x v="2"/>
    <s v="CACULE"/>
    <x v="20"/>
    <n v="122942"/>
    <s v="NORDESTE"/>
    <n v="62810.57"/>
    <n v="2170.56"/>
    <n v="2089.4621999999999"/>
    <n v="3.4557240922984775E-2"/>
    <s v="R L DOS SANTOS TRANSPORTES LTDA"/>
    <d v="2023-06-27T00:00:00"/>
    <m/>
    <d v="2023-07-17T00:00:00"/>
    <d v="2023-07-20T00:00:00"/>
    <m/>
    <s v="ENTREGUE"/>
    <s v="ENTREGUE FORA DO PRAZO"/>
    <n v="22"/>
  </r>
  <r>
    <n v="24278098"/>
    <s v="242780-98"/>
    <d v="2023-06-28T00:00:00"/>
    <x v="2"/>
    <s v="CACULE"/>
    <x v="20"/>
    <n v="123047"/>
    <s v="NORDESTE"/>
    <n v="62810.57"/>
    <n v="2170.56"/>
    <n v="2089.4621999999999"/>
    <n v="3.4557240922984775E-2"/>
    <s v="R L DOS SANTOS TRANSPORTES LTDA"/>
    <d v="2023-06-27T00:00:00"/>
    <m/>
    <d v="2023-07-17T00:00:00"/>
    <d v="2023-07-20T00:00:00"/>
    <m/>
    <s v="ENTREGUE"/>
    <s v="ENTREGUE FORA DO PRAZO"/>
    <n v="22"/>
  </r>
  <r>
    <n v="24296998"/>
    <s v="242969-98"/>
    <d v="2023-06-28T00:00:00"/>
    <x v="2"/>
    <s v="GUANAMBI"/>
    <x v="20"/>
    <n v="123045"/>
    <s v="NORDESTE"/>
    <n v="6499"/>
    <n v="255.97"/>
    <n v="197.4545"/>
    <n v="3.9386059393752886E-2"/>
    <s v="R L DOS SANTOS TRANSPORTES LTDA"/>
    <d v="2023-06-27T00:00:00"/>
    <m/>
    <d v="2023-07-17T00:00:00"/>
    <d v="2023-07-21T00:00:00"/>
    <m/>
    <s v="ENTREGUE"/>
    <s v="ENTREGUE FORA DO PRAZO"/>
    <n v="23"/>
  </r>
  <r>
    <n v="23731198"/>
    <s v="237311-98"/>
    <d v="2023-06-28T00:00:00"/>
    <x v="2"/>
    <s v="SANTA BARBARA"/>
    <x v="20"/>
    <n v="122673"/>
    <s v="NORDESTE"/>
    <n v="22200"/>
    <n v="789.8"/>
    <n v="809.47789999999998"/>
    <n v="3.5576576576576577E-2"/>
    <s v="R L DOS SANTOS TRANSPORTES LTDA"/>
    <d v="2023-06-23T00:00:00"/>
    <m/>
    <d v="2023-07-17T00:00:00"/>
    <d v="2023-07-24T00:00:00"/>
    <m/>
    <s v="ENTREGUE"/>
    <s v="ENTREGUE FORA DO PRAZO"/>
    <n v="26"/>
  </r>
  <r>
    <n v="24047198"/>
    <s v="240471-98"/>
    <d v="2023-06-28T00:00:00"/>
    <x v="2"/>
    <s v="BARRA DOS COQUEIROS"/>
    <x v="13"/>
    <n v="122861"/>
    <s v="NORDESTE"/>
    <n v="14383.71"/>
    <n v="524.04999999999995"/>
    <n v="449.56610000000001"/>
    <n v="3.6433576594633789E-2"/>
    <s v="R L DOS SANTOS TRANSPORTES LTDA"/>
    <d v="2023-06-26T00:00:00"/>
    <m/>
    <d v="2023-07-17T00:00:00"/>
    <d v="2023-07-14T00:00:00"/>
    <m/>
    <s v="ENTREGUE"/>
    <s v="ENTREGUE NO PRAZO"/>
    <n v="16"/>
  </r>
  <r>
    <n v="24543098"/>
    <s v="245430-98"/>
    <d v="2023-06-28T00:00:00"/>
    <x v="2"/>
    <s v="NSA SRA LOURDES"/>
    <x v="13"/>
    <n v="122892"/>
    <s v="NORDESTE"/>
    <n v="24608"/>
    <n v="871.67"/>
    <n v="770.17499999999995"/>
    <n v="3.5422220416124833E-2"/>
    <s v="R L DOS SANTOS TRANSPORTES LTDA"/>
    <d v="2023-06-26T00:00:00"/>
    <m/>
    <d v="2023-07-17T00:00:00"/>
    <d v="2023-07-15T00:00:00"/>
    <m/>
    <s v="ENTREGUE"/>
    <s v="ENTREGUE NO PRAZO"/>
    <n v="17"/>
  </r>
  <r>
    <n v="24184098"/>
    <s v="241840-98"/>
    <d v="2023-06-28T00:00:00"/>
    <x v="2"/>
    <s v="RIBEIROPOLIS"/>
    <x v="13"/>
    <n v="123035"/>
    <s v="NORDESTE"/>
    <n v="21809"/>
    <n v="776.51"/>
    <n v="675.74459999999999"/>
    <n v="3.5605025448209454E-2"/>
    <s v="R L DOS SANTOS TRANSPORTES LTDA"/>
    <d v="2023-06-27T00:00:00"/>
    <m/>
    <d v="2023-07-17T00:00:00"/>
    <d v="2023-07-14T00:00:00"/>
    <m/>
    <s v="ENTREGUE"/>
    <s v="ENTREGUE NO PRAZO"/>
    <n v="16"/>
  </r>
  <r>
    <n v="24295898"/>
    <s v="242958-98"/>
    <d v="2023-06-28T00:00:00"/>
    <x v="2"/>
    <s v="SALGADO"/>
    <x v="13"/>
    <n v="123083"/>
    <s v="NORDESTE"/>
    <n v="5939"/>
    <n v="236.93"/>
    <n v="168.4657"/>
    <n v="3.9893921535612061E-2"/>
    <s v="R L DOS SANTOS TRANSPORTES LTDA"/>
    <d v="2023-06-27T00:00:00"/>
    <m/>
    <d v="2023-07-17T00:00:00"/>
    <d v="2023-08-09T00:00:00"/>
    <m/>
    <s v="ENTREGUE"/>
    <s v="ENTREGUE FORA DO PRAZO"/>
    <n v="42"/>
  </r>
  <r>
    <n v="23931698"/>
    <s v="239316-98"/>
    <d v="2023-06-28T00:00:00"/>
    <x v="2"/>
    <s v="PIANCO"/>
    <x v="18"/>
    <n v="121640"/>
    <s v="NORDESTE"/>
    <n v="41000"/>
    <n v="2105.5700000000002"/>
    <n v="1372.3104000000001"/>
    <n v="5.135536585365854E-2"/>
    <s v="SNT LOG LTDA"/>
    <d v="2023-06-16T00:00:00"/>
    <m/>
    <d v="2023-07-20T00:00:00"/>
    <d v="2023-07-19T10:21:00"/>
    <m/>
    <s v="ENTREGUE"/>
    <s v="ENTREGUE NO PRAZO"/>
    <n v="21.431250000001455"/>
  </r>
  <r>
    <n v="24485898"/>
    <s v="244858-98"/>
    <d v="2023-06-28T00:00:00"/>
    <x v="2"/>
    <s v="SEVERIANO MELO"/>
    <x v="17"/>
    <n v="123079"/>
    <s v="NORDESTE"/>
    <n v="24759"/>
    <n v="1857.98"/>
    <n v="1002.3709"/>
    <n v="7.504261076780161E-2"/>
    <s v="SNT LOG LTDA"/>
    <d v="2023-06-27T00:00:00"/>
    <m/>
    <d v="2023-07-18T00:00:00"/>
    <d v="2023-07-18T18:00:00"/>
    <m/>
    <s v="ENTREGUE"/>
    <s v="ENTREGUE FORA DO PRAZO"/>
    <n v="20.75"/>
  </r>
  <r>
    <n v="24348298"/>
    <s v="243482-98"/>
    <d v="2023-06-28T00:00:00"/>
    <x v="2"/>
    <s v="MACEIÓ"/>
    <x v="19"/>
    <n v="123261"/>
    <s v="NORDESTE"/>
    <n v="11176.11"/>
    <n v="746"/>
    <n v="356.95069999999998"/>
    <n v="6.6749521971419395E-2"/>
    <s v="SNT LOG LTDA"/>
    <d v="2023-06-28T00:00:00"/>
    <m/>
    <d v="2023-07-12T00:00:00"/>
    <d v="2023-07-14T16:34:00"/>
    <m/>
    <s v="ENTREGUE"/>
    <s v="ENTREGUE FORA DO PRAZO"/>
    <n v="16.690277777779556"/>
  </r>
  <r>
    <n v="24349198"/>
    <s v="243491-98"/>
    <d v="2023-06-28T00:00:00"/>
    <x v="2"/>
    <s v="FELIPE GUERRA"/>
    <x v="17"/>
    <n v="123078"/>
    <s v="NORDESTE"/>
    <n v="10539"/>
    <n v="819.16"/>
    <n v="325.31549999999999"/>
    <n v="7.772653951987854E-2"/>
    <s v="SNT LOG LTDA"/>
    <d v="2023-06-27T00:00:00"/>
    <m/>
    <d v="2023-07-18T00:00:00"/>
    <d v="2023-07-24T17:30:00"/>
    <m/>
    <s v="ENTREGUE"/>
    <s v="ENTREGUE FORA DO PRAZO"/>
    <n v="26.729166666664241"/>
  </r>
  <r>
    <n v="24457598"/>
    <s v="244575-98"/>
    <d v="2023-06-28T00:00:00"/>
    <x v="2"/>
    <s v="APODI"/>
    <x v="17"/>
    <n v="123100"/>
    <s v="NORDESTE"/>
    <n v="8709"/>
    <n v="800.76"/>
    <n v="313.3263"/>
    <n v="9.1946262487082334E-2"/>
    <s v="SNT LOG LTDA"/>
    <d v="2023-06-27T00:00:00"/>
    <m/>
    <d v="2023-07-18T00:00:00"/>
    <d v="2023-07-24T17:30:00"/>
    <m/>
    <s v="ENTREGUE"/>
    <s v="ENTREGUE FORA DO PRAZO"/>
    <n v="26.729166666664241"/>
  </r>
  <r>
    <n v="24368098"/>
    <s v="243680-98"/>
    <d v="2023-06-28T00:00:00"/>
    <x v="2"/>
    <s v="MESSIAS TARGINO"/>
    <x v="17"/>
    <n v="123115"/>
    <s v="NORDESTE"/>
    <n v="7409"/>
    <n v="671.35"/>
    <n v="228.98339999999999"/>
    <n v="9.0612768254825213E-2"/>
    <s v="SNT LOG LTDA"/>
    <d v="2023-06-27T00:00:00"/>
    <m/>
    <d v="2023-07-18T00:00:00"/>
    <d v="2023-07-20T16:58:00"/>
    <m/>
    <s v="ENTREGUE"/>
    <s v="ENTREGUE FORA DO PRAZO"/>
    <n v="22.706944444442343"/>
  </r>
  <r>
    <n v="24464998"/>
    <s v="244649-98"/>
    <d v="2023-06-28T00:00:00"/>
    <x v="2"/>
    <s v="LUCRECIA"/>
    <x v="17"/>
    <n v="123142"/>
    <s v="NORDESTE"/>
    <n v="13819"/>
    <n v="1010"/>
    <n v="449.70150000000001"/>
    <n v="7.308777769737318E-2"/>
    <s v="SNT LOG LTDA"/>
    <d v="2023-06-27T00:00:00"/>
    <m/>
    <d v="2023-07-18T00:00:00"/>
    <d v="2023-07-19T17:30:00"/>
    <m/>
    <s v="ENTREGUE"/>
    <s v="ENTREGUE FORA DO PRAZO"/>
    <n v="21.729166666664241"/>
  </r>
  <r>
    <n v="24455198"/>
    <s v="244551-98"/>
    <d v="2023-06-28T00:00:00"/>
    <x v="2"/>
    <s v="SERRINHA DOS PINTOS"/>
    <x v="17"/>
    <n v="123143"/>
    <s v="NORDESTE"/>
    <n v="11327"/>
    <n v="867.68"/>
    <n v="356.95069999999998"/>
    <n v="7.6602807451222735E-2"/>
    <s v="SNT LOG LTDA"/>
    <d v="2023-06-27T00:00:00"/>
    <m/>
    <d v="2023-07-18T00:00:00"/>
    <d v="2023-07-19T15:00:00"/>
    <m/>
    <s v="ENTREGUE"/>
    <s v="ENTREGUE FORA DO PRAZO"/>
    <n v="21.625"/>
  </r>
  <r>
    <n v="24487498"/>
    <s v="244874-98"/>
    <d v="2023-06-28T00:00:00"/>
    <x v="2"/>
    <s v="PARNAMIRIM"/>
    <x v="17"/>
    <n v="123146"/>
    <s v="NORDESTE"/>
    <n v="6819"/>
    <n v="581.05999999999995"/>
    <n v="199.7336"/>
    <n v="8.5211907904384793E-2"/>
    <s v="SNT LOG LTDA"/>
    <d v="2023-06-27T00:00:00"/>
    <m/>
    <d v="2023-07-12T00:00:00"/>
    <d v="2023-07-13T18:22:00"/>
    <m/>
    <s v="ENTREGUE"/>
    <s v="ENTREGUE FORA DO PRAZO"/>
    <n v="15.765277777776646"/>
  </r>
  <r>
    <n v="24456398"/>
    <s v="244563-98"/>
    <d v="2023-06-28T00:00:00"/>
    <x v="2"/>
    <s v="PORTALEGRE"/>
    <x v="17"/>
    <n v="123147"/>
    <s v="NORDESTE"/>
    <n v="10439"/>
    <n v="819.32"/>
    <n v="325.42180000000002"/>
    <n v="7.8486445061787535E-2"/>
    <s v="SNT LOG LTDA"/>
    <d v="2023-06-27T00:00:00"/>
    <m/>
    <d v="2023-07-18T00:00:00"/>
    <d v="2023-07-19T17:30:00"/>
    <m/>
    <s v="ENTREGUE"/>
    <s v="ENTREGUE FORA DO PRAZO"/>
    <n v="21.729166666664241"/>
  </r>
  <r>
    <n v="24542698"/>
    <s v="245426-98"/>
    <d v="2023-06-28T00:00:00"/>
    <x v="2"/>
    <s v="NATAL"/>
    <x v="17"/>
    <n v="123149"/>
    <s v="NORDESTE"/>
    <n v="7329"/>
    <n v="624.35"/>
    <n v="232.84389999999999"/>
    <n v="8.5188975303588488E-2"/>
    <s v="SNT LOG LTDA"/>
    <d v="2023-06-28T00:00:00"/>
    <m/>
    <d v="2023-07-12T00:00:00"/>
    <d v="2023-07-13T16:50:00"/>
    <m/>
    <s v="ENTREGUE"/>
    <s v="ENTREGUE FORA DO PRAZO"/>
    <n v="15.701388888890506"/>
  </r>
  <r>
    <n v="24512098"/>
    <s v="245120-98"/>
    <d v="2023-06-28T00:00:00"/>
    <x v="2"/>
    <s v="TEOTONIO VILELA"/>
    <x v="19"/>
    <n v="123207"/>
    <s v="NORDESTE"/>
    <n v="9400.75"/>
    <n v="844.07"/>
    <n v="341.55560000000003"/>
    <n v="8.9787516953434565E-2"/>
    <s v="SNT LOG LTDA"/>
    <d v="2023-06-28T00:00:00"/>
    <m/>
    <d v="2023-07-14T00:00:00"/>
    <d v="2023-07-18T17:58:00"/>
    <m/>
    <s v="ENTREGUE"/>
    <s v="ENTREGUE FORA DO PRAZO"/>
    <n v="20.74861111111386"/>
  </r>
  <r>
    <n v="24399998"/>
    <s v="243999-98"/>
    <d v="2023-06-28T00:00:00"/>
    <x v="2"/>
    <s v="MARECHAL DEODORO"/>
    <x v="19"/>
    <n v="123262"/>
    <s v="NORDESTE"/>
    <n v="16819.11"/>
    <n v="1219.8599999999999"/>
    <n v="586.48810000000003"/>
    <n v="7.2528213442922956E-2"/>
    <s v="SNT LOG LTDA"/>
    <d v="2023-06-28T00:00:00"/>
    <m/>
    <d v="2023-07-14T00:00:00"/>
    <d v="2023-07-18T17:57:00"/>
    <m/>
    <s v="ENTREGUE"/>
    <s v="ENTREGUE FORA DO PRAZO"/>
    <n v="20.747916666667152"/>
  </r>
  <r>
    <n v="23798198"/>
    <s v="237981-98"/>
    <d v="2023-06-28T00:00:00"/>
    <x v="2"/>
    <s v="CRATEÚS"/>
    <x v="15"/>
    <n v="122550"/>
    <s v="NORDESTE"/>
    <n v="8236"/>
    <n v="638.16"/>
    <n v="261.87299999999999"/>
    <n v="7.7484215638659537E-2"/>
    <s v="TECMAR TRANSPORTES LTDA"/>
    <d v="2023-06-23T00:00:00"/>
    <m/>
    <d v="2023-07-19T00:00:00"/>
    <d v="2023-07-14T00:00:00"/>
    <m/>
    <s v="ENTREGUE"/>
    <s v="ENTREGUE NO PRAZO"/>
    <n v="16"/>
  </r>
  <r>
    <n v="24192898"/>
    <s v="241928-98"/>
    <d v="2023-06-28T00:00:00"/>
    <x v="2"/>
    <s v="QUIXADA"/>
    <x v="15"/>
    <n v="122553"/>
    <s v="NORDESTE"/>
    <n v="7429"/>
    <n v="343.68"/>
    <n v="228.98339999999999"/>
    <n v="4.6261946426167724E-2"/>
    <s v="TECMAR TRANSPORTES LTDA"/>
    <d v="2023-06-23T00:00:00"/>
    <m/>
    <d v="2023-07-19T00:00:00"/>
    <d v="2023-07-11T00:00:00"/>
    <m/>
    <s v="ENTREGUE"/>
    <s v="ENTREGUE NO PRAZO"/>
    <n v="13"/>
  </r>
  <r>
    <n v="24062198"/>
    <s v="240621-98"/>
    <d v="2023-06-28T00:00:00"/>
    <x v="2"/>
    <s v="MARACANAU"/>
    <x v="15"/>
    <n v="122575"/>
    <s v="NORDESTE"/>
    <n v="6495"/>
    <n v="245.97"/>
    <n v="197.45500000000001"/>
    <n v="3.787066974595843E-2"/>
    <s v="TECMAR TRANSPORTES LTDA"/>
    <d v="2023-06-23T00:00:00"/>
    <m/>
    <d v="2023-07-19T00:00:00"/>
    <d v="2023-07-08T00:00:00"/>
    <m/>
    <s v="ENTREGUE"/>
    <s v="ENTREGUE NO PRAZO"/>
    <n v="10"/>
  </r>
  <r>
    <n v="24064198"/>
    <s v="240641-98"/>
    <d v="2023-06-28T00:00:00"/>
    <x v="2"/>
    <s v="ACOPIARA"/>
    <x v="15"/>
    <n v="122567"/>
    <s v="NORDESTE"/>
    <n v="10079"/>
    <n v="690.97"/>
    <n v="296.32659999999998"/>
    <n v="6.8555412243278102E-2"/>
    <s v="TECMAR TRANSPORTES LTDA"/>
    <d v="2023-06-23T00:00:00"/>
    <m/>
    <d v="2023-07-19T00:00:00"/>
    <d v="2023-07-14T00:00:00"/>
    <m/>
    <s v="ENTREGUE"/>
    <s v="ENTREGUE NO PRAZO"/>
    <n v="16"/>
  </r>
  <r>
    <n v="24298298"/>
    <s v="242982-98"/>
    <d v="2023-06-28T00:00:00"/>
    <x v="2"/>
    <s v="FORTALEZA"/>
    <x v="15"/>
    <n v="122602"/>
    <s v="NORDESTE"/>
    <n v="14567.15"/>
    <n v="524.30999999999995"/>
    <n v="419.44260000000003"/>
    <n v="3.599262724692201E-2"/>
    <s v="TECMAR TRANSPORTES LTDA"/>
    <d v="2023-06-23T00:00:00"/>
    <m/>
    <d v="2023-07-14T00:00:00"/>
    <d v="2023-07-12T00:00:00"/>
    <m/>
    <s v="ENTREGUE"/>
    <s v="ENTREGUE NO PRAZO"/>
    <n v="14"/>
  </r>
  <r>
    <n v="23742798"/>
    <s v="237427-98"/>
    <d v="2023-06-28T00:00:00"/>
    <x v="2"/>
    <s v="CRATEÚS"/>
    <x v="15"/>
    <n v="122622"/>
    <s v="NORDESTE"/>
    <n v="76299.58"/>
    <n v="3771.84"/>
    <n v="2416.6507999999999"/>
    <n v="4.9434610256045973E-2"/>
    <s v="TECMAR TRANSPORTES LTDA"/>
    <d v="2023-06-23T00:00:00"/>
    <m/>
    <d v="2023-07-19T00:00:00"/>
    <d v="2023-07-10T00:00:00"/>
    <m/>
    <s v="ENTREGUE"/>
    <s v="ENTREGUE NO PRAZO"/>
    <n v="12"/>
  </r>
  <r>
    <n v="23516598"/>
    <s v="235165-98"/>
    <d v="2023-06-28T00:00:00"/>
    <x v="2"/>
    <s v="IGUATU"/>
    <x v="15"/>
    <n v="122689"/>
    <s v="NORDESTE"/>
    <n v="30528.73"/>
    <n v="1451.72"/>
    <n v="999.61699999999996"/>
    <n v="4.7552584074083658E-2"/>
    <s v="TECMAR TRANSPORTES LTDA"/>
    <d v="2023-06-23T00:00:00"/>
    <m/>
    <d v="2023-07-19T00:00:00"/>
    <d v="2023-07-13T00:00:00"/>
    <m/>
    <s v="ENTREGUE"/>
    <s v="ENTREGUE NO PRAZO"/>
    <n v="15"/>
  </r>
  <r>
    <n v="23825298"/>
    <s v="238252-98"/>
    <d v="2023-06-28T00:00:00"/>
    <x v="2"/>
    <s v="CASCAVEL"/>
    <x v="15"/>
    <n v="122700"/>
    <s v="NORDESTE"/>
    <n v="57000"/>
    <n v="2842.31"/>
    <n v="1974.15"/>
    <n v="4.9865087719298241E-2"/>
    <s v="TECMAR TRANSPORTES LTDA"/>
    <d v="2023-06-23T00:00:00"/>
    <m/>
    <d v="2023-07-19T00:00:00"/>
    <d v="2023-07-11T00:00:00"/>
    <m/>
    <s v="ENTREGUE"/>
    <s v="ENTREGUE NO PRAZO"/>
    <n v="13"/>
  </r>
  <r>
    <n v="24176298"/>
    <s v="241762-98"/>
    <d v="2023-06-28T00:00:00"/>
    <x v="2"/>
    <s v="FORTALEZA"/>
    <x v="15"/>
    <n v="122721"/>
    <s v="NORDESTE"/>
    <n v="14300"/>
    <n v="522.94000000000005"/>
    <n v="419.44260000000003"/>
    <n v="3.6569230769230771E-2"/>
    <s v="TECMAR TRANSPORTES LTDA"/>
    <d v="2023-06-26T00:00:00"/>
    <m/>
    <d v="2023-07-14T00:00:00"/>
    <d v="2023-07-10T00:00:00"/>
    <m/>
    <s v="ENTREGUE"/>
    <s v="ENTREGUE NO PRAZO"/>
    <n v="12"/>
  </r>
  <r>
    <n v="23902398"/>
    <s v="239023-98"/>
    <d v="2023-06-28T00:00:00"/>
    <x v="2"/>
    <s v="QUIXADA"/>
    <x v="15"/>
    <n v="122787"/>
    <s v="NORDESTE"/>
    <n v="7429"/>
    <n v="343.68"/>
    <n v="228.983"/>
    <n v="4.6261946426167724E-2"/>
    <s v="TECMAR TRANSPORTES LTDA"/>
    <d v="2023-06-26T00:00:00"/>
    <m/>
    <d v="2023-07-19T00:00:00"/>
    <d v="2023-07-13T00:00:00"/>
    <m/>
    <s v="ENTREGUE"/>
    <s v="ENTREGUE NO PRAZO"/>
    <n v="15"/>
  </r>
  <r>
    <n v="24115499"/>
    <s v="241154-99"/>
    <d v="2023-06-28T00:00:00"/>
    <x v="2"/>
    <s v="IMPERATRIZ"/>
    <x v="6"/>
    <n v="122933"/>
    <s v="NORDESTE"/>
    <n v="2963.4"/>
    <n v="146.6"/>
    <n v="71.8142"/>
    <n v="4.9470203145036105E-2"/>
    <s v="TECMAR TRANSPORTES LTDA"/>
    <d v="2023-06-27T00:00:00"/>
    <m/>
    <d v="2023-07-21T00:00:00"/>
    <d v="2023-07-14T00:00:00"/>
    <m/>
    <s v="ENTREGUE"/>
    <s v="ENTREGUE NO PRAZO"/>
    <n v="16"/>
  </r>
  <r>
    <n v="24241098"/>
    <s v="242410-98"/>
    <d v="2023-06-28T00:00:00"/>
    <x v="2"/>
    <s v="IMPERATRIZ"/>
    <x v="6"/>
    <n v="123089"/>
    <s v="NORDESTE"/>
    <n v="10859.31"/>
    <n v="626.47"/>
    <n v="325.31549999999999"/>
    <n v="5.7689669048954312E-2"/>
    <s v="TECMAR TRANSPORTES LTDA"/>
    <d v="2023-06-27T00:00:00"/>
    <m/>
    <d v="2023-07-21T00:00:00"/>
    <d v="2023-07-12T00:00:00"/>
    <m/>
    <s v="ENTREGUE"/>
    <s v="ENTREGUE NO PRAZO"/>
    <n v="14"/>
  </r>
  <r>
    <n v="24190198"/>
    <s v="241901-98"/>
    <d v="2023-06-28T00:00:00"/>
    <x v="2"/>
    <s v="JABOATÃO DOS GUARARAPES"/>
    <x v="16"/>
    <n v="123092"/>
    <s v="NORDESTE"/>
    <n v="6609"/>
    <n v="233.75"/>
    <n v="201.315"/>
    <n v="3.5368436979875927E-2"/>
    <s v="TECMAR TRANSPORTES LTDA"/>
    <d v="2023-06-27T00:00:00"/>
    <m/>
    <d v="2023-07-17T00:00:00"/>
    <d v="2023-07-13T00:00:00"/>
    <m/>
    <s v="ENTREGUE"/>
    <s v="ENTREGUE NO PRAZO"/>
    <n v="15"/>
  </r>
  <r>
    <n v="24129698"/>
    <s v="241296-98"/>
    <d v="2023-06-28T00:00:00"/>
    <x v="2"/>
    <s v="CRATO"/>
    <x v="15"/>
    <n v="123093"/>
    <s v="NORDESTE"/>
    <n v="48500"/>
    <n v="2324.5500000000002"/>
    <n v="1600.81"/>
    <n v="4.7928865979381445E-2"/>
    <s v="TECMAR TRANSPORTES LTDA"/>
    <d v="2023-06-27T00:00:00"/>
    <m/>
    <d v="2023-07-19T00:00:00"/>
    <d v="2023-07-07T00:00:00"/>
    <m/>
    <s v="ENTREGUE"/>
    <s v="ENTREGUE NO PRAZO"/>
    <n v="9"/>
  </r>
  <r>
    <n v="24384598"/>
    <s v="243845-98"/>
    <d v="2023-06-28T00:00:00"/>
    <x v="2"/>
    <s v="BOA HORA"/>
    <x v="7"/>
    <n v="123140"/>
    <s v="NORDESTE"/>
    <n v="12860"/>
    <n v="1065.4100000000001"/>
    <n v="420.71"/>
    <n v="8.2846811819595648E-2"/>
    <s v="TECMAR TRANSPORTES LTDA"/>
    <d v="2023-06-27T00:00:00"/>
    <m/>
    <d v="2023-07-20T00:00:00"/>
    <d v="2023-07-06T00:00:00"/>
    <m/>
    <s v="ENTREGUE"/>
    <s v="ENTREGUE NO PRAZO"/>
    <n v="8"/>
  </r>
  <r>
    <n v="24446998"/>
    <s v="244469-98"/>
    <d v="2023-06-28T00:00:00"/>
    <x v="2"/>
    <s v="PARNAIBA"/>
    <x v="7"/>
    <n v="123144"/>
    <s v="NORDESTE"/>
    <n v="10250"/>
    <n v="634.83000000000004"/>
    <n v="325.42180000000002"/>
    <n v="6.1934634146341469E-2"/>
    <s v="TECMAR TRANSPORTES LTDA"/>
    <d v="2023-06-27T00:00:00"/>
    <m/>
    <d v="2023-07-20T00:00:00"/>
    <d v="2023-07-06T00:00:00"/>
    <m/>
    <s v="ENTREGUE"/>
    <s v="ENTREGUE NO PRAZO"/>
    <n v="8"/>
  </r>
  <r>
    <n v="24348498"/>
    <s v="243484-98"/>
    <d v="2023-06-28T00:00:00"/>
    <x v="2"/>
    <s v="IGUATU"/>
    <x v="15"/>
    <n v="123210"/>
    <s v="NORDESTE"/>
    <n v="7409"/>
    <n v="343.56"/>
    <n v="228.98339999999999"/>
    <n v="4.6370630314482388E-2"/>
    <s v="TECMAR TRANSPORTES LTDA"/>
    <d v="2023-06-28T00:00:00"/>
    <m/>
    <d v="2023-07-19T00:00:00"/>
    <d v="2023-07-13T00:00:00"/>
    <m/>
    <s v="ENTREGUE"/>
    <s v="ENTREGUE NO PRAZO"/>
    <n v="15"/>
  </r>
  <r>
    <n v="24571698"/>
    <s v="245716-98"/>
    <d v="2023-06-28T00:00:00"/>
    <x v="2"/>
    <s v="BELA VISTA DO PIAUI"/>
    <x v="7"/>
    <n v="123213"/>
    <s v="NORDESTE"/>
    <n v="8239"/>
    <n v="760.59"/>
    <n v="261.83280000000002"/>
    <n v="9.2315815026095399E-2"/>
    <s v="TECMAR TRANSPORTES LTDA"/>
    <d v="2023-06-28T00:00:00"/>
    <m/>
    <d v="2023-07-20T00:00:00"/>
    <d v="2023-07-14T00:00:00"/>
    <m/>
    <s v="ENTREGUE"/>
    <s v="ENTREGUE NO PRAZO"/>
    <n v="16"/>
  </r>
  <r>
    <n v="23723798"/>
    <s v="237237-98"/>
    <d v="2023-06-28T00:00:00"/>
    <x v="2"/>
    <s v="SANTA LUZIA"/>
    <x v="6"/>
    <n v="123216"/>
    <s v="NORDESTE"/>
    <n v="23019.37"/>
    <n v="1406.4"/>
    <n v="742.67330000000004"/>
    <n v="6.1096372316010394E-2"/>
    <s v="TECMAR TRANSPORTES LTDA"/>
    <d v="2023-06-28T00:00:00"/>
    <m/>
    <d v="2023-07-21T00:00:00"/>
    <d v="2023-07-10T00:00:00"/>
    <m/>
    <s v="ENTREGUE"/>
    <s v="ENTREGUE NO PRAZO"/>
    <n v="12"/>
  </r>
  <r>
    <n v="24570298"/>
    <s v="245702-98"/>
    <d v="2023-06-28T00:00:00"/>
    <x v="2"/>
    <s v="NOVA SANTA RITA"/>
    <x v="7"/>
    <n v="123225"/>
    <s v="NORDESTE"/>
    <n v="6479"/>
    <n v="648.80999999999995"/>
    <n v="201.315"/>
    <n v="0.1001404537737305"/>
    <s v="TECMAR TRANSPORTES LTDA"/>
    <d v="2023-06-28T00:00:00"/>
    <m/>
    <d v="2023-07-20T00:00:00"/>
    <d v="2023-07-14T00:00:00"/>
    <m/>
    <s v="ENTREGUE"/>
    <s v="ENTREGUE NO PRAZO"/>
    <n v="16"/>
  </r>
  <r>
    <n v="24576898"/>
    <s v="245768-98"/>
    <d v="2023-06-28T00:00:00"/>
    <x v="2"/>
    <s v="QUIXADA"/>
    <x v="15"/>
    <n v="123227"/>
    <s v="NORDESTE"/>
    <n v="9065.4500000000007"/>
    <n v="357.1"/>
    <n v="231.64510000000001"/>
    <n v="3.9391315378718102E-2"/>
    <s v="TECMAR TRANSPORTES LTDA"/>
    <d v="2023-06-28T00:00:00"/>
    <m/>
    <d v="2023-07-19T00:00:00"/>
    <d v="2023-07-11T00:00:00"/>
    <m/>
    <s v="ENTREGUE"/>
    <s v="ENTREGUE NO PRAZO"/>
    <n v="13"/>
  </r>
  <r>
    <n v="24530198"/>
    <s v="245301-98"/>
    <d v="2023-06-28T00:00:00"/>
    <x v="2"/>
    <s v="LUIS CORREIA"/>
    <x v="7"/>
    <n v="123244"/>
    <s v="NORDESTE"/>
    <n v="9300"/>
    <n v="517.77"/>
    <n v="261.798"/>
    <n v="5.5674193548387096E-2"/>
    <s v="TECMAR TRANSPORTES LTDA"/>
    <d v="2023-06-28T00:00:00"/>
    <m/>
    <d v="2023-07-20T00:00:00"/>
    <d v="2023-07-07T00:00:00"/>
    <m/>
    <s v="ENTREGUE"/>
    <s v="ENTREGUE NO PRAZO"/>
    <n v="9"/>
  </r>
  <r>
    <n v="24522498"/>
    <s v="245224-98"/>
    <d v="2023-06-28T00:00:00"/>
    <x v="2"/>
    <s v="PARNAIBA"/>
    <x v="7"/>
    <n v="123252"/>
    <s v="NORDESTE"/>
    <n v="11940"/>
    <n v="820.59"/>
    <n v="427.65600000000001"/>
    <n v="6.872613065326634E-2"/>
    <s v="TECMAR TRANSPORTES LTDA"/>
    <d v="2023-06-28T00:00:00"/>
    <m/>
    <d v="2023-07-20T00:00:00"/>
    <d v="2023-07-06T00:00:00"/>
    <m/>
    <s v="ENTREGUE"/>
    <s v="ENTREGUE NO PRAZO"/>
    <n v="8"/>
  </r>
  <r>
    <n v="24542498"/>
    <s v="245424-98"/>
    <d v="2023-06-28T00:00:00"/>
    <x v="2"/>
    <s v="CAUCAIA"/>
    <x v="15"/>
    <n v="123259"/>
    <s v="NORDESTE"/>
    <n v="12649"/>
    <n v="557.75"/>
    <n v="463.0729"/>
    <n v="4.4094394813819271E-2"/>
    <s v="TECMAR TRANSPORTES LTDA"/>
    <d v="2023-06-28T00:00:00"/>
    <m/>
    <d v="2023-07-19T00:00:00"/>
    <d v="2023-07-12T00:00:00"/>
    <m/>
    <s v="ENTREGUE"/>
    <s v="ENTREGUE NO PRAZO"/>
    <n v="14"/>
  </r>
  <r>
    <n v="24416198"/>
    <s v="244161-98"/>
    <d v="2023-06-28T00:00:00"/>
    <x v="2"/>
    <s v="RIO DE JANEIRO"/>
    <x v="11"/>
    <n v="123109"/>
    <s v="SUDESTE"/>
    <n v="8650"/>
    <n v="235.9"/>
    <n v="269.13659999999999"/>
    <n v="2.7271676300578036E-2"/>
    <s v="TJ4 TRANSPORTES EIRELI"/>
    <d v="2023-06-27T00:00:00"/>
    <m/>
    <d v="2023-08-09T00:00:00"/>
    <d v="2023-07-06T00:00:00"/>
    <m/>
    <s v="ENTREGUE"/>
    <s v="ENTREGUE NO PRAZO"/>
    <n v="8"/>
  </r>
  <r>
    <n v="24455998"/>
    <s v="244559-98"/>
    <d v="2023-06-28T00:00:00"/>
    <x v="2"/>
    <s v="RIO DE JANEIRO"/>
    <x v="11"/>
    <n v="123260"/>
    <s v="SUDESTE"/>
    <n v="10334.61"/>
    <n v="258.36"/>
    <n v="312.72179999999997"/>
    <n v="2.4999491998246668E-2"/>
    <s v="TJ4 TRANSPORTES EIRELI"/>
    <d v="2023-06-28T00:00:00"/>
    <m/>
    <d v="2023-07-07T00:00:00"/>
    <d v="2023-07-07T00:00:00"/>
    <m/>
    <s v="ENTREGUE"/>
    <s v="ENTREGUE NO PRAZO"/>
    <n v="9"/>
  </r>
  <r>
    <n v="23735298"/>
    <s v="237352-98"/>
    <d v="2023-06-28T00:00:00"/>
    <x v="2"/>
    <s v="MURIAÉ"/>
    <x v="4"/>
    <n v="122807"/>
    <s v="SUDESTE"/>
    <n v="53500"/>
    <n v="1364.9"/>
    <n v="2032.0869"/>
    <n v="2.5512149532710283E-2"/>
    <s v="TRANSBOCAYUVA LOGISTICA LTDA"/>
    <d v="2023-06-26T00:00:00"/>
    <m/>
    <d v="2023-07-03T00:00:00"/>
    <d v="2023-07-03T00:00:00"/>
    <m/>
    <s v="ENTREGUE"/>
    <s v="ENTREGUE NO PRAZO"/>
    <n v="5"/>
  </r>
  <r>
    <n v="23742898"/>
    <s v="237428-98"/>
    <d v="2023-06-28T00:00:00"/>
    <x v="2"/>
    <s v="LAGOA DA PRATA"/>
    <x v="4"/>
    <n v="122619"/>
    <s v="SUDESTE"/>
    <n v="177550"/>
    <n v="4184.51"/>
    <n v="6229.9665000000005"/>
    <n v="2.3568065333708817E-2"/>
    <s v="TRANSBOCAYUVA LOGISTICA LTDA"/>
    <d v="2023-06-23T00:00:00"/>
    <m/>
    <d v="2023-07-04T00:00:00"/>
    <d v="2023-07-04T00:00:00"/>
    <m/>
    <s v="ENTREGUE"/>
    <s v="ENTREGUE NO PRAZO"/>
    <n v="6"/>
  </r>
  <r>
    <n v="23777598"/>
    <s v="237775-98"/>
    <d v="2023-06-28T00:00:00"/>
    <x v="2"/>
    <s v="SENADOR FIRMINO"/>
    <x v="4"/>
    <n v="122805"/>
    <s v="SUDESTE"/>
    <n v="94500"/>
    <n v="2265.9699999999998"/>
    <n v="3373.6156000000001"/>
    <n v="2.3978518518518517E-2"/>
    <s v="TRANSBOCAYUVA LOGISTICA LTDA"/>
    <d v="2023-06-26T00:00:00"/>
    <m/>
    <d v="2023-07-04T00:00:00"/>
    <d v="2023-07-04T00:00:00"/>
    <m/>
    <s v="ENTREGUE"/>
    <s v="ENTREGUE NO PRAZO"/>
    <n v="6"/>
  </r>
  <r>
    <n v="24324398"/>
    <s v="243243-98"/>
    <d v="2023-06-28T00:00:00"/>
    <x v="2"/>
    <s v="LUZ"/>
    <x v="4"/>
    <n v="122927"/>
    <s v="SUDESTE"/>
    <n v="37732.980000000003"/>
    <n v="684.62"/>
    <n v="1019.28"/>
    <n v="1.8143809473834295E-2"/>
    <s v="TRANSBOCAYUVA LOGISTICA LTDA"/>
    <d v="2023-06-27T00:00:00"/>
    <m/>
    <d v="2023-07-05T00:00:00"/>
    <d v="2023-07-05T00:00:00"/>
    <m/>
    <s v="ENTREGUE"/>
    <s v="ENTREGUE NO PRAZO"/>
    <n v="7"/>
  </r>
  <r>
    <n v="24087798"/>
    <s v="240877-98"/>
    <d v="2023-06-29T00:00:00"/>
    <x v="2"/>
    <s v="CATALÃO"/>
    <x v="5"/>
    <n v="122692"/>
    <s v="CENTRO-OESTE"/>
    <n v="55000"/>
    <n v="1875"/>
    <n v="1734.75"/>
    <n v="3.4090909090909088E-2"/>
    <s v="CT DISTRIBUICAO E LOGISTICA LTDA"/>
    <d v="2023-06-23T00:00:00"/>
    <m/>
    <d v="2023-07-11T00:00:00"/>
    <d v="2023-07-11T11:33:00"/>
    <m/>
    <s v="ENTREGUE"/>
    <s v="ENTREGUE FORA DO PRAZO"/>
    <n v="12.48124999999709"/>
  </r>
  <r>
    <n v="24133498"/>
    <s v="241334-98"/>
    <d v="2023-06-29T00:00:00"/>
    <x v="2"/>
    <s v="DOURADOS"/>
    <x v="3"/>
    <n v="122793"/>
    <s v="CENTRO-OESTE"/>
    <n v="55651.12"/>
    <n v="2023.68"/>
    <n v="1801.98"/>
    <n v="3.6363688637353571E-2"/>
    <s v="CT DISTRIBUICAO E LOGISTICA LTDA"/>
    <d v="2023-06-26T00:00:00"/>
    <m/>
    <d v="2023-07-11T00:00:00"/>
    <d v="2023-07-11T11:20:00"/>
    <m/>
    <s v="ENTREGUE"/>
    <s v="ENTREGUE FORA DO PRAZO"/>
    <n v="12.472222222218988"/>
  </r>
  <r>
    <n v="23481898"/>
    <s v="234818-98"/>
    <d v="2023-06-29T00:00:00"/>
    <x v="2"/>
    <s v="CUIABÁ"/>
    <x v="0"/>
    <n v="122794"/>
    <s v="CENTRO-OESTE"/>
    <n v="24560.91"/>
    <n v="1079.55"/>
    <n v="995.327"/>
    <n v="4.3953990304105177E-2"/>
    <s v="CT DISTRIBUICAO E LOGISTICA LTDA"/>
    <d v="2023-06-26T00:00:00"/>
    <m/>
    <d v="2023-07-18T00:00:00"/>
    <d v="2023-07-18T17:30:00"/>
    <m/>
    <s v="ENTREGUE"/>
    <s v="ENTREGUE FORA DO PRAZO"/>
    <n v="19.729166666664241"/>
  </r>
  <r>
    <n v="23498198"/>
    <s v="234981-98"/>
    <d v="2023-06-29T00:00:00"/>
    <x v="2"/>
    <s v="ARARUNA"/>
    <x v="12"/>
    <n v="122806"/>
    <s v="SUL"/>
    <n v="69554.320000000007"/>
    <n v="2292.14"/>
    <n v="2760.3825000000002"/>
    <n v="3.2954674849815221E-2"/>
    <s v="CT DISTRIBUICAO E LOGISTICA LTDA"/>
    <d v="2023-06-26T00:00:00"/>
    <m/>
    <d v="2023-07-07T00:00:00"/>
    <d v="2023-07-05T10:50:00"/>
    <m/>
    <s v="ENTREGUE"/>
    <s v="ENTREGUE NO PRAZO"/>
    <n v="6.4513888888905058"/>
  </r>
  <r>
    <n v="24140998"/>
    <s v="241409-98"/>
    <d v="2023-06-29T00:00:00"/>
    <x v="2"/>
    <s v="PLANALTINA"/>
    <x v="5"/>
    <n v="122890"/>
    <s v="CENTRO-OESTE"/>
    <n v="50858.71"/>
    <n v="1733.82"/>
    <n v="1726.9721"/>
    <n v="3.409091579397118E-2"/>
    <s v="CT DISTRIBUICAO E LOGISTICA LTDA"/>
    <d v="2023-06-26T00:00:00"/>
    <m/>
    <d v="2023-07-12T00:00:00"/>
    <d v="2023-07-12T19:14:00"/>
    <m/>
    <s v="ENTREGUE"/>
    <s v="ENTREGUE FORA DO PRAZO"/>
    <n v="13.801388888889051"/>
  </r>
  <r>
    <n v="24160898"/>
    <s v="241608-98"/>
    <d v="2023-06-29T00:00:00"/>
    <x v="2"/>
    <s v="DOURADOS"/>
    <x v="3"/>
    <n v="122948"/>
    <s v="CENTRO-OESTE"/>
    <n v="17800"/>
    <n v="1079.55"/>
    <n v="375.964"/>
    <n v="6.064887640449438E-2"/>
    <s v="CT DISTRIBUICAO E LOGISTICA LTDA"/>
    <d v="2023-06-27T00:00:00"/>
    <m/>
    <d v="2023-07-11T00:00:00"/>
    <d v="2023-07-11T11:20:00"/>
    <m/>
    <s v="ENTREGUE"/>
    <s v="ENTREGUE FORA DO PRAZO"/>
    <n v="12.472222222218988"/>
  </r>
  <r>
    <n v="24314998"/>
    <s v="243149-98"/>
    <d v="2023-06-29T00:00:00"/>
    <x v="2"/>
    <s v="NOVA SANTA ROSA"/>
    <x v="12"/>
    <n v="123129"/>
    <s v="SUL"/>
    <n v="41766"/>
    <n v="1376.38"/>
    <n v="1379.7507000000001"/>
    <n v="3.2954556337690948E-2"/>
    <s v="CT DISTRIBUICAO E LOGISTICA LTDA"/>
    <d v="2023-06-27T00:00:00"/>
    <m/>
    <d v="2023-07-07T00:00:00"/>
    <d v="2023-07-05T14:55:00"/>
    <m/>
    <s v="ENTREGUE"/>
    <s v="ENTREGUE NO PRAZO"/>
    <n v="6.6215277777810115"/>
  </r>
  <r>
    <n v="24482198"/>
    <s v="244821-98"/>
    <d v="2023-06-29T00:00:00"/>
    <x v="2"/>
    <s v="PARNAIBA"/>
    <x v="7"/>
    <n v="123131"/>
    <s v="NORDESTE"/>
    <n v="38240.9"/>
    <n v="1809.25"/>
    <n v="1145.7449999999999"/>
    <n v="4.7311909500037913E-2"/>
    <s v="CT DISTRIBUICAO E LOGISTICA LTDA"/>
    <d v="2023-06-27T00:00:00"/>
    <m/>
    <d v="2023-07-21T00:00:00"/>
    <d v="2023-07-21T00:00:00"/>
    <m/>
    <s v="ENTREGUE"/>
    <s v="ENTREGUE NO PRAZO"/>
    <n v="22"/>
  </r>
  <r>
    <n v="24106698"/>
    <s v="241066-98"/>
    <d v="2023-06-29T00:00:00"/>
    <x v="2"/>
    <s v="CAMPO GRANDE"/>
    <x v="3"/>
    <n v="123134"/>
    <s v="CENTRO-OESTE"/>
    <n v="24100"/>
    <n v="1079.55"/>
    <n v="765.25130000000001"/>
    <n v="4.4794605809128626E-2"/>
    <s v="CT DISTRIBUICAO E LOGISTICA LTDA"/>
    <d v="2023-06-27T00:00:00"/>
    <m/>
    <d v="2023-07-07T00:00:00"/>
    <d v="2023-07-05T18:00:00"/>
    <m/>
    <s v="ENTREGUE"/>
    <s v="ENTREGUE NO PRAZO"/>
    <n v="6.75"/>
  </r>
  <r>
    <n v="24048598"/>
    <s v="240485-98"/>
    <d v="2023-06-29T00:00:00"/>
    <x v="2"/>
    <s v="CERES"/>
    <x v="5"/>
    <n v="123145"/>
    <s v="CENTRO-OESTE"/>
    <n v="29300"/>
    <n v="1079.55"/>
    <n v="837.14700000000005"/>
    <n v="3.6844709897610919E-2"/>
    <s v="CT DISTRIBUICAO E LOGISTICA LTDA"/>
    <d v="2023-06-27T00:00:00"/>
    <m/>
    <d v="2023-07-13T00:00:00"/>
    <d v="2023-07-13T17:47:00"/>
    <m/>
    <s v="ENTREGUE"/>
    <s v="ENTREGUE FORA DO PRAZO"/>
    <n v="14.740972222221899"/>
  </r>
  <r>
    <n v="24551698"/>
    <s v="245516-98"/>
    <d v="2023-06-29T00:00:00"/>
    <x v="2"/>
    <s v="SÃO LUÍS"/>
    <x v="6"/>
    <n v="123175"/>
    <s v="NORDESTE"/>
    <n v="31650"/>
    <n v="1612.9"/>
    <n v="1048.8848"/>
    <n v="5.0960505529225909E-2"/>
    <s v="CT DISTRIBUICAO E LOGISTICA LTDA"/>
    <d v="2023-06-28T00:00:00"/>
    <m/>
    <d v="2023-07-24T00:00:00"/>
    <d v="2023-07-24T00:00:00"/>
    <m/>
    <s v="ENTREGUE"/>
    <s v="ENTREGUE NO PRAZO"/>
    <n v="25"/>
  </r>
  <r>
    <n v="24511498"/>
    <s v="245114-98"/>
    <d v="2023-06-29T00:00:00"/>
    <x v="2"/>
    <s v="AQUIDAUANA"/>
    <x v="3"/>
    <n v="123250"/>
    <s v="CENTRO-OESTE"/>
    <n v="47458.62"/>
    <n v="1725.77"/>
    <n v="1658.03"/>
    <n v="3.6363678505611834E-2"/>
    <s v="CT DISTRIBUICAO E LOGISTICA LTDA"/>
    <d v="2023-06-28T00:00:00"/>
    <m/>
    <d v="2023-07-11T00:00:00"/>
    <d v="2023-07-06T18:00:00"/>
    <m/>
    <s v="ENTREGUE"/>
    <s v="ENTREGUE NO PRAZO"/>
    <n v="7.75"/>
  </r>
  <r>
    <n v="24594198"/>
    <s v="245941-98"/>
    <d v="2023-06-29T00:00:00"/>
    <x v="2"/>
    <s v="CARDOSO"/>
    <x v="9"/>
    <n v="123279"/>
    <s v="SUDESTE"/>
    <n v="28757.86"/>
    <n v="947.7"/>
    <n v="954.822"/>
    <n v="3.2954468795661433E-2"/>
    <s v="CT DISTRIBUICAO E LOGISTICA LTDA"/>
    <d v="2023-06-28T00:00:00"/>
    <m/>
    <d v="2023-07-07T00:00:00"/>
    <d v="2023-07-06T08:44:00"/>
    <m/>
    <s v="ENTREGUE"/>
    <s v="ENTREGUE NO PRAZO"/>
    <n v="7.3638888888890506"/>
  </r>
  <r>
    <n v="23734898"/>
    <s v="237348-98"/>
    <d v="2023-06-29T00:00:00"/>
    <x v="2"/>
    <s v="SINOP"/>
    <x v="0"/>
    <n v="122760"/>
    <s v="CENTRO-OESTE"/>
    <n v="29163.42"/>
    <n v="1079.55"/>
    <n v="1105.2941000000001"/>
    <n v="3.7017263407378147E-2"/>
    <s v="CT DISTRIBUICAO E LOGISTICA LTDA"/>
    <d v="2023-06-26T00:00:00"/>
    <m/>
    <d v="2023-07-13T00:00:00"/>
    <d v="2023-07-14T10:45:00"/>
    <m/>
    <s v="ENTREGUE"/>
    <s v="ENTREGUE FORA DO PRAZO"/>
    <n v="15.447916666664241"/>
  </r>
  <r>
    <n v="24386898"/>
    <s v="243868-98"/>
    <d v="2023-06-29T00:00:00"/>
    <x v="2"/>
    <s v="TANGARÁ DA SERRA"/>
    <x v="0"/>
    <n v="122891"/>
    <s v="CENTRO-OESTE"/>
    <n v="29282.5"/>
    <n v="1079.55"/>
    <n v="1021.8537"/>
    <n v="3.6866729275164344E-2"/>
    <s v="CT DISTRIBUICAO E LOGISTICA LTDA"/>
    <d v="2023-06-26T00:00:00"/>
    <m/>
    <d v="2023-07-13T00:00:00"/>
    <d v="2023-07-17T08:00:00"/>
    <m/>
    <s v="ENTREGUE"/>
    <s v="ENTREGUE FORA DO PRAZO"/>
    <n v="18.333333333335759"/>
  </r>
  <r>
    <n v="24109898"/>
    <s v="241098-98"/>
    <d v="2023-06-29T00:00:00"/>
    <x v="2"/>
    <s v="CAPITAO ENEAS"/>
    <x v="4"/>
    <n v="122930"/>
    <s v="SUDESTE"/>
    <n v="58150"/>
    <n v="1916.31"/>
    <n v="2158.3296"/>
    <n v="3.2954600171969044E-2"/>
    <s v="CT DISTRIBUICAO E LOGISTICA LTDA"/>
    <d v="2023-06-27T00:00:00"/>
    <m/>
    <d v="2023-07-11T00:00:00"/>
    <d v="2023-07-19T07:20:00"/>
    <m/>
    <s v="ENTREGUE"/>
    <s v="ENTREGUE FORA DO PRAZO"/>
    <n v="20.305555555554747"/>
  </r>
  <r>
    <n v="24327998"/>
    <s v="243279-98"/>
    <d v="2023-06-29T00:00:00"/>
    <x v="2"/>
    <s v="TUBARÃO"/>
    <x v="21"/>
    <n v="123043"/>
    <s v="SUL"/>
    <n v="27609"/>
    <n v="941.22"/>
    <n v="843.56470000000002"/>
    <n v="3.4091057263935673E-2"/>
    <s v="CT DISTRIBUICAO E LOGISTICA LTDA"/>
    <d v="2023-06-27T00:00:00"/>
    <m/>
    <d v="2023-07-10T00:00:00"/>
    <d v="2023-07-13T10:20:00"/>
    <m/>
    <s v="ENTREGUE"/>
    <s v="ENTREGUE FORA DO PRAZO"/>
    <n v="14.430555555554747"/>
  </r>
  <r>
    <n v="24705799"/>
    <s v="247057-99"/>
    <d v="2023-06-29T00:00:00"/>
    <x v="2"/>
    <s v="JUIZ DE FORA"/>
    <x v="4"/>
    <n v="123171"/>
    <s v="SUDESTE"/>
    <n v="1649.2"/>
    <n v="154.91"/>
    <n v="32.652900000000002"/>
    <n v="9.3930390492359933E-2"/>
    <s v="FITLOG TRANSPORTES E LOGISTICA"/>
    <d v="2023-06-28T00:00:00"/>
    <m/>
    <d v="2023-07-11T00:00:00"/>
    <d v="2023-07-07T16:17:00"/>
    <m/>
    <s v="ENTREGUE"/>
    <s v="ENTREGUE NO PRAZO"/>
    <n v="8.6784722222218988"/>
  </r>
  <r>
    <n v="24671498"/>
    <s v="246714-98"/>
    <d v="2023-06-29T00:00:00"/>
    <x v="2"/>
    <s v="TRES CORACOES"/>
    <x v="4"/>
    <n v="123338"/>
    <s v="SUDESTE"/>
    <n v="8399.15"/>
    <n v="544.57000000000005"/>
    <n v="275.02690000000001"/>
    <n v="6.4836322723132708E-2"/>
    <s v="FITLOG TRANSPORTES E LOGISTICA"/>
    <d v="2023-06-28T00:00:00"/>
    <m/>
    <d v="2023-07-12T00:00:00"/>
    <d v="2023-07-10T19:49:00"/>
    <m/>
    <s v="ENTREGUE"/>
    <s v="ENTREGUE NO PRAZO"/>
    <n v="11.825694444443798"/>
  </r>
  <r>
    <n v="24485098"/>
    <s v="244850-98"/>
    <d v="2023-06-29T00:00:00"/>
    <x v="2"/>
    <s v="PEROBAL"/>
    <x v="12"/>
    <n v="123386"/>
    <s v="SUL"/>
    <n v="14359.57"/>
    <n v="679.38"/>
    <n v="449.322"/>
    <n v="4.7312001682501638E-2"/>
    <s v="FITLOG TRANSPORTES E LOGISTICA"/>
    <d v="2023-06-29T00:00:00"/>
    <m/>
    <d v="2023-07-20T00:00:00"/>
    <d v="2023-07-12T18:00:00"/>
    <m/>
    <s v="ENTREGUE"/>
    <s v="ENTREGUE NO PRAZO"/>
    <n v="13.75"/>
  </r>
  <r>
    <n v="22968298"/>
    <s v="229682-98"/>
    <d v="2023-06-29T00:00:00"/>
    <x v="2"/>
    <s v="PIRACICABA"/>
    <x v="9"/>
    <n v="123418"/>
    <s v="SUDESTE"/>
    <n v="13125"/>
    <n v="473.2"/>
    <n v="482.6071"/>
    <n v="3.6053333333333333E-2"/>
    <s v="FITLOG TRANSPORTES E LOGISTICA"/>
    <d v="2023-06-29T00:00:00"/>
    <m/>
    <d v="2023-07-11T00:00:00"/>
    <d v="2023-07-06T00:00:00"/>
    <m/>
    <s v="ENTREGUE"/>
    <s v="ENTREGUE NO PRAZO"/>
    <n v="7"/>
  </r>
  <r>
    <n v="24406498"/>
    <s v="244064-98"/>
    <d v="2023-06-29T00:00:00"/>
    <x v="2"/>
    <s v="ITAMBE MATO DENTRO"/>
    <x v="4"/>
    <n v="123408"/>
    <s v="SUDESTE"/>
    <n v="16353.81"/>
    <n v="1106.01"/>
    <n v="551.70910000000003"/>
    <n v="6.7630111882185248E-2"/>
    <s v="FITLOG TRANSPORTES E LOGISTICA"/>
    <d v="2023-06-29T00:00:00"/>
    <m/>
    <d v="2023-07-19T00:00:00"/>
    <d v="2023-08-02T18:00:00"/>
    <m/>
    <s v="ENTREGUE"/>
    <s v="ENTREGUE FORA DO PRAZO"/>
    <n v="34.75"/>
  </r>
  <r>
    <n v="24015798"/>
    <s v="240157-98"/>
    <d v="2023-06-29T00:00:00"/>
    <x v="2"/>
    <s v="MARICÁ"/>
    <x v="11"/>
    <n v="123087"/>
    <s v="SUDESTE"/>
    <n v="8399"/>
    <n v="214.58"/>
    <n v="261.83280000000002"/>
    <n v="2.5548279557090131E-2"/>
    <s v="M V G TRANSPORTES EIRELI"/>
    <d v="2023-06-27T00:00:00"/>
    <m/>
    <d v="2023-07-04T00:00:00"/>
    <d v="2023-07-04T00:00:00"/>
    <m/>
    <s v="ENTREGUE"/>
    <s v="ENTREGUE NO PRAZO"/>
    <n v="5"/>
  </r>
  <r>
    <n v="23797298"/>
    <s v="237972-98"/>
    <d v="2023-06-29T00:00:00"/>
    <x v="2"/>
    <s v="CAMPOS DOS GOYTACAZES"/>
    <x v="11"/>
    <n v="123024"/>
    <s v="SUDESTE"/>
    <n v="7349"/>
    <n v="196.76"/>
    <n v="239.88200000000001"/>
    <n v="2.6773710708939989E-2"/>
    <s v="M V G TRANSPORTES EIRELI"/>
    <d v="2023-06-27T00:00:00"/>
    <m/>
    <d v="2023-07-04T00:00:00"/>
    <d v="2023-07-05T00:00:00"/>
    <m/>
    <s v="ENTREGUE"/>
    <s v="ENTREGUE FORA DO PRAZO"/>
    <n v="6"/>
  </r>
  <r>
    <n v="24529798"/>
    <s v="245297-98"/>
    <d v="2023-06-29T00:00:00"/>
    <x v="2"/>
    <s v="BARRA MANSA"/>
    <x v="11"/>
    <n v="123027"/>
    <s v="SUDESTE"/>
    <n v="54534.14"/>
    <n v="1240.02"/>
    <n v="1450.0742"/>
    <n v="2.2738416705571959E-2"/>
    <s v="M V G TRANSPORTES EIRELI"/>
    <d v="2023-06-27T00:00:00"/>
    <m/>
    <d v="2023-07-04T00:00:00"/>
    <d v="2023-07-07T00:00:00"/>
    <m/>
    <s v="ENTREGUE"/>
    <s v="ENTREGUE FORA DO PRAZO"/>
    <n v="8"/>
  </r>
  <r>
    <n v="24395598"/>
    <s v="243955-98"/>
    <d v="2023-06-29T00:00:00"/>
    <x v="2"/>
    <s v="NOVA LIMA"/>
    <x v="4"/>
    <n v="123028"/>
    <s v="SUDESTE"/>
    <n v="13803"/>
    <n v="476.75"/>
    <n v="617.09320000000002"/>
    <n v="3.4539592842135765E-2"/>
    <s v="M V G TRANSPORTES EIRELI"/>
    <d v="2023-06-27T00:00:00"/>
    <m/>
    <d v="2023-07-04T00:00:00"/>
    <d v="2023-07-06T00:00:00"/>
    <m/>
    <s v="ENTREGUE"/>
    <s v="ENTREGUE FORA DO PRAZO"/>
    <n v="7"/>
  </r>
  <r>
    <n v="24176598"/>
    <s v="241765-98"/>
    <d v="2023-06-29T00:00:00"/>
    <x v="2"/>
    <s v="RESENDE"/>
    <x v="11"/>
    <n v="123130"/>
    <s v="SUDESTE"/>
    <n v="6958.5"/>
    <n v="165.49"/>
    <n v="199.64699999999999"/>
    <n v="2.3782424373068909E-2"/>
    <s v="M V G TRANSPORTES EIRELI"/>
    <d v="2023-06-27T00:00:00"/>
    <m/>
    <d v="2023-07-04T00:00:00"/>
    <d v="2023-07-07T00:00:00"/>
    <m/>
    <s v="ENTREGUE"/>
    <s v="ENTREGUE FORA DO PRAZO"/>
    <n v="8"/>
  </r>
  <r>
    <n v="24270398"/>
    <s v="242703-98"/>
    <d v="2023-06-29T00:00:00"/>
    <x v="2"/>
    <s v="BELO HORIZONTE"/>
    <x v="4"/>
    <n v="123217"/>
    <s v="SUDESTE"/>
    <n v="13803.79"/>
    <n v="476.75"/>
    <n v="617.09320000000002"/>
    <n v="3.4537616118471809E-2"/>
    <s v="M V G TRANSPORTES EIRELI"/>
    <d v="2023-06-28T00:00:00"/>
    <m/>
    <d v="2023-07-04T00:00:00"/>
    <d v="2023-07-06T00:00:00"/>
    <m/>
    <s v="ENTREGUE"/>
    <s v="ENTREGUE FORA DO PRAZO"/>
    <n v="7"/>
  </r>
  <r>
    <n v="24538498"/>
    <s v="245384-98"/>
    <d v="2023-06-29T00:00:00"/>
    <x v="2"/>
    <s v="RIO DAS OSTRAS"/>
    <x v="11"/>
    <n v="123247"/>
    <s v="SUDESTE"/>
    <n v="17819"/>
    <n v="550.02"/>
    <n v="702.18799999999999"/>
    <n v="3.0867052023121386E-2"/>
    <s v="M V G TRANSPORTES EIRELI"/>
    <d v="2023-06-28T00:00:00"/>
    <m/>
    <d v="2023-07-04T00:00:00"/>
    <d v="2023-07-05T00:00:00"/>
    <m/>
    <s v="ENTREGUE"/>
    <s v="ENTREGUE FORA DO PRAZO"/>
    <n v="6"/>
  </r>
  <r>
    <n v="24585698"/>
    <s v="245856-98"/>
    <d v="2023-06-29T00:00:00"/>
    <x v="2"/>
    <s v="IGUABA GRANDE"/>
    <x v="11"/>
    <n v="123393"/>
    <s v="SUDESTE"/>
    <n v="10539"/>
    <n v="267.14"/>
    <n v="325.31549999999999"/>
    <n v="2.5347755954075339E-2"/>
    <s v="M V G TRANSPORTES EIRELI"/>
    <d v="2023-06-29T00:00:00"/>
    <m/>
    <d v="2023-07-04T00:00:00"/>
    <d v="2023-07-06T00:00:00"/>
    <m/>
    <s v="ENTREGUE"/>
    <s v="ENTREGUE FORA DO PRAZO"/>
    <n v="7"/>
  </r>
  <r>
    <n v="24230598"/>
    <s v="242305-98"/>
    <d v="2023-06-29T00:00:00"/>
    <x v="2"/>
    <s v="BRASÍLIA"/>
    <x v="25"/>
    <n v="123042"/>
    <s v="CENTRO-OESTE"/>
    <n v="11394.43"/>
    <n v="424.56"/>
    <n v="325.42180000000002"/>
    <n v="3.7260310520140102E-2"/>
    <s v="MIRA SERVICOS"/>
    <d v="2023-06-27T00:00:00"/>
    <m/>
    <d v="2023-07-11T00:00:00"/>
    <d v="2023-07-10T00:00:00"/>
    <m/>
    <s v="ENTREGUE"/>
    <s v="ENTREGUE NO PRAZO"/>
    <n v="11"/>
  </r>
  <r>
    <n v="24477798"/>
    <s v="244777-98"/>
    <d v="2023-06-29T00:00:00"/>
    <x v="2"/>
    <s v="RONDONÓPOLIS"/>
    <x v="0"/>
    <n v="123127"/>
    <s v="CENTRO-OESTE"/>
    <n v="10285.11"/>
    <n v="602.47"/>
    <n v="300.39999999999998"/>
    <n v="5.8576913615897154E-2"/>
    <s v="MIRA SERVICOS"/>
    <d v="2023-06-27T00:00:00"/>
    <m/>
    <d v="2023-07-14T00:00:00"/>
    <d v="2023-07-12T00:00:00"/>
    <m/>
    <s v="ENTREGUE"/>
    <s v="ENTREGUE NO PRAZO"/>
    <n v="13"/>
  </r>
  <r>
    <n v="24561198"/>
    <s v="245611-98"/>
    <d v="2023-06-29T00:00:00"/>
    <x v="2"/>
    <s v="BELÉM"/>
    <x v="2"/>
    <n v="123299"/>
    <s v="NORTE"/>
    <n v="15700"/>
    <n v="1026.8900000000001"/>
    <n v="522.97029999999995"/>
    <n v="6.5407006369426757E-2"/>
    <s v="MIRA SERVICOS"/>
    <d v="2023-06-28T00:00:00"/>
    <m/>
    <d v="2023-07-20T00:00:00"/>
    <d v="2023-07-13T00:00:00"/>
    <m/>
    <s v="ENTREGUE"/>
    <s v="ENTREGUE NO PRAZO"/>
    <n v="14"/>
  </r>
  <r>
    <n v="23465498"/>
    <s v="234654-98"/>
    <d v="2023-06-29T00:00:00"/>
    <x v="2"/>
    <s v="ALTA FLORESTA"/>
    <x v="0"/>
    <n v="123309"/>
    <s v="CENTRO-OESTE"/>
    <n v="16380"/>
    <n v="1049.0899999999999"/>
    <n v="575.42700000000002"/>
    <n v="6.4047008547008538E-2"/>
    <s v="MIRA SERVICOS"/>
    <d v="2023-06-28T00:00:00"/>
    <m/>
    <d v="2023-07-26T00:00:00"/>
    <d v="2023-07-17T00:00:00"/>
    <m/>
    <s v="ENTREGUE"/>
    <s v="ENTREGUE NO PRAZO"/>
    <n v="18"/>
  </r>
  <r>
    <n v="23500598"/>
    <s v="235005-98"/>
    <d v="2023-06-29T00:00:00"/>
    <x v="2"/>
    <s v="CUIABÁ"/>
    <x v="0"/>
    <n v="123318"/>
    <s v="CENTRO-OESTE"/>
    <n v="13349"/>
    <n v="551.64"/>
    <n v="442.93700000000001"/>
    <n v="4.1324443778560191E-2"/>
    <s v="MIRA SERVICOS"/>
    <d v="2023-06-28T00:00:00"/>
    <m/>
    <d v="2023-07-13T00:00:00"/>
    <d v="2023-07-12T00:00:00"/>
    <m/>
    <s v="ENTREGUE"/>
    <s v="ENTREGUE NO PRAZO"/>
    <n v="13"/>
  </r>
  <r>
    <n v="24010198"/>
    <s v="240101-98"/>
    <d v="2023-06-29T00:00:00"/>
    <x v="2"/>
    <s v="PORTEL"/>
    <x v="2"/>
    <n v="123321"/>
    <s v="NORTE"/>
    <n v="16057"/>
    <n v="2560.73"/>
    <n v="492.46719999999999"/>
    <n v="0.15947748645450582"/>
    <s v="MIRA SERVICOS"/>
    <d v="2023-06-28T00:00:00"/>
    <m/>
    <d v="2023-07-31T00:00:00"/>
    <d v="2023-07-31T00:00:00"/>
    <m/>
    <s v="ENTREGUE"/>
    <s v="ENTREGUE NO PRAZO"/>
    <n v="32"/>
  </r>
  <r>
    <n v="24204398"/>
    <s v="242043-98"/>
    <d v="2023-06-29T00:00:00"/>
    <x v="2"/>
    <s v="CASTANHAL"/>
    <x v="2"/>
    <n v="123337"/>
    <s v="NORTE"/>
    <n v="9145.3700000000008"/>
    <n v="695.13"/>
    <n v="313.3263"/>
    <n v="7.6008953164278747E-2"/>
    <s v="MIRA SERVICOS"/>
    <d v="2023-06-28T00:00:00"/>
    <m/>
    <d v="2023-07-21T00:00:00"/>
    <d v="2023-07-20T00:00:00"/>
    <m/>
    <s v="ENTREGUE"/>
    <s v="ENTREGUE NO PRAZO"/>
    <n v="21"/>
  </r>
  <r>
    <n v="24569198"/>
    <s v="245691-98"/>
    <d v="2023-06-29T00:00:00"/>
    <x v="2"/>
    <s v="NOBRES"/>
    <x v="0"/>
    <n v="123278"/>
    <s v="CENTRO-OESTE"/>
    <n v="17449"/>
    <n v="1012.85"/>
    <n v="550.62180000000001"/>
    <n v="5.8046306378589034E-2"/>
    <s v="MIRA SERVICOS"/>
    <d v="2023-06-28T00:00:00"/>
    <m/>
    <d v="2023-07-18T00:00:00"/>
    <d v="2023-07-24T00:00:00"/>
    <m/>
    <s v="ENTREGUE"/>
    <s v="ENTREGUE FORA DO PRAZO"/>
    <n v="25"/>
  </r>
  <r>
    <n v="24652798"/>
    <s v="246527-98"/>
    <d v="2023-06-29T00:00:00"/>
    <x v="2"/>
    <s v="CUIABÁ"/>
    <x v="0"/>
    <n v="123281"/>
    <s v="CENTRO-OESTE"/>
    <n v="12249"/>
    <n v="491.32"/>
    <n v="385.80419999999998"/>
    <n v="4.0111029471793617E-2"/>
    <s v="MIRA SERVICOS"/>
    <d v="2023-06-28T00:00:00"/>
    <m/>
    <d v="2023-07-13T00:00:00"/>
    <d v="2023-07-14T00:00:00"/>
    <m/>
    <s v="ENTREGUE"/>
    <s v="ENTREGUE FORA DO PRAZO"/>
    <n v="15"/>
  </r>
  <r>
    <m/>
    <s v="-"/>
    <d v="2023-08-02T00:00:00"/>
    <x v="3"/>
    <s v="SÃO PAULO"/>
    <x v="9"/>
    <n v="127470"/>
    <s v="SUDESTE"/>
    <n v="21364.37"/>
    <n v="202.57"/>
    <n v="108.846"/>
    <n v="9.4816743952665112E-3"/>
    <s v="FITLOG TRANSPORTES E LOGISTICA"/>
    <d v="2023-08-01T00:00:00"/>
    <s v="NÃO CONSTA"/>
    <d v="2023-08-10T00:00:00"/>
    <d v="2023-08-10T00:00:00"/>
    <m/>
    <s v="ENTREGUE"/>
    <s v="ENTREGUE NO PRAZO"/>
    <n v="8"/>
  </r>
  <r>
    <n v="24431198"/>
    <s v="244311-98"/>
    <d v="2023-06-29T00:00:00"/>
    <x v="2"/>
    <s v="BRASNORTE"/>
    <x v="0"/>
    <n v="123381"/>
    <s v="CENTRO-OESTE"/>
    <n v="11409"/>
    <n v="667.59"/>
    <n v="341.60399999999998"/>
    <n v="5.8514330791480412E-2"/>
    <s v="MIRA SERVICOS"/>
    <d v="2023-06-29T00:00:00"/>
    <m/>
    <d v="2023-07-24T00:00:00"/>
    <d v="2023-07-07T00:00:00"/>
    <m/>
    <s v="ENTREGUE"/>
    <s v="ENTREGUE NO PRAZO"/>
    <n v="8"/>
  </r>
  <r>
    <n v="24310398"/>
    <s v="243103-98"/>
    <d v="2023-06-29T00:00:00"/>
    <x v="2"/>
    <s v="RONDONÓPOLIS"/>
    <x v="0"/>
    <n v="123382"/>
    <s v="CENTRO-OESTE"/>
    <n v="8755"/>
    <n v="533.48"/>
    <n v="261.798"/>
    <n v="6.0934323243860652E-2"/>
    <s v="MIRA SERVICOS"/>
    <d v="2023-06-29T00:00:00"/>
    <m/>
    <d v="2023-07-14T00:00:00"/>
    <d v="2023-07-13T00:00:00"/>
    <m/>
    <s v="ENTREGUE"/>
    <s v="ENTREGUE NO PRAZO"/>
    <n v="14"/>
  </r>
  <r>
    <n v="23884098"/>
    <s v="238840-98"/>
    <d v="2023-06-29T00:00:00"/>
    <x v="2"/>
    <s v="SINOP"/>
    <x v="0"/>
    <n v="123383"/>
    <s v="CENTRO-OESTE"/>
    <n v="15400"/>
    <n v="895.55"/>
    <n v="481.09500000000003"/>
    <n v="5.81525974025974E-2"/>
    <s v="MIRA SERVICOS"/>
    <d v="2023-06-29T00:00:00"/>
    <m/>
    <d v="2023-07-17T00:00:00"/>
    <d v="2023-07-10T00:00:00"/>
    <m/>
    <s v="ENTREGUE"/>
    <s v="ENTREGUE NO PRAZO"/>
    <n v="11"/>
  </r>
  <r>
    <n v="24533398"/>
    <s v="245333-98"/>
    <d v="2023-06-29T00:00:00"/>
    <x v="2"/>
    <s v="TANGARÁ DA SERRA"/>
    <x v="0"/>
    <n v="123387"/>
    <s v="CENTRO-OESTE"/>
    <n v="10539"/>
    <n v="641.13"/>
    <n v="325.31549999999999"/>
    <n v="6.0834044975804157E-2"/>
    <s v="MIRA SERVICOS"/>
    <d v="2023-06-29T00:00:00"/>
    <m/>
    <d v="2023-07-24T00:00:00"/>
    <d v="2023-07-13T00:00:00"/>
    <m/>
    <s v="ENTREGUE"/>
    <s v="ENTREGUE NO PRAZO"/>
    <n v="14"/>
  </r>
  <r>
    <n v="24611198"/>
    <s v="246111-98"/>
    <d v="2023-06-29T00:00:00"/>
    <x v="2"/>
    <s v="SAO J. DOS QUATRO MARCOS"/>
    <x v="0"/>
    <n v="123388"/>
    <s v="CENTRO-OESTE"/>
    <n v="11409"/>
    <n v="690.97"/>
    <n v="356.84440000000001"/>
    <n v="6.056359014812867E-2"/>
    <s v="MIRA SERVICOS"/>
    <d v="2023-06-29T00:00:00"/>
    <m/>
    <d v="2023-07-18T00:00:00"/>
    <d v="2023-07-12T00:00:00"/>
    <m/>
    <s v="ENTREGUE"/>
    <s v="ENTREGUE NO PRAZO"/>
    <n v="13"/>
  </r>
  <r>
    <n v="24610698"/>
    <s v="246106-98"/>
    <d v="2023-06-29T00:00:00"/>
    <x v="2"/>
    <s v="SANTANA DO ARAGUAIA"/>
    <x v="2"/>
    <n v="123389"/>
    <s v="NORTE"/>
    <n v="13378"/>
    <n v="899.63"/>
    <n v="420.5772"/>
    <n v="6.7246972641650471E-2"/>
    <s v="MIRA SERVICOS"/>
    <d v="2023-06-29T00:00:00"/>
    <m/>
    <d v="2023-07-28T00:00:00"/>
    <d v="2023-07-18T00:00:00"/>
    <m/>
    <s v="ENTREGUE"/>
    <s v="ENTREGUE NO PRAZO"/>
    <n v="19"/>
  </r>
  <r>
    <n v="24645698"/>
    <s v="246456-98"/>
    <d v="2023-06-29T00:00:00"/>
    <x v="2"/>
    <s v="MIRASSOL D'OESTE"/>
    <x v="0"/>
    <n v="123391"/>
    <s v="CENTRO-OESTE"/>
    <n v="12249"/>
    <n v="736.83"/>
    <n v="385.80419999999998"/>
    <n v="6.0154298310066134E-2"/>
    <s v="MIRA SERVICOS"/>
    <d v="2023-06-29T00:00:00"/>
    <m/>
    <d v="2023-07-18T00:00:00"/>
    <d v="2023-07-12T00:00:00"/>
    <m/>
    <s v="ENTREGUE"/>
    <s v="ENTREGUE NO PRAZO"/>
    <n v="13"/>
  </r>
  <r>
    <n v="24671998"/>
    <s v="246719-98"/>
    <d v="2023-06-29T00:00:00"/>
    <x v="2"/>
    <s v="ANASTACIO"/>
    <x v="3"/>
    <n v="123414"/>
    <s v="CENTRO-OESTE"/>
    <n v="5939"/>
    <n v="311.33999999999997"/>
    <n v="168.4657"/>
    <n v="5.2422966829432559E-2"/>
    <s v="MIRA SERVICOS"/>
    <d v="2023-06-29T00:00:00"/>
    <m/>
    <d v="2023-07-14T00:00:00"/>
    <d v="2023-07-14T00:00:00"/>
    <m/>
    <s v="ENTREGUE"/>
    <s v="ENTREGUE NO PRAZO"/>
    <n v="15"/>
  </r>
  <r>
    <n v="24324798"/>
    <s v="243247-98"/>
    <d v="2023-06-29T00:00:00"/>
    <x v="2"/>
    <s v="GOIANIA"/>
    <x v="5"/>
    <n v="123444"/>
    <s v="CENTRO-OESTE"/>
    <n v="15189"/>
    <n v="572.97"/>
    <n v="481.48099999999999"/>
    <n v="3.7722694054908162E-2"/>
    <s v="MIRA SERVICOS"/>
    <d v="2023-06-29T00:00:00"/>
    <m/>
    <d v="2023-07-11T00:00:00"/>
    <d v="2023-07-11T00:00:00"/>
    <m/>
    <s v="ENTREGUE"/>
    <s v="ENTREGUE NO PRAZO"/>
    <n v="12"/>
  </r>
  <r>
    <n v="23503998"/>
    <s v="235039-98"/>
    <d v="2023-06-29T00:00:00"/>
    <x v="2"/>
    <s v="NOVA CANAA DO NORTE"/>
    <x v="0"/>
    <n v="123445"/>
    <s v="CENTRO-OESTE"/>
    <n v="13258.25"/>
    <n v="892.06"/>
    <n v="481.202"/>
    <n v="6.7283389587615261E-2"/>
    <s v="MIRA SERVICOS"/>
    <d v="2023-06-29T00:00:00"/>
    <m/>
    <d v="2023-07-20T00:00:00"/>
    <d v="2023-07-10T00:00:00"/>
    <m/>
    <s v="ENTREGUE"/>
    <s v="ENTREGUE NO PRAZO"/>
    <n v="11"/>
  </r>
  <r>
    <n v="23440198"/>
    <s v="234401-98"/>
    <d v="2023-06-29T00:00:00"/>
    <x v="2"/>
    <s v="RONDONÓPOLIS"/>
    <x v="0"/>
    <n v="123434"/>
    <s v="CENTRO-OESTE"/>
    <n v="11305"/>
    <n v="692.95"/>
    <n v="358.25"/>
    <n v="6.1295886775762941E-2"/>
    <s v="MIRA SERVICOS"/>
    <d v="2023-06-29T00:00:00"/>
    <m/>
    <d v="2023-07-14T00:00:00"/>
    <d v="2023-07-11T00:00:00"/>
    <m/>
    <s v="ENTREGUE"/>
    <s v="ENTREGUE NO PRAZO"/>
    <n v="12"/>
  </r>
  <r>
    <n v="23893498"/>
    <s v="238934-98"/>
    <d v="2023-06-29T00:00:00"/>
    <x v="2"/>
    <s v="ARIQUEMES"/>
    <x v="8"/>
    <n v="123456"/>
    <s v="NORTE"/>
    <n v="14815"/>
    <n v="1375.61"/>
    <n v="449.56599999999997"/>
    <n v="9.2852514343570697E-2"/>
    <s v="MIRA SERVICOS"/>
    <d v="2023-06-29T00:00:00"/>
    <m/>
    <d v="2023-07-20T00:00:00"/>
    <d v="2023-07-19T00:00:00"/>
    <m/>
    <s v="ENTREGUE"/>
    <s v="ENTREGUE NO PRAZO"/>
    <n v="20"/>
  </r>
  <r>
    <n v="24320798"/>
    <s v="243207-98"/>
    <d v="2023-06-29T00:00:00"/>
    <x v="2"/>
    <s v="TOME-ACU"/>
    <x v="2"/>
    <n v="123462"/>
    <s v="NORTE"/>
    <n v="19156.97"/>
    <n v="3179.9"/>
    <n v="647.0059"/>
    <n v="0.16599180350546042"/>
    <s v="MIRA SERVICOS"/>
    <d v="2023-06-29T00:00:00"/>
    <m/>
    <d v="2023-07-25T00:00:00"/>
    <d v="2023-07-17T00:00:00"/>
    <m/>
    <s v="ENTREGUE"/>
    <s v="ENTREGUE NO PRAZO"/>
    <n v="18"/>
  </r>
  <r>
    <n v="24631298"/>
    <s v="246312-98"/>
    <d v="2023-06-29T00:00:00"/>
    <x v="2"/>
    <s v="RONDONÓPOLIS"/>
    <x v="0"/>
    <n v="123463"/>
    <s v="CENTRO-OESTE"/>
    <n v="6747.52"/>
    <n v="406.66"/>
    <n v="186.02699999999999"/>
    <n v="6.0268068860855541E-2"/>
    <s v="MIRA SERVICOS"/>
    <d v="2023-06-29T00:00:00"/>
    <m/>
    <d v="2023-07-14T00:00:00"/>
    <d v="2023-07-12T00:00:00"/>
    <m/>
    <s v="ENTREGUE"/>
    <s v="ENTREGUE NO PRAZO"/>
    <n v="13"/>
  </r>
  <r>
    <n v="24311898"/>
    <s v="243118-98"/>
    <d v="2023-06-29T00:00:00"/>
    <x v="2"/>
    <s v="ABAETETUBA"/>
    <x v="2"/>
    <n v="123465"/>
    <s v="NORTE"/>
    <n v="16798.27"/>
    <n v="1283.5999999999999"/>
    <n v="625.81479999999999"/>
    <n v="7.6412630586363939E-2"/>
    <s v="MIRA SERVICOS"/>
    <d v="2023-06-29T00:00:00"/>
    <m/>
    <d v="2023-07-21T00:00:00"/>
    <d v="2023-07-21T00:00:00"/>
    <m/>
    <s v="ENTREGUE"/>
    <s v="ENTREGUE NO PRAZO"/>
    <n v="22"/>
  </r>
  <r>
    <n v="24618898"/>
    <s v="246188-98"/>
    <d v="2023-06-29T00:00:00"/>
    <x v="2"/>
    <s v="ELDORADO DOS CARAJAS"/>
    <x v="2"/>
    <n v="123527"/>
    <s v="NORTE"/>
    <n v="8284"/>
    <n v="538.84"/>
    <n v="230.03200000000001"/>
    <n v="6.5045871559633026E-2"/>
    <s v="MIRA SERVICOS"/>
    <d v="2023-06-29T00:00:00"/>
    <m/>
    <d v="2023-07-25T00:00:00"/>
    <d v="2023-07-17T00:00:00"/>
    <m/>
    <s v="ENTREGUE"/>
    <s v="ENTREGUE NO PRAZO"/>
    <n v="18"/>
  </r>
  <r>
    <n v="24007298"/>
    <s v="240072-98"/>
    <d v="2023-06-29T00:00:00"/>
    <x v="2"/>
    <s v="FORMOSA"/>
    <x v="5"/>
    <n v="123560"/>
    <s v="CENTRO-OESTE"/>
    <n v="27732.98"/>
    <n v="1136.33"/>
    <n v="860.70740000000001"/>
    <n v="4.0973959524003546E-2"/>
    <s v="MIRA SERVICOS"/>
    <d v="2023-06-29T00:00:00"/>
    <m/>
    <d v="2023-07-13T00:00:00"/>
    <d v="2023-07-10T00:00:00"/>
    <m/>
    <s v="ENTREGUE"/>
    <s v="ENTREGUE NO PRAZO"/>
    <n v="11"/>
  </r>
  <r>
    <n v="23683798"/>
    <s v="236837-98"/>
    <d v="2023-06-29T00:00:00"/>
    <x v="2"/>
    <s v="CORUMBA"/>
    <x v="3"/>
    <n v="123431"/>
    <s v="CENTRO-OESTE"/>
    <n v="14581.71"/>
    <n v="791.27"/>
    <n v="552.64710000000002"/>
    <n v="5.4264554705860973E-2"/>
    <s v="MIRA SERVICOS"/>
    <d v="2023-06-29T00:00:00"/>
    <m/>
    <d v="2023-07-13T00:00:00"/>
    <d v="2023-07-17T00:00:00"/>
    <m/>
    <s v="ENTREGUE"/>
    <s v="ENTREGUE FORA DO PRAZO"/>
    <n v="18"/>
  </r>
  <r>
    <n v="24813498"/>
    <s v="248134-98"/>
    <d v="2023-06-29T00:00:00"/>
    <x v="2"/>
    <s v="CAMPO GRANDE"/>
    <x v="3"/>
    <n v="123543"/>
    <s v="CENTRO-OESTE"/>
    <n v="8839"/>
    <n v="367.02"/>
    <n v="261.79770000000002"/>
    <n v="4.152279669645887E-2"/>
    <s v="MIRA SERVICOS"/>
    <d v="2023-06-29T00:00:00"/>
    <m/>
    <d v="2023-07-12T00:00:00"/>
    <d v="2023-07-18T00:00:00"/>
    <m/>
    <s v="ENTREGUE"/>
    <s v="ENTREGUE FORA DO PRAZO"/>
    <n v="19"/>
  </r>
  <r>
    <n v="24412998"/>
    <s v="244129-98"/>
    <d v="2023-06-29T00:00:00"/>
    <x v="2"/>
    <s v="MOSSORÓ"/>
    <x v="17"/>
    <n v="122909"/>
    <s v="NORDESTE"/>
    <n v="8722"/>
    <n v="800.76"/>
    <n v="313.32600000000002"/>
    <n v="9.1809218069250173E-2"/>
    <s v="SNT LOG LTDA"/>
    <d v="2023-06-26T00:00:00"/>
    <m/>
    <d v="2023-07-20T00:00:00"/>
    <d v="2023-07-20T13:49:00"/>
    <m/>
    <s v="ENTREGUE"/>
    <s v="ENTREGUE FORA DO PRAZO"/>
    <n v="21.575694444443798"/>
  </r>
  <r>
    <n v="24313298"/>
    <s v="243132-98"/>
    <d v="2023-06-29T00:00:00"/>
    <x v="2"/>
    <s v="MOSSORÓ"/>
    <x v="17"/>
    <n v="123003"/>
    <s v="NORDESTE"/>
    <n v="7409"/>
    <n v="671.35"/>
    <n v="228.98339999999999"/>
    <n v="9.0612768254825213E-2"/>
    <s v="SNT LOG LTDA"/>
    <d v="2023-06-27T00:00:00"/>
    <m/>
    <d v="2023-07-20T00:00:00"/>
    <d v="2023-07-20T13:50:00"/>
    <m/>
    <s v="ENTREGUE"/>
    <s v="ENTREGUE FORA DO PRAZO"/>
    <n v="21.576388888890506"/>
  </r>
  <r>
    <n v="24377898"/>
    <s v="243778-98"/>
    <d v="2023-06-29T00:00:00"/>
    <x v="2"/>
    <s v="MOSSORÓ"/>
    <x v="17"/>
    <n v="123013"/>
    <s v="NORDESTE"/>
    <n v="7409"/>
    <n v="671.35"/>
    <n v="228.983"/>
    <n v="9.0612768254825213E-2"/>
    <s v="SNT LOG LTDA"/>
    <d v="2023-06-27T00:00:00"/>
    <m/>
    <d v="2023-07-20T00:00:00"/>
    <d v="2023-07-20T13:50:00"/>
    <m/>
    <s v="ENTREGUE"/>
    <s v="ENTREGUE FORA DO PRAZO"/>
    <n v="21.576388888890506"/>
  </r>
  <r>
    <n v="24329998"/>
    <s v="243299-98"/>
    <d v="2023-06-29T00:00:00"/>
    <x v="2"/>
    <s v="MOSSORÓ"/>
    <x v="17"/>
    <n v="123031"/>
    <s v="NORDESTE"/>
    <n v="5879"/>
    <n v="584.41"/>
    <n v="172.3261"/>
    <n v="9.9406361626126885E-2"/>
    <s v="SNT LOG LTDA"/>
    <d v="2023-06-27T00:00:00"/>
    <m/>
    <d v="2023-07-17T00:00:00"/>
    <d v="2023-07-17T18:34:00"/>
    <m/>
    <s v="ENTREGUE"/>
    <s v="ENTREGUE FORA DO PRAZO"/>
    <n v="18.773611111108039"/>
  </r>
  <r>
    <n v="24177998"/>
    <s v="241779-98"/>
    <d v="2023-06-29T00:00:00"/>
    <x v="2"/>
    <s v="CAICÓ"/>
    <x v="17"/>
    <n v="123114"/>
    <s v="NORDESTE"/>
    <n v="7429"/>
    <n v="671.35"/>
    <n v="228.98339999999999"/>
    <n v="9.036882487548796E-2"/>
    <s v="SNT LOG LTDA"/>
    <d v="2023-06-27T00:00:00"/>
    <m/>
    <d v="2023-07-20T00:00:00"/>
    <d v="2023-07-13T07:18:00"/>
    <m/>
    <s v="ENTREGUE"/>
    <s v="ENTREGUE NO PRAZO"/>
    <n v="14.304166666668607"/>
  </r>
  <r>
    <n v="23227498"/>
    <s v="232274-98"/>
    <d v="2023-06-29T00:00:00"/>
    <x v="2"/>
    <s v="MOSSORÓ"/>
    <x v="17"/>
    <n v="123205"/>
    <s v="NORDESTE"/>
    <n v="8344.93"/>
    <n v="722.48"/>
    <n v="262.31119999999999"/>
    <n v="8.6577119280808829E-2"/>
    <s v="SNT LOG LTDA"/>
    <d v="2023-06-28T00:00:00"/>
    <m/>
    <d v="2023-07-14T00:00:00"/>
    <d v="2023-07-14T17:00:00"/>
    <m/>
    <s v="ENTREGUE"/>
    <s v="ENTREGUE FORA DO PRAZO"/>
    <n v="15.708333333335759"/>
  </r>
  <r>
    <n v="24619098"/>
    <s v="246190-98"/>
    <d v="2023-06-29T00:00:00"/>
    <x v="2"/>
    <s v="CAMPINA GRANDE"/>
    <x v="18"/>
    <n v="123336"/>
    <s v="NORDESTE"/>
    <n v="12196.93"/>
    <n v="825.41"/>
    <n v="329.38929999999999"/>
    <n v="6.767358671403377E-2"/>
    <s v="SNT LOG LTDA"/>
    <d v="2023-06-28T00:00:00"/>
    <m/>
    <d v="2023-07-20T00:00:00"/>
    <d v="2023-07-17T12:06:00"/>
    <m/>
    <s v="ENTREGUE"/>
    <s v="ENTREGUE NO PRAZO"/>
    <n v="18.504166666665697"/>
  </r>
  <r>
    <n v="24187498"/>
    <s v="241874-98"/>
    <d v="2023-06-29T00:00:00"/>
    <x v="2"/>
    <s v="EXTREMOZ"/>
    <x v="17"/>
    <n v="123435"/>
    <s v="NORDESTE"/>
    <n v="7975"/>
    <n v="746.3"/>
    <n v="277.83800000000002"/>
    <n v="9.3579937304075225E-2"/>
    <s v="SNT LOG LTDA"/>
    <d v="2023-06-29T00:00:00"/>
    <m/>
    <d v="2023-07-20T00:00:00"/>
    <d v="2023-07-18T16:50:00"/>
    <m/>
    <s v="ENTREGUE"/>
    <s v="ENTREGUE NO PRAZO"/>
    <n v="19.701388888890506"/>
  </r>
  <r>
    <n v="24655098"/>
    <s v="246550-98"/>
    <d v="2023-06-29T00:00:00"/>
    <x v="2"/>
    <s v="PILOES"/>
    <x v="17"/>
    <n v="123505"/>
    <s v="NORDESTE"/>
    <n v="8306.2000000000007"/>
    <n v="721.74"/>
    <n v="261.83280000000002"/>
    <n v="8.6891719438491721E-2"/>
    <s v="SNT LOG LTDA"/>
    <d v="2023-06-29T00:00:00"/>
    <m/>
    <d v="2023-07-20T00:00:00"/>
    <d v="2023-07-15T17:19:00"/>
    <m/>
    <s v="ENTREGUE"/>
    <s v="ENTREGUE NO PRAZO"/>
    <n v="16.721527777779556"/>
  </r>
  <r>
    <n v="24696698"/>
    <s v="246966-98"/>
    <d v="2023-06-29T00:00:00"/>
    <x v="2"/>
    <s v="RIO DO FOGO"/>
    <x v="17"/>
    <n v="123538"/>
    <s v="NORDESTE"/>
    <n v="11409"/>
    <n v="867.52"/>
    <n v="356.84440000000001"/>
    <n v="7.603821544394776E-2"/>
    <s v="SNT LOG LTDA"/>
    <d v="2023-06-29T00:00:00"/>
    <m/>
    <d v="2023-07-20T00:00:00"/>
    <d v="2023-07-12T19:25:00"/>
    <m/>
    <s v="ENTREGUE"/>
    <s v="ENTREGUE NO PRAZO"/>
    <n v="13.809027777781012"/>
  </r>
  <r>
    <n v="24762298"/>
    <s v="247622-98"/>
    <d v="2023-06-29T00:00:00"/>
    <x v="2"/>
    <s v="SEVERIANO MELO"/>
    <x v="17"/>
    <n v="123541"/>
    <s v="NORDESTE"/>
    <n v="9689"/>
    <n v="774.66"/>
    <n v="296.32659999999998"/>
    <n v="7.9952523480235321E-2"/>
    <s v="SNT LOG LTDA"/>
    <d v="2023-06-29T00:00:00"/>
    <m/>
    <d v="2023-07-18T00:00:00"/>
    <d v="2023-07-18T18:00:00"/>
    <m/>
    <s v="ENTREGUE"/>
    <s v="ENTREGUE FORA DO PRAZO"/>
    <n v="19.75"/>
  </r>
  <r>
    <n v="24680498"/>
    <s v="246804-98"/>
    <d v="2023-06-29T00:00:00"/>
    <x v="2"/>
    <s v="TIBAU"/>
    <x v="17"/>
    <n v="123544"/>
    <s v="NORDESTE"/>
    <n v="8839"/>
    <n v="721.69"/>
    <n v="261.79770000000002"/>
    <n v="8.1648376513180229E-2"/>
    <s v="SNT LOG LTDA"/>
    <d v="2023-06-29T00:00:00"/>
    <m/>
    <d v="2023-07-20T00:00:00"/>
    <d v="2023-07-17T18:33:00"/>
    <m/>
    <s v="ENTREGUE"/>
    <s v="ENTREGUE NO PRAZO"/>
    <n v="18.772916666668607"/>
  </r>
  <r>
    <n v="24648898"/>
    <s v="246488-98"/>
    <d v="2023-06-29T00:00:00"/>
    <x v="2"/>
    <s v="AGUA NOVA"/>
    <x v="17"/>
    <n v="123550"/>
    <s v="NORDESTE"/>
    <n v="10335"/>
    <n v="819.32"/>
    <n v="325.42200000000003"/>
    <n v="7.9276245766811804E-2"/>
    <s v="SNT LOG LTDA"/>
    <d v="2023-06-29T00:00:00"/>
    <m/>
    <d v="2023-07-20T00:00:00"/>
    <d v="2023-07-14T17:00:00"/>
    <m/>
    <s v="ENTREGUE"/>
    <s v="ENTREGUE NO PRAZO"/>
    <n v="15.708333333335759"/>
  </r>
  <r>
    <m/>
    <s v="-"/>
    <d v="2023-08-02T00:00:00"/>
    <x v="3"/>
    <s v="JUAZEIRO DO NORTE"/>
    <x v="15"/>
    <n v="127466"/>
    <s v="NORDESTE"/>
    <n v="923.1"/>
    <n v="215.91"/>
    <n v="28.419"/>
    <n v="0.23389665258368539"/>
    <s v="JEONCEL TRANSPORTES LTDA"/>
    <d v="2023-08-01T00:00:00"/>
    <s v="NÃO CONSTA"/>
    <d v="2023-08-18T00:00:00"/>
    <d v="2023-08-24T00:00:00"/>
    <m/>
    <s v="ENTREGUE"/>
    <s v="ENTREGUE FORA DO PRAZO"/>
    <n v="22"/>
  </r>
  <r>
    <n v="24170998"/>
    <s v="241709-98"/>
    <d v="2023-06-29T00:00:00"/>
    <x v="2"/>
    <s v="AREIA BRANCA"/>
    <x v="17"/>
    <n v="123442"/>
    <s v="NORDESTE"/>
    <n v="10969"/>
    <n v="819.16"/>
    <n v="325.315"/>
    <n v="7.4679551463214505E-2"/>
    <s v="SNT LOG LTDA"/>
    <d v="2023-06-29T00:00:00"/>
    <m/>
    <d v="2023-07-20T00:00:00"/>
    <d v="2023-07-24T18:20:00"/>
    <m/>
    <s v="ENTREGUE"/>
    <s v="ENTREGUE FORA DO PRAZO"/>
    <n v="25.763888888890506"/>
  </r>
  <r>
    <n v="23701898"/>
    <s v="237018-98"/>
    <d v="2023-06-29T00:00:00"/>
    <x v="2"/>
    <s v="APODI"/>
    <x v="17"/>
    <n v="123443"/>
    <s v="NORDESTE"/>
    <n v="6689"/>
    <n v="666.81"/>
    <n v="226.02099999999999"/>
    <n v="9.9687546718493045E-2"/>
    <s v="SNT LOG LTDA"/>
    <d v="2023-06-29T00:00:00"/>
    <m/>
    <d v="2023-07-20T00:00:00"/>
    <d v="2023-07-24T17:00:00"/>
    <m/>
    <s v="ENTREGUE"/>
    <s v="ENTREGUE FORA DO PRAZO"/>
    <n v="25.708333333335759"/>
  </r>
  <r>
    <n v="24064398"/>
    <s v="240643-98"/>
    <d v="2023-06-29T00:00:00"/>
    <x v="2"/>
    <s v="ACOPIARA"/>
    <x v="15"/>
    <n v="122566"/>
    <s v="NORDESTE"/>
    <n v="13649"/>
    <n v="873.61"/>
    <n v="420.58"/>
    <n v="6.4005421642611179E-2"/>
    <s v="TECMAR TRANSPORTES LTDA"/>
    <d v="2023-06-23T00:00:00"/>
    <m/>
    <d v="2023-07-19T00:00:00"/>
    <d v="2023-07-14T00:00:00"/>
    <m/>
    <s v="ENTREGUE"/>
    <s v="ENTREGUE NO PRAZO"/>
    <n v="15"/>
  </r>
  <r>
    <n v="24423198"/>
    <s v="244231-98"/>
    <d v="2023-06-29T00:00:00"/>
    <x v="2"/>
    <s v="IGUATU"/>
    <x v="15"/>
    <n v="122887"/>
    <s v="NORDESTE"/>
    <n v="12007.71"/>
    <n v="566.15"/>
    <n v="385.93959999999998"/>
    <n v="4.7148873515433003E-2"/>
    <s v="TECMAR TRANSPORTES LTDA"/>
    <d v="2023-06-26T00:00:00"/>
    <m/>
    <d v="2023-07-19T00:00:00"/>
    <d v="2023-07-13T00:00:00"/>
    <m/>
    <s v="ENTREGUE"/>
    <s v="ENTREGUE NO PRAZO"/>
    <n v="14"/>
  </r>
  <r>
    <n v="23142398"/>
    <s v="231423-98"/>
    <d v="2023-06-29T00:00:00"/>
    <x v="2"/>
    <s v="IGUATU"/>
    <x v="15"/>
    <n v="122945"/>
    <s v="NORDESTE"/>
    <n v="35439"/>
    <n v="1662.8"/>
    <n v="1140.6184000000001"/>
    <n v="4.6920059821101048E-2"/>
    <s v="TECMAR TRANSPORTES LTDA"/>
    <d v="2023-06-27T00:00:00"/>
    <m/>
    <d v="2023-07-19T00:00:00"/>
    <d v="2023-07-13T00:00:00"/>
    <m/>
    <s v="ENTREGUE"/>
    <s v="ENTREGUE NO PRAZO"/>
    <n v="14"/>
  </r>
  <r>
    <n v="24400998"/>
    <s v="244009-98"/>
    <d v="2023-06-29T00:00:00"/>
    <x v="2"/>
    <s v="FORTALEZA"/>
    <x v="15"/>
    <n v="123015"/>
    <s v="NORDESTE"/>
    <n v="16519"/>
    <n v="671.08"/>
    <n v="551.70899999999995"/>
    <n v="4.0624735153459657E-2"/>
    <s v="TECMAR TRANSPORTES LTDA"/>
    <d v="2023-06-27T00:00:00"/>
    <m/>
    <d v="2023-07-14T00:00:00"/>
    <d v="2023-07-12T00:00:00"/>
    <m/>
    <s v="ENTREGUE"/>
    <s v="ENTREGUE NO PRAZO"/>
    <n v="13"/>
  </r>
  <r>
    <n v="24262598"/>
    <s v="242625-98"/>
    <d v="2023-06-29T00:00:00"/>
    <x v="2"/>
    <s v="JUAZEIRO DO NORTE"/>
    <x v="15"/>
    <n v="123017"/>
    <s v="NORDESTE"/>
    <n v="29930.39"/>
    <n v="1417.86"/>
    <n v="974.49800000000005"/>
    <n v="4.7371918641888729E-2"/>
    <s v="TECMAR TRANSPORTES LTDA"/>
    <d v="2023-06-27T00:00:00"/>
    <m/>
    <d v="2023-07-19T00:00:00"/>
    <d v="2023-07-07T00:00:00"/>
    <m/>
    <s v="ENTREGUE"/>
    <s v="ENTREGUE NO PRAZO"/>
    <n v="8"/>
  </r>
  <r>
    <n v="24317798"/>
    <s v="243177-98"/>
    <d v="2023-06-29T00:00:00"/>
    <x v="2"/>
    <s v="QUIXERAMOBIM"/>
    <x v="15"/>
    <n v="123018"/>
    <s v="NORDESTE"/>
    <n v="13559"/>
    <n v="729.07"/>
    <n v="504.274"/>
    <n v="5.3770189542001627E-2"/>
    <s v="TECMAR TRANSPORTES LTDA"/>
    <d v="2023-06-27T00:00:00"/>
    <m/>
    <d v="2023-07-19T00:00:00"/>
    <d v="2023-07-12T00:00:00"/>
    <m/>
    <s v="ENTREGUE"/>
    <s v="ENTREGUE NO PRAZO"/>
    <n v="13"/>
  </r>
  <r>
    <n v="24268098"/>
    <s v="242680-98"/>
    <d v="2023-06-29T00:00:00"/>
    <x v="2"/>
    <s v="FORTALEZA"/>
    <x v="15"/>
    <n v="123050"/>
    <s v="NORDESTE"/>
    <n v="38053.839999999997"/>
    <n v="1616"/>
    <n v="1348.11"/>
    <n v="4.2466147962991384E-2"/>
    <s v="TECMAR TRANSPORTES LTDA"/>
    <d v="2023-06-27T00:00:00"/>
    <m/>
    <d v="2023-07-14T00:00:00"/>
    <d v="2023-07-10T00:00:00"/>
    <m/>
    <s v="ENTREGUE"/>
    <s v="ENTREGUE NO PRAZO"/>
    <n v="11"/>
  </r>
  <r>
    <n v="24526598"/>
    <s v="245265-98"/>
    <d v="2023-06-29T00:00:00"/>
    <x v="2"/>
    <s v="IGUATU"/>
    <x v="15"/>
    <n v="123111"/>
    <s v="NORDESTE"/>
    <n v="7334.91"/>
    <n v="343.09"/>
    <n v="228.98339999999999"/>
    <n v="4.6774943387171752E-2"/>
    <s v="TECMAR TRANSPORTES LTDA"/>
    <d v="2023-06-27T00:00:00"/>
    <m/>
    <d v="2023-07-19T00:00:00"/>
    <d v="2023-07-13T00:00:00"/>
    <m/>
    <s v="ENTREGUE"/>
    <s v="ENTREGUE NO PRAZO"/>
    <n v="14"/>
  </r>
  <r>
    <n v="23747798"/>
    <s v="237477-98"/>
    <d v="2023-06-29T00:00:00"/>
    <x v="2"/>
    <s v="MAURITI"/>
    <x v="15"/>
    <n v="123108"/>
    <s v="NORDESTE"/>
    <n v="14581.71"/>
    <n v="793.45"/>
    <n v="552.64700000000005"/>
    <n v="5.4414057061894665E-2"/>
    <s v="TECMAR TRANSPORTES LTDA"/>
    <d v="2023-06-27T00:00:00"/>
    <m/>
    <d v="2023-07-19T00:00:00"/>
    <d v="2023-07-12T00:00:00"/>
    <m/>
    <s v="ENTREGUE"/>
    <s v="ENTREGUE NO PRAZO"/>
    <n v="13"/>
  </r>
  <r>
    <n v="24522098"/>
    <s v="245220-98"/>
    <d v="2023-06-29T00:00:00"/>
    <x v="2"/>
    <s v="ITAPECURU MIRIM"/>
    <x v="6"/>
    <n v="123182"/>
    <s v="NORDESTE"/>
    <n v="26598"/>
    <n v="1753.67"/>
    <n v="934.08079999999995"/>
    <n v="6.5932400932400936E-2"/>
    <s v="TECMAR TRANSPORTES LTDA"/>
    <d v="2023-06-28T00:00:00"/>
    <m/>
    <d v="2023-07-21T00:00:00"/>
    <d v="2023-07-14T00:00:00"/>
    <m/>
    <s v="ENTREGUE"/>
    <s v="ENTREGUE NO PRAZO"/>
    <n v="15"/>
  </r>
  <r>
    <n v="24425898"/>
    <s v="244258-98"/>
    <d v="2023-06-29T00:00:00"/>
    <x v="2"/>
    <s v="CURIMATA"/>
    <x v="7"/>
    <n v="123201"/>
    <s v="NORDESTE"/>
    <n v="18789"/>
    <n v="1480.75"/>
    <n v="641.21569999999997"/>
    <n v="7.8809409761030388E-2"/>
    <s v="TECMAR TRANSPORTES LTDA"/>
    <d v="2023-06-28T00:00:00"/>
    <m/>
    <d v="2023-07-20T00:00:00"/>
    <d v="2023-07-14T00:00:00"/>
    <m/>
    <s v="ENTREGUE"/>
    <s v="ENTREGUE NO PRAZO"/>
    <n v="15"/>
  </r>
  <r>
    <n v="24219998"/>
    <s v="242199-98"/>
    <d v="2023-06-29T00:00:00"/>
    <x v="2"/>
    <s v="QUIXELÔ"/>
    <x v="15"/>
    <n v="123273"/>
    <s v="NORDESTE"/>
    <n v="9294"/>
    <n v="429.48"/>
    <n v="290.822"/>
    <n v="4.6210458360232409E-2"/>
    <s v="TECMAR TRANSPORTES LTDA"/>
    <d v="2023-06-28T00:00:00"/>
    <m/>
    <d v="2023-07-19T00:00:00"/>
    <d v="2023-07-14T00:00:00"/>
    <m/>
    <s v="ENTREGUE"/>
    <s v="ENTREGUE NO PRAZO"/>
    <n v="15"/>
  </r>
  <r>
    <n v="24537298"/>
    <s v="245372-98"/>
    <d v="2023-06-29T00:00:00"/>
    <x v="2"/>
    <s v="FORTALEZA"/>
    <x v="15"/>
    <n v="123277"/>
    <s v="NORDESTE"/>
    <n v="10439"/>
    <n v="404.34"/>
    <n v="325.42180000000002"/>
    <n v="3.8733595171951331E-2"/>
    <s v="TECMAR TRANSPORTES LTDA"/>
    <d v="2023-06-28T00:00:00"/>
    <m/>
    <d v="2023-07-14T00:00:00"/>
    <d v="2023-07-12T00:00:00"/>
    <m/>
    <s v="ENTREGUE"/>
    <s v="ENTREGUE NO PRAZO"/>
    <n v="13"/>
  </r>
  <r>
    <n v="24296698"/>
    <s v="242966-98"/>
    <d v="2023-06-29T00:00:00"/>
    <x v="2"/>
    <s v="BOM JARDIM"/>
    <x v="6"/>
    <n v="123289"/>
    <s v="NORDESTE"/>
    <n v="14579"/>
    <n v="910.34"/>
    <n v="481.23039999999997"/>
    <n v="6.2441868440908155E-2"/>
    <s v="TECMAR TRANSPORTES LTDA"/>
    <d v="2023-06-28T00:00:00"/>
    <m/>
    <d v="2023-07-21T00:00:00"/>
    <d v="2023-07-12T00:00:00"/>
    <m/>
    <s v="ENTREGUE"/>
    <s v="ENTREGUE NO PRAZO"/>
    <n v="13"/>
  </r>
  <r>
    <n v="24274498"/>
    <s v="242744-98"/>
    <d v="2023-06-29T00:00:00"/>
    <x v="2"/>
    <s v="FLORIANO"/>
    <x v="7"/>
    <n v="123290"/>
    <s v="NORDESTE"/>
    <n v="8879"/>
    <n v="605.53"/>
    <n v="313.3263"/>
    <n v="6.8197995269737577E-2"/>
    <s v="TECMAR TRANSPORTES LTDA"/>
    <d v="2023-06-28T00:00:00"/>
    <m/>
    <d v="2023-07-20T00:00:00"/>
    <d v="2023-07-06T00:00:00"/>
    <m/>
    <s v="ENTREGUE"/>
    <s v="ENTREGUE NO PRAZO"/>
    <n v="7"/>
  </r>
  <r>
    <n v="24417398"/>
    <s v="244173-98"/>
    <d v="2023-06-29T00:00:00"/>
    <x v="2"/>
    <s v="IMPERATRIZ"/>
    <x v="6"/>
    <n v="123293"/>
    <s v="NORDESTE"/>
    <n v="16519"/>
    <n v="1043.24"/>
    <n v="551.70910000000003"/>
    <n v="6.3153943943337981E-2"/>
    <s v="TECMAR TRANSPORTES LTDA"/>
    <d v="2023-06-28T00:00:00"/>
    <m/>
    <d v="2023-07-21T00:00:00"/>
    <d v="2023-07-12T00:00:00"/>
    <m/>
    <s v="ENTREGUE"/>
    <s v="ENTREGUE NO PRAZO"/>
    <n v="13"/>
  </r>
  <r>
    <n v="24645098"/>
    <s v="246450-98"/>
    <d v="2023-06-29T00:00:00"/>
    <x v="2"/>
    <s v="CAICÓ"/>
    <x v="17"/>
    <n v="123297"/>
    <s v="NORDESTE"/>
    <n v="8239"/>
    <n v="388.11"/>
    <n v="261.83280000000002"/>
    <n v="4.7106444956912248E-2"/>
    <s v="TECMAR TRANSPORTES LTDA"/>
    <d v="2023-06-28T00:00:00"/>
    <m/>
    <d v="2023-07-19T00:00:00"/>
    <d v="2023-07-13T00:00:00"/>
    <m/>
    <s v="ENTREGUE"/>
    <s v="ENTREGUE NO PRAZO"/>
    <n v="14"/>
  </r>
  <r>
    <n v="24536498"/>
    <s v="245364-98"/>
    <d v="2023-06-29T00:00:00"/>
    <x v="2"/>
    <s v="PARNAIBA"/>
    <x v="7"/>
    <n v="123361"/>
    <s v="NORDESTE"/>
    <n v="12689.13"/>
    <n v="709.98"/>
    <n v="360.91809999999998"/>
    <n v="5.595182648455805E-2"/>
    <s v="TECMAR TRANSPORTES LTDA"/>
    <d v="2023-06-28T00:00:00"/>
    <m/>
    <d v="2023-07-20T00:00:00"/>
    <d v="2023-07-07T00:00:00"/>
    <m/>
    <s v="ENTREGUE"/>
    <s v="ENTREGUE NO PRAZO"/>
    <n v="8"/>
  </r>
  <r>
    <n v="23755798"/>
    <s v="237557-98"/>
    <d v="2023-06-29T00:00:00"/>
    <x v="2"/>
    <s v="QUIXADA"/>
    <x v="15"/>
    <n v="123342"/>
    <s v="NORDESTE"/>
    <n v="47738.37"/>
    <n v="2511.36"/>
    <n v="1755.867"/>
    <n v="5.260673961008723E-2"/>
    <s v="TECMAR TRANSPORTES LTDA"/>
    <d v="2023-06-28T00:00:00"/>
    <m/>
    <d v="2023-07-19T00:00:00"/>
    <d v="2023-07-11T00:00:00"/>
    <m/>
    <s v="ENTREGUE"/>
    <s v="ENTREGUE NO PRAZO"/>
    <n v="12"/>
  </r>
  <r>
    <n v="24023298"/>
    <s v="240232-98"/>
    <d v="2023-06-29T00:00:00"/>
    <x v="2"/>
    <s v="JOÃO PESSOA"/>
    <x v="18"/>
    <n v="122862"/>
    <s v="NORDESTE"/>
    <n v="14529"/>
    <n v="523.94000000000005"/>
    <n v="449.56610000000001"/>
    <n v="3.6061669763920438E-2"/>
    <s v="TECMAR TRANSPORTES LTDA"/>
    <d v="2023-06-26T00:00:00"/>
    <m/>
    <d v="2023-07-14T00:00:00"/>
    <d v="2023-07-10T00:00:00"/>
    <m/>
    <s v="ENTREGUE"/>
    <s v="ENTREGUE NO PRAZO"/>
    <n v="11"/>
  </r>
  <r>
    <n v="24419198"/>
    <s v="244191-98"/>
    <d v="2023-06-29T00:00:00"/>
    <x v="2"/>
    <s v="POMBAL"/>
    <x v="18"/>
    <n v="122944"/>
    <s v="NORDESTE"/>
    <n v="66978.42"/>
    <n v="3087.56"/>
    <n v="2149.6399000000001"/>
    <n v="4.6097832704921973E-2"/>
    <s v="TECMAR TRANSPORTES LTDA"/>
    <d v="2023-06-27T00:00:00"/>
    <m/>
    <d v="2023-07-18T00:00:00"/>
    <d v="2023-07-14T00:00:00"/>
    <m/>
    <s v="ENTREGUE"/>
    <s v="ENTREGUE NO PRAZO"/>
    <n v="15"/>
  </r>
  <r>
    <m/>
    <s v="-"/>
    <d v="2023-08-02T00:00:00"/>
    <x v="3"/>
    <s v="MACEIÓ"/>
    <x v="19"/>
    <n v="127463"/>
    <s v="NORDESTE"/>
    <n v="7806.34"/>
    <n v="279.45"/>
    <n v="24.657"/>
    <n v="3.579782586974177E-2"/>
    <s v="SNT LOG LTDA"/>
    <d v="2023-08-01T00:00:00"/>
    <s v="NÃO CONSTA"/>
    <d v="2023-08-16T00:00:00"/>
    <d v="2023-08-22T00:00:00"/>
    <m/>
    <s v="ENTREGUE"/>
    <s v="ENTREGUE FORA DO PRAZO"/>
    <n v="20"/>
  </r>
  <r>
    <n v="24060298"/>
    <s v="240602-98"/>
    <d v="2023-06-29T00:00:00"/>
    <x v="2"/>
    <s v="BELO JARDIM"/>
    <x v="16"/>
    <n v="123236"/>
    <s v="NORDESTE"/>
    <n v="11000"/>
    <n v="480.67"/>
    <n v="334.42180000000002"/>
    <n v="4.369727272727273E-2"/>
    <s v="TECMAR TRANSPORTES LTDA"/>
    <d v="2023-06-28T00:00:00"/>
    <m/>
    <d v="2023-07-18T00:00:00"/>
    <d v="2023-07-14T00:00:00"/>
    <m/>
    <s v="ENTREGUE"/>
    <s v="ENTREGUE NO PRAZO"/>
    <n v="15"/>
  </r>
  <r>
    <n v="24588398"/>
    <s v="245883-98"/>
    <d v="2023-06-29T00:00:00"/>
    <x v="2"/>
    <s v="APODI"/>
    <x v="17"/>
    <n v="123264"/>
    <s v="NORDESTE"/>
    <n v="8709"/>
    <n v="458.48"/>
    <n v="313.3263"/>
    <n v="5.2644390860029859E-2"/>
    <s v="TECMAR TRANSPORTES LTDA"/>
    <d v="2023-06-28T00:00:00"/>
    <m/>
    <d v="2023-07-20T00:00:00"/>
    <d v="2023-07-14T00:00:00"/>
    <m/>
    <s v="ENTREGUE"/>
    <s v="ENTREGUE NO PRAZO"/>
    <n v="15"/>
  </r>
  <r>
    <n v="24102098"/>
    <s v="241020-98"/>
    <d v="2023-06-29T00:00:00"/>
    <x v="2"/>
    <s v="MARACANAU"/>
    <x v="15"/>
    <n v="123287"/>
    <s v="NORDESTE"/>
    <n v="8897.06"/>
    <n v="327.74"/>
    <n v="261.83280000000002"/>
    <n v="3.6836887690990062E-2"/>
    <s v="TECMAR TRANSPORTES LTDA"/>
    <d v="2023-06-28T00:00:00"/>
    <m/>
    <d v="2023-07-20T00:00:00"/>
    <d v="2023-07-12T00:00:00"/>
    <m/>
    <s v="ENTREGUE"/>
    <s v="ENTREGUE NO PRAZO"/>
    <n v="13"/>
  </r>
  <r>
    <n v="24196698"/>
    <s v="241966-98"/>
    <d v="2023-06-29T00:00:00"/>
    <x v="2"/>
    <s v="FORTALEZA"/>
    <x v="15"/>
    <n v="123288"/>
    <s v="NORDESTE"/>
    <n v="14099"/>
    <n v="551.91"/>
    <n v="449.70150000000001"/>
    <n v="3.9145329455989787E-2"/>
    <s v="TECMAR TRANSPORTES LTDA"/>
    <d v="2023-06-28T00:00:00"/>
    <m/>
    <d v="2023-07-17T00:00:00"/>
    <d v="2023-07-12T00:00:00"/>
    <m/>
    <s v="ENTREGUE"/>
    <s v="ENTREGUE NO PRAZO"/>
    <n v="13"/>
  </r>
  <r>
    <n v="24628998"/>
    <s v="246289-98"/>
    <d v="2023-06-29T00:00:00"/>
    <x v="2"/>
    <s v="IGUATU"/>
    <x v="15"/>
    <n v="123296"/>
    <s v="NORDESTE"/>
    <n v="8156.61"/>
    <n v="387.6"/>
    <n v="261.83280000000002"/>
    <n v="4.7519741657379724E-2"/>
    <s v="TECMAR TRANSPORTES LTDA"/>
    <d v="2023-06-28T00:00:00"/>
    <m/>
    <d v="2023-07-20T00:00:00"/>
    <d v="2023-07-14T00:00:00"/>
    <m/>
    <s v="ENTREGUE"/>
    <s v="ENTREGUE NO PRAZO"/>
    <n v="15"/>
  </r>
  <r>
    <n v="24660898"/>
    <s v="246608-98"/>
    <d v="2023-06-29T00:00:00"/>
    <x v="2"/>
    <s v="RUSSAS"/>
    <x v="15"/>
    <n v="123301"/>
    <s v="NORDESTE"/>
    <n v="13819.41"/>
    <n v="659.43"/>
    <n v="449.56610000000001"/>
    <n v="4.771766667317924E-2"/>
    <s v="TECMAR TRANSPORTES LTDA"/>
    <d v="2023-06-28T00:00:00"/>
    <m/>
    <d v="2023-07-20T00:00:00"/>
    <d v="2023-07-14T00:00:00"/>
    <m/>
    <s v="ENTREGUE"/>
    <s v="ENTREGUE NO PRAZO"/>
    <n v="15"/>
  </r>
  <r>
    <n v="24633998"/>
    <s v="246339-98"/>
    <d v="2023-06-29T00:00:00"/>
    <x v="2"/>
    <s v="TERESINA"/>
    <x v="7"/>
    <n v="123390"/>
    <s v="NORDESTE"/>
    <n v="7409"/>
    <n v="397.58"/>
    <n v="228.98339999999999"/>
    <n v="5.3661762721014979E-2"/>
    <s v="TECMAR TRANSPORTES LTDA"/>
    <d v="2023-06-29T00:00:00"/>
    <m/>
    <d v="2023-07-17T00:00:00"/>
    <d v="2023-07-12T00:00:00"/>
    <m/>
    <s v="ENTREGUE"/>
    <s v="ENTREGUE NO PRAZO"/>
    <n v="13"/>
  </r>
  <r>
    <n v="24521498"/>
    <s v="245214-98"/>
    <d v="2023-06-29T00:00:00"/>
    <x v="2"/>
    <s v="TERESINA"/>
    <x v="7"/>
    <n v="123409"/>
    <s v="NORDESTE"/>
    <n v="9599"/>
    <n v="508.02"/>
    <n v="296.43290000000002"/>
    <n v="5.2924262944056673E-2"/>
    <s v="TECMAR TRANSPORTES LTDA"/>
    <d v="2023-06-29T00:00:00"/>
    <m/>
    <d v="2023-07-17T00:00:00"/>
    <d v="2023-07-12T00:00:00"/>
    <m/>
    <s v="ENTREGUE"/>
    <s v="ENTREGUE NO PRAZO"/>
    <n v="13"/>
  </r>
  <r>
    <n v="24635898"/>
    <s v="246358-98"/>
    <d v="2023-06-29T00:00:00"/>
    <x v="2"/>
    <s v="FORTALEZA"/>
    <x v="15"/>
    <n v="123412"/>
    <s v="NORDESTE"/>
    <n v="10439"/>
    <n v="404.34"/>
    <n v="325.42180000000002"/>
    <n v="3.8733595171951331E-2"/>
    <s v="TECMAR TRANSPORTES LTDA"/>
    <d v="2023-06-29T00:00:00"/>
    <m/>
    <d v="2023-07-17T00:00:00"/>
    <d v="2023-07-13T00:00:00"/>
    <m/>
    <s v="ENTREGUE"/>
    <s v="ENTREGUE NO PRAZO"/>
    <n v="14"/>
  </r>
  <r>
    <n v="24636598"/>
    <s v="246365-98"/>
    <d v="2023-06-29T00:00:00"/>
    <x v="2"/>
    <s v="TERESINA"/>
    <x v="7"/>
    <n v="123413"/>
    <s v="NORDESTE"/>
    <n v="22079"/>
    <n v="1297.6600000000001"/>
    <n v="771.48670000000004"/>
    <n v="5.8773495176411977E-2"/>
    <s v="TECMAR TRANSPORTES LTDA"/>
    <d v="2023-06-29T00:00:00"/>
    <m/>
    <d v="2023-07-17T00:00:00"/>
    <d v="2023-07-07T00:00:00"/>
    <m/>
    <s v="ENTREGUE"/>
    <s v="ENTREGUE NO PRAZO"/>
    <n v="8"/>
  </r>
  <r>
    <n v="24678598"/>
    <s v="246785-98"/>
    <d v="2023-06-29T00:00:00"/>
    <x v="2"/>
    <s v="FORTALEZA"/>
    <x v="15"/>
    <n v="123415"/>
    <s v="NORDESTE"/>
    <n v="12129"/>
    <n v="472.95"/>
    <n v="385.93959999999998"/>
    <n v="3.8993321790749443E-2"/>
    <s v="TECMAR TRANSPORTES LTDA"/>
    <d v="2023-06-29T00:00:00"/>
    <m/>
    <d v="2023-07-17T00:00:00"/>
    <d v="2023-07-12T00:00:00"/>
    <m/>
    <s v="ENTREGUE"/>
    <s v="ENTREGUE NO PRAZO"/>
    <n v="13"/>
  </r>
  <r>
    <n v="24754498"/>
    <s v="247544-98"/>
    <d v="2023-06-29T00:00:00"/>
    <x v="2"/>
    <s v="FLORIANO"/>
    <x v="7"/>
    <n v="123416"/>
    <s v="NORDESTE"/>
    <n v="11200"/>
    <n v="488.45"/>
    <n v="236.15969999999999"/>
    <n v="4.3611607142857139E-2"/>
    <s v="TECMAR TRANSPORTES LTDA"/>
    <d v="2023-06-29T00:00:00"/>
    <m/>
    <d v="2023-07-21T00:00:00"/>
    <d v="2023-07-06T00:00:00"/>
    <m/>
    <s v="ENTREGUE"/>
    <s v="ENTREGUE NO PRAZO"/>
    <n v="7"/>
  </r>
  <r>
    <n v="24611798"/>
    <s v="246117-98"/>
    <d v="2023-06-29T00:00:00"/>
    <x v="2"/>
    <s v="SÃO JOSÉ DE RIBAMAR"/>
    <x v="6"/>
    <n v="123417"/>
    <s v="NORDESTE"/>
    <n v="11324.11"/>
    <n v="565.64"/>
    <n v="325.42180000000002"/>
    <n v="4.9950062300701772E-2"/>
    <s v="TECMAR TRANSPORTES LTDA"/>
    <d v="2023-06-29T00:00:00"/>
    <m/>
    <d v="2023-07-24T00:00:00"/>
    <d v="2023-07-21T00:00:00"/>
    <m/>
    <s v="ENTREGUE"/>
    <s v="ENTREGUE NO PRAZO"/>
    <n v="22"/>
  </r>
  <r>
    <n v="24416698"/>
    <s v="244166-98"/>
    <d v="2023-06-29T00:00:00"/>
    <x v="2"/>
    <s v="RAPOSA"/>
    <x v="6"/>
    <n v="123424"/>
    <s v="NORDESTE"/>
    <n v="14579"/>
    <n v="816.22"/>
    <n v="481.23"/>
    <n v="5.5986007270731879E-2"/>
    <s v="TECMAR TRANSPORTES LTDA"/>
    <d v="2023-06-29T00:00:00"/>
    <m/>
    <d v="2023-07-24T00:00:00"/>
    <d v="2023-07-19T00:00:00"/>
    <m/>
    <s v="ENTREGUE"/>
    <s v="ENTREGUE NO PRAZO"/>
    <n v="20"/>
  </r>
  <r>
    <n v="23905798"/>
    <s v="239057-98"/>
    <d v="2023-06-29T00:00:00"/>
    <x v="2"/>
    <s v="TERESINA"/>
    <x v="7"/>
    <n v="123436"/>
    <s v="NORDESTE"/>
    <n v="12731.93"/>
    <n v="549.19000000000005"/>
    <n v="308.60000000000002"/>
    <n v="4.3134858579963922E-2"/>
    <s v="TECMAR TRANSPORTES LTDA"/>
    <d v="2023-06-29T00:00:00"/>
    <m/>
    <d v="2023-07-17T00:00:00"/>
    <d v="2023-07-07T00:00:00"/>
    <m/>
    <s v="ENTREGUE"/>
    <s v="ENTREGUE NO PRAZO"/>
    <n v="8"/>
  </r>
  <r>
    <n v="24503598"/>
    <s v="245035-98"/>
    <d v="2023-06-29T00:00:00"/>
    <x v="2"/>
    <s v="TERESINA"/>
    <x v="7"/>
    <n v="123437"/>
    <s v="NORDESTE"/>
    <n v="10588.2"/>
    <n v="561.45000000000005"/>
    <n v="325.42200000000003"/>
    <n v="5.3026010086700291E-2"/>
    <s v="TECMAR TRANSPORTES LTDA"/>
    <d v="2023-06-29T00:00:00"/>
    <m/>
    <d v="2023-07-17T00:00:00"/>
    <d v="2023-07-17T00:00:00"/>
    <m/>
    <s v="ENTREGUE"/>
    <s v="ENTREGUE NO PRAZO"/>
    <n v="18"/>
  </r>
  <r>
    <n v="24358998"/>
    <s v="243589-98"/>
    <d v="2023-06-29T00:00:00"/>
    <x v="2"/>
    <s v="BARRAS"/>
    <x v="7"/>
    <n v="123440"/>
    <s v="NORDESTE"/>
    <n v="24000"/>
    <n v="1587.27"/>
    <n v="829.01300000000003"/>
    <n v="6.6136249999999994E-2"/>
    <s v="TECMAR TRANSPORTES LTDA"/>
    <d v="2023-06-29T00:00:00"/>
    <m/>
    <d v="2023-07-21T00:00:00"/>
    <d v="2023-07-18T00:00:00"/>
    <m/>
    <s v="ENTREGUE"/>
    <s v="ENTREGUE NO PRAZO"/>
    <n v="19"/>
  </r>
  <r>
    <n v="24408698"/>
    <s v="244086-98"/>
    <d v="2023-06-29T00:00:00"/>
    <x v="2"/>
    <s v="CARUARU"/>
    <x v="16"/>
    <n v="123457"/>
    <s v="NORDESTE"/>
    <n v="15399"/>
    <n v="720.98"/>
    <n v="510.084"/>
    <n v="4.6819923371647511E-2"/>
    <s v="TECMAR TRANSPORTES LTDA"/>
    <d v="2023-06-29T00:00:00"/>
    <m/>
    <d v="2023-07-18T00:00:00"/>
    <d v="2023-07-11T00:00:00"/>
    <m/>
    <s v="ENTREGUE"/>
    <s v="ENTREGUE NO PRAZO"/>
    <n v="12"/>
  </r>
  <r>
    <n v="24502098"/>
    <s v="245020-98"/>
    <d v="2023-06-29T00:00:00"/>
    <x v="2"/>
    <s v="CACHOEIRA DOS INDIOS"/>
    <x v="18"/>
    <n v="123460"/>
    <s v="NORDESTE"/>
    <n v="44368.1"/>
    <n v="2041.08"/>
    <n v="1416.75"/>
    <n v="4.6003322206720591E-2"/>
    <s v="TECMAR TRANSPORTES LTDA"/>
    <d v="2023-06-29T00:00:00"/>
    <m/>
    <d v="2023-07-18T00:00:00"/>
    <d v="2023-07-12T00:00:00"/>
    <m/>
    <s v="ENTREGUE"/>
    <s v="ENTREGUE NO PRAZO"/>
    <n v="13"/>
  </r>
  <r>
    <n v="24634398"/>
    <s v="246343-98"/>
    <d v="2023-06-29T00:00:00"/>
    <x v="2"/>
    <s v="BARRAS"/>
    <x v="7"/>
    <n v="123524"/>
    <s v="NORDESTE"/>
    <n v="9350"/>
    <n v="518.11"/>
    <n v="261.798"/>
    <n v="5.5412834224598931E-2"/>
    <s v="TECMAR TRANSPORTES LTDA"/>
    <d v="2023-06-29T00:00:00"/>
    <m/>
    <d v="2023-07-21T00:00:00"/>
    <d v="2023-07-12T00:00:00"/>
    <m/>
    <s v="ENTREGUE"/>
    <s v="ENTREGUE NO PRAZO"/>
    <n v="13"/>
  </r>
  <r>
    <n v="24551198"/>
    <s v="245511-98"/>
    <d v="2023-06-29T00:00:00"/>
    <x v="2"/>
    <s v="SÃO LUÍS"/>
    <x v="6"/>
    <n v="123280"/>
    <s v="NORDESTE"/>
    <n v="8239"/>
    <n v="450.02"/>
    <n v="261.83280000000002"/>
    <n v="5.4620706396407329E-2"/>
    <s v="TECMAR TRANSPORTES LTDA"/>
    <d v="2023-06-28T00:00:00"/>
    <m/>
    <d v="2023-07-14T00:00:00"/>
    <d v="2023-07-19T00:00:00"/>
    <m/>
    <s v="ENTREGUE"/>
    <s v="ENTREGUE FORA DO PRAZO"/>
    <n v="20"/>
  </r>
  <r>
    <n v="24600298"/>
    <s v="246002-98"/>
    <d v="2023-06-29T00:00:00"/>
    <x v="2"/>
    <s v="CARAUBAS"/>
    <x v="17"/>
    <n v="123322"/>
    <s v="NORDESTE"/>
    <n v="7409"/>
    <n v="343.56"/>
    <n v="228.98339999999999"/>
    <n v="4.6370630314482388E-2"/>
    <s v="TECMAR TRANSPORTES LTDA"/>
    <d v="2023-06-28T00:00:00"/>
    <m/>
    <d v="2023-07-19T00:00:00"/>
    <d v="2023-07-20T00:00:00"/>
    <m/>
    <s v="ENTREGUE"/>
    <s v="ENTREGUE FORA DO PRAZO"/>
    <n v="21"/>
  </r>
  <r>
    <n v="24333898"/>
    <s v="243338-98"/>
    <d v="2023-06-29T00:00:00"/>
    <x v="2"/>
    <s v="SÃO JOÃO DA BARRA"/>
    <x v="11"/>
    <n v="123425"/>
    <s v="SUDESTE"/>
    <n v="10439"/>
    <n v="284.7"/>
    <n v="325.42200000000003"/>
    <n v="2.7272727272727271E-2"/>
    <s v="TJ4 TRANSPORTES EIRELI"/>
    <d v="2023-06-29T00:00:00"/>
    <m/>
    <d v="2023-07-05T00:00:00"/>
    <d v="2023-07-05T00:00:00"/>
    <m/>
    <s v="ENTREGUE"/>
    <s v="ENTREGUE NO PRAZO"/>
    <n v="6"/>
  </r>
  <r>
    <n v="24336798"/>
    <s v="243367-98"/>
    <d v="2023-06-29T00:00:00"/>
    <x v="2"/>
    <s v="MARICÁ"/>
    <x v="11"/>
    <n v="123446"/>
    <s v="SUDESTE"/>
    <n v="8529"/>
    <n v="232.61"/>
    <n v="259.887"/>
    <n v="2.7272833860945013E-2"/>
    <s v="TJ4 TRANSPORTES EIRELI"/>
    <d v="2023-06-29T00:00:00"/>
    <m/>
    <d v="2023-07-05T00:00:00"/>
    <d v="2023-07-05T00:00:00"/>
    <m/>
    <s v="ENTREGUE"/>
    <s v="ENTREGUE NO PRAZO"/>
    <n v="6"/>
  </r>
  <r>
    <n v="24715898"/>
    <s v="247158-98"/>
    <d v="2023-06-29T00:00:00"/>
    <x v="2"/>
    <s v="SÃO JOÃO DA BARRA"/>
    <x v="11"/>
    <n v="123516"/>
    <s v="SUDESTE"/>
    <n v="10439"/>
    <n v="284.7"/>
    <n v="325.42180000000002"/>
    <n v="2.7272727272727271E-2"/>
    <s v="TJ4 TRANSPORTES EIRELI"/>
    <d v="2023-06-29T00:00:00"/>
    <m/>
    <d v="2023-07-05T00:00:00"/>
    <d v="2023-07-05T00:00:00"/>
    <m/>
    <s v="ENTREGUE"/>
    <s v="ENTREGUE NO PRAZO"/>
    <n v="6"/>
  </r>
  <r>
    <n v="24347598"/>
    <s v="243475-98"/>
    <d v="2023-06-29T00:00:00"/>
    <x v="2"/>
    <s v="RIO DE JANEIRO"/>
    <x v="11"/>
    <n v="123258"/>
    <s v="SUDESTE"/>
    <n v="37578"/>
    <n v="939.45"/>
    <n v="1282.4314999999999"/>
    <n v="2.5000000000000001E-2"/>
    <s v="TJ4 TRANSPORTES EIRELI"/>
    <d v="2023-06-28T00:00:00"/>
    <m/>
    <d v="2023-07-11T00:00:00"/>
    <d v="2023-07-11T00:00:00"/>
    <m/>
    <s v="ENTREGUE"/>
    <s v="ENTREGUE NO PRAZO"/>
    <n v="12"/>
  </r>
  <r>
    <n v="24004298"/>
    <s v="240042-98"/>
    <d v="2023-06-30T00:00:00"/>
    <x v="2"/>
    <s v="SINOP"/>
    <x v="0"/>
    <n v="122761"/>
    <s v="CENTRO-OESTE"/>
    <n v="13258.42"/>
    <n v="1079.55"/>
    <n v="482.47"/>
    <n v="8.1423729222637381E-2"/>
    <s v="CT DISTRIBUICAO E LOGISTICA LTDA"/>
    <d v="2023-06-26T00:00:00"/>
    <m/>
    <d v="2023-07-14T00:00:00"/>
    <d v="2023-07-14T11:50:00"/>
    <m/>
    <s v="ENTREGUE"/>
    <s v="ENTREGUE FORA DO PRAZO"/>
    <n v="14.493055555554747"/>
  </r>
  <r>
    <n v="23814598"/>
    <s v="238145-98"/>
    <d v="2023-06-30T00:00:00"/>
    <x v="2"/>
    <s v="CAMPO NOVO PARECIS"/>
    <x v="0"/>
    <n v="122881"/>
    <s v="CENTRO-OESTE"/>
    <n v="121614.85"/>
    <n v="4422.3599999999997"/>
    <n v="3651.8930999999998"/>
    <n v="3.6363651313963713E-2"/>
    <s v="CT DISTRIBUICAO E LOGISTICA LTDA"/>
    <d v="2023-06-26T00:00:00"/>
    <m/>
    <d v="2023-07-17T00:00:00"/>
    <d v="2023-07-17T08:00:00"/>
    <m/>
    <s v="ENTREGUE"/>
    <s v="ENTREGUE FORA DO PRAZO"/>
    <n v="17.333333333335759"/>
  </r>
  <r>
    <n v="23875298"/>
    <s v="238752-98"/>
    <d v="2023-06-30T00:00:00"/>
    <x v="2"/>
    <s v="ORLANDIA"/>
    <x v="9"/>
    <n v="123060"/>
    <s v="SUDESTE"/>
    <n v="187000"/>
    <n v="6162.5"/>
    <n v="5582.47"/>
    <n v="3.2954545454545452E-2"/>
    <s v="CT DISTRIBUICAO E LOGISTICA LTDA"/>
    <d v="2023-06-27T00:00:00"/>
    <m/>
    <d v="2023-07-10T00:00:00"/>
    <d v="2023-07-10T09:12:00"/>
    <m/>
    <s v="ENTREGUE"/>
    <s v="ENTREGUE FORA DO PRAZO"/>
    <n v="10.383333333331393"/>
  </r>
  <r>
    <n v="24517998"/>
    <s v="245179-98"/>
    <d v="2023-06-30T00:00:00"/>
    <x v="2"/>
    <s v="MATUPA"/>
    <x v="0"/>
    <n v="123116"/>
    <s v="CENTRO-OESTE"/>
    <n v="25929.82"/>
    <n v="1079.55"/>
    <n v="989.09209999999996"/>
    <n v="4.1633532357725579E-2"/>
    <s v="CT DISTRIBUICAO E LOGISTICA LTDA"/>
    <d v="2023-06-27T00:00:00"/>
    <m/>
    <d v="2023-07-17T00:00:00"/>
    <d v="2023-07-17T13:20:00"/>
    <m/>
    <s v="ENTREGUE"/>
    <s v="ENTREGUE FORA DO PRAZO"/>
    <n v="17.555555555554747"/>
  </r>
  <r>
    <n v="24538298"/>
    <s v="245382-98"/>
    <d v="2023-06-30T00:00:00"/>
    <x v="2"/>
    <s v="CORUMBA"/>
    <x v="3"/>
    <n v="123439"/>
    <s v="CENTRO-OESTE"/>
    <n v="23969"/>
    <n v="1079.55"/>
    <n v="229.01300000000001"/>
    <n v="4.5039425925153323E-2"/>
    <s v="CT DISTRIBUICAO E LOGISTICA LTDA"/>
    <d v="2023-06-29T00:00:00"/>
    <m/>
    <d v="2023-07-12T00:00:00"/>
    <d v="2023-07-12T18:00:00"/>
    <m/>
    <s v="ENTREGUE"/>
    <s v="ENTREGUE FORA DO PRAZO"/>
    <n v="12.75"/>
  </r>
  <r>
    <n v="24357498"/>
    <s v="243574-98"/>
    <d v="2023-06-30T00:00:00"/>
    <x v="2"/>
    <s v="DOURADOS"/>
    <x v="3"/>
    <n v="123449"/>
    <s v="CENTRO-OESTE"/>
    <n v="29157"/>
    <n v="1079.55"/>
    <n v="766.71600000000001"/>
    <n v="3.7025414137256921E-2"/>
    <s v="CT DISTRIBUICAO E LOGISTICA LTDA"/>
    <d v="2023-06-29T00:00:00"/>
    <m/>
    <d v="2023-07-12T00:00:00"/>
    <d v="2023-07-12T16:00:00"/>
    <m/>
    <s v="ENTREGUE"/>
    <s v="ENTREGUE FORA DO PRAZO"/>
    <n v="12.666666666664241"/>
  </r>
  <r>
    <n v="24235298"/>
    <s v="242352-98"/>
    <d v="2023-06-30T00:00:00"/>
    <x v="2"/>
    <s v="MONTE CARMELO"/>
    <x v="4"/>
    <n v="123562"/>
    <s v="SUDESTE"/>
    <n v="22503.200000000001"/>
    <n v="875"/>
    <n v="827.08510000000001"/>
    <n v="3.8883358811191295E-2"/>
    <s v="CT DISTRIBUICAO E LOGISTICA LTDA"/>
    <d v="2023-06-29T00:00:00"/>
    <m/>
    <d v="2023-07-12T00:00:00"/>
    <d v="2023-07-14T16:20:00"/>
    <m/>
    <s v="ENTREGUE"/>
    <s v="ENTREGUE FORA DO PRAZO"/>
    <n v="14.680555555554747"/>
  </r>
  <r>
    <n v="24667398"/>
    <s v="246673-98"/>
    <d v="2023-06-30T00:00:00"/>
    <x v="2"/>
    <s v="SANTA RITA ARAGUAIA"/>
    <x v="5"/>
    <n v="123535"/>
    <s v="CENTRO-OESTE"/>
    <n v="11800"/>
    <n v="1079.55"/>
    <n v="307.23039999999997"/>
    <n v="9.1487288135593217E-2"/>
    <s v="CT DISTRIBUICAO E LOGISTICA LTDA"/>
    <d v="2023-06-29T00:00:00"/>
    <m/>
    <d v="2023-07-13T00:00:00"/>
    <d v="2023-07-17T13:20:00"/>
    <m/>
    <s v="ENTREGUE"/>
    <s v="ENTREGUE FORA DO PRAZO"/>
    <n v="17.555555555554747"/>
  </r>
  <r>
    <n v="24768998"/>
    <s v="247689-98"/>
    <d v="2023-06-30T00:00:00"/>
    <x v="2"/>
    <s v="TUBARÃO"/>
    <x v="21"/>
    <n v="123513"/>
    <s v="SUL"/>
    <n v="9599"/>
    <n v="481.28"/>
    <n v="296.43290000000002"/>
    <n v="5.0138556099593702E-2"/>
    <s v="FITLOG TRANSPORTES E LOGISTICA"/>
    <d v="2023-06-29T00:00:00"/>
    <m/>
    <d v="2023-07-12T00:00:00"/>
    <d v="2023-07-12T19:20:00"/>
    <m/>
    <s v="ENTREGUE"/>
    <s v="ENTREGUE FORA DO PRAZO"/>
    <n v="12.805555555554747"/>
  </r>
  <r>
    <n v="24708698"/>
    <s v="247086-98"/>
    <d v="2023-06-30T00:00:00"/>
    <x v="2"/>
    <s v="SAO DOMINGOS PRATA"/>
    <x v="4"/>
    <n v="123539"/>
    <s v="SUDESTE"/>
    <n v="5939"/>
    <n v="333.55"/>
    <n v="168.4657"/>
    <n v="5.6162653645394849E-2"/>
    <s v="FITLOG TRANSPORTES E LOGISTICA"/>
    <d v="2023-06-29T00:00:00"/>
    <m/>
    <d v="2023-07-14T00:00:00"/>
    <d v="2023-07-13T23:59:00"/>
    <m/>
    <s v="ENTREGUE"/>
    <s v="ENTREGUE NO PRAZO"/>
    <n v="13.999305555553292"/>
  </r>
  <r>
    <n v="24593498"/>
    <s v="245934-98"/>
    <d v="2023-06-30T00:00:00"/>
    <x v="2"/>
    <s v="JEQUITINHONHA"/>
    <x v="4"/>
    <n v="123653"/>
    <s v="SUDESTE"/>
    <n v="10539"/>
    <n v="654.55999999999995"/>
    <n v="325.315"/>
    <n v="6.2108359426890594E-2"/>
    <s v="FITLOG TRANSPORTES E LOGISTICA"/>
    <d v="2023-06-30T00:00:00"/>
    <m/>
    <d v="2023-07-21T00:00:00"/>
    <d v="2023-07-20T00:00:00"/>
    <m/>
    <s v="ENTREGUE"/>
    <s v="ENTREGUE NO PRAZO"/>
    <n v="20"/>
  </r>
  <r>
    <n v="24492298"/>
    <s v="244922-98"/>
    <d v="2023-06-30T00:00:00"/>
    <x v="2"/>
    <s v="S. SEBASTIAO PARAISO"/>
    <x v="4"/>
    <n v="123501"/>
    <s v="SUDESTE"/>
    <n v="6139"/>
    <n v="405.19"/>
    <n v="204.465"/>
    <n v="6.6002606287669005E-2"/>
    <s v="FITLOG TRANSPORTES E LOGISTICA"/>
    <d v="2023-06-29T00:00:00"/>
    <m/>
    <d v="2023-07-18T00:00:00"/>
    <d v="2023-07-19T15:18:00"/>
    <m/>
    <s v="ENTREGUE"/>
    <s v="ENTREGUE FORA DO PRAZO"/>
    <n v="19.63749999999709"/>
  </r>
  <r>
    <n v="24494398"/>
    <s v="244943-98"/>
    <d v="2023-06-30T00:00:00"/>
    <x v="2"/>
    <s v="UBERLÂNDIA"/>
    <x v="4"/>
    <n v="123533"/>
    <s v="SUDESTE"/>
    <n v="13000"/>
    <n v="778.89"/>
    <n v="386.5367"/>
    <n v="5.9914615384615386E-2"/>
    <s v="FITLOG TRANSPORTES E LOGISTICA"/>
    <d v="2023-06-29T00:00:00"/>
    <m/>
    <d v="2023-07-18T14:43:00"/>
    <d v="2023-07-18T14:43:00"/>
    <m/>
    <s v="ENTREGUE"/>
    <s v="ENTREGUE NO PRAZO"/>
    <n v="18.613194444442343"/>
  </r>
  <r>
    <n v="24820298"/>
    <s v="248202-98"/>
    <d v="2023-06-30T00:00:00"/>
    <x v="2"/>
    <s v="ITURAMA"/>
    <x v="4"/>
    <n v="123677"/>
    <s v="SUDESTE"/>
    <n v="7863.43"/>
    <n v="471.1"/>
    <n v="235.2834"/>
    <n v="5.991024273122543E-2"/>
    <s v="FITLOG TRANSPORTES E LOGISTICA"/>
    <d v="2023-06-30T00:00:00"/>
    <m/>
    <d v="2023-07-14T00:00:00"/>
    <d v="2023-07-18T19:00:00"/>
    <m/>
    <s v="ENTREGUE"/>
    <s v="ENTREGUE FORA DO PRAZO"/>
    <n v="18.791666666664241"/>
  </r>
  <r>
    <n v="24643298"/>
    <s v="246432-98"/>
    <d v="2023-06-30T00:00:00"/>
    <x v="2"/>
    <s v="ITABORAI"/>
    <x v="11"/>
    <n v="123504"/>
    <s v="SUDESTE"/>
    <n v="6415"/>
    <n v="168.91"/>
    <n v="201.315"/>
    <n v="2.6330475448168356E-2"/>
    <s v="M V G TRANSPORTES EIRELI"/>
    <d v="2023-06-29T00:00:00"/>
    <m/>
    <d v="2023-07-05T00:00:00"/>
    <d v="2023-07-05T00:00:00"/>
    <m/>
    <s v="ENTREGUE"/>
    <s v="ENTREGUE NO PRAZO"/>
    <n v="5"/>
  </r>
  <r>
    <n v="24678998"/>
    <s v="246789-98"/>
    <d v="2023-06-30T00:00:00"/>
    <x v="2"/>
    <s v="MACAÉ"/>
    <x v="11"/>
    <n v="123508"/>
    <s v="SUDESTE"/>
    <n v="6516.26"/>
    <n v="162.44"/>
    <n v="197.4545"/>
    <n v="2.492840985473262E-2"/>
    <s v="M V G TRANSPORTES EIRELI"/>
    <d v="2023-06-29T00:00:00"/>
    <m/>
    <d v="2023-07-04T00:00:00"/>
    <d v="2023-07-05T00:00:00"/>
    <m/>
    <s v="ENTREGUE"/>
    <s v="ENTREGUE FORA DO PRAZO"/>
    <n v="5"/>
  </r>
  <r>
    <n v="24858698"/>
    <s v="248586-98"/>
    <d v="2023-06-30T00:00:00"/>
    <x v="2"/>
    <s v="MURIAÉ"/>
    <x v="4"/>
    <n v="123559"/>
    <s v="SUDESTE"/>
    <n v="8039"/>
    <n v="208.49"/>
    <n v="254.34370000000001"/>
    <n v="2.5934817763403409E-2"/>
    <s v="M V G TRANSPORTES EIRELI"/>
    <d v="2023-06-29T00:00:00"/>
    <m/>
    <d v="2023-07-04T00:00:00"/>
    <d v="2023-07-06T00:00:00"/>
    <m/>
    <s v="ENTREGUE"/>
    <s v="ENTREGUE FORA DO PRAZO"/>
    <n v="6"/>
  </r>
  <r>
    <n v="23567398"/>
    <s v="235673-98"/>
    <d v="2023-06-30T00:00:00"/>
    <x v="2"/>
    <s v="PEIXOTO DE AZEVEDO"/>
    <x v="0"/>
    <n v="122742"/>
    <s v="CENTRO-OESTE"/>
    <n v="7211.82"/>
    <n v="531.64"/>
    <n v="262.31119999999999"/>
    <n v="7.3717868721071791E-2"/>
    <s v="MIRA SERVICOS"/>
    <d v="2023-06-26T00:00:00"/>
    <m/>
    <d v="2023-07-21T00:00:00"/>
    <d v="2023-07-21T00:00:00"/>
    <m/>
    <s v="ENTREGUE"/>
    <s v="ENTREGUE NO PRAZO"/>
    <n v="21"/>
  </r>
  <r>
    <n v="23711498"/>
    <s v="237114-98"/>
    <d v="2023-06-30T00:00:00"/>
    <x v="2"/>
    <s v="PEIXOTO DE AZEVEDO"/>
    <x v="0"/>
    <n v="122743"/>
    <s v="CENTRO-OESTE"/>
    <n v="7211.82"/>
    <n v="531.64"/>
    <n v="262.31119999999999"/>
    <n v="7.3717868721071791E-2"/>
    <s v="MIRA SERVICOS"/>
    <d v="2023-06-26T00:00:00"/>
    <m/>
    <d v="2023-07-21T00:00:00"/>
    <d v="2023-07-21T00:00:00"/>
    <m/>
    <s v="ENTREGUE"/>
    <s v="ENTREGUE NO PRAZO"/>
    <n v="21"/>
  </r>
  <r>
    <n v="23922798"/>
    <s v="239227-98"/>
    <d v="2023-06-30T00:00:00"/>
    <x v="2"/>
    <s v="NOVA CANAA DO NORTE"/>
    <x v="0"/>
    <n v="122812"/>
    <s v="CENTRO-OESTE"/>
    <n v="8152.62"/>
    <n v="590.92999999999995"/>
    <n v="299.92169999999999"/>
    <n v="7.2483447039111346E-2"/>
    <s v="MIRA SERVICOS"/>
    <d v="2023-06-26T00:00:00"/>
    <m/>
    <d v="2023-07-21T00:00:00"/>
    <d v="2023-07-21T00:00:00"/>
    <m/>
    <s v="ENTREGUE"/>
    <s v="ENTREGUE NO PRAZO"/>
    <n v="21"/>
  </r>
  <r>
    <n v="24056598"/>
    <s v="240565-98"/>
    <d v="2023-06-30T00:00:00"/>
    <x v="2"/>
    <s v="CAPITAO POCO"/>
    <x v="2"/>
    <n v="122943"/>
    <s v="NORTE"/>
    <n v="160000"/>
    <n v="9430.82"/>
    <n v="4910.3362999999999"/>
    <n v="5.8942624999999998E-2"/>
    <s v="MIRA SERVICOS"/>
    <d v="2023-06-27T00:00:00"/>
    <m/>
    <d v="2023-07-26T00:00:00"/>
    <d v="2023-07-14T00:00:00"/>
    <m/>
    <s v="ENTREGUE"/>
    <s v="ENTREGUE NO PRAZO"/>
    <n v="14"/>
  </r>
  <r>
    <n v="24765898"/>
    <s v="247658-98"/>
    <d v="2023-06-30T00:00:00"/>
    <x v="2"/>
    <s v="REDENCAO"/>
    <x v="2"/>
    <n v="123488"/>
    <s v="NORTE"/>
    <n v="12367.94"/>
    <n v="829.34"/>
    <n v="385.93959999999998"/>
    <n v="6.7055629312561343E-2"/>
    <s v="MIRA SERVICOS"/>
    <d v="2023-06-29T00:00:00"/>
    <m/>
    <d v="2023-07-28T00:00:00"/>
    <d v="2023-07-20T00:00:00"/>
    <m/>
    <s v="ENTREGUE"/>
    <s v="ENTREGUE NO PRAZO"/>
    <n v="20"/>
  </r>
  <r>
    <n v="24202598"/>
    <s v="242025-98"/>
    <d v="2023-06-30T00:00:00"/>
    <x v="2"/>
    <s v="CUIABÁ"/>
    <x v="0"/>
    <n v="123525"/>
    <s v="CENTRO-OESTE"/>
    <n v="15400"/>
    <n v="589.4"/>
    <n v="481.09500000000003"/>
    <n v="3.8272727272727271E-2"/>
    <s v="MIRA SERVICOS"/>
    <d v="2023-06-29T00:00:00"/>
    <m/>
    <d v="2023-07-14T00:00:00"/>
    <d v="2023-07-14T00:00:00"/>
    <m/>
    <s v="ENTREGUE"/>
    <s v="ENTREGUE NO PRAZO"/>
    <n v="14"/>
  </r>
  <r>
    <n v="24682798"/>
    <s v="246827-98"/>
    <d v="2023-06-30T00:00:00"/>
    <x v="2"/>
    <s v="CAMPO GRANDE"/>
    <x v="3"/>
    <n v="123499"/>
    <s v="CENTRO-OESTE"/>
    <n v="20829"/>
    <n v="989.06"/>
    <n v="704.73350000000005"/>
    <n v="4.7484756829420514E-2"/>
    <s v="MIRA SERVICOS"/>
    <d v="2023-06-29T00:00:00"/>
    <m/>
    <d v="2023-07-19T00:00:00"/>
    <d v="2023-07-13T00:00:00"/>
    <m/>
    <s v="ENTREGUE"/>
    <s v="ENTREGUE NO PRAZO"/>
    <n v="13"/>
  </r>
  <r>
    <n v="24619298"/>
    <s v="246192-98"/>
    <d v="2023-06-30T00:00:00"/>
    <x v="2"/>
    <s v="REDENCAO"/>
    <x v="2"/>
    <n v="123512"/>
    <s v="NORTE"/>
    <n v="14866.21"/>
    <n v="973.66"/>
    <n v="460.91039999999998"/>
    <n v="6.5494836949027357E-2"/>
    <s v="MIRA SERVICOS"/>
    <d v="2023-06-29T00:00:00"/>
    <m/>
    <d v="2023-07-28T00:00:00"/>
    <d v="2023-07-14T00:00:00"/>
    <m/>
    <s v="ENTREGUE"/>
    <s v="ENTREGUE NO PRAZO"/>
    <n v="14"/>
  </r>
  <r>
    <n v="24558898"/>
    <s v="245588-98"/>
    <d v="2023-06-30T00:00:00"/>
    <x v="2"/>
    <s v="CUIABÁ"/>
    <x v="0"/>
    <n v="123526"/>
    <s v="CENTRO-OESTE"/>
    <n v="14719"/>
    <n v="588.24"/>
    <n v="481.09500000000003"/>
    <n v="3.9964671513010398E-2"/>
    <s v="MIRA SERVICOS"/>
    <d v="2023-06-29T00:00:00"/>
    <m/>
    <d v="2023-07-14T00:00:00"/>
    <d v="2023-07-14T00:00:00"/>
    <m/>
    <s v="ENTREGUE"/>
    <s v="ENTREGUE NO PRAZO"/>
    <n v="14"/>
  </r>
  <r>
    <n v="24699298"/>
    <s v="246992-98"/>
    <d v="2023-06-30T00:00:00"/>
    <x v="2"/>
    <s v="PORTEL"/>
    <x v="2"/>
    <n v="123534"/>
    <s v="NORTE"/>
    <n v="10747"/>
    <n v="1740.33"/>
    <n v="325.31549999999999"/>
    <n v="0.16193635433144132"/>
    <s v="MIRA SERVICOS"/>
    <d v="2023-06-29T00:00:00"/>
    <m/>
    <d v="2023-08-01T00:00:00"/>
    <d v="2023-07-27T00:00:00"/>
    <m/>
    <s v="ENTREGUE"/>
    <s v="ENTREGUE NO PRAZO"/>
    <n v="27"/>
  </r>
  <r>
    <n v="24568998"/>
    <s v="245689-98"/>
    <d v="2023-06-30T00:00:00"/>
    <x v="2"/>
    <s v="NOVA MUTUM"/>
    <x v="0"/>
    <n v="123536"/>
    <s v="CENTRO-OESTE"/>
    <n v="18900"/>
    <n v="1163.8599999999999"/>
    <n v="642.77570000000003"/>
    <n v="6.1579894179894172E-2"/>
    <s v="MIRA SERVICOS"/>
    <d v="2023-06-29T00:00:00"/>
    <m/>
    <d v="2023-07-26T00:00:00"/>
    <d v="2023-07-13T00:00:00"/>
    <m/>
    <s v="ENTREGUE"/>
    <s v="ENTREGUE NO PRAZO"/>
    <n v="13"/>
  </r>
  <r>
    <n v="24294898"/>
    <s v="242948-98"/>
    <d v="2023-06-30T00:00:00"/>
    <x v="2"/>
    <s v="PARAUAPEBAS"/>
    <x v="2"/>
    <n v="123614"/>
    <s v="NORTE"/>
    <n v="32499.78"/>
    <n v="1873.61"/>
    <n v="931.43100000000004"/>
    <n v="5.7649928707209711E-2"/>
    <s v="MIRA SERVICOS"/>
    <d v="2023-06-30T00:00:00"/>
    <m/>
    <d v="2023-07-28T00:00:00"/>
    <d v="2023-07-19T00:00:00"/>
    <m/>
    <s v="ENTREGUE"/>
    <s v="ENTREGUE NO PRAZO"/>
    <n v="19"/>
  </r>
  <r>
    <n v="24488498"/>
    <s v="244884-98"/>
    <d v="2023-06-30T00:00:00"/>
    <x v="2"/>
    <s v="DOURADOS"/>
    <x v="3"/>
    <n v="123616"/>
    <s v="CENTRO-OESTE"/>
    <n v="17789"/>
    <n v="877.84"/>
    <n v="617.71500000000003"/>
    <n v="4.9347349485637196E-2"/>
    <s v="MIRA SERVICOS"/>
    <d v="2023-06-30T00:00:00"/>
    <m/>
    <d v="2023-07-14T00:00:00"/>
    <d v="2023-07-14T00:00:00"/>
    <m/>
    <s v="ENTREGUE"/>
    <s v="ENTREGUE NO PRAZO"/>
    <n v="14"/>
  </r>
  <r>
    <n v="24664098"/>
    <s v="246640-98"/>
    <d v="2023-06-30T00:00:00"/>
    <x v="2"/>
    <s v="BELÉM"/>
    <x v="2"/>
    <n v="123620"/>
    <s v="NORTE"/>
    <n v="7631.27"/>
    <n v="507.25"/>
    <n v="228.983"/>
    <n v="6.6469932265533785E-2"/>
    <s v="MIRA SERVICOS"/>
    <d v="2023-06-30T00:00:00"/>
    <m/>
    <d v="2023-07-21T00:00:00"/>
    <d v="2023-07-13T00:00:00"/>
    <m/>
    <s v="ENTREGUE"/>
    <s v="ENTREGUE NO PRAZO"/>
    <n v="13"/>
  </r>
  <r>
    <n v="24496198"/>
    <s v="244961-98"/>
    <d v="2023-06-30T00:00:00"/>
    <x v="2"/>
    <s v="SANTAREM"/>
    <x v="2"/>
    <n v="123622"/>
    <s v="NORTE"/>
    <n v="42281.54"/>
    <n v="6466.38"/>
    <n v="1244.47"/>
    <n v="0.15293624593616978"/>
    <s v="MIRA SERVICOS"/>
    <d v="2023-06-30T00:00:00"/>
    <m/>
    <d v="2023-07-28T00:00:00"/>
    <d v="2023-07-24T00:00:00"/>
    <m/>
    <s v="ENTREGUE"/>
    <s v="ENTREGUE NO PRAZO"/>
    <n v="24"/>
  </r>
  <r>
    <n v="24889398"/>
    <s v="248893-98"/>
    <d v="2023-06-30T00:00:00"/>
    <x v="2"/>
    <s v="REDENCAO"/>
    <x v="2"/>
    <n v="123634"/>
    <s v="NORTE"/>
    <n v="69508.56"/>
    <n v="4638.84"/>
    <n v="2399.1799999999998"/>
    <n v="6.6737679503071287E-2"/>
    <s v="MIRA SERVICOS"/>
    <d v="2023-06-30T00:00:00"/>
    <m/>
    <d v="2023-08-01T00:00:00"/>
    <d v="2023-07-26T00:00:00"/>
    <m/>
    <s v="ENTREGUE"/>
    <s v="ENTREGUE NO PRAZO"/>
    <n v="26"/>
  </r>
  <r>
    <n v="24731398"/>
    <s v="247313-98"/>
    <d v="2023-06-30T00:00:00"/>
    <x v="2"/>
    <s v="REDENCAO"/>
    <x v="2"/>
    <n v="123636"/>
    <s v="NORTE"/>
    <n v="14866.21"/>
    <n v="1009.68"/>
    <n v="481.23039999999997"/>
    <n v="6.7917781330951194E-2"/>
    <s v="MIRA SERVICOS"/>
    <d v="2023-06-30T00:00:00"/>
    <m/>
    <d v="2023-07-28T00:00:00"/>
    <d v="2023-07-20T00:00:00"/>
    <m/>
    <s v="ENTREGUE"/>
    <s v="ENTREGUE NO PRAZO"/>
    <n v="20"/>
  </r>
  <r>
    <n v="24363498"/>
    <s v="243634-98"/>
    <d v="2023-06-30T00:00:00"/>
    <x v="2"/>
    <s v="ABEL FIGUEIREDO"/>
    <x v="2"/>
    <n v="123641"/>
    <s v="NORTE"/>
    <n v="22981.96"/>
    <n v="1524.98"/>
    <n v="751.99559999999997"/>
    <n v="6.6355524071924243E-2"/>
    <s v="MIRA SERVICOS"/>
    <d v="2023-06-30T00:00:00"/>
    <m/>
    <d v="2023-07-26T00:00:00"/>
    <d v="2023-07-19T00:00:00"/>
    <m/>
    <s v="ENTREGUE"/>
    <s v="ENTREGUE NO PRAZO"/>
    <n v="19"/>
  </r>
  <r>
    <n v="24719498"/>
    <s v="247194-98"/>
    <d v="2023-06-30T00:00:00"/>
    <x v="2"/>
    <s v="REDENCAO"/>
    <x v="2"/>
    <n v="123645"/>
    <s v="NORTE"/>
    <n v="9788.1"/>
    <n v="659.11"/>
    <n v="296.43290000000002"/>
    <n v="6.7337889886699157E-2"/>
    <s v="MIRA SERVICOS"/>
    <d v="2023-06-30T00:00:00"/>
    <m/>
    <d v="2023-07-28T00:00:00"/>
    <d v="2023-07-20T00:00:00"/>
    <m/>
    <s v="ENTREGUE"/>
    <s v="ENTREGUE NO PRAZO"/>
    <n v="20"/>
  </r>
  <r>
    <n v="24541198"/>
    <s v="245411-98"/>
    <d v="2023-06-30T00:00:00"/>
    <x v="2"/>
    <s v="NOVO PROGRESSO"/>
    <x v="2"/>
    <n v="123646"/>
    <s v="NORTE"/>
    <n v="13244.88"/>
    <n v="2127.7399999999998"/>
    <n v="402.93259999999998"/>
    <n v="0.16064622707038492"/>
    <s v="MIRA SERVICOS"/>
    <d v="2023-06-30T00:00:00"/>
    <m/>
    <d v="2023-08-10T00:00:00"/>
    <d v="2023-08-09T00:00:00"/>
    <m/>
    <s v="ENTREGUE"/>
    <s v="ENTREGUE NO PRAZO"/>
    <n v="40"/>
  </r>
  <r>
    <n v="24563898"/>
    <s v="245638-98"/>
    <d v="2023-06-30T00:00:00"/>
    <x v="2"/>
    <s v="RONDON DO PARA"/>
    <x v="2"/>
    <n v="123649"/>
    <s v="NORTE"/>
    <n v="15016.37"/>
    <n v="1009.93"/>
    <n v="481.23039999999997"/>
    <n v="6.7255268750037456E-2"/>
    <s v="MIRA SERVICOS"/>
    <d v="2023-06-30T00:00:00"/>
    <m/>
    <d v="2023-07-28T00:00:00"/>
    <d v="2023-07-24T00:00:00"/>
    <m/>
    <s v="ENTREGUE"/>
    <s v="ENTREGUE NO PRAZO"/>
    <n v="24"/>
  </r>
  <r>
    <n v="24714698"/>
    <s v="247146-98"/>
    <d v="2023-06-30T00:00:00"/>
    <x v="2"/>
    <s v="RONDONÓPOLIS"/>
    <x v="0"/>
    <n v="123670"/>
    <s v="CENTRO-OESTE"/>
    <n v="12126.51"/>
    <n v="736.63"/>
    <n v="385.80419999999998"/>
    <n v="6.0745424693502088E-2"/>
    <s v="MIRA SERVICOS"/>
    <d v="2023-06-30T00:00:00"/>
    <m/>
    <d v="2023-07-17T00:00:00"/>
    <d v="2023-07-13T00:00:00"/>
    <m/>
    <s v="ENTREGUE"/>
    <s v="ENTREGUE NO PRAZO"/>
    <n v="13"/>
  </r>
  <r>
    <n v="24796098"/>
    <s v="247960-98"/>
    <d v="2023-06-30T00:00:00"/>
    <x v="2"/>
    <s v="ITAUBA"/>
    <x v="0"/>
    <n v="123672"/>
    <s v="CENTRO-OESTE"/>
    <n v="19150"/>
    <n v="962.55"/>
    <n v="515.93340000000001"/>
    <n v="5.0263707571801562E-2"/>
    <s v="MIRA SERVICOS"/>
    <d v="2023-06-30T00:00:00"/>
    <m/>
    <d v="2023-07-20T00:00:00"/>
    <d v="2023-07-17T00:00:00"/>
    <m/>
    <s v="ENTREGUE"/>
    <s v="ENTREGUE NO PRAZO"/>
    <n v="17"/>
  </r>
  <r>
    <n v="24797098"/>
    <s v="247970-98"/>
    <d v="2023-06-30T00:00:00"/>
    <x v="2"/>
    <s v="ABAETETUBA"/>
    <x v="2"/>
    <n v="123680"/>
    <s v="NORTE"/>
    <n v="20639.14"/>
    <n v="1444"/>
    <n v="708.56590000000006"/>
    <n v="6.9964155483222656E-2"/>
    <s v="MIRA SERVICOS"/>
    <d v="2023-06-30T00:00:00"/>
    <m/>
    <d v="2023-07-24T00:00:00"/>
    <d v="2023-07-19T00:00:00"/>
    <m/>
    <s v="ENTREGUE"/>
    <s v="ENTREGUE NO PRAZO"/>
    <n v="19"/>
  </r>
  <r>
    <n v="24807898"/>
    <s v="248078-98"/>
    <d v="2023-06-30T00:00:00"/>
    <x v="2"/>
    <s v="MARITUBA"/>
    <x v="2"/>
    <n v="123687"/>
    <s v="NORTE"/>
    <n v="20994"/>
    <n v="1367.34"/>
    <n v="669.01700000000005"/>
    <n v="6.5130037153472417E-2"/>
    <s v="MIRA SERVICOS"/>
    <d v="2023-06-30T00:00:00"/>
    <m/>
    <d v="2023-07-24T00:00:00"/>
    <d v="2023-07-12T00:00:00"/>
    <m/>
    <s v="ENTREGUE"/>
    <s v="ENTREGUE NO PRAZO"/>
    <n v="12"/>
  </r>
  <r>
    <n v="24769298"/>
    <s v="247692-98"/>
    <d v="2023-06-30T00:00:00"/>
    <x v="2"/>
    <s v="TANGARÁ DA SERRA"/>
    <x v="0"/>
    <n v="123688"/>
    <s v="CENTRO-OESTE"/>
    <n v="10539"/>
    <n v="641.13"/>
    <n v="325.315"/>
    <n v="6.0834044975804157E-2"/>
    <s v="MIRA SERVICOS"/>
    <d v="2023-06-30T00:00:00"/>
    <m/>
    <d v="2023-07-25T00:00:00"/>
    <d v="2023-07-18T00:00:00"/>
    <m/>
    <s v="ENTREGUE"/>
    <s v="ENTREGUE NO PRAZO"/>
    <n v="18"/>
  </r>
  <r>
    <n v="24809698"/>
    <s v="248096-98"/>
    <d v="2023-06-30T00:00:00"/>
    <x v="2"/>
    <s v="MARABA"/>
    <x v="2"/>
    <n v="123705"/>
    <s v="NORTE"/>
    <n v="10500"/>
    <n v="704.47"/>
    <n v="317.29399999999998"/>
    <n v="6.7092380952380959E-2"/>
    <s v="MIRA SERVICOS"/>
    <d v="2023-06-30T00:00:00"/>
    <m/>
    <d v="2023-07-25T00:00:00"/>
    <d v="2023-07-18T00:00:00"/>
    <m/>
    <s v="ENTREGUE"/>
    <s v="ENTREGUE NO PRAZO"/>
    <n v="18"/>
  </r>
  <r>
    <n v="24847998"/>
    <s v="248479-98"/>
    <d v="2023-06-30T00:00:00"/>
    <x v="2"/>
    <s v="TANGARÁ DA SERRA"/>
    <x v="0"/>
    <n v="123731"/>
    <s v="CENTRO-OESTE"/>
    <n v="9609"/>
    <n v="607.49"/>
    <n v="304.42660000000001"/>
    <n v="6.3220938703298993E-2"/>
    <s v="MIRA SERVICOS"/>
    <d v="2023-06-30T00:00:00"/>
    <m/>
    <d v="2023-07-25T00:00:00"/>
    <d v="2023-07-13T00:00:00"/>
    <m/>
    <s v="ENTREGUE"/>
    <s v="ENTREGUE NO PRAZO"/>
    <n v="13"/>
  </r>
  <r>
    <n v="24553498"/>
    <s v="245534-98"/>
    <d v="2023-06-30T00:00:00"/>
    <x v="2"/>
    <s v="ANANINDEUA"/>
    <x v="2"/>
    <n v="123732"/>
    <s v="NORTE"/>
    <n v="36442.04"/>
    <n v="2421.2600000000002"/>
    <n v="1224.4537"/>
    <n v="6.6441395706716755E-2"/>
    <s v="MIRA SERVICOS"/>
    <d v="2023-06-30T00:00:00"/>
    <m/>
    <d v="2023-07-24T00:00:00"/>
    <d v="2023-07-13T00:00:00"/>
    <m/>
    <s v="ENTREGUE"/>
    <s v="ENTREGUE NO PRAZO"/>
    <n v="13"/>
  </r>
  <r>
    <n v="24155598"/>
    <s v="241555-98"/>
    <d v="2023-06-30T00:00:00"/>
    <x v="2"/>
    <s v="BARRA DO GARCAS"/>
    <x v="0"/>
    <n v="123602"/>
    <s v="CENTRO-OESTE"/>
    <n v="9789"/>
    <n v="588.36"/>
    <n v="296.43299999999999"/>
    <n v="6.0104198590254371E-2"/>
    <s v="MIRA SERVICOS"/>
    <d v="2023-06-30T00:00:00"/>
    <m/>
    <d v="2023-07-17T00:00:00"/>
    <d v="2023-07-19T00:00:00"/>
    <m/>
    <s v="ENTREGUE"/>
    <s v="ENTREGUE FORA DO PRAZO"/>
    <n v="19"/>
  </r>
  <r>
    <n v="24621298"/>
    <s v="246212-98"/>
    <d v="2023-06-30T00:00:00"/>
    <x v="2"/>
    <s v="TRES LAGOAS"/>
    <x v="3"/>
    <n v="123615"/>
    <s v="CENTRO-OESTE"/>
    <n v="5939.5"/>
    <n v="311.33999999999997"/>
    <n v="168.46600000000001"/>
    <n v="5.2418553750315677E-2"/>
    <s v="MIRA SERVICOS"/>
    <d v="2023-06-30T00:00:00"/>
    <m/>
    <d v="2023-07-14T00:00:00"/>
    <d v="2023-07-18T00:00:00"/>
    <m/>
    <s v="ENTREGUE"/>
    <s v="ENTREGUE FORA DO PRAZO"/>
    <n v="18"/>
  </r>
  <r>
    <n v="24547498"/>
    <s v="245474-98"/>
    <d v="2023-06-30T00:00:00"/>
    <x v="2"/>
    <s v="CÁCERES"/>
    <x v="0"/>
    <n v="123612"/>
    <s v="CENTRO-OESTE"/>
    <n v="6819"/>
    <n v="427.81"/>
    <n v="199.7336"/>
    <n v="6.2737938114092978E-2"/>
    <s v="MIRA SERVICOS"/>
    <d v="2023-06-30T00:00:00"/>
    <m/>
    <d v="2023-07-17T00:00:00"/>
    <d v="2023-07-24T00:00:00"/>
    <m/>
    <s v="ENTREGUE"/>
    <s v="ENTREGUE FORA DO PRAZO"/>
    <n v="24"/>
  </r>
  <r>
    <n v="24579198"/>
    <s v="245791-98"/>
    <d v="2023-06-30T00:00:00"/>
    <x v="2"/>
    <s v="TRES LAGOAS"/>
    <x v="3"/>
    <n v="123663"/>
    <s v="CENTRO-OESTE"/>
    <n v="9689"/>
    <n v="470.18"/>
    <n v="296.32659999999998"/>
    <n v="4.8527195789039114E-2"/>
    <s v="MIRA SERVICOS"/>
    <d v="2023-06-30T00:00:00"/>
    <m/>
    <d v="2023-07-14T00:00:00"/>
    <d v="2023-07-18T00:00:00"/>
    <m/>
    <s v="ENTREGUE"/>
    <s v="ENTREGUE FORA DO PRAZO"/>
    <n v="18"/>
  </r>
  <r>
    <n v="24817098"/>
    <s v="248170-98"/>
    <d v="2023-06-30T00:00:00"/>
    <x v="2"/>
    <s v="CUIABÁ"/>
    <x v="0"/>
    <n v="123727"/>
    <s v="CENTRO-OESTE"/>
    <n v="15116.31"/>
    <n v="635.01"/>
    <n v="524.48389999999995"/>
    <n v="4.2008267890774935E-2"/>
    <s v="MIRA SERVICOS"/>
    <d v="2023-06-30T00:00:00"/>
    <m/>
    <d v="2023-07-14T00:00:00"/>
    <d v="2023-07-17T00:00:00"/>
    <m/>
    <s v="ENTREGUE"/>
    <s v="ENTREGUE FORA DO PRAZO"/>
    <n v="17"/>
  </r>
  <r>
    <n v="24832098"/>
    <s v="248320-98"/>
    <d v="2023-06-30T00:00:00"/>
    <x v="2"/>
    <s v="JACIARA"/>
    <x v="0"/>
    <n v="123643"/>
    <s v="CENTRO-OESTE"/>
    <n v="16689"/>
    <n v="1098.5899999999999"/>
    <n v="602.68809999999996"/>
    <n v="6.582719156330516E-2"/>
    <s v="MIRA SERVICOS"/>
    <d v="2023-06-30T00:00:00"/>
    <m/>
    <d v="2023-06-30T00:00:00"/>
    <d v="2023-06-30T00:00:00"/>
    <m/>
    <s v="DÉBITO AUTORIZADO"/>
    <s v="ENTREGUE NO PRAZO"/>
    <n v="0"/>
  </r>
  <r>
    <n v="24640098"/>
    <s v="246400-98"/>
    <d v="2023-06-30T00:00:00"/>
    <x v="2"/>
    <s v="BOA VENTURA"/>
    <x v="18"/>
    <n v="123638"/>
    <s v="NORDESTE"/>
    <n v="8239"/>
    <n v="721.74"/>
    <n v="261.83280000000002"/>
    <n v="8.7600436946231333E-2"/>
    <s v="SNT LOG LTDA"/>
    <d v="2023-06-30T00:00:00"/>
    <m/>
    <d v="2023-07-20T00:00:00"/>
    <d v="2023-07-19T15:59:00"/>
    <m/>
    <s v="ENTREGUE"/>
    <s v="ENTREGUE NO PRAZO"/>
    <n v="19.665972222224809"/>
  </r>
  <r>
    <n v="24649298"/>
    <s v="246492-98"/>
    <d v="2023-06-30T00:00:00"/>
    <x v="2"/>
    <s v="PARNAMIRIM"/>
    <x v="17"/>
    <n v="123661"/>
    <s v="NORDESTE"/>
    <n v="10439"/>
    <n v="745.36"/>
    <n v="325.42180000000002"/>
    <n v="7.1401475237091672E-2"/>
    <s v="SNT LOG LTDA"/>
    <d v="2023-06-30T00:00:00"/>
    <m/>
    <d v="2023-07-14T00:00:00"/>
    <d v="2023-07-14T09:27:00"/>
    <m/>
    <s v="ENTREGUE"/>
    <s v="ENTREGUE FORA DO PRAZO"/>
    <n v="14.39375000000291"/>
  </r>
  <r>
    <n v="24830298"/>
    <s v="248302-98"/>
    <d v="2023-06-30T00:00:00"/>
    <x v="2"/>
    <s v="MACEIÓ"/>
    <x v="19"/>
    <n v="123675"/>
    <s v="NORDESTE"/>
    <n v="11077.11"/>
    <n v="757.81"/>
    <n v="366.85070000000002"/>
    <n v="6.8412248321087346E-2"/>
    <s v="SNT LOG LTDA"/>
    <d v="2023-06-30T00:00:00"/>
    <m/>
    <d v="2023-07-14T00:00:00"/>
    <d v="2023-07-14T11:05:00"/>
    <m/>
    <s v="ENTREGUE"/>
    <s v="ENTREGUE FORA DO PRAZO"/>
    <n v="14.461805555554747"/>
  </r>
  <r>
    <n v="24607498"/>
    <s v="246074-98"/>
    <d v="2023-06-30T00:00:00"/>
    <x v="2"/>
    <s v="MONTE ALEGRE"/>
    <x v="17"/>
    <n v="123682"/>
    <s v="NORDESTE"/>
    <n v="6483.51"/>
    <n v="622.95000000000005"/>
    <n v="197.4545"/>
    <n v="9.6082214726282533E-2"/>
    <s v="SNT LOG LTDA"/>
    <d v="2023-06-30T00:00:00"/>
    <m/>
    <d v="2023-07-20T00:00:00"/>
    <d v="2023-07-17T18:12:00"/>
    <m/>
    <s v="ENTREGUE"/>
    <s v="ENTREGUE NO PRAZO"/>
    <n v="17.758333333331393"/>
  </r>
  <r>
    <n v="24853798"/>
    <s v="248537-98"/>
    <d v="2023-06-30T00:00:00"/>
    <x v="2"/>
    <s v="NATAL"/>
    <x v="17"/>
    <n v="123683"/>
    <s v="NORDESTE"/>
    <n v="8799"/>
    <n v="729.55"/>
    <n v="313.3263"/>
    <n v="8.2912831003523119E-2"/>
    <s v="SNT LOG LTDA"/>
    <d v="2023-06-30T00:00:00"/>
    <m/>
    <d v="2023-07-14T00:00:00"/>
    <d v="2023-07-13T16:25:00"/>
    <m/>
    <s v="ENTREGUE"/>
    <s v="ENTREGUE NO PRAZO"/>
    <n v="13.684027777781012"/>
  </r>
  <r>
    <n v="23871298"/>
    <s v="238712-98"/>
    <d v="2023-06-30T00:00:00"/>
    <x v="2"/>
    <s v="CAICÓ"/>
    <x v="17"/>
    <n v="123742"/>
    <s v="NORDESTE"/>
    <n v="9953.74"/>
    <n v="727.26"/>
    <n v="261.904"/>
    <n v="7.306399403641245E-2"/>
    <s v="SNT LOG LTDA"/>
    <d v="2023-06-30T00:00:00"/>
    <m/>
    <d v="2023-07-20T00:00:00"/>
    <d v="2023-07-17T17:49:00"/>
    <m/>
    <s v="ENTREGUE"/>
    <s v="ENTREGUE NO PRAZO"/>
    <n v="17.742361111108039"/>
  </r>
  <r>
    <n v="24868498"/>
    <s v="248684-98"/>
    <d v="2023-06-30T00:00:00"/>
    <x v="2"/>
    <s v="MOSSORÓ"/>
    <x v="17"/>
    <n v="123773"/>
    <s v="NORDESTE"/>
    <n v="36500"/>
    <n v="2265.6"/>
    <n v="1268.05"/>
    <n v="6.2071232876712325E-2"/>
    <s v="SNT LOG LTDA"/>
    <d v="2023-06-30T00:00:00"/>
    <m/>
    <d v="2023-07-24T00:00:00"/>
    <d v="2023-07-20T13:49:00"/>
    <m/>
    <s v="ENTREGUE"/>
    <s v="ENTREGUE NO PRAZO"/>
    <n v="20.575694444443798"/>
  </r>
  <r>
    <n v="24409398"/>
    <s v="244093-98"/>
    <d v="2023-06-30T00:00:00"/>
    <x v="2"/>
    <s v="CAICÓ"/>
    <x v="17"/>
    <n v="123224"/>
    <s v="NORDESTE"/>
    <n v="13559"/>
    <n v="1093.74"/>
    <n v="504.27379999999999"/>
    <n v="8.066524079946899E-2"/>
    <s v="SNT LOG LTDA"/>
    <d v="2023-06-28T00:00:00"/>
    <m/>
    <d v="2023-07-20T00:00:00"/>
    <d v="2023-07-24T19:58:00"/>
    <m/>
    <s v="ENTREGUE"/>
    <s v="ENTREGUE FORA DO PRAZO"/>
    <n v="24.831944444442343"/>
  </r>
  <r>
    <n v="24260098"/>
    <s v="242600-98"/>
    <d v="2023-06-30T00:00:00"/>
    <x v="2"/>
    <s v="JARDIM DE PIRANHAS"/>
    <x v="17"/>
    <n v="123557"/>
    <s v="NORDESTE"/>
    <n v="26000"/>
    <n v="1428.45"/>
    <n v="722.43100000000004"/>
    <n v="5.494038461538462E-2"/>
    <s v="SNT LOG LTDA"/>
    <d v="2023-06-29T00:00:00"/>
    <m/>
    <d v="2023-07-20T00:00:00"/>
    <d v="2023-07-24T19:59:00"/>
    <m/>
    <s v="ENTREGUE"/>
    <s v="ENTREGUE FORA DO PRAZO"/>
    <n v="24.832638888889051"/>
  </r>
  <r>
    <n v="24797898"/>
    <s v="247978-98"/>
    <d v="2023-06-30T00:00:00"/>
    <x v="2"/>
    <s v="MARAGOGI"/>
    <x v="19"/>
    <n v="123631"/>
    <s v="NORDESTE"/>
    <n v="35282.81"/>
    <n v="2117.5700000000002"/>
    <n v="1171.57"/>
    <n v="6.0017045127641486E-2"/>
    <s v="SNT LOG LTDA"/>
    <d v="2023-06-30T00:00:00"/>
    <m/>
    <d v="2023-07-18T00:00:00"/>
    <d v="2023-07-21T07:16:00"/>
    <m/>
    <s v="ENTREGUE"/>
    <s v="ENTREGUE FORA DO PRAZO"/>
    <n v="21.302777777775191"/>
  </r>
  <r>
    <n v="24666398"/>
    <s v="246663-98"/>
    <d v="2023-06-30T00:00:00"/>
    <x v="2"/>
    <s v="MOSSORÓ"/>
    <x v="17"/>
    <n v="123668"/>
    <s v="NORDESTE"/>
    <n v="13819"/>
    <n v="1010"/>
    <n v="449.70150000000001"/>
    <n v="7.308777769737318E-2"/>
    <s v="SNT LOG LTDA"/>
    <d v="2023-06-30T00:00:00"/>
    <m/>
    <d v="2023-07-20T00:00:00"/>
    <d v="2023-07-21T14:21:00"/>
    <m/>
    <s v="ENTREGUE"/>
    <s v="ENTREGUE FORA DO PRAZO"/>
    <n v="21.597916666665697"/>
  </r>
  <r>
    <n v="24354398"/>
    <s v="243543-98"/>
    <d v="2023-06-30T00:00:00"/>
    <x v="2"/>
    <s v="CARAUBAS"/>
    <x v="17"/>
    <n v="123725"/>
    <s v="NORDESTE"/>
    <n v="15169"/>
    <n v="1060.82"/>
    <n v="482.82870000000003"/>
    <n v="6.993341683697013E-2"/>
    <s v="SNT LOG LTDA"/>
    <d v="2023-06-30T00:00:00"/>
    <m/>
    <d v="2023-07-20T00:00:00"/>
    <d v="2023-07-24T17:50:00"/>
    <m/>
    <s v="ENTREGUE"/>
    <s v="ENTREGUE FORA DO PRAZO"/>
    <n v="24.743055555554747"/>
  </r>
  <r>
    <n v="24194898"/>
    <s v="241948-98"/>
    <d v="2023-06-30T00:00:00"/>
    <x v="2"/>
    <s v="CARAUBAS"/>
    <x v="17"/>
    <n v="123729"/>
    <s v="NORDESTE"/>
    <n v="18979"/>
    <n v="1312.73"/>
    <n v="647.0059"/>
    <n v="6.9167500922071759E-2"/>
    <s v="SNT LOG LTDA"/>
    <d v="2023-06-30T00:00:00"/>
    <m/>
    <d v="2023-07-20T00:00:00"/>
    <d v="2023-07-24T17:00:00"/>
    <m/>
    <s v="ENTREGUE"/>
    <s v="ENTREGUE FORA DO PRAZO"/>
    <n v="24.708333333335759"/>
  </r>
  <r>
    <n v="24594898"/>
    <s v="245948-98"/>
    <d v="2023-06-30T00:00:00"/>
    <x v="2"/>
    <s v="JAPARATINGA"/>
    <x v="19"/>
    <n v="123741"/>
    <s v="NORDESTE"/>
    <n v="13819"/>
    <n v="1010"/>
    <n v="449.702"/>
    <n v="7.308777769737318E-2"/>
    <s v="SNT LOG LTDA"/>
    <d v="2023-06-30T00:00:00"/>
    <m/>
    <d v="2023-07-18T00:00:00"/>
    <d v="2023-07-28T14:44:00"/>
    <m/>
    <s v="ENTREGUE"/>
    <s v="ENTREGUE FORA DO PRAZO"/>
    <n v="28.613888888889051"/>
  </r>
  <r>
    <n v="24381598"/>
    <s v="243815-98"/>
    <d v="2023-06-30T00:00:00"/>
    <x v="2"/>
    <s v="PARACURU"/>
    <x v="15"/>
    <n v="123506"/>
    <s v="NORDESTE"/>
    <n v="25600"/>
    <n v="1181.49"/>
    <n v="804.64980000000003"/>
    <n v="4.6151953124999999E-2"/>
    <s v="TECMAR TRANSPORTES LTDA"/>
    <d v="2023-06-29T00:00:00"/>
    <m/>
    <d v="2023-07-20T00:00:00"/>
    <d v="2023-07-17T00:00:00"/>
    <m/>
    <s v="ENTREGUE"/>
    <s v="ENTREGUE NO PRAZO"/>
    <n v="17"/>
  </r>
  <r>
    <n v="24683698"/>
    <s v="246836-98"/>
    <d v="2023-06-30T00:00:00"/>
    <x v="2"/>
    <s v="IGUATU"/>
    <x v="15"/>
    <n v="123509"/>
    <s v="NORDESTE"/>
    <n v="9503.01"/>
    <n v="437.51"/>
    <n v="296.43290000000002"/>
    <n v="4.6039097086081143E-2"/>
    <s v="TECMAR TRANSPORTES LTDA"/>
    <d v="2023-06-29T00:00:00"/>
    <m/>
    <d v="2023-07-20T00:00:00"/>
    <d v="2023-07-13T00:00:00"/>
    <m/>
    <s v="ENTREGUE"/>
    <s v="ENTREGUE NO PRAZO"/>
    <n v="13"/>
  </r>
  <r>
    <n v="24691798"/>
    <s v="246917-98"/>
    <d v="2023-06-30T00:00:00"/>
    <x v="2"/>
    <s v="PAUDALHO"/>
    <x v="16"/>
    <n v="123510"/>
    <s v="NORDESTE"/>
    <n v="12129"/>
    <n v="546.80999999999995"/>
    <n v="385.93959999999998"/>
    <n v="4.5082859262923568E-2"/>
    <s v="TECMAR TRANSPORTES LTDA"/>
    <d v="2023-06-29T00:00:00"/>
    <m/>
    <d v="2023-07-18T00:00:00"/>
    <d v="2023-07-13T00:00:00"/>
    <m/>
    <s v="ENTREGUE"/>
    <s v="ENTREGUE NO PRAZO"/>
    <n v="13"/>
  </r>
  <r>
    <n v="24220198"/>
    <s v="242201-98"/>
    <d v="2023-06-30T00:00:00"/>
    <x v="2"/>
    <s v="AMONTADA"/>
    <x v="15"/>
    <n v="123515"/>
    <s v="NORDESTE"/>
    <n v="13803.73"/>
    <n v="888.49"/>
    <n v="432.18419999999998"/>
    <n v="6.4365935873854391E-2"/>
    <s v="TECMAR TRANSPORTES LTDA"/>
    <d v="2023-06-29T00:00:00"/>
    <m/>
    <d v="2023-07-20T00:00:00"/>
    <d v="2023-07-18T00:00:00"/>
    <m/>
    <s v="ENTREGUE"/>
    <s v="ENTREGUE NO PRAZO"/>
    <n v="18"/>
  </r>
  <r>
    <n v="24616098"/>
    <s v="246160-98"/>
    <d v="2023-06-30T00:00:00"/>
    <x v="2"/>
    <s v="CAJUEIRO DA PRAIA"/>
    <x v="7"/>
    <n v="123529"/>
    <s v="NORDESTE"/>
    <n v="19200"/>
    <n v="636.49"/>
    <n v="292.86599999999999"/>
    <n v="3.3150520833333336E-2"/>
    <s v="TECMAR TRANSPORTES LTDA"/>
    <d v="2023-06-29T00:00:00"/>
    <m/>
    <d v="2023-07-21T00:00:00"/>
    <d v="2023-07-07T00:00:00"/>
    <m/>
    <s v="ENTREGUE"/>
    <s v="ENTREGUE NO PRAZO"/>
    <n v="7"/>
  </r>
  <r>
    <n v="24678398"/>
    <s v="246783-98"/>
    <d v="2023-06-30T00:00:00"/>
    <x v="2"/>
    <s v="OEIRAS"/>
    <x v="7"/>
    <n v="123545"/>
    <s v="NORDESTE"/>
    <n v="18000"/>
    <n v="687.67"/>
    <n v="325.42200000000003"/>
    <n v="3.8203888888888884E-2"/>
    <s v="TECMAR TRANSPORTES LTDA"/>
    <d v="2023-06-29T00:00:00"/>
    <m/>
    <d v="2023-07-21T00:00:00"/>
    <d v="2023-07-13T00:00:00"/>
    <m/>
    <s v="ENTREGUE"/>
    <s v="ENTREGUE NO PRAZO"/>
    <n v="13"/>
  </r>
  <r>
    <n v="24573198"/>
    <s v="245731-98"/>
    <d v="2023-06-30T00:00:00"/>
    <x v="2"/>
    <s v="SIMPLICIO MENDES"/>
    <x v="7"/>
    <n v="123549"/>
    <s v="NORDESTE"/>
    <n v="7329"/>
    <n v="706.59"/>
    <n v="232.84399999999999"/>
    <n v="9.6410151453131407E-2"/>
    <s v="TECMAR TRANSPORTES LTDA"/>
    <d v="2023-06-29T00:00:00"/>
    <m/>
    <d v="2023-07-21T00:00:00"/>
    <d v="2023-07-14T00:00:00"/>
    <m/>
    <s v="ENTREGUE"/>
    <s v="ENTREGUE NO PRAZO"/>
    <n v="14"/>
  </r>
  <r>
    <n v="24704298"/>
    <s v="247042-98"/>
    <d v="2023-06-30T00:00:00"/>
    <x v="2"/>
    <s v="CAJUEIRO DA PRAIA"/>
    <x v="7"/>
    <n v="123551"/>
    <s v="NORDESTE"/>
    <n v="9599"/>
    <n v="576.91"/>
    <n v="296.43299999999999"/>
    <n v="6.0101052192936759E-2"/>
    <s v="TECMAR TRANSPORTES LTDA"/>
    <d v="2023-06-29T00:00:00"/>
    <m/>
    <d v="2023-07-21T00:00:00"/>
    <d v="2023-07-17T00:00:00"/>
    <m/>
    <s v="ENTREGUE"/>
    <s v="ENTREGUE NO PRAZO"/>
    <n v="17"/>
  </r>
  <r>
    <n v="24754398"/>
    <s v="247543-98"/>
    <d v="2023-06-30T00:00:00"/>
    <x v="2"/>
    <s v="CRATEÚS"/>
    <x v="15"/>
    <n v="123590"/>
    <s v="NORDESTE"/>
    <n v="14440.86"/>
    <n v="913.47"/>
    <n v="449.7"/>
    <n v="6.3255927971048814E-2"/>
    <s v="TECMAR TRANSPORTES LTDA"/>
    <d v="2023-06-30T00:00:00"/>
    <m/>
    <d v="2023-07-20T00:00:00"/>
    <d v="2023-07-12T00:00:00"/>
    <m/>
    <s v="ENTREGUE"/>
    <s v="ENTREGUE NO PRAZO"/>
    <n v="12"/>
  </r>
  <r>
    <n v="22379098"/>
    <s v="223790-98"/>
    <d v="2023-06-30T00:00:00"/>
    <x v="2"/>
    <s v="MOSSORÓ"/>
    <x v="17"/>
    <n v="123591"/>
    <s v="NORDESTE"/>
    <n v="8754.76"/>
    <n v="399.98"/>
    <n v="269.03280000000001"/>
    <n v="4.5687146192471294E-2"/>
    <s v="TECMAR TRANSPORTES LTDA"/>
    <d v="2023-06-30T00:00:00"/>
    <m/>
    <d v="2023-07-20T00:00:00"/>
    <d v="2023-07-12T00:00:00"/>
    <m/>
    <s v="ENTREGUE"/>
    <s v="ENTREGUE NO PRAZO"/>
    <n v="12"/>
  </r>
  <r>
    <n v="24723898"/>
    <s v="247238-98"/>
    <d v="2023-06-30T00:00:00"/>
    <x v="2"/>
    <s v="ITINGA DO MARANHAO"/>
    <x v="6"/>
    <n v="123594"/>
    <s v="NORDESTE"/>
    <n v="9599"/>
    <n v="816"/>
    <n v="296.43290000000002"/>
    <n v="8.5008855089071772E-2"/>
    <s v="TECMAR TRANSPORTES LTDA"/>
    <d v="2023-06-30T00:00:00"/>
    <m/>
    <d v="2023-07-24T00:00:00"/>
    <d v="2023-07-13T00:00:00"/>
    <m/>
    <s v="ENTREGUE"/>
    <s v="ENTREGUE NO PRAZO"/>
    <n v="13"/>
  </r>
  <r>
    <n v="24590498"/>
    <s v="245904-98"/>
    <d v="2023-06-30T00:00:00"/>
    <x v="2"/>
    <s v="MOSSORÓ"/>
    <x v="17"/>
    <n v="123598"/>
    <s v="NORDESTE"/>
    <n v="13819"/>
    <n v="659.59"/>
    <n v="449.702"/>
    <n v="4.7730660684564732E-2"/>
    <s v="TECMAR TRANSPORTES LTDA"/>
    <d v="2023-06-30T00:00:00"/>
    <m/>
    <d v="2023-07-20T00:00:00"/>
    <d v="2023-07-12T00:00:00"/>
    <m/>
    <s v="ENTREGUE"/>
    <s v="ENTREGUE NO PRAZO"/>
    <n v="12"/>
  </r>
  <r>
    <n v="24201798"/>
    <s v="242017-98"/>
    <d v="2023-06-30T00:00:00"/>
    <x v="2"/>
    <s v="PARNAIBA"/>
    <x v="7"/>
    <n v="123600"/>
    <s v="NORDESTE"/>
    <n v="30151.64"/>
    <n v="1792.1"/>
    <n v="924.36099999999999"/>
    <n v="5.9436236304227563E-2"/>
    <s v="TECMAR TRANSPORTES LTDA"/>
    <d v="2023-06-30T00:00:00"/>
    <m/>
    <d v="2023-07-21T00:00:00"/>
    <d v="2023-07-15T00:00:00"/>
    <m/>
    <s v="ENTREGUE"/>
    <s v="ENTREGUE NO PRAZO"/>
    <n v="15"/>
  </r>
  <r>
    <n v="24509998"/>
    <s v="245099-98"/>
    <d v="2023-06-30T00:00:00"/>
    <x v="2"/>
    <s v="CACIMBA DE DENTRO"/>
    <x v="18"/>
    <n v="123601"/>
    <s v="NORDESTE"/>
    <n v="23627.83"/>
    <n v="1190.74"/>
    <n v="835.24900000000002"/>
    <n v="5.0395656308683444E-2"/>
    <s v="TECMAR TRANSPORTES LTDA"/>
    <d v="2023-06-30T00:00:00"/>
    <m/>
    <d v="2023-07-18T00:00:00"/>
    <d v="2023-07-16T00:00:00"/>
    <m/>
    <s v="ENTREGUE"/>
    <s v="ENTREGUE NO PRAZO"/>
    <n v="16"/>
  </r>
  <r>
    <n v="24436898"/>
    <s v="244368-98"/>
    <d v="2023-06-30T00:00:00"/>
    <x v="2"/>
    <s v="CRATEÚS"/>
    <x v="15"/>
    <n v="123603"/>
    <s v="NORDESTE"/>
    <n v="18350.810000000001"/>
    <n v="1032.3599999999999"/>
    <n v="523.74599999999998"/>
    <n v="5.6256917269591908E-2"/>
    <s v="TECMAR TRANSPORTES LTDA"/>
    <d v="2023-06-30T00:00:00"/>
    <m/>
    <d v="2023-07-20T00:00:00"/>
    <d v="2023-07-12T00:00:00"/>
    <m/>
    <s v="ENTREGUE"/>
    <s v="ENTREGUE NO PRAZO"/>
    <n v="12"/>
  </r>
  <r>
    <n v="24431698"/>
    <s v="244316-98"/>
    <d v="2023-06-30T00:00:00"/>
    <x v="2"/>
    <s v="TERESINA"/>
    <x v="7"/>
    <n v="123617"/>
    <s v="NORDESTE"/>
    <n v="9600"/>
    <n v="523.78"/>
    <n v="303.358"/>
    <n v="5.4560416666666667E-2"/>
    <s v="TECMAR TRANSPORTES LTDA"/>
    <d v="2023-06-30T00:00:00"/>
    <m/>
    <d v="2023-07-17T00:00:00"/>
    <d v="2023-07-07T00:00:00"/>
    <m/>
    <s v="ENTREGUE"/>
    <s v="ENTREGUE NO PRAZO"/>
    <n v="7"/>
  </r>
  <r>
    <n v="23960998"/>
    <s v="239609-98"/>
    <d v="2023-06-30T00:00:00"/>
    <x v="2"/>
    <s v="RUSSAS"/>
    <x v="15"/>
    <n v="123619"/>
    <s v="NORDESTE"/>
    <n v="9601.81"/>
    <n v="471.25"/>
    <n v="319.32600000000002"/>
    <n v="4.9079288175875174E-2"/>
    <s v="TECMAR TRANSPORTES LTDA"/>
    <d v="2023-06-30T00:00:00"/>
    <m/>
    <d v="2023-07-20T00:00:00"/>
    <d v="2023-07-14T00:00:00"/>
    <m/>
    <s v="ENTREGUE"/>
    <s v="ENTREGUE NO PRAZO"/>
    <n v="14"/>
  </r>
  <r>
    <n v="24365198"/>
    <s v="243651-98"/>
    <d v="2023-06-30T00:00:00"/>
    <x v="2"/>
    <s v="JOSE DE FREITAS"/>
    <x v="7"/>
    <n v="123611"/>
    <s v="NORDESTE"/>
    <n v="9592.11"/>
    <n v="576.69000000000005"/>
    <n v="296.33"/>
    <n v="6.0121287182903452E-2"/>
    <s v="TECMAR TRANSPORTES LTDA"/>
    <d v="2023-06-30T00:00:00"/>
    <m/>
    <d v="2023-07-21T00:00:00"/>
    <d v="2023-07-12T00:00:00"/>
    <m/>
    <s v="ENTREGUE"/>
    <s v="ENTREGUE NO PRAZO"/>
    <n v="12"/>
  </r>
  <r>
    <n v="24692998"/>
    <s v="246929-98"/>
    <d v="2023-06-30T00:00:00"/>
    <x v="2"/>
    <s v="POMBAL"/>
    <x v="18"/>
    <n v="123621"/>
    <s v="NORDESTE"/>
    <n v="13119"/>
    <n v="612.69000000000005"/>
    <n v="420.577"/>
    <n v="4.6702492568031106E-2"/>
    <s v="TECMAR TRANSPORTES LTDA"/>
    <d v="2023-06-30T00:00:00"/>
    <m/>
    <d v="2023-07-18T00:00:00"/>
    <d v="2023-07-13T00:00:00"/>
    <m/>
    <s v="ENTREGUE"/>
    <s v="ENTREGUE NO PRAZO"/>
    <n v="13"/>
  </r>
  <r>
    <n v="24825298"/>
    <s v="248252-98"/>
    <d v="2023-06-30T00:00:00"/>
    <x v="2"/>
    <s v="SOLONOPOLE"/>
    <x v="15"/>
    <n v="123629"/>
    <s v="NORDESTE"/>
    <n v="13600"/>
    <n v="564.92999999999995"/>
    <n v="376.6216"/>
    <n v="4.1538970588235288E-2"/>
    <s v="TECMAR TRANSPORTES LTDA"/>
    <d v="2023-06-30T00:00:00"/>
    <m/>
    <d v="2023-07-20T00:00:00"/>
    <d v="2023-07-13T00:00:00"/>
    <m/>
    <s v="ENTREGUE"/>
    <s v="ENTREGUE NO PRAZO"/>
    <n v="13"/>
  </r>
  <r>
    <n v="24664898"/>
    <s v="246648-98"/>
    <d v="2023-06-30T00:00:00"/>
    <x v="2"/>
    <s v="SALGUEIRO"/>
    <x v="16"/>
    <n v="123630"/>
    <s v="NORDESTE"/>
    <n v="16359"/>
    <n v="653.01"/>
    <n v="450.54300000000001"/>
    <n v="3.9917476618375206E-2"/>
    <s v="TECMAR TRANSPORTES LTDA"/>
    <d v="2023-06-30T00:00:00"/>
    <m/>
    <d v="2023-07-18T00:00:00"/>
    <d v="2023-07-17T00:00:00"/>
    <m/>
    <s v="ENTREGUE"/>
    <s v="ENTREGUE NO PRAZO"/>
    <n v="17"/>
  </r>
  <r>
    <n v="24607298"/>
    <s v="246072-98"/>
    <d v="2023-06-30T00:00:00"/>
    <x v="2"/>
    <s v="IMPERATRIZ"/>
    <x v="6"/>
    <n v="122782"/>
    <s v="NORDESTE"/>
    <n v="8839"/>
    <n v="504.59"/>
    <n v="261.79770000000002"/>
    <n v="5.7086774522004752E-2"/>
    <s v="TECMAR TRANSPORTES LTDA"/>
    <d v="2023-06-26T00:00:00"/>
    <m/>
    <d v="2023-07-24T00:00:00"/>
    <d v="2023-07-13T00:00:00"/>
    <m/>
    <s v="ENTREGUE"/>
    <s v="ENTREGUE NO PRAZO"/>
    <n v="13"/>
  </r>
  <r>
    <n v="24515798"/>
    <s v="245157-98"/>
    <d v="2023-06-30T00:00:00"/>
    <x v="2"/>
    <s v="TANQUE D'ARCA"/>
    <x v="19"/>
    <n v="123447"/>
    <s v="NORDESTE"/>
    <n v="28900"/>
    <n v="1143.6600000000001"/>
    <n v="867.35699999999997"/>
    <n v="3.9573010380622838E-2"/>
    <s v="TECMAR TRANSPORTES LTDA"/>
    <d v="2023-06-29T00:00:00"/>
    <m/>
    <d v="2023-07-18T00:00:00"/>
    <d v="2023-07-13T00:00:00"/>
    <m/>
    <s v="ENTREGUE"/>
    <s v="ENTREGUE NO PRAZO"/>
    <n v="13"/>
  </r>
  <r>
    <n v="23123698"/>
    <s v="231236-98"/>
    <d v="2023-06-30T00:00:00"/>
    <x v="2"/>
    <s v="TERESINA"/>
    <x v="7"/>
    <n v="123592"/>
    <s v="NORDESTE"/>
    <n v="10334"/>
    <n v="580.15"/>
    <n v="339.28289999999998"/>
    <n v="5.6139926456357653E-2"/>
    <s v="TECMAR TRANSPORTES LTDA"/>
    <d v="2023-06-30T00:00:00"/>
    <m/>
    <d v="2023-07-17T00:00:00"/>
    <d v="2023-07-12T00:00:00"/>
    <m/>
    <s v="ENTREGUE"/>
    <s v="ENTREGUE NO PRAZO"/>
    <n v="12"/>
  </r>
  <r>
    <n v="24835898"/>
    <s v="248358-98"/>
    <d v="2023-06-30T00:00:00"/>
    <x v="2"/>
    <s v="FORTALEZA"/>
    <x v="15"/>
    <n v="123624"/>
    <s v="NORDESTE"/>
    <n v="19450"/>
    <n v="828.14"/>
    <n v="689.32209999999998"/>
    <n v="4.257789203084833E-2"/>
    <s v="TECMAR TRANSPORTES LTDA"/>
    <d v="2023-06-30T00:00:00"/>
    <m/>
    <d v="2023-07-17T00:00:00"/>
    <d v="2023-07-13T00:00:00"/>
    <m/>
    <s v="ENTREGUE"/>
    <s v="ENTREGUE NO PRAZO"/>
    <n v="13"/>
  </r>
  <r>
    <n v="24616798"/>
    <s v="246167-98"/>
    <d v="2023-06-30T00:00:00"/>
    <x v="2"/>
    <s v="PARNAIBA"/>
    <x v="7"/>
    <n v="123639"/>
    <s v="NORDESTE"/>
    <n v="7329"/>
    <n v="456.59"/>
    <n v="232.84389999999999"/>
    <n v="6.2299085823441118E-2"/>
    <s v="TECMAR TRANSPORTES LTDA"/>
    <d v="2023-06-30T00:00:00"/>
    <m/>
    <d v="2023-07-21T00:00:00"/>
    <d v="2023-07-15T00:00:00"/>
    <m/>
    <s v="ENTREGUE"/>
    <s v="ENTREGUE NO PRAZO"/>
    <n v="15"/>
  </r>
  <r>
    <n v="24652998"/>
    <s v="246529-98"/>
    <d v="2023-06-30T00:00:00"/>
    <x v="2"/>
    <s v="SAO MATEUS DO MARANHAO"/>
    <x v="6"/>
    <n v="123640"/>
    <s v="NORDESTE"/>
    <n v="16359"/>
    <n v="1051.8900000000001"/>
    <n v="557.49919999999997"/>
    <n v="6.4300385109114261E-2"/>
    <s v="TECMAR TRANSPORTES LTDA"/>
    <d v="2023-06-30T00:00:00"/>
    <m/>
    <d v="2023-07-24T00:00:00"/>
    <d v="2023-07-14T00:00:00"/>
    <m/>
    <s v="ENTREGUE"/>
    <s v="ENTREGUE NO PRAZO"/>
    <n v="14"/>
  </r>
  <r>
    <n v="24736498"/>
    <s v="247364-98"/>
    <d v="2023-06-30T00:00:00"/>
    <x v="2"/>
    <s v="JABOATÃO DOS GUARARAPES"/>
    <x v="16"/>
    <n v="123642"/>
    <s v="NORDESTE"/>
    <n v="22079"/>
    <n v="843.2"/>
    <n v="771.48670000000004"/>
    <n v="3.8190135422799948E-2"/>
    <s v="TECMAR TRANSPORTES LTDA"/>
    <d v="2023-06-30T00:00:00"/>
    <m/>
    <d v="2023-07-18T00:00:00"/>
    <d v="2023-07-11T00:00:00"/>
    <m/>
    <s v="ENTREGUE"/>
    <s v="ENTREGUE NO PRAZO"/>
    <n v="11"/>
  </r>
  <r>
    <n v="24618298"/>
    <s v="246182-98"/>
    <d v="2023-06-30T00:00:00"/>
    <x v="2"/>
    <s v="PARNAIBA"/>
    <x v="7"/>
    <n v="123647"/>
    <s v="NORDESTE"/>
    <n v="13230.22"/>
    <n v="669.26"/>
    <n v="333.98399999999998"/>
    <n v="5.0585704546107321E-2"/>
    <s v="TECMAR TRANSPORTES LTDA"/>
    <d v="2023-06-30T00:00:00"/>
    <m/>
    <d v="2023-07-21T00:00:00"/>
    <d v="2023-07-15T00:00:00"/>
    <m/>
    <s v="ENTREGUE"/>
    <s v="ENTREGUE NO PRAZO"/>
    <n v="15"/>
  </r>
  <r>
    <n v="24793198"/>
    <s v="247931-98"/>
    <d v="2023-06-30T00:00:00"/>
    <x v="2"/>
    <s v="OEIRAS"/>
    <x v="7"/>
    <n v="123650"/>
    <s v="NORDESTE"/>
    <n v="8349.11"/>
    <n v="636.67999999999995"/>
    <n v="385.93959999999998"/>
    <n v="7.6257229812518923E-2"/>
    <s v="TECMAR TRANSPORTES LTDA"/>
    <d v="2023-06-30T00:00:00"/>
    <m/>
    <d v="2023-07-17T00:00:00"/>
    <d v="2023-07-12T00:00:00"/>
    <m/>
    <s v="ENTREGUE"/>
    <s v="ENTREGUE NO PRAZO"/>
    <n v="12"/>
  </r>
  <r>
    <n v="24647798"/>
    <s v="246477-98"/>
    <d v="2023-06-30T00:00:00"/>
    <x v="2"/>
    <s v="CARIRE"/>
    <x v="15"/>
    <n v="123656"/>
    <s v="NORDESTE"/>
    <n v="9599"/>
    <n v="438.1"/>
    <n v="296.43290000000002"/>
    <n v="4.5640170851130327E-2"/>
    <s v="TECMAR TRANSPORTES LTDA"/>
    <d v="2023-06-30T00:00:00"/>
    <m/>
    <d v="2023-07-20T00:00:00"/>
    <d v="2023-07-17T00:00:00"/>
    <m/>
    <s v="ENTREGUE"/>
    <s v="ENTREGUE NO PRAZO"/>
    <n v="17"/>
  </r>
  <r>
    <n v="24666298"/>
    <s v="246662-98"/>
    <d v="2023-06-30T00:00:00"/>
    <x v="2"/>
    <s v="OROBÓ"/>
    <x v="16"/>
    <n v="123658"/>
    <s v="NORDESTE"/>
    <n v="12859.11"/>
    <n v="596.94000000000005"/>
    <n v="420.71260000000001"/>
    <n v="4.6421564167349064E-2"/>
    <s v="TECMAR TRANSPORTES LTDA"/>
    <d v="2023-06-30T00:00:00"/>
    <m/>
    <d v="2023-07-18T00:00:00"/>
    <d v="2023-07-14T00:00:00"/>
    <m/>
    <s v="ENTREGUE"/>
    <s v="ENTREGUE NO PRAZO"/>
    <n v="14"/>
  </r>
  <r>
    <n v="24637898"/>
    <s v="246378-98"/>
    <d v="2023-06-30T00:00:00"/>
    <x v="2"/>
    <s v="TERESINA"/>
    <x v="7"/>
    <n v="123659"/>
    <s v="NORDESTE"/>
    <n v="12249"/>
    <n v="658.62"/>
    <n v="385.80419999999998"/>
    <n v="5.3769287288758266E-2"/>
    <s v="TECMAR TRANSPORTES LTDA"/>
    <d v="2023-06-30T00:00:00"/>
    <m/>
    <d v="2023-07-17T00:00:00"/>
    <d v="2023-07-12T00:00:00"/>
    <m/>
    <s v="ENTREGUE"/>
    <s v="ENTREGUE NO PRAZO"/>
    <n v="12"/>
  </r>
  <r>
    <n v="24471598"/>
    <s v="244715-98"/>
    <d v="2023-06-30T00:00:00"/>
    <x v="2"/>
    <s v="RIACHAO"/>
    <x v="6"/>
    <n v="123662"/>
    <s v="NORDESTE"/>
    <n v="13819"/>
    <n v="854.03"/>
    <n v="449.70150000000001"/>
    <n v="6.1801143353354078E-2"/>
    <s v="TECMAR TRANSPORTES LTDA"/>
    <d v="2023-06-30T00:00:00"/>
    <m/>
    <d v="2023-07-24T00:00:00"/>
    <d v="2023-07-18T00:00:00"/>
    <m/>
    <s v="ENTREGUE"/>
    <s v="ENTREGUE NO PRAZO"/>
    <n v="18"/>
  </r>
  <r>
    <n v="24615798"/>
    <s v="246157-98"/>
    <d v="2023-06-30T00:00:00"/>
    <x v="2"/>
    <s v="FLORIANO"/>
    <x v="7"/>
    <n v="123664"/>
    <s v="NORDESTE"/>
    <n v="7329"/>
    <n v="456.59"/>
    <n v="232.84389999999999"/>
    <n v="6.2299085823441118E-2"/>
    <s v="TECMAR TRANSPORTES LTDA"/>
    <d v="2023-06-30T00:00:00"/>
    <m/>
    <d v="2023-07-21T00:00:00"/>
    <d v="2023-07-12T00:00:00"/>
    <m/>
    <s v="ENTREGUE"/>
    <s v="ENTREGUE NO PRAZO"/>
    <n v="12"/>
  </r>
  <r>
    <n v="24369698"/>
    <s v="243696-98"/>
    <d v="2023-06-30T00:00:00"/>
    <x v="2"/>
    <s v="FORTALEZA"/>
    <x v="15"/>
    <n v="123666"/>
    <s v="NORDESTE"/>
    <n v="14579"/>
    <n v="585.61"/>
    <n v="481.23039999999997"/>
    <n v="4.0168049934837781E-2"/>
    <s v="TECMAR TRANSPORTES LTDA"/>
    <d v="2023-06-30T00:00:00"/>
    <m/>
    <d v="2023-07-17T00:00:00"/>
    <d v="2023-07-12T00:00:00"/>
    <m/>
    <s v="ENTREGUE"/>
    <s v="ENTREGUE NO PRAZO"/>
    <n v="12"/>
  </r>
  <r>
    <n v="24665098"/>
    <s v="246650-98"/>
    <d v="2023-06-30T00:00:00"/>
    <x v="2"/>
    <s v="JATOBÁ"/>
    <x v="16"/>
    <n v="123669"/>
    <s v="NORDESTE"/>
    <n v="15329"/>
    <n v="900.73"/>
    <n v="454.15730000000002"/>
    <n v="5.8759866918911864E-2"/>
    <s v="TECMAR TRANSPORTES LTDA"/>
    <d v="2023-06-30T00:00:00"/>
    <m/>
    <d v="2023-07-18T00:00:00"/>
    <d v="2023-07-13T00:00:00"/>
    <m/>
    <s v="ENTREGUE"/>
    <s v="ENTREGUE NO PRAZO"/>
    <n v="13"/>
  </r>
  <r>
    <n v="24598498"/>
    <s v="245984-98"/>
    <d v="2023-06-30T00:00:00"/>
    <x v="2"/>
    <s v="QUIXADA"/>
    <x v="15"/>
    <n v="123678"/>
    <s v="NORDESTE"/>
    <n v="7659"/>
    <n v="403.68"/>
    <n v="277.8383"/>
    <n v="5.2706619663141406E-2"/>
    <s v="TECMAR TRANSPORTES LTDA"/>
    <d v="2023-06-30T00:00:00"/>
    <m/>
    <d v="2023-07-20T00:00:00"/>
    <d v="2023-07-13T00:00:00"/>
    <m/>
    <s v="ENTREGUE"/>
    <s v="ENTREGUE NO PRAZO"/>
    <n v="13"/>
  </r>
  <r>
    <n v="24819498"/>
    <s v="248194-98"/>
    <d v="2023-06-30T00:00:00"/>
    <x v="2"/>
    <s v="TERESINA"/>
    <x v="7"/>
    <n v="123686"/>
    <s v="NORDESTE"/>
    <n v="14579"/>
    <n v="835.84"/>
    <n v="494.73"/>
    <n v="5.7331778585636879E-2"/>
    <s v="TECMAR TRANSPORTES LTDA"/>
    <d v="2023-06-30T00:00:00"/>
    <m/>
    <d v="2023-07-17T00:00:00"/>
    <d v="2023-07-12T00:00:00"/>
    <m/>
    <s v="ENTREGUE"/>
    <s v="ENTREGUE NO PRAZO"/>
    <n v="12"/>
  </r>
  <r>
    <n v="24746198"/>
    <s v="247461-98"/>
    <d v="2023-06-30T00:00:00"/>
    <x v="2"/>
    <s v="ITAUEIRA"/>
    <x v="7"/>
    <n v="123689"/>
    <s v="NORDESTE"/>
    <n v="11869"/>
    <n v="697.67"/>
    <n v="356.84399999999999"/>
    <n v="5.878085769652034E-2"/>
    <s v="TECMAR TRANSPORTES LTDA"/>
    <d v="2023-06-30T00:00:00"/>
    <m/>
    <d v="2023-07-21T00:00:00"/>
    <d v="2023-07-17T00:00:00"/>
    <m/>
    <s v="ENTREGUE"/>
    <s v="ENTREGUE NO PRAZO"/>
    <n v="17"/>
  </r>
  <r>
    <n v="23835098"/>
    <s v="238350-98"/>
    <d v="2023-06-30T00:00:00"/>
    <x v="2"/>
    <s v="BEZERROS"/>
    <x v="16"/>
    <n v="123707"/>
    <s v="NORDESTE"/>
    <n v="74000"/>
    <n v="2985.05"/>
    <n v="2090.643"/>
    <n v="4.0338513513513516E-2"/>
    <s v="TECMAR TRANSPORTES LTDA"/>
    <d v="2023-06-30T00:00:00"/>
    <m/>
    <d v="2023-07-18T00:00:00"/>
    <d v="2023-07-10T00:00:00"/>
    <m/>
    <s v="ENTREGUE"/>
    <s v="ENTREGUE NO PRAZO"/>
    <n v="10"/>
  </r>
  <r>
    <m/>
    <s v="-"/>
    <d v="2023-08-04T00:00:00"/>
    <x v="3"/>
    <s v="SAO J. DOS QUATRO MARCOS"/>
    <x v="0"/>
    <n v="127785"/>
    <s v="CENTRO-OESTE"/>
    <n v="16132.27"/>
    <n v="629.97"/>
    <n v="108.846"/>
    <n v="3.9050301042568715E-2"/>
    <s v="ATUAL CARGAS TRANSPORTES LTDA"/>
    <d v="2023-08-03T00:00:00"/>
    <s v="NÃO CONSTA"/>
    <d v="2023-08-24T00:00:00"/>
    <d v="2023-08-16T00:00:00"/>
    <d v="2023-10-11T00:00:00"/>
    <s v="ENTREGUE"/>
    <s v="ENTREGUE NO PRAZO"/>
    <n v="12"/>
  </r>
  <r>
    <n v="24267998"/>
    <s v="242679-98"/>
    <d v="2023-06-30T00:00:00"/>
    <x v="2"/>
    <s v="IMPERATRIZ"/>
    <x v="6"/>
    <n v="123609"/>
    <s v="NORDESTE"/>
    <n v="45800"/>
    <n v="2789.93"/>
    <n v="1479.2"/>
    <n v="6.0915502183406113E-2"/>
    <s v="TECMAR TRANSPORTES LTDA"/>
    <d v="2023-06-30T00:00:00"/>
    <m/>
    <d v="2023-07-24T00:00:00"/>
    <d v="2023-07-25T00:00:00"/>
    <m/>
    <s v="ENTREGUE"/>
    <s v="ENTREGUE FORA DO PRAZO"/>
    <n v="25"/>
  </r>
  <r>
    <n v="23876398"/>
    <s v="238763-98"/>
    <d v="2023-07-03T00:00:00"/>
    <x v="1"/>
    <s v="FELIZ NATAL"/>
    <x v="0"/>
    <n v="122768"/>
    <s v="CENTRO-OESTE"/>
    <n v="13258.42"/>
    <n v="1079.55"/>
    <n v="482.47199999999998"/>
    <n v="8.1423729222637381E-2"/>
    <s v="CT DISTRIBUICAO E LOGISTICA LTDA"/>
    <d v="2023-06-26T00:00:00"/>
    <m/>
    <d v="2023-07-17T00:00:00"/>
    <d v="2023-07-17T16:33:00"/>
    <m/>
    <s v="ENTREGUE"/>
    <s v="ENTREGUE FORA DO PRAZO"/>
    <n v="14.689583333332848"/>
  </r>
  <r>
    <n v="23995098"/>
    <s v="239950-98"/>
    <d v="2023-07-03T00:00:00"/>
    <x v="1"/>
    <s v="PEIXOTO DE AZEVEDO"/>
    <x v="0"/>
    <n v="122777"/>
    <s v="CENTRO-OESTE"/>
    <n v="15571.22"/>
    <n v="1079.55"/>
    <n v="586.26199999999994"/>
    <n v="6.9329827720628179E-2"/>
    <s v="CT DISTRIBUICAO E LOGISTICA LTDA"/>
    <d v="2023-06-26T00:00:00"/>
    <m/>
    <d v="2023-07-17T00:00:00"/>
    <d v="2023-07-17T16:30:00"/>
    <m/>
    <s v="ENTREGUE"/>
    <s v="ENTREGUE FORA DO PRAZO"/>
    <n v="14.6875"/>
  </r>
  <r>
    <n v="23698598"/>
    <s v="236985-98"/>
    <d v="2023-07-03T00:00:00"/>
    <x v="1"/>
    <s v="NOVA CANAA DO NORTE"/>
    <x v="0"/>
    <n v="122834"/>
    <s v="CENTRO-OESTE"/>
    <n v="15571.22"/>
    <n v="1079.55"/>
    <n v="565.94200000000001"/>
    <n v="6.9329827720628179E-2"/>
    <s v="CT DISTRIBUICAO E LOGISTICA LTDA"/>
    <d v="2023-06-26T00:00:00"/>
    <m/>
    <d v="2023-07-17T00:00:00"/>
    <d v="2023-07-17T08:00:00"/>
    <m/>
    <s v="ENTREGUE"/>
    <s v="ENTREGUE FORA DO PRAZO"/>
    <n v="14.333333333335759"/>
  </r>
  <r>
    <n v="23994398"/>
    <s v="239943-98"/>
    <d v="2023-07-03T00:00:00"/>
    <x v="1"/>
    <s v="COLIDER"/>
    <x v="0"/>
    <n v="123141"/>
    <s v="CENTRO-OESTE"/>
    <n v="62284.88"/>
    <n v="2264.91"/>
    <n v="2324.7269999999999"/>
    <n v="3.6363721018648508E-2"/>
    <s v="CT DISTRIBUICAO E LOGISTICA LTDA"/>
    <d v="2023-06-28T00:00:00"/>
    <m/>
    <d v="2023-07-17T00:00:00"/>
    <d v="2023-07-14T18:00:00"/>
    <m/>
    <s v="ENTREGUE"/>
    <s v="ENTREGUE NO PRAZO"/>
    <n v="11.75"/>
  </r>
  <r>
    <n v="23566098"/>
    <s v="235660-98"/>
    <d v="2023-07-03T00:00:00"/>
    <x v="1"/>
    <s v="COLIDER"/>
    <x v="0"/>
    <n v="123209"/>
    <s v="CENTRO-OESTE"/>
    <n v="25929.82"/>
    <n v="1079.55"/>
    <n v="989.09199999999998"/>
    <n v="4.1633532357725579E-2"/>
    <s v="CT DISTRIBUICAO E LOGISTICA LTDA"/>
    <d v="2023-06-28T00:00:00"/>
    <m/>
    <d v="2023-07-17T00:00:00"/>
    <d v="2023-07-17T13:20:00"/>
    <m/>
    <s v="ENTREGUE"/>
    <s v="ENTREGUE FORA DO PRAZO"/>
    <n v="14.555555555554747"/>
  </r>
  <r>
    <n v="24467198"/>
    <s v="244671-98"/>
    <d v="2023-07-03T00:00:00"/>
    <x v="1"/>
    <s v="COLIDER"/>
    <x v="0"/>
    <n v="123223"/>
    <s v="CENTRO-OESTE"/>
    <n v="46713.66"/>
    <n v="1698.68"/>
    <n v="1758.297"/>
    <n v="3.6363667501112092E-2"/>
    <s v="CT DISTRIBUICAO E LOGISTICA LTDA"/>
    <d v="2023-06-28T00:00:00"/>
    <m/>
    <d v="2023-07-17T00:00:00"/>
    <d v="2023-07-14T18:00:00"/>
    <m/>
    <s v="ENTREGUE"/>
    <s v="ENTREGUE NO PRAZO"/>
    <n v="11.75"/>
  </r>
  <r>
    <n v="24598698"/>
    <s v="245986-98"/>
    <d v="2023-07-03T00:00:00"/>
    <x v="1"/>
    <s v="COLIDER"/>
    <x v="0"/>
    <n v="123295"/>
    <s v="CENTRO-OESTE"/>
    <n v="18530.82"/>
    <n v="1079.55"/>
    <n v="702.68799999999999"/>
    <n v="5.8257001039349582E-2"/>
    <s v="CT DISTRIBUICAO E LOGISTICA LTDA"/>
    <d v="2023-06-28T00:00:00"/>
    <m/>
    <d v="2023-07-17T00:00:00"/>
    <d v="2023-07-14T18:00:00"/>
    <m/>
    <s v="ENTREGUE"/>
    <s v="ENTREGUE NO PRAZO"/>
    <n v="11.75"/>
  </r>
  <r>
    <n v="23245998"/>
    <s v="232459-98"/>
    <d v="2023-07-03T00:00:00"/>
    <x v="1"/>
    <s v="CUIABÁ"/>
    <x v="0"/>
    <n v="123459"/>
    <s v="CENTRO-OESTE"/>
    <n v="30828"/>
    <n v="1121.02"/>
    <n v="1151.55"/>
    <n v="3.6363695341896977E-2"/>
    <s v="CT DISTRIBUICAO E LOGISTICA LTDA"/>
    <d v="2023-06-29T00:00:00"/>
    <m/>
    <d v="2023-07-14T18:00:00"/>
    <d v="2023-07-14T18:00:00"/>
    <m/>
    <s v="ENTREGUE"/>
    <s v="ENTREGUE NO PRAZO"/>
    <n v="11.75"/>
  </r>
  <r>
    <n v="24152598"/>
    <s v="241525-98"/>
    <d v="2023-07-03T00:00:00"/>
    <x v="1"/>
    <s v="ITAPURANGA"/>
    <x v="5"/>
    <n v="123625"/>
    <s v="CENTRO-OESTE"/>
    <n v="24059"/>
    <n v="1079.55"/>
    <n v="765.25099999999998"/>
    <n v="4.4870942266927137E-2"/>
    <s v="CT DISTRIBUICAO E LOGISTICA LTDA"/>
    <d v="2023-06-30T00:00:00"/>
    <m/>
    <d v="2023-07-14T18:08:00"/>
    <d v="2023-07-14T18:08:00"/>
    <m/>
    <s v="ENTREGUE"/>
    <s v="ENTREGUE NO PRAZO"/>
    <n v="11.755555555559113"/>
  </r>
  <r>
    <n v="24678198"/>
    <s v="246781-98"/>
    <d v="2023-07-03T00:00:00"/>
    <x v="1"/>
    <s v="RIO BRILHANTE"/>
    <x v="3"/>
    <n v="123627"/>
    <s v="CENTRO-OESTE"/>
    <n v="62000"/>
    <n v="2254.5500000000002"/>
    <n v="2223.114"/>
    <n v="3.6363709677419358E-2"/>
    <s v="CT DISTRIBUICAO E LOGISTICA LTDA"/>
    <d v="2023-06-30T00:00:00"/>
    <m/>
    <d v="2023-07-13T00:00:00"/>
    <d v="2023-07-14T09:45:00"/>
    <m/>
    <s v="ENTREGUE"/>
    <s v="ENTREGUE FORA DO PRAZO"/>
    <n v="11.40625"/>
  </r>
  <r>
    <n v="24464098"/>
    <s v="244640-98"/>
    <d v="2023-07-03T00:00:00"/>
    <x v="1"/>
    <s v="COMENDADOR GOMES"/>
    <x v="4"/>
    <n v="123748"/>
    <s v="SUDESTE"/>
    <n v="23969"/>
    <n v="875"/>
    <n v="795.99300000000005"/>
    <n v="3.6505486253076889E-2"/>
    <s v="CT DISTRIBUICAO E LOGISTICA LTDA"/>
    <d v="2023-06-30T00:00:00"/>
    <m/>
    <d v="2023-07-13T00:00:00"/>
    <d v="2023-07-14T10:12:00"/>
    <m/>
    <s v="ENTREGUE"/>
    <s v="ENTREGUE FORA DO PRAZO"/>
    <n v="11.42500000000291"/>
  </r>
  <r>
    <n v="24033498"/>
    <s v="240334-98"/>
    <d v="2023-07-03T00:00:00"/>
    <x v="1"/>
    <s v="JAU"/>
    <x v="9"/>
    <n v="123599"/>
    <s v="SUDESTE"/>
    <n v="12369"/>
    <n v="505.89"/>
    <n v="385.94"/>
    <n v="4.0899830220713071E-2"/>
    <s v="FITLOG TRANSPORTES E LOGISTICA"/>
    <d v="2023-06-30T00:00:00"/>
    <m/>
    <d v="2023-07-14T00:00:00"/>
    <d v="2023-07-10T14:54:00"/>
    <m/>
    <s v="ENTREGUE"/>
    <s v="ENTREGUE NO PRAZO"/>
    <n v="7.6208333333343035"/>
  </r>
  <r>
    <n v="24779898"/>
    <s v="247798-98"/>
    <d v="2023-07-03T00:00:00"/>
    <x v="1"/>
    <s v="PASSOS"/>
    <x v="4"/>
    <n v="123711"/>
    <s v="SUDESTE"/>
    <n v="6819"/>
    <n v="394.32"/>
    <n v="199.64699999999999"/>
    <n v="5.7826660800703915E-2"/>
    <s v="FITLOG TRANSPORTES E LOGISTICA"/>
    <d v="2023-06-30T00:00:00"/>
    <m/>
    <d v="2023-07-18T00:00:00"/>
    <d v="2023-07-12T16:44:00"/>
    <m/>
    <s v="ENTREGUE"/>
    <s v="ENTREGUE NO PRAZO"/>
    <n v="9.6972222222248092"/>
  </r>
  <r>
    <n v="24341898"/>
    <s v="243418-98"/>
    <d v="2023-07-03T00:00:00"/>
    <x v="1"/>
    <s v="SÃO PAULO"/>
    <x v="9"/>
    <n v="123763"/>
    <s v="SUDESTE"/>
    <n v="10350"/>
    <n v="322.77"/>
    <n v="325.42200000000003"/>
    <n v="3.1185507246376809E-2"/>
    <s v="FITLOG TRANSPORTES E LOGISTICA"/>
    <d v="2023-06-30T00:00:00"/>
    <m/>
    <d v="2023-07-10T00:00:00"/>
    <d v="2023-07-10T13:00:00"/>
    <m/>
    <s v="ENTREGUE"/>
    <s v="ENTREGUE FORA DO PRAZO"/>
    <n v="7.5416666666642413"/>
  </r>
  <r>
    <n v="24896298"/>
    <s v="248962-98"/>
    <d v="2023-07-03T00:00:00"/>
    <x v="1"/>
    <s v="MONTES CLAROS"/>
    <x v="4"/>
    <n v="123822"/>
    <s v="SUDESTE"/>
    <n v="7400"/>
    <n v="466.4"/>
    <n v="234.41300000000001"/>
    <n v="6.3027027027027019E-2"/>
    <s v="FITLOG TRANSPORTES E LOGISTICA"/>
    <d v="2023-06-30T00:00:00"/>
    <m/>
    <d v="2023-07-18T00:00:00"/>
    <d v="2023-07-17T16:00:00"/>
    <m/>
    <s v="ENTREGUE"/>
    <s v="ENTREGUE NO PRAZO"/>
    <n v="14.666666666664241"/>
  </r>
  <r>
    <n v="25019398"/>
    <s v="250193-98"/>
    <d v="2023-07-03T00:00:00"/>
    <x v="1"/>
    <s v="JOÃO MONLEVADE"/>
    <x v="4"/>
    <n v="123838"/>
    <s v="SUDESTE"/>
    <n v="8681.31"/>
    <n v="535.9"/>
    <n v="268.99799999999999"/>
    <n v="6.1730314894871859E-2"/>
    <s v="FITLOG TRANSPORTES E LOGISTICA"/>
    <d v="2023-06-30T00:00:00"/>
    <m/>
    <d v="2023-07-18T00:00:00"/>
    <d v="2023-07-10T23:59:00"/>
    <m/>
    <s v="ENTREGUE"/>
    <s v="ENTREGUE NO PRAZO"/>
    <n v="7.9993055555532919"/>
  </r>
  <r>
    <n v="24039798"/>
    <s v="240397-98"/>
    <d v="2023-07-03T00:00:00"/>
    <x v="1"/>
    <s v="SÃO JOSÉ"/>
    <x v="21"/>
    <n v="123843"/>
    <s v="SUL"/>
    <n v="11341.72"/>
    <n v="395.98"/>
    <n v="327.46199999999999"/>
    <n v="3.4913575718674067E-2"/>
    <s v="FITLOG TRANSPORTES E LOGISTICA"/>
    <d v="2023-06-30T00:00:00"/>
    <m/>
    <d v="2023-07-17T00:00:00"/>
    <d v="2023-07-11T11:11:00"/>
    <m/>
    <s v="ENTREGUE"/>
    <s v="ENTREGUE NO PRAZO"/>
    <n v="8.4659722222204437"/>
  </r>
  <r>
    <n v="24726898"/>
    <s v="247268-98"/>
    <d v="2023-07-03T00:00:00"/>
    <x v="1"/>
    <s v="JANAUBA"/>
    <x v="4"/>
    <n v="123848"/>
    <s v="SUDESTE"/>
    <n v="10439"/>
    <n v="654.05999999999995"/>
    <n v="325.42200000000003"/>
    <n v="6.2655426765015801E-2"/>
    <s v="FITLOG TRANSPORTES E LOGISTICA"/>
    <d v="2023-06-30T00:00:00"/>
    <m/>
    <d v="2023-07-24T00:00:00"/>
    <d v="2023-07-12T16:00:00"/>
    <m/>
    <s v="ENTREGUE"/>
    <s v="ENTREGUE NO PRAZO"/>
    <n v="9.6666666666642413"/>
  </r>
  <r>
    <n v="24730998"/>
    <s v="247309-98"/>
    <d v="2023-07-03T00:00:00"/>
    <x v="1"/>
    <s v="JABOTICATUBAS"/>
    <x v="4"/>
    <n v="123814"/>
    <s v="SUDESTE"/>
    <n v="14450"/>
    <n v="962.18"/>
    <n v="481.23"/>
    <n v="6.6586851211072662E-2"/>
    <s v="FITLOG TRANSPORTES E LOGISTICA"/>
    <d v="2023-06-30T00:00:00"/>
    <m/>
    <d v="2023-07-19T00:00:00"/>
    <d v="2023-07-22T00:00:00"/>
    <m/>
    <s v="ENTREGUE"/>
    <s v="ENTREGUE FORA DO PRAZO"/>
    <n v="19"/>
  </r>
  <r>
    <n v="24834598"/>
    <s v="248345-98"/>
    <d v="2023-07-03T00:00:00"/>
    <x v="1"/>
    <s v="CAPITAO ENEAS"/>
    <x v="4"/>
    <n v="123852"/>
    <s v="SUDESTE"/>
    <n v="17000"/>
    <n v="1189.81"/>
    <n v="596.89800000000002"/>
    <n v="6.9988823529411756E-2"/>
    <s v="FITLOG TRANSPORTES E LOGISTICA"/>
    <d v="2023-06-30T00:00:00"/>
    <m/>
    <d v="2023-07-18T00:00:00"/>
    <d v="2023-07-15T00:00:00"/>
    <m/>
    <s v="ENTREGUE"/>
    <s v="ENTREGUE NO PRAZO"/>
    <n v="12"/>
  </r>
  <r>
    <n v="24731098"/>
    <s v="247310-98"/>
    <d v="2023-07-03T00:00:00"/>
    <x v="1"/>
    <s v="VOLTA REDONDA"/>
    <x v="11"/>
    <n v="123644"/>
    <s v="SUDESTE"/>
    <n v="10270.93"/>
    <n v="243.48"/>
    <n v="296.43299999999999"/>
    <n v="2.3705740375993215E-2"/>
    <s v="M V G TRANSPORTES EIRELI"/>
    <d v="2023-06-30T00:00:00"/>
    <m/>
    <d v="2023-07-06T00:00:00"/>
    <d v="2023-07-06T00:00:00"/>
    <m/>
    <s v="ENTREGUE"/>
    <s v="ENTREGUE NO PRAZO"/>
    <n v="3"/>
  </r>
  <r>
    <n v="24531198"/>
    <s v="245311-98"/>
    <d v="2023-07-03T00:00:00"/>
    <x v="1"/>
    <s v="RIO BONITO"/>
    <x v="11"/>
    <n v="123750"/>
    <s v="SUDESTE"/>
    <n v="8700"/>
    <n v="252.6"/>
    <n v="313.32600000000002"/>
    <n v="2.9034482758620687E-2"/>
    <s v="M V G TRANSPORTES EIRELI"/>
    <d v="2023-06-30T00:00:00"/>
    <m/>
    <d v="2023-07-06T00:00:00"/>
    <d v="2023-07-07T00:00:00"/>
    <m/>
    <s v="ENTREGUE"/>
    <s v="ENTREGUE FORA DO PRAZO"/>
    <n v="4"/>
  </r>
  <r>
    <n v="24613598"/>
    <s v="246135-98"/>
    <d v="2023-07-03T00:00:00"/>
    <x v="1"/>
    <s v="CAMPOS DOS GOYTACAZES"/>
    <x v="11"/>
    <n v="123746"/>
    <s v="SUDESTE"/>
    <n v="29328"/>
    <n v="753.1"/>
    <n v="941.13099999999997"/>
    <n v="2.5678532460447354E-2"/>
    <s v="M V G TRANSPORTES EIRELI"/>
    <d v="2023-06-30T00:00:00"/>
    <m/>
    <d v="2023-07-06T00:00:00"/>
    <d v="2023-07-06T00:00:00"/>
    <m/>
    <s v="ENTREGUE"/>
    <s v="ENTREGUE NO PRAZO"/>
    <n v="3"/>
  </r>
  <r>
    <n v="24814498"/>
    <s v="248144-98"/>
    <d v="2023-07-03T00:00:00"/>
    <x v="1"/>
    <s v="CASIMIRO DE ABREU"/>
    <x v="11"/>
    <n v="123652"/>
    <s v="SUDESTE"/>
    <n v="10245.51"/>
    <n v="271.76"/>
    <n v="334.42200000000003"/>
    <n v="2.6524789883568507E-2"/>
    <s v="M V G TRANSPORTES EIRELI"/>
    <d v="2023-06-30T00:00:00"/>
    <m/>
    <d v="2023-07-05T00:00:00"/>
    <d v="2023-07-13T00:00:00"/>
    <m/>
    <s v="ENTREGUE"/>
    <s v="ENTREGUE FORA DO PRAZO"/>
    <n v="10"/>
  </r>
  <r>
    <n v="24589698"/>
    <s v="245896-98"/>
    <d v="2023-07-03T00:00:00"/>
    <x v="1"/>
    <s v="NOVA SERRANA"/>
    <x v="4"/>
    <n v="123770"/>
    <s v="SUDESTE"/>
    <n v="26741.26"/>
    <n v="613.15"/>
    <n v="738.64700000000005"/>
    <n v="2.2928986891417983E-2"/>
    <s v="M V G TRANSPORTES EIRELI"/>
    <d v="2023-06-30T00:00:00"/>
    <m/>
    <d v="2023-07-06T00:00:00"/>
    <d v="2023-07-12T00:00:00"/>
    <m/>
    <s v="ENTREGUE"/>
    <s v="ENTREGUE FORA DO PRAZO"/>
    <n v="9"/>
  </r>
  <r>
    <n v="24698398"/>
    <s v="246983-98"/>
    <d v="2023-07-03T00:00:00"/>
    <x v="1"/>
    <s v="CABO FRIO"/>
    <x v="11"/>
    <n v="123761"/>
    <s v="SUDESTE"/>
    <n v="6819"/>
    <n v="165.02"/>
    <n v="199.73400000000001"/>
    <n v="2.4200029329813758E-2"/>
    <s v="M V G TRANSPORTES EIRELI"/>
    <d v="2023-06-30T00:00:00"/>
    <m/>
    <d v="2023-07-05T00:00:00"/>
    <d v="2023-07-07T00:00:00"/>
    <m/>
    <s v="ENTREGUE"/>
    <s v="ENTREGUE FORA DO PRAZO"/>
    <n v="4"/>
  </r>
  <r>
    <n v="24800998"/>
    <s v="248009-98"/>
    <d v="2023-07-03T00:00:00"/>
    <x v="1"/>
    <s v="ITABORAI"/>
    <x v="11"/>
    <n v="123861"/>
    <s v="SUDESTE"/>
    <n v="8709"/>
    <n v="246.23"/>
    <n v="303.166"/>
    <n v="2.8273050866919277E-2"/>
    <s v="M V G TRANSPORTES EIRELI"/>
    <d v="2023-06-30T00:00:00"/>
    <m/>
    <d v="2023-07-06T00:00:00"/>
    <d v="2023-07-11T00:00:00"/>
    <m/>
    <s v="ENTREGUE"/>
    <s v="ENTREGUE FORA DO PRAZO"/>
    <n v="8"/>
  </r>
  <r>
    <n v="24809898"/>
    <s v="248098-98"/>
    <d v="2023-07-03T00:00:00"/>
    <x v="1"/>
    <s v="SILVANOPOLIS"/>
    <x v="1"/>
    <n v="123753"/>
    <s v="NORTE"/>
    <n v="27940"/>
    <n v="1916.78"/>
    <n v="924.60299999999995"/>
    <n v="6.8603435934144599E-2"/>
    <s v="MIRA SERVICOS"/>
    <d v="2023-06-30T00:00:00"/>
    <m/>
    <d v="2023-07-31T00:00:00"/>
    <d v="2023-07-25T00:00:00"/>
    <m/>
    <s v="ENTREGUE"/>
    <s v="ENTREGUE NO PRAZO"/>
    <n v="22"/>
  </r>
  <r>
    <n v="24445598"/>
    <s v="244455-98"/>
    <d v="2023-07-03T00:00:00"/>
    <x v="1"/>
    <s v="SONORA"/>
    <x v="3"/>
    <n v="123755"/>
    <s v="CENTRO-OESTE"/>
    <n v="15493.84"/>
    <n v="739.11"/>
    <n v="505.38299999999998"/>
    <n v="4.7703474413057063E-2"/>
    <s v="MIRA SERVICOS"/>
    <d v="2023-06-30T00:00:00"/>
    <m/>
    <d v="2023-07-20T00:00:00"/>
    <d v="2023-07-18T00:00:00"/>
    <m/>
    <s v="ENTREGUE"/>
    <s v="ENTREGUE NO PRAZO"/>
    <n v="15"/>
  </r>
  <r>
    <n v="24628198"/>
    <s v="246281-98"/>
    <d v="2023-07-03T00:00:00"/>
    <x v="1"/>
    <s v="CUIABÁ"/>
    <x v="0"/>
    <n v="123764"/>
    <s v="CENTRO-OESTE"/>
    <n v="15900"/>
    <n v="627.11"/>
    <n v="514.18700000000001"/>
    <n v="3.9440880503144655E-2"/>
    <s v="MIRA SERVICOS"/>
    <d v="2023-06-30T00:00:00"/>
    <m/>
    <d v="2023-07-17T00:00:00"/>
    <d v="2023-07-17T00:00:00"/>
    <m/>
    <s v="ENTREGUE"/>
    <s v="ENTREGUE NO PRAZO"/>
    <n v="14"/>
  </r>
  <r>
    <n v="24715598"/>
    <s v="247155-98"/>
    <d v="2023-07-03T00:00:00"/>
    <x v="1"/>
    <s v="RONDONÓPOLIS"/>
    <x v="0"/>
    <n v="123765"/>
    <s v="CENTRO-OESTE"/>
    <n v="12621.51"/>
    <n v="743.75"/>
    <n v="389.90699999999998"/>
    <n v="5.8927180662218706E-2"/>
    <s v="MIRA SERVICOS"/>
    <d v="2023-06-30T00:00:00"/>
    <m/>
    <d v="2023-07-18T00:00:00"/>
    <d v="2023-07-13T00:00:00"/>
    <m/>
    <s v="ENTREGUE"/>
    <s v="ENTREGUE NO PRAZO"/>
    <n v="10"/>
  </r>
  <r>
    <n v="24867498"/>
    <s v="248674-98"/>
    <d v="2023-07-03T00:00:00"/>
    <x v="1"/>
    <s v="MARABA"/>
    <x v="2"/>
    <n v="123775"/>
    <s v="NORTE"/>
    <n v="10552.88"/>
    <n v="734.92"/>
    <n v="334.42200000000003"/>
    <n v="6.9641652326189629E-2"/>
    <s v="MIRA SERVICOS"/>
    <d v="2023-06-30T00:00:00"/>
    <m/>
    <d v="2023-07-26T00:00:00"/>
    <d v="2023-07-18T00:00:00"/>
    <m/>
    <s v="ENTREGUE"/>
    <s v="ENTREGUE NO PRAZO"/>
    <n v="15"/>
  </r>
  <r>
    <n v="24870598"/>
    <s v="248705-98"/>
    <d v="2023-07-03T00:00:00"/>
    <x v="1"/>
    <s v="CORUMBA"/>
    <x v="3"/>
    <n v="123784"/>
    <s v="CENTRO-OESTE"/>
    <n v="20848"/>
    <n v="950.97"/>
    <n v="0"/>
    <n v="4.5614447429009976E-2"/>
    <s v="MIRA SERVICOS"/>
    <d v="2023-06-30T00:00:00"/>
    <m/>
    <d v="2023-07-18T00:00:00"/>
    <d v="2023-07-17T00:00:00"/>
    <m/>
    <s v="ENTREGUE"/>
    <s v="ENTREGUE NO PRAZO"/>
    <n v="14"/>
  </r>
  <r>
    <n v="24852298"/>
    <s v="248522-98"/>
    <d v="2023-07-03T00:00:00"/>
    <x v="1"/>
    <s v="CONQUISTA D'OESTE"/>
    <x v="0"/>
    <n v="123788"/>
    <s v="CENTRO-OESTE"/>
    <n v="12139"/>
    <n v="729.83"/>
    <n v="381.36399999999998"/>
    <n v="6.0122744871900488E-2"/>
    <s v="MIRA SERVICOS"/>
    <d v="2023-06-30T00:00:00"/>
    <m/>
    <d v="2023-07-27T00:00:00"/>
    <d v="2023-07-14T00:00:00"/>
    <m/>
    <s v="ENTREGUE"/>
    <s v="ENTREGUE NO PRAZO"/>
    <n v="11"/>
  </r>
  <r>
    <n v="24812798"/>
    <s v="248127-98"/>
    <d v="2023-07-03T00:00:00"/>
    <x v="1"/>
    <s v="JARAGUA"/>
    <x v="5"/>
    <n v="123785"/>
    <s v="CENTRO-OESTE"/>
    <n v="13645.86"/>
    <n v="621.19000000000005"/>
    <n v="432.29500000000002"/>
    <n v="4.5522231651211428E-2"/>
    <s v="MIRA SERVICOS"/>
    <d v="2023-06-30T00:00:00"/>
    <m/>
    <d v="2023-07-18T00:00:00"/>
    <d v="2023-07-13T00:00:00"/>
    <m/>
    <s v="ENTREGUE"/>
    <s v="ENTREGUE NO PRAZO"/>
    <n v="10"/>
  </r>
  <r>
    <n v="24859998"/>
    <s v="248599-98"/>
    <d v="2023-07-03T00:00:00"/>
    <x v="1"/>
    <s v="CUIABÁ"/>
    <x v="0"/>
    <n v="123791"/>
    <s v="CENTRO-OESTE"/>
    <n v="15269"/>
    <n v="635.27"/>
    <n v="524.48400000000004"/>
    <n v="4.1605213177025341E-2"/>
    <s v="MIRA SERVICOS"/>
    <d v="2023-06-30T00:00:00"/>
    <m/>
    <d v="2023-07-17T00:00:00"/>
    <d v="2023-07-14T00:00:00"/>
    <m/>
    <s v="ENTREGUE"/>
    <s v="ENTREGUE NO PRAZO"/>
    <n v="11"/>
  </r>
  <r>
    <n v="24806798"/>
    <s v="248067-98"/>
    <d v="2023-07-03T00:00:00"/>
    <x v="1"/>
    <s v="ALTO ARAGUAIA"/>
    <x v="0"/>
    <n v="123795"/>
    <s v="CENTRO-OESTE"/>
    <n v="13499.28"/>
    <n v="773.82"/>
    <n v="403.85599999999999"/>
    <n v="5.7323057229718921E-2"/>
    <s v="MIRA SERVICOS"/>
    <d v="2023-06-30T00:00:00"/>
    <m/>
    <d v="2023-07-26T00:00:00"/>
    <d v="2023-07-19T00:00:00"/>
    <m/>
    <s v="ENTREGUE"/>
    <s v="ENTREGUE NO PRAZO"/>
    <n v="16"/>
  </r>
  <r>
    <n v="24877698"/>
    <s v="248776-98"/>
    <d v="2023-07-03T00:00:00"/>
    <x v="1"/>
    <s v="SAO JOSE DO RIO CLARO"/>
    <x v="0"/>
    <n v="123830"/>
    <s v="CENTRO-OESTE"/>
    <n v="12139"/>
    <n v="753.22"/>
    <n v="396.60399999999998"/>
    <n v="6.2049592223412144E-2"/>
    <s v="MIRA SERVICOS"/>
    <d v="2023-06-30T00:00:00"/>
    <m/>
    <d v="2023-07-26T00:00:00"/>
    <d v="2023-07-18T00:00:00"/>
    <m/>
    <s v="ENTREGUE"/>
    <s v="ENTREGUE NO PRAZO"/>
    <n v="15"/>
  </r>
  <r>
    <n v="24956498"/>
    <s v="249564-98"/>
    <d v="2023-07-03T00:00:00"/>
    <x v="1"/>
    <s v="ITAITUBA"/>
    <x v="2"/>
    <n v="123840"/>
    <s v="NORTE"/>
    <n v="25170"/>
    <n v="4098.5"/>
    <n v="829.01300000000003"/>
    <n v="0.16283273738577672"/>
    <s v="MIRA SERVICOS"/>
    <d v="2023-06-30T00:00:00"/>
    <m/>
    <d v="2023-08-04T00:00:00"/>
    <d v="2023-07-20T00:00:00"/>
    <m/>
    <s v="ENTREGUE"/>
    <s v="ENTREGUE NO PRAZO"/>
    <n v="17"/>
  </r>
  <r>
    <n v="24726498"/>
    <s v="247264-98"/>
    <d v="2023-07-03T00:00:00"/>
    <x v="1"/>
    <s v="VERA"/>
    <x v="0"/>
    <n v="123845"/>
    <s v="CENTRO-OESTE"/>
    <n v="10000"/>
    <n v="674.92"/>
    <n v="347.95100000000002"/>
    <n v="6.7491999999999996E-2"/>
    <s v="MIRA SERVICOS"/>
    <d v="2023-06-30T00:00:00"/>
    <m/>
    <d v="2023-07-21T00:00:00"/>
    <d v="2023-07-18T00:00:00"/>
    <m/>
    <s v="ENTREGUE"/>
    <s v="ENTREGUE NO PRAZO"/>
    <n v="15"/>
  </r>
  <r>
    <n v="24837398"/>
    <s v="248373-98"/>
    <d v="2023-07-03T00:00:00"/>
    <x v="1"/>
    <s v="TOCANTINOPOLIS"/>
    <x v="1"/>
    <n v="123846"/>
    <s v="NORTE"/>
    <n v="12286.37"/>
    <n v="819.83"/>
    <n v="366.55500000000001"/>
    <n v="6.6726787488900305E-2"/>
    <s v="MIRA SERVICOS"/>
    <d v="2023-06-30T00:00:00"/>
    <m/>
    <d v="2023-08-03T00:00:00"/>
    <d v="2023-07-24T00:00:00"/>
    <m/>
    <s v="ENTREGUE"/>
    <s v="ENTREGUE NO PRAZO"/>
    <n v="21"/>
  </r>
  <r>
    <n v="24913298"/>
    <s v="249132-98"/>
    <d v="2023-07-03T00:00:00"/>
    <x v="1"/>
    <s v="BELÉM"/>
    <x v="2"/>
    <n v="123863"/>
    <s v="NORTE"/>
    <n v="8156.58"/>
    <n v="574.13"/>
    <n v="269.03300000000002"/>
    <n v="7.0388569719171512E-2"/>
    <s v="MIRA SERVICOS"/>
    <d v="2023-06-30T00:00:00"/>
    <m/>
    <d v="2023-07-24T00:00:00"/>
    <d v="2023-07-17T00:00:00"/>
    <m/>
    <s v="ENTREGUE"/>
    <s v="ENTREGUE NO PRAZO"/>
    <n v="14"/>
  </r>
  <r>
    <n v="24715698"/>
    <s v="247156-98"/>
    <d v="2023-07-03T00:00:00"/>
    <x v="1"/>
    <s v="RONDONÓPOLIS"/>
    <x v="0"/>
    <n v="123744"/>
    <s v="CENTRO-OESTE"/>
    <n v="16987.41"/>
    <n v="1058.2"/>
    <n v="580.69799999999998"/>
    <n v="6.229319242898123E-2"/>
    <s v="MIRA SERVICOS"/>
    <d v="2023-06-30T00:00:00"/>
    <m/>
    <d v="2023-07-18T00:00:00"/>
    <d v="2023-07-19T00:00:00"/>
    <m/>
    <s v="ENTREGUE"/>
    <s v="ENTREGUE FORA DO PRAZO"/>
    <n v="16"/>
  </r>
  <r>
    <n v="24767998"/>
    <s v="247679-98"/>
    <d v="2023-07-03T00:00:00"/>
    <x v="1"/>
    <s v="SANTAREM"/>
    <x v="2"/>
    <n v="123833"/>
    <s v="NORTE"/>
    <n v="37135.85"/>
    <n v="5520.01"/>
    <n v="1019.453"/>
    <n v="0.14864369605112043"/>
    <s v="MIRA SERVICOS"/>
    <d v="2023-06-30T00:00:00"/>
    <m/>
    <d v="2023-07-31T00:00:00"/>
    <d v="2023-08-09T00:00:00"/>
    <m/>
    <s v="ENTREGUE"/>
    <s v="ENTREGUE FORA DO PRAZO"/>
    <n v="37"/>
  </r>
  <r>
    <n v="24700898"/>
    <s v="247008-98"/>
    <d v="2023-07-03T00:00:00"/>
    <x v="1"/>
    <s v="SAO FRANCISCO PARA"/>
    <x v="2"/>
    <n v="123893"/>
    <s v="NORTE"/>
    <n v="30100"/>
    <n v="1538.55"/>
    <n v="752.8"/>
    <n v="5.1114617940199336E-2"/>
    <s v="MIRA SERVICOS"/>
    <d v="2023-07-03T00:00:00"/>
    <m/>
    <d v="2023-07-28T00:00:00"/>
    <d v="2023-07-25T00:00:00"/>
    <m/>
    <s v="ENTREGUE"/>
    <s v="ENTREGUE NO PRAZO"/>
    <n v="22"/>
  </r>
  <r>
    <n v="24853998"/>
    <s v="248539-98"/>
    <d v="2023-07-03T00:00:00"/>
    <x v="1"/>
    <s v="SINOP"/>
    <x v="0"/>
    <n v="123922"/>
    <s v="CENTRO-OESTE"/>
    <n v="11200"/>
    <n v="705.8"/>
    <n v="366.74400000000003"/>
    <n v="6.3017857142857139E-2"/>
    <s v="MIRA SERVICOS"/>
    <d v="2023-07-03T00:00:00"/>
    <m/>
    <d v="2023-07-19T00:00:00"/>
    <d v="2023-07-19T00:00:00"/>
    <m/>
    <s v="ENTREGUE"/>
    <s v="ENTREGUE NO PRAZO"/>
    <n v="16"/>
  </r>
  <r>
    <n v="24892798"/>
    <s v="248927-98"/>
    <d v="2023-07-03T00:00:00"/>
    <x v="1"/>
    <s v="BELÉM"/>
    <x v="2"/>
    <n v="123923"/>
    <s v="NORTE"/>
    <n v="14254.39"/>
    <n v="869.65"/>
    <n v="433.38799999999998"/>
    <n v="6.1009275037374452E-2"/>
    <s v="MIRA SERVICOS"/>
    <d v="2023-07-03T00:00:00"/>
    <m/>
    <d v="2023-07-24T00:00:00"/>
    <d v="2023-07-18T00:00:00"/>
    <m/>
    <s v="ENTREGUE"/>
    <s v="ENTREGUE NO PRAZO"/>
    <n v="15"/>
  </r>
  <r>
    <n v="24956998"/>
    <s v="249569-98"/>
    <d v="2023-07-03T00:00:00"/>
    <x v="1"/>
    <s v="ABAETETUBA"/>
    <x v="2"/>
    <n v="123924"/>
    <s v="NORTE"/>
    <n v="20331.169999999998"/>
    <n v="1411.65"/>
    <n v="694.64499999999998"/>
    <n v="6.9432797030372584E-2"/>
    <s v="MIRA SERVICOS"/>
    <d v="2023-07-03T00:00:00"/>
    <m/>
    <d v="2023-07-25T00:00:00"/>
    <d v="2023-07-25T00:00:00"/>
    <m/>
    <s v="ENTREGUE"/>
    <s v="ENTREGUE NO PRAZO"/>
    <n v="22"/>
  </r>
  <r>
    <n v="25072498"/>
    <s v="250724-98"/>
    <d v="2023-07-03T00:00:00"/>
    <x v="1"/>
    <s v="RIO VERDE"/>
    <x v="5"/>
    <n v="123926"/>
    <s v="CENTRO-OESTE"/>
    <n v="12139"/>
    <n v="572.92999999999995"/>
    <n v="396.60399999999998"/>
    <n v="4.7197462723453328E-2"/>
    <s v="MIRA SERVICOS"/>
    <d v="2023-07-03T00:00:00"/>
    <m/>
    <d v="2023-07-20T00:00:00"/>
    <d v="2023-07-12T00:00:00"/>
    <m/>
    <s v="ENTREGUE"/>
    <s v="ENTREGUE NO PRAZO"/>
    <n v="9"/>
  </r>
  <r>
    <n v="24876298"/>
    <s v="248762-98"/>
    <d v="2023-07-03T00:00:00"/>
    <x v="1"/>
    <s v="BARRA DO BUGRES"/>
    <x v="0"/>
    <n v="123930"/>
    <s v="CENTRO-OESTE"/>
    <n v="16379"/>
    <n v="1036.17"/>
    <n v="567.00900000000001"/>
    <n v="6.3262103913547835E-2"/>
    <s v="MIRA SERVICOS"/>
    <d v="2023-07-03T00:00:00"/>
    <m/>
    <d v="2023-07-20T00:00:00"/>
    <d v="2023-07-17T00:00:00"/>
    <m/>
    <s v="ENTREGUE"/>
    <s v="ENTREGUE NO PRAZO"/>
    <n v="14"/>
  </r>
  <r>
    <n v="23911198"/>
    <s v="239111-98"/>
    <d v="2023-07-03T00:00:00"/>
    <x v="1"/>
    <s v="COLIDER"/>
    <x v="0"/>
    <n v="123932"/>
    <s v="CENTRO-OESTE"/>
    <n v="13258.42"/>
    <n v="894.01"/>
    <n v="482.47199999999998"/>
    <n v="6.7429603225723722E-2"/>
    <s v="MIRA SERVICOS"/>
    <d v="2023-07-03T00:00:00"/>
    <m/>
    <d v="2023-07-24T00:00:00"/>
    <d v="2023-07-19T00:00:00"/>
    <m/>
    <s v="ENTREGUE"/>
    <s v="ENTREGUE NO PRAZO"/>
    <n v="16"/>
  </r>
  <r>
    <n v="24678098"/>
    <s v="246780-98"/>
    <d v="2023-07-03T00:00:00"/>
    <x v="1"/>
    <s v="ARACAJU"/>
    <x v="13"/>
    <n v="123547"/>
    <s v="NORDESTE"/>
    <n v="17940"/>
    <n v="644.96"/>
    <n v="449.56599999999997"/>
    <n v="3.5950947603121515E-2"/>
    <s v="R L DOS SANTOS TRANSPORTES LTDA"/>
    <d v="2023-06-29T00:00:00"/>
    <m/>
    <d v="2023-07-20T00:00:00"/>
    <d v="2023-07-13T00:00:00"/>
    <m/>
    <s v="ENTREGUE"/>
    <s v="ENTREGUE NO PRAZO"/>
    <n v="10"/>
  </r>
  <r>
    <n v="24739198"/>
    <s v="247391-98"/>
    <d v="2023-07-03T00:00:00"/>
    <x v="1"/>
    <s v="ARACAJU"/>
    <x v="13"/>
    <n v="123660"/>
    <s v="NORDESTE"/>
    <n v="12520"/>
    <n v="460.68"/>
    <n v="334.90199999999999"/>
    <n v="3.6795527156549518E-2"/>
    <s v="R L DOS SANTOS TRANSPORTES LTDA"/>
    <d v="2023-06-30T00:00:00"/>
    <m/>
    <d v="2023-07-20T00:00:00"/>
    <d v="2023-07-13T00:00:00"/>
    <m/>
    <s v="ENTREGUE"/>
    <s v="ENTREGUE NO PRAZO"/>
    <n v="10"/>
  </r>
  <r>
    <n v="23650398"/>
    <s v="236503-98"/>
    <d v="2023-07-03T00:00:00"/>
    <x v="1"/>
    <s v="SALVADOR"/>
    <x v="20"/>
    <n v="123345"/>
    <s v="NORDESTE"/>
    <n v="10289"/>
    <n v="384.83"/>
    <n v="343.25"/>
    <n v="3.7402079891145884E-2"/>
    <s v="R L DOS SANTOS TRANSPORTES LTDA"/>
    <d v="2023-06-28T00:00:00"/>
    <m/>
    <d v="2023-07-20T00:00:00"/>
    <d v="2023-07-11T00:00:00"/>
    <m/>
    <s v="ENTREGUE"/>
    <s v="ENTREGUE NO PRAZO"/>
    <n v="8"/>
  </r>
  <r>
    <n v="24864498"/>
    <s v="248644-98"/>
    <d v="2023-07-03T00:00:00"/>
    <x v="1"/>
    <s v="LAURO DE FREITAS"/>
    <x v="20"/>
    <n v="123853"/>
    <s v="NORDESTE"/>
    <n v="10349"/>
    <n v="386.87"/>
    <n v="334.42200000000003"/>
    <n v="3.7382355783167454E-2"/>
    <s v="R L DOS SANTOS TRANSPORTES LTDA"/>
    <d v="2023-06-30T00:00:00"/>
    <m/>
    <d v="2023-07-20T00:00:00"/>
    <d v="2023-07-11T00:00:00"/>
    <m/>
    <s v="ENTREGUE"/>
    <s v="ENTREGUE NO PRAZO"/>
    <n v="8"/>
  </r>
  <r>
    <n v="24658898"/>
    <s v="246588-98"/>
    <d v="2023-07-03T00:00:00"/>
    <x v="1"/>
    <s v="PORTO SEGURO"/>
    <x v="20"/>
    <n v="123332"/>
    <s v="NORDESTE"/>
    <n v="5939"/>
    <n v="236.93"/>
    <n v="168.46600000000001"/>
    <n v="3.9893921535612061E-2"/>
    <s v="R L DOS SANTOS TRANSPORTES LTDA"/>
    <d v="2023-06-28T00:00:00"/>
    <m/>
    <d v="2023-07-20T00:00:00"/>
    <d v="2023-07-12T00:00:00"/>
    <m/>
    <s v="ENTREGUE"/>
    <s v="ENTREGUE NO PRAZO"/>
    <n v="9"/>
  </r>
  <r>
    <n v="24914998"/>
    <s v="249149-98"/>
    <d v="2023-07-03T00:00:00"/>
    <x v="1"/>
    <s v="PORTO SEGURO"/>
    <x v="20"/>
    <n v="123855"/>
    <s v="NORDESTE"/>
    <n v="7739"/>
    <n v="298.13"/>
    <n v="277.83800000000002"/>
    <n v="3.8523064995477453E-2"/>
    <s v="R L DOS SANTOS TRANSPORTES LTDA"/>
    <d v="2023-06-30T00:00:00"/>
    <m/>
    <d v="2023-07-20T00:00:00"/>
    <d v="2023-07-12T00:00:00"/>
    <m/>
    <s v="ENTREGUE"/>
    <s v="ENTREGUE NO PRAZO"/>
    <n v="9"/>
  </r>
  <r>
    <n v="23848198"/>
    <s v="238481-98"/>
    <d v="2023-07-03T00:00:00"/>
    <x v="1"/>
    <s v="TEIXEIRA DE FREITAS"/>
    <x v="20"/>
    <n v="123254"/>
    <s v="NORDESTE"/>
    <n v="8879"/>
    <n v="336.89"/>
    <n v="313.32600000000002"/>
    <n v="3.7942335848631603E-2"/>
    <s v="R L DOS SANTOS TRANSPORTES LTDA"/>
    <d v="2023-06-28T00:00:00"/>
    <m/>
    <d v="2023-07-20T00:00:00"/>
    <d v="2023-07-13T00:00:00"/>
    <m/>
    <s v="ENTREGUE"/>
    <s v="ENTREGUE NO PRAZO"/>
    <n v="10"/>
  </r>
  <r>
    <n v="24201098"/>
    <s v="242010-98"/>
    <d v="2023-07-03T00:00:00"/>
    <x v="1"/>
    <s v="FEIRA DE SANTANA"/>
    <x v="20"/>
    <n v="123162"/>
    <s v="NORDESTE"/>
    <n v="5949"/>
    <n v="237.27"/>
    <n v="168.46600000000001"/>
    <n v="3.988401412002017E-2"/>
    <s v="R L DOS SANTOS TRANSPORTES LTDA"/>
    <d v="2023-06-28T00:00:00"/>
    <m/>
    <d v="2023-07-20T00:00:00"/>
    <d v="2023-07-14T00:00:00"/>
    <m/>
    <s v="ENTREGUE"/>
    <s v="ENTREGUE NO PRAZO"/>
    <n v="11"/>
  </r>
  <r>
    <n v="24453998"/>
    <s v="244539-98"/>
    <d v="2023-07-03T00:00:00"/>
    <x v="1"/>
    <s v="CATU"/>
    <x v="20"/>
    <n v="123507"/>
    <s v="NORDESTE"/>
    <n v="14658"/>
    <n v="533.37"/>
    <n v="465.68799999999999"/>
    <n v="3.6387638149815799E-2"/>
    <s v="R L DOS SANTOS TRANSPORTES LTDA"/>
    <d v="2023-06-29T00:00:00"/>
    <m/>
    <d v="2023-07-20T00:00:00"/>
    <d v="2023-07-14T00:00:00"/>
    <m/>
    <s v="ENTREGUE"/>
    <s v="ENTREGUE NO PRAZO"/>
    <n v="11"/>
  </r>
  <r>
    <n v="23978898"/>
    <s v="239788-98"/>
    <d v="2023-07-03T00:00:00"/>
    <x v="1"/>
    <s v="ALAGOINHAS"/>
    <x v="20"/>
    <n v="123933"/>
    <s v="NORDESTE"/>
    <n v="9209"/>
    <n v="348.11"/>
    <n v="261.798"/>
    <n v="3.7801064176349222E-2"/>
    <s v="R L DOS SANTOS TRANSPORTES LTDA"/>
    <d v="2023-07-03T00:00:00"/>
    <m/>
    <d v="2023-07-20T00:00:00"/>
    <d v="2023-07-18T00:00:00"/>
    <m/>
    <s v="ENTREGUE"/>
    <s v="ENTREGUE NO PRAZO"/>
    <n v="15"/>
  </r>
  <r>
    <n v="24560898"/>
    <s v="245608-98"/>
    <d v="2023-07-03T00:00:00"/>
    <x v="1"/>
    <s v="PETROLINA"/>
    <x v="16"/>
    <n v="123215"/>
    <s v="NORDESTE"/>
    <n v="7659"/>
    <n v="295.41000000000003"/>
    <n v="277.83800000000002"/>
    <n v="3.8570309439874662E-2"/>
    <s v="R L DOS SANTOS TRANSPORTES LTDA"/>
    <d v="2023-06-28T00:00:00"/>
    <m/>
    <d v="2023-07-20T00:00:00"/>
    <d v="2023-07-19T00:00:00"/>
    <m/>
    <s v="ENTREGUE"/>
    <s v="ENTREGUE NO PRAZO"/>
    <n v="16"/>
  </r>
  <r>
    <n v="24059298"/>
    <s v="240592-98"/>
    <d v="2023-07-03T00:00:00"/>
    <x v="1"/>
    <s v="PETROLINA"/>
    <x v="16"/>
    <n v="123220"/>
    <s v="NORDESTE"/>
    <n v="10800"/>
    <n v="402.2"/>
    <n v="334.42200000000003"/>
    <n v="3.7240740740740741E-2"/>
    <s v="R L DOS SANTOS TRANSPORTES LTDA"/>
    <d v="2023-06-28T00:00:00"/>
    <m/>
    <d v="2023-07-20T00:00:00"/>
    <d v="2023-07-19T00:00:00"/>
    <m/>
    <s v="ENTREGUE"/>
    <s v="ENTREGUE NO PRAZO"/>
    <n v="16"/>
  </r>
  <r>
    <n v="24385098"/>
    <s v="243850-98"/>
    <d v="2023-07-03T00:00:00"/>
    <x v="1"/>
    <s v="PETROLINA"/>
    <x v="16"/>
    <n v="123222"/>
    <s v="NORDESTE"/>
    <n v="7300"/>
    <n v="283.2"/>
    <n v="231.06399999999999"/>
    <n v="3.8794520547945202E-2"/>
    <s v="R L DOS SANTOS TRANSPORTES LTDA"/>
    <d v="2023-06-28T00:00:00"/>
    <m/>
    <d v="2023-07-20T00:00:00"/>
    <d v="2023-07-19T00:00:00"/>
    <m/>
    <s v="ENTREGUE"/>
    <s v="ENTREGUE NO PRAZO"/>
    <n v="16"/>
  </r>
  <r>
    <n v="24169798"/>
    <s v="241697-98"/>
    <d v="2023-07-03T00:00:00"/>
    <x v="1"/>
    <s v="PETROLINA"/>
    <x v="16"/>
    <n v="123238"/>
    <s v="NORDESTE"/>
    <n v="7400"/>
    <n v="286.60000000000002"/>
    <n v="239.95400000000001"/>
    <n v="3.8729729729729732E-2"/>
    <s v="R L DOS SANTOS TRANSPORTES LTDA"/>
    <d v="2023-06-28T00:00:00"/>
    <m/>
    <d v="2023-07-20T00:00:00"/>
    <d v="2023-07-19T00:00:00"/>
    <m/>
    <s v="ENTREGUE"/>
    <s v="ENTREGUE NO PRAZO"/>
    <n v="16"/>
  </r>
  <r>
    <n v="24001598"/>
    <s v="240015-98"/>
    <d v="2023-07-03T00:00:00"/>
    <x v="1"/>
    <s v="PETROLINA"/>
    <x v="16"/>
    <n v="123240"/>
    <s v="NORDESTE"/>
    <n v="11600"/>
    <n v="429.4"/>
    <n v="365.58100000000002"/>
    <n v="3.7017241379310339E-2"/>
    <s v="R L DOS SANTOS TRANSPORTES LTDA"/>
    <d v="2023-06-28T00:00:00"/>
    <m/>
    <d v="2023-07-20T00:00:00"/>
    <d v="2023-07-19T00:00:00"/>
    <m/>
    <s v="ENTREGUE"/>
    <s v="ENTREGUE NO PRAZO"/>
    <n v="16"/>
  </r>
  <r>
    <n v="22453998"/>
    <s v="224539-98"/>
    <d v="2023-07-03T00:00:00"/>
    <x v="1"/>
    <s v="URANDI"/>
    <x v="20"/>
    <n v="123308"/>
    <s v="NORDESTE"/>
    <n v="18770"/>
    <n v="673.18"/>
    <n v="573.40099999999995"/>
    <n v="3.586467767714438E-2"/>
    <s v="R L DOS SANTOS TRANSPORTES LTDA"/>
    <d v="2023-06-28T00:00:00"/>
    <m/>
    <d v="2023-07-20T00:00:00"/>
    <d v="2023-07-19T00:00:00"/>
    <m/>
    <s v="ENTREGUE"/>
    <s v="ENTREGUE NO PRAZO"/>
    <n v="16"/>
  </r>
  <r>
    <n v="24069598"/>
    <s v="240695-98"/>
    <d v="2023-07-03T00:00:00"/>
    <x v="1"/>
    <s v="PETROLINA"/>
    <x v="16"/>
    <n v="123420"/>
    <s v="NORDESTE"/>
    <n v="11119"/>
    <n v="413.05"/>
    <n v="389.7"/>
    <n v="3.7148124831369728E-2"/>
    <s v="R L DOS SANTOS TRANSPORTES LTDA"/>
    <d v="2023-06-29T00:00:00"/>
    <m/>
    <d v="2023-07-20T00:00:00"/>
    <d v="2023-07-19T00:00:00"/>
    <m/>
    <s v="ENTREGUE"/>
    <s v="ENTREGUE NO PRAZO"/>
    <n v="16"/>
  </r>
  <r>
    <n v="23919898"/>
    <s v="239198-98"/>
    <d v="2023-07-03T00:00:00"/>
    <x v="1"/>
    <s v="PETROLINA"/>
    <x v="16"/>
    <n v="123530"/>
    <s v="NORDESTE"/>
    <n v="9853.6299999999992"/>
    <n v="370.02"/>
    <n v="261.798"/>
    <n v="3.7551643404511843E-2"/>
    <s v="R L DOS SANTOS TRANSPORTES LTDA"/>
    <d v="2023-06-29T00:00:00"/>
    <m/>
    <d v="2023-07-20T00:00:00"/>
    <d v="2023-07-19T00:00:00"/>
    <m/>
    <s v="ENTREGUE"/>
    <s v="ENTREGUE NO PRAZO"/>
    <n v="16"/>
  </r>
  <r>
    <n v="24476198"/>
    <s v="244761-98"/>
    <d v="2023-07-03T00:00:00"/>
    <x v="1"/>
    <s v="PETROLINA"/>
    <x v="16"/>
    <n v="123208"/>
    <s v="NORDESTE"/>
    <n v="7285.41"/>
    <n v="282.7"/>
    <n v="261.041"/>
    <n v="3.8803581404478267E-2"/>
    <s v="R L DOS SANTOS TRANSPORTES LTDA"/>
    <d v="2023-06-28T00:00:00"/>
    <m/>
    <d v="2023-07-20T00:00:00"/>
    <d v="2023-07-20T00:00:00"/>
    <m/>
    <s v="ENTREGUE"/>
    <s v="ENTREGUE NO PRAZO"/>
    <n v="17"/>
  </r>
  <r>
    <n v="23453198"/>
    <s v="234531-98"/>
    <d v="2023-07-03T00:00:00"/>
    <x v="1"/>
    <s v="PETROLINA"/>
    <x v="16"/>
    <n v="123221"/>
    <s v="NORDESTE"/>
    <n v="24055"/>
    <n v="852.87"/>
    <n v="899.70500000000004"/>
    <n v="3.545499896071503E-2"/>
    <s v="R L DOS SANTOS TRANSPORTES LTDA"/>
    <d v="2023-06-28T00:00:00"/>
    <m/>
    <d v="2023-07-20T00:00:00"/>
    <d v="2023-07-20T00:00:00"/>
    <m/>
    <s v="ENTREGUE"/>
    <s v="ENTREGUE NO PRAZO"/>
    <n v="17"/>
  </r>
  <r>
    <n v="23087898"/>
    <s v="230878-98"/>
    <d v="2023-07-03T00:00:00"/>
    <x v="1"/>
    <s v="TUCANO"/>
    <x v="20"/>
    <n v="123226"/>
    <s v="NORDESTE"/>
    <n v="9305.01"/>
    <n v="351.37"/>
    <n v="313.32600000000002"/>
    <n v="3.7761378010340664E-2"/>
    <s v="R L DOS SANTOS TRANSPORTES LTDA"/>
    <d v="2023-06-28T00:00:00"/>
    <m/>
    <d v="2023-07-20T00:00:00"/>
    <d v="2023-07-20T00:00:00"/>
    <m/>
    <s v="ENTREGUE"/>
    <s v="ENTREGUE NO PRAZO"/>
    <n v="17"/>
  </r>
  <r>
    <n v="24546998"/>
    <s v="245469-98"/>
    <d v="2023-07-03T00:00:00"/>
    <x v="1"/>
    <s v="CACULE"/>
    <x v="20"/>
    <n v="123275"/>
    <s v="NORDESTE"/>
    <n v="17358.560000000001"/>
    <n v="625.19000000000005"/>
    <n v="433.149"/>
    <n v="3.6016236369837133E-2"/>
    <s v="R L DOS SANTOS TRANSPORTES LTDA"/>
    <d v="2023-06-28T00:00:00"/>
    <m/>
    <d v="2023-07-20T00:00:00"/>
    <d v="2023-07-20T00:00:00"/>
    <m/>
    <s v="ENTREGUE"/>
    <s v="ENTREGUE NO PRAZO"/>
    <n v="17"/>
  </r>
  <r>
    <n v="24648398"/>
    <s v="246483-98"/>
    <d v="2023-07-03T00:00:00"/>
    <x v="1"/>
    <s v="MADRE DE DEUS"/>
    <x v="20"/>
    <n v="123300"/>
    <s v="NORDESTE"/>
    <n v="16819.11"/>
    <n v="606.85"/>
    <n v="586.48800000000006"/>
    <n v="3.6080981692848194E-2"/>
    <s v="R L DOS SANTOS TRANSPORTES LTDA"/>
    <d v="2023-06-28T00:00:00"/>
    <m/>
    <d v="2023-07-20T00:00:00"/>
    <d v="2023-07-20T00:00:00"/>
    <m/>
    <s v="ENTREGUE"/>
    <s v="ENTREGUE NO PRAZO"/>
    <n v="17"/>
  </r>
  <r>
    <n v="24013198"/>
    <s v="240131-98"/>
    <d v="2023-07-03T00:00:00"/>
    <x v="1"/>
    <s v="CURACA"/>
    <x v="20"/>
    <n v="123341"/>
    <s v="NORDESTE"/>
    <n v="20400"/>
    <n v="728.6"/>
    <n v="775.76300000000003"/>
    <n v="3.5715686274509807E-2"/>
    <s v="R L DOS SANTOS TRANSPORTES LTDA"/>
    <d v="2023-06-28T00:00:00"/>
    <m/>
    <d v="2023-07-20T00:00:00"/>
    <d v="2023-07-20T00:00:00"/>
    <m/>
    <s v="ENTREGUE"/>
    <s v="ENTREGUE NO PRAZO"/>
    <n v="17"/>
  </r>
  <r>
    <n v="24005998"/>
    <s v="240059-98"/>
    <d v="2023-07-03T00:00:00"/>
    <x v="1"/>
    <s v="PETROLINA"/>
    <x v="16"/>
    <n v="123347"/>
    <s v="NORDESTE"/>
    <n v="23900"/>
    <n v="847.6"/>
    <n v="793.08699999999999"/>
    <n v="3.5464435146443513E-2"/>
    <s v="R L DOS SANTOS TRANSPORTES LTDA"/>
    <d v="2023-06-29T00:00:00"/>
    <m/>
    <d v="2023-07-20T00:00:00"/>
    <d v="2023-07-20T00:00:00"/>
    <m/>
    <s v="ENTREGUE"/>
    <s v="ENTREGUE NO PRAZO"/>
    <n v="17"/>
  </r>
  <r>
    <n v="24170298"/>
    <s v="241702-98"/>
    <d v="2023-07-03T00:00:00"/>
    <x v="1"/>
    <s v="CURACA"/>
    <x v="20"/>
    <n v="123399"/>
    <s v="NORDESTE"/>
    <n v="12200"/>
    <n v="449.8"/>
    <n v="367.62099999999998"/>
    <n v="3.6868852459016395E-2"/>
    <s v="R L DOS SANTOS TRANSPORTES LTDA"/>
    <d v="2023-06-29T00:00:00"/>
    <m/>
    <d v="2023-07-20T00:00:00"/>
    <d v="2023-07-20T00:00:00"/>
    <m/>
    <s v="ENTREGUE"/>
    <s v="ENTREGUE NO PRAZO"/>
    <n v="17"/>
  </r>
  <r>
    <n v="24618498"/>
    <s v="246184-98"/>
    <d v="2023-07-03T00:00:00"/>
    <x v="1"/>
    <s v="PAULO AFONSO"/>
    <x v="20"/>
    <n v="123503"/>
    <s v="NORDESTE"/>
    <n v="8239"/>
    <n v="315.13"/>
    <n v="261.83300000000003"/>
    <n v="3.8248573856050488E-2"/>
    <s v="R L DOS SANTOS TRANSPORTES LTDA"/>
    <d v="2023-06-29T00:00:00"/>
    <m/>
    <d v="2023-07-20T00:00:00"/>
    <d v="2023-07-20T00:00:00"/>
    <m/>
    <s v="ENTREGUE"/>
    <s v="ENTREGUE NO PRAZO"/>
    <n v="17"/>
  </r>
  <r>
    <n v="24012398"/>
    <s v="240123-98"/>
    <d v="2023-07-03T00:00:00"/>
    <x v="1"/>
    <s v="CURACA"/>
    <x v="20"/>
    <n v="123521"/>
    <s v="NORDESTE"/>
    <n v="20400"/>
    <n v="728.6"/>
    <n v="775.76300000000003"/>
    <n v="3.5715686274509807E-2"/>
    <s v="R L DOS SANTOS TRANSPORTES LTDA"/>
    <d v="2023-06-29T00:00:00"/>
    <m/>
    <d v="2023-07-20T00:00:00"/>
    <d v="2023-07-20T00:00:00"/>
    <m/>
    <s v="ENTREGUE"/>
    <s v="ENTREGUE NO PRAZO"/>
    <n v="17"/>
  </r>
  <r>
    <n v="24680398"/>
    <s v="246803-98"/>
    <d v="2023-07-03T00:00:00"/>
    <x v="1"/>
    <s v="PETROLINA"/>
    <x v="16"/>
    <n v="123655"/>
    <s v="NORDESTE"/>
    <n v="10820"/>
    <n v="402.88"/>
    <n v="321.72199999999998"/>
    <n v="3.7234750462107211E-2"/>
    <s v="R L DOS SANTOS TRANSPORTES LTDA"/>
    <d v="2023-06-30T00:00:00"/>
    <m/>
    <d v="2023-07-20T00:00:00"/>
    <d v="2023-07-20T00:00:00"/>
    <m/>
    <s v="ENTREGUE"/>
    <s v="ENTREGUE NO PRAZO"/>
    <n v="17"/>
  </r>
  <r>
    <n v="24653998"/>
    <s v="246539-98"/>
    <d v="2023-07-03T00:00:00"/>
    <x v="1"/>
    <s v="CACULE"/>
    <x v="20"/>
    <n v="123760"/>
    <s v="NORDESTE"/>
    <n v="21302.63"/>
    <n v="759.29"/>
    <n v="675.745"/>
    <n v="3.5643016848154428E-2"/>
    <s v="R L DOS SANTOS TRANSPORTES LTDA"/>
    <d v="2023-06-30T00:00:00"/>
    <m/>
    <d v="2023-07-20T00:00:00"/>
    <d v="2023-07-20T00:00:00"/>
    <m/>
    <s v="ENTREGUE"/>
    <s v="ENTREGUE NO PRAZO"/>
    <n v="17"/>
  </r>
  <r>
    <n v="24735398"/>
    <s v="247353-98"/>
    <d v="2023-07-03T00:00:00"/>
    <x v="1"/>
    <s v="JUAZEIRO"/>
    <x v="20"/>
    <n v="123782"/>
    <s v="NORDESTE"/>
    <n v="22000"/>
    <n v="783"/>
    <n v="871.40499999999997"/>
    <n v="3.559090909090909E-2"/>
    <s v="R L DOS SANTOS TRANSPORTES LTDA"/>
    <d v="2023-06-30T00:00:00"/>
    <m/>
    <d v="2023-07-20T00:00:00"/>
    <d v="2023-07-20T00:00:00"/>
    <m/>
    <s v="ENTREGUE"/>
    <s v="ENTREGUE NO PRAZO"/>
    <n v="17"/>
  </r>
  <r>
    <n v="24803098"/>
    <s v="248030-98"/>
    <d v="2023-07-03T00:00:00"/>
    <x v="1"/>
    <s v="RIO DE CONTAS"/>
    <x v="20"/>
    <n v="123888"/>
    <s v="NORDESTE"/>
    <n v="21909"/>
    <n v="779.91"/>
    <n v="707.74599999999998"/>
    <n v="3.5597699575516908E-2"/>
    <s v="R L DOS SANTOS TRANSPORTES LTDA"/>
    <d v="2023-07-03T00:00:00"/>
    <m/>
    <d v="2023-07-20T00:00:00"/>
    <d v="2023-07-20T00:00:00"/>
    <m/>
    <s v="ENTREGUE"/>
    <s v="ENTREGUE NO PRAZO"/>
    <n v="17"/>
  </r>
  <r>
    <n v="24624398"/>
    <s v="246243-98"/>
    <d v="2023-07-03T00:00:00"/>
    <x v="1"/>
    <s v="JUAZEIRO"/>
    <x v="20"/>
    <n v="123928"/>
    <s v="NORDESTE"/>
    <n v="15399"/>
    <n v="558.57000000000005"/>
    <n v="510.084"/>
    <n v="3.6273134619131113E-2"/>
    <s v="R L DOS SANTOS TRANSPORTES LTDA"/>
    <d v="2023-07-03T00:00:00"/>
    <m/>
    <d v="2023-07-20T00:00:00"/>
    <d v="2023-07-20T00:00:00"/>
    <m/>
    <s v="ENTREGUE"/>
    <s v="ENTREGUE NO PRAZO"/>
    <n v="17"/>
  </r>
  <r>
    <n v="23861998"/>
    <s v="238619-98"/>
    <d v="2023-07-03T00:00:00"/>
    <x v="1"/>
    <s v="GUANAMBI"/>
    <x v="20"/>
    <n v="123736"/>
    <s v="NORDESTE"/>
    <n v="8489"/>
    <n v="323.63"/>
    <n v="201.16"/>
    <n v="3.8123453881493699E-2"/>
    <s v="R L DOS SANTOS TRANSPORTES LTDA"/>
    <d v="2023-06-30T00:00:00"/>
    <m/>
    <d v="2023-07-20T00:00:00"/>
    <d v="2023-07-21T00:00:00"/>
    <m/>
    <s v="ENTREGUE"/>
    <s v="ENTREGUE FORA DO PRAZO"/>
    <n v="18"/>
  </r>
  <r>
    <n v="24892098"/>
    <s v="248920-98"/>
    <d v="2023-07-03T00:00:00"/>
    <x v="1"/>
    <s v="MALHADA"/>
    <x v="20"/>
    <n v="123915"/>
    <s v="NORDESTE"/>
    <n v="14393.61"/>
    <n v="524.38"/>
    <n v="462.00599999999997"/>
    <n v="3.6431444231155352E-2"/>
    <s v="R L DOS SANTOS TRANSPORTES LTDA"/>
    <d v="2023-07-03T00:00:00"/>
    <m/>
    <d v="2023-07-20T00:00:00"/>
    <d v="2023-07-21T00:00:00"/>
    <m/>
    <s v="ENTREGUE"/>
    <s v="ENTREGUE FORA DO PRAZO"/>
    <n v="18"/>
  </r>
  <r>
    <m/>
    <s v="-"/>
    <d v="2023-08-07T00:00:00"/>
    <x v="3"/>
    <s v="SAO JOSE DO CEDRO"/>
    <x v="21"/>
    <n v="127877"/>
    <s v="SUL"/>
    <n v="12160.59"/>
    <n v="361.82"/>
    <n v="36.561"/>
    <n v="2.9753490578993288E-2"/>
    <s v="FITLOG TRANSPORTES E LOGISTICA"/>
    <d v="2023-08-04T00:00:00"/>
    <s v="NÃO CONSTA"/>
    <d v="2023-08-22T00:00:00"/>
    <d v="2023-08-22T00:00:00"/>
    <m/>
    <s v="ENTREGUE"/>
    <s v="ENTREGUE NO PRAZO"/>
    <n v="15"/>
  </r>
  <r>
    <n v="24060398"/>
    <s v="240603-98"/>
    <d v="2023-07-03T00:00:00"/>
    <x v="1"/>
    <s v="PETROLINA"/>
    <x v="16"/>
    <n v="123402"/>
    <s v="NORDESTE"/>
    <n v="11200"/>
    <n v="415.8"/>
    <n v="334.42200000000003"/>
    <n v="3.7124999999999998E-2"/>
    <s v="R L DOS SANTOS TRANSPORTES LTDA"/>
    <d v="2023-06-29T00:00:00"/>
    <m/>
    <d v="2023-07-20T00:00:00"/>
    <d v="2023-07-24T00:00:00"/>
    <m/>
    <s v="ENTREGUE"/>
    <s v="ENTREGUE FORA DO PRAZO"/>
    <n v="21"/>
  </r>
  <r>
    <n v="24855098"/>
    <s v="248550-98"/>
    <d v="2023-07-03T00:00:00"/>
    <x v="1"/>
    <s v="ARACI"/>
    <x v="20"/>
    <n v="123673"/>
    <s v="NORDESTE"/>
    <n v="10449"/>
    <n v="390.27"/>
    <n v="334.31599999999997"/>
    <n v="3.7349985644559283E-2"/>
    <s v="R L DOS SANTOS TRANSPORTES LTDA"/>
    <d v="2023-06-30T00:00:00"/>
    <m/>
    <d v="2023-07-20T00:00:00"/>
    <d v="2023-07-24T00:00:00"/>
    <m/>
    <s v="ENTREGUE"/>
    <s v="ENTREGUE FORA DO PRAZO"/>
    <n v="21"/>
  </r>
  <r>
    <n v="24513798"/>
    <s v="245137-98"/>
    <d v="2023-07-03T00:00:00"/>
    <x v="1"/>
    <s v="OLIVEIRA BREJINHOS"/>
    <x v="20"/>
    <n v="123253"/>
    <s v="NORDESTE"/>
    <n v="25390.03"/>
    <n v="898.26"/>
    <n v="802.22900000000004"/>
    <n v="3.5378453668625048E-2"/>
    <s v="R L DOS SANTOS TRANSPORTES LTDA"/>
    <d v="2023-06-28T00:00:00"/>
    <m/>
    <d v="2023-07-20T00:00:00"/>
    <d v="2023-07-31T00:00:00"/>
    <m/>
    <s v="ENTREGUE"/>
    <s v="ENTREGUE FORA DO PRAZO"/>
    <n v="28"/>
  </r>
  <r>
    <n v="24528598"/>
    <s v="245285-98"/>
    <d v="2023-07-03T00:00:00"/>
    <x v="1"/>
    <s v="CANHOBA"/>
    <x v="13"/>
    <n v="122593"/>
    <s v="NORDESTE"/>
    <n v="23000"/>
    <n v="817"/>
    <n v="513.17600000000004"/>
    <n v="3.5521739130434785E-2"/>
    <s v="R L DOS SANTOS TRANSPORTES LTDA"/>
    <d v="2023-06-23T00:00:00"/>
    <m/>
    <d v="2023-07-20T00:00:00"/>
    <d v="2023-07-15T00:00:00"/>
    <m/>
    <s v="ENTREGUE"/>
    <s v="ENTREGUE NO PRAZO"/>
    <n v="12"/>
  </r>
  <r>
    <n v="24602198"/>
    <s v="246021-98"/>
    <d v="2023-07-03T00:00:00"/>
    <x v="1"/>
    <s v="CEDRO DE SAO JOAO"/>
    <x v="13"/>
    <n v="123294"/>
    <s v="NORDESTE"/>
    <n v="19511.91"/>
    <n v="698.4"/>
    <n v="681.98"/>
    <n v="3.5793523032855316E-2"/>
    <s v="R L DOS SANTOS TRANSPORTES LTDA"/>
    <d v="2023-06-28T00:00:00"/>
    <m/>
    <d v="2023-07-20T00:00:00"/>
    <d v="2023-07-13T00:00:00"/>
    <m/>
    <s v="ENTREGUE"/>
    <s v="ENTREGUE NO PRAZO"/>
    <n v="10"/>
  </r>
  <r>
    <n v="24601898"/>
    <s v="246018-98"/>
    <d v="2023-07-03T00:00:00"/>
    <x v="1"/>
    <s v="CEDRO DE SAO JOAO"/>
    <x v="13"/>
    <n v="123303"/>
    <s v="NORDESTE"/>
    <n v="19511.91"/>
    <n v="698.4"/>
    <n v="681.98"/>
    <n v="3.5793523032855316E-2"/>
    <s v="R L DOS SANTOS TRANSPORTES LTDA"/>
    <d v="2023-06-28T00:00:00"/>
    <m/>
    <d v="2023-07-20T00:00:00"/>
    <d v="2023-07-15T00:00:00"/>
    <m/>
    <s v="ENTREGUE"/>
    <s v="ENTREGUE NO PRAZO"/>
    <n v="12"/>
  </r>
  <r>
    <n v="24781898"/>
    <s v="247818-98"/>
    <d v="2023-07-03T00:00:00"/>
    <x v="1"/>
    <s v="ITABAIANA"/>
    <x v="13"/>
    <n v="123832"/>
    <s v="NORDESTE"/>
    <n v="41430"/>
    <n v="1443.62"/>
    <n v="1446.682"/>
    <n v="3.484479845522568E-2"/>
    <s v="R L DOS SANTOS TRANSPORTES LTDA"/>
    <d v="2023-06-30T00:00:00"/>
    <m/>
    <d v="2023-07-20T00:00:00"/>
    <d v="2023-07-14T00:00:00"/>
    <m/>
    <s v="ENTREGUE"/>
    <s v="ENTREGUE NO PRAZO"/>
    <n v="11"/>
  </r>
  <r>
    <n v="24326898"/>
    <s v="243268-98"/>
    <d v="2023-07-03T00:00:00"/>
    <x v="1"/>
    <s v="UNIÃO"/>
    <x v="7"/>
    <n v="122314"/>
    <s v="NORDESTE"/>
    <n v="70110.63"/>
    <n v="4511.07"/>
    <n v="2360.0709999999999"/>
    <n v="6.4342168940715538E-2"/>
    <s v="TECMAR TRANSPORTES LTDA"/>
    <d v="2023-06-22T00:00:00"/>
    <m/>
    <d v="2023-07-25T00:00:00"/>
    <d v="2023-07-21T00:00:00"/>
    <m/>
    <s v="ENTREGUE"/>
    <s v="ENTREGUE NO PRAZO"/>
    <n v="18"/>
  </r>
  <r>
    <n v="24725198"/>
    <s v="247251-98"/>
    <d v="2023-07-03T00:00:00"/>
    <x v="1"/>
    <s v="CHAPADINHA"/>
    <x v="6"/>
    <n v="123726"/>
    <s v="NORDESTE"/>
    <n v="6240"/>
    <n v="320.95"/>
    <n v="162.82400000000001"/>
    <n v="5.1434294871794871E-2"/>
    <s v="TECMAR TRANSPORTES LTDA"/>
    <d v="2023-06-30T00:00:00"/>
    <m/>
    <d v="2023-07-26T00:00:00"/>
    <d v="2023-07-26T00:00:00"/>
    <m/>
    <s v="ENTREGUE"/>
    <s v="ENTREGUE NO PRAZO"/>
    <n v="23"/>
  </r>
  <r>
    <n v="24365598"/>
    <s v="243655-98"/>
    <d v="2023-07-03T00:00:00"/>
    <x v="1"/>
    <s v="CRATEÚS"/>
    <x v="15"/>
    <n v="123730"/>
    <s v="NORDESTE"/>
    <n v="17819"/>
    <n v="1221.24"/>
    <n v="679.32799999999997"/>
    <n v="6.8535832538301811E-2"/>
    <s v="TECMAR TRANSPORTES LTDA"/>
    <d v="2023-06-30T00:00:00"/>
    <m/>
    <d v="2023-07-24T00:00:00"/>
    <d v="2023-07-17T00:00:00"/>
    <m/>
    <s v="ENTREGUE"/>
    <s v="ENTREGUE NO PRAZO"/>
    <n v="14"/>
  </r>
  <r>
    <n v="24172898"/>
    <s v="241728-98"/>
    <d v="2023-07-03T00:00:00"/>
    <x v="1"/>
    <s v="CONDE"/>
    <x v="18"/>
    <n v="123733"/>
    <s v="NORDESTE"/>
    <n v="55875.1"/>
    <n v="2311.5300000000002"/>
    <n v="2056.3649999999998"/>
    <n v="4.1369590389994833E-2"/>
    <s v="TECMAR TRANSPORTES LTDA"/>
    <d v="2023-06-30T00:00:00"/>
    <m/>
    <d v="2023-07-20T00:00:00"/>
    <d v="2023-07-19T00:00:00"/>
    <m/>
    <s v="ENTREGUE"/>
    <s v="ENTREGUE NO PRAZO"/>
    <n v="16"/>
  </r>
  <r>
    <n v="24728098"/>
    <s v="247280-98"/>
    <d v="2023-07-03T00:00:00"/>
    <x v="1"/>
    <s v="CAUCAIA"/>
    <x v="15"/>
    <n v="123751"/>
    <s v="NORDESTE"/>
    <n v="14786.33"/>
    <n v="555.41999999999996"/>
    <n v="449.702"/>
    <n v="3.7563073460419184E-2"/>
    <s v="TECMAR TRANSPORTES LTDA"/>
    <d v="2023-06-30T00:00:00"/>
    <m/>
    <d v="2023-07-24T00:00:00"/>
    <d v="2023-07-15T00:00:00"/>
    <m/>
    <s v="ENTREGUE"/>
    <s v="ENTREGUE NO PRAZO"/>
    <n v="12"/>
  </r>
  <r>
    <n v="23042798"/>
    <s v="230427-98"/>
    <d v="2023-07-03T00:00:00"/>
    <x v="1"/>
    <s v="IMPERATRIZ"/>
    <x v="6"/>
    <n v="123758"/>
    <s v="NORDESTE"/>
    <n v="10189"/>
    <n v="645.52"/>
    <n v="339.17700000000002"/>
    <n v="6.335459809598587E-2"/>
    <s v="TECMAR TRANSPORTES LTDA"/>
    <d v="2023-06-30T00:00:00"/>
    <m/>
    <d v="2023-07-26T00:00:00"/>
    <d v="2023-07-25T00:00:00"/>
    <m/>
    <s v="ENTREGUE"/>
    <s v="ENTREGUE NO PRAZO"/>
    <n v="22"/>
  </r>
  <r>
    <n v="24664598"/>
    <s v="246645-98"/>
    <d v="2023-07-03T00:00:00"/>
    <x v="1"/>
    <s v="SANTA CRUZ DO CAPIBARIBE"/>
    <x v="16"/>
    <n v="123762"/>
    <s v="NORDESTE"/>
    <n v="7223.37"/>
    <n v="291.25"/>
    <n v="199.73400000000001"/>
    <n v="4.0320515216581733E-2"/>
    <s v="TECMAR TRANSPORTES LTDA"/>
    <d v="2023-06-30T00:00:00"/>
    <m/>
    <d v="2023-07-20T00:00:00"/>
    <d v="2023-07-18T00:00:00"/>
    <m/>
    <s v="ENTREGUE"/>
    <s v="ENTREGUE NO PRAZO"/>
    <n v="15"/>
  </r>
  <r>
    <n v="24559698"/>
    <s v="245596-98"/>
    <d v="2023-07-03T00:00:00"/>
    <x v="1"/>
    <s v="FORTALEZA"/>
    <x v="15"/>
    <n v="123776"/>
    <s v="NORDESTE"/>
    <n v="5879.61"/>
    <n v="214.09"/>
    <n v="168.46600000000001"/>
    <n v="3.6412279045719025E-2"/>
    <s v="TECMAR TRANSPORTES LTDA"/>
    <d v="2023-06-30T00:00:00"/>
    <m/>
    <d v="2023-07-19T00:00:00"/>
    <d v="2023-07-19T00:00:00"/>
    <m/>
    <s v="ENTREGUE"/>
    <s v="ENTREGUE NO PRAZO"/>
    <n v="16"/>
  </r>
  <r>
    <n v="24880198"/>
    <s v="248801-98"/>
    <d v="2023-07-03T00:00:00"/>
    <x v="1"/>
    <s v="PARNAIBA"/>
    <x v="7"/>
    <n v="123812"/>
    <s v="NORDESTE"/>
    <n v="16059"/>
    <n v="1093.6500000000001"/>
    <n v="572.79899999999998"/>
    <n v="6.8101998879133208E-2"/>
    <s v="TECMAR TRANSPORTES LTDA"/>
    <d v="2023-06-30T00:00:00"/>
    <m/>
    <d v="2023-07-25T00:00:00"/>
    <d v="2023-07-25T00:00:00"/>
    <m/>
    <s v="ENTREGUE"/>
    <s v="ENTREGUE NO PRAZO"/>
    <n v="22"/>
  </r>
  <r>
    <n v="24874098"/>
    <s v="248740-98"/>
    <d v="2023-07-03T00:00:00"/>
    <x v="1"/>
    <s v="IATI"/>
    <x v="16"/>
    <n v="123819"/>
    <s v="NORDESTE"/>
    <n v="11189"/>
    <n v="519.04999999999995"/>
    <n v="366.851"/>
    <n v="4.6389310930378048E-2"/>
    <s v="TECMAR TRANSPORTES LTDA"/>
    <d v="2023-06-30T00:00:00"/>
    <m/>
    <d v="2023-07-20T00:00:00"/>
    <d v="2023-07-18T00:00:00"/>
    <m/>
    <s v="ENTREGUE"/>
    <s v="ENTREGUE NO PRAZO"/>
    <n v="15"/>
  </r>
  <r>
    <m/>
    <s v="-"/>
    <d v="2023-08-07T00:00:00"/>
    <x v="3"/>
    <s v="CUIABÁ"/>
    <x v="0"/>
    <n v="127871"/>
    <s v="CENTRO-OESTE"/>
    <n v="8269.7000000000007"/>
    <n v="342.68"/>
    <n v="41.712000000000003"/>
    <n v="4.1438020726265762E-2"/>
    <s v="MIRA SERVICOS"/>
    <d v="2023-08-04T00:00:00"/>
    <s v="NÃO CONSTA"/>
    <d v="2023-08-21T00:00:00"/>
    <d v="2023-08-16T00:00:00"/>
    <m/>
    <s v="ENTREGUE"/>
    <s v="ENTREGUE NO PRAZO"/>
    <n v="9"/>
  </r>
  <r>
    <m/>
    <s v="-"/>
    <d v="2023-08-07T00:00:00"/>
    <x v="3"/>
    <s v="TANGARÁ DA SERRA"/>
    <x v="0"/>
    <n v="127873"/>
    <s v="CENTRO-OESTE"/>
    <n v="3147.05"/>
    <n v="250.93"/>
    <n v="12.641"/>
    <n v="7.973498991118666E-2"/>
    <s v="MIRA SERVICOS"/>
    <d v="2023-08-04T00:00:00"/>
    <s v="NÃO CONSTA"/>
    <d v="2023-08-30T00:00:00"/>
    <d v="2023-08-23T00:00:00"/>
    <m/>
    <s v="ENTREGUE"/>
    <s v="ENTREGUE NO PRAZO"/>
    <n v="16"/>
  </r>
  <r>
    <n v="24908898"/>
    <s v="249088-98"/>
    <d v="2023-07-03T00:00:00"/>
    <x v="1"/>
    <s v="FORTALEZA"/>
    <x v="15"/>
    <n v="123890"/>
    <s v="NORDESTE"/>
    <n v="13383.81"/>
    <n v="535.04999999999995"/>
    <n v="436.38"/>
    <n v="3.9977405536988343E-2"/>
    <s v="TECMAR TRANSPORTES LTDA"/>
    <d v="2023-07-03T00:00:00"/>
    <m/>
    <d v="2023-07-19T00:00:00"/>
    <d v="2023-07-18T00:00:00"/>
    <m/>
    <s v="ENTREGUE"/>
    <s v="ENTREGUE NO PRAZO"/>
    <n v="15"/>
  </r>
  <r>
    <n v="24752398"/>
    <s v="247523-98"/>
    <d v="2023-07-03T00:00:00"/>
    <x v="1"/>
    <s v="IMPERATRIZ"/>
    <x v="6"/>
    <n v="123850"/>
    <s v="NORDESTE"/>
    <n v="30540.54"/>
    <n v="2153.92"/>
    <n v="1156.367"/>
    <n v="7.0526585319054605E-2"/>
    <s v="TECMAR TRANSPORTES LTDA"/>
    <d v="2023-06-30T00:00:00"/>
    <m/>
    <d v="2023-07-26T00:00:00"/>
    <d v="2023-07-25T00:00:00"/>
    <m/>
    <s v="ENTREGUE"/>
    <s v="ENTREGUE NO PRAZO"/>
    <n v="22"/>
  </r>
  <r>
    <n v="24711198"/>
    <s v="247111-98"/>
    <d v="2023-07-03T00:00:00"/>
    <x v="1"/>
    <s v="TIMON"/>
    <x v="6"/>
    <n v="123858"/>
    <s v="NORDESTE"/>
    <n v="7329"/>
    <n v="448.27"/>
    <n v="232.84399999999999"/>
    <n v="6.1163869559285031E-2"/>
    <s v="TECMAR TRANSPORTES LTDA"/>
    <d v="2023-06-30T00:00:00"/>
    <m/>
    <d v="2023-07-26T00:00:00"/>
    <d v="2023-07-21T00:00:00"/>
    <m/>
    <s v="ENTREGUE"/>
    <s v="ENTREGUE NO PRAZO"/>
    <n v="18"/>
  </r>
  <r>
    <n v="24892498"/>
    <s v="248924-98"/>
    <d v="2023-07-03T00:00:00"/>
    <x v="1"/>
    <s v="GRAJAÚ"/>
    <x v="6"/>
    <n v="123752"/>
    <s v="NORDESTE"/>
    <n v="71800"/>
    <n v="4834.51"/>
    <n v="2591.7860000000001"/>
    <n v="6.7333008356545959E-2"/>
    <s v="TECMAR TRANSPORTES LTDA"/>
    <d v="2023-06-30T00:00:00"/>
    <m/>
    <d v="2023-07-26T00:00:00"/>
    <d v="2023-07-27T00:00:00"/>
    <m/>
    <s v="ENTREGUE"/>
    <s v="ENTREGUE FORA DO PRAZO"/>
    <n v="24"/>
  </r>
  <r>
    <n v="24642998"/>
    <s v="246429-98"/>
    <d v="2023-07-03T00:00:00"/>
    <x v="1"/>
    <s v="PAULISTANA"/>
    <x v="7"/>
    <n v="123759"/>
    <s v="NORDESTE"/>
    <n v="8839"/>
    <n v="764.62"/>
    <n v="261.798"/>
    <n v="8.6505260776105888E-2"/>
    <s v="TECMAR TRANSPORTES LTDA"/>
    <d v="2023-06-30T00:00:00"/>
    <m/>
    <d v="2023-07-25T00:00:00"/>
    <d v="2023-07-26T00:00:00"/>
    <m/>
    <s v="ENTREGUE"/>
    <s v="ENTREGUE FORA DO PRAZO"/>
    <n v="23"/>
  </r>
  <r>
    <n v="24828698"/>
    <s v="248286-98"/>
    <d v="2023-07-03T00:00:00"/>
    <x v="1"/>
    <s v="FORTALEZA"/>
    <x v="15"/>
    <n v="123816"/>
    <s v="NORDESTE"/>
    <n v="12019"/>
    <n v="483.1"/>
    <n v="396.74"/>
    <n v="4.0194691738081371E-2"/>
    <s v="TECMAR TRANSPORTES LTDA"/>
    <d v="2023-06-30T00:00:00"/>
    <m/>
    <d v="2023-07-19T00:00:00"/>
    <d v="2023-07-20T00:00:00"/>
    <m/>
    <s v="ENTREGUE"/>
    <s v="ENTREGUE FORA DO PRAZO"/>
    <n v="17"/>
  </r>
  <r>
    <n v="24005898"/>
    <s v="240058-98"/>
    <d v="2023-07-03T00:00:00"/>
    <x v="1"/>
    <s v="LIMOEIRO DO NORTE"/>
    <x v="15"/>
    <n v="123320"/>
    <s v="NORDESTE"/>
    <n v="13829"/>
    <n v="730.76"/>
    <n v="504.274"/>
    <n v="5.2842577192855594E-2"/>
    <s v="TECMAR TRANSPORTES LTDA"/>
    <d v="2023-06-28T00:00:00"/>
    <m/>
    <d v="2023-07-27T00:00:00"/>
    <d v="2023-08-10T00:00:00"/>
    <m/>
    <s v="ENTREGUE"/>
    <s v="ENTREGUE FORA DO PRAZO"/>
    <n v="38"/>
  </r>
  <r>
    <n v="24439898"/>
    <s v="244398-98"/>
    <d v="2023-07-03T00:00:00"/>
    <x v="1"/>
    <s v="SÃO FRANCISCO DE ITABAPOANA"/>
    <x v="11"/>
    <n v="123789"/>
    <s v="SUDESTE"/>
    <n v="7692.3"/>
    <n v="209.79"/>
    <n v="202.82"/>
    <n v="2.7272727272727271E-2"/>
    <s v="TJ4 TRANSPORTES EIRELI"/>
    <d v="2023-06-30T00:00:00"/>
    <m/>
    <d v="2023-08-09T00:00:00"/>
    <d v="2023-07-06T00:00:00"/>
    <m/>
    <s v="ENTREGUE"/>
    <s v="ENTREGUE NO PRAZO"/>
    <n v="3"/>
  </r>
  <r>
    <n v="24714098"/>
    <s v="247140-98"/>
    <d v="2023-07-03T00:00:00"/>
    <x v="1"/>
    <s v="CACHOEIRAS DE MACACU"/>
    <x v="11"/>
    <n v="123613"/>
    <s v="SUDESTE"/>
    <n v="5939"/>
    <n v="161.97"/>
    <n v="168.46600000000001"/>
    <n v="2.7272268058595724E-2"/>
    <s v="TJ4 TRANSPORTES EIRELI"/>
    <d v="2023-06-30T00:00:00"/>
    <m/>
    <d v="2023-07-07T00:00:00"/>
    <d v="2023-07-07T00:00:00"/>
    <m/>
    <s v="ENTREGUE"/>
    <s v="ENTREGUE NO PRAZO"/>
    <n v="4"/>
  </r>
  <r>
    <n v="24408598"/>
    <s v="244085-98"/>
    <d v="2023-07-03T00:00:00"/>
    <x v="1"/>
    <s v="TERESOPOLIS"/>
    <x v="11"/>
    <n v="123679"/>
    <s v="SUDESTE"/>
    <n v="7300"/>
    <n v="199.09"/>
    <n v="223.32599999999999"/>
    <n v="2.7272602739726027E-2"/>
    <s v="TJ4 TRANSPORTES EIRELI"/>
    <d v="2023-06-30T00:00:00"/>
    <m/>
    <d v="2023-07-13T00:00:00"/>
    <d v="2023-07-13T00:00:00"/>
    <m/>
    <s v="ENTREGUE"/>
    <s v="ENTREGUE NO PRAZO"/>
    <n v="10"/>
  </r>
  <r>
    <n v="24336498"/>
    <s v="243364-98"/>
    <d v="2023-07-03T00:00:00"/>
    <x v="1"/>
    <s v="SAO RAIMUNDO NONATO"/>
    <x v="7"/>
    <n v="123063"/>
    <s v="NORDESTE"/>
    <n v="128000"/>
    <n v="5641.9"/>
    <n v="4398.7030000000004"/>
    <n v="4.4077343749999998E-2"/>
    <s v="TRANSFORRECHI TRANSPORTES LTDA"/>
    <d v="2023-06-27T00:00:00"/>
    <m/>
    <d v="2023-08-11T00:00:00"/>
    <d v="2023-07-06T00:00:00"/>
    <m/>
    <s v="ENTREGUE"/>
    <s v="ENTREGUE NO PRAZO"/>
    <n v="3"/>
  </r>
  <r>
    <n v="24366198"/>
    <s v="243661-98"/>
    <d v="2023-07-03T00:00:00"/>
    <x v="1"/>
    <s v="SAO RAIMUNDO NONATO"/>
    <x v="7"/>
    <n v="123065"/>
    <s v="NORDESTE"/>
    <n v="113171.01"/>
    <n v="4988.28"/>
    <n v="3674.0990000000002"/>
    <n v="4.4077365749408792E-2"/>
    <s v="TRANSFORRECHI TRANSPORTES LTDA"/>
    <d v="2023-06-27T00:00:00"/>
    <m/>
    <d v="2023-08-09T00:00:00"/>
    <d v="2023-07-06T00:00:00"/>
    <m/>
    <s v="ENTREGUE"/>
    <s v="ENTREGUE NO PRAZO"/>
    <n v="3"/>
  </r>
  <r>
    <n v="24222198"/>
    <s v="242221-98"/>
    <d v="2023-07-03T00:00:00"/>
    <x v="1"/>
    <s v="TERESINA"/>
    <x v="7"/>
    <n v="122860"/>
    <s v="NORDESTE"/>
    <n v="18269"/>
    <n v="805.25"/>
    <n v="580.69799999999998"/>
    <n v="4.407739887240681E-2"/>
    <s v="TRANSFORRECHI TRANSPORTES LTDA"/>
    <d v="2023-06-26T00:00:00"/>
    <m/>
    <d v="2023-07-07T00:00:00"/>
    <d v="2023-07-07T00:00:00"/>
    <m/>
    <s v="ENTREGUE"/>
    <s v="ENTREGUE NO PRAZO"/>
    <n v="4"/>
  </r>
  <r>
    <n v="24005598"/>
    <s v="240055-98"/>
    <d v="2023-07-03T00:00:00"/>
    <x v="1"/>
    <s v="TERESINA"/>
    <x v="7"/>
    <n v="122872"/>
    <s v="NORDESTE"/>
    <n v="13649"/>
    <n v="601.61"/>
    <n v="420.577"/>
    <n v="4.4077221774488973E-2"/>
    <s v="TRANSFORRECHI TRANSPORTES LTDA"/>
    <d v="2023-06-26T00:00:00"/>
    <m/>
    <d v="2023-07-07T00:00:00"/>
    <d v="2023-07-07T00:00:00"/>
    <m/>
    <s v="ENTREGUE"/>
    <s v="ENTREGUE NO PRAZO"/>
    <n v="4"/>
  </r>
  <r>
    <n v="24399398"/>
    <s v="243993-98"/>
    <d v="2023-07-03T00:00:00"/>
    <x v="1"/>
    <s v="TERESINA"/>
    <x v="7"/>
    <n v="122901"/>
    <s v="NORDESTE"/>
    <n v="12498.46"/>
    <n v="550.9"/>
    <n v="429.589"/>
    <n v="4.4077430339417814E-2"/>
    <s v="TRANSFORRECHI TRANSPORTES LTDA"/>
    <d v="2023-06-26T00:00:00"/>
    <m/>
    <d v="2023-07-07T00:00:00"/>
    <d v="2023-07-07T00:00:00"/>
    <m/>
    <s v="ENTREGUE"/>
    <s v="ENTREGUE NO PRAZO"/>
    <n v="4"/>
  </r>
  <r>
    <n v="24342398"/>
    <s v="243423-98"/>
    <d v="2023-07-03T00:00:00"/>
    <x v="1"/>
    <s v="TERESINA"/>
    <x v="7"/>
    <n v="123029"/>
    <s v="NORDESTE"/>
    <n v="16519"/>
    <n v="728.11"/>
    <n v="551.70899999999995"/>
    <n v="4.4077123312549184E-2"/>
    <s v="TRANSFORRECHI TRANSPORTES LTDA"/>
    <d v="2023-06-27T00:00:00"/>
    <m/>
    <d v="2023-07-10T00:00:00"/>
    <d v="2023-07-10T00:00:00"/>
    <m/>
    <s v="ENTREGUE"/>
    <s v="ENTREGUE NO PRAZO"/>
    <n v="7"/>
  </r>
  <r>
    <n v="24369998"/>
    <s v="243699-98"/>
    <d v="2023-07-03T00:00:00"/>
    <x v="1"/>
    <s v="TERESINA"/>
    <x v="7"/>
    <n v="123077"/>
    <s v="NORDESTE"/>
    <n v="26000"/>
    <n v="1146.01"/>
    <n v="738.90899999999999"/>
    <n v="4.4077307692307693E-2"/>
    <s v="TRANSFORRECHI TRANSPORTES LTDA"/>
    <d v="2023-06-27T00:00:00"/>
    <m/>
    <d v="2023-07-10T00:00:00"/>
    <d v="2023-07-10T00:00:00"/>
    <m/>
    <s v="ENTREGUE"/>
    <s v="ENTREGUE NO PRAZO"/>
    <n v="7"/>
  </r>
  <r>
    <n v="24184898"/>
    <s v="241848-98"/>
    <d v="2023-07-03T00:00:00"/>
    <x v="1"/>
    <s v="TERESINA"/>
    <x v="7"/>
    <n v="123084"/>
    <s v="NORDESTE"/>
    <n v="14529"/>
    <n v="640.4"/>
    <n v="449.56599999999997"/>
    <n v="4.4077362516346613E-2"/>
    <s v="TRANSFORRECHI TRANSPORTES LTDA"/>
    <d v="2023-06-27T00:00:00"/>
    <m/>
    <d v="2023-07-10T00:00:00"/>
    <d v="2023-07-10T00:00:00"/>
    <m/>
    <s v="ENTREGUE"/>
    <s v="ENTREGUE NO PRAZO"/>
    <n v="7"/>
  </r>
  <r>
    <n v="24439698"/>
    <s v="244396-98"/>
    <d v="2023-07-03T00:00:00"/>
    <x v="1"/>
    <s v="TERESINA"/>
    <x v="7"/>
    <n v="123101"/>
    <s v="NORDESTE"/>
    <n v="15859.39"/>
    <n v="699.04"/>
    <n v="517.17999999999995"/>
    <n v="4.4077357325849227E-2"/>
    <s v="TRANSFORRECHI TRANSPORTES LTDA"/>
    <d v="2023-06-27T00:00:00"/>
    <m/>
    <d v="2023-07-10T00:00:00"/>
    <d v="2023-07-10T00:00:00"/>
    <m/>
    <s v="ENTREGUE"/>
    <s v="ENTREGUE NO PRAZO"/>
    <n v="7"/>
  </r>
  <r>
    <n v="24148298"/>
    <s v="241482-98"/>
    <d v="2023-07-03T00:00:00"/>
    <x v="1"/>
    <s v="TERESINA"/>
    <x v="7"/>
    <n v="123122"/>
    <s v="NORDESTE"/>
    <n v="11519"/>
    <n v="507.72"/>
    <n v="356.95100000000002"/>
    <n v="4.4076742772810144E-2"/>
    <s v="TRANSFORRECHI TRANSPORTES LTDA"/>
    <d v="2023-06-27T00:00:00"/>
    <m/>
    <d v="2023-07-10T00:00:00"/>
    <d v="2023-07-10T00:00:00"/>
    <m/>
    <s v="ENTREGUE"/>
    <s v="ENTREGUE NO PRAZO"/>
    <n v="7"/>
  </r>
  <r>
    <n v="24178998"/>
    <s v="241789-98"/>
    <d v="2023-07-03T00:00:00"/>
    <x v="1"/>
    <s v="TERESINA"/>
    <x v="7"/>
    <n v="123061"/>
    <s v="NORDESTE"/>
    <n v="10800"/>
    <n v="476.04"/>
    <n v="327.96199999999999"/>
    <n v="4.4077777777777778E-2"/>
    <s v="TRANSFORRECHI TRANSPORTES LTDA"/>
    <d v="2023-06-27T00:00:00"/>
    <m/>
    <d v="2023-07-11T00:00:00"/>
    <d v="2023-07-11T00:00:00"/>
    <m/>
    <s v="ENTREGUE"/>
    <s v="ENTREGUE NO PRAZO"/>
    <n v="8"/>
  </r>
  <r>
    <n v="24098998"/>
    <s v="240989-98"/>
    <d v="2023-07-03T00:00:00"/>
    <x v="1"/>
    <s v="TERESINA"/>
    <x v="7"/>
    <n v="123062"/>
    <s v="NORDESTE"/>
    <n v="14099"/>
    <n v="621.45000000000005"/>
    <n v="449.702"/>
    <n v="4.4077594155613874E-2"/>
    <s v="TRANSFORRECHI TRANSPORTES LTDA"/>
    <d v="2023-06-27T00:00:00"/>
    <m/>
    <d v="2023-07-11T00:00:00"/>
    <d v="2023-07-11T00:00:00"/>
    <m/>
    <s v="ENTREGUE"/>
    <s v="ENTREGUE NO PRAZO"/>
    <n v="8"/>
  </r>
  <r>
    <n v="24322398"/>
    <s v="243223-98"/>
    <d v="2023-07-03T00:00:00"/>
    <x v="1"/>
    <s v="TERESINA"/>
    <x v="7"/>
    <n v="123110"/>
    <s v="NORDESTE"/>
    <n v="12126.51"/>
    <n v="536.09"/>
    <n v="385.80399999999997"/>
    <n v="4.4208102743493391E-2"/>
    <s v="TRANSFORRECHI TRANSPORTES LTDA"/>
    <d v="2023-06-27T00:00:00"/>
    <m/>
    <d v="2023-07-11T00:00:00"/>
    <d v="2023-07-11T00:00:00"/>
    <m/>
    <s v="ENTREGUE"/>
    <s v="ENTREGUE NO PRAZO"/>
    <n v="8"/>
  </r>
  <r>
    <n v="24108898"/>
    <s v="241088-98"/>
    <d v="2023-07-03T00:00:00"/>
    <x v="1"/>
    <s v="TERESINA"/>
    <x v="7"/>
    <n v="123113"/>
    <s v="NORDESTE"/>
    <n v="12641.31"/>
    <n v="557.20000000000005"/>
    <n v="385.80399999999997"/>
    <n v="4.4077710300593854E-2"/>
    <s v="TRANSFORRECHI TRANSPORTES LTDA"/>
    <d v="2023-06-27T00:00:00"/>
    <m/>
    <d v="2023-07-11T00:00:00"/>
    <d v="2023-07-11T00:00:00"/>
    <m/>
    <s v="ENTREGUE"/>
    <s v="ENTREGUE NO PRAZO"/>
    <n v="8"/>
  </r>
  <r>
    <n v="24434898"/>
    <s v="244348-98"/>
    <d v="2023-07-04T00:00:00"/>
    <x v="1"/>
    <s v="RONDONÓPOLIS"/>
    <x v="0"/>
    <n v="123373"/>
    <s v="CENTRO-OESTE"/>
    <n v="50800"/>
    <n v="1847.27"/>
    <n v="1784.95"/>
    <n v="3.6363582677165357E-2"/>
    <s v="CT DISTRIBUICAO E LOGISTICA LTDA"/>
    <d v="2023-06-29T00:00:00"/>
    <m/>
    <d v="2023-07-18T00:00:00"/>
    <d v="2023-07-18T15:30:00"/>
    <m/>
    <s v="ENTREGUE"/>
    <s v="ENTREGUE FORA DO PRAZO"/>
    <n v="14.645833333335759"/>
  </r>
  <r>
    <n v="24512598"/>
    <s v="245125-98"/>
    <d v="2023-07-04T00:00:00"/>
    <x v="1"/>
    <s v="ITAMONTE"/>
    <x v="4"/>
    <n v="123737"/>
    <s v="SUDESTE"/>
    <n v="55200"/>
    <n v="1819.09"/>
    <n v="1949.63"/>
    <n v="3.2954528985507242E-2"/>
    <s v="CT DISTRIBUICAO E LOGISTICA LTDA"/>
    <d v="2023-06-30T00:00:00"/>
    <m/>
    <d v="2023-07-14T00:00:00"/>
    <d v="2023-07-13T12:00:00"/>
    <m/>
    <s v="ENTREGUE"/>
    <s v="ENTREGUE NO PRAZO"/>
    <n v="9.5"/>
  </r>
  <r>
    <n v="24412798"/>
    <s v="244127-98"/>
    <d v="2023-07-04T00:00:00"/>
    <x v="1"/>
    <s v="ITAPACI"/>
    <x v="5"/>
    <n v="123739"/>
    <s v="CENTRO-OESTE"/>
    <n v="40300"/>
    <n v="1373.86"/>
    <n v="1405.38"/>
    <n v="3.4090818858560794E-2"/>
    <s v="CT DISTRIBUICAO E LOGISTICA LTDA"/>
    <d v="2023-06-30T00:00:00"/>
    <m/>
    <d v="2023-07-18T00:00:00"/>
    <d v="2023-07-17T15:00:00"/>
    <m/>
    <s v="ENTREGUE"/>
    <s v="ENTREGUE NO PRAZO"/>
    <n v="13.625"/>
  </r>
  <r>
    <n v="24724998"/>
    <s v="247249-98"/>
    <d v="2023-07-04T00:00:00"/>
    <x v="1"/>
    <s v="BOM JESUS DE GOIAS"/>
    <x v="5"/>
    <n v="123747"/>
    <s v="CENTRO-OESTE"/>
    <n v="36070"/>
    <n v="1229.6600000000001"/>
    <n v="1227.45"/>
    <n v="3.4090934294427507E-2"/>
    <s v="CT DISTRIBUICAO E LOGISTICA LTDA"/>
    <d v="2023-06-30T00:00:00"/>
    <m/>
    <d v="2023-07-15T10:21:00"/>
    <d v="2023-07-15T10:21:00"/>
    <m/>
    <s v="ENTREGUE"/>
    <s v="ENTREGUE NO PRAZO"/>
    <n v="11.431250000001455"/>
  </r>
  <r>
    <n v="24957698"/>
    <s v="249576-98"/>
    <d v="2023-07-04T00:00:00"/>
    <x v="1"/>
    <s v="ITUMBIARA"/>
    <x v="5"/>
    <n v="123827"/>
    <s v="CENTRO-OESTE"/>
    <n v="23521.41"/>
    <n v="1079.55"/>
    <n v="852.41300000000001"/>
    <n v="4.5896483246540068E-2"/>
    <s v="CT DISTRIBUICAO E LOGISTICA LTDA"/>
    <d v="2023-06-30T00:00:00"/>
    <m/>
    <d v="2023-07-11T00:00:00"/>
    <d v="2023-07-11T10:21:00"/>
    <m/>
    <s v="ENTREGUE"/>
    <s v="ENTREGUE FORA DO PRAZO"/>
    <n v="7.4312500000014552"/>
  </r>
  <r>
    <n v="24869298"/>
    <s v="248692-98"/>
    <d v="2023-07-04T00:00:00"/>
    <x v="1"/>
    <s v="IPORA"/>
    <x v="5"/>
    <n v="123842"/>
    <s v="CENTRO-OESTE"/>
    <n v="34835.06"/>
    <n v="1187.56"/>
    <n v="1178.44"/>
    <n v="3.4090941712171592E-2"/>
    <s v="CT DISTRIBUICAO E LOGISTICA LTDA"/>
    <d v="2023-06-30T00:00:00"/>
    <m/>
    <d v="2023-07-18T00:00:00"/>
    <d v="2023-07-18T15:00:00"/>
    <m/>
    <s v="ENTREGUE"/>
    <s v="ENTREGUE FORA DO PRAZO"/>
    <n v="14.625"/>
  </r>
  <r>
    <n v="24721998"/>
    <s v="247219-98"/>
    <d v="2023-07-04T00:00:00"/>
    <x v="1"/>
    <s v="CALDAS NOVAS"/>
    <x v="5"/>
    <n v="123859"/>
    <s v="CENTRO-OESTE"/>
    <n v="18950"/>
    <n v="1079.55"/>
    <n v="595.01400000000001"/>
    <n v="5.6968337730870712E-2"/>
    <s v="CT DISTRIBUICAO E LOGISTICA LTDA"/>
    <d v="2023-06-30T00:00:00"/>
    <m/>
    <d v="2023-07-15T10:21:00"/>
    <d v="2023-07-15T10:21:00"/>
    <m/>
    <s v="ENTREGUE"/>
    <s v="ENTREGUE NO PRAZO"/>
    <n v="11.431250000001455"/>
  </r>
  <r>
    <n v="24218398"/>
    <s v="242183-98"/>
    <d v="2023-07-04T00:00:00"/>
    <x v="1"/>
    <s v="ELOI MENDES"/>
    <x v="4"/>
    <n v="123908"/>
    <s v="SUDESTE"/>
    <n v="26333.34"/>
    <n v="875"/>
    <n v="713.09100000000001"/>
    <n v="3.3227839689154506E-2"/>
    <s v="CT DISTRIBUICAO E LOGISTICA LTDA"/>
    <d v="2023-07-03T00:00:00"/>
    <m/>
    <d v="2023-07-10T00:00:00"/>
    <d v="2023-07-10T12:01:00"/>
    <m/>
    <s v="ENTREGUE"/>
    <s v="ENTREGUE FORA DO PRAZO"/>
    <n v="6.5006944444467081"/>
  </r>
  <r>
    <n v="24969398"/>
    <s v="249693-98"/>
    <d v="2023-07-04T00:00:00"/>
    <x v="1"/>
    <s v="ALFENAS"/>
    <x v="4"/>
    <n v="123955"/>
    <s v="SUDESTE"/>
    <n v="20639.310000000001"/>
    <n v="875"/>
    <n v="458.49299999999999"/>
    <n v="4.2394828121676546E-2"/>
    <s v="CT DISTRIBUICAO E LOGISTICA LTDA"/>
    <d v="2023-07-03T00:00:00"/>
    <m/>
    <d v="2023-07-10T00:00:00"/>
    <d v="2023-07-10T12:01:00"/>
    <m/>
    <s v="ENTREGUE"/>
    <s v="ENTREGUE FORA DO PRAZO"/>
    <n v="6.5006944444467081"/>
  </r>
  <r>
    <n v="25034698"/>
    <s v="250346-98"/>
    <d v="2023-07-04T00:00:00"/>
    <x v="1"/>
    <s v="ALFENAS"/>
    <x v="4"/>
    <n v="123959"/>
    <s v="SUDESTE"/>
    <n v="20000"/>
    <n v="875"/>
    <n v="694.64499999999998"/>
    <n v="4.3749999999999997E-2"/>
    <s v="CT DISTRIBUICAO E LOGISTICA LTDA"/>
    <d v="2023-07-03T00:00:00"/>
    <m/>
    <d v="2023-07-10T00:00:00"/>
    <d v="2023-07-10T12:01:00"/>
    <m/>
    <s v="ENTREGUE"/>
    <s v="ENTREGUE FORA DO PRAZO"/>
    <n v="6.5006944444467081"/>
  </r>
  <r>
    <n v="24735998"/>
    <s v="247359-98"/>
    <d v="2023-07-04T00:00:00"/>
    <x v="1"/>
    <s v="PONTA PORA"/>
    <x v="3"/>
    <n v="124008"/>
    <s v="CENTRO-OESTE"/>
    <n v="36000"/>
    <n v="1309.0899999999999"/>
    <n v="1115.02"/>
    <n v="3.636361111111111E-2"/>
    <s v="CT DISTRIBUICAO E LOGISTICA LTDA"/>
    <d v="2023-07-04T00:00:00"/>
    <m/>
    <d v="2023-07-14T00:00:00"/>
    <d v="2023-07-13T18:00:00"/>
    <m/>
    <s v="ENTREGUE"/>
    <s v="ENTREGUE NO PRAZO"/>
    <n v="9.75"/>
  </r>
  <r>
    <n v="24319498"/>
    <s v="243194-98"/>
    <d v="2023-07-04T00:00:00"/>
    <x v="1"/>
    <s v="COLIDER"/>
    <x v="0"/>
    <n v="123136"/>
    <s v="CENTRO-OESTE"/>
    <n v="42813.99"/>
    <n v="1556.88"/>
    <n v="1595.71"/>
    <n v="3.6363814725046656E-2"/>
    <s v="CT DISTRIBUICAO E LOGISTICA LTDA"/>
    <d v="2023-06-27T00:00:00"/>
    <m/>
    <d v="2023-07-18T00:00:00"/>
    <d v="2023-07-26T08:31:00"/>
    <m/>
    <s v="ENTREGUE"/>
    <s v="ENTREGUE FORA DO PRAZO"/>
    <n v="22.354861111110949"/>
  </r>
  <r>
    <n v="24889198"/>
    <s v="248891-98"/>
    <d v="2023-07-04T00:00:00"/>
    <x v="1"/>
    <s v="RESPLENDOR"/>
    <x v="4"/>
    <n v="123825"/>
    <s v="SUDESTE"/>
    <n v="23759"/>
    <n v="875"/>
    <n v="819.39300000000003"/>
    <n v="3.6828149332884377E-2"/>
    <s v="CT DISTRIBUICAO E LOGISTICA LTDA"/>
    <d v="2023-06-30T00:00:00"/>
    <m/>
    <d v="2023-07-14T00:00:00"/>
    <d v="2023-07-19T07:20:00"/>
    <m/>
    <s v="ENTREGUE"/>
    <s v="ENTREGUE FORA DO PRAZO"/>
    <n v="15.305555555554747"/>
  </r>
  <r>
    <n v="24854298"/>
    <s v="248542-98"/>
    <d v="2023-07-04T00:00:00"/>
    <x v="1"/>
    <s v="PRIMAVERA DO LESTE"/>
    <x v="0"/>
    <n v="123912"/>
    <s v="CENTRO-OESTE"/>
    <n v="15460.43"/>
    <n v="1079.55"/>
    <n v="494.73"/>
    <n v="6.9826647771116329E-2"/>
    <s v="CT DISTRIBUICAO E LOGISTICA LTDA"/>
    <d v="2023-07-03T00:00:00"/>
    <m/>
    <d v="2023-07-18T00:00:00"/>
    <d v="2023-07-19T10:30:00"/>
    <m/>
    <s v="ENTREGUE"/>
    <s v="ENTREGUE FORA DO PRAZO"/>
    <n v="15.4375"/>
  </r>
  <r>
    <n v="24011798"/>
    <s v="240117-98"/>
    <d v="2023-07-04T00:00:00"/>
    <x v="1"/>
    <s v="GUARANTÃ DO NORTE"/>
    <x v="0"/>
    <n v="123914"/>
    <s v="CENTRO-OESTE"/>
    <n v="25929.82"/>
    <n v="1079.55"/>
    <n v="828.11199999999997"/>
    <n v="4.1633532357725579E-2"/>
    <s v="CT DISTRIBUICAO E LOGISTICA LTDA"/>
    <d v="2023-07-03T00:00:00"/>
    <m/>
    <d v="2023-07-18T00:00:00"/>
    <d v="2023-07-25T14:51:00"/>
    <m/>
    <s v="ENTREGUE"/>
    <s v="ENTREGUE FORA DO PRAZO"/>
    <n v="21.618750000001455"/>
  </r>
  <r>
    <n v="24971498"/>
    <s v="249714-98"/>
    <d v="2023-07-04T00:00:00"/>
    <x v="1"/>
    <s v="CUIABÁ"/>
    <x v="0"/>
    <n v="123925"/>
    <s v="CENTRO-OESTE"/>
    <n v="23521.41"/>
    <n v="1079.55"/>
    <n v="852.41300000000001"/>
    <n v="4.5896483246540068E-2"/>
    <s v="CT DISTRIBUICAO E LOGISTICA LTDA"/>
    <d v="2023-07-03T00:00:00"/>
    <m/>
    <d v="2023-07-14T00:00:00"/>
    <d v="2023-07-19T16:55:00"/>
    <m/>
    <s v="ENTREGUE"/>
    <s v="ENTREGUE FORA DO PRAZO"/>
    <n v="15.704861111109494"/>
  </r>
  <r>
    <n v="24575898"/>
    <s v="245758-98"/>
    <d v="2023-07-04T00:00:00"/>
    <x v="1"/>
    <s v="DUMONT"/>
    <x v="9"/>
    <n v="123911"/>
    <s v="SUDESTE"/>
    <n v="7296.33"/>
    <n v="328.52"/>
    <n v="199.73400000000001"/>
    <n v="4.5025375771106844E-2"/>
    <s v="FITLOG TRANSPORTES E LOGISTICA"/>
    <d v="2023-07-03T00:00:00"/>
    <m/>
    <d v="2023-07-14T00:00:00"/>
    <d v="2023-07-14T19:11:00"/>
    <m/>
    <s v="ENTREGUE"/>
    <s v="ENTREGUE FORA DO PRAZO"/>
    <n v="10.799305555556202"/>
  </r>
  <r>
    <n v="24975898"/>
    <s v="249758-98"/>
    <d v="2023-07-04T00:00:00"/>
    <x v="1"/>
    <s v="S. SEBASTIAO PARAISO"/>
    <x v="4"/>
    <n v="123918"/>
    <s v="SUDESTE"/>
    <n v="6174.66"/>
    <n v="349.83"/>
    <n v="176.82599999999999"/>
    <n v="5.6655751085889751E-2"/>
    <s v="FITLOG TRANSPORTES E LOGISTICA"/>
    <d v="2023-07-03T00:00:00"/>
    <m/>
    <d v="2023-07-19T00:00:00"/>
    <d v="2023-07-12T23:59:00"/>
    <m/>
    <s v="ENTREGUE"/>
    <s v="ENTREGUE NO PRAZO"/>
    <n v="8.9993055555532919"/>
  </r>
  <r>
    <n v="24582098"/>
    <s v="245820-98"/>
    <d v="2023-07-04T00:00:00"/>
    <x v="1"/>
    <s v="BARRETOS"/>
    <x v="9"/>
    <n v="123919"/>
    <s v="SUDESTE"/>
    <n v="9689"/>
    <n v="385.95"/>
    <n v="296.327"/>
    <n v="3.9833832180823613E-2"/>
    <s v="FITLOG TRANSPORTES E LOGISTICA"/>
    <d v="2023-07-03T00:00:00"/>
    <m/>
    <d v="2023-07-17T00:00:00"/>
    <d v="2023-07-12T19:24:00"/>
    <m/>
    <s v="ENTREGUE"/>
    <s v="ENTREGUE NO PRAZO"/>
    <n v="8.8083333333343035"/>
  </r>
  <r>
    <n v="24577798"/>
    <s v="245777-98"/>
    <d v="2023-07-04T00:00:00"/>
    <x v="1"/>
    <s v="MATEUS LEME"/>
    <x v="4"/>
    <n v="123927"/>
    <s v="SUDESTE"/>
    <n v="9689"/>
    <n v="590.77"/>
    <n v="296.327"/>
    <n v="6.0973268655175973E-2"/>
    <s v="FITLOG TRANSPORTES E LOGISTICA"/>
    <d v="2023-07-03T00:00:00"/>
    <m/>
    <d v="2023-07-17T00:00:00"/>
    <d v="2023-07-17T10:00:00"/>
    <m/>
    <s v="ENTREGUE"/>
    <s v="ENTREGUE FORA DO PRAZO"/>
    <n v="13.416666666664241"/>
  </r>
  <r>
    <n v="25040698"/>
    <s v="250406-98"/>
    <d v="2023-07-04T00:00:00"/>
    <x v="1"/>
    <s v="PORTEIRINHA"/>
    <x v="4"/>
    <n v="123929"/>
    <s v="SUDESTE"/>
    <n v="7409"/>
    <n v="456.92"/>
    <n v="228.983"/>
    <n v="6.1670940747739239E-2"/>
    <s v="FITLOG TRANSPORTES E LOGISTICA"/>
    <d v="2023-07-03T00:00:00"/>
    <m/>
    <d v="2023-07-25T00:00:00"/>
    <d v="2023-07-21T17:00:00"/>
    <m/>
    <s v="ENTREGUE"/>
    <s v="ENTREGUE NO PRAZO"/>
    <n v="17.708333333335759"/>
  </r>
  <r>
    <n v="25033298"/>
    <s v="250332-98"/>
    <d v="2023-07-04T00:00:00"/>
    <x v="1"/>
    <s v="TRES CORACOES"/>
    <x v="4"/>
    <n v="123956"/>
    <s v="SUDESTE"/>
    <n v="6384.51"/>
    <n v="403.93"/>
    <n v="202.797"/>
    <n v="6.3267188868057225E-2"/>
    <s v="FITLOG TRANSPORTES E LOGISTICA"/>
    <d v="2023-07-03T00:00:00"/>
    <m/>
    <d v="2023-07-17T00:00:00"/>
    <d v="2023-07-12T17:18:00"/>
    <m/>
    <s v="ENTREGUE"/>
    <s v="ENTREGUE NO PRAZO"/>
    <n v="8.7208333333328483"/>
  </r>
  <r>
    <n v="24815498"/>
    <s v="248154-98"/>
    <d v="2023-07-04T00:00:00"/>
    <x v="1"/>
    <s v="MOCOCA"/>
    <x v="9"/>
    <n v="123990"/>
    <s v="SUDESTE"/>
    <n v="8769"/>
    <n v="350.89"/>
    <n v="268.99799999999999"/>
    <n v="4.0014824951533808E-2"/>
    <s v="FITLOG TRANSPORTES E LOGISTICA"/>
    <d v="2023-07-04T00:00:00"/>
    <m/>
    <d v="2023-07-14T00:00:00"/>
    <d v="2023-07-14T18:55:00"/>
    <m/>
    <s v="ENTREGUE"/>
    <s v="ENTREGUE FORA DO PRAZO"/>
    <n v="10.788194444445253"/>
  </r>
  <r>
    <n v="24218998"/>
    <s v="242189-98"/>
    <d v="2023-07-04T00:00:00"/>
    <x v="1"/>
    <s v="ITACARAMBI"/>
    <x v="4"/>
    <n v="124009"/>
    <s v="SUDESTE"/>
    <n v="19451.53"/>
    <n v="1405.59"/>
    <n v="702.18799999999999"/>
    <n v="7.2261153749859267E-2"/>
    <s v="FITLOG TRANSPORTES E LOGISTICA"/>
    <d v="2023-07-04T00:00:00"/>
    <m/>
    <d v="2023-07-25T00:00:00"/>
    <d v="2023-07-18T15:00:00"/>
    <m/>
    <s v="ENTREGUE"/>
    <s v="ENTREGUE NO PRAZO"/>
    <n v="14.625"/>
  </r>
  <r>
    <n v="24704198"/>
    <s v="247041-98"/>
    <d v="2023-07-04T00:00:00"/>
    <x v="1"/>
    <s v="FRANCA"/>
    <x v="9"/>
    <n v="124011"/>
    <s v="SUDESTE"/>
    <n v="10790.01"/>
    <n v="486.43"/>
    <n v="377"/>
    <n v="4.5081515216389978E-2"/>
    <s v="FITLOG TRANSPORTES E LOGISTICA"/>
    <d v="2023-07-04T00:00:00"/>
    <m/>
    <d v="2023-07-17T00:00:00"/>
    <d v="2023-07-13T12:50:00"/>
    <m/>
    <s v="ENTREGUE"/>
    <s v="ENTREGUE NO PRAZO"/>
    <n v="9.5347222222189885"/>
  </r>
  <r>
    <n v="25037898"/>
    <s v="250378-98"/>
    <d v="2023-07-04T00:00:00"/>
    <x v="1"/>
    <s v="CERQUILHO"/>
    <x v="9"/>
    <n v="124042"/>
    <s v="SUDESTE"/>
    <n v="10120"/>
    <n v="350.75"/>
    <n v="354.28300000000002"/>
    <n v="3.465909090909091E-2"/>
    <s v="FITLOG TRANSPORTES E LOGISTICA"/>
    <d v="2023-07-04T00:00:00"/>
    <m/>
    <d v="2023-07-11T00:00:00"/>
    <d v="2023-07-11T16:20:00"/>
    <m/>
    <s v="ENTREGUE"/>
    <s v="ENTREGUE FORA DO PRAZO"/>
    <n v="7.6805555555547471"/>
  </r>
  <r>
    <n v="24879098"/>
    <s v="248790-98"/>
    <d v="2023-07-04T00:00:00"/>
    <x v="1"/>
    <s v="SÃO JOÃO DE MERITI"/>
    <x v="11"/>
    <n v="123820"/>
    <s v="SUDESTE"/>
    <n v="8216.01"/>
    <n v="205.39"/>
    <n v="267.75"/>
    <n v="2.499875243579304E-2"/>
    <s v="M V G TRANSPORTES EIRELI"/>
    <d v="2023-06-30T00:00:00"/>
    <m/>
    <d v="2023-07-05T00:00:00"/>
    <d v="2023-07-05T00:00:00"/>
    <m/>
    <s v="ENTREGUE"/>
    <s v="ENTREGUE NO PRAZO"/>
    <n v="1"/>
  </r>
  <r>
    <n v="24862598"/>
    <s v="248625-98"/>
    <d v="2023-07-04T00:00:00"/>
    <x v="1"/>
    <s v="CASIMIRO DE ABREU"/>
    <x v="11"/>
    <n v="123917"/>
    <s v="SUDESTE"/>
    <n v="10245.51"/>
    <n v="271.76"/>
    <n v="334.42200000000003"/>
    <n v="2.6524789883568507E-2"/>
    <s v="M V G TRANSPORTES EIRELI"/>
    <d v="2023-07-03T00:00:00"/>
    <m/>
    <d v="2023-07-06T00:00:00"/>
    <d v="2023-07-06T00:00:00"/>
    <m/>
    <s v="ENTREGUE"/>
    <s v="ENTREGUE NO PRAZO"/>
    <n v="2"/>
  </r>
  <r>
    <n v="24805098"/>
    <s v="248050-98"/>
    <d v="2023-07-04T00:00:00"/>
    <x v="1"/>
    <s v="CASIMIRO DE ABREU"/>
    <x v="11"/>
    <n v="123851"/>
    <s v="SUDESTE"/>
    <n v="8621.91"/>
    <n v="252.31"/>
    <n v="313.32600000000002"/>
    <n v="2.9263817414006875E-2"/>
    <s v="M V G TRANSPORTES EIRELI"/>
    <d v="2023-06-30T00:00:00"/>
    <m/>
    <d v="2023-07-06T00:00:00"/>
    <d v="2023-07-13T00:00:00"/>
    <m/>
    <s v="ENTREGUE"/>
    <s v="ENTREGUE FORA DO PRAZO"/>
    <n v="9"/>
  </r>
  <r>
    <n v="23864798"/>
    <s v="238647-98"/>
    <d v="2023-07-04T00:00:00"/>
    <x v="1"/>
    <s v="MANAUS"/>
    <x v="24"/>
    <n v="122418"/>
    <s v="NORTE"/>
    <n v="189000"/>
    <n v="14174.72"/>
    <n v="6374.56"/>
    <n v="7.499851851851852E-2"/>
    <s v="MIRA SERVICOS"/>
    <d v="2023-06-22T00:00:00"/>
    <m/>
    <d v="2023-08-04T00:00:00"/>
    <d v="2023-08-02T00:00:00"/>
    <m/>
    <s v="ENTREGUE"/>
    <s v="ENTREGUE NO PRAZO"/>
    <n v="29"/>
  </r>
  <r>
    <n v="24691298"/>
    <s v="246912-98"/>
    <d v="2023-07-04T00:00:00"/>
    <x v="1"/>
    <s v="MANAUS"/>
    <x v="24"/>
    <n v="123502"/>
    <s v="NORTE"/>
    <n v="34800"/>
    <n v="2163.4899999999998"/>
    <n v="895.76499999999999"/>
    <n v="6.2169252873563209E-2"/>
    <s v="MIRA SERVICOS"/>
    <d v="2023-06-29T00:00:00"/>
    <m/>
    <d v="2023-08-04T00:00:00"/>
    <d v="2023-08-07T00:00:00"/>
    <m/>
    <s v="ENTREGUE"/>
    <s v="ENTREGUE FORA DO PRAZO"/>
    <n v="34"/>
  </r>
  <r>
    <n v="24785298"/>
    <s v="247852-98"/>
    <d v="2023-07-04T00:00:00"/>
    <x v="1"/>
    <s v="NOVA IPIXUNA"/>
    <x v="2"/>
    <n v="123772"/>
    <s v="NORTE"/>
    <n v="188463.99"/>
    <n v="13280.31"/>
    <n v="6973.7"/>
    <n v="7.0466034386728202E-2"/>
    <s v="MIRA SERVICOS"/>
    <d v="2023-06-30T00:00:00"/>
    <m/>
    <d v="2023-07-31T00:00:00"/>
    <d v="2023-07-20T00:00:00"/>
    <m/>
    <s v="ENTREGUE"/>
    <s v="ENTREGUE NO PRAZO"/>
    <n v="16"/>
  </r>
  <r>
    <n v="24642598"/>
    <s v="246425-98"/>
    <d v="2023-07-04T00:00:00"/>
    <x v="1"/>
    <s v="NOVA ESPERANCA PIRIA"/>
    <x v="2"/>
    <n v="123960"/>
    <s v="NORTE"/>
    <n v="55000"/>
    <n v="3490.05"/>
    <n v="1789.32"/>
    <n v="6.3455454545454551E-2"/>
    <s v="MIRA SERVICOS"/>
    <d v="2023-07-03T00:00:00"/>
    <m/>
    <d v="2023-07-31T00:00:00"/>
    <d v="2023-07-25T00:00:00"/>
    <m/>
    <s v="ENTREGUE"/>
    <s v="ENTREGUE NO PRAZO"/>
    <n v="21"/>
  </r>
  <r>
    <n v="24791098"/>
    <s v="247910-98"/>
    <d v="2023-07-04T00:00:00"/>
    <x v="1"/>
    <s v="ANANINDEUA"/>
    <x v="2"/>
    <n v="123987"/>
    <s v="NORTE"/>
    <n v="15080"/>
    <n v="1121.48"/>
    <n v="540.04999999999995"/>
    <n v="7.4368700265251997E-2"/>
    <s v="MIRA SERVICOS"/>
    <d v="2023-07-04T00:00:00"/>
    <m/>
    <d v="2023-07-26T00:00:00"/>
    <d v="2023-07-17T00:00:00"/>
    <m/>
    <s v="ENTREGUE"/>
    <s v="ENTREGUE NO PRAZO"/>
    <n v="13"/>
  </r>
  <r>
    <n v="25054098"/>
    <s v="250540-98"/>
    <d v="2023-07-04T00:00:00"/>
    <x v="1"/>
    <s v="DOURADOS"/>
    <x v="3"/>
    <n v="123991"/>
    <s v="CENTRO-OESTE"/>
    <n v="12017.61"/>
    <n v="595.26"/>
    <n v="396.60399999999998"/>
    <n v="4.9532311333118646E-2"/>
    <s v="MIRA SERVICOS"/>
    <d v="2023-07-04T00:00:00"/>
    <m/>
    <d v="2023-07-18T00:00:00"/>
    <d v="2023-07-17T00:00:00"/>
    <m/>
    <s v="ENTREGUE"/>
    <s v="ENTREGUE NO PRAZO"/>
    <n v="13"/>
  </r>
  <r>
    <n v="24854598"/>
    <s v="248545-98"/>
    <d v="2023-07-04T00:00:00"/>
    <x v="1"/>
    <s v="COXIM"/>
    <x v="3"/>
    <n v="123996"/>
    <s v="CENTRO-OESTE"/>
    <n v="10100"/>
    <n v="487.25"/>
    <n v="304.42700000000002"/>
    <n v="4.8242574257425744E-2"/>
    <s v="MIRA SERVICOS"/>
    <d v="2023-07-04T00:00:00"/>
    <m/>
    <d v="2023-07-21T00:00:00"/>
    <d v="2023-07-18T00:00:00"/>
    <m/>
    <s v="ENTREGUE"/>
    <s v="ENTREGUE NO PRAZO"/>
    <n v="14"/>
  </r>
  <r>
    <n v="24870398"/>
    <s v="248703-98"/>
    <d v="2023-07-04T00:00:00"/>
    <x v="1"/>
    <s v="TANGARÁ DA SERRA"/>
    <x v="0"/>
    <n v="124001"/>
    <s v="CENTRO-OESTE"/>
    <n v="8859"/>
    <n v="519.48"/>
    <n v="252.553"/>
    <n v="5.863867253640366E-2"/>
    <s v="MIRA SERVICOS"/>
    <d v="2023-07-04T00:00:00"/>
    <m/>
    <d v="2023-07-27T00:00:00"/>
    <d v="2023-07-17T00:00:00"/>
    <m/>
    <s v="ENTREGUE"/>
    <s v="ENTREGUE NO PRAZO"/>
    <n v="13"/>
  </r>
  <r>
    <n v="24905598"/>
    <s v="249055-98"/>
    <d v="2023-07-04T00:00:00"/>
    <x v="1"/>
    <s v="SANTANA DO ARAGUAIA"/>
    <x v="2"/>
    <n v="124006"/>
    <s v="NORTE"/>
    <n v="25247"/>
    <n v="1994.17"/>
    <n v="1002.37"/>
    <n v="7.8986414227432966E-2"/>
    <s v="MIRA SERVICOS"/>
    <d v="2023-07-04T00:00:00"/>
    <m/>
    <d v="2023-08-02T00:00:00"/>
    <d v="2023-07-28T00:00:00"/>
    <m/>
    <s v="ENTREGUE"/>
    <s v="ENTREGUE NO PRAZO"/>
    <n v="24"/>
  </r>
  <r>
    <n v="24920998"/>
    <s v="249209-98"/>
    <d v="2023-07-04T00:00:00"/>
    <x v="1"/>
    <s v="PORTO NACIONAL"/>
    <x v="1"/>
    <n v="124030"/>
    <s v="NORTE"/>
    <n v="8110"/>
    <n v="642.24"/>
    <n v="277.83800000000002"/>
    <n v="7.9191122071516643E-2"/>
    <s v="MIRA SERVICOS"/>
    <d v="2023-07-04T00:00:00"/>
    <m/>
    <d v="2023-08-01T00:00:00"/>
    <d v="2023-07-21T00:00:00"/>
    <m/>
    <s v="ENTREGUE"/>
    <s v="ENTREGUE NO PRAZO"/>
    <n v="17"/>
  </r>
  <r>
    <n v="24577498"/>
    <s v="245774-98"/>
    <d v="2023-07-04T00:00:00"/>
    <x v="1"/>
    <s v="PALMAS"/>
    <x v="1"/>
    <n v="124031"/>
    <s v="NORTE"/>
    <n v="24224.27"/>
    <n v="1080.58"/>
    <n v="736.00900000000001"/>
    <n v="4.4607329756479755E-2"/>
    <s v="MIRA SERVICOS"/>
    <d v="2023-07-04T00:00:00"/>
    <m/>
    <d v="2023-07-19T00:00:00"/>
    <d v="2023-07-18T00:00:00"/>
    <m/>
    <s v="ENTREGUE"/>
    <s v="ENTREGUE NO PRAZO"/>
    <n v="14"/>
  </r>
  <r>
    <n v="24947598"/>
    <s v="249475-98"/>
    <d v="2023-07-04T00:00:00"/>
    <x v="1"/>
    <s v="JACUNDA"/>
    <x v="2"/>
    <n v="124036"/>
    <s v="NORTE"/>
    <n v="13785.32"/>
    <n v="928.33"/>
    <n v="436.38"/>
    <n v="6.7341926048869377E-2"/>
    <s v="MIRA SERVICOS"/>
    <d v="2023-07-04T00:00:00"/>
    <m/>
    <d v="2023-07-31T00:00:00"/>
    <d v="2023-07-20T00:00:00"/>
    <m/>
    <s v="ENTREGUE"/>
    <s v="ENTREGUE NO PRAZO"/>
    <n v="16"/>
  </r>
  <r>
    <n v="24798298"/>
    <s v="247982-98"/>
    <d v="2023-07-04T00:00:00"/>
    <x v="1"/>
    <s v="VÁRZEA GRANDE"/>
    <x v="0"/>
    <n v="124039"/>
    <s v="CENTRO-OESTE"/>
    <n v="16919"/>
    <n v="674.91"/>
    <n v="565.495"/>
    <n v="3.9890655476091968E-2"/>
    <s v="MIRA SERVICOS"/>
    <d v="2023-07-04T00:00:00"/>
    <m/>
    <d v="2023-07-19T00:00:00"/>
    <d v="2023-07-19T00:00:00"/>
    <m/>
    <s v="ENTREGUE"/>
    <s v="ENTREGUE NO PRAZO"/>
    <n v="15"/>
  </r>
  <r>
    <n v="24815998"/>
    <s v="248159-98"/>
    <d v="2023-07-04T00:00:00"/>
    <x v="1"/>
    <s v="CUIABÁ"/>
    <x v="0"/>
    <n v="123994"/>
    <s v="CENTRO-OESTE"/>
    <n v="28609.02"/>
    <n v="1086.98"/>
    <n v="970.42100000000005"/>
    <n v="3.7994310885168386E-2"/>
    <s v="MIRA SERVICOS"/>
    <d v="2023-07-04T00:00:00"/>
    <m/>
    <d v="2023-07-18T00:00:00"/>
    <d v="2023-07-19T00:00:00"/>
    <m/>
    <s v="ENTREGUE"/>
    <s v="ENTREGUE FORA DO PRAZO"/>
    <n v="15"/>
  </r>
  <r>
    <n v="24876498"/>
    <s v="248764-98"/>
    <d v="2023-07-04T00:00:00"/>
    <x v="1"/>
    <s v="CUIABÁ"/>
    <x v="0"/>
    <n v="123995"/>
    <s v="CENTRO-OESTE"/>
    <n v="17159"/>
    <n v="703.51"/>
    <n v="596.89800000000002"/>
    <n v="4.09994754939099E-2"/>
    <s v="MIRA SERVICOS"/>
    <d v="2023-07-04T00:00:00"/>
    <m/>
    <d v="2023-07-18T00:00:00"/>
    <d v="2023-07-19T00:00:00"/>
    <m/>
    <s v="ENTREGUE"/>
    <s v="ENTREGUE FORA DO PRAZO"/>
    <n v="15"/>
  </r>
  <r>
    <n v="24810998"/>
    <s v="248109-98"/>
    <d v="2023-07-04T00:00:00"/>
    <x v="1"/>
    <s v="CUIABÁ"/>
    <x v="0"/>
    <n v="124003"/>
    <s v="CENTRO-OESTE"/>
    <n v="15248.13"/>
    <n v="618.84"/>
    <n v="506.21100000000001"/>
    <n v="4.0584648740534086E-2"/>
    <s v="MIRA SERVICOS"/>
    <d v="2023-07-04T00:00:00"/>
    <m/>
    <d v="2023-07-18T00:00:00"/>
    <d v="2023-07-19T00:00:00"/>
    <m/>
    <s v="ENTREGUE"/>
    <s v="ENTREGUE FORA DO PRAZO"/>
    <n v="15"/>
  </r>
  <r>
    <n v="24998698"/>
    <s v="249986-98"/>
    <d v="2023-07-04T00:00:00"/>
    <x v="1"/>
    <s v="MACAPÁ"/>
    <x v="14"/>
    <n v="124055"/>
    <s v="NORTE"/>
    <n v="19118.36"/>
    <n v="3286.39"/>
    <n v="740.14499999999998"/>
    <n v="0.17189706648478215"/>
    <s v="MIRA SERVICOS"/>
    <d v="2023-07-04T00:00:00"/>
    <m/>
    <d v="2023-07-31T00:00:00"/>
    <d v="2023-08-07T00:00:00"/>
    <m/>
    <s v="ENTREGUE"/>
    <s v="ENTREGUE FORA DO PRAZO"/>
    <n v="34"/>
  </r>
  <r>
    <n v="24614298"/>
    <s v="246142-98"/>
    <d v="2023-07-04T00:00:00"/>
    <x v="1"/>
    <s v="ITAPACI"/>
    <x v="5"/>
    <n v="123806"/>
    <s v="CENTRO-OESTE"/>
    <n v="404600"/>
    <n v="16000"/>
    <m/>
    <n v="3.9545229856648545E-2"/>
    <s v="OURO BRANCO TRANSPORTES LTDA"/>
    <d v="2023-06-30T00:00:00"/>
    <m/>
    <d v="2023-09-06T00:00:00"/>
    <d v="2023-09-06T00:00:00"/>
    <m/>
    <s v="ENTREGUE"/>
    <s v="ENTREGUE NO PRAZO"/>
    <n v="64"/>
  </r>
  <r>
    <n v="24882798"/>
    <s v="248827-98"/>
    <d v="2023-07-04T00:00:00"/>
    <x v="1"/>
    <s v="ITAPACI"/>
    <x v="5"/>
    <n v="123823"/>
    <s v="CENTRO-OESTE"/>
    <n v="173400"/>
    <n v="0"/>
    <m/>
    <n v="0"/>
    <s v="OURO BRANCO TRANSPORTES LTDA"/>
    <d v="2023-06-30T00:00:00"/>
    <m/>
    <d v="2023-09-06T00:00:00"/>
    <d v="2023-09-06T00:00:00"/>
    <m/>
    <s v="ENTREGUE"/>
    <s v="ENTREGUE NO PRAZO"/>
    <n v="64"/>
  </r>
  <r>
    <n v="24641498"/>
    <s v="246414-98"/>
    <d v="2023-07-04T00:00:00"/>
    <x v="1"/>
    <s v="MOSSORÓ"/>
    <x v="17"/>
    <n v="123749"/>
    <s v="NORDESTE"/>
    <n v="13150"/>
    <n v="983.39"/>
    <n v="432.35700000000003"/>
    <n v="7.4782509505703421E-2"/>
    <s v="SNT LOG LTDA"/>
    <d v="2023-06-30T00:00:00"/>
    <m/>
    <d v="2023-07-24T00:00:00"/>
    <d v="2023-07-17T10:57:00"/>
    <m/>
    <s v="ENTREGUE"/>
    <s v="ENTREGUE NO PRAZO"/>
    <n v="13.45625000000291"/>
  </r>
  <r>
    <n v="24868498"/>
    <s v="248684-98"/>
    <d v="2023-07-04T00:00:00"/>
    <x v="1"/>
    <s v="MOSSORÓ"/>
    <x v="17"/>
    <n v="123773"/>
    <s v="NORDESTE"/>
    <n v="36500"/>
    <n v="2265.6"/>
    <n v="1268.05"/>
    <n v="6.2071232876712325E-2"/>
    <s v="SNT LOG LTDA"/>
    <d v="2023-06-30T00:00:00"/>
    <m/>
    <d v="2023-07-24T00:00:00"/>
    <d v="2023-07-20T13:49:00"/>
    <m/>
    <s v="ENTREGUE"/>
    <s v="ENTREGUE NO PRAZO"/>
    <n v="16.575694444443798"/>
  </r>
  <r>
    <n v="24343698"/>
    <s v="243436-98"/>
    <d v="2023-07-04T00:00:00"/>
    <x v="1"/>
    <s v="PARNAMIRIM"/>
    <x v="17"/>
    <n v="123783"/>
    <s v="NORDESTE"/>
    <n v="10229"/>
    <n v="392.66"/>
    <n v="300.39999999999998"/>
    <n v="3.838693909473067E-2"/>
    <s v="SNT LOG LTDA"/>
    <d v="2023-06-30T00:00:00"/>
    <m/>
    <d v="2023-07-18T00:00:00"/>
    <d v="2023-07-17T16:54:00"/>
    <m/>
    <s v="ENTREGUE"/>
    <s v="ENTREGUE NO PRAZO"/>
    <n v="13.704166666670062"/>
  </r>
  <r>
    <n v="24874798"/>
    <s v="248747-98"/>
    <d v="2023-07-04T00:00:00"/>
    <x v="1"/>
    <s v="CONCEICAO"/>
    <x v="18"/>
    <n v="123818"/>
    <s v="NORDESTE"/>
    <n v="10345"/>
    <n v="980.69"/>
    <n v="334.315"/>
    <n v="9.479845335911069E-2"/>
    <s v="SNT LOG LTDA"/>
    <d v="2023-06-30T00:00:00"/>
    <m/>
    <d v="2023-07-24T00:00:00"/>
    <d v="2023-07-19T18:35:00"/>
    <m/>
    <s v="ENTREGUE"/>
    <s v="ENTREGUE NO PRAZO"/>
    <n v="15.774305555554747"/>
  </r>
  <r>
    <n v="24710998"/>
    <s v="247109-98"/>
    <d v="2023-07-04T00:00:00"/>
    <x v="1"/>
    <s v="MORADA NOVA"/>
    <x v="15"/>
    <n v="123274"/>
    <s v="NORDESTE"/>
    <n v="8400"/>
    <n v="316.58"/>
    <n v="201.32"/>
    <n v="3.7688095238095236E-2"/>
    <s v="TECMAR TRANSPORTES LTDA"/>
    <d v="2023-06-28T00:00:00"/>
    <m/>
    <d v="2023-07-25T00:00:00"/>
    <d v="2023-07-18T00:00:00"/>
    <m/>
    <s v="ENTREGUE"/>
    <s v="ENTREGUE NO PRAZO"/>
    <n v="14"/>
  </r>
  <r>
    <n v="24987898"/>
    <s v="249878-98"/>
    <d v="2023-07-04T00:00:00"/>
    <x v="1"/>
    <s v="ITAPERUNA"/>
    <x v="11"/>
    <n v="123913"/>
    <s v="SUDESTE"/>
    <n v="10185.33"/>
    <n v="277.77999999999997"/>
    <n v="304.53300000000002"/>
    <n v="2.7272557688361593E-2"/>
    <s v="TJ4 TRANSPORTES EIRELI"/>
    <d v="2023-07-03T00:00:00"/>
    <m/>
    <d v="2023-07-10T00:00:00"/>
    <d v="2023-07-10T00:00:00"/>
    <m/>
    <s v="ENTREGUE"/>
    <s v="ENTREGUE NO PRAZO"/>
    <n v="6"/>
  </r>
  <r>
    <n v="24627398"/>
    <s v="246273-98"/>
    <d v="2023-07-04T00:00:00"/>
    <x v="1"/>
    <s v="DUQUE DE CAXIAS"/>
    <x v="11"/>
    <n v="123957"/>
    <s v="SUDESTE"/>
    <n v="66207.740000000005"/>
    <n v="1655.19"/>
    <n v="1906.87"/>
    <n v="2.499994713609013E-2"/>
    <s v="TJ4 TRANSPORTES EIRELI"/>
    <d v="2023-07-03T00:00:00"/>
    <m/>
    <d v="2023-07-10T00:00:00"/>
    <d v="2023-07-10T00:00:00"/>
    <m/>
    <s v="ENTREGUE"/>
    <s v="ENTREGUE NO PRAZO"/>
    <n v="6"/>
  </r>
  <r>
    <n v="24464898"/>
    <s v="244648-98"/>
    <d v="2023-07-04T00:00:00"/>
    <x v="1"/>
    <s v="GUAPIMIRIM"/>
    <x v="11"/>
    <n v="123920"/>
    <s v="SUDESTE"/>
    <n v="7400"/>
    <n v="201.81"/>
    <n v="253.75399999999999"/>
    <n v="2.7271621621621622E-2"/>
    <s v="TJ4 TRANSPORTES EIRELI"/>
    <d v="2023-07-03T00:00:00"/>
    <m/>
    <d v="2023-07-13T00:00:00"/>
    <d v="2023-07-13T00:00:00"/>
    <m/>
    <s v="ENTREGUE"/>
    <s v="ENTREGUE NO PRAZO"/>
    <n v="9"/>
  </r>
  <r>
    <n v="23149398"/>
    <s v="231493-98"/>
    <d v="2023-07-04T00:00:00"/>
    <x v="1"/>
    <s v="JOÃO PESSOA"/>
    <x v="18"/>
    <n v="123423"/>
    <s v="NORDESTE"/>
    <n v="18469"/>
    <n v="1068.29"/>
    <n v="665.76099999999997"/>
    <n v="5.784233039146678E-2"/>
    <s v="TRANSBOCAYUVA LOGISTICA LTDA"/>
    <d v="2023-06-29T00:00:00"/>
    <m/>
    <d v="2023-07-13T00:00:00"/>
    <d v="2023-07-13T00:00:00"/>
    <m/>
    <s v="ENTREGUE"/>
    <s v="ENTREGUE NO PRAZO"/>
    <n v="9"/>
  </r>
  <r>
    <n v="24227498"/>
    <s v="242274-98"/>
    <d v="2023-07-04T00:00:00"/>
    <x v="1"/>
    <s v="NÍSIA FLORESTA"/>
    <x v="17"/>
    <n v="123518"/>
    <s v="NORDESTE"/>
    <n v="10369.49"/>
    <n v="475.65"/>
    <n v="296.43"/>
    <n v="4.5870144047585749E-2"/>
    <s v="TRANSBOCAYUVA LOGISTICA LTDA"/>
    <d v="2023-06-29T00:00:00"/>
    <m/>
    <d v="2023-07-14T00:00:00"/>
    <d v="2023-07-14T00:00:00"/>
    <m/>
    <s v="ENTREGUE"/>
    <s v="ENTREGUE NO PRAZO"/>
    <n v="10"/>
  </r>
  <r>
    <n v="24089298"/>
    <s v="240892-98"/>
    <d v="2023-07-04T00:00:00"/>
    <x v="1"/>
    <s v="MACAÍBA"/>
    <x v="17"/>
    <n v="123892"/>
    <s v="NORDESTE"/>
    <n v="81890.570000000007"/>
    <n v="4040.73"/>
    <n v="2518.1999999999998"/>
    <n v="4.9343044015934923E-2"/>
    <s v="TRANSBOCAYUVA LOGISTICA LTDA"/>
    <d v="2023-07-03T00:00:00"/>
    <m/>
    <d v="2023-07-14T00:00:00"/>
    <d v="2023-07-14T00:00:00"/>
    <m/>
    <s v="ENTREGUE"/>
    <s v="ENTREGUE NO PRAZO"/>
    <n v="10"/>
  </r>
  <r>
    <n v="24566698"/>
    <s v="245666-98"/>
    <d v="2023-07-04T00:00:00"/>
    <x v="1"/>
    <s v="PARNAMIRIM"/>
    <x v="17"/>
    <n v="123199"/>
    <s v="NORDESTE"/>
    <n v="5889.51"/>
    <n v="270.32"/>
    <n v="168.4657"/>
    <n v="4.5898555227854264E-2"/>
    <s v="TRANSBOCAYUVA LOGISTICA LTDA"/>
    <d v="2023-06-28T00:00:00"/>
    <m/>
    <d v="2023-07-17T00:00:00"/>
    <d v="2023-07-17T00:00:00"/>
    <m/>
    <s v="ENTREGUE"/>
    <s v="ENTREGUE NO PRAZO"/>
    <n v="13"/>
  </r>
  <r>
    <n v="23950098"/>
    <s v="239500-98"/>
    <d v="2023-07-04T00:00:00"/>
    <x v="1"/>
    <s v="PARNAMIRIM"/>
    <x v="17"/>
    <n v="123333"/>
    <s v="NORDESTE"/>
    <n v="67500"/>
    <n v="3599.93"/>
    <n v="2243.4899999999998"/>
    <n v="5.3332296296296294E-2"/>
    <s v="TRANSBOCAYUVA LOGISTICA LTDA"/>
    <d v="2023-06-28T00:00:00"/>
    <m/>
    <d v="2023-07-17T00:00:00"/>
    <d v="2023-07-17T00:00:00"/>
    <m/>
    <s v="ENTREGUE"/>
    <s v="ENTREGUE NO PRAZO"/>
    <n v="13"/>
  </r>
  <r>
    <n v="24703798"/>
    <s v="247037-98"/>
    <d v="2023-07-04T00:00:00"/>
    <x v="1"/>
    <s v="PARNAMIRIM"/>
    <x v="17"/>
    <n v="123829"/>
    <s v="NORDESTE"/>
    <n v="12000"/>
    <n v="619.07000000000005"/>
    <n v="385.80419999999998"/>
    <n v="5.1589166666666672E-2"/>
    <s v="TRANSBOCAYUVA LOGISTICA LTDA"/>
    <d v="2023-06-30T00:00:00"/>
    <m/>
    <d v="2023-07-17T00:00:00"/>
    <d v="2023-07-17T00:00:00"/>
    <m/>
    <s v="ENTREGUE"/>
    <s v="ENTREGUE NO PRAZO"/>
    <n v="13"/>
  </r>
  <r>
    <n v="23637498"/>
    <s v="236374-98"/>
    <d v="2023-07-04T00:00:00"/>
    <x v="1"/>
    <s v="BAIA FORMOSA"/>
    <x v="17"/>
    <n v="122870"/>
    <s v="NORDESTE"/>
    <n v="35942.47"/>
    <n v="2091.9499999999998"/>
    <n v="1303.71"/>
    <n v="5.8202733423718504E-2"/>
    <s v="TRANSBOCAYUVA LOGISTICA LTDA"/>
    <d v="2023-06-26T00:00:00"/>
    <m/>
    <d v="2023-07-28T00:00:00"/>
    <d v="2023-07-28T00:00:00"/>
    <m/>
    <s v="ENTREGUE"/>
    <s v="ENTREGUE NO PRAZO"/>
    <n v="24"/>
  </r>
  <r>
    <n v="24332398"/>
    <s v="243323-98"/>
    <d v="2023-07-04T00:00:00"/>
    <x v="1"/>
    <s v="PARNAMIRIM"/>
    <x v="17"/>
    <n v="123086"/>
    <s v="NORDESTE"/>
    <n v="7329"/>
    <n v="373.62"/>
    <n v="232.84399999999999"/>
    <n v="5.0978305362259516E-2"/>
    <s v="TRANSBOCAYUVA LOGISTICA LTDA"/>
    <d v="2023-06-27T00:00:00"/>
    <m/>
    <d v="2023-07-28T00:00:00"/>
    <d v="2023-07-28T00:00:00"/>
    <m/>
    <s v="ENTREGUE"/>
    <s v="ENTREGUE NO PRAZO"/>
    <n v="24"/>
  </r>
  <r>
    <n v="24447498"/>
    <s v="244474-98"/>
    <d v="2023-07-04T00:00:00"/>
    <x v="1"/>
    <s v="NATAL"/>
    <x v="17"/>
    <n v="123099"/>
    <s v="NORDESTE"/>
    <n v="18599"/>
    <n v="1038.2"/>
    <n v="647.01"/>
    <n v="5.5820205387386419E-2"/>
    <s v="TRANSBOCAYUVA LOGISTICA LTDA"/>
    <d v="2023-06-27T00:00:00"/>
    <m/>
    <d v="2023-07-28T00:00:00"/>
    <d v="2023-07-28T00:00:00"/>
    <m/>
    <s v="ENTREGUE"/>
    <s v="ENTREGUE NO PRAZO"/>
    <n v="24"/>
  </r>
  <r>
    <n v="24305698"/>
    <s v="243056-98"/>
    <d v="2023-07-04T00:00:00"/>
    <x v="1"/>
    <s v="NATAL"/>
    <x v="17"/>
    <n v="122094"/>
    <s v="NORDESTE"/>
    <n v="38707.5"/>
    <n v="80.23"/>
    <n v="976.08860000000004"/>
    <n v="2.0727249241103145E-3"/>
    <s v="TRANSBOCAYUVA LOGISTICA LTDA"/>
    <d v="2023-06-21T00:00:00"/>
    <m/>
    <d v="2023-07-18T00:00:00"/>
    <d v="2023-07-20T00:00:00"/>
    <m/>
    <s v="ENTREGUE"/>
    <s v="ENTREGUE FORA DO PRAZO"/>
    <n v="16"/>
  </r>
  <r>
    <n v="23855498"/>
    <s v="238554-98"/>
    <d v="2023-07-04T00:00:00"/>
    <x v="1"/>
    <s v="NATAL"/>
    <x v="17"/>
    <n v="123056"/>
    <s v="NORDESTE"/>
    <n v="11000"/>
    <n v="542.37"/>
    <n v="338.01"/>
    <n v="4.9306363636363634E-2"/>
    <s v="TRANSBOCAYUVA LOGISTICA LTDA"/>
    <d v="2023-06-27T00:00:00"/>
    <m/>
    <d v="2023-07-18T00:00:00"/>
    <d v="2023-07-20T00:00:00"/>
    <m/>
    <s v="ENTREGUE"/>
    <s v="ENTREGUE FORA DO PRAZO"/>
    <n v="16"/>
  </r>
  <r>
    <n v="24500298"/>
    <s v="245002-98"/>
    <d v="2023-07-04T00:00:00"/>
    <x v="1"/>
    <s v="NATAL"/>
    <x v="17"/>
    <n v="123198"/>
    <s v="NORDESTE"/>
    <n v="5879"/>
    <n v="276.52"/>
    <n v="172.3261"/>
    <n v="4.703521006973975E-2"/>
    <s v="TRANSBOCAYUVA LOGISTICA LTDA"/>
    <d v="2023-06-28T00:00:00"/>
    <m/>
    <d v="2023-07-18T00:00:00"/>
    <d v="2023-07-20T00:00:00"/>
    <m/>
    <s v="ENTREGUE"/>
    <s v="ENTREGUE FORA DO PRAZO"/>
    <n v="16"/>
  </r>
  <r>
    <n v="24514798"/>
    <s v="245147-98"/>
    <d v="2023-07-04T00:00:00"/>
    <x v="1"/>
    <s v="NATAL"/>
    <x v="17"/>
    <n v="123206"/>
    <s v="NORDESTE"/>
    <n v="19559"/>
    <n v="1226.6400000000001"/>
    <n v="764.44880000000001"/>
    <n v="6.2714862723043108E-2"/>
    <s v="TRANSBOCAYUVA LOGISTICA LTDA"/>
    <d v="2023-06-28T00:00:00"/>
    <m/>
    <d v="2023-07-18T00:00:00"/>
    <d v="2023-07-20T00:00:00"/>
    <m/>
    <s v="ENTREGUE"/>
    <s v="ENTREGUE FORA DO PRAZO"/>
    <n v="16"/>
  </r>
  <r>
    <n v="24635198"/>
    <s v="246351-98"/>
    <d v="2023-07-04T00:00:00"/>
    <x v="1"/>
    <s v="NATAL"/>
    <x v="17"/>
    <n v="123246"/>
    <s v="NORDESTE"/>
    <n v="5879"/>
    <n v="276.52"/>
    <n v="172.32599999999999"/>
    <n v="4.703521006973975E-2"/>
    <s v="TRANSBOCAYUVA LOGISTICA LTDA"/>
    <d v="2023-06-28T00:00:00"/>
    <m/>
    <d v="2023-07-18T00:00:00"/>
    <d v="2023-07-20T00:00:00"/>
    <m/>
    <s v="ENTREGUE"/>
    <s v="ENTREGUE FORA DO PRAZO"/>
    <n v="16"/>
  </r>
  <r>
    <n v="24602798"/>
    <s v="246027-98"/>
    <d v="2023-07-04T00:00:00"/>
    <x v="1"/>
    <s v="PARNAMIRIM"/>
    <x v="17"/>
    <n v="123328"/>
    <s v="NORDESTE"/>
    <n v="7927.63"/>
    <n v="367.43"/>
    <n v="228.98339999999999"/>
    <n v="4.6348025828652446E-2"/>
    <s v="TRANSBOCAYUVA LOGISTICA LTDA"/>
    <d v="2023-06-28T00:00:00"/>
    <m/>
    <d v="2023-07-17T00:00:00"/>
    <d v="2023-07-20T00:00:00"/>
    <m/>
    <s v="ENTREGUE"/>
    <s v="ENTREGUE FORA DO PRAZO"/>
    <n v="16"/>
  </r>
  <r>
    <n v="24152998"/>
    <s v="241529-98"/>
    <d v="2023-07-04T00:00:00"/>
    <x v="1"/>
    <s v="NATAL"/>
    <x v="17"/>
    <n v="123419"/>
    <s v="NORDESTE"/>
    <n v="9691.11"/>
    <n v="475.65"/>
    <n v="296.43"/>
    <n v="4.9081065017319993E-2"/>
    <s v="TRANSBOCAYUVA LOGISTICA LTDA"/>
    <d v="2023-06-29T00:00:00"/>
    <m/>
    <d v="2023-07-18T00:00:00"/>
    <d v="2023-07-20T00:00:00"/>
    <m/>
    <s v="ENTREGUE"/>
    <s v="ENTREGUE FORA DO PRAZO"/>
    <n v="16"/>
  </r>
  <r>
    <n v="24431598"/>
    <s v="244315-98"/>
    <d v="2023-07-04T00:00:00"/>
    <x v="1"/>
    <s v="PARNAMIRIM"/>
    <x v="17"/>
    <n v="123428"/>
    <s v="NORDESTE"/>
    <n v="10439"/>
    <n v="501.8"/>
    <n v="312.72199999999998"/>
    <n v="4.8069738480697385E-2"/>
    <s v="TRANSBOCAYUVA LOGISTICA LTDA"/>
    <d v="2023-06-29T00:00:00"/>
    <m/>
    <d v="2023-07-17T00:00:00"/>
    <d v="2023-07-20T00:00:00"/>
    <m/>
    <s v="ENTREGUE"/>
    <s v="ENTREGUE FORA DO PRAZO"/>
    <n v="16"/>
  </r>
  <r>
    <n v="23846198"/>
    <s v="238461-98"/>
    <d v="2023-07-04T00:00:00"/>
    <x v="1"/>
    <s v="PARNAMIRIM"/>
    <x v="17"/>
    <n v="123441"/>
    <s v="NORDESTE"/>
    <n v="13249"/>
    <n v="675.08"/>
    <n v="420.71"/>
    <n v="5.0953279492791909E-2"/>
    <s v="TRANSBOCAYUVA LOGISTICA LTDA"/>
    <d v="2023-06-29T00:00:00"/>
    <m/>
    <d v="2023-07-17T00:00:00"/>
    <d v="2023-07-20T00:00:00"/>
    <m/>
    <s v="ENTREGUE"/>
    <s v="ENTREGUE FORA DO PRAZO"/>
    <n v="16"/>
  </r>
  <r>
    <n v="24281998"/>
    <s v="242819-98"/>
    <d v="2023-07-04T00:00:00"/>
    <x v="1"/>
    <s v="SAO RAIMUNDO NONATO"/>
    <x v="7"/>
    <n v="122984"/>
    <s v="NORDESTE"/>
    <n v="21559"/>
    <n v="1024.42"/>
    <n v="736.26199999999994"/>
    <n v="4.7517046245187627E-2"/>
    <s v="TRANSFORRECHI TRANSPORTES LTDA"/>
    <d v="2023-06-27T00:00:00"/>
    <m/>
    <d v="2023-07-10T00:00:00"/>
    <d v="2023-07-10T00:00:00"/>
    <m/>
    <s v="ENTREGUE"/>
    <s v="ENTREGUE NO PRAZO"/>
    <n v="6"/>
  </r>
  <r>
    <n v="23987498"/>
    <s v="239874-98"/>
    <d v="2023-07-04T00:00:00"/>
    <x v="1"/>
    <s v="REMANSO"/>
    <x v="20"/>
    <n v="123118"/>
    <s v="NORDESTE"/>
    <n v="149760"/>
    <n v="7116.15"/>
    <n v="5291.37"/>
    <n v="4.7517027243589742E-2"/>
    <s v="TRANSFORRECHI TRANSPORTES LTDA"/>
    <d v="2023-06-27T00:00:00"/>
    <m/>
    <d v="2023-07-10T00:00:00"/>
    <d v="2023-07-10T00:00:00"/>
    <m/>
    <s v="ENTREGUE"/>
    <s v="ENTREGUE NO PRAZO"/>
    <n v="6"/>
  </r>
  <r>
    <n v="23395298"/>
    <s v="233952-98"/>
    <d v="2023-07-04T00:00:00"/>
    <x v="1"/>
    <s v="BARRA DE SÃO MIGUEL"/>
    <x v="19"/>
    <n v="123405"/>
    <s v="NORDESTE"/>
    <n v="12013.82"/>
    <n v="395.66"/>
    <n v="443.07299999999998"/>
    <n v="3.2933737978428176E-2"/>
    <s v="TRANSFORRECHI TRANSPORTES LTDA"/>
    <d v="2023-06-29T00:00:00"/>
    <m/>
    <d v="2023-07-10T00:00:00"/>
    <d v="2023-07-10T00:00:00"/>
    <m/>
    <s v="ENTREGUE"/>
    <s v="ENTREGUE NO PRAZO"/>
    <n v="6"/>
  </r>
  <r>
    <n v="24506898"/>
    <s v="245068-98"/>
    <d v="2023-07-04T00:00:00"/>
    <x v="1"/>
    <s v="BARRA DE SÃO MIGUEL"/>
    <x v="19"/>
    <n v="123464"/>
    <s v="NORDESTE"/>
    <n v="35057.589999999997"/>
    <n v="1154.57"/>
    <n v="1267.0719999999999"/>
    <n v="3.2933524523505467E-2"/>
    <s v="TRANSFORRECHI TRANSPORTES LTDA"/>
    <d v="2023-06-29T00:00:00"/>
    <m/>
    <d v="2023-07-10T00:00:00"/>
    <d v="2023-07-10T00:00:00"/>
    <m/>
    <s v="ENTREGUE"/>
    <s v="ENTREGUE NO PRAZO"/>
    <n v="6"/>
  </r>
  <r>
    <n v="24349598"/>
    <s v="243495-98"/>
    <d v="2023-07-04T00:00:00"/>
    <x v="1"/>
    <s v="MACEIÓ"/>
    <x v="19"/>
    <n v="123500"/>
    <s v="NORDESTE"/>
    <n v="9503.01"/>
    <n v="312.97000000000003"/>
    <n v="296.43299999999999"/>
    <n v="3.2933775719482569E-2"/>
    <s v="TRANSFORRECHI TRANSPORTES LTDA"/>
    <d v="2023-06-29T00:00:00"/>
    <m/>
    <d v="2023-07-10T00:00:00"/>
    <d v="2023-07-10T00:00:00"/>
    <m/>
    <s v="ENTREGUE"/>
    <s v="ENTREGUE NO PRAZO"/>
    <n v="6"/>
  </r>
  <r>
    <n v="24809798"/>
    <s v="248097-98"/>
    <d v="2023-07-04T00:00:00"/>
    <x v="1"/>
    <s v="BARRA DE SÃO MIGUEL"/>
    <x v="19"/>
    <n v="123787"/>
    <s v="NORDESTE"/>
    <n v="14304.51"/>
    <n v="471.1"/>
    <n v="494.73"/>
    <n v="3.29336691714711E-2"/>
    <s v="TRANSFORRECHI TRANSPORTES LTDA"/>
    <d v="2023-06-30T00:00:00"/>
    <m/>
    <d v="2023-07-10T00:00:00"/>
    <d v="2023-07-10T00:00:00"/>
    <m/>
    <s v="ENTREGUE"/>
    <s v="ENTREGUE NO PRAZO"/>
    <n v="6"/>
  </r>
  <r>
    <n v="24336298"/>
    <s v="243362-98"/>
    <d v="2023-07-04T00:00:00"/>
    <x v="1"/>
    <s v="GUADALUPE"/>
    <x v="7"/>
    <n v="123020"/>
    <s v="NORDESTE"/>
    <n v="8239"/>
    <n v="391.49"/>
    <n v="261.83300000000003"/>
    <n v="4.7516688918558078E-2"/>
    <s v="TRANSFORRECHI TRANSPORTES LTDA"/>
    <d v="2023-06-27T00:00:00"/>
    <m/>
    <d v="2023-07-11T00:00:00"/>
    <d v="2023-07-11T00:00:00"/>
    <m/>
    <s v="ENTREGUE"/>
    <s v="ENTREGUE NO PRAZO"/>
    <n v="7"/>
  </r>
  <r>
    <n v="24060198"/>
    <s v="240601-98"/>
    <d v="2023-07-04T00:00:00"/>
    <x v="1"/>
    <s v="GUADALUPE"/>
    <x v="7"/>
    <n v="123123"/>
    <s v="NORDESTE"/>
    <n v="32187.61"/>
    <n v="1529.46"/>
    <n v="957.53399999999999"/>
    <n v="4.751704149515916E-2"/>
    <s v="TRANSFORRECHI TRANSPORTES LTDA"/>
    <d v="2023-06-27T00:00:00"/>
    <m/>
    <d v="2023-07-11T00:00:00"/>
    <d v="2023-07-11T00:00:00"/>
    <m/>
    <s v="ENTREGUE"/>
    <s v="ENTREGUE NO PRAZO"/>
    <n v="7"/>
  </r>
  <r>
    <n v="24656098"/>
    <s v="246560-98"/>
    <d v="2023-07-04T00:00:00"/>
    <x v="1"/>
    <s v="ELISEU MARTINS"/>
    <x v="7"/>
    <n v="123528"/>
    <s v="NORDESTE"/>
    <n v="20829"/>
    <n v="989.73"/>
    <n v="704.73400000000004"/>
    <n v="4.751692352009218E-2"/>
    <s v="TRANSFORRECHI TRANSPORTES LTDA"/>
    <d v="2023-06-29T00:00:00"/>
    <m/>
    <d v="2023-07-11T00:00:00"/>
    <d v="2023-07-11T00:00:00"/>
    <m/>
    <s v="ENTREGUE"/>
    <s v="ENTREGUE NO PRAZO"/>
    <n v="7"/>
  </r>
  <r>
    <n v="24532098"/>
    <s v="245320-98"/>
    <d v="2023-07-04T00:00:00"/>
    <x v="1"/>
    <s v="MACEIÓ"/>
    <x v="19"/>
    <n v="123728"/>
    <s v="NORDESTE"/>
    <n v="14433.21"/>
    <n v="475.34"/>
    <n v="481.23"/>
    <n v="3.2933768718116069E-2"/>
    <s v="TRANSFORRECHI TRANSPORTES LTDA"/>
    <d v="2023-06-30T00:00:00"/>
    <m/>
    <d v="2023-07-11T00:00:00"/>
    <d v="2023-07-11T00:00:00"/>
    <m/>
    <s v="ENTREGUE"/>
    <s v="ENTREGUE NO PRAZO"/>
    <n v="7"/>
  </r>
  <r>
    <n v="24350298"/>
    <s v="243502-98"/>
    <d v="2023-07-04T00:00:00"/>
    <x v="1"/>
    <s v="MACEIÓ"/>
    <x v="19"/>
    <n v="123756"/>
    <s v="NORDESTE"/>
    <n v="14433.21"/>
    <n v="475.34"/>
    <n v="481.23"/>
    <n v="3.2933768718116069E-2"/>
    <s v="TRANSFORRECHI TRANSPORTES LTDA"/>
    <d v="2023-06-30T00:00:00"/>
    <m/>
    <d v="2023-07-11T00:00:00"/>
    <d v="2023-07-11T00:00:00"/>
    <m/>
    <s v="ENTREGUE"/>
    <s v="ENTREGUE NO PRAZO"/>
    <n v="7"/>
  </r>
  <r>
    <n v="24830098"/>
    <s v="248300-98"/>
    <d v="2023-07-04T00:00:00"/>
    <x v="1"/>
    <s v="MACEIÓ"/>
    <x v="19"/>
    <n v="123774"/>
    <s v="NORDESTE"/>
    <n v="7919.01"/>
    <n v="260.8"/>
    <n v="269.03300000000002"/>
    <n v="3.2933409605493617E-2"/>
    <s v="TRANSFORRECHI TRANSPORTES LTDA"/>
    <d v="2023-06-30T00:00:00"/>
    <m/>
    <d v="2023-07-11T00:00:00"/>
    <d v="2023-07-11T00:00:00"/>
    <m/>
    <s v="ENTREGUE"/>
    <s v="ENTREGUE NO PRAZO"/>
    <n v="7"/>
  </r>
  <r>
    <n v="24825498"/>
    <s v="248254-98"/>
    <d v="2023-07-04T00:00:00"/>
    <x v="1"/>
    <s v="MACEIÓ"/>
    <x v="19"/>
    <n v="123786"/>
    <s v="NORDESTE"/>
    <n v="67900"/>
    <n v="2236.19"/>
    <n v="1626.15"/>
    <n v="3.2933578792341676E-2"/>
    <s v="TRANSFORRECHI TRANSPORTES LTDA"/>
    <d v="2023-06-30T00:00:00"/>
    <m/>
    <d v="2023-07-11T00:00:00"/>
    <d v="2023-07-11T00:00:00"/>
    <m/>
    <s v="ENTREGUE"/>
    <s v="ENTREGUE NO PRAZO"/>
    <n v="7"/>
  </r>
  <r>
    <n v="24564398"/>
    <s v="245643-98"/>
    <d v="2023-07-04T00:00:00"/>
    <x v="1"/>
    <s v="MACEIÓ"/>
    <x v="19"/>
    <n v="123886"/>
    <s v="NORDESTE"/>
    <n v="36700"/>
    <n v="1208.6600000000001"/>
    <n v="771.48699999999997"/>
    <n v="3.2933514986376027E-2"/>
    <s v="TRANSFORRECHI TRANSPORTES LTDA"/>
    <d v="2023-07-03T00:00:00"/>
    <m/>
    <d v="2023-07-11T00:00:00"/>
    <d v="2023-07-11T00:00:00"/>
    <m/>
    <s v="ENTREGUE"/>
    <s v="ENTREGUE NO PRAZO"/>
    <n v="7"/>
  </r>
  <r>
    <n v="24273498"/>
    <s v="242734-98"/>
    <d v="2023-07-04T00:00:00"/>
    <x v="1"/>
    <s v="FLORIANO"/>
    <x v="7"/>
    <n v="123036"/>
    <s v="NORDESTE"/>
    <n v="8879"/>
    <n v="421.9"/>
    <n v="313.32600000000002"/>
    <n v="4.7516612231107105E-2"/>
    <s v="TRANSFORRECHI TRANSPORTES LTDA"/>
    <d v="2023-06-27T00:00:00"/>
    <m/>
    <d v="2023-07-12T00:00:00"/>
    <d v="2023-07-12T00:00:00"/>
    <m/>
    <s v="ENTREGUE"/>
    <s v="ENTREGUE NO PRAZO"/>
    <n v="8"/>
  </r>
  <r>
    <n v="24011098"/>
    <s v="240110-98"/>
    <d v="2023-07-04T00:00:00"/>
    <x v="1"/>
    <s v="FLORIANO"/>
    <x v="7"/>
    <n v="123106"/>
    <s v="NORDESTE"/>
    <n v="12769"/>
    <n v="608.03"/>
    <n v="385.80399999999997"/>
    <n v="4.7617667789176914E-2"/>
    <s v="TRANSFORRECHI TRANSPORTES LTDA"/>
    <d v="2023-06-27T00:00:00"/>
    <m/>
    <d v="2023-07-12T00:00:00"/>
    <d v="2023-07-12T00:00:00"/>
    <m/>
    <s v="ENTREGUE"/>
    <s v="ENTREGUE NO PRAZO"/>
    <n v="8"/>
  </r>
  <r>
    <n v="23886998"/>
    <s v="238869-98"/>
    <d v="2023-07-04T00:00:00"/>
    <x v="1"/>
    <s v="TERESINA"/>
    <x v="7"/>
    <n v="123241"/>
    <s v="NORDESTE"/>
    <n v="19330.96"/>
    <n v="918.55"/>
    <n v="628.05700000000002"/>
    <n v="4.7517040022844181E-2"/>
    <s v="TRANSFORRECHI TRANSPORTES LTDA"/>
    <d v="2023-06-28T00:00:00"/>
    <m/>
    <d v="2023-07-13T00:00:00"/>
    <d v="2023-07-13T00:00:00"/>
    <m/>
    <s v="ENTREGUE"/>
    <s v="ENTREGUE NO PRAZO"/>
    <n v="9"/>
  </r>
  <r>
    <n v="24160598"/>
    <s v="241605-98"/>
    <d v="2023-07-04T00:00:00"/>
    <x v="1"/>
    <s v="TERESINA"/>
    <x v="7"/>
    <n v="123255"/>
    <s v="NORDESTE"/>
    <n v="14869"/>
    <n v="706.53"/>
    <n v="481.23"/>
    <n v="4.7516981639652969E-2"/>
    <s v="TRANSFORRECHI TRANSPORTES LTDA"/>
    <d v="2023-06-28T00:00:00"/>
    <m/>
    <d v="2023-07-13T00:00:00"/>
    <d v="2023-07-13T00:00:00"/>
    <m/>
    <s v="ENTREGUE"/>
    <s v="ENTREGUE NO PRAZO"/>
    <n v="9"/>
  </r>
  <r>
    <n v="24532398"/>
    <s v="245323-98"/>
    <d v="2023-07-04T00:00:00"/>
    <x v="1"/>
    <s v="TERESINA"/>
    <x v="7"/>
    <n v="123272"/>
    <s v="NORDESTE"/>
    <n v="10335"/>
    <n v="491.09"/>
    <n v="325.42200000000003"/>
    <n v="4.7517174649250121E-2"/>
    <s v="TRANSFORRECHI TRANSPORTES LTDA"/>
    <d v="2023-06-28T00:00:00"/>
    <m/>
    <d v="2023-07-13T00:00:00"/>
    <d v="2023-07-13T00:00:00"/>
    <m/>
    <s v="ENTREGUE"/>
    <s v="ENTREGUE NO PRAZO"/>
    <n v="9"/>
  </r>
  <r>
    <n v="24732898"/>
    <s v="247328-98"/>
    <d v="2023-07-04T00:00:00"/>
    <x v="1"/>
    <s v="TERESINA"/>
    <x v="7"/>
    <n v="123540"/>
    <s v="NORDESTE"/>
    <n v="9592.11"/>
    <n v="455.79"/>
    <n v="296.327"/>
    <n v="4.7517178180817361E-2"/>
    <s v="TRANSFORRECHI TRANSPORTES LTDA"/>
    <d v="2023-06-29T00:00:00"/>
    <m/>
    <d v="2023-07-13T00:00:00"/>
    <d v="2023-07-13T00:00:00"/>
    <m/>
    <s v="ENTREGUE"/>
    <s v="ENTREGUE NO PRAZO"/>
    <n v="9"/>
  </r>
  <r>
    <n v="22074598"/>
    <s v="220745-98"/>
    <d v="2023-07-04T00:00:00"/>
    <x v="1"/>
    <s v="MACEIÓ"/>
    <x v="19"/>
    <n v="123403"/>
    <s v="NORDESTE"/>
    <n v="14699.02"/>
    <n v="484.09"/>
    <n v="494.73"/>
    <n v="3.2933488082878992E-2"/>
    <s v="TRANSFORRECHI TRANSPORTES LTDA"/>
    <d v="2023-06-29T00:00:00"/>
    <m/>
    <d v="2023-07-13T00:00:00"/>
    <d v="2023-07-13T00:00:00"/>
    <m/>
    <s v="ENTREGUE"/>
    <s v="ENTREGUE NO PRAZO"/>
    <n v="9"/>
  </r>
  <r>
    <n v="22083498"/>
    <s v="220834-98"/>
    <d v="2023-07-04T00:00:00"/>
    <x v="1"/>
    <s v="MACEIÓ"/>
    <x v="19"/>
    <n v="123404"/>
    <s v="NORDESTE"/>
    <n v="22118.45"/>
    <n v="728.44"/>
    <n v="536.58799999999997"/>
    <n v="3.2933591639558835E-2"/>
    <s v="TRANSFORRECHI TRANSPORTES LTDA"/>
    <d v="2023-06-29T00:00:00"/>
    <m/>
    <d v="2023-07-13T00:00:00"/>
    <d v="2023-07-13T00:00:00"/>
    <m/>
    <s v="ENTREGUE"/>
    <s v="ENTREGUE NO PRAZO"/>
    <n v="9"/>
  </r>
  <r>
    <n v="24528998"/>
    <s v="245289-98"/>
    <d v="2023-07-04T00:00:00"/>
    <x v="1"/>
    <s v="MACEIÓ"/>
    <x v="19"/>
    <n v="123410"/>
    <s v="NORDESTE"/>
    <n v="6414.21"/>
    <n v="211.24"/>
    <n v="201.315"/>
    <n v="3.293312816387365E-2"/>
    <s v="TRANSFORRECHI TRANSPORTES LTDA"/>
    <d v="2023-06-29T00:00:00"/>
    <m/>
    <d v="2023-07-13T00:00:00"/>
    <d v="2023-07-13T00:00:00"/>
    <m/>
    <s v="ENTREGUE"/>
    <s v="ENTREGUE NO PRAZO"/>
    <n v="9"/>
  </r>
  <r>
    <n v="24806298"/>
    <s v="248062-98"/>
    <d v="2023-07-04T00:00:00"/>
    <x v="1"/>
    <s v="MACEIÓ"/>
    <x v="19"/>
    <n v="123767"/>
    <s v="NORDESTE"/>
    <n v="11898.81"/>
    <n v="391.87"/>
    <n v="396.74"/>
    <n v="3.2933545455385876E-2"/>
    <s v="TRANSFORRECHI TRANSPORTES LTDA"/>
    <d v="2023-06-30T00:00:00"/>
    <m/>
    <d v="2023-07-13T00:00:00"/>
    <d v="2023-07-13T00:00:00"/>
    <m/>
    <s v="ENTREGUE"/>
    <s v="ENTREGUE NO PRAZO"/>
    <n v="9"/>
  </r>
  <r>
    <n v="23514698"/>
    <s v="235146-98"/>
    <d v="2023-07-04T00:00:00"/>
    <x v="1"/>
    <s v="MIGUEL ALVES"/>
    <x v="7"/>
    <n v="122691"/>
    <s v="NORDESTE"/>
    <n v="51059"/>
    <n v="2426.17"/>
    <n v="1826.77"/>
    <n v="4.7516990148651558E-2"/>
    <s v="TRANSFORRECHI TRANSPORTES LTDA"/>
    <d v="2023-06-23T00:00:00"/>
    <m/>
    <d v="2023-07-14T00:00:00"/>
    <d v="2023-07-14T00:00:00"/>
    <m/>
    <s v="ENTREGUE"/>
    <s v="ENTREGUE NO PRAZO"/>
    <n v="10"/>
  </r>
  <r>
    <n v="24471198"/>
    <s v="244711-98"/>
    <d v="2023-07-04T00:00:00"/>
    <x v="1"/>
    <s v="MIGUEL ALVES"/>
    <x v="7"/>
    <n v="122911"/>
    <s v="NORDESTE"/>
    <n v="16079.5"/>
    <n v="764.05"/>
    <n v="504.2"/>
    <n v="4.7517024783108923E-2"/>
    <s v="TRANSFORRECHI TRANSPORTES LTDA"/>
    <d v="2023-06-26T00:00:00"/>
    <m/>
    <d v="2023-07-14T00:00:00"/>
    <d v="2023-07-14T00:00:00"/>
    <m/>
    <s v="ENTREGUE"/>
    <s v="ENTREGUE NO PRAZO"/>
    <n v="10"/>
  </r>
  <r>
    <n v="24278798"/>
    <s v="242787-98"/>
    <d v="2023-07-04T00:00:00"/>
    <x v="1"/>
    <s v="TERESINA"/>
    <x v="7"/>
    <n v="123498"/>
    <s v="NORDESTE"/>
    <n v="13819"/>
    <n v="656.64"/>
    <n v="449.702"/>
    <n v="4.7517186482379334E-2"/>
    <s v="TRANSFORRECHI TRANSPORTES LTDA"/>
    <d v="2023-06-29T00:00:00"/>
    <m/>
    <d v="2023-07-14T00:00:00"/>
    <d v="2023-07-14T00:00:00"/>
    <m/>
    <s v="ENTREGUE"/>
    <s v="ENTREGUE NO PRAZO"/>
    <n v="10"/>
  </r>
  <r>
    <n v="24872498"/>
    <s v="248724-98"/>
    <d v="2023-07-04T00:00:00"/>
    <x v="1"/>
    <s v="MACEIÓ"/>
    <x v="19"/>
    <n v="123841"/>
    <s v="NORDESTE"/>
    <n v="25786"/>
    <n v="849.23"/>
    <n v="726.51900000000001"/>
    <n v="3.2933762506786632E-2"/>
    <s v="TRANSFORRECHI TRANSPORTES LTDA"/>
    <d v="2023-06-30T00:00:00"/>
    <m/>
    <d v="2023-07-14T00:00:00"/>
    <d v="2023-07-14T00:00:00"/>
    <m/>
    <s v="ENTREGUE"/>
    <s v="ENTREGUE NO PRAZO"/>
    <n v="10"/>
  </r>
  <r>
    <n v="23088898"/>
    <s v="230888-98"/>
    <d v="2023-07-04T00:00:00"/>
    <x v="1"/>
    <s v="MACEIÓ"/>
    <x v="19"/>
    <n v="123401"/>
    <s v="NORDESTE"/>
    <n v="7146.53"/>
    <n v="235.36"/>
    <n v="229.88200000000001"/>
    <n v="3.2933465611982321E-2"/>
    <s v="TRANSFORRECHI TRANSPORTES LTDA"/>
    <d v="2023-06-29T00:00:00"/>
    <m/>
    <d v="2023-07-17T00:00:00"/>
    <d v="2023-07-17T00:00:00"/>
    <m/>
    <s v="ENTREGUE"/>
    <s v="ENTREGUE NO PRAZO"/>
    <n v="13"/>
  </r>
  <r>
    <n v="23078098"/>
    <s v="230780-98"/>
    <d v="2023-07-04T00:00:00"/>
    <x v="1"/>
    <s v="MACEIÓ"/>
    <x v="19"/>
    <n v="123466"/>
    <s v="NORDESTE"/>
    <n v="9691.2199999999993"/>
    <n v="319.17"/>
    <n v="339.28300000000002"/>
    <n v="3.2933934014499726E-2"/>
    <s v="TRANSFORRECHI TRANSPORTES LTDA"/>
    <d v="2023-06-29T00:00:00"/>
    <m/>
    <d v="2023-07-17T00:00:00"/>
    <d v="2023-07-17T00:00:00"/>
    <m/>
    <s v="ENTREGUE"/>
    <s v="ENTREGUE NO PRAZO"/>
    <n v="13"/>
  </r>
  <r>
    <n v="24746698"/>
    <s v="247466-98"/>
    <d v="2023-07-04T00:00:00"/>
    <x v="1"/>
    <s v="MACEIÓ"/>
    <x v="19"/>
    <n v="123324"/>
    <s v="NORDESTE"/>
    <n v="43500"/>
    <n v="1432.6"/>
    <n v="1397.4380000000001"/>
    <n v="3.2933333333333328E-2"/>
    <s v="TRANSFORRECHI TRANSPORTES LTDA"/>
    <d v="2023-06-28T00:00:00"/>
    <m/>
    <d v="2023-07-18T00:00:00"/>
    <d v="2023-07-18T00:00:00"/>
    <m/>
    <s v="ENTREGUE"/>
    <s v="ENTREGUE NO PRAZO"/>
    <n v="14"/>
  </r>
  <r>
    <n v="24672998"/>
    <s v="246729-98"/>
    <d v="2023-07-04T00:00:00"/>
    <x v="1"/>
    <s v="MACEIÓ"/>
    <x v="19"/>
    <n v="123497"/>
    <s v="NORDESTE"/>
    <n v="21200"/>
    <n v="698.19"/>
    <n v="742.49800000000005"/>
    <n v="3.293349056603774E-2"/>
    <s v="TRANSFORRECHI TRANSPORTES LTDA"/>
    <d v="2023-06-29T00:00:00"/>
    <m/>
    <d v="2023-07-18T00:00:00"/>
    <d v="2023-07-18T00:00:00"/>
    <m/>
    <s v="ENTREGUE"/>
    <s v="ENTREGUE NO PRAZO"/>
    <n v="14"/>
  </r>
  <r>
    <n v="24810298"/>
    <s v="248102-98"/>
    <d v="2023-07-04T00:00:00"/>
    <x v="1"/>
    <s v="MACEIÓ"/>
    <x v="19"/>
    <n v="123595"/>
    <s v="NORDESTE"/>
    <n v="13000"/>
    <n v="428.14"/>
    <n v="378.33199999999999"/>
    <n v="3.2933846153846154E-2"/>
    <s v="TRANSFORRECHI TRANSPORTES LTDA"/>
    <d v="2023-06-30T00:00:00"/>
    <m/>
    <d v="2023-07-18T00:00:00"/>
    <d v="2023-07-18T00:00:00"/>
    <m/>
    <s v="ENTREGUE"/>
    <s v="ENTREGUE NO PRAZO"/>
    <n v="14"/>
  </r>
  <r>
    <n v="24685198"/>
    <s v="246851-98"/>
    <d v="2023-07-04T00:00:00"/>
    <x v="1"/>
    <s v="MACEIÓ"/>
    <x v="19"/>
    <n v="123618"/>
    <s v="NORDESTE"/>
    <n v="13819"/>
    <n v="455.11"/>
    <n v="449.702"/>
    <n v="3.2933642086981692E-2"/>
    <s v="TRANSFORRECHI TRANSPORTES LTDA"/>
    <d v="2023-06-30T00:00:00"/>
    <m/>
    <d v="2023-07-18T00:00:00"/>
    <d v="2023-07-18T00:00:00"/>
    <m/>
    <s v="ENTREGUE"/>
    <s v="ENTREGUE NO PRAZO"/>
    <n v="14"/>
  </r>
  <r>
    <n v="23090598"/>
    <s v="230905-98"/>
    <d v="2023-07-04T00:00:00"/>
    <x v="1"/>
    <s v="PARIPUEIRA"/>
    <x v="19"/>
    <n v="123593"/>
    <s v="NORDESTE"/>
    <n v="23560.33"/>
    <n v="775.93"/>
    <n v="852"/>
    <n v="3.2933749230167828E-2"/>
    <s v="TRANSFORRECHI TRANSPORTES LTDA"/>
    <d v="2023-06-30T00:00:00"/>
    <m/>
    <d v="2023-07-19T00:00:00"/>
    <d v="2023-07-19T00:00:00"/>
    <m/>
    <s v="ENTREGUE"/>
    <s v="ENTREGUE NO PRAZO"/>
    <n v="15"/>
  </r>
  <r>
    <n v="24887598"/>
    <s v="248875-98"/>
    <d v="2023-07-05T00:00:00"/>
    <x v="1"/>
    <s v="UNAÍ"/>
    <x v="4"/>
    <n v="123837"/>
    <s v="SUDESTE"/>
    <n v="13939.54"/>
    <n v="976.89"/>
    <n v="491.58499999999998"/>
    <n v="7.0080504808623517E-2"/>
    <s v="FITLOG TRANSPORTES E LOGISTICA"/>
    <d v="2023-06-30T00:00:00"/>
    <m/>
    <d v="2023-07-24T00:00:00"/>
    <d v="2023-07-21T17:23:00"/>
    <m/>
    <s v="ENTREGUE"/>
    <s v="ENTREGUE NO PRAZO"/>
    <n v="16.724305555559113"/>
  </r>
  <r>
    <n v="24855099"/>
    <s v="248550-99"/>
    <d v="2023-07-05T00:00:00"/>
    <x v="1"/>
    <s v="TAQUARACU DE MINAS"/>
    <x v="4"/>
    <n v="123974"/>
    <s v="SUDESTE"/>
    <n v="747.15"/>
    <n v="151.93"/>
    <n v="35.417000000000002"/>
    <n v="0.2033460483169377"/>
    <s v="FITLOG TRANSPORTES E LOGISTICA"/>
    <d v="2023-07-04T00:00:00"/>
    <m/>
    <d v="2023-07-20T00:00:00"/>
    <d v="2023-07-19T12:36:00"/>
    <m/>
    <s v="ENTREGUE"/>
    <s v="ENTREGUE NO PRAZO"/>
    <n v="14.525000000001455"/>
  </r>
  <r>
    <n v="24770798"/>
    <s v="247707-98"/>
    <d v="2023-07-05T00:00:00"/>
    <x v="1"/>
    <s v="LAVRAS"/>
    <x v="4"/>
    <n v="123992"/>
    <s v="SUDESTE"/>
    <n v="6399.72"/>
    <n v="441.66"/>
    <n v="224.21199999999999"/>
    <n v="6.9012394292250284E-2"/>
    <s v="FITLOG TRANSPORTES E LOGISTICA"/>
    <d v="2023-07-04T00:00:00"/>
    <m/>
    <d v="2023-07-14T00:00:00"/>
    <d v="2023-07-19T18:00:00"/>
    <m/>
    <s v="ENTREGUE"/>
    <s v="ENTREGUE FORA DO PRAZO"/>
    <n v="14.75"/>
  </r>
  <r>
    <n v="24668698"/>
    <s v="246686-98"/>
    <d v="2023-07-05T00:00:00"/>
    <x v="1"/>
    <s v="BARRETOS"/>
    <x v="9"/>
    <n v="124018"/>
    <s v="SUDESTE"/>
    <n v="10539"/>
    <n v="429.42"/>
    <n v="325.315"/>
    <n v="4.0745801309422146E-2"/>
    <s v="FITLOG TRANSPORTES E LOGISTICA"/>
    <d v="2023-07-04T00:00:00"/>
    <m/>
    <d v="2023-07-12T00:00:00"/>
    <d v="2023-07-12T19:24:00"/>
    <m/>
    <s v="ENTREGUE"/>
    <s v="ENTREGUE FORA DO PRAZO"/>
    <n v="7.8083333333343035"/>
  </r>
  <r>
    <n v="24915198"/>
    <s v="249151-98"/>
    <d v="2023-07-05T00:00:00"/>
    <x v="1"/>
    <s v="SUMARE"/>
    <x v="9"/>
    <n v="124083"/>
    <s v="SUDESTE"/>
    <n v="5500"/>
    <n v="168.13"/>
    <n v="171.096"/>
    <n v="3.0569090909090907E-2"/>
    <s v="FITLOG TRANSPORTES E LOGISTICA"/>
    <d v="2023-07-04T00:00:00"/>
    <m/>
    <d v="2023-07-14T00:00:00"/>
    <d v="2023-07-14T13:00:00"/>
    <m/>
    <s v="ENTREGUE"/>
    <s v="ENTREGUE FORA DO PRAZO"/>
    <n v="9.5416666666642413"/>
  </r>
  <r>
    <n v="24940898"/>
    <s v="249408-98"/>
    <d v="2023-07-05T00:00:00"/>
    <x v="1"/>
    <s v="BRASILÂNDIA DE MINAS"/>
    <x v="4"/>
    <n v="124110"/>
    <s v="SUDESTE"/>
    <n v="12139"/>
    <n v="898.66"/>
    <n v="396.60399999999998"/>
    <n v="7.4030809786638105E-2"/>
    <s v="FITLOG TRANSPORTES E LOGISTICA"/>
    <d v="2023-07-04T00:00:00"/>
    <m/>
    <d v="2023-07-21T00:00:00"/>
    <d v="2023-07-19T14:36:00"/>
    <m/>
    <s v="ENTREGUE"/>
    <s v="ENTREGUE NO PRAZO"/>
    <n v="14.608333333329938"/>
  </r>
  <r>
    <n v="24544198"/>
    <s v="245441-98"/>
    <d v="2023-07-05T00:00:00"/>
    <x v="1"/>
    <s v="CANAA"/>
    <x v="4"/>
    <n v="124115"/>
    <s v="SUDESTE"/>
    <n v="18789"/>
    <n v="1242.28"/>
    <n v="615.81600000000003"/>
    <n v="6.611740912235882E-2"/>
    <s v="FITLOG TRANSPORTES E LOGISTICA"/>
    <d v="2023-07-04T00:00:00"/>
    <m/>
    <d v="2023-07-25T00:00:00"/>
    <d v="2023-07-24T23:59:00"/>
    <m/>
    <s v="ENTREGUE"/>
    <s v="ENTREGUE NO PRAZO"/>
    <n v="19.999305555553292"/>
  </r>
  <r>
    <n v="25028598"/>
    <s v="250285-98"/>
    <d v="2023-07-05T00:00:00"/>
    <x v="1"/>
    <s v="SANTA BARBARA"/>
    <x v="4"/>
    <n v="124167"/>
    <s v="SUDESTE"/>
    <n v="6493.41"/>
    <n v="388.24"/>
    <n v="197.45500000000001"/>
    <n v="5.9789848477148376E-2"/>
    <s v="FITLOG TRANSPORTES E LOGISTICA"/>
    <d v="2023-07-05T00:00:00"/>
    <m/>
    <d v="2023-07-20T00:00:00"/>
    <d v="2023-07-20T10:00:00"/>
    <m/>
    <s v="ENTREGUE"/>
    <s v="ENTREGUE FORA DO PRAZO"/>
    <n v="15.416666666664241"/>
  </r>
  <r>
    <n v="24939898"/>
    <s v="249398-98"/>
    <d v="2023-07-05T00:00:00"/>
    <x v="1"/>
    <s v="TUBARÃO"/>
    <x v="21"/>
    <n v="124102"/>
    <s v="SUL"/>
    <n v="11519"/>
    <n v="641.41999999999996"/>
    <n v="396.74"/>
    <n v="5.5683653094886702E-2"/>
    <s v="FITLOG TRANSPORTES E LOGISTICA"/>
    <d v="2023-07-04T00:00:00"/>
    <m/>
    <d v="2023-07-17T00:00:00"/>
    <d v="2023-07-18T21:48:00"/>
    <m/>
    <s v="ENTREGUE"/>
    <s v="ENTREGUE FORA DO PRAZO"/>
    <n v="13.908333333332848"/>
  </r>
  <r>
    <n v="25085098"/>
    <s v="250850-98"/>
    <d v="2023-07-05T00:00:00"/>
    <x v="1"/>
    <s v="MARTINHO CAMPOS"/>
    <x v="4"/>
    <n v="124221"/>
    <s v="SUDESTE"/>
    <n v="14589"/>
    <n v="986.59"/>
    <n v="494.59500000000003"/>
    <n v="6.7625608335046952E-2"/>
    <s v="FITLOG TRANSPORTES E LOGISTICA"/>
    <d v="2023-07-05T00:00:00"/>
    <m/>
    <d v="2023-07-14T00:00:00"/>
    <d v="2023-07-17T18:00:00"/>
    <m/>
    <s v="ENTREGUE"/>
    <s v="ENTREGUE FORA DO PRAZO"/>
    <n v="12.75"/>
  </r>
  <r>
    <n v="24984998"/>
    <s v="249849-98"/>
    <d v="2023-07-05T00:00:00"/>
    <x v="1"/>
    <s v="RIO VERDE"/>
    <x v="5"/>
    <n v="124084"/>
    <s v="CENTRO-OESTE"/>
    <n v="15180"/>
    <n v="682.75"/>
    <n v="462.16609999999997"/>
    <n v="4.4976943346508563E-2"/>
    <s v="JEONCEL TRANSPORTES LTDA"/>
    <d v="2023-07-04T00:00:00"/>
    <m/>
    <d v="2023-07-20T00:00:00"/>
    <d v="2023-07-13T00:00:00"/>
    <m/>
    <s v="ENTREGUE"/>
    <s v="ENTREGUE NO PRAZO"/>
    <n v="8"/>
  </r>
  <r>
    <n v="24972698"/>
    <s v="249726-98"/>
    <d v="2023-07-05T00:00:00"/>
    <x v="1"/>
    <s v="CAIAPONIA"/>
    <x v="5"/>
    <n v="124086"/>
    <s v="CENTRO-OESTE"/>
    <n v="10449"/>
    <n v="493.88"/>
    <n v="334.315"/>
    <n v="4.7265767059048711E-2"/>
    <s v="JEONCEL TRANSPORTES LTDA"/>
    <d v="2023-07-04T00:00:00"/>
    <m/>
    <d v="2023-07-20T00:00:00"/>
    <d v="2023-07-13T00:00:00"/>
    <m/>
    <s v="ENTREGUE"/>
    <s v="ENTREGUE NO PRAZO"/>
    <n v="8"/>
  </r>
  <r>
    <n v="25088598"/>
    <s v="250885-98"/>
    <d v="2023-07-05T00:00:00"/>
    <x v="1"/>
    <s v="JUIZ DE FORA"/>
    <x v="4"/>
    <n v="124015"/>
    <s v="SUDESTE"/>
    <n v="7409"/>
    <n v="183.7"/>
    <n v="218.82300000000001"/>
    <n v="2.4794169253610471E-2"/>
    <s v="M V G TRANSPORTES EIRELI"/>
    <d v="2023-07-04T00:00:00"/>
    <m/>
    <d v="2023-07-10T00:00:00"/>
    <d v="2023-07-10T00:00:00"/>
    <m/>
    <s v="ENTREGUE"/>
    <s v="ENTREGUE NO PRAZO"/>
    <n v="5"/>
  </r>
  <r>
    <n v="25160698"/>
    <s v="251606-98"/>
    <d v="2023-07-05T00:00:00"/>
    <x v="1"/>
    <s v="MURIAÉ"/>
    <x v="4"/>
    <n v="124164"/>
    <s v="SUDESTE"/>
    <n v="17689"/>
    <n v="474.4"/>
    <n v="597.05399999999997"/>
    <n v="2.6818927016790093E-2"/>
    <s v="M V G TRANSPORTES EIRELI"/>
    <d v="2023-07-05T00:00:00"/>
    <m/>
    <d v="2023-07-07T00:00:00"/>
    <d v="2023-07-07T00:00:00"/>
    <m/>
    <s v="ENTREGUE"/>
    <s v="ENTREGUE NO PRAZO"/>
    <n v="2"/>
  </r>
  <r>
    <n v="24215898"/>
    <s v="242158-98"/>
    <d v="2023-07-05T00:00:00"/>
    <x v="1"/>
    <s v="MARICÁ"/>
    <x v="11"/>
    <n v="123997"/>
    <s v="SUDESTE"/>
    <n v="13234.83"/>
    <n v="315.56"/>
    <n v="385.94"/>
    <n v="2.3843147210806638E-2"/>
    <s v="M V G TRANSPORTES EIRELI"/>
    <d v="2023-07-04T00:00:00"/>
    <m/>
    <d v="2023-07-10T00:00:00"/>
    <d v="2023-07-11T00:00:00"/>
    <m/>
    <s v="ENTREGUE"/>
    <s v="ENTREGUE FORA DO PRAZO"/>
    <n v="6"/>
  </r>
  <r>
    <n v="24096498"/>
    <s v="240964-98"/>
    <d v="2023-07-05T00:00:00"/>
    <x v="1"/>
    <s v="ITAPERUNA"/>
    <x v="11"/>
    <n v="124007"/>
    <s v="SUDESTE"/>
    <n v="11013.52"/>
    <n v="261.56"/>
    <n v="313.64600000000002"/>
    <n v="2.3748992147832843E-2"/>
    <s v="M V G TRANSPORTES EIRELI"/>
    <d v="2023-07-04T00:00:00"/>
    <m/>
    <d v="2023-07-10T00:00:00"/>
    <d v="2023-07-11T00:00:00"/>
    <m/>
    <s v="ENTREGUE"/>
    <s v="ENTREGUE FORA DO PRAZO"/>
    <n v="6"/>
  </r>
  <r>
    <n v="25067798"/>
    <s v="250677-98"/>
    <d v="2023-07-05T00:00:00"/>
    <x v="1"/>
    <s v="ARARUAMA"/>
    <x v="11"/>
    <n v="124016"/>
    <s v="SUDESTE"/>
    <n v="7349"/>
    <n v="193.86"/>
    <n v="235.28299999999999"/>
    <n v="2.6379099197169686E-2"/>
    <s v="M V G TRANSPORTES EIRELI"/>
    <d v="2023-07-04T00:00:00"/>
    <m/>
    <d v="2023-07-07T00:00:00"/>
    <d v="2023-07-10T00:00:00"/>
    <m/>
    <s v="ENTREGUE"/>
    <s v="ENTREGUE FORA DO PRAZO"/>
    <n v="5"/>
  </r>
  <r>
    <n v="24732998"/>
    <s v="247329-98"/>
    <d v="2023-07-05T00:00:00"/>
    <x v="1"/>
    <s v="ITABORAI"/>
    <x v="11"/>
    <n v="124028"/>
    <s v="SUDESTE"/>
    <n v="38795.49"/>
    <n v="1027.56"/>
    <n v="1298.49"/>
    <n v="2.6486583878693116E-2"/>
    <s v="M V G TRANSPORTES EIRELI"/>
    <d v="2023-07-04T00:00:00"/>
    <m/>
    <d v="2023-07-10T00:00:00"/>
    <d v="2023-07-13T00:00:00"/>
    <m/>
    <s v="ENTREGUE"/>
    <s v="ENTREGUE FORA DO PRAZO"/>
    <n v="8"/>
  </r>
  <r>
    <n v="24935598"/>
    <s v="249355-98"/>
    <d v="2023-07-05T00:00:00"/>
    <x v="1"/>
    <s v="CORDEIRO"/>
    <x v="11"/>
    <n v="124066"/>
    <s v="SUDESTE"/>
    <n v="51877.43"/>
    <n v="1453.45"/>
    <n v="1853.31"/>
    <n v="2.8017000842177418E-2"/>
    <s v="M V G TRANSPORTES EIRELI"/>
    <d v="2023-07-04T00:00:00"/>
    <m/>
    <d v="2023-07-07T00:00:00"/>
    <d v="2023-07-10T00:00:00"/>
    <m/>
    <s v="ENTREGUE"/>
    <s v="ENTREGUE FORA DO PRAZO"/>
    <n v="5"/>
  </r>
  <r>
    <n v="25094098"/>
    <s v="250940-98"/>
    <d v="2023-07-05T00:00:00"/>
    <x v="1"/>
    <s v="ARARUAMA"/>
    <x v="11"/>
    <n v="124111"/>
    <s v="SUDESTE"/>
    <n v="8859"/>
    <n v="210.47"/>
    <n v="252.553"/>
    <n v="2.3757760469578958E-2"/>
    <s v="M V G TRANSPORTES EIRELI"/>
    <d v="2023-07-04T00:00:00"/>
    <m/>
    <d v="2023-07-07T00:00:00"/>
    <d v="2023-07-10T00:00:00"/>
    <m/>
    <s v="ENTREGUE"/>
    <s v="ENTREGUE FORA DO PRAZO"/>
    <n v="5"/>
  </r>
  <r>
    <n v="25054398"/>
    <s v="250543-98"/>
    <d v="2023-07-05T00:00:00"/>
    <x v="1"/>
    <s v="CAMPOS DOS GOYTACAZES"/>
    <x v="11"/>
    <n v="124135"/>
    <s v="SUDESTE"/>
    <n v="8459"/>
    <n v="218.3"/>
    <n v="267.36500000000001"/>
    <n v="2.5806832958978603E-2"/>
    <s v="M V G TRANSPORTES EIRELI"/>
    <d v="2023-07-05T00:00:00"/>
    <m/>
    <d v="2023-07-10T00:00:00"/>
    <d v="2023-07-11T00:00:00"/>
    <m/>
    <s v="ENTREGUE"/>
    <s v="ENTREGUE FORA DO PRAZO"/>
    <n v="6"/>
  </r>
  <r>
    <n v="24738498"/>
    <s v="247384-98"/>
    <d v="2023-07-05T00:00:00"/>
    <x v="1"/>
    <s v="NOVA SERRANA"/>
    <x v="4"/>
    <n v="124153"/>
    <s v="SUDESTE"/>
    <n v="17880.759999999998"/>
    <n v="409.91"/>
    <n v="469.66699999999997"/>
    <n v="2.2924640787080643E-2"/>
    <s v="M V G TRANSPORTES EIRELI"/>
    <d v="2023-07-05T00:00:00"/>
    <m/>
    <d v="2023-07-10T00:00:00"/>
    <d v="2023-07-12T00:00:00"/>
    <m/>
    <s v="ENTREGUE"/>
    <s v="ENTREGUE FORA DO PRAZO"/>
    <n v="7"/>
  </r>
  <r>
    <n v="24897298"/>
    <s v="248972-98"/>
    <d v="2023-07-05T00:00:00"/>
    <x v="1"/>
    <s v="MOSSORÓ"/>
    <x v="17"/>
    <n v="123887"/>
    <s v="NORDESTE"/>
    <n v="10762.47"/>
    <n v="512.97"/>
    <n v="334.315"/>
    <n v="4.7662850628155069E-2"/>
    <s v="SNT LOG LTDA"/>
    <d v="2023-07-03T00:00:00"/>
    <m/>
    <d v="2023-07-21T00:00:00"/>
    <d v="2023-07-21T18:18:00"/>
    <m/>
    <s v="ENTREGUE"/>
    <s v="ENTREGUE FORA DO PRAZO"/>
    <n v="16.76249999999709"/>
  </r>
  <r>
    <n v="24828699"/>
    <s v="248286-99"/>
    <d v="2023-07-05T00:00:00"/>
    <x v="1"/>
    <s v="TENENTE ANANIAS"/>
    <x v="17"/>
    <n v="123949"/>
    <s v="NORDESTE"/>
    <n v="1289.5999999999999"/>
    <n v="170.48"/>
    <n v="67.5"/>
    <n v="0.13219602977667494"/>
    <s v="SNT LOG LTDA"/>
    <d v="2023-07-03T00:00:00"/>
    <m/>
    <d v="2023-07-25T00:00:00"/>
    <d v="2023-07-19T17:30:00"/>
    <m/>
    <s v="ENTREGUE"/>
    <s v="ENTREGUE NO PRAZO"/>
    <n v="14.729166666664241"/>
  </r>
  <r>
    <n v="24847999"/>
    <s v="248479-99"/>
    <d v="2023-07-05T00:00:00"/>
    <x v="1"/>
    <s v="SÃO JOÃO DO SABUGI"/>
    <x v="17"/>
    <n v="123973"/>
    <s v="NORDESTE"/>
    <n v="565.25"/>
    <n v="170.48"/>
    <n v="33.75"/>
    <n v="0.30160106147722243"/>
    <s v="SNT LOG LTDA"/>
    <d v="2023-07-04T00:00:00"/>
    <m/>
    <d v="2023-07-25T00:00:00"/>
    <d v="2023-07-19T14:44:00"/>
    <m/>
    <s v="ENTREGUE"/>
    <s v="ENTREGUE NO PRAZO"/>
    <n v="14.613888888889051"/>
  </r>
  <r>
    <n v="24927999"/>
    <s v="249279-99"/>
    <d v="2023-07-05T00:00:00"/>
    <x v="1"/>
    <s v="CAUCAIA"/>
    <x v="15"/>
    <n v="123975"/>
    <s v="NORDESTE"/>
    <n v="670.63"/>
    <n v="402.72"/>
    <n v="29.888999999999999"/>
    <n v="0.6005099682388203"/>
    <s v="SNT LOG LTDA"/>
    <d v="2023-07-04T00:00:00"/>
    <m/>
    <d v="2023-07-18T00:00:00"/>
    <d v="2023-07-17T17:34:00"/>
    <m/>
    <s v="ENTREGUE"/>
    <s v="ENTREGUE NO PRAZO"/>
    <n v="12.731944444443798"/>
  </r>
  <r>
    <n v="25011798"/>
    <s v="250117-98"/>
    <d v="2023-07-05T00:00:00"/>
    <x v="1"/>
    <s v="SALVADOR"/>
    <x v="20"/>
    <n v="124044"/>
    <s v="NORDESTE"/>
    <n v="8769"/>
    <n v="313.95"/>
    <n v="268.99799999999999"/>
    <n v="3.5802257954156688E-2"/>
    <s v="SNT LOG LTDA"/>
    <d v="2023-07-04T00:00:00"/>
    <m/>
    <d v="2023-07-14T00:00:00"/>
    <d v="2023-07-12T23:59:00"/>
    <m/>
    <s v="ENTREGUE"/>
    <s v="ENTREGUE NO PRAZO"/>
    <n v="7.9993055555532919"/>
  </r>
  <r>
    <n v="24465798"/>
    <s v="244657-98"/>
    <d v="2023-07-05T00:00:00"/>
    <x v="1"/>
    <s v="MOSSORÓ"/>
    <x v="17"/>
    <n v="124136"/>
    <s v="NORDESTE"/>
    <n v="7329"/>
    <n v="357.27"/>
    <n v="232.84399999999999"/>
    <n v="4.8747441670077774E-2"/>
    <s v="SNT LOG LTDA"/>
    <d v="2023-07-05T00:00:00"/>
    <m/>
    <d v="2023-07-21T00:00:00"/>
    <d v="2023-07-21T18:17:00"/>
    <m/>
    <s v="ENTREGUE"/>
    <s v="ENTREGUE FORA DO PRAZO"/>
    <n v="16.761805555557657"/>
  </r>
  <r>
    <n v="25066198"/>
    <s v="250661-98"/>
    <d v="2023-07-05T00:00:00"/>
    <x v="1"/>
    <s v="CEARÁ-MIRIM"/>
    <x v="17"/>
    <n v="124188"/>
    <s v="NORDESTE"/>
    <n v="6968.99"/>
    <n v="314.63"/>
    <n v="205.047"/>
    <n v="4.5147144708200186E-2"/>
    <s v="SNT LOG LTDA"/>
    <d v="2023-07-05T00:00:00"/>
    <m/>
    <d v="2023-07-25T00:00:00"/>
    <d v="2023-07-18T17:00:00"/>
    <m/>
    <s v="ENTREGUE"/>
    <s v="ENTREGUE NO PRAZO"/>
    <n v="13.708333333335759"/>
  </r>
  <r>
    <n v="24885198"/>
    <s v="248851-98"/>
    <d v="2023-07-05T00:00:00"/>
    <x v="1"/>
    <s v="MOSSORÓ"/>
    <x v="17"/>
    <n v="124198"/>
    <s v="NORDESTE"/>
    <n v="10459"/>
    <n v="462.1"/>
    <n v="301.166"/>
    <n v="4.4182044172483032E-2"/>
    <s v="SNT LOG LTDA"/>
    <d v="2023-07-05T00:00:00"/>
    <m/>
    <d v="2023-07-25T00:00:00"/>
    <d v="2023-07-20T13:49:00"/>
    <m/>
    <s v="ENTREGUE"/>
    <s v="ENTREGUE NO PRAZO"/>
    <n v="15.575694444443798"/>
  </r>
  <r>
    <n v="24643198"/>
    <s v="246431-98"/>
    <d v="2023-07-05T00:00:00"/>
    <x v="1"/>
    <s v="MOSSORÓ"/>
    <x v="17"/>
    <n v="124199"/>
    <s v="NORDESTE"/>
    <n v="7000"/>
    <n v="342.08"/>
    <n v="222.94200000000001"/>
    <n v="4.8868571428571428E-2"/>
    <s v="SNT LOG LTDA"/>
    <d v="2023-07-05T00:00:00"/>
    <m/>
    <d v="2023-07-25T00:00:00"/>
    <d v="2023-07-20T13:48:00"/>
    <m/>
    <s v="ENTREGUE"/>
    <s v="ENTREGUE NO PRAZO"/>
    <n v="15.57499999999709"/>
  </r>
  <r>
    <n v="25018498"/>
    <s v="250184-98"/>
    <d v="2023-07-05T00:00:00"/>
    <x v="1"/>
    <s v="ALEXANDRIA"/>
    <x v="17"/>
    <n v="124224"/>
    <s v="NORDESTE"/>
    <n v="11226"/>
    <n v="562.88"/>
    <n v="366.851"/>
    <n v="5.0140744699804028E-2"/>
    <s v="SNT LOG LTDA"/>
    <d v="2023-07-05T00:00:00"/>
    <m/>
    <d v="2023-07-25T00:00:00"/>
    <d v="2023-07-25T17:00:00"/>
    <m/>
    <s v="ENTREGUE"/>
    <s v="ENTREGUE FORA DO PRAZO"/>
    <n v="20.708333333335759"/>
  </r>
  <r>
    <n v="24814898"/>
    <s v="248148-98"/>
    <d v="2023-07-05T00:00:00"/>
    <x v="1"/>
    <s v="MOSSORÓ"/>
    <x v="17"/>
    <n v="124234"/>
    <s v="NORDESTE"/>
    <n v="18373.41"/>
    <n v="1135.6400000000001"/>
    <n v="740.14499999999998"/>
    <n v="6.1808885775694336E-2"/>
    <s v="SNT LOG LTDA"/>
    <d v="2023-07-05T00:00:00"/>
    <m/>
    <d v="2023-07-21T00:00:00"/>
    <d v="2023-07-21T18:18:00"/>
    <m/>
    <s v="ENTREGUE"/>
    <s v="ENTREGUE FORA DO PRAZO"/>
    <n v="16.76249999999709"/>
  </r>
  <r>
    <n v="24884998"/>
    <s v="248849-98"/>
    <d v="2023-07-05T00:00:00"/>
    <x v="1"/>
    <s v="MOSSORÓ"/>
    <x v="17"/>
    <n v="124245"/>
    <s v="NORDESTE"/>
    <n v="12779"/>
    <n v="710.51"/>
    <n v="463.07299999999998"/>
    <n v="5.5599812191877297E-2"/>
    <s v="SNT LOG LTDA"/>
    <d v="2023-07-05T00:00:00"/>
    <m/>
    <d v="2023-07-22T00:00:00"/>
    <d v="2023-07-22T13:00:00"/>
    <m/>
    <s v="ENTREGUE"/>
    <s v="ENTREGUE FORA DO PRAZO"/>
    <n v="17.541666666664241"/>
  </r>
  <r>
    <n v="24010298"/>
    <s v="240102-98"/>
    <d v="2023-07-05T00:00:00"/>
    <x v="1"/>
    <s v="CAMPO GRANDE"/>
    <x v="17"/>
    <n v="124247"/>
    <s v="NORDESTE"/>
    <n v="25259"/>
    <n v="1537.98"/>
    <n v="1002.371"/>
    <n v="6.0888396215210423E-2"/>
    <s v="SNT LOG LTDA"/>
    <d v="2023-07-05T00:00:00"/>
    <m/>
    <d v="2023-07-25T00:00:00"/>
    <d v="2023-07-20T16:58:00"/>
    <m/>
    <s v="ENTREGUE"/>
    <s v="ENTREGUE NO PRAZO"/>
    <n v="15.706944444442343"/>
  </r>
  <r>
    <n v="25083598"/>
    <s v="250835-98"/>
    <d v="2023-07-05T00:00:00"/>
    <x v="1"/>
    <s v="ARAPIRACA"/>
    <x v="19"/>
    <n v="124229"/>
    <s v="NORDESTE"/>
    <n v="19739.61"/>
    <n v="999.59"/>
    <n v="651.47799999999995"/>
    <n v="5.063879174917843E-2"/>
    <s v="SNT LOG LTDA"/>
    <d v="2023-07-05T00:00:00"/>
    <m/>
    <d v="2023-07-25T00:00:00"/>
    <d v="2023-07-29T08:26:00"/>
    <m/>
    <s v="ENTREGUE"/>
    <s v="ENTREGUE FORA DO PRAZO"/>
    <n v="24.351388888891961"/>
  </r>
  <r>
    <n v="25007298"/>
    <s v="250072-98"/>
    <d v="2023-07-05T00:00:00"/>
    <x v="1"/>
    <s v="MESSIAS"/>
    <x v="19"/>
    <n v="124253"/>
    <s v="NORDESTE"/>
    <n v="8799"/>
    <n v="480.76"/>
    <n v="313.32600000000002"/>
    <n v="5.4638027048528243E-2"/>
    <s v="SNT LOG LTDA"/>
    <d v="2023-07-05T00:00:00"/>
    <m/>
    <d v="2023-07-21T00:00:00"/>
    <d v="2023-08-05T00:00:00"/>
    <m/>
    <s v="ENTREGUE"/>
    <s v="ENTREGUE FORA DO PRAZO"/>
    <n v="31"/>
  </r>
  <r>
    <n v="24853698"/>
    <s v="248536-98"/>
    <d v="2023-07-05T00:00:00"/>
    <x v="1"/>
    <s v="BARRAS"/>
    <x v="7"/>
    <n v="123828"/>
    <s v="NORDESTE"/>
    <n v="12017.61"/>
    <n v="764.24"/>
    <n v="396.60399999999998"/>
    <n v="6.3593343435175545E-2"/>
    <s v="TECMAR TRANSPORTES LTDA"/>
    <d v="2023-06-30T00:00:00"/>
    <m/>
    <d v="2023-07-27T00:00:00"/>
    <d v="2023-07-20T00:00:00"/>
    <m/>
    <s v="ENTREGUE"/>
    <s v="ENTREGUE NO PRAZO"/>
    <n v="15"/>
  </r>
  <r>
    <m/>
    <s v="-"/>
    <d v="2023-08-07T00:00:00"/>
    <x v="3"/>
    <s v="MILAGRES"/>
    <x v="15"/>
    <n v="127876"/>
    <s v="NORDESTE"/>
    <n v="5882.86"/>
    <n v="132.06"/>
    <n v="23.966999999999999"/>
    <n v="2.2448264959560489E-2"/>
    <s v="TECMAR TRANSPORTES LTDA"/>
    <d v="2023-08-04T00:00:00"/>
    <s v="NÃO CONSTA"/>
    <s v="28/08/2023"/>
    <s v="29/08/2023"/>
    <m/>
    <s v="ENTREGUE"/>
    <s v="ENTREGUE FORA DO PRAZO"/>
    <n v="22"/>
  </r>
  <r>
    <n v="24949298"/>
    <s v="249492-98"/>
    <d v="2023-07-05T00:00:00"/>
    <x v="1"/>
    <s v="ISAIAS COELHO"/>
    <x v="7"/>
    <n v="124181"/>
    <s v="NORDESTE"/>
    <n v="9519"/>
    <n v="845.4"/>
    <n v="304.53300000000002"/>
    <n v="8.8811849984242033E-2"/>
    <s v="TECMAR TRANSPORTES LTDA"/>
    <d v="2023-07-05T00:00:00"/>
    <m/>
    <d v="2023-07-27T00:00:00"/>
    <d v="2023-07-25T00:00:00"/>
    <m/>
    <s v="ENTREGUE"/>
    <s v="ENTREGUE NO PRAZO"/>
    <n v="20"/>
  </r>
  <r>
    <n v="24878598"/>
    <s v="248785-98"/>
    <d v="2023-07-05T00:00:00"/>
    <x v="1"/>
    <s v="PAULISTANA"/>
    <x v="7"/>
    <n v="124186"/>
    <s v="NORDESTE"/>
    <n v="19739"/>
    <n v="1575.32"/>
    <n v="694.64499999999998"/>
    <n v="7.9807487714676523E-2"/>
    <s v="TECMAR TRANSPORTES LTDA"/>
    <d v="2023-07-05T00:00:00"/>
    <m/>
    <d v="2023-07-27T00:00:00"/>
    <d v="2023-07-26T00:00:00"/>
    <m/>
    <s v="ENTREGUE"/>
    <s v="ENTREGUE NO PRAZO"/>
    <n v="21"/>
  </r>
  <r>
    <n v="24834998"/>
    <s v="248349-98"/>
    <d v="2023-07-05T00:00:00"/>
    <x v="1"/>
    <s v="IBIMIRIM"/>
    <x v="16"/>
    <n v="124187"/>
    <s v="NORDESTE"/>
    <n v="14400"/>
    <n v="517.36"/>
    <n v="347.89100000000002"/>
    <n v="3.5927777777777781E-2"/>
    <s v="TECMAR TRANSPORTES LTDA"/>
    <d v="2023-07-05T00:00:00"/>
    <m/>
    <d v="2023-07-24T00:00:00"/>
    <d v="2023-07-22T00:00:00"/>
    <m/>
    <s v="ENTREGUE"/>
    <s v="ENTREGUE NO PRAZO"/>
    <n v="17"/>
  </r>
  <r>
    <n v="24948898"/>
    <s v="249488-98"/>
    <d v="2023-07-05T00:00:00"/>
    <x v="1"/>
    <s v="OEIRAS"/>
    <x v="7"/>
    <n v="124203"/>
    <s v="NORDESTE"/>
    <n v="10245.51"/>
    <n v="572.59"/>
    <n v="334.42200000000003"/>
    <n v="5.5886920221638554E-2"/>
    <s v="TECMAR TRANSPORTES LTDA"/>
    <d v="2023-07-05T00:00:00"/>
    <m/>
    <d v="2023-07-21T00:00:00"/>
    <d v="2023-07-20T00:00:00"/>
    <m/>
    <s v="ENTREGUE"/>
    <s v="ENTREGUE NO PRAZO"/>
    <n v="15"/>
  </r>
  <r>
    <n v="24817598"/>
    <s v="248175-98"/>
    <d v="2023-07-05T00:00:00"/>
    <x v="1"/>
    <s v="BREJO"/>
    <x v="6"/>
    <n v="124193"/>
    <s v="NORDESTE"/>
    <n v="11077.11"/>
    <n v="696.19"/>
    <n v="366.851"/>
    <n v="6.2849425527055344E-2"/>
    <s v="TECMAR TRANSPORTES LTDA"/>
    <d v="2023-07-05T00:00:00"/>
    <m/>
    <d v="2023-07-28T00:00:00"/>
    <d v="2023-07-26T00:00:00"/>
    <m/>
    <s v="ENTREGUE"/>
    <s v="ENTREGUE NO PRAZO"/>
    <n v="21"/>
  </r>
  <r>
    <n v="24824398"/>
    <s v="248243-98"/>
    <d v="2023-07-05T00:00:00"/>
    <x v="1"/>
    <s v="CRATO"/>
    <x v="15"/>
    <n v="124194"/>
    <s v="NORDESTE"/>
    <n v="7919.01"/>
    <n v="394.75"/>
    <n v="269.03300000000002"/>
    <n v="4.9848402767517654E-2"/>
    <s v="TECMAR TRANSPORTES LTDA"/>
    <d v="2023-07-05T00:00:00"/>
    <m/>
    <d v="2023-07-26T00:00:00"/>
    <d v="2023-07-19T00:00:00"/>
    <m/>
    <s v="ENTREGUE"/>
    <s v="ENTREGUE NO PRAZO"/>
    <n v="14"/>
  </r>
  <r>
    <n v="24835498"/>
    <s v="248354-98"/>
    <d v="2023-07-05T00:00:00"/>
    <x v="1"/>
    <s v="TERESINA"/>
    <x v="7"/>
    <n v="124195"/>
    <s v="NORDESTE"/>
    <n v="9600"/>
    <n v="525.49"/>
    <n v="304.53300000000002"/>
    <n v="5.4738541666666668E-2"/>
    <s v="TECMAR TRANSPORTES LTDA"/>
    <d v="2023-07-05T00:00:00"/>
    <m/>
    <d v="2023-07-21T00:00:00"/>
    <d v="2023-07-21T00:00:00"/>
    <m/>
    <s v="ENTREGUE"/>
    <s v="ENTREGUE NO PRAZO"/>
    <n v="16"/>
  </r>
  <r>
    <n v="25016498"/>
    <s v="250164-98"/>
    <d v="2023-07-05T00:00:00"/>
    <x v="1"/>
    <s v="IMPERATRIZ"/>
    <x v="6"/>
    <n v="124210"/>
    <s v="NORDESTE"/>
    <n v="10449"/>
    <n v="638.97"/>
    <n v="334.315"/>
    <n v="6.1151306345104794E-2"/>
    <s v="TECMAR TRANSPORTES LTDA"/>
    <d v="2023-07-05T00:00:00"/>
    <m/>
    <d v="2023-07-28T00:00:00"/>
    <d v="2023-07-25T00:00:00"/>
    <m/>
    <s v="ENTREGUE"/>
    <s v="ENTREGUE NO PRAZO"/>
    <n v="20"/>
  </r>
  <r>
    <n v="24928298"/>
    <s v="249282-98"/>
    <d v="2023-07-05T00:00:00"/>
    <x v="1"/>
    <s v="PAES LANDIM"/>
    <x v="7"/>
    <n v="124215"/>
    <s v="NORDESTE"/>
    <n v="19343.61"/>
    <n v="1588.58"/>
    <n v="700.88"/>
    <n v="8.2124277733060164E-2"/>
    <s v="TECMAR TRANSPORTES LTDA"/>
    <d v="2023-07-05T00:00:00"/>
    <m/>
    <d v="2023-07-27T00:00:00"/>
    <d v="2023-07-25T00:00:00"/>
    <m/>
    <s v="ENTREGUE"/>
    <s v="ENTREGUE NO PRAZO"/>
    <n v="20"/>
  </r>
  <r>
    <n v="24941098"/>
    <s v="249410-98"/>
    <d v="2023-07-05T00:00:00"/>
    <x v="1"/>
    <s v="PARNAIBA"/>
    <x v="7"/>
    <n v="124223"/>
    <s v="NORDESTE"/>
    <n v="23729"/>
    <n v="1634.28"/>
    <n v="858.649"/>
    <n v="6.8872687428884485E-2"/>
    <s v="TECMAR TRANSPORTES LTDA"/>
    <d v="2023-07-05T00:00:00"/>
    <m/>
    <d v="2023-07-27T00:00:00"/>
    <d v="2023-07-26T00:00:00"/>
    <m/>
    <s v="ENTREGUE"/>
    <s v="ENTREGUE NO PRAZO"/>
    <n v="21"/>
  </r>
  <r>
    <n v="24964598"/>
    <s v="249645-98"/>
    <d v="2023-07-05T00:00:00"/>
    <x v="1"/>
    <s v="BARRAS"/>
    <x v="7"/>
    <n v="124227"/>
    <s v="NORDESTE"/>
    <n v="8770.41"/>
    <n v="498.91"/>
    <n v="252.553"/>
    <n v="5.6885595998362681E-2"/>
    <s v="TECMAR TRANSPORTES LTDA"/>
    <d v="2023-07-05T00:00:00"/>
    <m/>
    <d v="2023-07-27T00:00:00"/>
    <d v="2023-07-20T00:00:00"/>
    <m/>
    <s v="ENTREGUE"/>
    <s v="ENTREGUE NO PRAZO"/>
    <n v="15"/>
  </r>
  <r>
    <n v="24882598"/>
    <s v="248825-98"/>
    <d v="2023-07-05T00:00:00"/>
    <x v="1"/>
    <s v="PARNAIBA"/>
    <x v="7"/>
    <n v="124228"/>
    <s v="NORDESTE"/>
    <n v="10079"/>
    <n v="566.24"/>
    <n v="287.98"/>
    <n v="5.6180176604821906E-2"/>
    <s v="TECMAR TRANSPORTES LTDA"/>
    <d v="2023-07-05T00:00:00"/>
    <m/>
    <d v="2023-07-27T00:00:00"/>
    <d v="2023-07-25T00:00:00"/>
    <m/>
    <s v="ENTREGUE"/>
    <s v="ENTREGUE NO PRAZO"/>
    <n v="20"/>
  </r>
  <r>
    <n v="25014798"/>
    <s v="250147-98"/>
    <d v="2023-07-05T00:00:00"/>
    <x v="1"/>
    <s v="SAO LOURENCO DA MATA"/>
    <x v="16"/>
    <n v="124230"/>
    <s v="NORDESTE"/>
    <n v="34200"/>
    <n v="1185.24"/>
    <n v="1070.2529999999999"/>
    <n v="3.465614035087719E-2"/>
    <s v="TECMAR TRANSPORTES LTDA"/>
    <d v="2023-07-05T00:00:00"/>
    <m/>
    <d v="2023-07-24T00:00:00"/>
    <d v="2023-07-14T00:00:00"/>
    <m/>
    <s v="ENTREGUE"/>
    <s v="ENTREGUE NO PRAZO"/>
    <n v="9"/>
  </r>
  <r>
    <n v="24945298"/>
    <s v="249452-98"/>
    <d v="2023-07-05T00:00:00"/>
    <x v="1"/>
    <s v="PIRIPIRI"/>
    <x v="7"/>
    <n v="124239"/>
    <s v="NORDESTE"/>
    <n v="11899"/>
    <n v="820.31"/>
    <n v="427.65600000000001"/>
    <n v="6.8939406672829648E-2"/>
    <s v="TECMAR TRANSPORTES LTDA"/>
    <d v="2023-07-05T00:00:00"/>
    <m/>
    <d v="2023-07-27T00:00:00"/>
    <d v="2023-07-25T00:00:00"/>
    <m/>
    <s v="ENTREGUE"/>
    <s v="ENTREGUE NO PRAZO"/>
    <n v="20"/>
  </r>
  <r>
    <n v="24568398"/>
    <s v="245683-98"/>
    <d v="2023-07-05T00:00:00"/>
    <x v="1"/>
    <s v="PARNAIBA"/>
    <x v="7"/>
    <n v="124240"/>
    <s v="NORDESTE"/>
    <n v="8709"/>
    <n v="604.38"/>
    <n v="313.32600000000002"/>
    <n v="6.9397175335859457E-2"/>
    <s v="TECMAR TRANSPORTES LTDA"/>
    <d v="2023-07-05T00:00:00"/>
    <m/>
    <d v="2023-07-27T00:00:00"/>
    <d v="2023-07-26T00:00:00"/>
    <m/>
    <s v="ENTREGUE"/>
    <s v="ENTREGUE NO PRAZO"/>
    <n v="21"/>
  </r>
  <r>
    <n v="24262998"/>
    <s v="242629-98"/>
    <d v="2023-07-05T00:00:00"/>
    <x v="1"/>
    <s v="BANABUIU"/>
    <x v="15"/>
    <n v="124242"/>
    <s v="NORDESTE"/>
    <n v="9427.35"/>
    <n v="413.31"/>
    <n v="276.64"/>
    <n v="4.3841588569428311E-2"/>
    <s v="TECMAR TRANSPORTES LTDA"/>
    <d v="2023-07-05T00:00:00"/>
    <m/>
    <d v="2023-07-26T00:00:00"/>
    <d v="2023-07-18T00:00:00"/>
    <m/>
    <s v="ENTREGUE"/>
    <s v="ENTREGUE NO PRAZO"/>
    <n v="13"/>
  </r>
  <r>
    <n v="24932298"/>
    <s v="249322-98"/>
    <d v="2023-07-05T00:00:00"/>
    <x v="1"/>
    <s v="OROBÓ"/>
    <x v="16"/>
    <n v="124244"/>
    <s v="NORDESTE"/>
    <n v="10017.81"/>
    <n v="497.32"/>
    <n v="354.28300000000002"/>
    <n v="4.964358477551481E-2"/>
    <s v="TECMAR TRANSPORTES LTDA"/>
    <d v="2023-07-05T00:00:00"/>
    <m/>
    <d v="2023-07-24T00:00:00"/>
    <d v="2023-07-19T00:00:00"/>
    <m/>
    <s v="ENTREGUE"/>
    <s v="ENTREGUE NO PRAZO"/>
    <n v="14"/>
  </r>
  <r>
    <n v="25092398"/>
    <s v="250923-98"/>
    <d v="2023-07-05T00:00:00"/>
    <x v="1"/>
    <s v="OLINDA"/>
    <x v="16"/>
    <n v="124243"/>
    <s v="NORDESTE"/>
    <n v="15432.94"/>
    <n v="593.79999999999995"/>
    <n v="539.69100000000003"/>
    <n v="3.8476142588515214E-2"/>
    <s v="TECMAR TRANSPORTES LTDA"/>
    <d v="2023-07-05T00:00:00"/>
    <m/>
    <d v="2023-07-24T00:00:00"/>
    <d v="2023-07-20T00:00:00"/>
    <m/>
    <s v="ENTREGUE"/>
    <s v="ENTREGUE NO PRAZO"/>
    <n v="15"/>
  </r>
  <r>
    <n v="24353898"/>
    <s v="243538-98"/>
    <d v="2023-07-05T00:00:00"/>
    <x v="1"/>
    <s v="SAO MIGUEL DO TAPUIO"/>
    <x v="7"/>
    <n v="124248"/>
    <s v="NORDESTE"/>
    <n v="15309"/>
    <n v="1283.47"/>
    <n v="539.39499999999998"/>
    <n v="8.3837611862303221E-2"/>
    <s v="TECMAR TRANSPORTES LTDA"/>
    <d v="2023-07-05T00:00:00"/>
    <m/>
    <d v="2023-07-27T00:00:00"/>
    <d v="2023-07-27T00:00:00"/>
    <m/>
    <s v="ENTREGUE"/>
    <s v="ENTREGUE NO PRAZO"/>
    <n v="22"/>
  </r>
  <r>
    <n v="25018198"/>
    <s v="250181-98"/>
    <d v="2023-07-05T00:00:00"/>
    <x v="1"/>
    <s v="FLORIANO"/>
    <x v="7"/>
    <n v="124251"/>
    <s v="NORDESTE"/>
    <n v="12779"/>
    <n v="884.27"/>
    <n v="462.81299999999999"/>
    <n v="6.9197120275451912E-2"/>
    <s v="TECMAR TRANSPORTES LTDA"/>
    <d v="2023-07-05T00:00:00"/>
    <m/>
    <d v="2023-07-27T00:00:00"/>
    <d v="2023-07-27T00:00:00"/>
    <m/>
    <s v="ENTREGUE"/>
    <s v="ENTREGUE NO PRAZO"/>
    <n v="22"/>
  </r>
  <r>
    <n v="24978798"/>
    <s v="249787-98"/>
    <d v="2023-07-05T00:00:00"/>
    <x v="1"/>
    <s v="OLINDA"/>
    <x v="16"/>
    <n v="124252"/>
    <s v="NORDESTE"/>
    <n v="12651.21"/>
    <n v="506.44"/>
    <n v="463.07299999999998"/>
    <n v="4.0030953560963735E-2"/>
    <s v="TECMAR TRANSPORTES LTDA"/>
    <d v="2023-07-05T00:00:00"/>
    <m/>
    <d v="2023-07-24T00:00:00"/>
    <d v="2023-07-14T00:00:00"/>
    <m/>
    <s v="ENTREGUE"/>
    <s v="ENTREGUE NO PRAZO"/>
    <n v="9"/>
  </r>
  <r>
    <n v="24676998"/>
    <s v="246769-98"/>
    <d v="2023-07-05T00:00:00"/>
    <x v="1"/>
    <s v="SÃO JOSÉ DO EGITO"/>
    <x v="16"/>
    <n v="124254"/>
    <s v="NORDESTE"/>
    <n v="8621.91"/>
    <n v="441.61"/>
    <n v="313.32600000000002"/>
    <n v="5.1219509366254114E-2"/>
    <s v="TECMAR TRANSPORTES LTDA"/>
    <d v="2023-07-05T00:00:00"/>
    <m/>
    <d v="2023-07-24T00:00:00"/>
    <d v="2023-07-19T00:00:00"/>
    <m/>
    <s v="ENTREGUE"/>
    <s v="ENTREGUE NO PRAZO"/>
    <n v="14"/>
  </r>
  <r>
    <n v="25063098"/>
    <s v="250630-98"/>
    <d v="2023-07-05T00:00:00"/>
    <x v="1"/>
    <s v="IMPERATRIZ"/>
    <x v="6"/>
    <n v="124255"/>
    <s v="NORDESTE"/>
    <n v="10899"/>
    <n v="732.84"/>
    <n v="389.7"/>
    <n v="6.7239196256537306E-2"/>
    <s v="TECMAR TRANSPORTES LTDA"/>
    <d v="2023-07-05T00:00:00"/>
    <m/>
    <d v="2023-07-28T00:00:00"/>
    <d v="2023-07-24T00:00:00"/>
    <m/>
    <s v="ENTREGUE"/>
    <s v="ENTREGUE NO PRAZO"/>
    <n v="19"/>
  </r>
  <r>
    <n v="24609698"/>
    <s v="246096-98"/>
    <d v="2023-07-05T00:00:00"/>
    <x v="1"/>
    <s v="VILA NOVA DO PIAUI"/>
    <x v="7"/>
    <n v="123813"/>
    <s v="NORDESTE"/>
    <n v="13299.43"/>
    <n v="762.39"/>
    <n v="390.18"/>
    <n v="5.7325013177256468E-2"/>
    <s v="TECMAR TRANSPORTES LTDA"/>
    <d v="2023-06-30T00:00:00"/>
    <m/>
    <d v="2023-07-27T00:00:00"/>
    <d v="2023-08-02T00:00:00"/>
    <m/>
    <s v="ENTREGUE"/>
    <s v="ENTREGUE FORA DO PRAZO"/>
    <n v="28"/>
  </r>
  <r>
    <n v="24816998"/>
    <s v="248169-98"/>
    <d v="2023-07-05T00:00:00"/>
    <x v="1"/>
    <s v="CAJUEIRO DA PRAIA"/>
    <x v="7"/>
    <n v="124192"/>
    <s v="NORDESTE"/>
    <n v="9423.81"/>
    <n v="594.75"/>
    <n v="304.53300000000002"/>
    <n v="6.3111416719989058E-2"/>
    <s v="TECMAR TRANSPORTES LTDA"/>
    <d v="2023-07-05T00:00:00"/>
    <m/>
    <d v="2023-07-27T00:00:00"/>
    <d v="2023-07-28T00:00:00"/>
    <m/>
    <s v="ENTREGUE"/>
    <s v="ENTREGUE FORA DO PRAZO"/>
    <n v="23"/>
  </r>
  <r>
    <n v="24824998"/>
    <s v="248249-98"/>
    <d v="2023-07-05T00:00:00"/>
    <x v="1"/>
    <s v="SÃO LUÍS"/>
    <x v="6"/>
    <n v="124211"/>
    <s v="NORDESTE"/>
    <n v="20829"/>
    <n v="1222.33"/>
    <n v="724.53399999999999"/>
    <n v="5.8684046281626573E-2"/>
    <s v="TECMAR TRANSPORTES LTDA"/>
    <d v="2023-07-05T00:00:00"/>
    <m/>
    <d v="2023-07-21T00:00:00"/>
    <d v="2023-07-26T00:00:00"/>
    <m/>
    <s v="ENTREGUE"/>
    <s v="ENTREGUE FORA DO PRAZO"/>
    <n v="21"/>
  </r>
  <r>
    <n v="25134298"/>
    <s v="251342-98"/>
    <d v="2023-07-05T00:00:00"/>
    <x v="1"/>
    <s v="AFRANIO"/>
    <x v="16"/>
    <n v="124212"/>
    <s v="NORDESTE"/>
    <n v="5889"/>
    <n v="252.2"/>
    <n v="172.96600000000001"/>
    <n v="4.2825607064017661E-2"/>
    <s v="TECMAR TRANSPORTES LTDA"/>
    <d v="2023-07-05T00:00:00"/>
    <m/>
    <d v="2023-07-24T00:00:00"/>
    <d v="2023-07-28T00:00:00"/>
    <m/>
    <s v="ENTREGUE"/>
    <s v="ENTREGUE FORA DO PRAZO"/>
    <n v="23"/>
  </r>
  <r>
    <n v="24999898"/>
    <s v="249998-98"/>
    <d v="2023-07-05T00:00:00"/>
    <x v="1"/>
    <s v="MAGÉ"/>
    <x v="11"/>
    <n v="124058"/>
    <s v="SUDESTE"/>
    <n v="10344.51"/>
    <n v="282.12"/>
    <n v="321.61599999999999"/>
    <n v="2.7272437263824001E-2"/>
    <s v="TJ4 TRANSPORTES EIRELI"/>
    <d v="2023-07-04T00:00:00"/>
    <m/>
    <d v="2023-07-10T00:00:00"/>
    <d v="2023-07-10T00:00:00"/>
    <m/>
    <s v="ENTREGUE"/>
    <s v="ENTREGUE NO PRAZO"/>
    <n v="5"/>
  </r>
  <r>
    <n v="24363298"/>
    <s v="243632-98"/>
    <d v="2023-07-05T00:00:00"/>
    <x v="1"/>
    <s v="MAGÉ"/>
    <x v="11"/>
    <n v="124151"/>
    <s v="SUDESTE"/>
    <n v="12769"/>
    <n v="348.25"/>
    <n v="392.154"/>
    <n v="2.7273083248492442E-2"/>
    <s v="TJ4 TRANSPORTES EIRELI"/>
    <d v="2023-07-05T00:00:00"/>
    <m/>
    <d v="2023-07-12T00:00:00"/>
    <d v="2023-07-12T00:00:00"/>
    <m/>
    <s v="ENTREGUE"/>
    <s v="ENTREGUE NO PRAZO"/>
    <n v="7"/>
  </r>
  <r>
    <n v="24746998"/>
    <s v="247469-98"/>
    <d v="2023-07-05T00:00:00"/>
    <x v="1"/>
    <s v="DUQUE DE CAXIAS"/>
    <x v="11"/>
    <n v="124095"/>
    <s v="SUDESTE"/>
    <n v="41476"/>
    <n v="1036.8900000000001"/>
    <n v="1438.22"/>
    <n v="2.4999758896711355E-2"/>
    <s v="TJ4 TRANSPORTES EIRELI"/>
    <d v="2023-07-04T00:00:00"/>
    <m/>
    <d v="2023-07-14T00:00:00"/>
    <d v="2023-07-14T00:00:00"/>
    <m/>
    <s v="ENTREGUE"/>
    <s v="ENTREGUE NO PRAZO"/>
    <n v="9"/>
  </r>
  <r>
    <n v="24422998"/>
    <s v="244229-98"/>
    <d v="2023-07-05T00:00:00"/>
    <x v="1"/>
    <s v="QUISSAMA"/>
    <x v="11"/>
    <n v="124150"/>
    <s v="SUDESTE"/>
    <n v="17400"/>
    <n v="474.54"/>
    <n v="486.92"/>
    <n v="2.727241379310345E-2"/>
    <s v="TJ4 TRANSPORTES EIRELI"/>
    <d v="2023-07-05T00:00:00"/>
    <m/>
    <d v="2023-07-26T00:00:00"/>
    <d v="2023-07-26T00:00:00"/>
    <m/>
    <s v="ENTREGUE"/>
    <s v="ENTREGUE NO PRAZO"/>
    <n v="21"/>
  </r>
  <r>
    <n v="24622798"/>
    <s v="246227-98"/>
    <d v="2023-07-06T00:00:00"/>
    <x v="1"/>
    <s v="BARÃO DE COCAIS"/>
    <x v="4"/>
    <n v="123542"/>
    <s v="SUDESTE"/>
    <n v="86450"/>
    <n v="2848.92"/>
    <n v="2877.7440000000001"/>
    <n v="3.2954540196645461E-2"/>
    <s v="CT DISTRIBUICAO E LOGISTICA LTDA"/>
    <d v="2023-06-29T00:00:00"/>
    <m/>
    <d v="2023-07-18T00:00:00"/>
    <d v="2023-07-17T16:30:00"/>
    <m/>
    <s v="ENTREGUE"/>
    <s v="ENTREGUE NO PRAZO"/>
    <n v="11.6875"/>
  </r>
  <r>
    <n v="24969798"/>
    <s v="249697-98"/>
    <d v="2023-07-06T00:00:00"/>
    <x v="1"/>
    <s v="AQUIDAUANA"/>
    <x v="3"/>
    <n v="124012"/>
    <s v="CENTRO-OESTE"/>
    <n v="21369"/>
    <n v="1079.55"/>
    <n v="756.96199999999999"/>
    <n v="5.0519444054471431E-2"/>
    <s v="CT DISTRIBUICAO E LOGISTICA LTDA"/>
    <d v="2023-07-04T00:00:00"/>
    <m/>
    <d v="2023-07-18T00:00:00"/>
    <d v="2023-07-15T11:00:00"/>
    <m/>
    <s v="ENTREGUE"/>
    <s v="ENTREGUE NO PRAZO"/>
    <n v="9.4583333333357587"/>
  </r>
  <r>
    <n v="24927498"/>
    <s v="249274-98"/>
    <d v="2023-07-06T00:00:00"/>
    <x v="1"/>
    <s v="DOURADOS"/>
    <x v="3"/>
    <n v="124010"/>
    <s v="CENTRO-OESTE"/>
    <n v="37403.83"/>
    <n v="1360.14"/>
    <n v="1150.7919999999999"/>
    <n v="3.636365580744004E-2"/>
    <s v="CT DISTRIBUICAO E LOGISTICA LTDA"/>
    <d v="2023-07-04T00:00:00"/>
    <m/>
    <d v="2023-07-18T00:00:00"/>
    <d v="2023-07-12T15:15:00"/>
    <m/>
    <s v="ENTREGUE"/>
    <s v="ENTREGUE NO PRAZO"/>
    <n v="6.6354166666642413"/>
  </r>
  <r>
    <n v="24431898"/>
    <s v="244318-98"/>
    <d v="2023-07-06T00:00:00"/>
    <x v="1"/>
    <s v="RONDONÓPOLIS"/>
    <x v="0"/>
    <n v="124047"/>
    <s v="CENTRO-OESTE"/>
    <n v="63000"/>
    <n v="2290.91"/>
    <n v="2346.96"/>
    <n v="3.6363650793650788E-2"/>
    <s v="CT DISTRIBUICAO E LOGISTICA LTDA"/>
    <d v="2023-07-04T00:00:00"/>
    <m/>
    <d v="2023-07-20T00:00:00"/>
    <d v="2023-07-17T18:00:00"/>
    <m/>
    <s v="ENTREGUE"/>
    <s v="ENTREGUE NO PRAZO"/>
    <n v="11.75"/>
  </r>
  <r>
    <n v="24975498"/>
    <s v="249754-98"/>
    <d v="2023-07-06T00:00:00"/>
    <x v="1"/>
    <s v="TUBARÃO"/>
    <x v="21"/>
    <n v="124121"/>
    <s v="SUL"/>
    <n v="27100"/>
    <n v="923.86"/>
    <n v="1002.809"/>
    <n v="3.4090774907749075E-2"/>
    <s v="CT DISTRIBUICAO E LOGISTICA LTDA"/>
    <d v="2023-07-04T00:00:00"/>
    <m/>
    <d v="2023-07-17T00:00:00"/>
    <d v="2023-07-13T09:43:00"/>
    <m/>
    <s v="ENTREGUE"/>
    <s v="ENTREGUE NO PRAZO"/>
    <n v="7.4048611111138598"/>
  </r>
  <r>
    <n v="24652298"/>
    <s v="246522-98"/>
    <d v="2023-07-06T00:00:00"/>
    <x v="1"/>
    <s v="CORUMBA"/>
    <x v="3"/>
    <n v="124159"/>
    <s v="CENTRO-OESTE"/>
    <n v="23139"/>
    <n v="1079.55"/>
    <n v="799.78"/>
    <n v="4.6654998055231427E-2"/>
    <s v="CT DISTRIBUICAO E LOGISTICA LTDA"/>
    <d v="2023-07-05T00:00:00"/>
    <m/>
    <d v="2023-07-18T00:00:00"/>
    <d v="2023-07-15T11:00:00"/>
    <m/>
    <s v="ENTREGUE"/>
    <s v="ENTREGUE NO PRAZO"/>
    <n v="9.4583333333357587"/>
  </r>
  <r>
    <n v="25148698"/>
    <s v="251486-98"/>
    <d v="2023-07-06T00:00:00"/>
    <x v="1"/>
    <s v="OURO PRETO"/>
    <x v="4"/>
    <n v="124163"/>
    <s v="SUDESTE"/>
    <n v="36763.910000000003"/>
    <n v="1211.53"/>
    <n v="1147.992"/>
    <n v="3.2954329395322744E-2"/>
    <s v="CT DISTRIBUICAO E LOGISTICA LTDA"/>
    <d v="2023-07-05T00:00:00"/>
    <m/>
    <d v="2023-07-18T00:00:00"/>
    <d v="2023-07-17T08:00:00"/>
    <m/>
    <s v="ENTREGUE"/>
    <s v="ENTREGUE NO PRAZO"/>
    <n v="11.333333333335759"/>
  </r>
  <r>
    <n v="25258398"/>
    <s v="252583-98"/>
    <d v="2023-07-06T00:00:00"/>
    <x v="1"/>
    <s v="TRES CORACOES"/>
    <x v="4"/>
    <n v="124218"/>
    <s v="SUDESTE"/>
    <n v="43344"/>
    <n v="1428.39"/>
    <n v="1098.068"/>
    <n v="3.2954734219269102E-2"/>
    <s v="CT DISTRIBUICAO E LOGISTICA LTDA"/>
    <d v="2023-07-05T00:00:00"/>
    <m/>
    <d v="2023-07-18T00:00:00"/>
    <d v="2023-07-14T09:30:00"/>
    <m/>
    <s v="ENTREGUE"/>
    <s v="ENTREGUE NO PRAZO"/>
    <n v="8.3958333333357587"/>
  </r>
  <r>
    <n v="25024598"/>
    <s v="250245-98"/>
    <d v="2023-07-06T00:00:00"/>
    <x v="1"/>
    <s v="NOVA XAVANTINA"/>
    <x v="0"/>
    <n v="124263"/>
    <s v="CENTRO-OESTE"/>
    <n v="24459"/>
    <n v="1079.55"/>
    <n v="884.84199999999998"/>
    <n v="4.4137127437752971E-2"/>
    <s v="CT DISTRIBUICAO E LOGISTICA LTDA"/>
    <d v="2023-07-05T00:00:00"/>
    <m/>
    <d v="2023-07-20T00:00:00"/>
    <d v="2023-07-19T14:25:00"/>
    <m/>
    <s v="ENTREGUE"/>
    <s v="ENTREGUE NO PRAZO"/>
    <n v="13.600694444445253"/>
  </r>
  <r>
    <n v="25259298"/>
    <s v="252592-98"/>
    <d v="2023-07-06T00:00:00"/>
    <x v="1"/>
    <s v="BELO HORIZONTE"/>
    <x v="4"/>
    <n v="124281"/>
    <s v="SUDESTE"/>
    <n v="61100"/>
    <n v="2013.52"/>
    <n v="2346.09"/>
    <n v="3.2954500818330602E-2"/>
    <s v="CT DISTRIBUICAO E LOGISTICA LTDA"/>
    <d v="2023-07-05T00:00:00"/>
    <m/>
    <d v="2023-07-18T00:00:00"/>
    <d v="2023-07-18T09:00:00"/>
    <m/>
    <s v="ENTREGUE"/>
    <s v="ENTREGUE FORA DO PRAZO"/>
    <n v="12.375"/>
  </r>
  <r>
    <n v="24886898"/>
    <s v="248868-98"/>
    <d v="2023-07-06T00:00:00"/>
    <x v="1"/>
    <s v="BRASÍLIA"/>
    <x v="25"/>
    <n v="124106"/>
    <s v="CENTRO-OESTE"/>
    <n v="67000"/>
    <n v="2284.09"/>
    <n v="2377.96"/>
    <n v="3.4090895522388059E-2"/>
    <s v="CT DISTRIBUICAO E LOGISTICA LTDA"/>
    <d v="2023-07-04T00:00:00"/>
    <m/>
    <d v="2023-07-18T00:00:00"/>
    <d v="2023-07-17T10:12:00"/>
    <m/>
    <s v="ENTREGUE"/>
    <s v="ENTREGUE NO PRAZO"/>
    <n v="11.42500000000291"/>
  </r>
  <r>
    <n v="24821798"/>
    <s v="248217-98"/>
    <d v="2023-07-06T00:00:00"/>
    <x v="1"/>
    <s v="SAO J. DOS QUATRO MARCOS"/>
    <x v="0"/>
    <n v="123826"/>
    <s v="CENTRO-OESTE"/>
    <n v="23260"/>
    <n v="1079.55"/>
    <n v="885.11199999999997"/>
    <n v="4.641229578675838E-2"/>
    <s v="CT DISTRIBUICAO E LOGISTICA LTDA"/>
    <d v="2023-06-30T00:00:00"/>
    <m/>
    <d v="2023-07-18T00:00:00"/>
    <d v="2023-07-19T18:00:00"/>
    <m/>
    <s v="ENTREGUE"/>
    <s v="ENTREGUE FORA DO PRAZO"/>
    <n v="13.75"/>
  </r>
  <r>
    <n v="24746298"/>
    <s v="247462-98"/>
    <d v="2023-07-06T00:00:00"/>
    <x v="1"/>
    <s v="CUIABÁ"/>
    <x v="0"/>
    <n v="124068"/>
    <s v="CENTRO-OESTE"/>
    <n v="53282.16"/>
    <n v="1937.53"/>
    <n v="1920.98"/>
    <n v="3.6363578353430112E-2"/>
    <s v="CT DISTRIBUICAO E LOGISTICA LTDA"/>
    <d v="2023-07-04T00:00:00"/>
    <m/>
    <d v="2023-07-18T00:00:00"/>
    <d v="2023-07-19T15:10:00"/>
    <m/>
    <s v="ENTREGUE"/>
    <s v="ENTREGUE FORA DO PRAZO"/>
    <n v="13.631944444445253"/>
  </r>
  <r>
    <n v="24640398"/>
    <s v="246403-98"/>
    <d v="2023-07-06T00:00:00"/>
    <x v="1"/>
    <s v="JUARA"/>
    <x v="0"/>
    <n v="124156"/>
    <s v="CENTRO-OESTE"/>
    <n v="60297"/>
    <n v="2192.61"/>
    <n v="1976.91"/>
    <n v="3.6363500671675208E-2"/>
    <s v="CT DISTRIBUICAO E LOGISTICA LTDA"/>
    <d v="2023-07-05T00:00:00"/>
    <m/>
    <d v="2023-07-20T00:00:00"/>
    <d v="2023-07-21T10:20:00"/>
    <m/>
    <s v="ENTREGUE"/>
    <s v="ENTREGUE FORA DO PRAZO"/>
    <n v="15.430555555554747"/>
  </r>
  <r>
    <n v="25145498"/>
    <s v="251454-98"/>
    <d v="2023-07-06T00:00:00"/>
    <x v="1"/>
    <s v="COLIDER"/>
    <x v="0"/>
    <n v="124162"/>
    <s v="CENTRO-OESTE"/>
    <n v="25900"/>
    <n v="1079.55"/>
    <n v="794.27"/>
    <n v="4.1681467181467181E-2"/>
    <s v="CT DISTRIBUICAO E LOGISTICA LTDA"/>
    <d v="2023-07-05T00:00:00"/>
    <m/>
    <d v="2023-07-20T00:00:00"/>
    <d v="2023-07-26T08:33:00"/>
    <m/>
    <s v="ENTREGUE"/>
    <s v="ENTREGUE FORA DO PRAZO"/>
    <n v="20.35624999999709"/>
  </r>
  <r>
    <n v="23674198"/>
    <s v="236741-98"/>
    <d v="2023-07-06T00:00:00"/>
    <x v="1"/>
    <s v="SAO JOSE DO XINGU"/>
    <x v="0"/>
    <n v="123632"/>
    <s v="CENTRO-OESTE"/>
    <n v="150000"/>
    <n v="5454.55"/>
    <n v="4912.8999999999996"/>
    <n v="3.6363666666666669E-2"/>
    <s v="CT DISTRIBUICAO E LOGISTICA LTDA"/>
    <d v="2023-06-30T00:00:00"/>
    <m/>
    <d v="2023-07-20T00:00:00"/>
    <d v="2023-07-25T15:36:00"/>
    <m/>
    <s v="ENTREGUE"/>
    <s v="ENTREGUE FORA DO PRAZO"/>
    <n v="19.650000000001455"/>
  </r>
  <r>
    <n v="24820598"/>
    <s v="248205-98"/>
    <d v="2023-07-06T00:00:00"/>
    <x v="1"/>
    <s v="SAO J. DOS QUATRO MARCOS"/>
    <x v="0"/>
    <n v="123889"/>
    <s v="CENTRO-OESTE"/>
    <n v="155010.01"/>
    <n v="5636.73"/>
    <n v="5534.7309999999998"/>
    <n v="3.6363651611918478E-2"/>
    <s v="CT DISTRIBUICAO E LOGISTICA LTDA"/>
    <d v="2023-07-03T00:00:00"/>
    <m/>
    <d v="2023-07-20T00:00:00"/>
    <d v="2023-08-07T00:00:00"/>
    <m/>
    <s v="ENTREGUE"/>
    <s v="ENTREGUE FORA DO PRAZO"/>
    <n v="32"/>
  </r>
  <r>
    <n v="25067998"/>
    <s v="250679-98"/>
    <d v="2023-07-06T00:00:00"/>
    <x v="1"/>
    <s v="JUNQUEIROPOLIS"/>
    <x v="9"/>
    <n v="124308"/>
    <s v="SUDESTE"/>
    <n v="7349"/>
    <n v="305.85000000000002"/>
    <n v="235.28299999999999"/>
    <n v="4.1617907198258267E-2"/>
    <s v="FITLOG TRANSPORTES E LOGISTICA"/>
    <d v="2023-07-06T00:00:00"/>
    <m/>
    <d v="2023-07-18T00:00:00"/>
    <d v="2023-07-14T18:00:00"/>
    <m/>
    <s v="ENTREGUE"/>
    <s v="ENTREGUE NO PRAZO"/>
    <n v="8.75"/>
  </r>
  <r>
    <n v="25219198"/>
    <s v="252191-98"/>
    <d v="2023-07-06T00:00:00"/>
    <x v="1"/>
    <s v="RESPLENDOR"/>
    <x v="4"/>
    <n v="124316"/>
    <s v="SUDESTE"/>
    <n v="12139"/>
    <n v="790.7"/>
    <n v="396.60399999999998"/>
    <n v="6.5137161215915645E-2"/>
    <s v="FITLOG TRANSPORTES E LOGISTICA"/>
    <d v="2023-07-06T00:00:00"/>
    <m/>
    <d v="2023-07-24T00:00:00"/>
    <d v="2023-07-20T15:31:00"/>
    <m/>
    <s v="ENTREGUE"/>
    <s v="ENTREGUE NO PRAZO"/>
    <n v="14.646527777775191"/>
  </r>
  <r>
    <n v="25224498"/>
    <s v="252244-98"/>
    <d v="2023-07-06T00:00:00"/>
    <x v="1"/>
    <s v="PELOTAS"/>
    <x v="10"/>
    <n v="124270"/>
    <s v="SUL"/>
    <n v="7349"/>
    <n v="467.64"/>
    <n v="235.28299999999999"/>
    <n v="6.3633147366988704E-2"/>
    <s v="FITLOG TRANSPORTES E LOGISTICA"/>
    <d v="2023-07-05T00:00:00"/>
    <m/>
    <d v="2023-07-21T00:00:00"/>
    <d v="2023-07-26T18:00:00"/>
    <m/>
    <s v="ENTREGUE"/>
    <s v="ENTREGUE FORA DO PRAZO"/>
    <n v="20.75"/>
  </r>
  <r>
    <n v="24920098"/>
    <s v="249200-98"/>
    <d v="2023-07-06T00:00:00"/>
    <x v="1"/>
    <s v="SÃO JOÃO DE MERITI"/>
    <x v="11"/>
    <n v="124197"/>
    <s v="SUDESTE"/>
    <n v="13523.73"/>
    <n v="338.09"/>
    <n v="385.46699999999998"/>
    <n v="2.4999759681685451E-2"/>
    <s v="M V G TRANSPORTES EIRELI"/>
    <d v="2023-07-05T00:00:00"/>
    <m/>
    <d v="2023-07-07T00:00:00"/>
    <d v="2023-07-07T00:00:00"/>
    <m/>
    <s v="ENTREGUE"/>
    <s v="ENTREGUE NO PRAZO"/>
    <n v="1"/>
  </r>
  <r>
    <n v="25029398"/>
    <s v="250293-98"/>
    <d v="2023-07-06T00:00:00"/>
    <x v="1"/>
    <s v="SANTA LUZIA"/>
    <x v="4"/>
    <n v="124202"/>
    <s v="SUDESTE"/>
    <n v="20000"/>
    <n v="459.77"/>
    <n v="509.57"/>
    <n v="2.2988499999999999E-2"/>
    <s v="M V G TRANSPORTES EIRELI"/>
    <d v="2023-07-05T00:00:00"/>
    <m/>
    <d v="2023-07-11T00:00:00"/>
    <d v="2023-07-10T00:00:00"/>
    <m/>
    <s v="ENTREGUE"/>
    <s v="ENTREGUE NO PRAZO"/>
    <n v="4"/>
  </r>
  <r>
    <n v="25166998"/>
    <s v="251669-98"/>
    <d v="2023-07-06T00:00:00"/>
    <x v="1"/>
    <s v="CARATINGA"/>
    <x v="4"/>
    <n v="124310"/>
    <s v="SUDESTE"/>
    <n v="8711.01"/>
    <n v="252.14"/>
    <n v="312.52499999999998"/>
    <n v="2.8944978825647082E-2"/>
    <s v="M V G TRANSPORTES EIRELI"/>
    <d v="2023-07-06T00:00:00"/>
    <m/>
    <d v="2023-07-11T00:00:00"/>
    <d v="2023-07-10T00:00:00"/>
    <m/>
    <s v="ENTREGUE"/>
    <s v="ENTREGUE NO PRAZO"/>
    <n v="4"/>
  </r>
  <r>
    <n v="24917398"/>
    <s v="249173-98"/>
    <d v="2023-07-06T00:00:00"/>
    <x v="1"/>
    <s v="UBERLÂNDIA"/>
    <x v="4"/>
    <n v="124259"/>
    <s v="SUDESTE"/>
    <n v="19739"/>
    <n v="548.11"/>
    <n v="694.64499999999998"/>
    <n v="2.7767870712802067E-2"/>
    <s v="M V G TRANSPORTES EIRELI"/>
    <d v="2023-07-05T00:00:00"/>
    <m/>
    <d v="2023-07-12T00:00:00"/>
    <d v="2023-07-22T00:00:00"/>
    <m/>
    <s v="ENTREGUE"/>
    <s v="ENTREGUE FORA DO PRAZO"/>
    <n v="16"/>
  </r>
  <r>
    <m/>
    <s v="-"/>
    <d v="2023-08-08T00:00:00"/>
    <x v="3"/>
    <s v="FORTALEZA"/>
    <x v="15"/>
    <n v="128044"/>
    <s v="NORDESTE"/>
    <n v="593.6"/>
    <n v="83.77"/>
    <n v="29.888999999999999"/>
    <n v="0.14112196765498652"/>
    <s v="TECMAR TRANSPORTES LTDA"/>
    <d v="2023-08-07T00:00:00"/>
    <s v="NÃO CONSTA"/>
    <d v="2023-08-24T00:00:00"/>
    <d v="2023-08-24T00:00:00"/>
    <m/>
    <s v="ENTREGUE"/>
    <s v="ENTREGUE NO PRAZO"/>
    <n v="16"/>
  </r>
  <r>
    <m/>
    <s v="-"/>
    <d v="2023-08-09T00:00:00"/>
    <x v="3"/>
    <s v="ALTAMIRA"/>
    <x v="2"/>
    <n v="128160"/>
    <s v="NORTE"/>
    <n v="6253.81"/>
    <n v="255.68"/>
    <n v="26.417000000000002"/>
    <n v="4.0883877188465909E-2"/>
    <s v="JEONCEL TRANSPORTES LTDA"/>
    <d v="2023-08-08T00:00:00"/>
    <s v="INFORMADO COLETA"/>
    <d v="2023-09-14T00:00:00"/>
    <d v="1899-12-30T00:00:00"/>
    <d v="2023-10-11T00:00:00"/>
    <s v="CHEGADA EM UNIDADE"/>
    <s v="EM TRANSITO"/>
    <n v="-45147"/>
  </r>
  <r>
    <m/>
    <s v="-"/>
    <d v="2023-08-11T00:00:00"/>
    <x v="3"/>
    <s v="VARGINHA"/>
    <x v="4"/>
    <n v="127868"/>
    <s v="SUDESTE"/>
    <n v="497.76"/>
    <n v="92.35"/>
    <n v="6"/>
    <n v="0.18553117968498875"/>
    <s v="JAMEF ENCOMENDAS URGENTES"/>
    <d v="2023-08-04T00:00:00"/>
    <s v="NÃO CONSTA"/>
    <d v="2023-08-18T00:00:00"/>
    <d v="2023-08-18T00:00:00"/>
    <m/>
    <s v="ENTREGUE"/>
    <s v="ENTREGUE NO PRAZO"/>
    <n v="7"/>
  </r>
  <r>
    <m/>
    <s v="-"/>
    <d v="2023-08-11T00:00:00"/>
    <x v="3"/>
    <s v="NATAL"/>
    <x v="17"/>
    <n v="128324"/>
    <s v="NORDESTE"/>
    <n v="6175.02"/>
    <n v="231.59"/>
    <n v="24.657"/>
    <n v="3.7504331969774991E-2"/>
    <s v="SNT LOG LTDA"/>
    <d v="2023-08-10T00:00:00"/>
    <s v="NÃO CONSTA"/>
    <d v="2023-08-25T00:00:00"/>
    <d v="2023-08-22T00:00:00"/>
    <m/>
    <s v="ENTREGUE"/>
    <s v="ENTREGUE NO PRAZO"/>
    <n v="11"/>
  </r>
  <r>
    <n v="24879098"/>
    <s v="248790-98"/>
    <d v="2023-07-06T00:00:00"/>
    <x v="1"/>
    <s v="SÃO JOÃO DE MERITI"/>
    <x v="11"/>
    <n v="123820"/>
    <s v="SUDESTE"/>
    <n v="8216.01"/>
    <n v="205.39"/>
    <n v="267.75"/>
    <n v="2.499875243579304E-2"/>
    <s v="TJ4 TRANSPORTES EIRELI"/>
    <d v="2023-06-30T00:00:00"/>
    <m/>
    <d v="2023-07-11T00:00:00"/>
    <d v="2023-07-11T00:00:00"/>
    <m/>
    <s v="ENTREGUE"/>
    <s v="ENTREGUE NO PRAZO"/>
    <n v="5"/>
  </r>
  <r>
    <n v="25133698"/>
    <s v="251336-98"/>
    <d v="2023-07-06T00:00:00"/>
    <x v="1"/>
    <s v="RIO DE JANEIRO"/>
    <x v="11"/>
    <n v="124265"/>
    <s v="SUDESTE"/>
    <n v="5830.11"/>
    <n v="145.75"/>
    <n v="165.751"/>
    <n v="2.4999528310786591E-2"/>
    <s v="TJ4 TRANSPORTES EIRELI"/>
    <d v="2023-07-05T00:00:00"/>
    <m/>
    <d v="2023-07-17T00:00:00"/>
    <d v="2023-07-17T00:00:00"/>
    <m/>
    <s v="ENTREGUE"/>
    <s v="ENTREGUE NO PRAZO"/>
    <n v="11"/>
  </r>
  <r>
    <n v="23863298"/>
    <s v="238632-98"/>
    <d v="2023-07-06T00:00:00"/>
    <x v="1"/>
    <s v="COSMÓPOLIS"/>
    <x v="9"/>
    <n v="124048"/>
    <s v="SUDESTE"/>
    <n v="72930"/>
    <n v="2413.21"/>
    <n v="2665.32"/>
    <n v="3.308940079528315E-2"/>
    <s v="TRANSBOCAYUVA LOGISTICA LTDA"/>
    <d v="2023-07-04T00:00:00"/>
    <m/>
    <d v="2023-07-13T00:00:00"/>
    <d v="2023-07-13T00:00:00"/>
    <m/>
    <s v="ENTREGUE"/>
    <s v="ENTREGUE NO PRAZO"/>
    <n v="7"/>
  </r>
  <r>
    <n v="24417098"/>
    <s v="244170-98"/>
    <d v="2023-07-06T00:00:00"/>
    <x v="1"/>
    <s v="AGUDOS"/>
    <x v="9"/>
    <n v="124093"/>
    <s v="SUDESTE"/>
    <n v="68800"/>
    <n v="1631.52"/>
    <n v="1801.97"/>
    <n v="2.3713953488372092E-2"/>
    <s v="TRANSBOCAYUVA LOGISTICA LTDA"/>
    <d v="2023-07-04T00:00:00"/>
    <m/>
    <d v="2023-07-14T00:00:00"/>
    <d v="2023-07-14T00:00:00"/>
    <m/>
    <s v="ENTREGUE"/>
    <s v="ENTREGUE NO PRAZO"/>
    <n v="8"/>
  </r>
  <r>
    <n v="24982698"/>
    <s v="249826-98"/>
    <d v="2023-07-06T00:00:00"/>
    <x v="1"/>
    <s v="PRESIDENTE ALVES"/>
    <x v="9"/>
    <n v="124069"/>
    <s v="SUDESTE"/>
    <n v="65200"/>
    <n v="1787.41"/>
    <n v="1974.14"/>
    <n v="2.7414263803680984E-2"/>
    <s v="TRANSBOCAYUVA LOGISTICA LTDA"/>
    <d v="2023-07-04T00:00:00"/>
    <m/>
    <d v="2023-07-17T00:00:00"/>
    <d v="2023-07-17T00:00:00"/>
    <m/>
    <s v="ENTREGUE"/>
    <s v="ENTREGUE NO PRAZO"/>
    <n v="11"/>
  </r>
  <r>
    <n v="24605298"/>
    <s v="246052-98"/>
    <d v="2023-07-06T00:00:00"/>
    <x v="1"/>
    <s v="JUNQUEIROPOLIS"/>
    <x v="9"/>
    <n v="124049"/>
    <s v="SUDESTE"/>
    <n v="147500"/>
    <n v="5276.59"/>
    <m/>
    <n v="0"/>
    <s v="TRANSBOCAYUVA LOGISTICA LTDA"/>
    <d v="2023-07-04T00:00:00"/>
    <m/>
    <d v="2023-07-18T00:00:00"/>
    <d v="2023-07-18T00:00:00"/>
    <m/>
    <s v="ENTREGUE"/>
    <s v="ENTREGUE NO PRAZO"/>
    <n v="12"/>
  </r>
  <r>
    <n v="24960498"/>
    <s v="249604-98"/>
    <d v="2023-07-06T00:00:00"/>
    <x v="1"/>
    <s v="JUNQUEIROPOLIS"/>
    <x v="9"/>
    <n v="124060"/>
    <s v="SUDESTE"/>
    <n v="12879"/>
    <n v="391.27"/>
    <n v="432.15"/>
    <n v="3.0380464321764111E-2"/>
    <s v="TRANSBOCAYUVA LOGISTICA LTDA"/>
    <d v="2023-07-04T00:00:00"/>
    <m/>
    <d v="2023-07-18T00:00:00"/>
    <d v="2023-07-18T00:00:00"/>
    <m/>
    <s v="ENTREGUE"/>
    <s v="ENTREGUE NO PRAZO"/>
    <n v="12"/>
  </r>
  <r>
    <n v="25146398"/>
    <s v="251463-98"/>
    <d v="2023-07-06T00:00:00"/>
    <x v="1"/>
    <s v="JUNQUEIROPOLIS"/>
    <x v="9"/>
    <n v="124116"/>
    <s v="SUDESTE"/>
    <n v="5949"/>
    <n v="0"/>
    <m/>
    <n v="0"/>
    <s v="TRANSBOCAYUVA LOGISTICA LTDA"/>
    <d v="2023-07-04T00:00:00"/>
    <m/>
    <d v="2023-07-18T00:00:00"/>
    <d v="2023-07-18T00:00:00"/>
    <m/>
    <s v="ENTREGUE"/>
    <s v="ENTREGUE NO PRAZO"/>
    <n v="12"/>
  </r>
  <r>
    <n v="23151098"/>
    <s v="231510-98"/>
    <d v="2023-07-06T00:00:00"/>
    <x v="1"/>
    <s v="JUAZEIRO"/>
    <x v="20"/>
    <n v="120783"/>
    <s v="NORDESTE"/>
    <n v="176000"/>
    <n v="7277.22"/>
    <n v="4892.95"/>
    <n v="4.134784090909091E-2"/>
    <s v="TRANSFORRECHI TRANSPORTES LTDA"/>
    <d v="2023-06-06T00:00:00"/>
    <m/>
    <d v="2023-07-10T00:00:00"/>
    <d v="2023-07-10T00:00:00"/>
    <m/>
    <s v="ENTREGUE"/>
    <s v="ENTREGUE NO PRAZO"/>
    <n v="4"/>
  </r>
  <r>
    <n v="23701198"/>
    <s v="237011-98"/>
    <d v="2023-07-06T00:00:00"/>
    <x v="1"/>
    <s v="JUAZEIRO"/>
    <x v="20"/>
    <n v="123433"/>
    <s v="NORDESTE"/>
    <n v="94400"/>
    <n v="3903.23"/>
    <n v="2385.1419999999998"/>
    <n v="4.1347775423728812E-2"/>
    <s v="TRANSFORRECHI TRANSPORTES LTDA"/>
    <d v="2023-06-29T00:00:00"/>
    <m/>
    <d v="2023-07-10T00:00:00"/>
    <d v="2023-07-10T00:00:00"/>
    <m/>
    <s v="ENTREGUE"/>
    <s v="ENTREGUE NO PRAZO"/>
    <n v="4"/>
  </r>
  <r>
    <n v="24912598"/>
    <s v="249125-98"/>
    <d v="2023-07-06T00:00:00"/>
    <x v="1"/>
    <s v="DEMERVAL LOBAO"/>
    <x v="7"/>
    <n v="123809"/>
    <s v="NORDESTE"/>
    <n v="10017.81"/>
    <n v="416.45"/>
    <n v="354.28300000000002"/>
    <n v="4.1570962116470565E-2"/>
    <s v="TRANSFORRECHI TRANSPORTES LTDA"/>
    <d v="2023-06-30T00:00:00"/>
    <m/>
    <d v="2023-07-11T00:00:00"/>
    <d v="2023-07-11T00:00:00"/>
    <m/>
    <s v="ENTREGUE"/>
    <s v="ENTREGUE NO PRAZO"/>
    <n v="5"/>
  </r>
  <r>
    <n v="24963198"/>
    <s v="249631-98"/>
    <d v="2023-07-06T00:00:00"/>
    <x v="1"/>
    <s v="TERESINA"/>
    <x v="7"/>
    <n v="124113"/>
    <s v="NORDESTE"/>
    <n v="27866.52"/>
    <n v="1152.22"/>
    <n v="957.03200000000004"/>
    <n v="4.1347825275635422E-2"/>
    <s v="TRANSFORRECHI TRANSPORTES LTDA"/>
    <d v="2023-07-04T00:00:00"/>
    <m/>
    <d v="2023-07-11T00:00:00"/>
    <d v="2023-07-11T00:00:00"/>
    <m/>
    <s v="ENTREGUE"/>
    <s v="ENTREGUE NO PRAZO"/>
    <n v="5"/>
  </r>
  <r>
    <n v="24891698"/>
    <s v="248916-98"/>
    <d v="2023-07-06T00:00:00"/>
    <x v="1"/>
    <s v="TERESINA"/>
    <x v="7"/>
    <n v="123824"/>
    <s v="NORDESTE"/>
    <n v="15066.01"/>
    <n v="622.95000000000005"/>
    <n v="506.21100000000001"/>
    <n v="4.1348041054001694E-2"/>
    <s v="TRANSFORRECHI TRANSPORTES LTDA"/>
    <d v="2023-06-30T00:00:00"/>
    <m/>
    <d v="2023-07-12T00:00:00"/>
    <d v="2023-07-12T00:00:00"/>
    <m/>
    <s v="ENTREGUE"/>
    <s v="ENTREGUE NO PRAZO"/>
    <n v="6"/>
  </r>
  <r>
    <n v="24822398"/>
    <s v="248223-98"/>
    <d v="2023-07-06T00:00:00"/>
    <x v="1"/>
    <s v="TERESINA"/>
    <x v="7"/>
    <n v="123847"/>
    <s v="NORDESTE"/>
    <n v="11898.81"/>
    <n v="491.99"/>
    <n v="396.74"/>
    <n v="4.1347832262217818E-2"/>
    <s v="TRANSFORRECHI TRANSPORTES LTDA"/>
    <d v="2023-06-30T00:00:00"/>
    <m/>
    <d v="2023-07-12T00:00:00"/>
    <d v="2023-07-12T00:00:00"/>
    <m/>
    <s v="ENTREGUE"/>
    <s v="ENTREGUE NO PRAZO"/>
    <n v="6"/>
  </r>
  <r>
    <n v="24761798"/>
    <s v="247617-98"/>
    <d v="2023-07-06T00:00:00"/>
    <x v="1"/>
    <s v="TERESINA"/>
    <x v="7"/>
    <n v="123849"/>
    <s v="NORDESTE"/>
    <n v="8621.91"/>
    <n v="356.5"/>
    <n v="313.32600000000002"/>
    <n v="4.1348146756345169E-2"/>
    <s v="TRANSFORRECHI TRANSPORTES LTDA"/>
    <d v="2023-06-30T00:00:00"/>
    <m/>
    <d v="2023-07-12T00:00:00"/>
    <d v="2023-07-12T00:00:00"/>
    <m/>
    <s v="ENTREGUE"/>
    <s v="ENTREGUE NO PRAZO"/>
    <n v="6"/>
  </r>
  <r>
    <n v="24763498"/>
    <s v="247634-98"/>
    <d v="2023-07-06T00:00:00"/>
    <x v="1"/>
    <s v="TERESINA"/>
    <x v="7"/>
    <n v="123860"/>
    <s v="NORDESTE"/>
    <n v="9918.81"/>
    <n v="410.12"/>
    <n v="354.28300000000002"/>
    <n v="4.1347701992476921E-2"/>
    <s v="TRANSFORRECHI TRANSPORTES LTDA"/>
    <d v="2023-06-30T00:00:00"/>
    <m/>
    <d v="2023-07-12T00:00:00"/>
    <d v="2023-07-12T00:00:00"/>
    <m/>
    <s v="ENTREGUE"/>
    <s v="ENTREGUE NO PRAZO"/>
    <n v="6"/>
  </r>
  <r>
    <n v="24888298"/>
    <s v="248882-98"/>
    <d v="2023-07-06T00:00:00"/>
    <x v="1"/>
    <s v="TERESINA"/>
    <x v="7"/>
    <n v="123862"/>
    <s v="NORDESTE"/>
    <n v="6364.71"/>
    <n v="263.17"/>
    <n v="206.715"/>
    <n v="4.13483096637553E-2"/>
    <s v="TRANSFORRECHI TRANSPORTES LTDA"/>
    <d v="2023-06-30T00:00:00"/>
    <m/>
    <d v="2023-07-12T00:00:00"/>
    <d v="2023-07-12T00:00:00"/>
    <m/>
    <s v="ENTREGUE"/>
    <s v="ENTREGUE NO PRAZO"/>
    <n v="6"/>
  </r>
  <r>
    <n v="24041298"/>
    <s v="240412-98"/>
    <d v="2023-07-06T00:00:00"/>
    <x v="1"/>
    <s v="TERESINA"/>
    <x v="7"/>
    <n v="124098"/>
    <s v="NORDESTE"/>
    <n v="34984.300000000003"/>
    <n v="1446.52"/>
    <n v="1064.4639999999999"/>
    <n v="4.1347690249626257E-2"/>
    <s v="TRANSFORRECHI TRANSPORTES LTDA"/>
    <d v="2023-07-04T00:00:00"/>
    <m/>
    <d v="2023-07-12T00:00:00"/>
    <d v="2023-07-12T00:00:00"/>
    <m/>
    <s v="ENTREGUE"/>
    <s v="ENTREGUE NO PRAZO"/>
    <n v="6"/>
  </r>
  <r>
    <n v="24700298"/>
    <s v="247002-98"/>
    <d v="2023-07-06T00:00:00"/>
    <x v="1"/>
    <s v="TERESINA"/>
    <x v="7"/>
    <n v="124104"/>
    <s v="NORDESTE"/>
    <n v="12651.3"/>
    <n v="523.1"/>
    <n v="428.42599999999999"/>
    <n v="4.134752950289694E-2"/>
    <s v="TRANSFORRECHI TRANSPORTES LTDA"/>
    <d v="2023-07-04T00:00:00"/>
    <m/>
    <d v="2023-07-13T00:00:00"/>
    <d v="2023-07-13T00:00:00"/>
    <m/>
    <s v="ENTREGUE"/>
    <s v="ENTREGUE NO PRAZO"/>
    <n v="7"/>
  </r>
  <r>
    <n v="25109598"/>
    <s v="251095-98"/>
    <d v="2023-07-06T00:00:00"/>
    <x v="1"/>
    <s v="TERESINA"/>
    <x v="7"/>
    <n v="124233"/>
    <s v="NORDESTE"/>
    <n v="39579.71"/>
    <n v="1636.53"/>
    <n v="1496.723"/>
    <n v="4.1347700627417432E-2"/>
    <s v="TRANSFORRECHI TRANSPORTES LTDA"/>
    <d v="2023-07-05T00:00:00"/>
    <m/>
    <d v="2023-07-13T00:00:00"/>
    <d v="2023-07-13T00:00:00"/>
    <m/>
    <s v="ENTREGUE"/>
    <s v="ENTREGUE NO PRAZO"/>
    <n v="7"/>
  </r>
  <r>
    <n v="24977398"/>
    <s v="249773-98"/>
    <d v="2023-07-07T00:00:00"/>
    <x v="1"/>
    <s v="SANTA FE DE GOIAS"/>
    <x v="5"/>
    <n v="124260"/>
    <s v="CENTRO-OESTE"/>
    <n v="17300"/>
    <n v="909.73"/>
    <n v="615.81600000000003"/>
    <n v="5.2585549132947981E-2"/>
    <s v="JEONCEL TRANSPORTES LTDA"/>
    <d v="2023-07-05T00:00:00"/>
    <m/>
    <d v="2023-07-21T00:00:00"/>
    <d v="2023-07-14T00:00:00"/>
    <m/>
    <s v="ENTREGUE"/>
    <s v="ENTREGUE NO PRAZO"/>
    <n v="7"/>
  </r>
  <r>
    <n v="25030398"/>
    <s v="250303-98"/>
    <d v="2023-07-07T00:00:00"/>
    <x v="1"/>
    <s v="JARAGUA"/>
    <x v="5"/>
    <n v="124262"/>
    <s v="CENTRO-OESTE"/>
    <n v="19839"/>
    <n v="2662.15"/>
    <n v="482.58499999999998"/>
    <n v="0.1341877110741469"/>
    <s v="JEONCEL TRANSPORTES LTDA"/>
    <d v="2023-07-05T00:00:00"/>
    <m/>
    <d v="2023-07-19T00:00:00"/>
    <d v="2023-07-14T00:00:00"/>
    <m/>
    <s v="ENTREGUE"/>
    <s v="ENTREGUE NO PRAZO"/>
    <n v="7"/>
  </r>
  <r>
    <n v="25020298"/>
    <s v="250202-98"/>
    <d v="2023-07-07T00:00:00"/>
    <x v="1"/>
    <s v="RIO VERDE"/>
    <x v="5"/>
    <n v="123993"/>
    <s v="CENTRO-OESTE"/>
    <n v="8769"/>
    <n v="397.39"/>
    <n v="268.99770000000001"/>
    <n v="4.5317596077089746E-2"/>
    <s v="JEONCEL TRANSPORTES LTDA"/>
    <d v="2023-07-04T00:00:00"/>
    <m/>
    <d v="2023-07-21T00:00:00"/>
    <d v="2023-07-14T00:00:00"/>
    <m/>
    <s v="ENTREGUE"/>
    <s v="ENTREGUE NO PRAZO"/>
    <n v="7"/>
  </r>
  <r>
    <n v="24963498"/>
    <s v="249634-98"/>
    <d v="2023-07-07T00:00:00"/>
    <x v="1"/>
    <s v="APARECIDA DE GOIANIA"/>
    <x v="5"/>
    <n v="124061"/>
    <s v="CENTRO-OESTE"/>
    <n v="20450"/>
    <n v="791.58"/>
    <n v="696.59400000000005"/>
    <n v="3.8708068459657706E-2"/>
    <s v="JEONCEL TRANSPORTES LTDA"/>
    <d v="2023-07-04T00:00:00"/>
    <m/>
    <d v="2023-07-14T00:00:00"/>
    <d v="2023-07-13T00:00:00"/>
    <m/>
    <s v="ENTREGUE"/>
    <s v="ENTREGUE NO PRAZO"/>
    <n v="6"/>
  </r>
  <r>
    <n v="25159698"/>
    <s v="251596-98"/>
    <d v="2023-07-07T00:00:00"/>
    <x v="1"/>
    <s v="BARBACENA"/>
    <x v="4"/>
    <n v="124370"/>
    <s v="SUDESTE"/>
    <n v="10629"/>
    <n v="288.25"/>
    <n v="358.25"/>
    <n v="2.7119202182707688E-2"/>
    <s v="M V G TRANSPORTES EIRELI"/>
    <d v="2023-07-06T00:00:00"/>
    <m/>
    <d v="2023-07-12T00:00:00"/>
    <d v="2023-07-12T00:00:00"/>
    <m/>
    <s v="ENTREGUE"/>
    <s v="ENTREGUE NO PRAZO"/>
    <n v="5"/>
  </r>
  <r>
    <n v="25162498"/>
    <s v="251624-98"/>
    <d v="2023-07-07T00:00:00"/>
    <x v="1"/>
    <s v="DIONISIO"/>
    <x v="4"/>
    <n v="124409"/>
    <s v="SUDESTE"/>
    <n v="11639"/>
    <n v="400"/>
    <n v="381.39299999999997"/>
    <n v="3.4367213678151043E-2"/>
    <s v="M V G TRANSPORTES EIRELI"/>
    <d v="2023-07-06T00:00:00"/>
    <m/>
    <d v="2023-07-10T00:00:00"/>
    <d v="2023-07-14T00:00:00"/>
    <m/>
    <s v="ENTREGUE"/>
    <s v="ENTREGUE FORA DO PRAZO"/>
    <n v="7"/>
  </r>
  <r>
    <n v="25124698"/>
    <s v="251246-98"/>
    <d v="2023-07-07T00:00:00"/>
    <x v="1"/>
    <s v="TIMOTEO"/>
    <x v="4"/>
    <n v="124447"/>
    <s v="SUDESTE"/>
    <n v="27000"/>
    <n v="733.77"/>
    <n v="924.45299999999997"/>
    <n v="2.7176666666666665E-2"/>
    <s v="M V G TRANSPORTES EIRELI"/>
    <d v="2023-07-06T00:00:00"/>
    <m/>
    <d v="2023-07-11T00:00:00"/>
    <d v="2023-07-12T00:00:00"/>
    <m/>
    <s v="ENTREGUE"/>
    <s v="ENTREGUE FORA DO PRAZO"/>
    <n v="5"/>
  </r>
  <r>
    <n v="25263398"/>
    <s v="252633-98"/>
    <d v="2023-07-07T00:00:00"/>
    <x v="1"/>
    <s v="ITABORAI"/>
    <x v="11"/>
    <n v="124497"/>
    <s v="SUDESTE"/>
    <n v="17209"/>
    <n v="469.34"/>
    <n v="596.89800000000002"/>
    <n v="2.7272938578650704E-2"/>
    <s v="M V G TRANSPORTES EIRELI"/>
    <d v="2023-07-07T00:00:00"/>
    <m/>
    <d v="2023-07-10T00:00:00"/>
    <d v="2023-07-11T00:00:00"/>
    <m/>
    <s v="ENTREGUE"/>
    <s v="ENTREGUE FORA DO PRAZO"/>
    <n v="4"/>
  </r>
  <r>
    <m/>
    <s v="-"/>
    <d v="2023-08-11T00:00:00"/>
    <x v="3"/>
    <s v="MOSSORÓ"/>
    <x v="17"/>
    <n v="128379"/>
    <s v="NORDESTE"/>
    <n v="7370.59"/>
    <n v="301.55"/>
    <n v="23.968"/>
    <n v="4.0912599941117331E-2"/>
    <s v="SNT LOG LTDA"/>
    <d v="2023-08-10T00:00:00"/>
    <s v="NÃO CONSTA"/>
    <d v="2023-08-31T00:00:00"/>
    <d v="2023-08-24T00:00:00"/>
    <m/>
    <s v="ENTREGUE"/>
    <s v="ENTREGUE NO PRAZO"/>
    <n v="13"/>
  </r>
  <r>
    <n v="24648598"/>
    <s v="246485-98"/>
    <d v="2023-07-07T00:00:00"/>
    <x v="1"/>
    <s v="SIMÕES FILHO"/>
    <x v="20"/>
    <n v="124465"/>
    <s v="NORDESTE"/>
    <n v="60000"/>
    <n v="2075"/>
    <n v="210.2"/>
    <n v="3.4583333333333334E-2"/>
    <s v="R L DOS SANTOS TRANSPORTES LTDA"/>
    <d v="2023-07-07T00:00:00"/>
    <m/>
    <d v="2023-07-26T00:00:00"/>
    <d v="2023-07-10T00:00:00"/>
    <m/>
    <s v="ENTREGUE"/>
    <s v="ENTREGUE NO PRAZO"/>
    <n v="3"/>
  </r>
  <r>
    <n v="24958398"/>
    <s v="249583-98"/>
    <d v="2023-07-07T00:00:00"/>
    <x v="1"/>
    <s v="PORTO SEGURO"/>
    <x v="20"/>
    <n v="124027"/>
    <s v="NORDESTE"/>
    <n v="11309"/>
    <n v="419.51"/>
    <n v="366.74400000000003"/>
    <n v="3.7095233884516757E-2"/>
    <s v="R L DOS SANTOS TRANSPORTES LTDA"/>
    <d v="2023-07-04T00:00:00"/>
    <m/>
    <d v="2023-07-26T00:00:00"/>
    <d v="2023-07-13T00:00:00"/>
    <m/>
    <s v="ENTREGUE"/>
    <s v="ENTREGUE NO PRAZO"/>
    <n v="6"/>
  </r>
  <r>
    <n v="24881298"/>
    <s v="248812-98"/>
    <d v="2023-07-07T00:00:00"/>
    <x v="1"/>
    <s v="LAURO DE FREITAS"/>
    <x v="20"/>
    <n v="124122"/>
    <s v="NORDESTE"/>
    <n v="40390.019999999997"/>
    <n v="1408.26"/>
    <n v="1330.79"/>
    <n v="3.4866533861582644E-2"/>
    <s v="R L DOS SANTOS TRANSPORTES LTDA"/>
    <d v="2023-07-04T00:00:00"/>
    <m/>
    <d v="2023-07-26T00:00:00"/>
    <d v="2023-07-13T00:00:00"/>
    <m/>
    <s v="ENTREGUE"/>
    <s v="ENTREGUE NO PRAZO"/>
    <n v="6"/>
  </r>
  <r>
    <n v="25062798"/>
    <s v="250627-98"/>
    <d v="2023-07-07T00:00:00"/>
    <x v="1"/>
    <s v="SALVADOR"/>
    <x v="20"/>
    <n v="124085"/>
    <s v="NORDESTE"/>
    <n v="12879"/>
    <n v="472.89"/>
    <n v="462.41300000000001"/>
    <n v="3.6717912881434896E-2"/>
    <s v="R L DOS SANTOS TRANSPORTES LTDA"/>
    <d v="2023-07-04T00:00:00"/>
    <m/>
    <d v="2023-07-26T00:00:00"/>
    <d v="2023-07-13T00:00:00"/>
    <m/>
    <s v="ENTREGUE"/>
    <s v="ENTREGUE NO PRAZO"/>
    <n v="6"/>
  </r>
  <r>
    <n v="24750898"/>
    <s v="247508-98"/>
    <d v="2023-07-07T00:00:00"/>
    <x v="1"/>
    <s v="LAURO DE FREITAS"/>
    <x v="20"/>
    <n v="124090"/>
    <s v="NORDESTE"/>
    <n v="20567"/>
    <n v="734.28"/>
    <n v="527.82600000000002"/>
    <n v="3.570185248213157E-2"/>
    <s v="R L DOS SANTOS TRANSPORTES LTDA"/>
    <d v="2023-07-04T00:00:00"/>
    <m/>
    <d v="2023-07-26T00:00:00"/>
    <d v="2023-07-13T00:00:00"/>
    <m/>
    <s v="ENTREGUE"/>
    <s v="ENTREGUE NO PRAZO"/>
    <n v="6"/>
  </r>
  <r>
    <n v="23934898"/>
    <s v="239348-98"/>
    <d v="2023-07-07T00:00:00"/>
    <x v="1"/>
    <s v="SALVADOR"/>
    <x v="20"/>
    <n v="124100"/>
    <s v="NORDESTE"/>
    <n v="18702.53"/>
    <n v="670.89"/>
    <n v="551.70899999999995"/>
    <n v="3.5871617369414729E-2"/>
    <s v="R L DOS SANTOS TRANSPORTES LTDA"/>
    <d v="2023-07-04T00:00:00"/>
    <m/>
    <d v="2023-07-26T00:00:00"/>
    <d v="2023-07-13T00:00:00"/>
    <m/>
    <s v="ENTREGUE"/>
    <s v="ENTREGUE NO PRAZO"/>
    <n v="6"/>
  </r>
  <r>
    <n v="25091798"/>
    <s v="250917-98"/>
    <d v="2023-07-07T00:00:00"/>
    <x v="1"/>
    <s v="SALVADOR"/>
    <x v="20"/>
    <n v="124309"/>
    <s v="NORDESTE"/>
    <n v="20929.080000000002"/>
    <n v="746.59"/>
    <n v="704.77"/>
    <n v="3.5672375469920317E-2"/>
    <s v="R L DOS SANTOS TRANSPORTES LTDA"/>
    <d v="2023-07-06T00:00:00"/>
    <m/>
    <d v="2023-07-26T00:00:00"/>
    <d v="2023-07-13T00:00:00"/>
    <m/>
    <s v="ENTREGUE"/>
    <s v="ENTREGUE NO PRAZO"/>
    <n v="6"/>
  </r>
  <r>
    <n v="25080698"/>
    <s v="250806-98"/>
    <d v="2023-07-07T00:00:00"/>
    <x v="1"/>
    <s v="SALVADOR"/>
    <x v="20"/>
    <n v="124311"/>
    <s v="NORDESTE"/>
    <n v="13139"/>
    <n v="481.73"/>
    <n v="405.55500000000001"/>
    <n v="3.6664129690235178E-2"/>
    <s v="R L DOS SANTOS TRANSPORTES LTDA"/>
    <d v="2023-07-06T00:00:00"/>
    <m/>
    <d v="2023-07-26T00:00:00"/>
    <d v="2023-07-13T00:00:00"/>
    <m/>
    <s v="ENTREGUE"/>
    <s v="ENTREGUE NO PRAZO"/>
    <n v="6"/>
  </r>
  <r>
    <n v="22944098"/>
    <s v="229440-98"/>
    <d v="2023-07-07T00:00:00"/>
    <x v="1"/>
    <s v="FEIRA DE SANTANA"/>
    <x v="20"/>
    <n v="124067"/>
    <s v="NORDESTE"/>
    <n v="85830.11"/>
    <n v="2953.22"/>
    <n v="2604.9899999999998"/>
    <n v="3.4407738729450535E-2"/>
    <s v="R L DOS SANTOS TRANSPORTES LTDA"/>
    <d v="2023-07-04T00:00:00"/>
    <m/>
    <d v="2023-07-26T00:00:00"/>
    <d v="2023-07-14T00:00:00"/>
    <m/>
    <s v="ENTREGUE"/>
    <s v="ENTREGUE NO PRAZO"/>
    <n v="7"/>
  </r>
  <r>
    <n v="24915298"/>
    <s v="249152-98"/>
    <d v="2023-07-07T00:00:00"/>
    <x v="1"/>
    <s v="S. GONCALO CAMPOS"/>
    <x v="20"/>
    <n v="124088"/>
    <s v="NORDESTE"/>
    <n v="15947.68"/>
    <n v="577.22"/>
    <n v="524.48400000000004"/>
    <n v="3.6194606362806379E-2"/>
    <s v="R L DOS SANTOS TRANSPORTES LTDA"/>
    <d v="2023-07-04T00:00:00"/>
    <m/>
    <d v="2023-07-26T00:00:00"/>
    <d v="2023-07-14T00:00:00"/>
    <m/>
    <s v="ENTREGUE"/>
    <s v="ENTREGUE NO PRAZO"/>
    <n v="7"/>
  </r>
  <r>
    <n v="24757198"/>
    <s v="247571-98"/>
    <d v="2023-07-07T00:00:00"/>
    <x v="1"/>
    <s v="VERA CRUZ"/>
    <x v="20"/>
    <n v="124160"/>
    <s v="NORDESTE"/>
    <n v="9500"/>
    <n v="358"/>
    <n v="296.327"/>
    <n v="3.7684210526315792E-2"/>
    <s v="R L DOS SANTOS TRANSPORTES LTDA"/>
    <d v="2023-07-05T00:00:00"/>
    <m/>
    <d v="2023-07-26T00:00:00"/>
    <d v="2023-07-18T00:00:00"/>
    <m/>
    <s v="ENTREGUE"/>
    <s v="ENTREGUE NO PRAZO"/>
    <n v="11"/>
  </r>
  <r>
    <n v="25205898"/>
    <s v="252058-98"/>
    <d v="2023-07-07T00:00:00"/>
    <x v="1"/>
    <s v="CAPELA ALTO ALEGRE"/>
    <x v="20"/>
    <n v="124271"/>
    <s v="NORDESTE"/>
    <n v="11898.81"/>
    <n v="439.56"/>
    <n v="396.48"/>
    <n v="3.6941509276978118E-2"/>
    <s v="R L DOS SANTOS TRANSPORTES LTDA"/>
    <d v="2023-07-05T00:00:00"/>
    <m/>
    <d v="2023-07-26T00:00:00"/>
    <d v="2023-07-18T00:00:00"/>
    <m/>
    <s v="ENTREGUE"/>
    <s v="ENTREGUE NO PRAZO"/>
    <n v="11"/>
  </r>
  <r>
    <n v="25068498"/>
    <s v="250684-98"/>
    <d v="2023-07-07T00:00:00"/>
    <x v="1"/>
    <s v="VERA CRUZ"/>
    <x v="20"/>
    <n v="124045"/>
    <s v="NORDESTE"/>
    <n v="12019"/>
    <n v="443.65"/>
    <n v="396.74"/>
    <n v="3.6912388717863384E-2"/>
    <s v="R L DOS SANTOS TRANSPORTES LTDA"/>
    <d v="2023-07-04T00:00:00"/>
    <m/>
    <d v="2023-07-26T00:00:00"/>
    <d v="2023-07-19T00:00:00"/>
    <m/>
    <s v="ENTREGUE"/>
    <s v="ENTREGUE NO PRAZO"/>
    <n v="12"/>
  </r>
  <r>
    <n v="24976698"/>
    <s v="249766-98"/>
    <d v="2023-07-07T00:00:00"/>
    <x v="1"/>
    <s v="JUAZEIRO"/>
    <x v="20"/>
    <n v="124050"/>
    <s v="NORDESTE"/>
    <n v="25000"/>
    <n v="885"/>
    <n v="854.23"/>
    <n v="3.5400000000000001E-2"/>
    <s v="R L DOS SANTOS TRANSPORTES LTDA"/>
    <d v="2023-07-04T00:00:00"/>
    <m/>
    <d v="2023-07-26T00:00:00"/>
    <d v="2023-07-19T00:00:00"/>
    <m/>
    <s v="ENTREGUE"/>
    <s v="ENTREGUE NO PRAZO"/>
    <n v="12"/>
  </r>
  <r>
    <n v="25054198"/>
    <s v="250541-98"/>
    <d v="2023-07-07T00:00:00"/>
    <x v="1"/>
    <s v="JUAZEIRO"/>
    <x v="20"/>
    <n v="124052"/>
    <s v="NORDESTE"/>
    <n v="24800"/>
    <n v="878.2"/>
    <n v="854.23"/>
    <n v="3.5411290322580648E-2"/>
    <s v="R L DOS SANTOS TRANSPORTES LTDA"/>
    <d v="2023-07-04T00:00:00"/>
    <m/>
    <d v="2023-07-26T00:00:00"/>
    <d v="2023-07-19T00:00:00"/>
    <m/>
    <s v="ENTREGUE"/>
    <s v="ENTREGUE NO PRAZO"/>
    <n v="12"/>
  </r>
  <r>
    <n v="24974698"/>
    <s v="249746-98"/>
    <d v="2023-07-07T00:00:00"/>
    <x v="1"/>
    <s v="JUAZEIRO"/>
    <x v="20"/>
    <n v="124056"/>
    <s v="NORDESTE"/>
    <n v="14235"/>
    <n v="518.99"/>
    <n v="508.24099999999999"/>
    <n v="3.6458728486125747E-2"/>
    <s v="R L DOS SANTOS TRANSPORTES LTDA"/>
    <d v="2023-07-04T00:00:00"/>
    <m/>
    <d v="2023-07-26T00:00:00"/>
    <d v="2023-07-19T00:00:00"/>
    <m/>
    <s v="ENTREGUE"/>
    <s v="ENTREGUE NO PRAZO"/>
    <n v="12"/>
  </r>
  <r>
    <n v="24501498"/>
    <s v="245014-98"/>
    <d v="2023-07-07T00:00:00"/>
    <x v="1"/>
    <s v="LAFAIETE COUTINHO"/>
    <x v="20"/>
    <n v="124075"/>
    <s v="NORDESTE"/>
    <n v="17869"/>
    <n v="642.54999999999995"/>
    <n v="612.22699999999998"/>
    <n v="3.5958923274945431E-2"/>
    <s v="R L DOS SANTOS TRANSPORTES LTDA"/>
    <d v="2023-07-04T00:00:00"/>
    <m/>
    <d v="2023-07-26T00:00:00"/>
    <d v="2023-07-19T00:00:00"/>
    <m/>
    <s v="ENTREGUE"/>
    <s v="ENTREGUE NO PRAZO"/>
    <n v="12"/>
  </r>
  <r>
    <n v="25026498"/>
    <s v="250264-98"/>
    <d v="2023-07-07T00:00:00"/>
    <x v="1"/>
    <s v="VITÓRIA DA CONQUISTA"/>
    <x v="20"/>
    <n v="124077"/>
    <s v="NORDESTE"/>
    <n v="9382.83"/>
    <n v="354.02"/>
    <n v="268.99799999999999"/>
    <n v="3.7730620718908897E-2"/>
    <s v="R L DOS SANTOS TRANSPORTES LTDA"/>
    <d v="2023-07-04T00:00:00"/>
    <m/>
    <d v="2023-07-26T00:00:00"/>
    <d v="2023-07-19T00:00:00"/>
    <m/>
    <s v="ENTREGUE"/>
    <s v="ENTREGUE NO PRAZO"/>
    <n v="12"/>
  </r>
  <r>
    <n v="24900298"/>
    <s v="249002-98"/>
    <d v="2023-07-07T00:00:00"/>
    <x v="1"/>
    <s v="VITÓRIA DA CONQUISTA"/>
    <x v="20"/>
    <n v="124087"/>
    <s v="NORDESTE"/>
    <n v="17179"/>
    <n v="619.09"/>
    <n v="559.89800000000002"/>
    <n v="3.6037604051458179E-2"/>
    <s v="R L DOS SANTOS TRANSPORTES LTDA"/>
    <d v="2023-07-04T00:00:00"/>
    <m/>
    <d v="2023-07-26T00:00:00"/>
    <d v="2023-07-19T00:00:00"/>
    <m/>
    <s v="ENTREGUE"/>
    <s v="ENTREGUE NO PRAZO"/>
    <n v="12"/>
  </r>
  <r>
    <n v="24836698"/>
    <s v="248366-98"/>
    <d v="2023-07-07T00:00:00"/>
    <x v="1"/>
    <s v="SOBRADINHO"/>
    <x v="20"/>
    <n v="124107"/>
    <s v="NORDESTE"/>
    <n v="10585"/>
    <n v="394.89"/>
    <n v="308.5"/>
    <n v="3.7306565895134626E-2"/>
    <s v="R L DOS SANTOS TRANSPORTES LTDA"/>
    <d v="2023-07-04T00:00:00"/>
    <m/>
    <d v="2023-07-26T00:00:00"/>
    <d v="2023-07-19T00:00:00"/>
    <m/>
    <s v="ENTREGUE"/>
    <s v="ENTREGUE NO PRAZO"/>
    <n v="12"/>
  </r>
  <r>
    <n v="25061598"/>
    <s v="250615-98"/>
    <d v="2023-07-07T00:00:00"/>
    <x v="1"/>
    <s v="JUAZEIRO"/>
    <x v="20"/>
    <n v="124108"/>
    <s v="NORDESTE"/>
    <n v="8100"/>
    <n v="310.39999999999998"/>
    <n v="258.911"/>
    <n v="3.8320987654320987E-2"/>
    <s v="R L DOS SANTOS TRANSPORTES LTDA"/>
    <d v="2023-07-04T00:00:00"/>
    <m/>
    <d v="2023-07-26T00:00:00"/>
    <d v="2023-07-19T00:00:00"/>
    <m/>
    <s v="ENTREGUE"/>
    <s v="ENTREGUE NO PRAZO"/>
    <n v="12"/>
  </r>
  <r>
    <n v="24863398"/>
    <s v="248633-98"/>
    <d v="2023-07-07T00:00:00"/>
    <x v="1"/>
    <s v="ALAGOINHAS"/>
    <x v="20"/>
    <n v="124168"/>
    <s v="NORDESTE"/>
    <n v="11409"/>
    <n v="422.91"/>
    <n v="366.74400000000003"/>
    <n v="3.7068104128319748E-2"/>
    <s v="R L DOS SANTOS TRANSPORTES LTDA"/>
    <d v="2023-07-05T00:00:00"/>
    <m/>
    <d v="2023-07-26T00:00:00"/>
    <d v="2023-07-19T00:00:00"/>
    <m/>
    <s v="ENTREGUE"/>
    <s v="ENTREGUE NO PRAZO"/>
    <n v="12"/>
  </r>
  <r>
    <n v="25058698"/>
    <s v="250586-98"/>
    <d v="2023-07-07T00:00:00"/>
    <x v="1"/>
    <s v="PETROLINA"/>
    <x v="16"/>
    <n v="124190"/>
    <s v="NORDESTE"/>
    <n v="8902.7999999999993"/>
    <n v="337.7"/>
    <n v="271.113"/>
    <n v="3.7931886597474956E-2"/>
    <s v="R L DOS SANTOS TRANSPORTES LTDA"/>
    <d v="2023-07-05T00:00:00"/>
    <m/>
    <d v="2023-07-26T00:00:00"/>
    <d v="2023-07-19T00:00:00"/>
    <m/>
    <s v="ENTREGUE"/>
    <s v="ENTREGUE NO PRAZO"/>
    <n v="12"/>
  </r>
  <r>
    <n v="25057498"/>
    <s v="250574-98"/>
    <d v="2023-07-07T00:00:00"/>
    <x v="1"/>
    <s v="JUAZEIRO"/>
    <x v="20"/>
    <n v="124276"/>
    <s v="NORDESTE"/>
    <n v="23000"/>
    <n v="817"/>
    <n v="773.83399999999995"/>
    <n v="3.5521739130434785E-2"/>
    <s v="R L DOS SANTOS TRANSPORTES LTDA"/>
    <d v="2023-07-05T00:00:00"/>
    <m/>
    <d v="2023-07-26T00:00:00"/>
    <d v="2023-07-19T00:00:00"/>
    <m/>
    <s v="ENTREGUE"/>
    <s v="ENTREGUE NO PRAZO"/>
    <n v="12"/>
  </r>
  <r>
    <n v="24750598"/>
    <s v="247505-98"/>
    <d v="2023-07-07T00:00:00"/>
    <x v="1"/>
    <s v="PETROLINA"/>
    <x v="16"/>
    <n v="124390"/>
    <s v="NORDESTE"/>
    <n v="8839"/>
    <n v="335.53"/>
    <n v="261.798"/>
    <n v="3.7960176490553228E-2"/>
    <s v="R L DOS SANTOS TRANSPORTES LTDA"/>
    <d v="2023-07-06T00:00:00"/>
    <m/>
    <d v="2023-07-26T00:00:00"/>
    <d v="2023-07-19T00:00:00"/>
    <m/>
    <s v="ENTREGUE"/>
    <s v="ENTREGUE NO PRAZO"/>
    <n v="12"/>
  </r>
  <r>
    <n v="24906498"/>
    <s v="249064-98"/>
    <d v="2023-07-07T00:00:00"/>
    <x v="1"/>
    <s v="PAULO AFONSO"/>
    <x v="20"/>
    <n v="124035"/>
    <s v="NORDESTE"/>
    <n v="10119"/>
    <n v="379.05"/>
    <n v="354.28300000000002"/>
    <n v="3.7459235102282835E-2"/>
    <s v="R L DOS SANTOS TRANSPORTES LTDA"/>
    <d v="2023-07-04T00:00:00"/>
    <m/>
    <d v="2023-07-26T00:00:00"/>
    <d v="2023-07-20T00:00:00"/>
    <m/>
    <s v="ENTREGUE"/>
    <s v="ENTREGUE NO PRAZO"/>
    <n v="13"/>
  </r>
  <r>
    <n v="24997198"/>
    <s v="249971-98"/>
    <d v="2023-07-07T00:00:00"/>
    <x v="1"/>
    <s v="CACULE"/>
    <x v="20"/>
    <n v="124057"/>
    <s v="NORDESTE"/>
    <n v="8681.31"/>
    <n v="330.16"/>
    <n v="268.99799999999999"/>
    <n v="3.8031126638721581E-2"/>
    <s v="R L DOS SANTOS TRANSPORTES LTDA"/>
    <d v="2023-07-04T00:00:00"/>
    <m/>
    <d v="2023-07-26T00:00:00"/>
    <d v="2023-07-20T00:00:00"/>
    <m/>
    <s v="ENTREGUE"/>
    <s v="ENTREGUE NO PRAZO"/>
    <n v="13"/>
  </r>
  <r>
    <m/>
    <s v="-"/>
    <d v="2023-08-11T00:00:00"/>
    <x v="3"/>
    <s v="RECIFE"/>
    <x v="16"/>
    <n v="128398"/>
    <s v="NORDESTE"/>
    <n v="27856.86"/>
    <n v="236.92"/>
    <n v="94.4"/>
    <n v="8.5049068703364258E-3"/>
    <s v="TECMAR TRANSPORTES LTDA"/>
    <d v="2023-08-10T00:00:00"/>
    <s v="NÃO CONSTA"/>
    <d v="2023-08-23T00:00:00"/>
    <d v="2023-08-23T00:00:00"/>
    <m/>
    <s v="ENTREGUE"/>
    <s v="ENTREGUE NO PRAZO"/>
    <n v="12"/>
  </r>
  <r>
    <n v="25034098"/>
    <s v="250340-98"/>
    <d v="2023-07-07T00:00:00"/>
    <x v="1"/>
    <s v="PAULO AFONSO"/>
    <x v="20"/>
    <n v="123999"/>
    <s v="NORDESTE"/>
    <n v="6429"/>
    <n v="253.59"/>
    <n v="206.715"/>
    <n v="3.9444703686420904E-2"/>
    <s v="R L DOS SANTOS TRANSPORTES LTDA"/>
    <d v="2023-07-04T00:00:00"/>
    <m/>
    <d v="2023-07-26T00:00:00"/>
    <d v="2023-07-20T00:00:00"/>
    <m/>
    <s v="ENTREGUE"/>
    <s v="ENTREGUE NO PRAZO"/>
    <n v="13"/>
  </r>
  <r>
    <n v="25083799"/>
    <s v="250837-99"/>
    <d v="2023-07-07T00:00:00"/>
    <x v="1"/>
    <s v="CACULE"/>
    <x v="20"/>
    <n v="123977"/>
    <s v="NORDESTE"/>
    <n v="706.16"/>
    <n v="24.01"/>
    <n v="28.989000000000001"/>
    <n v="3.4000793021411582E-2"/>
    <s v="R L DOS SANTOS TRANSPORTES LTDA"/>
    <d v="2023-07-04T00:00:00"/>
    <m/>
    <d v="2023-07-26T00:00:00"/>
    <d v="2023-07-20T00:00:00"/>
    <m/>
    <s v="ENTREGUE"/>
    <s v="ENTREGUE NO PRAZO"/>
    <n v="13"/>
  </r>
  <r>
    <n v="24971798"/>
    <s v="249717-98"/>
    <d v="2023-07-07T00:00:00"/>
    <x v="1"/>
    <s v="PAULO AFONSO"/>
    <x v="20"/>
    <n v="124059"/>
    <s v="NORDESTE"/>
    <n v="9609"/>
    <n v="361.71"/>
    <n v="304.42700000000002"/>
    <n v="3.7642834842335306E-2"/>
    <s v="R L DOS SANTOS TRANSPORTES LTDA"/>
    <d v="2023-07-04T00:00:00"/>
    <m/>
    <d v="2023-07-26T00:00:00"/>
    <d v="2023-07-21T00:00:00"/>
    <m/>
    <s v="ENTREGUE"/>
    <s v="ENTREGUE NO PRAZO"/>
    <n v="14"/>
  </r>
  <r>
    <n v="25099498"/>
    <s v="250994-98"/>
    <d v="2023-07-07T00:00:00"/>
    <x v="1"/>
    <s v="REMANSO"/>
    <x v="20"/>
    <n v="124220"/>
    <s v="NORDESTE"/>
    <n v="6434.01"/>
    <n v="253.76"/>
    <n v="202.85499999999999"/>
    <n v="3.9440411189911109E-2"/>
    <s v="R L DOS SANTOS TRANSPORTES LTDA"/>
    <d v="2023-07-05T00:00:00"/>
    <m/>
    <d v="2023-07-26T00:00:00"/>
    <d v="2023-08-09T00:00:00"/>
    <m/>
    <s v="ENTREGUE"/>
    <s v="ENTREGUE FORA DO PRAZO"/>
    <n v="33"/>
  </r>
  <r>
    <n v="25006998"/>
    <s v="250069-98"/>
    <d v="2023-07-07T00:00:00"/>
    <x v="1"/>
    <s v="SALVADOR"/>
    <x v="20"/>
    <n v="124062"/>
    <s v="NORDESTE"/>
    <n v="18442.71"/>
    <n v="662.05"/>
    <n v="659.21600000000001"/>
    <n v="3.5897652785301076E-2"/>
    <s v="R L DOS SANTOS TRANSPORTES LTDA"/>
    <d v="2023-07-04T00:00:00"/>
    <m/>
    <d v="2023-07-26T00:00:00"/>
    <d v="2023-07-21T00:00:00"/>
    <m/>
    <s v="ENTREGUE"/>
    <s v="ENTREGUE NO PRAZO"/>
    <n v="14"/>
  </r>
  <r>
    <n v="24994798"/>
    <s v="249947-98"/>
    <d v="2023-07-07T00:00:00"/>
    <x v="1"/>
    <s v="TANHACU"/>
    <x v="20"/>
    <n v="124063"/>
    <s v="NORDESTE"/>
    <n v="15116.31"/>
    <n v="548.95000000000005"/>
    <n v="524.48400000000004"/>
    <n v="3.6315079539914176E-2"/>
    <s v="R L DOS SANTOS TRANSPORTES LTDA"/>
    <d v="2023-07-04T00:00:00"/>
    <m/>
    <d v="2023-07-26T00:00:00"/>
    <d v="2023-07-21T00:00:00"/>
    <m/>
    <s v="ENTREGUE"/>
    <s v="ENTREGUE NO PRAZO"/>
    <n v="14"/>
  </r>
  <r>
    <n v="25104298"/>
    <s v="251042-98"/>
    <d v="2023-07-07T00:00:00"/>
    <x v="1"/>
    <s v="TANHACU"/>
    <x v="20"/>
    <n v="124165"/>
    <s v="NORDESTE"/>
    <n v="17635.099999999999"/>
    <n v="634.59"/>
    <n v="588.279"/>
    <n v="3.5984485486331243E-2"/>
    <s v="R L DOS SANTOS TRANSPORTES LTDA"/>
    <d v="2023-07-05T00:00:00"/>
    <m/>
    <d v="2023-07-26T00:00:00"/>
    <d v="2023-07-21T00:00:00"/>
    <m/>
    <s v="ENTREGUE"/>
    <s v="ENTREGUE NO PRAZO"/>
    <n v="14"/>
  </r>
  <r>
    <n v="24987998"/>
    <s v="249879-98"/>
    <d v="2023-07-07T00:00:00"/>
    <x v="1"/>
    <s v="GUANAMBI"/>
    <x v="20"/>
    <n v="124217"/>
    <s v="NORDESTE"/>
    <n v="12878.91"/>
    <n v="472.88"/>
    <n v="414.49700000000001"/>
    <n v="3.6717393009190996E-2"/>
    <s v="R L DOS SANTOS TRANSPORTES LTDA"/>
    <d v="2023-07-05T00:00:00"/>
    <m/>
    <d v="2023-07-26T00:00:00"/>
    <d v="2023-07-21T00:00:00"/>
    <m/>
    <s v="ENTREGUE"/>
    <s v="ENTREGUE NO PRAZO"/>
    <n v="14"/>
  </r>
  <r>
    <n v="25018598"/>
    <s v="250185-98"/>
    <d v="2023-07-07T00:00:00"/>
    <x v="1"/>
    <s v="GUANAMBI"/>
    <x v="20"/>
    <n v="124025"/>
    <s v="NORDESTE"/>
    <n v="12878.91"/>
    <n v="472.88"/>
    <n v="432.27699999999999"/>
    <n v="3.6717393009190996E-2"/>
    <s v="R L DOS SANTOS TRANSPORTES LTDA"/>
    <d v="2023-07-04T00:00:00"/>
    <m/>
    <d v="2023-07-26T00:00:00"/>
    <d v="2023-07-21T00:00:00"/>
    <m/>
    <s v="ENTREGUE"/>
    <s v="ENTREGUE NO PRAZO"/>
    <n v="14"/>
  </r>
  <r>
    <n v="24920698"/>
    <s v="249206-98"/>
    <d v="2023-07-07T00:00:00"/>
    <x v="1"/>
    <s v="CAMAÇARI"/>
    <x v="20"/>
    <n v="124261"/>
    <s v="NORDESTE"/>
    <n v="8681.31"/>
    <n v="330.16"/>
    <n v="268.99799999999999"/>
    <n v="3.8031126638721581E-2"/>
    <s v="R L DOS SANTOS TRANSPORTES LTDA"/>
    <d v="2023-07-05T00:00:00"/>
    <m/>
    <d v="2023-07-26T00:00:00"/>
    <d v="2023-07-21T00:00:00"/>
    <m/>
    <s v="ENTREGUE"/>
    <s v="ENTREGUE NO PRAZO"/>
    <n v="14"/>
  </r>
  <r>
    <n v="25244098"/>
    <s v="252440-98"/>
    <d v="2023-07-07T00:00:00"/>
    <x v="1"/>
    <s v="PETROLINA"/>
    <x v="16"/>
    <n v="124389"/>
    <s v="NORDESTE"/>
    <n v="32438"/>
    <n v="1137.8900000000001"/>
    <n v="1146.5719999999999"/>
    <n v="3.5078919785436834E-2"/>
    <s v="R L DOS SANTOS TRANSPORTES LTDA"/>
    <d v="2023-07-06T00:00:00"/>
    <m/>
    <d v="2023-07-26T00:00:00"/>
    <d v="2023-07-21T00:00:00"/>
    <m/>
    <s v="ENTREGUE"/>
    <s v="ENTREGUE NO PRAZO"/>
    <n v="14"/>
  </r>
  <r>
    <n v="25079398"/>
    <s v="250793-98"/>
    <d v="2023-07-07T00:00:00"/>
    <x v="1"/>
    <s v="LAPAO"/>
    <x v="20"/>
    <n v="124118"/>
    <s v="NORDESTE"/>
    <n v="7349"/>
    <n v="284.87"/>
    <n v="235.28299999999999"/>
    <n v="3.8763097020002725E-2"/>
    <s v="R L DOS SANTOS TRANSPORTES LTDA"/>
    <d v="2023-07-04T00:00:00"/>
    <m/>
    <d v="2023-07-26T00:00:00"/>
    <d v="2023-08-02T00:00:00"/>
    <m/>
    <s v="ENTREGUE"/>
    <s v="ENTREGUE FORA DO PRAZO"/>
    <n v="26"/>
  </r>
  <r>
    <n v="25092598"/>
    <s v="250925-98"/>
    <d v="2023-07-07T00:00:00"/>
    <x v="1"/>
    <s v="NOSSA SENHORA DO SOCORRO"/>
    <x v="13"/>
    <n v="124130"/>
    <s v="NORDESTE"/>
    <n v="5949"/>
    <n v="237.27"/>
    <n v="167.196"/>
    <n v="3.988401412002017E-2"/>
    <s v="R L DOS SANTOS TRANSPORTES LTDA"/>
    <d v="2023-07-05T00:00:00"/>
    <m/>
    <d v="2023-07-26T00:00:00"/>
    <d v="2023-08-03T00:00:00"/>
    <m/>
    <s v="ENTREGUE"/>
    <s v="ENTREGUE FORA DO PRAZO"/>
    <n v="27"/>
  </r>
  <r>
    <n v="24970998"/>
    <s v="249709-98"/>
    <d v="2023-07-07T00:00:00"/>
    <x v="1"/>
    <s v="NSA SRA LOURDES"/>
    <x v="13"/>
    <n v="124226"/>
    <s v="NORDESTE"/>
    <n v="33378"/>
    <n v="1169.8499999999999"/>
    <n v="1114.01"/>
    <n v="3.5048534963149379E-2"/>
    <s v="R L DOS SANTOS TRANSPORTES LTDA"/>
    <d v="2023-07-05T00:00:00"/>
    <m/>
    <d v="2023-07-26T00:00:00"/>
    <d v="2023-08-04T00:00:00"/>
    <m/>
    <s v="ENTREGUE"/>
    <s v="ENTREGUE FORA DO PRAZO"/>
    <n v="28"/>
  </r>
  <r>
    <n v="25053698"/>
    <s v="250536-98"/>
    <d v="2023-07-07T00:00:00"/>
    <x v="1"/>
    <s v="CAICÓ"/>
    <x v="17"/>
    <n v="124386"/>
    <s v="NORDESTE"/>
    <n v="18100"/>
    <n v="1020.34"/>
    <n v="665.00599999999997"/>
    <n v="5.637237569060774E-2"/>
    <s v="SNT LOG LTDA"/>
    <d v="2023-07-06T00:00:00"/>
    <m/>
    <d v="2023-07-27T00:00:00"/>
    <d v="2023-07-24T19:58:00"/>
    <m/>
    <s v="ENTREGUE"/>
    <s v="ENTREGUE NO PRAZO"/>
    <n v="17.831944444442343"/>
  </r>
  <r>
    <n v="25130898"/>
    <s v="251308-98"/>
    <d v="2023-07-07T00:00:00"/>
    <x v="1"/>
    <s v="JARDIM DE PIRANHAS"/>
    <x v="17"/>
    <n v="124445"/>
    <s v="NORDESTE"/>
    <n v="70000"/>
    <n v="3809.15"/>
    <n v="2482.6309999999999"/>
    <n v="5.4416428571428574E-2"/>
    <s v="SNT LOG LTDA"/>
    <d v="2023-07-06T00:00:00"/>
    <m/>
    <d v="2023-07-27T00:00:00"/>
    <d v="2023-07-27T16:31:00"/>
    <m/>
    <s v="ENTREGUE"/>
    <s v="ENTREGUE FORA DO PRAZO"/>
    <n v="20.688194444446708"/>
  </r>
  <r>
    <n v="24998898"/>
    <s v="249988-98"/>
    <d v="2023-07-07T00:00:00"/>
    <x v="1"/>
    <s v="CAICÓ"/>
    <x v="17"/>
    <n v="124451"/>
    <s v="NORDESTE"/>
    <n v="20204.77"/>
    <n v="1011.52"/>
    <n v="659.25599999999997"/>
    <n v="5.0063425616822164E-2"/>
    <s v="SNT LOG LTDA"/>
    <d v="2023-07-06T00:00:00"/>
    <m/>
    <d v="2023-07-27T00:00:00"/>
    <d v="2023-07-24T19:58:00"/>
    <m/>
    <s v="ENTREGUE"/>
    <s v="ENTREGUE NO PRAZO"/>
    <n v="17.831944444442343"/>
  </r>
  <r>
    <n v="24916998"/>
    <s v="249169-98"/>
    <d v="2023-07-07T00:00:00"/>
    <x v="1"/>
    <s v="MOSSORÓ"/>
    <x v="17"/>
    <n v="124404"/>
    <s v="NORDESTE"/>
    <n v="27678"/>
    <n v="1418.24"/>
    <n v="924.33199999999999"/>
    <n v="5.1240696582122984E-2"/>
    <s v="SNT LOG LTDA"/>
    <d v="2023-07-06T00:00:00"/>
    <m/>
    <d v="2023-07-27T00:00:00"/>
    <d v="2023-07-27T14:04:00"/>
    <m/>
    <s v="ENTREGUE"/>
    <s v="ENTREGUE FORA DO PRAZO"/>
    <n v="20.586111111108039"/>
  </r>
  <r>
    <n v="25087598"/>
    <s v="250875-98"/>
    <d v="2023-07-07T00:00:00"/>
    <x v="1"/>
    <s v="SÃO JOÃO DO SABUGI"/>
    <x v="17"/>
    <n v="124407"/>
    <s v="NORDESTE"/>
    <n v="8859"/>
    <n v="387.51"/>
    <n v="252.553"/>
    <n v="4.3741957331527262E-2"/>
    <s v="SNT LOG LTDA"/>
    <d v="2023-07-06T00:00:00"/>
    <m/>
    <d v="2023-07-27T00:00:00"/>
    <d v="2023-07-25T09:12:00"/>
    <m/>
    <s v="ENTREGUE"/>
    <s v="ENTREGUE NO PRAZO"/>
    <n v="18.383333333331393"/>
  </r>
  <r>
    <n v="24474998"/>
    <s v="244749-98"/>
    <d v="2023-07-07T00:00:00"/>
    <x v="1"/>
    <s v="MONTE ALEGRE"/>
    <x v="17"/>
    <n v="124266"/>
    <s v="NORDESTE"/>
    <n v="9859"/>
    <n v="486.85"/>
    <n v="317.29399999999998"/>
    <n v="4.9381275991479866E-2"/>
    <s v="SNT LOG LTDA"/>
    <d v="2023-07-05T00:00:00"/>
    <m/>
    <d v="2023-07-27T00:00:00"/>
    <d v="2023-07-22T13:31:00"/>
    <m/>
    <s v="ENTREGUE"/>
    <s v="ENTREGUE NO PRAZO"/>
    <n v="15.563194444446708"/>
  </r>
  <r>
    <n v="25203798"/>
    <s v="252037-98"/>
    <d v="2023-07-07T00:00:00"/>
    <x v="1"/>
    <s v="ALEXANDRIA"/>
    <x v="17"/>
    <n v="124422"/>
    <s v="NORDESTE"/>
    <n v="19541.61"/>
    <n v="1008.83"/>
    <n v="657.50599999999997"/>
    <n v="5.1624712600445918E-2"/>
    <s v="SNT LOG LTDA"/>
    <d v="2023-07-06T00:00:00"/>
    <m/>
    <d v="2023-07-27T00:00:00"/>
    <d v="2023-07-28T17:00:00"/>
    <m/>
    <s v="ENTREGUE"/>
    <s v="ENTREGUE FORA DO PRAZO"/>
    <n v="21.708333333335759"/>
  </r>
  <r>
    <n v="23935598"/>
    <s v="239355-98"/>
    <d v="2023-07-07T00:00:00"/>
    <x v="1"/>
    <s v="PARNAMIRIM"/>
    <x v="17"/>
    <n v="124433"/>
    <s v="NORDESTE"/>
    <n v="86000"/>
    <n v="3537.82"/>
    <n v="2706.71"/>
    <n v="4.113744186046512E-2"/>
    <s v="SNT LOG LTDA"/>
    <d v="2023-07-06T00:00:00"/>
    <m/>
    <d v="2023-07-21T00:00:00"/>
    <d v="2023-07-25T11:21:00"/>
    <m/>
    <s v="ENTREGUE"/>
    <s v="ENTREGUE FORA DO PRAZO"/>
    <n v="18.472916666665697"/>
  </r>
  <r>
    <n v="24797998"/>
    <s v="247979-98"/>
    <d v="2023-07-07T00:00:00"/>
    <x v="1"/>
    <s v="CAMARAGIBE"/>
    <x v="16"/>
    <n v="124382"/>
    <s v="NORDESTE"/>
    <n v="34770.32"/>
    <n v="1146.4000000000001"/>
    <n v="1022.813"/>
    <n v="3.2970648530125699E-2"/>
    <s v="TECMAR TRANSPORTES LTDA"/>
    <d v="2023-07-06T00:00:00"/>
    <m/>
    <d v="2023-07-25T00:00:00"/>
    <d v="2023-07-20T00:00:00"/>
    <m/>
    <s v="ENTREGUE"/>
    <s v="ENTREGUE NO PRAZO"/>
    <n v="13"/>
  </r>
  <r>
    <n v="25040798"/>
    <s v="250407-98"/>
    <d v="2023-07-07T00:00:00"/>
    <x v="1"/>
    <s v="ITAUEIRA"/>
    <x v="7"/>
    <n v="124420"/>
    <s v="NORDESTE"/>
    <n v="23759"/>
    <n v="1624.2"/>
    <n v="852.41300000000001"/>
    <n v="6.8361463024538077E-2"/>
    <s v="TECMAR TRANSPORTES LTDA"/>
    <d v="2023-07-06T00:00:00"/>
    <m/>
    <d v="2023-07-28T00:00:00"/>
    <d v="2023-07-24T00:00:00"/>
    <m/>
    <s v="ENTREGUE"/>
    <s v="ENTREGUE NO PRAZO"/>
    <n v="17"/>
  </r>
  <r>
    <n v="25088298"/>
    <s v="250882-98"/>
    <d v="2023-07-07T00:00:00"/>
    <x v="1"/>
    <s v="PARNAIBA"/>
    <x v="7"/>
    <n v="124424"/>
    <s v="NORDESTE"/>
    <n v="18450"/>
    <n v="1133.8900000000001"/>
    <n v="587.31299999999999"/>
    <n v="6.1457452574525749E-2"/>
    <s v="TECMAR TRANSPORTES LTDA"/>
    <d v="2023-07-06T00:00:00"/>
    <m/>
    <d v="2023-07-28T00:00:00"/>
    <d v="2023-07-25T00:00:00"/>
    <m/>
    <s v="ENTREGUE"/>
    <s v="ENTREGUE NO PRAZO"/>
    <n v="18"/>
  </r>
  <r>
    <n v="24843598"/>
    <s v="248435-98"/>
    <d v="2023-07-07T00:00:00"/>
    <x v="1"/>
    <s v="BELEM SAO FRANCISCO"/>
    <x v="16"/>
    <n v="124425"/>
    <s v="NORDESTE"/>
    <n v="40475"/>
    <n v="2249.65"/>
    <n v="1443.83"/>
    <n v="5.5581222977146391E-2"/>
    <s v="TECMAR TRANSPORTES LTDA"/>
    <d v="2023-07-06T00:00:00"/>
    <m/>
    <d v="2023-07-25T00:00:00"/>
    <d v="2023-07-19T00:00:00"/>
    <m/>
    <s v="ENTREGUE"/>
    <s v="ENTREGUE NO PRAZO"/>
    <n v="12"/>
  </r>
  <r>
    <n v="25201798"/>
    <s v="252017-98"/>
    <d v="2023-07-07T00:00:00"/>
    <x v="1"/>
    <s v="PARNAIBA"/>
    <x v="7"/>
    <n v="124434"/>
    <s v="NORDESTE"/>
    <n v="7269"/>
    <n v="465.25"/>
    <n v="238.34700000000001"/>
    <n v="6.4004677397166046E-2"/>
    <s v="TECMAR TRANSPORTES LTDA"/>
    <d v="2023-07-06T00:00:00"/>
    <m/>
    <d v="2023-07-28T00:00:00"/>
    <d v="2023-07-25T00:00:00"/>
    <m/>
    <s v="ENTREGUE"/>
    <s v="ENTREGUE NO PRAZO"/>
    <n v="18"/>
  </r>
  <r>
    <m/>
    <s v="-"/>
    <d v="2023-08-14T00:00:00"/>
    <x v="3"/>
    <s v="FORTALEZA"/>
    <x v="15"/>
    <n v="128430"/>
    <s v="NORDESTE"/>
    <n v="3706.02"/>
    <n v="159.09"/>
    <n v="13.209"/>
    <n v="4.2927453170786993E-2"/>
    <s v="JEONCEL TRANSPORTES LTDA"/>
    <d v="2023-08-11T00:00:00"/>
    <s v="NÃO CONSTA"/>
    <d v="2023-08-29T00:00:00"/>
    <d v="2023-08-30T00:00:00"/>
    <m/>
    <s v="ENTREGUE"/>
    <s v="ENTREGUE FORA DO PRAZO"/>
    <n v="16"/>
  </r>
  <r>
    <n v="25260398"/>
    <s v="252603-98"/>
    <d v="2023-07-07T00:00:00"/>
    <x v="1"/>
    <s v="CAXINGO"/>
    <x v="7"/>
    <n v="124531"/>
    <s v="NORDESTE"/>
    <n v="25758"/>
    <n v="1907.44"/>
    <n v="864.30499999999995"/>
    <n v="7.4052333255687552E-2"/>
    <s v="TECMAR TRANSPORTES LTDA"/>
    <d v="2023-07-07T00:00:00"/>
    <m/>
    <d v="2023-07-28T00:00:00"/>
    <d v="2023-07-26T00:00:00"/>
    <m/>
    <s v="ENTREGUE"/>
    <s v="ENTREGUE NO PRAZO"/>
    <n v="19"/>
  </r>
  <r>
    <n v="25272098"/>
    <s v="252720-98"/>
    <d v="2023-07-07T00:00:00"/>
    <x v="1"/>
    <s v="TERESINA"/>
    <x v="7"/>
    <n v="124532"/>
    <s v="NORDESTE"/>
    <n v="7920"/>
    <n v="457.51"/>
    <n v="268.23599999999999"/>
    <n v="5.7766414141414139E-2"/>
    <s v="TECMAR TRANSPORTES LTDA"/>
    <d v="2023-07-07T00:00:00"/>
    <m/>
    <d v="2023-07-24T00:00:00"/>
    <d v="2023-07-21T00:00:00"/>
    <m/>
    <s v="ENTREGUE"/>
    <s v="ENTREGUE NO PRAZO"/>
    <n v="14"/>
  </r>
  <r>
    <n v="24536998"/>
    <s v="245369-98"/>
    <d v="2023-07-07T00:00:00"/>
    <x v="1"/>
    <s v="TERESINA"/>
    <x v="7"/>
    <n v="124533"/>
    <s v="NORDESTE"/>
    <n v="36600"/>
    <n v="1995.01"/>
    <n v="1178.95"/>
    <n v="5.4508469945355194E-2"/>
    <s v="TECMAR TRANSPORTES LTDA"/>
    <d v="2023-07-07T00:00:00"/>
    <m/>
    <d v="2023-07-24T00:00:00"/>
    <d v="2023-07-21T00:00:00"/>
    <m/>
    <s v="ENTREGUE"/>
    <s v="ENTREGUE NO PRAZO"/>
    <n v="14"/>
  </r>
  <r>
    <n v="25266698"/>
    <s v="252666-98"/>
    <d v="2023-07-07T00:00:00"/>
    <x v="1"/>
    <s v="URBANO SANTOS"/>
    <x v="6"/>
    <n v="124536"/>
    <s v="NORDESTE"/>
    <n v="35200"/>
    <n v="2106.84"/>
    <n v="1111.75"/>
    <n v="5.9853409090909096E-2"/>
    <s v="TECMAR TRANSPORTES LTDA"/>
    <d v="2023-07-07T00:00:00"/>
    <m/>
    <d v="2023-07-31T00:00:00"/>
    <d v="2023-07-26T00:00:00"/>
    <m/>
    <s v="ENTREGUE"/>
    <s v="ENTREGUE NO PRAZO"/>
    <n v="19"/>
  </r>
  <r>
    <n v="25170498"/>
    <s v="251704-98"/>
    <d v="2023-07-07T00:00:00"/>
    <x v="1"/>
    <s v="PICOS"/>
    <x v="7"/>
    <n v="124538"/>
    <s v="NORDESTE"/>
    <n v="11930.29"/>
    <n v="741.86"/>
    <n v="383.39299999999997"/>
    <n v="6.2182897481955587E-2"/>
    <s v="TECMAR TRANSPORTES LTDA"/>
    <d v="2023-07-07T00:00:00"/>
    <m/>
    <d v="2023-07-28T00:00:00"/>
    <d v="2023-07-20T00:00:00"/>
    <m/>
    <s v="ENTREGUE"/>
    <s v="ENTREGUE NO PRAZO"/>
    <n v="13"/>
  </r>
  <r>
    <n v="24992098"/>
    <s v="249920-98"/>
    <d v="2023-07-07T00:00:00"/>
    <x v="1"/>
    <s v="TIMON"/>
    <x v="6"/>
    <n v="124539"/>
    <s v="NORDESTE"/>
    <n v="15000"/>
    <n v="989.95"/>
    <n v="524.61900000000003"/>
    <n v="6.5996666666666676E-2"/>
    <s v="TECMAR TRANSPORTES LTDA"/>
    <d v="2023-07-07T00:00:00"/>
    <m/>
    <d v="2023-07-31T00:00:00"/>
    <d v="2023-07-21T00:00:00"/>
    <m/>
    <s v="ENTREGUE"/>
    <s v="ENTREGUE NO PRAZO"/>
    <n v="14"/>
  </r>
  <r>
    <n v="24846198"/>
    <s v="248461-98"/>
    <d v="2023-07-07T00:00:00"/>
    <x v="1"/>
    <s v="BARRAS"/>
    <x v="7"/>
    <n v="124541"/>
    <s v="NORDESTE"/>
    <n v="27697.7"/>
    <n v="1771.69"/>
    <n v="922.12800000000004"/>
    <n v="6.3965238990963152E-2"/>
    <s v="TECMAR TRANSPORTES LTDA"/>
    <d v="2023-07-07T00:00:00"/>
    <m/>
    <d v="2023-07-28T00:00:00"/>
    <d v="2023-07-20T00:00:00"/>
    <m/>
    <s v="ENTREGUE"/>
    <s v="ENTREGUE NO PRAZO"/>
    <n v="13"/>
  </r>
  <r>
    <n v="25106398"/>
    <s v="251063-98"/>
    <d v="2023-07-07T00:00:00"/>
    <x v="1"/>
    <s v="NOVA RUSSAS"/>
    <x v="15"/>
    <n v="124545"/>
    <s v="NORDESTE"/>
    <n v="21889"/>
    <n v="1388.75"/>
    <n v="793.08699999999999"/>
    <n v="6.3445109415688247E-2"/>
    <s v="TECMAR TRANSPORTES LTDA"/>
    <d v="2023-07-07T00:00:00"/>
    <m/>
    <d v="2023-07-27T00:00:00"/>
    <d v="2023-07-20T00:00:00"/>
    <m/>
    <s v="ENTREGUE"/>
    <s v="ENTREGUE NO PRAZO"/>
    <n v="13"/>
  </r>
  <r>
    <n v="25040898"/>
    <s v="250408-98"/>
    <d v="2023-07-07T00:00:00"/>
    <x v="1"/>
    <s v="PARNAIBA"/>
    <x v="7"/>
    <n v="124391"/>
    <s v="NORDESTE"/>
    <n v="6300"/>
    <n v="337.75"/>
    <n v="168.46600000000001"/>
    <n v="5.3611111111111109E-2"/>
    <s v="TECMAR TRANSPORTES LTDA"/>
    <d v="2023-07-06T00:00:00"/>
    <m/>
    <d v="2023-07-28T00:00:00"/>
    <d v="2023-07-25T00:00:00"/>
    <m/>
    <s v="ENTREGUE"/>
    <s v="ENTREGUE NO PRAZO"/>
    <n v="18"/>
  </r>
  <r>
    <n v="24575998"/>
    <s v="245759-98"/>
    <d v="2023-07-07T00:00:00"/>
    <x v="1"/>
    <s v="PARNAIBA"/>
    <x v="7"/>
    <n v="124400"/>
    <s v="NORDESTE"/>
    <n v="14173.1"/>
    <n v="872.16"/>
    <n v="449.702"/>
    <n v="6.1536290578631345E-2"/>
    <s v="TECMAR TRANSPORTES LTDA"/>
    <d v="2023-07-06T00:00:00"/>
    <m/>
    <d v="2023-07-28T00:00:00"/>
    <d v="2023-07-25T00:00:00"/>
    <m/>
    <s v="ENTREGUE"/>
    <s v="ENTREGUE NO PRAZO"/>
    <n v="18"/>
  </r>
  <r>
    <n v="25251198"/>
    <s v="252511-98"/>
    <d v="2023-07-07T00:00:00"/>
    <x v="1"/>
    <s v="PORTO ALEGRE PIAUI"/>
    <x v="7"/>
    <n v="124410"/>
    <s v="NORDESTE"/>
    <n v="7739"/>
    <n v="782.25"/>
    <n v="277.041"/>
    <n v="0.10107895076883318"/>
    <s v="TECMAR TRANSPORTES LTDA"/>
    <d v="2023-07-06T00:00:00"/>
    <m/>
    <d v="2023-07-28T00:00:00"/>
    <d v="2023-07-25T00:00:00"/>
    <m/>
    <s v="ENTREGUE"/>
    <s v="ENTREGUE NO PRAZO"/>
    <n v="18"/>
  </r>
  <r>
    <n v="24944498"/>
    <s v="249444-98"/>
    <d v="2023-07-07T00:00:00"/>
    <x v="1"/>
    <s v="SALGUEIRO"/>
    <x v="16"/>
    <n v="124449"/>
    <s v="NORDESTE"/>
    <n v="15690"/>
    <n v="794.73"/>
    <n v="572.79899999999998"/>
    <n v="5.0652007648183554E-2"/>
    <s v="TECMAR TRANSPORTES LTDA"/>
    <d v="2023-07-06T00:00:00"/>
    <m/>
    <d v="2023-07-25T00:00:00"/>
    <d v="2023-07-26T00:00:00"/>
    <m/>
    <s v="ENTREGUE"/>
    <s v="ENTREGUE FORA DO PRAZO"/>
    <n v="19"/>
  </r>
  <r>
    <m/>
    <s v="-"/>
    <d v="2023-08-15T00:00:00"/>
    <x v="3"/>
    <s v="PAULO AFONSO"/>
    <x v="20"/>
    <n v="128381"/>
    <s v="NORDESTE"/>
    <n v="231.84"/>
    <n v="145"/>
    <n v="7.62"/>
    <n v="0.6254313319530711"/>
    <s v="JEONCEL TRANSPORTES LTDA"/>
    <d v="2023-08-10T00:00:00"/>
    <s v="NÃO CONSTA"/>
    <d v="2023-08-29T00:00:00"/>
    <d v="2023-09-15T00:00:00"/>
    <m/>
    <s v="ENTREGUE"/>
    <s v="ENTREGUE FORA DO PRAZO"/>
    <n v="31"/>
  </r>
  <r>
    <n v="24920098"/>
    <s v="249200-98"/>
    <d v="2023-07-07T00:00:00"/>
    <x v="1"/>
    <s v="SÃO JOÃO DE MERITI"/>
    <x v="11"/>
    <n v="124197"/>
    <s v="SUDESTE"/>
    <n v="13523.73"/>
    <n v="338.09"/>
    <n v="385.46699999999998"/>
    <n v="2.4999759681685451E-2"/>
    <s v="TJ4 TRANSPORTES EIRELI"/>
    <d v="2023-07-05T00:00:00"/>
    <m/>
    <d v="2023-07-13T00:00:00"/>
    <d v="2023-07-13T00:00:00"/>
    <m/>
    <s v="ENTREGUE"/>
    <s v="ENTREGUE NO PRAZO"/>
    <n v="6"/>
  </r>
  <r>
    <n v="24927298"/>
    <s v="249272-98"/>
    <d v="2023-07-07T00:00:00"/>
    <x v="1"/>
    <s v="RIO DE JANEIRO"/>
    <x v="11"/>
    <n v="124484"/>
    <s v="SUDESTE"/>
    <n v="18500"/>
    <n v="462.5"/>
    <n v="640.05100000000004"/>
    <n v="2.5000000000000001E-2"/>
    <s v="TJ4 TRANSPORTES EIRELI"/>
    <d v="2023-07-07T00:00:00"/>
    <m/>
    <d v="2023-07-14T00:00:00"/>
    <d v="2023-07-14T00:00:00"/>
    <m/>
    <s v="ENTREGUE"/>
    <s v="ENTREGUE NO PRAZO"/>
    <n v="7"/>
  </r>
  <r>
    <n v="25139898"/>
    <s v="251398-98"/>
    <d v="2023-07-07T00:00:00"/>
    <x v="1"/>
    <s v="RIO DE JANEIRO"/>
    <x v="11"/>
    <n v="124477"/>
    <s v="SUDESTE"/>
    <n v="8711.01"/>
    <n v="217.77"/>
    <n v="0"/>
    <n v="2.4999397314433115E-2"/>
    <s v="TJ4 TRANSPORTES EIRELI"/>
    <d v="2023-07-07T00:00:00"/>
    <m/>
    <d v="2023-07-19T00:00:00"/>
    <d v="2023-07-19T00:00:00"/>
    <m/>
    <s v="ENTREGUE"/>
    <s v="ENTREGUE NO PRAZO"/>
    <n v="12"/>
  </r>
  <r>
    <n v="25264898"/>
    <s v="252648-98"/>
    <d v="2023-07-10T00:00:00"/>
    <x v="1"/>
    <s v="S. DOMINGOS ARAGUAIA"/>
    <x v="2"/>
    <n v="124421"/>
    <s v="NORTE"/>
    <n v="13132.72"/>
    <n v="1191.17"/>
    <n v="432.15300000000002"/>
    <n v="9.0702459201140367E-2"/>
    <s v="ATUAL CARGAS TRANSPORTES LTDA"/>
    <d v="2023-07-06T00:00:00"/>
    <s v="INFORMADO COLETA"/>
    <d v="2023-07-27T00:00:00"/>
    <d v="2023-07-27T00:00:00"/>
    <d v="2023-10-11T00:00:00"/>
    <s v="ENTREGUE"/>
    <s v="ENTREGUE NO PRAZO"/>
    <n v="17"/>
  </r>
  <r>
    <n v="25244099"/>
    <s v="252440-99"/>
    <d v="2023-07-10T00:00:00"/>
    <x v="1"/>
    <s v="PACAJA"/>
    <x v="2"/>
    <n v="124556"/>
    <s v="NORTE"/>
    <n v="714.65"/>
    <n v="168.18"/>
    <n v="33.75"/>
    <n v="0.2353319806898482"/>
    <s v="ATUAL CARGAS TRANSPORTES LTDA"/>
    <d v="2023-07-10T00:00:00"/>
    <s v="INFORMADO COLETA"/>
    <d v="2023-07-31T00:00:00"/>
    <d v="2023-07-27T00:00:00"/>
    <d v="2023-10-11T00:00:00"/>
    <s v="ENTREGUE"/>
    <s v="ENTREGUE NO PRAZO"/>
    <n v="17"/>
  </r>
  <r>
    <n v="25382298"/>
    <s v="253822-98"/>
    <d v="2023-07-10T00:00:00"/>
    <x v="1"/>
    <s v="ARAGUATINS"/>
    <x v="1"/>
    <n v="124620"/>
    <s v="NORTE"/>
    <n v="14111.63"/>
    <n v="1016.92"/>
    <n v="462.166"/>
    <n v="7.2062546991382287E-2"/>
    <s v="ATUAL CARGAS TRANSPORTES LTDA"/>
    <d v="2023-07-10T00:00:00"/>
    <s v="INFORMADO COLETA"/>
    <d v="2023-08-03T00:00:00"/>
    <d v="2023-07-27T00:00:00"/>
    <d v="2023-10-11T00:00:00"/>
    <s v="ENTREGUE"/>
    <s v="ENTREGUE NO PRAZO"/>
    <n v="17"/>
  </r>
  <r>
    <n v="25291798"/>
    <s v="252917-98"/>
    <d v="2023-07-10T00:00:00"/>
    <x v="1"/>
    <s v="AUGUSTINOPOLIS"/>
    <x v="1"/>
    <n v="124676"/>
    <s v="NORTE"/>
    <n v="13399.27"/>
    <n v="955.89"/>
    <n v="432.27699999999999"/>
    <n v="7.1338961003099416E-2"/>
    <s v="ATUAL CARGAS TRANSPORTES LTDA"/>
    <d v="2023-07-10T00:00:00"/>
    <s v="INFORMADO COLETA"/>
    <d v="2023-08-04T00:00:00"/>
    <d v="2023-07-28T00:00:00"/>
    <d v="2023-10-11T00:00:00"/>
    <s v="ENTREGUE"/>
    <s v="ENTREGUE NO PRAZO"/>
    <n v="18"/>
  </r>
  <r>
    <n v="25405998"/>
    <s v="254059-98"/>
    <d v="2023-07-10T00:00:00"/>
    <x v="1"/>
    <s v="ROLIM DE MOURA"/>
    <x v="8"/>
    <n v="124669"/>
    <s v="NORTE"/>
    <n v="34338.14"/>
    <n v="3619.74"/>
    <n v="1271.2080000000001"/>
    <n v="0.10541456234962056"/>
    <s v="ATUAL CARGAS TRANSPORTES LTDA"/>
    <d v="2023-07-10T00:00:00"/>
    <s v="INFORMADO COLETA"/>
    <d v="2023-08-01T00:00:00"/>
    <d v="2023-07-31T00:00:00"/>
    <d v="2023-10-11T00:00:00"/>
    <s v="ENTREGUE"/>
    <s v="ENTREGUE NO PRAZO"/>
    <n v="21"/>
  </r>
  <r>
    <n v="25394498"/>
    <s v="253944-98"/>
    <d v="2023-07-10T00:00:00"/>
    <x v="1"/>
    <s v="REDENCAO"/>
    <x v="2"/>
    <n v="124624"/>
    <s v="NORTE"/>
    <n v="9227.27"/>
    <n v="784.4"/>
    <n v="304.42700000000002"/>
    <n v="8.5008892120854801E-2"/>
    <s v="ATUAL CARGAS TRANSPORTES LTDA"/>
    <d v="2023-07-10T00:00:00"/>
    <s v="INFORMADO COLETA"/>
    <d v="2023-08-02T00:00:00"/>
    <d v="2023-08-02T00:00:00"/>
    <d v="2023-10-11T00:00:00"/>
    <s v="ENTREGUE"/>
    <s v="ENTREGUE NO PRAZO"/>
    <n v="23"/>
  </r>
  <r>
    <n v="25352798"/>
    <s v="253527-98"/>
    <d v="2023-07-10T00:00:00"/>
    <x v="1"/>
    <s v="REDENCAO"/>
    <x v="2"/>
    <n v="124666"/>
    <s v="NORTE"/>
    <n v="18065.169999999998"/>
    <n v="1616.75"/>
    <n v="635.60400000000004"/>
    <n v="8.9495421299661176E-2"/>
    <s v="ATUAL CARGAS TRANSPORTES LTDA"/>
    <d v="2023-07-10T00:00:00"/>
    <s v="INFORMADO COLETA"/>
    <d v="2023-07-26T00:00:00"/>
    <d v="2023-07-27T00:00:00"/>
    <d v="2023-10-11T00:00:00"/>
    <s v="ENTREGUE"/>
    <s v="ENTREGUE FORA DO PRAZO"/>
    <n v="17"/>
  </r>
  <r>
    <n v="25523598"/>
    <s v="255235-98"/>
    <d v="2023-07-10T00:00:00"/>
    <x v="1"/>
    <s v="REDENCAO"/>
    <x v="2"/>
    <n v="124687"/>
    <s v="NORTE"/>
    <n v="9032"/>
    <n v="651.47"/>
    <n v="252.553"/>
    <n v="7.2129096545615598E-2"/>
    <s v="ATUAL CARGAS TRANSPORTES LTDA"/>
    <d v="2023-07-10T00:00:00"/>
    <s v="INFORMADO COLETA"/>
    <d v="2023-07-26T00:00:00"/>
    <d v="2023-07-27T00:00:00"/>
    <d v="2023-10-11T00:00:00"/>
    <s v="ENTREGUE"/>
    <s v="ENTREGUE FORA DO PRAZO"/>
    <n v="17"/>
  </r>
  <r>
    <n v="25268298"/>
    <s v="252682-98"/>
    <d v="2023-07-10T00:00:00"/>
    <x v="1"/>
    <s v="MEDICILANDIA"/>
    <x v="2"/>
    <n v="124652"/>
    <s v="NORTE"/>
    <n v="20127.86"/>
    <n v="1898.38"/>
    <n v="694.64499999999998"/>
    <n v="9.4316037571803457E-2"/>
    <s v="ATUAL CARGAS TRANSPORTES LTDA"/>
    <d v="2023-07-10T00:00:00"/>
    <s v="INFORMADO COLETA"/>
    <d v="2023-08-01T00:00:00"/>
    <d v="2023-08-04T00:00:00"/>
    <d v="2023-10-11T00:00:00"/>
    <s v="ENTREGUE"/>
    <s v="ENTREGUE FORA DO PRAZO"/>
    <n v="25"/>
  </r>
  <r>
    <n v="25377598"/>
    <s v="253775-98"/>
    <d v="2023-07-10T00:00:00"/>
    <x v="1"/>
    <s v="MEDICILANDIA"/>
    <x v="2"/>
    <n v="124618"/>
    <s v="NORTE"/>
    <n v="12378.14"/>
    <n v="1086.93"/>
    <n v="396.60399999999998"/>
    <n v="8.7810446480650575E-2"/>
    <s v="ATUAL CARGAS TRANSPORTES LTDA"/>
    <d v="2023-07-10T00:00:00"/>
    <s v="INFORMADO COLETA"/>
    <d v="2023-08-01T00:00:00"/>
    <d v="2023-08-07T00:00:00"/>
    <d v="2023-10-11T00:00:00"/>
    <s v="ENTREGUE"/>
    <s v="ENTREGUE FORA DO PRAZO"/>
    <n v="28"/>
  </r>
  <r>
    <n v="25311898"/>
    <s v="253118-98"/>
    <d v="2023-07-10T00:00:00"/>
    <x v="1"/>
    <s v="INDAIATUBA"/>
    <x v="9"/>
    <n v="124362"/>
    <s v="SUDESTE"/>
    <n v="54000"/>
    <n v="1779.55"/>
    <n v="1781.9549999999999"/>
    <n v="3.2954629629629625E-2"/>
    <s v="CT DISTRIBUICAO E LOGISTICA LTDA"/>
    <d v="2023-07-06T00:00:00"/>
    <m/>
    <d v="2023-07-18T00:00:00"/>
    <d v="2023-07-18T10:23:00"/>
    <m/>
    <s v="ENTREGUE"/>
    <s v="ENTREGUE FORA DO PRAZO"/>
    <n v="8.4326388888875954"/>
  </r>
  <r>
    <n v="24238598"/>
    <s v="242385-98"/>
    <d v="2023-07-10T00:00:00"/>
    <x v="1"/>
    <s v="SANTA RITA DO SAPUCAÍ"/>
    <x v="4"/>
    <n v="124475"/>
    <s v="SUDESTE"/>
    <n v="25100"/>
    <n v="875"/>
    <n v="849.08"/>
    <n v="3.48605577689243E-2"/>
    <s v="CT DISTRIBUICAO E LOGISTICA LTDA"/>
    <d v="2023-07-07T00:00:00"/>
    <m/>
    <d v="2023-07-20T00:00:00"/>
    <d v="2023-07-15T10:12:00"/>
    <m/>
    <s v="ENTREGUE"/>
    <s v="ENTREGUE NO PRAZO"/>
    <n v="5.4250000000029104"/>
  </r>
  <r>
    <n v="25290498"/>
    <s v="252904-98"/>
    <d v="2023-07-10T00:00:00"/>
    <x v="1"/>
    <s v="FORMOSA"/>
    <x v="5"/>
    <n v="124509"/>
    <s v="CENTRO-OESTE"/>
    <n v="30498.95"/>
    <n v="1079.55"/>
    <n v="1076.4280000000001"/>
    <n v="3.5396300528378846E-2"/>
    <s v="CT DISTRIBUICAO E LOGISTICA LTDA"/>
    <d v="2023-07-07T00:00:00"/>
    <m/>
    <d v="2023-07-21T00:00:00"/>
    <d v="2023-07-18T15:00:00"/>
    <m/>
    <s v="ENTREGUE"/>
    <s v="ENTREGUE NO PRAZO"/>
    <n v="8.625"/>
  </r>
  <r>
    <n v="23939598"/>
    <s v="239395-98"/>
    <d v="2023-07-10T00:00:00"/>
    <x v="1"/>
    <s v="CAMPO GRANDE"/>
    <x v="3"/>
    <n v="123934"/>
    <s v="CENTRO-OESTE"/>
    <n v="184421.88"/>
    <n v="6706.25"/>
    <n v="6291.3689999999997"/>
    <n v="3.6363635377754527E-2"/>
    <s v="CT DISTRIBUICAO E LOGISTICA LTDA"/>
    <d v="2023-07-03T00:00:00"/>
    <m/>
    <d v="2023-07-18T00:00:00"/>
    <d v="2023-07-24T23:59:00"/>
    <m/>
    <s v="ENTREGUE"/>
    <s v="ENTREGUE FORA DO PRAZO"/>
    <n v="14.999305555553292"/>
  </r>
  <r>
    <n v="25310798"/>
    <s v="253107-98"/>
    <d v="2023-07-10T00:00:00"/>
    <x v="1"/>
    <s v="BARRA DO BUGRES"/>
    <x v="0"/>
    <n v="124350"/>
    <s v="CENTRO-OESTE"/>
    <n v="64624.19"/>
    <n v="2349.9699999999998"/>
    <n v="2061.5479999999998"/>
    <n v="3.6363627923228121E-2"/>
    <s v="CT DISTRIBUICAO E LOGISTICA LTDA"/>
    <d v="2023-07-06T00:00:00"/>
    <m/>
    <d v="2023-07-24T00:00:00"/>
    <d v="2023-08-01T09:30:00"/>
    <m/>
    <s v="ENTREGUE"/>
    <s v="ENTREGUE FORA DO PRAZO"/>
    <n v="22.395833333335759"/>
  </r>
  <r>
    <n v="25041498"/>
    <s v="250414-98"/>
    <d v="2023-07-10T00:00:00"/>
    <x v="1"/>
    <s v="JANDAIA DO SUL"/>
    <x v="12"/>
    <n v="124517"/>
    <s v="SUL"/>
    <n v="23000"/>
    <n v="875"/>
    <n v="551.70899999999995"/>
    <n v="3.8043478260869568E-2"/>
    <s v="CT DISTRIBUICAO E LOGISTICA LTDA"/>
    <d v="2023-07-07T00:00:00"/>
    <m/>
    <d v="2023-07-18T00:00:00"/>
    <d v="2023-07-20T10:00:00"/>
    <m/>
    <s v="ENTREGUE"/>
    <s v="ENTREGUE FORA DO PRAZO"/>
    <n v="10.416666666664241"/>
  </r>
  <r>
    <n v="24782698"/>
    <s v="247826-98"/>
    <d v="2023-07-10T00:00:00"/>
    <x v="1"/>
    <s v="VÁRZEA GRANDE"/>
    <x v="0"/>
    <n v="124514"/>
    <s v="CENTRO-OESTE"/>
    <n v="29500"/>
    <n v="1079.55"/>
    <n v="920.84400000000005"/>
    <n v="3.659491525423729E-2"/>
    <s v="CT DISTRIBUICAO E LOGISTICA LTDA"/>
    <d v="2023-07-07T00:00:00"/>
    <m/>
    <d v="2023-07-20T00:00:00"/>
    <d v="2023-07-22T08:27:00"/>
    <m/>
    <s v="ENTREGUE"/>
    <s v="ENTREGUE FORA DO PRAZO"/>
    <n v="12.352083333331393"/>
  </r>
  <r>
    <n v="25135398"/>
    <s v="251353-98"/>
    <d v="2023-07-10T00:00:00"/>
    <x v="1"/>
    <s v="TUBARÃO"/>
    <x v="21"/>
    <n v="124268"/>
    <s v="SUL"/>
    <n v="39640.26"/>
    <n v="1351.38"/>
    <n v="1270.5419999999999"/>
    <n v="3.4091098292493544E-2"/>
    <s v="CT DISTRIBUICAO E LOGISTICA LTDA"/>
    <d v="2023-07-05T00:00:00"/>
    <m/>
    <d v="2023-07-19T00:00:00"/>
    <d v="2023-07-20T17:01:00"/>
    <m/>
    <s v="ENTREGUE"/>
    <s v="ENTREGUE FORA DO PRAZO"/>
    <n v="10.709027777775191"/>
  </r>
  <r>
    <m/>
    <s v="-"/>
    <d v="2023-08-16T00:00:00"/>
    <x v="3"/>
    <s v="PRESIDENTE ALVES"/>
    <x v="9"/>
    <n v="128620"/>
    <s v="SUDESTE"/>
    <n v="12192.82"/>
    <n v="162.38999999999999"/>
    <n v="47.423999999999999"/>
    <n v="1.3318493998927237E-2"/>
    <s v="FITLOG TRANSPORTES E LOGISTICA"/>
    <d v="2023-08-15T00:00:00"/>
    <s v="NÃO CONSTA"/>
    <d v="2023-08-29T00:00:00"/>
    <d v="2023-08-24T00:00:00"/>
    <m/>
    <s v="ENTREGUE"/>
    <s v="ENTREGUE NO PRAZO"/>
    <n v="8"/>
  </r>
  <r>
    <n v="25293498"/>
    <s v="252934-98"/>
    <d v="2023-07-10T00:00:00"/>
    <x v="1"/>
    <s v="ITANHOMI"/>
    <x v="4"/>
    <n v="124317"/>
    <s v="SUDESTE"/>
    <n v="33326.559999999998"/>
    <n v="1098.26"/>
    <n v="975.99800000000005"/>
    <n v="3.2954496353659067E-2"/>
    <s v="CT DISTRIBUICAO E LOGISTICA LTDA"/>
    <d v="2023-07-06T00:00:00"/>
    <m/>
    <d v="2023-07-20T00:00:00"/>
    <d v="2023-07-22T14:00:00"/>
    <m/>
    <s v="ENTREGUE"/>
    <s v="ENTREGUE FORA DO PRAZO"/>
    <n v="12.583333333335759"/>
  </r>
  <r>
    <n v="23642698"/>
    <s v="236426-98"/>
    <d v="2023-07-10T00:00:00"/>
    <x v="1"/>
    <s v="JANAUBA"/>
    <x v="4"/>
    <n v="121141"/>
    <s v="SUDESTE"/>
    <n v="6499"/>
    <n v="304.92"/>
    <n v="226.02099999999999"/>
    <n v="4.6917987382674262E-2"/>
    <s v="FITLOG TRANSPORTES E LOGISTICA"/>
    <d v="2023-06-13T00:00:00"/>
    <m/>
    <d v="2023-07-28T00:00:00"/>
    <d v="2023-07-21T17:00:00"/>
    <m/>
    <s v="ENTREGUE"/>
    <s v="ENTREGUE NO PRAZO"/>
    <n v="11.708333333335759"/>
  </r>
  <r>
    <n v="25391198"/>
    <s v="253911-98"/>
    <d v="2023-07-10T00:00:00"/>
    <x v="1"/>
    <s v="RESPLENDOR"/>
    <x v="4"/>
    <n v="124625"/>
    <s v="SUDESTE"/>
    <n v="5949"/>
    <n v="605.52"/>
    <n v="155.06800000000001"/>
    <n v="0.10178517397881996"/>
    <s v="FITLOG TRANSPORTES E LOGISTICA"/>
    <d v="2023-07-10T00:00:00"/>
    <m/>
    <d v="2023-08-11T00:00:00"/>
    <d v="2023-08-11T00:00:00"/>
    <m/>
    <s v="ENTREGUE"/>
    <s v="ENTREGUE NO PRAZO"/>
    <n v="32"/>
  </r>
  <r>
    <n v="25292098"/>
    <s v="252920-98"/>
    <d v="2023-07-10T00:00:00"/>
    <x v="1"/>
    <s v="NOVO HORIZONTE"/>
    <x v="9"/>
    <n v="124653"/>
    <s v="SUDESTE"/>
    <n v="12750"/>
    <n v="459.18"/>
    <n v="340.18299999999999"/>
    <n v="3.6014117647058821E-2"/>
    <s v="FITLOG TRANSPORTES E LOGISTICA"/>
    <d v="2023-07-10T00:00:00"/>
    <m/>
    <d v="2023-07-24T00:00:00"/>
    <d v="2023-07-19T12:21:00"/>
    <m/>
    <s v="ENTREGUE"/>
    <s v="ENTREGUE NO PRAZO"/>
    <n v="9.5145833333299379"/>
  </r>
  <r>
    <n v="25397398"/>
    <s v="253973-98"/>
    <d v="2023-07-10T00:00:00"/>
    <x v="1"/>
    <s v="PATOS DE MINAS"/>
    <x v="4"/>
    <n v="124703"/>
    <s v="SUDESTE"/>
    <n v="5200"/>
    <n v="312.32"/>
    <n v="159.25399999999999"/>
    <n v="6.0061538461538458E-2"/>
    <s v="FITLOG TRANSPORTES E LOGISTICA"/>
    <d v="2023-07-10T00:00:00"/>
    <m/>
    <d v="2023-07-21T00:00:00"/>
    <d v="2023-07-21T18:00:00"/>
    <m/>
    <s v="ENTREGUE"/>
    <s v="ENTREGUE FORA DO PRAZO"/>
    <n v="11.75"/>
  </r>
  <r>
    <n v="25454298"/>
    <s v="254542-98"/>
    <d v="2023-07-10T00:00:00"/>
    <x v="1"/>
    <s v="CARDOSO"/>
    <x v="9"/>
    <n v="124705"/>
    <s v="SUDESTE"/>
    <n v="6909"/>
    <n v="363.2"/>
    <n v="238.34700000000001"/>
    <n v="5.2569112751483571E-2"/>
    <s v="FITLOG TRANSPORTES E LOGISTICA"/>
    <d v="2023-07-10T00:00:00"/>
    <m/>
    <d v="2023-07-24T00:00:00"/>
    <d v="2023-07-20T14:14:00"/>
    <m/>
    <s v="ENTREGUE"/>
    <s v="ENTREGUE NO PRAZO"/>
    <n v="10.593055555553292"/>
  </r>
  <r>
    <n v="25271198"/>
    <s v="252711-98"/>
    <d v="2023-07-10T00:00:00"/>
    <x v="1"/>
    <s v="ITAPUI"/>
    <x v="9"/>
    <n v="124720"/>
    <s v="SUDESTE"/>
    <n v="5200.2299999999996"/>
    <n v="210.22"/>
    <n v="165.226"/>
    <n v="4.0425135042103912E-2"/>
    <s v="FITLOG TRANSPORTES E LOGISTICA"/>
    <d v="2023-07-10T00:00:00"/>
    <m/>
    <d v="2023-07-20T00:00:00"/>
    <d v="2023-07-17T16:53:00"/>
    <m/>
    <s v="ENTREGUE"/>
    <s v="ENTREGUE NO PRAZO"/>
    <n v="7.703472222223354"/>
  </r>
  <r>
    <n v="25067498"/>
    <s v="250674-98"/>
    <d v="2023-07-10T00:00:00"/>
    <x v="1"/>
    <s v="SAO LUIZ GONZAGA"/>
    <x v="10"/>
    <n v="124734"/>
    <s v="SUL"/>
    <n v="9489"/>
    <n v="731.72"/>
    <n v="273.072"/>
    <n v="7.71124459900938E-2"/>
    <s v="FITLOG TRANSPORTES E LOGISTICA"/>
    <d v="2023-07-10T00:00:00"/>
    <m/>
    <d v="2023-07-25T00:00:00"/>
    <d v="2023-07-20T18:00:00"/>
    <m/>
    <s v="ENTREGUE"/>
    <s v="ENTREGUE NO PRAZO"/>
    <n v="10.75"/>
  </r>
  <r>
    <n v="25524498"/>
    <s v="255244-98"/>
    <d v="2023-07-10T00:00:00"/>
    <x v="1"/>
    <s v="UBÁ"/>
    <x v="4"/>
    <n v="124742"/>
    <s v="SUDESTE"/>
    <n v="7240.6"/>
    <n v="0"/>
    <n v="240.887"/>
    <n v="0"/>
    <s v="INOVA SOLAR LTDA"/>
    <d v="2023-07-10T00:00:00"/>
    <m/>
    <d v="2023-07-10T00:00:00"/>
    <d v="2023-07-10T00:00:00"/>
    <m/>
    <s v="ENTREGUE"/>
    <s v="ENTREGUE NO PRAZO"/>
    <n v="0"/>
  </r>
  <r>
    <n v="25521698"/>
    <s v="255216-98"/>
    <d v="2023-07-10T00:00:00"/>
    <x v="1"/>
    <s v="UBÁ"/>
    <x v="4"/>
    <n v="124743"/>
    <s v="SUDESTE"/>
    <n v="42058.559999999998"/>
    <n v="0"/>
    <n v="1510.9690000000001"/>
    <n v="0"/>
    <s v="INOVA SOLAR LTDA"/>
    <d v="2023-07-10T00:00:00"/>
    <m/>
    <d v="2023-07-10T00:00:00"/>
    <d v="2023-07-10T00:00:00"/>
    <m/>
    <s v="ENTREGUE"/>
    <s v="ENTREGUE NO PRAZO"/>
    <n v="0"/>
  </r>
  <r>
    <n v="25522798"/>
    <s v="255227-98"/>
    <d v="2023-07-10T00:00:00"/>
    <x v="1"/>
    <s v="UBÁ"/>
    <x v="4"/>
    <n v="124744"/>
    <s v="SUDESTE"/>
    <m/>
    <n v="0"/>
    <m/>
    <m/>
    <s v="INOVA SOLAR LTDA"/>
    <d v="2023-07-10T00:00:00"/>
    <m/>
    <d v="2023-07-10T00:00:00"/>
    <d v="2023-07-10T00:00:00"/>
    <m/>
    <s v="ENTREGUE"/>
    <s v="ENTREGUE NO PRAZO"/>
    <n v="0"/>
  </r>
  <r>
    <n v="25523298"/>
    <s v="255232-98"/>
    <d v="2023-07-10T00:00:00"/>
    <x v="1"/>
    <s v="UBÁ"/>
    <x v="4"/>
    <n v="124745"/>
    <s v="SUDESTE"/>
    <n v="13142.07"/>
    <n v="0"/>
    <n v="501.70400000000001"/>
    <n v="0"/>
    <s v="INOVA SOLAR LTDA"/>
    <d v="2023-07-10T00:00:00"/>
    <m/>
    <d v="2023-07-10T00:00:00"/>
    <d v="2023-07-10T00:00:00"/>
    <m/>
    <s v="ENTREGUE"/>
    <s v="ENTREGUE NO PRAZO"/>
    <n v="0"/>
  </r>
  <r>
    <n v="25523698"/>
    <s v="255236-98"/>
    <d v="2023-07-10T00:00:00"/>
    <x v="1"/>
    <s v="UBÁ"/>
    <x v="4"/>
    <n v="124746"/>
    <s v="SUDESTE"/>
    <n v="7209.51"/>
    <n v="0"/>
    <n v="240.887"/>
    <n v="0"/>
    <s v="INOVA SOLAR LTDA"/>
    <d v="2023-07-10T00:00:00"/>
    <m/>
    <d v="2023-07-10T00:00:00"/>
    <d v="2023-07-10T00:00:00"/>
    <m/>
    <s v="ENTREGUE"/>
    <s v="ENTREGUE NO PRAZO"/>
    <n v="0"/>
  </r>
  <r>
    <n v="25524198"/>
    <s v="255241-98"/>
    <d v="2023-07-10T00:00:00"/>
    <x v="1"/>
    <s v="UBÁ"/>
    <x v="4"/>
    <n v="124747"/>
    <s v="SUDESTE"/>
    <n v="12769"/>
    <n v="0"/>
    <n v="452.25900000000001"/>
    <n v="0"/>
    <s v="INOVA SOLAR LTDA"/>
    <d v="2023-07-10T00:00:00"/>
    <m/>
    <d v="2023-07-10T00:00:00"/>
    <d v="2023-07-10T00:00:00"/>
    <m/>
    <s v="ENTREGUE"/>
    <s v="ENTREGUE NO PRAZO"/>
    <n v="0"/>
  </r>
  <r>
    <n v="25524898"/>
    <s v="255248-98"/>
    <d v="2023-07-10T00:00:00"/>
    <x v="1"/>
    <s v="BARBACENA"/>
    <x v="4"/>
    <n v="124748"/>
    <s v="SUDESTE"/>
    <n v="11157.14"/>
    <n v="0"/>
    <n v="387.61500000000001"/>
    <n v="0"/>
    <s v="INOVA SOLAR LTDA"/>
    <d v="2023-07-10T00:00:00"/>
    <m/>
    <d v="2023-07-10T00:00:00"/>
    <d v="2023-07-10T00:00:00"/>
    <m/>
    <s v="ENTREGUE"/>
    <s v="ENTREGUE NO PRAZO"/>
    <n v="0"/>
  </r>
  <r>
    <n v="25452298"/>
    <s v="254522-98"/>
    <d v="2023-07-10T00:00:00"/>
    <x v="1"/>
    <s v="CONTAGEM"/>
    <x v="4"/>
    <n v="124623"/>
    <s v="SUDESTE"/>
    <n v="12769"/>
    <n v="307.41000000000003"/>
    <n v="375.80900000000003"/>
    <n v="2.4074712193593861E-2"/>
    <s v="M V G TRANSPORTES EIRELI"/>
    <d v="2023-07-10T00:00:00"/>
    <m/>
    <d v="2023-07-13T00:00:00"/>
    <d v="2023-07-11T00:00:00"/>
    <m/>
    <s v="ENTREGUE"/>
    <s v="ENTREGUE NO PRAZO"/>
    <n v="1"/>
  </r>
  <r>
    <n v="25185498"/>
    <s v="251854-98"/>
    <d v="2023-07-10T00:00:00"/>
    <x v="1"/>
    <s v="CASIMIRO DE ABREU"/>
    <x v="11"/>
    <n v="124602"/>
    <s v="SUDESTE"/>
    <n v="6839"/>
    <n v="194.33"/>
    <n v="239.08500000000001"/>
    <n v="2.841497294926159E-2"/>
    <s v="M V G TRANSPORTES EIRELI"/>
    <d v="2023-07-10T00:00:00"/>
    <m/>
    <d v="2023-07-12T00:00:00"/>
    <d v="2023-07-18T00:00:00"/>
    <m/>
    <s v="ENTREGUE"/>
    <s v="ENTREGUE FORA DO PRAZO"/>
    <n v="8"/>
  </r>
  <r>
    <n v="25333598"/>
    <s v="253335-98"/>
    <d v="2023-07-10T00:00:00"/>
    <x v="1"/>
    <s v="BARBACENA"/>
    <x v="4"/>
    <n v="124617"/>
    <s v="SUDESTE"/>
    <n v="8549"/>
    <n v="208.26"/>
    <n v="250.92"/>
    <n v="2.4360743946660428E-2"/>
    <s v="M V G TRANSPORTES EIRELI"/>
    <d v="2023-07-10T00:00:00"/>
    <m/>
    <d v="2023-07-13T00:00:00"/>
    <d v="2023-07-19T00:00:00"/>
    <m/>
    <s v="ENTREGUE"/>
    <s v="ENTREGUE FORA DO PRAZO"/>
    <n v="9"/>
  </r>
  <r>
    <n v="25186698"/>
    <s v="251866-98"/>
    <d v="2023-07-10T00:00:00"/>
    <x v="1"/>
    <s v="MARICÁ"/>
    <x v="11"/>
    <n v="124619"/>
    <s v="SUDESTE"/>
    <n v="10345"/>
    <n v="272.08"/>
    <n v="334.31599999999997"/>
    <n v="2.6300628322861286E-2"/>
    <s v="M V G TRANSPORTES EIRELI"/>
    <d v="2023-07-10T00:00:00"/>
    <m/>
    <d v="2023-07-13T00:00:00"/>
    <d v="2023-07-17T00:00:00"/>
    <m/>
    <s v="ENTREGUE"/>
    <s v="ENTREGUE FORA DO PRAZO"/>
    <n v="7"/>
  </r>
  <r>
    <n v="25413898"/>
    <s v="254138-98"/>
    <d v="2023-07-10T00:00:00"/>
    <x v="1"/>
    <s v="PONTE NOVA"/>
    <x v="4"/>
    <n v="124622"/>
    <s v="SUDESTE"/>
    <n v="6109"/>
    <n v="159.5"/>
    <n v="195.23500000000001"/>
    <n v="2.6109019479456541E-2"/>
    <s v="M V G TRANSPORTES EIRELI"/>
    <d v="2023-07-10T00:00:00"/>
    <m/>
    <d v="2023-07-13T00:00:00"/>
    <d v="2023-07-14T00:00:00"/>
    <m/>
    <s v="ENTREGUE"/>
    <s v="ENTREGUE FORA DO PRAZO"/>
    <n v="4"/>
  </r>
  <r>
    <n v="25031698"/>
    <s v="250316-98"/>
    <d v="2023-07-10T00:00:00"/>
    <x v="1"/>
    <s v="PAU DOS FERROS"/>
    <x v="17"/>
    <n v="124131"/>
    <s v="NORDESTE"/>
    <n v="7349"/>
    <n v="361.01"/>
    <n v="235.28299999999999"/>
    <n v="4.9123690297999727E-2"/>
    <s v="SNT LOG LTDA"/>
    <d v="2023-07-05T00:00:00"/>
    <m/>
    <d v="2023-07-28T00:00:00"/>
    <d v="2023-07-27T17:00:00"/>
    <m/>
    <s v="ENTREGUE"/>
    <s v="ENTREGUE NO PRAZO"/>
    <n v="17.708333333335759"/>
  </r>
  <r>
    <n v="24834698"/>
    <s v="248346-98"/>
    <d v="2023-07-10T00:00:00"/>
    <x v="1"/>
    <s v="MOSSORÓ"/>
    <x v="17"/>
    <n v="124525"/>
    <s v="NORDESTE"/>
    <n v="9360"/>
    <n v="412.74"/>
    <n v="268.99799999999999"/>
    <n v="4.4096153846153847E-2"/>
    <s v="SNT LOG LTDA"/>
    <d v="2023-07-07T00:00:00"/>
    <m/>
    <d v="2023-07-28T00:00:00"/>
    <d v="2023-07-29T17:36:00"/>
    <m/>
    <s v="ENTREGUE"/>
    <s v="ENTREGUE FORA DO PRAZO"/>
    <n v="19.733333333329938"/>
  </r>
  <r>
    <n v="25245098"/>
    <s v="252450-98"/>
    <d v="2023-07-10T00:00:00"/>
    <x v="1"/>
    <s v="MOSSORÓ"/>
    <x v="17"/>
    <n v="124529"/>
    <s v="NORDESTE"/>
    <n v="10400"/>
    <n v="630.61"/>
    <n v="410.99299999999999"/>
    <n v="6.0635576923076924E-2"/>
    <s v="SNT LOG LTDA"/>
    <d v="2023-07-07T00:00:00"/>
    <m/>
    <d v="2023-07-28T00:00:00"/>
    <d v="2023-07-27T14:02:00"/>
    <m/>
    <s v="ENTREGUE"/>
    <s v="ENTREGUE NO PRAZO"/>
    <n v="17.584722222221899"/>
  </r>
  <r>
    <n v="25289598"/>
    <s v="252895-98"/>
    <d v="2023-07-10T00:00:00"/>
    <x v="1"/>
    <s v="CARNAUBAIS"/>
    <x v="17"/>
    <n v="124549"/>
    <s v="NORDESTE"/>
    <n v="6429"/>
    <n v="315.97000000000003"/>
    <n v="205.91800000000001"/>
    <n v="4.9147612381396803E-2"/>
    <s v="SNT LOG LTDA"/>
    <d v="2023-07-07T00:00:00"/>
    <m/>
    <d v="2023-07-28T00:00:00"/>
    <d v="2023-07-25T19:58:00"/>
    <m/>
    <s v="ENTREGUE"/>
    <s v="ENTREGUE NO PRAZO"/>
    <n v="15.831944444442343"/>
  </r>
  <r>
    <n v="25168298"/>
    <s v="251682-98"/>
    <d v="2023-07-10T00:00:00"/>
    <x v="1"/>
    <s v="JOAO CAMARA"/>
    <x v="17"/>
    <n v="124559"/>
    <s v="NORDESTE"/>
    <n v="16839"/>
    <n v="925.49"/>
    <n v="603.17499999999995"/>
    <n v="5.4961102203218717E-2"/>
    <s v="SNT LOG LTDA"/>
    <d v="2023-07-10T00:00:00"/>
    <m/>
    <d v="2023-07-28T00:00:00"/>
    <d v="2023-07-27T18:26:00"/>
    <m/>
    <s v="ENTREGUE"/>
    <s v="ENTREGUE NO PRAZO"/>
    <n v="17.768055555556202"/>
  </r>
  <r>
    <m/>
    <s v="-"/>
    <d v="2023-08-17T00:00:00"/>
    <x v="3"/>
    <s v="TURVO"/>
    <x v="21"/>
    <n v="128762"/>
    <s v="SUL"/>
    <n v="29931.279999999999"/>
    <n v="305.67"/>
    <n v="105.63800000000001"/>
    <n v="1.0212393188664168E-2"/>
    <s v="FITLOG TRANSPORTES E LOGISTICA"/>
    <d v="2023-08-16T00:00:00"/>
    <s v="NÃO CONSTA"/>
    <d v="2023-08-29T00:00:00"/>
    <d v="2023-08-24T00:00:00"/>
    <m/>
    <s v="ENTREGUE"/>
    <s v="ENTREGUE NO PRAZO"/>
    <n v="7"/>
  </r>
  <r>
    <n v="25290598"/>
    <s v="252905-98"/>
    <d v="2023-07-10T00:00:00"/>
    <x v="1"/>
    <s v="MOSSORÓ"/>
    <x v="17"/>
    <n v="124576"/>
    <s v="NORDESTE"/>
    <n v="19350"/>
    <n v="1075.08"/>
    <n v="700.67200000000003"/>
    <n v="5.5559689922480615E-2"/>
    <s v="SNT LOG LTDA"/>
    <d v="2023-07-10T00:00:00"/>
    <m/>
    <d v="2023-07-28T00:00:00"/>
    <d v="2023-07-27T14:04:00"/>
    <m/>
    <s v="ENTREGUE"/>
    <s v="ENTREGUE NO PRAZO"/>
    <n v="17.586111111108039"/>
  </r>
  <r>
    <n v="24905698"/>
    <s v="249056-98"/>
    <d v="2023-07-10T00:00:00"/>
    <x v="1"/>
    <s v="APODI"/>
    <x v="17"/>
    <n v="124583"/>
    <s v="NORDESTE"/>
    <n v="10449"/>
    <n v="512.97"/>
    <n v="334.315"/>
    <n v="4.9092736146999716E-2"/>
    <s v="SNT LOG LTDA"/>
    <d v="2023-07-10T00:00:00"/>
    <m/>
    <d v="2023-08-02T00:00:00"/>
    <d v="2023-08-02T17:00:00"/>
    <m/>
    <s v="ENTREGUE"/>
    <s v="ENTREGUE FORA DO PRAZO"/>
    <n v="23.708333333335759"/>
  </r>
  <r>
    <n v="25150698"/>
    <s v="251506-98"/>
    <d v="2023-07-10T00:00:00"/>
    <x v="1"/>
    <s v="RIO LARGO"/>
    <x v="19"/>
    <n v="124590"/>
    <s v="NORDESTE"/>
    <n v="10321.91"/>
    <n v="399.94"/>
    <n v="335.11500000000001"/>
    <n v="3.8746704824979099E-2"/>
    <s v="SNT LOG LTDA"/>
    <d v="2023-07-10T00:00:00"/>
    <m/>
    <d v="2023-07-22T00:00:00"/>
    <d v="2023-07-22T14:23:00"/>
    <m/>
    <s v="ENTREGUE"/>
    <s v="ENTREGUE FORA DO PRAZO"/>
    <n v="12.599305555559113"/>
  </r>
  <r>
    <n v="24644698"/>
    <s v="246446-98"/>
    <d v="2023-07-10T00:00:00"/>
    <x v="1"/>
    <s v="MOSSORÓ"/>
    <x v="17"/>
    <n v="124594"/>
    <s v="NORDESTE"/>
    <n v="10100"/>
    <n v="524.83000000000004"/>
    <n v="342.053"/>
    <n v="5.1963366336633669E-2"/>
    <s v="SNT LOG LTDA"/>
    <d v="2023-07-10T00:00:00"/>
    <m/>
    <d v="2023-07-28T00:00:00"/>
    <d v="2023-07-27T14:02:00"/>
    <m/>
    <s v="ENTREGUE"/>
    <s v="ENTREGUE NO PRAZO"/>
    <n v="17.584722222221899"/>
  </r>
  <r>
    <n v="25412998"/>
    <s v="254129-98"/>
    <d v="2023-07-10T00:00:00"/>
    <x v="1"/>
    <s v="AREIA BRANCA"/>
    <x v="17"/>
    <n v="124601"/>
    <s v="NORDESTE"/>
    <n v="8799"/>
    <n v="479.53"/>
    <n v="312.52499999999998"/>
    <n v="5.4498238436185925E-2"/>
    <s v="SNT LOG LTDA"/>
    <d v="2023-07-10T00:00:00"/>
    <m/>
    <d v="2023-07-28T00:00:00"/>
    <d v="2023-07-24T18:21:00"/>
    <m/>
    <s v="ENTREGUE"/>
    <s v="ENTREGUE NO PRAZO"/>
    <n v="14.764583333329938"/>
  </r>
  <r>
    <n v="25124498"/>
    <s v="251244-98"/>
    <d v="2023-07-10T00:00:00"/>
    <x v="1"/>
    <s v="JOÃO PESSOA"/>
    <x v="18"/>
    <n v="124638"/>
    <s v="NORDESTE"/>
    <n v="9989"/>
    <n v="385.72"/>
    <n v="308.5"/>
    <n v="3.861447592351587E-2"/>
    <s v="SNT LOG LTDA"/>
    <d v="2023-07-10T00:00:00"/>
    <m/>
    <d v="2023-07-24T00:00:00"/>
    <d v="2023-07-20T15:46:00"/>
    <m/>
    <s v="ENTREGUE"/>
    <s v="ENTREGUE NO PRAZO"/>
    <n v="10.656944444446708"/>
  </r>
  <r>
    <n v="25130698"/>
    <s v="251306-98"/>
    <d v="2023-07-10T00:00:00"/>
    <x v="1"/>
    <s v="LAGOA SALGADA"/>
    <x v="17"/>
    <n v="124647"/>
    <s v="NORDESTE"/>
    <n v="21400"/>
    <n v="890.52"/>
    <n v="580.40300000000002"/>
    <n v="4.1613084112149534E-2"/>
    <s v="SNT LOG LTDA"/>
    <d v="2023-07-10T00:00:00"/>
    <m/>
    <d v="2023-07-28T00:00:00"/>
    <d v="2023-07-24T17:26:00"/>
    <m/>
    <s v="ENTREGUE"/>
    <s v="ENTREGUE NO PRAZO"/>
    <n v="14.726388888891961"/>
  </r>
  <r>
    <n v="25446298"/>
    <s v="254462-98"/>
    <d v="2023-07-10T00:00:00"/>
    <x v="1"/>
    <s v="MARAGOGI"/>
    <x v="19"/>
    <n v="124654"/>
    <s v="NORDESTE"/>
    <n v="28000"/>
    <n v="1408.63"/>
    <n v="918.06500000000005"/>
    <n v="5.0308214285714289E-2"/>
    <s v="SNT LOG LTDA"/>
    <d v="2023-07-10T00:00:00"/>
    <m/>
    <d v="2023-08-04T00:00:00"/>
    <d v="2023-08-04T00:00:00"/>
    <m/>
    <s v="ENTREGUE"/>
    <s v="ENTREGUE NO PRAZO"/>
    <n v="25"/>
  </r>
  <r>
    <n v="24771998"/>
    <s v="247719-98"/>
    <d v="2023-07-10T00:00:00"/>
    <x v="1"/>
    <s v="MOSSORÓ"/>
    <x v="17"/>
    <n v="124379"/>
    <s v="NORDESTE"/>
    <n v="8156.61"/>
    <n v="401.74"/>
    <n v="261.83300000000003"/>
    <n v="4.9253304988224278E-2"/>
    <s v="SNT LOG LTDA"/>
    <d v="2023-07-06T00:00:00"/>
    <m/>
    <d v="2023-07-28T00:00:00"/>
    <d v="2023-07-27T18:20:00"/>
    <m/>
    <s v="ENTREGUE"/>
    <s v="ENTREGUE NO PRAZO"/>
    <n v="17.763888888890506"/>
  </r>
  <r>
    <n v="25138098"/>
    <s v="251380-98"/>
    <d v="2023-07-10T00:00:00"/>
    <x v="1"/>
    <s v="MOSSORÓ"/>
    <x v="17"/>
    <n v="124393"/>
    <s v="NORDESTE"/>
    <n v="9413.36"/>
    <n v="478.6"/>
    <n v="311.92"/>
    <n v="5.0842632173846533E-2"/>
    <s v="SNT LOG LTDA"/>
    <d v="2023-07-06T00:00:00"/>
    <m/>
    <d v="2023-07-28T00:00:00"/>
    <d v="2023-07-27T18:20:00"/>
    <m/>
    <s v="ENTREGUE"/>
    <s v="ENTREGUE NO PRAZO"/>
    <n v="17.763888888890506"/>
  </r>
  <r>
    <n v="22936298"/>
    <s v="229362-98"/>
    <d v="2023-07-10T00:00:00"/>
    <x v="1"/>
    <s v="NATAL"/>
    <x v="17"/>
    <n v="124518"/>
    <s v="NORDESTE"/>
    <n v="53000"/>
    <n v="2577.5500000000002"/>
    <n v="1972.0360000000001"/>
    <n v="4.8633018867924531E-2"/>
    <s v="SNT LOG LTDA"/>
    <d v="2023-07-07T00:00:00"/>
    <m/>
    <d v="2023-07-27T00:00:00"/>
    <d v="2023-07-27T15:20:00"/>
    <m/>
    <s v="ENTREGUE"/>
    <s v="ENTREGUE FORA DO PRAZO"/>
    <n v="17.638888888890506"/>
  </r>
  <r>
    <n v="25260198"/>
    <s v="252601-98"/>
    <d v="2023-07-10T00:00:00"/>
    <x v="1"/>
    <s v="NATAL"/>
    <x v="17"/>
    <n v="124544"/>
    <s v="NORDESTE"/>
    <n v="12651.21"/>
    <n v="604.91999999999996"/>
    <n v="462.81299999999999"/>
    <n v="4.7815189219054935E-2"/>
    <s v="SNT LOG LTDA"/>
    <d v="2023-07-07T00:00:00"/>
    <m/>
    <d v="2023-07-24T00:00:00"/>
    <d v="2023-07-25T16:13:00"/>
    <m/>
    <s v="ENTREGUE"/>
    <s v="ENTREGUE FORA DO PRAZO"/>
    <n v="15.675694444442343"/>
  </r>
  <r>
    <n v="25248298"/>
    <s v="252482-98"/>
    <d v="2023-07-10T00:00:00"/>
    <x v="1"/>
    <s v="PARIPUEIRA"/>
    <x v="19"/>
    <n v="124585"/>
    <s v="NORDESTE"/>
    <n v="28485"/>
    <n v="1669.83"/>
    <n v="1088.32"/>
    <n v="5.8621379673512372E-2"/>
    <s v="SNT LOG LTDA"/>
    <d v="2023-07-10T00:00:00"/>
    <m/>
    <d v="2023-07-24T00:00:00"/>
    <d v="2023-07-25T19:10:00"/>
    <m/>
    <s v="ENTREGUE"/>
    <s v="ENTREGUE FORA DO PRAZO"/>
    <n v="15.798611111109494"/>
  </r>
  <r>
    <n v="25181698"/>
    <s v="251816-98"/>
    <d v="2023-07-10T00:00:00"/>
    <x v="1"/>
    <s v="GOV DIX-SEPT ROSADO"/>
    <x v="17"/>
    <n v="124588"/>
    <s v="NORDESTE"/>
    <n v="13900"/>
    <n v="664.78"/>
    <n v="433.26400000000001"/>
    <n v="4.782589928057554E-2"/>
    <s v="SNT LOG LTDA"/>
    <d v="2023-07-10T00:00:00"/>
    <m/>
    <d v="2023-07-28T00:00:00"/>
    <d v="2023-08-07T00:00:00"/>
    <m/>
    <s v="ENTREGUE"/>
    <s v="ENTREGUE FORA DO PRAZO"/>
    <n v="28"/>
  </r>
  <r>
    <n v="25265099"/>
    <s v="252650-99"/>
    <d v="2023-07-10T00:00:00"/>
    <x v="1"/>
    <s v="CRATEÚS"/>
    <x v="15"/>
    <n v="124558"/>
    <s v="NORDESTE"/>
    <n v="3351.65"/>
    <n v="490.3"/>
    <n v="168.75"/>
    <n v="0.14628615756418481"/>
    <s v="TECMAR TRANSPORTES LTDA"/>
    <d v="2023-07-10T00:00:00"/>
    <m/>
    <d v="2023-07-31T00:00:00"/>
    <d v="2023-07-20T00:00:00"/>
    <m/>
    <s v="ENTREGUE"/>
    <s v="ENTREGUE NO PRAZO"/>
    <n v="10"/>
  </r>
  <r>
    <n v="24055298"/>
    <s v="240552-98"/>
    <d v="2023-07-10T00:00:00"/>
    <x v="1"/>
    <s v="CHAPADINHA"/>
    <x v="6"/>
    <n v="124593"/>
    <s v="NORDESTE"/>
    <n v="15572.44"/>
    <n v="977.78"/>
    <n v="515.26700000000005"/>
    <n v="6.2789132595791025E-2"/>
    <s v="TECMAR TRANSPORTES LTDA"/>
    <d v="2023-07-10T00:00:00"/>
    <m/>
    <d v="2023-08-02T00:00:00"/>
    <d v="2023-07-25T00:00:00"/>
    <m/>
    <s v="ENTREGUE"/>
    <s v="ENTREGUE NO PRAZO"/>
    <n v="15"/>
  </r>
  <r>
    <n v="25212598"/>
    <s v="252125-98"/>
    <d v="2023-07-10T00:00:00"/>
    <x v="1"/>
    <s v="PARNAIBA"/>
    <x v="7"/>
    <n v="124600"/>
    <s v="NORDESTE"/>
    <n v="8610"/>
    <n v="529.09"/>
    <n v="271.52"/>
    <n v="6.1450638792102212E-2"/>
    <s v="TECMAR TRANSPORTES LTDA"/>
    <d v="2023-07-10T00:00:00"/>
    <m/>
    <d v="2023-08-01T00:00:00"/>
    <d v="2023-07-25T00:00:00"/>
    <m/>
    <s v="ENTREGUE"/>
    <s v="ENTREGUE NO PRAZO"/>
    <n v="15"/>
  </r>
  <r>
    <n v="25420098"/>
    <s v="254200-98"/>
    <d v="2023-07-10T00:00:00"/>
    <x v="1"/>
    <s v="TIMON"/>
    <x v="6"/>
    <n v="124605"/>
    <s v="NORDESTE"/>
    <n v="19419"/>
    <n v="1356.02"/>
    <n v="724.53399999999999"/>
    <n v="6.9829548380452133E-2"/>
    <s v="TECMAR TRANSPORTES LTDA"/>
    <d v="2023-07-10T00:00:00"/>
    <m/>
    <d v="2023-08-02T00:00:00"/>
    <d v="2023-07-24T00:00:00"/>
    <m/>
    <s v="ENTREGUE"/>
    <s v="ENTREGUE NO PRAZO"/>
    <n v="14"/>
  </r>
  <r>
    <n v="25108998"/>
    <s v="251089-98"/>
    <d v="2023-07-10T00:00:00"/>
    <x v="1"/>
    <s v="PAULISTA"/>
    <x v="16"/>
    <n v="124611"/>
    <s v="NORDESTE"/>
    <n v="12139"/>
    <n v="439.64"/>
    <n v="396.60399999999998"/>
    <n v="3.6217151330422602E-2"/>
    <s v="TECMAR TRANSPORTES LTDA"/>
    <d v="2023-07-10T00:00:00"/>
    <m/>
    <d v="2023-07-27T00:00:00"/>
    <d v="2023-07-25T00:00:00"/>
    <m/>
    <s v="ENTREGUE"/>
    <s v="ENTREGUE NO PRAZO"/>
    <n v="15"/>
  </r>
  <r>
    <n v="24950198"/>
    <s v="249501-98"/>
    <d v="2023-07-10T00:00:00"/>
    <x v="1"/>
    <s v="PARNAIBA"/>
    <x v="7"/>
    <n v="124612"/>
    <s v="NORDESTE"/>
    <n v="11650"/>
    <n v="760.64"/>
    <n v="395.93799999999999"/>
    <n v="6.5290987124463518E-2"/>
    <s v="TECMAR TRANSPORTES LTDA"/>
    <d v="2023-07-10T00:00:00"/>
    <m/>
    <d v="2023-08-01T00:00:00"/>
    <d v="2023-07-25T00:00:00"/>
    <m/>
    <s v="ENTREGUE"/>
    <s v="ENTREGUE NO PRAZO"/>
    <n v="15"/>
  </r>
  <r>
    <n v="25153198"/>
    <s v="251531-98"/>
    <d v="2023-07-10T00:00:00"/>
    <x v="1"/>
    <s v="VARGEM GRANDE"/>
    <x v="6"/>
    <n v="124648"/>
    <s v="NORDESTE"/>
    <n v="5610"/>
    <n v="343.08"/>
    <n v="178.41900000000001"/>
    <n v="6.1155080213903742E-2"/>
    <s v="TECMAR TRANSPORTES LTDA"/>
    <d v="2023-07-10T00:00:00"/>
    <m/>
    <d v="2023-08-02T00:00:00"/>
    <d v="2023-07-25T00:00:00"/>
    <m/>
    <s v="ENTREGUE"/>
    <s v="ENTREGUE NO PRAZO"/>
    <n v="15"/>
  </r>
  <r>
    <n v="24963998"/>
    <s v="249639-98"/>
    <d v="2023-07-10T00:00:00"/>
    <x v="1"/>
    <s v="BALSAS"/>
    <x v="6"/>
    <n v="124658"/>
    <s v="NORDESTE"/>
    <n v="8799"/>
    <n v="594.99"/>
    <n v="313.32600000000002"/>
    <n v="6.7620184111830892E-2"/>
    <s v="TECMAR TRANSPORTES LTDA"/>
    <d v="2023-07-10T00:00:00"/>
    <m/>
    <d v="2023-08-02T00:00:00"/>
    <d v="2023-07-26T00:00:00"/>
    <m/>
    <s v="ENTREGUE"/>
    <s v="ENTREGUE NO PRAZO"/>
    <n v="16"/>
  </r>
  <r>
    <n v="25443398"/>
    <s v="254433-98"/>
    <d v="2023-07-10T00:00:00"/>
    <x v="1"/>
    <s v="BARRA DO CORDA"/>
    <x v="6"/>
    <n v="124663"/>
    <s v="NORDESTE"/>
    <n v="14000"/>
    <n v="897.85"/>
    <n v="475.64800000000002"/>
    <n v="6.413214285714286E-2"/>
    <s v="TECMAR TRANSPORTES LTDA"/>
    <d v="2023-07-10T00:00:00"/>
    <m/>
    <d v="2023-08-02T00:00:00"/>
    <d v="2023-07-26T00:00:00"/>
    <m/>
    <s v="ENTREGUE"/>
    <s v="ENTREGUE NO PRAZO"/>
    <n v="16"/>
  </r>
  <r>
    <n v="25112098"/>
    <s v="251120-98"/>
    <d v="2023-07-10T00:00:00"/>
    <x v="1"/>
    <s v="IMPERATRIZ"/>
    <x v="6"/>
    <n v="124682"/>
    <s v="NORDESTE"/>
    <n v="9384.34"/>
    <n v="492.43"/>
    <n v="252.553"/>
    <n v="5.2473588979086438E-2"/>
    <s v="TECMAR TRANSPORTES LTDA"/>
    <d v="2023-07-10T00:00:00"/>
    <m/>
    <d v="2023-08-02T00:00:00"/>
    <d v="2023-07-24T00:00:00"/>
    <m/>
    <s v="ENTREGUE"/>
    <s v="ENTREGUE NO PRAZO"/>
    <n v="14"/>
  </r>
  <r>
    <n v="25489098"/>
    <s v="254890-98"/>
    <d v="2023-07-10T00:00:00"/>
    <x v="1"/>
    <s v="TIMON"/>
    <x v="6"/>
    <n v="124689"/>
    <s v="NORDESTE"/>
    <n v="13735.04"/>
    <n v="874.12"/>
    <n v="462.166"/>
    <n v="6.3641605703368895E-2"/>
    <s v="TECMAR TRANSPORTES LTDA"/>
    <d v="2023-07-10T00:00:00"/>
    <m/>
    <d v="2023-08-02T00:00:00"/>
    <d v="2023-07-24T00:00:00"/>
    <m/>
    <s v="ENTREGUE"/>
    <s v="ENTREGUE NO PRAZO"/>
    <n v="14"/>
  </r>
  <r>
    <n v="25023798"/>
    <s v="250237-98"/>
    <d v="2023-07-10T00:00:00"/>
    <x v="1"/>
    <s v="JOÃO PESSOA"/>
    <x v="18"/>
    <n v="124547"/>
    <s v="NORDESTE"/>
    <n v="16500"/>
    <n v="612.44000000000005"/>
    <n v="528.25800000000004"/>
    <n v="3.7117575757575759E-2"/>
    <s v="TECMAR TRANSPORTES LTDA"/>
    <d v="2023-07-07T00:00:00"/>
    <m/>
    <d v="2023-07-25T00:00:00"/>
    <d v="2023-08-01T00:00:00"/>
    <m/>
    <s v="ENTREGUE"/>
    <s v="ENTREGUE FORA DO PRAZO"/>
    <n v="22"/>
  </r>
  <r>
    <n v="25237198"/>
    <s v="252371-98"/>
    <d v="2023-07-10T00:00:00"/>
    <x v="1"/>
    <s v="DORMENTES"/>
    <x v="16"/>
    <n v="124615"/>
    <s v="NORDESTE"/>
    <n v="14900"/>
    <n v="630.47"/>
    <n v="438.834"/>
    <n v="4.2313422818791947E-2"/>
    <s v="TECMAR TRANSPORTES LTDA"/>
    <d v="2023-07-10T00:00:00"/>
    <m/>
    <d v="2023-07-27T00:00:00"/>
    <d v="2023-07-28T00:00:00"/>
    <m/>
    <s v="ENTREGUE"/>
    <s v="ENTREGUE FORA DO PRAZO"/>
    <n v="18"/>
  </r>
  <r>
    <n v="25071798"/>
    <s v="250717-98"/>
    <d v="2023-07-10T00:00:00"/>
    <x v="1"/>
    <s v="CAXIAS"/>
    <x v="6"/>
    <n v="124684"/>
    <s v="NORDESTE"/>
    <n v="12269"/>
    <n v="711.34"/>
    <n v="371.93700000000001"/>
    <n v="5.7978645366370533E-2"/>
    <s v="TECMAR TRANSPORTES LTDA"/>
    <d v="2023-07-10T00:00:00"/>
    <m/>
    <d v="2023-08-02T00:00:00"/>
    <d v="2023-08-16T00:00:00"/>
    <m/>
    <s v="ENTREGUE"/>
    <s v="ENTREGUE FORA DO PRAZO"/>
    <n v="37"/>
  </r>
  <r>
    <n v="25012698"/>
    <s v="250126-98"/>
    <d v="2023-07-10T00:00:00"/>
    <x v="1"/>
    <s v="SIMPLICIO MENDES"/>
    <x v="7"/>
    <n v="124412"/>
    <s v="NORDESTE"/>
    <n v="7739"/>
    <n v="404.89"/>
    <n v="277.83800000000002"/>
    <n v="5.2318128957229613E-2"/>
    <s v="TRANSFORRECHI TRANSPORTES LTDA"/>
    <d v="2023-07-06T00:00:00"/>
    <m/>
    <d v="2023-07-13T00:00:00"/>
    <d v="2023-07-13T00:00:00"/>
    <m/>
    <s v="ENTREGUE"/>
    <s v="ENTREGUE NO PRAZO"/>
    <n v="3"/>
  </r>
  <r>
    <n v="24657598"/>
    <s v="246575-98"/>
    <d v="2023-07-10T00:00:00"/>
    <x v="1"/>
    <s v="ACAUA"/>
    <x v="7"/>
    <n v="124209"/>
    <s v="NORDESTE"/>
    <n v="63250"/>
    <n v="3309.09"/>
    <n v="2174.7399999999998"/>
    <n v="5.2317628458498029E-2"/>
    <s v="TRANSFORRECHI TRANSPORTES LTDA"/>
    <d v="2023-07-05T00:00:00"/>
    <m/>
    <d v="2023-07-13T00:00:00"/>
    <d v="2023-07-13T00:00:00"/>
    <m/>
    <s v="ENTREGUE"/>
    <s v="ENTREGUE NO PRAZO"/>
    <n v="3"/>
  </r>
  <r>
    <n v="24517298"/>
    <s v="245172-98"/>
    <d v="2023-07-10T00:00:00"/>
    <x v="1"/>
    <s v="TERESINA"/>
    <x v="7"/>
    <n v="124231"/>
    <s v="NORDESTE"/>
    <n v="19500"/>
    <n v="1020.19"/>
    <n v="536.39"/>
    <n v="5.2317435897435899E-2"/>
    <s v="TRANSFORRECHI TRANSPORTES LTDA"/>
    <d v="2023-07-05T00:00:00"/>
    <m/>
    <d v="2023-07-14T00:00:00"/>
    <d v="2023-07-14T00:00:00"/>
    <m/>
    <s v="ENTREGUE"/>
    <s v="ENTREGUE NO PRAZO"/>
    <n v="4"/>
  </r>
  <r>
    <n v="24939798"/>
    <s v="249397-98"/>
    <d v="2023-07-10T00:00:00"/>
    <x v="1"/>
    <s v="TERESINA"/>
    <x v="7"/>
    <n v="124440"/>
    <s v="NORDESTE"/>
    <n v="93000"/>
    <n v="4865.54"/>
    <n v="3376.3649999999998"/>
    <n v="5.2317634408602147E-2"/>
    <s v="TRANSFORRECHI TRANSPORTES LTDA"/>
    <d v="2023-07-06T00:00:00"/>
    <m/>
    <d v="2023-07-14T00:00:00"/>
    <d v="2023-07-14T00:00:00"/>
    <m/>
    <s v="ENTREGUE"/>
    <s v="ENTREGUE NO PRAZO"/>
    <n v="4"/>
  </r>
  <r>
    <n v="25180898"/>
    <s v="251808-98"/>
    <d v="2023-07-10T00:00:00"/>
    <x v="1"/>
    <s v="TERESINA"/>
    <x v="7"/>
    <n v="124444"/>
    <s v="NORDESTE"/>
    <n v="17009"/>
    <n v="889.88"/>
    <n v="596.89800000000002"/>
    <n v="5.2318184490563815E-2"/>
    <s v="TRANSFORRECHI TRANSPORTES LTDA"/>
    <d v="2023-07-06T00:00:00"/>
    <m/>
    <d v="2023-07-14T00:00:00"/>
    <d v="2023-07-14T00:00:00"/>
    <m/>
    <s v="ENTREGUE"/>
    <s v="ENTREGUE NO PRAZO"/>
    <n v="4"/>
  </r>
  <r>
    <n v="25045698"/>
    <s v="250456-98"/>
    <d v="2023-07-10T00:00:00"/>
    <x v="1"/>
    <s v="TERESINA"/>
    <x v="7"/>
    <n v="124429"/>
    <s v="NORDESTE"/>
    <n v="18629"/>
    <n v="974.63"/>
    <n v="659.21600000000001"/>
    <n v="5.2317891459552311E-2"/>
    <s v="TRANSFORRECHI TRANSPORTES LTDA"/>
    <d v="2023-07-06T00:00:00"/>
    <m/>
    <d v="2023-07-14T00:00:00"/>
    <d v="2023-07-14T00:00:00"/>
    <m/>
    <s v="ENTREGUE"/>
    <s v="ENTREGUE NO PRAZO"/>
    <n v="4"/>
  </r>
  <r>
    <n v="24985498"/>
    <s v="249854-98"/>
    <d v="2023-07-10T00:00:00"/>
    <x v="1"/>
    <s v="TERESINA"/>
    <x v="7"/>
    <n v="124418"/>
    <s v="NORDESTE"/>
    <n v="16379"/>
    <n v="856.91"/>
    <n v="567.00900000000001"/>
    <n v="5.2317601807192131E-2"/>
    <s v="TRANSFORRECHI TRANSPORTES LTDA"/>
    <d v="2023-07-06T00:00:00"/>
    <m/>
    <d v="2023-07-17T00:00:00"/>
    <d v="2023-07-17T00:00:00"/>
    <m/>
    <s v="ENTREGUE"/>
    <s v="ENTREGUE NO PRAZO"/>
    <n v="7"/>
  </r>
  <r>
    <n v="24487298"/>
    <s v="244872-98"/>
    <d v="2023-07-10T00:00:00"/>
    <x v="1"/>
    <s v="TERESINA"/>
    <x v="7"/>
    <n v="124436"/>
    <s v="NORDESTE"/>
    <n v="13700"/>
    <n v="716.75"/>
    <n v="449.702"/>
    <n v="5.2317518248175182E-2"/>
    <s v="TRANSFORRECHI TRANSPORTES LTDA"/>
    <d v="2023-07-06T00:00:00"/>
    <m/>
    <d v="2023-07-17T00:00:00"/>
    <d v="2023-07-17T00:00:00"/>
    <m/>
    <s v="ENTREGUE"/>
    <s v="ENTREGUE NO PRAZO"/>
    <n v="7"/>
  </r>
  <r>
    <n v="25053298"/>
    <s v="250532-98"/>
    <d v="2023-07-10T00:00:00"/>
    <x v="1"/>
    <s v="TERESINA"/>
    <x v="7"/>
    <n v="124437"/>
    <s v="NORDESTE"/>
    <n v="7870"/>
    <n v="411.74"/>
    <n v="231.17599999999999"/>
    <n v="5.2317662007623889E-2"/>
    <s v="TRANSFORRECHI TRANSPORTES LTDA"/>
    <d v="2023-07-06T00:00:00"/>
    <m/>
    <d v="2023-07-17T00:00:00"/>
    <d v="2023-07-17T00:00:00"/>
    <m/>
    <s v="ENTREGUE"/>
    <s v="ENTREGUE NO PRAZO"/>
    <n v="7"/>
  </r>
  <r>
    <n v="24587998"/>
    <s v="245879-98"/>
    <d v="2023-07-10T00:00:00"/>
    <x v="1"/>
    <s v="TERESINA"/>
    <x v="7"/>
    <n v="124438"/>
    <s v="NORDESTE"/>
    <n v="18419.39"/>
    <n v="963.66"/>
    <n v="488.96100000000001"/>
    <n v="5.2317693474105274E-2"/>
    <s v="TRANSFORRECHI TRANSPORTES LTDA"/>
    <d v="2023-07-06T00:00:00"/>
    <m/>
    <d v="2023-07-17T00:00:00"/>
    <d v="2023-07-17T00:00:00"/>
    <m/>
    <s v="ENTREGUE"/>
    <s v="ENTREGUE NO PRAZO"/>
    <n v="7"/>
  </r>
  <r>
    <n v="24779298"/>
    <s v="247792-98"/>
    <d v="2023-07-10T00:00:00"/>
    <x v="1"/>
    <s v="TERESINA"/>
    <x v="7"/>
    <n v="124236"/>
    <s v="NORDESTE"/>
    <n v="8734.2000000000007"/>
    <n v="456.95"/>
    <n v="320.863"/>
    <n v="5.231732728813171E-2"/>
    <s v="TRANSFORRECHI TRANSPORTES LTDA"/>
    <d v="2023-07-05T00:00:00"/>
    <m/>
    <d v="2023-07-18T00:00:00"/>
    <d v="2023-07-18T00:00:00"/>
    <m/>
    <s v="ENTREGUE"/>
    <s v="ENTREGUE NO PRAZO"/>
    <n v="8"/>
  </r>
  <r>
    <n v="25028498"/>
    <s v="250284-98"/>
    <d v="2023-07-10T00:00:00"/>
    <x v="1"/>
    <s v="TERESINA"/>
    <x v="7"/>
    <n v="124283"/>
    <s v="NORDESTE"/>
    <n v="15778.58"/>
    <n v="825.5"/>
    <n v="569.61500000000001"/>
    <n v="5.2317762434895915E-2"/>
    <s v="TRANSFORRECHI TRANSPORTES LTDA"/>
    <d v="2023-07-05T00:00:00"/>
    <m/>
    <d v="2023-07-18T00:00:00"/>
    <d v="2023-07-18T00:00:00"/>
    <m/>
    <s v="ENTREGUE"/>
    <s v="ENTREGUE NO PRAZO"/>
    <n v="8"/>
  </r>
  <r>
    <n v="25147398"/>
    <s v="251473-98"/>
    <d v="2023-07-10T00:00:00"/>
    <x v="1"/>
    <s v="TERESINA"/>
    <x v="7"/>
    <n v="124376"/>
    <s v="NORDESTE"/>
    <n v="18450"/>
    <n v="965.26"/>
    <n v="659.21600000000001"/>
    <n v="5.2317615176151758E-2"/>
    <s v="TRANSFORRECHI TRANSPORTES LTDA"/>
    <d v="2023-07-06T00:00:00"/>
    <m/>
    <d v="2023-07-18T00:00:00"/>
    <d v="2023-07-18T00:00:00"/>
    <m/>
    <s v="ENTREGUE"/>
    <s v="ENTREGUE NO PRAZO"/>
    <n v="8"/>
  </r>
  <r>
    <n v="24544098"/>
    <s v="245440-98"/>
    <d v="2023-07-10T00:00:00"/>
    <x v="1"/>
    <s v="PIRIPIRI"/>
    <x v="7"/>
    <n v="124399"/>
    <s v="NORDESTE"/>
    <n v="12129"/>
    <n v="634.55999999999995"/>
    <n v="385.94"/>
    <n v="5.2317585951026459E-2"/>
    <s v="TRANSFORRECHI TRANSPORTES LTDA"/>
    <d v="2023-07-06T00:00:00"/>
    <m/>
    <d v="2023-07-19T00:00:00"/>
    <d v="2023-07-18T00:00:00"/>
    <m/>
    <s v="ENTREGUE"/>
    <s v="ENTREGUE NO PRAZO"/>
    <n v="8"/>
  </r>
  <r>
    <n v="25156398"/>
    <s v="251563-98"/>
    <d v="2023-07-10T00:00:00"/>
    <x v="1"/>
    <s v="TERESINA"/>
    <x v="7"/>
    <n v="124408"/>
    <s v="NORDESTE"/>
    <n v="16220"/>
    <n v="848.59"/>
    <n v="567.00900000000001"/>
    <n v="5.2317509247842175E-2"/>
    <s v="TRANSFORRECHI TRANSPORTES LTDA"/>
    <d v="2023-07-06T00:00:00"/>
    <m/>
    <d v="2023-07-18T00:00:00"/>
    <d v="2023-07-18T00:00:00"/>
    <m/>
    <s v="ENTREGUE"/>
    <s v="ENTREGUE NO PRAZO"/>
    <n v="8"/>
  </r>
  <r>
    <n v="24700498"/>
    <s v="247004-98"/>
    <d v="2023-07-10T00:00:00"/>
    <x v="1"/>
    <s v="CAMPO MAIOR"/>
    <x v="7"/>
    <n v="124435"/>
    <s v="NORDESTE"/>
    <n v="16359"/>
    <n v="855.86"/>
    <n v="557.49900000000002"/>
    <n v="5.2317378812885874E-2"/>
    <s v="TRANSFORRECHI TRANSPORTES LTDA"/>
    <d v="2023-07-06T00:00:00"/>
    <m/>
    <d v="2023-07-19T00:00:00"/>
    <d v="2023-07-18T00:00:00"/>
    <m/>
    <s v="ENTREGUE"/>
    <s v="ENTREGUE NO PRAZO"/>
    <n v="8"/>
  </r>
  <r>
    <n v="25462098"/>
    <s v="254620-98"/>
    <d v="2023-07-11T00:00:00"/>
    <x v="1"/>
    <s v="GURUPI"/>
    <x v="1"/>
    <n v="124724"/>
    <s v="NORTE"/>
    <n v="9505"/>
    <n v="624.83000000000004"/>
    <n v="317.29399999999998"/>
    <n v="6.5736980536559714E-2"/>
    <s v="ATUAL CARGAS TRANSPORTES LTDA"/>
    <d v="2023-07-10T00:00:00"/>
    <s v="INFORMADO COLETA"/>
    <d v="2023-07-25T00:00:00"/>
    <d v="2023-07-17T00:00:00"/>
    <d v="2023-10-11T00:00:00"/>
    <s v="ENTREGUE"/>
    <s v="ENTREGUE NO PRAZO"/>
    <n v="6"/>
  </r>
  <r>
    <n v="25612199"/>
    <s v="256121-99"/>
    <d v="2023-07-11T00:00:00"/>
    <x v="1"/>
    <s v="COLIDER"/>
    <x v="0"/>
    <n v="124778"/>
    <s v="CENTRO-OESTE"/>
    <n v="650.24"/>
    <n v="128.41"/>
    <n v="29.888999999999999"/>
    <n v="0.19748093011811022"/>
    <s v="ATUAL CARGAS TRANSPORTES LTDA"/>
    <d v="2023-07-11T00:00:00"/>
    <s v="INFORMADO COLETA"/>
    <d v="2023-07-28T00:00:00"/>
    <d v="2023-07-20T00:00:00"/>
    <d v="2023-10-11T00:00:00"/>
    <s v="ENTREGUE"/>
    <s v="ENTREGUE NO PRAZO"/>
    <n v="9"/>
  </r>
  <r>
    <n v="25250298"/>
    <s v="252502-98"/>
    <d v="2023-07-11T00:00:00"/>
    <x v="1"/>
    <s v="MARABA"/>
    <x v="2"/>
    <n v="124718"/>
    <s v="NORTE"/>
    <n v="15421.38"/>
    <n v="1338.35"/>
    <n v="524.35900000000004"/>
    <n v="8.67853590275319E-2"/>
    <s v="ATUAL CARGAS TRANSPORTES LTDA"/>
    <d v="2023-07-10T00:00:00"/>
    <s v="INFORMADO COLETA"/>
    <d v="2023-07-26T00:00:00"/>
    <d v="2023-07-25T00:00:00"/>
    <d v="2023-10-11T00:00:00"/>
    <s v="ENTREGUE"/>
    <s v="ENTREGUE NO PRAZO"/>
    <n v="14"/>
  </r>
  <r>
    <n v="25689799"/>
    <s v="256897-99"/>
    <d v="2023-07-11T00:00:00"/>
    <x v="1"/>
    <s v="COLIDER"/>
    <x v="0"/>
    <n v="124789"/>
    <s v="CENTRO-OESTE"/>
    <n v="1211.5"/>
    <n v="168.88"/>
    <n v="67.5"/>
    <n v="0.13939744118860917"/>
    <s v="ATUAL CARGAS TRANSPORTES LTDA"/>
    <d v="2023-07-11T00:00:00"/>
    <s v="INFORMADO COLETA"/>
    <d v="2023-07-28T00:00:00"/>
    <d v="2023-07-28T00:00:00"/>
    <d v="2023-10-11T00:00:00"/>
    <s v="ENTREGUE"/>
    <s v="ENTREGUE NO PRAZO"/>
    <n v="17"/>
  </r>
  <r>
    <n v="25675899"/>
    <s v="256758-99"/>
    <d v="2023-07-11T00:00:00"/>
    <x v="1"/>
    <s v="NOVA MARINGA"/>
    <x v="0"/>
    <n v="124784"/>
    <s v="CENTRO-OESTE"/>
    <n v="1299.24"/>
    <n v="168.88"/>
    <n v="67.5"/>
    <n v="0.12998368276838768"/>
    <s v="ATUAL CARGAS TRANSPORTES LTDA"/>
    <d v="2023-07-11T00:00:00"/>
    <s v="INFORMADO COLETA"/>
    <d v="2023-08-04T00:00:00"/>
    <d v="2023-07-31T00:00:00"/>
    <d v="2023-10-11T00:00:00"/>
    <s v="ENTREGUE"/>
    <s v="ENTREGUE NO PRAZO"/>
    <n v="20"/>
  </r>
  <r>
    <n v="25683299"/>
    <s v="256832-99"/>
    <d v="2023-07-11T00:00:00"/>
    <x v="1"/>
    <s v="COLIDER"/>
    <x v="0"/>
    <n v="124788"/>
    <s v="CENTRO-OESTE"/>
    <n v="631.45000000000005"/>
    <n v="128.41"/>
    <n v="33.75"/>
    <n v="0.20335735212605904"/>
    <s v="ATUAL CARGAS TRANSPORTES LTDA"/>
    <d v="2023-07-11T00:00:00"/>
    <s v="INFORMADO COLETA"/>
    <d v="2023-07-28T00:00:00"/>
    <d v="2023-08-10T00:00:00"/>
    <d v="2023-10-11T00:00:00"/>
    <s v="ENTREGUE"/>
    <s v="ENTREGUE FORA DO PRAZO"/>
    <n v="30"/>
  </r>
  <r>
    <n v="25101898"/>
    <s v="251018-98"/>
    <d v="2023-07-11T00:00:00"/>
    <x v="1"/>
    <s v="BRUMADINHO"/>
    <x v="4"/>
    <n v="124591"/>
    <s v="SUDESTE"/>
    <n v="7777.83"/>
    <n v="759.98"/>
    <n v="238.34700000000001"/>
    <n v="9.7711058225751921E-2"/>
    <s v="FITLOG TRANSPORTES E LOGISTICA"/>
    <d v="2023-07-10T00:00:00"/>
    <m/>
    <d v="2023-07-24T00:00:00"/>
    <d v="2023-07-21T17:00:00"/>
    <m/>
    <s v="ENTREGUE"/>
    <s v="ENTREGUE NO PRAZO"/>
    <n v="10.708333333335759"/>
  </r>
  <r>
    <n v="25661199"/>
    <s v="256611-99"/>
    <d v="2023-07-11T00:00:00"/>
    <x v="1"/>
    <s v="PORTO ALEGRE"/>
    <x v="10"/>
    <n v="124781"/>
    <s v="SUL"/>
    <n v="1043.74"/>
    <n v="125.98"/>
    <n v="57.978000000000002"/>
    <n v="0.12070055761013279"/>
    <s v="FITLOG TRANSPORTES E LOGISTICA"/>
    <d v="2023-07-11T00:00:00"/>
    <m/>
    <d v="2023-07-27T00:00:00"/>
    <d v="2023-07-19T18:00:00"/>
    <m/>
    <s v="ENTREGUE"/>
    <s v="ENTREGUE NO PRAZO"/>
    <n v="8.75"/>
  </r>
  <r>
    <n v="25501398"/>
    <s v="255013-98"/>
    <d v="2023-07-11T00:00:00"/>
    <x v="1"/>
    <s v="TUBARÃO"/>
    <x v="21"/>
    <n v="124838"/>
    <s v="SUL"/>
    <n v="11294.3"/>
    <n v="659.08"/>
    <n v="404.98"/>
    <n v="5.8355099474956401E-2"/>
    <s v="FITLOG TRANSPORTES E LOGISTICA"/>
    <d v="2023-07-11T00:00:00"/>
    <m/>
    <d v="2023-07-21T00:00:00"/>
    <d v="2023-07-20T20:02:00"/>
    <m/>
    <s v="ENTREGUE"/>
    <s v="ENTREGUE NO PRAZO"/>
    <n v="9.8347222222218988"/>
  </r>
  <r>
    <n v="25460598"/>
    <s v="254605-98"/>
    <d v="2023-07-11T00:00:00"/>
    <x v="1"/>
    <s v="VOTUPORANGA"/>
    <x v="9"/>
    <n v="124847"/>
    <s v="SUDESTE"/>
    <n v="13849"/>
    <n v="693.88"/>
    <n v="539.42999999999995"/>
    <n v="5.0103256552819699E-2"/>
    <s v="FITLOG TRANSPORTES E LOGISTICA"/>
    <d v="2023-07-11T00:00:00"/>
    <m/>
    <d v="2023-07-24T00:00:00"/>
    <d v="2023-07-21T14:52:00"/>
    <m/>
    <s v="ENTREGUE"/>
    <s v="ENTREGUE NO PRAZO"/>
    <n v="10.619444444440887"/>
  </r>
  <r>
    <n v="25232698"/>
    <s v="252326-98"/>
    <d v="2023-07-11T00:00:00"/>
    <x v="1"/>
    <s v="SANTA BARBARA"/>
    <x v="4"/>
    <n v="124849"/>
    <s v="SUDESTE"/>
    <n v="7153.91"/>
    <n v="449.43"/>
    <n v="225.71299999999999"/>
    <n v="6.2822987708819375E-2"/>
    <s v="FITLOG TRANSPORTES E LOGISTICA"/>
    <d v="2023-07-11T00:00:00"/>
    <m/>
    <d v="2023-07-27T00:00:00"/>
    <d v="2023-07-24T16:32:00"/>
    <m/>
    <s v="ENTREGUE"/>
    <s v="ENTREGUE NO PRAZO"/>
    <n v="13.68888888888614"/>
  </r>
  <r>
    <n v="25535698"/>
    <s v="255356-98"/>
    <d v="2023-07-11T00:00:00"/>
    <x v="1"/>
    <s v="ITAÚNA"/>
    <x v="4"/>
    <n v="124859"/>
    <s v="SUDESTE"/>
    <n v="15300"/>
    <n v="1075.1500000000001"/>
    <n v="538.22900000000004"/>
    <n v="7.0271241830065362E-2"/>
    <s v="FITLOG TRANSPORTES E LOGISTICA"/>
    <d v="2023-07-11T00:00:00"/>
    <m/>
    <d v="2023-07-24T00:00:00"/>
    <d v="2023-07-31T10:00:00"/>
    <m/>
    <s v="ENTREGUE"/>
    <s v="ENTREGUE FORA DO PRAZO"/>
    <n v="20.416666666664241"/>
  </r>
  <r>
    <n v="25334198"/>
    <s v="253341-98"/>
    <d v="2023-07-11T00:00:00"/>
    <x v="1"/>
    <s v="SANTA HELENA GOIAS"/>
    <x v="5"/>
    <n v="124678"/>
    <s v="CENTRO-OESTE"/>
    <n v="6499"/>
    <n v="299.67"/>
    <n v="202.85499999999999"/>
    <n v="4.6110170795507006E-2"/>
    <s v="JEONCEL TRANSPORTES LTDA"/>
    <d v="2023-07-10T00:00:00"/>
    <m/>
    <d v="2023-07-25T00:00:00"/>
    <d v="2023-07-24T00:00:00"/>
    <m/>
    <s v="ENTREGUE"/>
    <s v="ENTREGUE NO PRAZO"/>
    <n v="13"/>
  </r>
  <r>
    <n v="25146998"/>
    <s v="251469-98"/>
    <d v="2023-07-11T00:00:00"/>
    <x v="1"/>
    <s v="ARARUAMA"/>
    <x v="11"/>
    <n v="124722"/>
    <s v="SUDESTE"/>
    <n v="9282.94"/>
    <n v="253.17"/>
    <n v="312.52499999999998"/>
    <n v="2.7272609755099136E-2"/>
    <s v="M V G TRANSPORTES EIRELI"/>
    <d v="2023-07-10T00:00:00"/>
    <m/>
    <d v="2023-07-12T00:00:00"/>
    <d v="2023-07-12T00:00:00"/>
    <m/>
    <s v="ENTREGUE"/>
    <s v="ENTREGUE NO PRAZO"/>
    <n v="1"/>
  </r>
  <r>
    <n v="25343298"/>
    <s v="253432-98"/>
    <d v="2023-07-11T00:00:00"/>
    <x v="1"/>
    <s v="GOVERNADOR VALADARES"/>
    <x v="4"/>
    <n v="124731"/>
    <s v="SUDESTE"/>
    <n v="8713.41"/>
    <n v="215.74"/>
    <n v="261.798"/>
    <n v="2.4759537310880587E-2"/>
    <s v="M V G TRANSPORTES EIRELI"/>
    <d v="2023-07-10T00:00:00"/>
    <m/>
    <d v="2023-07-14T00:00:00"/>
    <d v="2023-07-14T00:00:00"/>
    <m/>
    <s v="ENTREGUE"/>
    <s v="ENTREGUE NO PRAZO"/>
    <n v="3"/>
  </r>
  <r>
    <n v="25273298"/>
    <s v="252732-98"/>
    <d v="2023-07-11T00:00:00"/>
    <x v="1"/>
    <s v="NOVA SERRANA"/>
    <x v="4"/>
    <n v="124693"/>
    <s v="SUDESTE"/>
    <n v="6499"/>
    <n v="170.19"/>
    <n v="202.85499999999999"/>
    <n v="2.6187105708570548E-2"/>
    <s v="M V G TRANSPORTES EIRELI"/>
    <d v="2023-07-10T00:00:00"/>
    <m/>
    <d v="2023-07-14T00:00:00"/>
    <d v="2023-07-28T00:00:00"/>
    <m/>
    <s v="ENTREGUE"/>
    <s v="ENTREGUE FORA DO PRAZO"/>
    <n v="17"/>
  </r>
  <r>
    <n v="25240898"/>
    <s v="252408-98"/>
    <d v="2023-07-11T00:00:00"/>
    <x v="1"/>
    <s v="CAMPOS DOS GOYTACAZES"/>
    <x v="11"/>
    <n v="124716"/>
    <s v="SUDESTE"/>
    <n v="10349"/>
    <n v="271.64999999999998"/>
    <n v="333.62"/>
    <n v="2.6248912938448159E-2"/>
    <s v="M V G TRANSPORTES EIRELI"/>
    <d v="2023-07-10T00:00:00"/>
    <m/>
    <d v="2023-07-14T00:00:00"/>
    <d v="2023-07-18T00:00:00"/>
    <m/>
    <s v="ENTREGUE"/>
    <s v="ENTREGUE FORA DO PRAZO"/>
    <n v="7"/>
  </r>
  <r>
    <n v="25286498"/>
    <s v="252864-98"/>
    <d v="2023-07-11T00:00:00"/>
    <x v="1"/>
    <s v="ITAPECURU MIRIM"/>
    <x v="6"/>
    <n v="124809"/>
    <s v="NORDESTE"/>
    <n v="22800"/>
    <n v="1452.31"/>
    <n v="771.279"/>
    <n v="6.369780701754385E-2"/>
    <s v="TECMAR TRANSPORTES LTDA"/>
    <d v="2023-07-11T00:00:00"/>
    <m/>
    <d v="2023-08-03T00:00:00"/>
    <d v="2023-07-25T00:00:00"/>
    <m/>
    <s v="ENTREGUE"/>
    <s v="ENTREGUE NO PRAZO"/>
    <n v="14"/>
  </r>
  <r>
    <n v="24359698"/>
    <s v="243596-98"/>
    <d v="2023-07-11T00:00:00"/>
    <x v="1"/>
    <s v="PETROLANDIA"/>
    <x v="16"/>
    <n v="124807"/>
    <s v="NORDESTE"/>
    <n v="19576.990000000002"/>
    <n v="1232.26"/>
    <n v="705.25"/>
    <n v="6.2944303490986092E-2"/>
    <s v="TECMAR TRANSPORTES LTDA"/>
    <d v="2023-07-11T00:00:00"/>
    <m/>
    <d v="2023-07-28T00:00:00"/>
    <d v="2023-07-20T00:00:00"/>
    <m/>
    <s v="ENTREGUE"/>
    <s v="ENTREGUE NO PRAZO"/>
    <n v="9"/>
  </r>
  <r>
    <n v="25111398"/>
    <s v="251113-98"/>
    <d v="2023-07-11T00:00:00"/>
    <x v="1"/>
    <s v="RIBEIRAO"/>
    <x v="16"/>
    <n v="124824"/>
    <s v="NORDESTE"/>
    <n v="10459"/>
    <n v="452.8"/>
    <n v="313.065"/>
    <n v="4.3292857825795963E-2"/>
    <s v="TECMAR TRANSPORTES LTDA"/>
    <d v="2023-07-11T00:00:00"/>
    <m/>
    <d v="2023-07-19T00:00:00"/>
    <d v="2023-07-19T00:00:00"/>
    <m/>
    <s v="ENTREGUE"/>
    <s v="ENTREGUE NO PRAZO"/>
    <n v="8"/>
  </r>
  <r>
    <n v="25573398"/>
    <s v="255733-98"/>
    <d v="2023-07-11T00:00:00"/>
    <x v="1"/>
    <s v="PAULISTA"/>
    <x v="16"/>
    <n v="124853"/>
    <s v="NORDESTE"/>
    <n v="5599"/>
    <n v="191.6"/>
    <n v="165.751"/>
    <n v="3.4220396499374889E-2"/>
    <s v="TECMAR TRANSPORTES LTDA"/>
    <d v="2023-07-11T00:00:00"/>
    <m/>
    <d v="2023-07-19T00:00:00"/>
    <d v="2023-07-19T00:00:00"/>
    <m/>
    <s v="ENTREGUE"/>
    <s v="ENTREGUE NO PRAZO"/>
    <n v="8"/>
  </r>
  <r>
    <n v="25591898"/>
    <s v="255918-98"/>
    <d v="2023-07-11T00:00:00"/>
    <x v="1"/>
    <s v="SAO LOURENCO DA MATA"/>
    <x v="16"/>
    <n v="124854"/>
    <s v="NORDESTE"/>
    <n v="9139"/>
    <n v="320.57"/>
    <n v="285.23099999999999"/>
    <n v="3.5077141919247184E-2"/>
    <s v="TECMAR TRANSPORTES LTDA"/>
    <d v="2023-07-11T00:00:00"/>
    <m/>
    <d v="2023-07-19T00:00:00"/>
    <d v="2023-07-19T00:00:00"/>
    <m/>
    <s v="ENTREGUE"/>
    <s v="ENTREGUE NO PRAZO"/>
    <n v="8"/>
  </r>
  <r>
    <n v="25499998"/>
    <s v="254999-98"/>
    <d v="2023-07-11T00:00:00"/>
    <x v="1"/>
    <s v="SAO BERNARDO"/>
    <x v="6"/>
    <n v="124870"/>
    <s v="NORDESTE"/>
    <n v="15254.91"/>
    <n v="1071.6400000000001"/>
    <n v="573.28599999999994"/>
    <n v="7.0248857580936241E-2"/>
    <s v="TECMAR TRANSPORTES LTDA"/>
    <d v="2023-07-11T00:00:00"/>
    <m/>
    <d v="2023-08-03T00:00:00"/>
    <d v="2023-07-25T00:00:00"/>
    <m/>
    <s v="ENTREGUE"/>
    <s v="ENTREGUE NO PRAZO"/>
    <n v="14"/>
  </r>
  <r>
    <n v="25567398"/>
    <s v="255673-98"/>
    <d v="2023-07-11T00:00:00"/>
    <x v="1"/>
    <s v="ARCOVERDE"/>
    <x v="16"/>
    <n v="124888"/>
    <s v="NORDESTE"/>
    <n v="10354.41"/>
    <n v="539.11"/>
    <n v="388.89800000000002"/>
    <n v="5.2065738173396652E-2"/>
    <s v="TECMAR TRANSPORTES LTDA"/>
    <d v="2023-07-11T00:00:00"/>
    <m/>
    <d v="2023-07-21T00:00:00"/>
    <d v="2023-07-20T00:00:00"/>
    <m/>
    <s v="ENTREGUE"/>
    <s v="ENTREGUE NO PRAZO"/>
    <n v="9"/>
  </r>
  <r>
    <n v="25544598"/>
    <s v="255445-98"/>
    <d v="2023-07-11T00:00:00"/>
    <x v="1"/>
    <s v="PAUDALHO"/>
    <x v="16"/>
    <n v="124814"/>
    <s v="NORDESTE"/>
    <n v="32568"/>
    <n v="1796.17"/>
    <n v="1314.444"/>
    <n v="5.5151375583394745E-2"/>
    <s v="TECMAR TRANSPORTES LTDA"/>
    <d v="2023-07-11T00:00:00"/>
    <m/>
    <d v="2023-07-28T00:00:00"/>
    <d v="2023-07-29T00:00:00"/>
    <m/>
    <s v="ENTREGUE"/>
    <s v="ENTREGUE FORA DO PRAZO"/>
    <n v="18"/>
  </r>
  <r>
    <n v="25448698"/>
    <s v="254486-98"/>
    <d v="2023-07-11T00:00:00"/>
    <x v="1"/>
    <s v="JABOATÃO DOS GUARARAPES"/>
    <x v="16"/>
    <n v="124829"/>
    <s v="NORDESTE"/>
    <n v="13849"/>
    <n v="585.47"/>
    <n v="539.42999999999995"/>
    <n v="4.2275254531013072E-2"/>
    <s v="TECMAR TRANSPORTES LTDA"/>
    <d v="2023-07-11T00:00:00"/>
    <m/>
    <d v="2023-07-28T00:00:00"/>
    <d v="2023-08-01T00:00:00"/>
    <m/>
    <s v="ENTREGUE"/>
    <s v="ENTREGUE FORA DO PRAZO"/>
    <n v="21"/>
  </r>
  <r>
    <m/>
    <s v="-"/>
    <d v="2023-08-17T00:00:00"/>
    <x v="3"/>
    <s v="PARIPUEIRA"/>
    <x v="19"/>
    <n v="128742"/>
    <s v="NORDESTE"/>
    <n v="6604.82"/>
    <n v="103.83"/>
    <n v="20.908000000000001"/>
    <n v="1.572033757165222E-2"/>
    <s v="TECMAR TRANSPORTES LTDA"/>
    <d v="2023-08-16T00:00:00"/>
    <s v="NÃO CONSTA"/>
    <d v="2023-09-01T00:00:00"/>
    <d v="2023-08-23T00:00:00"/>
    <m/>
    <s v="ENTREGUE"/>
    <s v="ENTREGUE NO PRAZO"/>
    <n v="6"/>
  </r>
  <r>
    <n v="24383798"/>
    <s v="243837-98"/>
    <d v="2023-07-11T00:00:00"/>
    <x v="1"/>
    <s v="ARACAJU"/>
    <x v="13"/>
    <n v="124385"/>
    <s v="NORDESTE"/>
    <n v="15399"/>
    <n v="640.5"/>
    <n v="510.084"/>
    <n v="4.1593609974673679E-2"/>
    <s v="TRANSFORRECHI TRANSPORTES LTDA"/>
    <d v="2023-07-06T00:00:00"/>
    <m/>
    <d v="2023-07-14T00:00:00"/>
    <d v="2023-07-14T00:00:00"/>
    <m/>
    <s v="ENTREGUE"/>
    <s v="ENTREGUE NO PRAZO"/>
    <n v="3"/>
  </r>
  <r>
    <n v="25111798"/>
    <s v="251117-98"/>
    <d v="2023-07-11T00:00:00"/>
    <x v="1"/>
    <s v="ARACAJU"/>
    <x v="13"/>
    <n v="124646"/>
    <s v="NORDESTE"/>
    <n v="90549.96"/>
    <n v="3766.32"/>
    <n v="2741.4859999999999"/>
    <n v="4.1593833945371153E-2"/>
    <s v="TRANSFORRECHI TRANSPORTES LTDA"/>
    <d v="2023-07-10T00:00:00"/>
    <m/>
    <d v="2023-07-14T00:00:00"/>
    <d v="2023-07-14T00:00:00"/>
    <m/>
    <s v="ENTREGUE"/>
    <s v="ENTREGUE NO PRAZO"/>
    <n v="3"/>
  </r>
  <r>
    <n v="25181198"/>
    <s v="251811-98"/>
    <d v="2023-07-11T00:00:00"/>
    <x v="1"/>
    <s v="MARIBONDO"/>
    <x v="19"/>
    <n v="124383"/>
    <s v="NORDESTE"/>
    <n v="9512.91"/>
    <n v="395.68"/>
    <n v="304.42700000000002"/>
    <n v="4.1594002255881744E-2"/>
    <s v="TRANSFORRECHI TRANSPORTES LTDA"/>
    <d v="2023-07-06T00:00:00"/>
    <m/>
    <d v="2023-07-17T00:00:00"/>
    <d v="2023-07-17T00:00:00"/>
    <m/>
    <s v="ENTREGUE"/>
    <s v="ENTREGUE NO PRAZO"/>
    <n v="6"/>
  </r>
  <r>
    <n v="25390398"/>
    <s v="253903-98"/>
    <d v="2023-07-11T00:00:00"/>
    <x v="1"/>
    <s v="ARAPIRACA"/>
    <x v="19"/>
    <n v="124604"/>
    <s v="NORDESTE"/>
    <n v="8958.51"/>
    <n v="372.62"/>
    <n v="304.42700000000002"/>
    <n v="4.1593970425885557E-2"/>
    <s v="TRANSFORRECHI TRANSPORTES LTDA"/>
    <d v="2023-07-10T00:00:00"/>
    <m/>
    <d v="2023-07-17T00:00:00"/>
    <d v="2023-07-17T00:00:00"/>
    <m/>
    <s v="ENTREGUE"/>
    <s v="ENTREGUE NO PRAZO"/>
    <n v="6"/>
  </r>
  <r>
    <n v="25333998"/>
    <s v="253339-98"/>
    <d v="2023-07-11T00:00:00"/>
    <x v="1"/>
    <s v="MACEIÓ"/>
    <x v="19"/>
    <n v="124595"/>
    <s v="NORDESTE"/>
    <n v="10663.15"/>
    <n v="443.52"/>
    <n v="313.33199999999999"/>
    <n v="4.1593712927230693E-2"/>
    <s v="TRANSFORRECHI TRANSPORTES LTDA"/>
    <d v="2023-07-10T00:00:00"/>
    <m/>
    <d v="2023-07-18T00:00:00"/>
    <d v="2023-07-18T00:00:00"/>
    <m/>
    <s v="ENTREGUE"/>
    <s v="ENTREGUE NO PRAZO"/>
    <n v="7"/>
  </r>
  <r>
    <n v="25059398"/>
    <s v="250593-98"/>
    <d v="2023-07-11T00:00:00"/>
    <x v="1"/>
    <s v="MACEIÓ"/>
    <x v="19"/>
    <n v="124406"/>
    <s v="NORDESTE"/>
    <n v="19071.310000000001"/>
    <n v="793.25"/>
    <n v="571.97400000000005"/>
    <n v="4.1593891557528032E-2"/>
    <s v="TRANSFORRECHI TRANSPORTES LTDA"/>
    <d v="2023-07-06T00:00:00"/>
    <m/>
    <d v="2023-07-19T00:00:00"/>
    <d v="2023-07-19T00:00:00"/>
    <m/>
    <s v="ENTREGUE"/>
    <s v="ENTREGUE NO PRAZO"/>
    <n v="8"/>
  </r>
  <r>
    <n v="25179898"/>
    <s v="251798-98"/>
    <d v="2023-07-11T00:00:00"/>
    <x v="1"/>
    <s v="MACEIÓ"/>
    <x v="19"/>
    <n v="124448"/>
    <s v="NORDESTE"/>
    <n v="8799"/>
    <n v="365.98"/>
    <n v="312.52499999999998"/>
    <n v="4.1593362882145699E-2"/>
    <s v="TRANSFORRECHI TRANSPORTES LTDA"/>
    <d v="2023-07-06T00:00:00"/>
    <m/>
    <d v="2023-07-19T00:00:00"/>
    <d v="2023-07-19T00:00:00"/>
    <m/>
    <s v="ENTREGUE"/>
    <s v="ENTREGUE NO PRAZO"/>
    <n v="8"/>
  </r>
  <r>
    <n v="25259498"/>
    <s v="252594-98"/>
    <d v="2023-07-11T00:00:00"/>
    <x v="1"/>
    <s v="MACEIÓ"/>
    <x v="19"/>
    <n v="124577"/>
    <s v="NORDESTE"/>
    <n v="16619"/>
    <n v="691.25"/>
    <n v="571.77200000000005"/>
    <n v="4.1593958721944761E-2"/>
    <s v="TRANSFORRECHI TRANSPORTES LTDA"/>
    <d v="2023-07-10T00:00:00"/>
    <m/>
    <d v="2023-07-19T00:00:00"/>
    <d v="2023-07-19T00:00:00"/>
    <m/>
    <s v="ENTREGUE"/>
    <s v="ENTREGUE NO PRAZO"/>
    <n v="8"/>
  </r>
  <r>
    <n v="25283298"/>
    <s v="252832-98"/>
    <d v="2023-07-11T00:00:00"/>
    <x v="1"/>
    <s v="MACEIÓ"/>
    <x v="19"/>
    <n v="124627"/>
    <s v="NORDESTE"/>
    <n v="18629"/>
    <n v="774.85"/>
    <n v="659.21600000000001"/>
    <n v="4.1593751677492082E-2"/>
    <s v="TRANSFORRECHI TRANSPORTES LTDA"/>
    <d v="2023-07-10T00:00:00"/>
    <m/>
    <d v="2023-07-19T00:00:00"/>
    <d v="2023-07-19T00:00:00"/>
    <m/>
    <s v="ENTREGUE"/>
    <s v="ENTREGUE NO PRAZO"/>
    <n v="8"/>
  </r>
  <r>
    <n v="25253198"/>
    <s v="252531-98"/>
    <d v="2023-07-11T00:00:00"/>
    <x v="1"/>
    <s v="MACEIÓ"/>
    <x v="19"/>
    <n v="124651"/>
    <s v="NORDESTE"/>
    <n v="27300"/>
    <n v="1135.51"/>
    <n v="1002.354"/>
    <n v="4.159377289377289E-2"/>
    <s v="TRANSFORRECHI TRANSPORTES LTDA"/>
    <d v="2023-07-10T00:00:00"/>
    <m/>
    <d v="2023-07-19T00:00:00"/>
    <d v="2023-07-19T00:00:00"/>
    <m/>
    <s v="ENTREGUE"/>
    <s v="ENTREGUE NO PRAZO"/>
    <n v="8"/>
  </r>
  <r>
    <n v="24964898"/>
    <s v="249648-98"/>
    <d v="2023-07-11T00:00:00"/>
    <x v="1"/>
    <s v="MACEIÓ"/>
    <x v="19"/>
    <n v="124183"/>
    <s v="NORDESTE"/>
    <n v="7919"/>
    <n v="329.39"/>
    <n v="269.03300000000002"/>
    <n v="4.1594898345750725E-2"/>
    <s v="TRANSFORRECHI TRANSPORTES LTDA"/>
    <d v="2023-07-05T00:00:00"/>
    <m/>
    <d v="2023-07-20T00:00:00"/>
    <d v="2023-07-20T00:00:00"/>
    <m/>
    <s v="ENTREGUE"/>
    <s v="ENTREGUE NO PRAZO"/>
    <n v="9"/>
  </r>
  <r>
    <n v="24941498"/>
    <s v="249414-98"/>
    <d v="2023-07-11T00:00:00"/>
    <x v="1"/>
    <s v="MACEIÓ"/>
    <x v="19"/>
    <n v="124214"/>
    <s v="NORDESTE"/>
    <n v="23900"/>
    <n v="994.09"/>
    <n v="494.73"/>
    <n v="4.1593723849372384E-2"/>
    <s v="TRANSFORRECHI TRANSPORTES LTDA"/>
    <d v="2023-07-05T00:00:00"/>
    <m/>
    <d v="2023-07-20T00:00:00"/>
    <d v="2023-07-20T00:00:00"/>
    <m/>
    <s v="ENTREGUE"/>
    <s v="ENTREGUE NO PRAZO"/>
    <n v="9"/>
  </r>
  <r>
    <n v="24844398"/>
    <s v="248443-98"/>
    <d v="2023-07-11T00:00:00"/>
    <x v="1"/>
    <s v="MACEIÓ"/>
    <x v="19"/>
    <n v="124415"/>
    <s v="NORDESTE"/>
    <n v="20234.61"/>
    <n v="841.64"/>
    <n v="730.76900000000001"/>
    <n v="4.1594080637086653E-2"/>
    <s v="TRANSFORRECHI TRANSPORTES LTDA"/>
    <d v="2023-07-06T00:00:00"/>
    <m/>
    <d v="2023-07-21T00:00:00"/>
    <d v="2023-07-21T00:00:00"/>
    <m/>
    <s v="ENTREGUE"/>
    <s v="ENTREGUE NO PRAZO"/>
    <n v="10"/>
  </r>
  <r>
    <n v="25052298"/>
    <s v="250522-98"/>
    <d v="2023-07-11T00:00:00"/>
    <x v="1"/>
    <s v="MACEIÓ"/>
    <x v="19"/>
    <n v="124584"/>
    <s v="NORDESTE"/>
    <n v="36637.919999999998"/>
    <n v="1523.91"/>
    <n v="1317.71"/>
    <n v="4.1593791350600692E-2"/>
    <s v="TRANSFORRECHI TRANSPORTES LTDA"/>
    <d v="2023-07-10T00:00:00"/>
    <m/>
    <d v="2023-07-21T00:00:00"/>
    <d v="2023-07-21T00:00:00"/>
    <m/>
    <s v="ENTREGUE"/>
    <s v="ENTREGUE NO PRAZO"/>
    <n v="10"/>
  </r>
  <r>
    <n v="25067398"/>
    <s v="250673-98"/>
    <d v="2023-07-11T00:00:00"/>
    <x v="1"/>
    <s v="MACEIÓ"/>
    <x v="19"/>
    <n v="124589"/>
    <s v="NORDESTE"/>
    <n v="6364.71"/>
    <n v="264.73"/>
    <n v="205.91800000000001"/>
    <n v="4.1593411168772812E-2"/>
    <s v="TRANSFORRECHI TRANSPORTES LTDA"/>
    <d v="2023-07-10T00:00:00"/>
    <m/>
    <d v="2023-07-21T00:00:00"/>
    <d v="2023-07-21T00:00:00"/>
    <m/>
    <s v="ENTREGUE"/>
    <s v="ENTREGUE NO PRAZO"/>
    <n v="10"/>
  </r>
  <r>
    <n v="24956298"/>
    <s v="249562-98"/>
    <d v="2023-07-11T00:00:00"/>
    <x v="1"/>
    <s v="ITABAIANA"/>
    <x v="13"/>
    <n v="124439"/>
    <s v="NORDESTE"/>
    <n v="42908"/>
    <n v="1784.71"/>
    <n v="1431.425"/>
    <n v="4.1593875268015286E-2"/>
    <s v="TRANSFORRECHI TRANSPORTES LTDA"/>
    <d v="2023-07-06T00:00:00"/>
    <m/>
    <d v="2023-07-14T00:00:00"/>
    <d v="2023-07-14T00:00:00"/>
    <m/>
    <s v="ENTREGUE"/>
    <s v="ENTREGUE NO PRAZO"/>
    <n v="3"/>
  </r>
  <r>
    <n v="24744698"/>
    <s v="247446-98"/>
    <d v="2023-07-11T00:00:00"/>
    <x v="1"/>
    <s v="NOSSA SENHORA DO SOCORRO"/>
    <x v="13"/>
    <n v="124450"/>
    <s v="NORDESTE"/>
    <n v="33227.199999999997"/>
    <n v="1382.05"/>
    <n v="1146.5999999999999"/>
    <n v="4.1593935089324414E-2"/>
    <s v="TRANSFORRECHI TRANSPORTES LTDA"/>
    <d v="2023-07-06T00:00:00"/>
    <m/>
    <d v="2023-07-17T00:00:00"/>
    <d v="2023-07-17T00:00:00"/>
    <m/>
    <s v="ENTREGUE"/>
    <s v="ENTREGUE NO PRAZO"/>
    <n v="6"/>
  </r>
  <r>
    <n v="25186798"/>
    <s v="251867-98"/>
    <d v="2023-07-12T00:00:00"/>
    <x v="1"/>
    <s v="ITAMBE MATO DENTRO"/>
    <x v="4"/>
    <n v="124909"/>
    <s v="SUDESTE"/>
    <n v="8769"/>
    <n v="536.49"/>
    <n v="268.99799999999999"/>
    <n v="6.1180294218268906E-2"/>
    <s v="FITLOG TRANSPORTES E LOGISTICA"/>
    <d v="2023-07-12T00:00:00"/>
    <m/>
    <d v="2023-08-01T00:00:00"/>
    <d v="2023-07-20T18:01:00"/>
    <m/>
    <s v="ENTREGUE"/>
    <s v="ENTREGUE NO PRAZO"/>
    <n v="8.7506944444467081"/>
  </r>
  <r>
    <n v="25066098"/>
    <s v="250660-98"/>
    <d v="2023-07-12T00:00:00"/>
    <x v="1"/>
    <s v="JANAUBA"/>
    <x v="4"/>
    <n v="124014"/>
    <s v="SUDESTE"/>
    <n v="6434.01"/>
    <n v="404.36"/>
    <n v="202.85499999999999"/>
    <n v="6.284727564924518E-2"/>
    <s v="FITLOG TRANSPORTES E LOGISTICA"/>
    <d v="2023-07-04T00:00:00"/>
    <m/>
    <d v="2023-08-02T00:00:00"/>
    <d v="2023-07-21T18:00:00"/>
    <m/>
    <s v="ENTREGUE"/>
    <s v="ENTREGUE NO PRAZO"/>
    <n v="9.75"/>
  </r>
  <r>
    <m/>
    <s v="-"/>
    <d v="2023-08-17T00:00:00"/>
    <x v="3"/>
    <s v="TERESINA"/>
    <x v="7"/>
    <n v="128748"/>
    <s v="NORDESTE"/>
    <n v="4455.45"/>
    <n v="138.4"/>
    <n v="13.939"/>
    <n v="3.1063080048031065E-2"/>
    <s v="TECMAR TRANSPORTES LTDA"/>
    <d v="2023-08-16T00:00:00"/>
    <s v="NÃO CONSTA"/>
    <d v="2023-09-04T00:00:00"/>
    <d v="2023-08-24T00:00:00"/>
    <m/>
    <s v="ENTREGUE"/>
    <s v="ENTREGUE NO PRAZO"/>
    <n v="7"/>
  </r>
  <r>
    <m/>
    <s v="-"/>
    <d v="2023-08-17T00:00:00"/>
    <x v="3"/>
    <s v="TERESINA"/>
    <x v="7"/>
    <n v="128755"/>
    <s v="NORDESTE"/>
    <n v="7347.53"/>
    <n v="154.83000000000001"/>
    <n v="20.675999999999998"/>
    <n v="2.1072387591476321E-2"/>
    <s v="TECMAR TRANSPORTES LTDA"/>
    <d v="2023-08-16T00:00:00"/>
    <s v="NÃO CONSTA"/>
    <d v="2023-09-04T00:00:00"/>
    <d v="2023-08-24T00:00:00"/>
    <m/>
    <s v="ENTREGUE"/>
    <s v="ENTREGUE NO PRAZO"/>
    <n v="7"/>
  </r>
  <r>
    <n v="24754898"/>
    <s v="247548-98"/>
    <d v="2023-07-12T00:00:00"/>
    <x v="1"/>
    <s v="MACAÉ"/>
    <x v="11"/>
    <n v="124998"/>
    <s v="SUDESTE"/>
    <n v="19050"/>
    <n v="515.75"/>
    <n v="647.45100000000002"/>
    <n v="2.7073490813648293E-2"/>
    <s v="M V G TRANSPORTES EIRELI"/>
    <d v="2023-07-12T00:00:00"/>
    <m/>
    <d v="2023-07-14T00:00:00"/>
    <d v="2023-07-21T23:59:00"/>
    <m/>
    <s v="ENTREGUE"/>
    <s v="ENTREGUE FORA DO PRAZO"/>
    <n v="9.9993055555532919"/>
  </r>
  <r>
    <n v="25258198"/>
    <s v="252581-98"/>
    <d v="2023-07-12T00:00:00"/>
    <x v="1"/>
    <s v="ABAETETUBA"/>
    <x v="2"/>
    <n v="124846"/>
    <s v="NORTE"/>
    <n v="10422.57"/>
    <n v="768.48"/>
    <n v="353.48099999999999"/>
    <n v="7.3732294434098317E-2"/>
    <s v="MIRA SERVICOS"/>
    <d v="2023-07-11T00:00:00"/>
    <m/>
    <d v="2023-08-03T00:00:00"/>
    <d v="2023-07-28T00:00:00"/>
    <m/>
    <s v="ENTREGUE"/>
    <s v="ENTREGUE NO PRAZO"/>
    <n v="16"/>
  </r>
  <r>
    <n v="25592098"/>
    <s v="255920-98"/>
    <d v="2023-07-12T00:00:00"/>
    <x v="1"/>
    <s v="BARCARENA"/>
    <x v="2"/>
    <n v="124861"/>
    <s v="NORTE"/>
    <n v="7044.17"/>
    <n v="551.39"/>
    <n v="238.3"/>
    <n v="7.8276077948147185E-2"/>
    <s v="MIRA SERVICOS"/>
    <d v="2023-07-11T00:00:00"/>
    <m/>
    <d v="2023-08-03T00:00:00"/>
    <d v="2023-07-27T00:00:00"/>
    <m/>
    <s v="ENTREGUE"/>
    <s v="ENTREGUE NO PRAZO"/>
    <n v="15"/>
  </r>
  <r>
    <m/>
    <s v="-"/>
    <d v="2023-08-17T00:00:00"/>
    <x v="3"/>
    <s v="IGUATU"/>
    <x v="15"/>
    <n v="128760"/>
    <s v="NORDESTE"/>
    <n v="4319.66"/>
    <n v="122.28"/>
    <n v="13.209"/>
    <n v="2.8307783482959308E-2"/>
    <s v="TECMAR TRANSPORTES LTDA"/>
    <d v="2023-08-16T00:00:00"/>
    <s v="NÃO CONSTA"/>
    <s v="11/09/2023"/>
    <d v="2023-09-06T00:00:00"/>
    <m/>
    <s v="ENTREGUE"/>
    <s v="ENTREGUE NO PRAZO"/>
    <n v="20"/>
  </r>
  <r>
    <n v="25583398"/>
    <s v="255833-98"/>
    <d v="2023-07-12T00:00:00"/>
    <x v="1"/>
    <s v="MAE DO RIO"/>
    <x v="2"/>
    <n v="124821"/>
    <s v="NORTE"/>
    <n v="15536.07"/>
    <n v="1041.77"/>
    <n v="498.69099999999997"/>
    <n v="6.7054924443569058E-2"/>
    <s v="MIRA SERVICOS"/>
    <d v="2023-07-11T00:00:00"/>
    <m/>
    <d v="2023-08-04T00:00:00"/>
    <d v="2023-07-28T00:00:00"/>
    <m/>
    <s v="ENTREGUE"/>
    <s v="ENTREGUE NO PRAZO"/>
    <n v="16"/>
  </r>
  <r>
    <n v="25402698"/>
    <s v="254026-98"/>
    <d v="2023-07-12T00:00:00"/>
    <x v="1"/>
    <s v="MARABA"/>
    <x v="2"/>
    <n v="124863"/>
    <s v="NORTE"/>
    <n v="43323.75"/>
    <n v="2603.36"/>
    <n v="1316.52"/>
    <n v="6.009082777922041E-2"/>
    <s v="MIRA SERVICOS"/>
    <d v="2023-07-11T00:00:00"/>
    <m/>
    <d v="2023-08-04T00:00:00"/>
    <d v="2023-08-01T00:00:00"/>
    <m/>
    <s v="ENTREGUE"/>
    <s v="ENTREGUE NO PRAZO"/>
    <n v="20"/>
  </r>
  <r>
    <n v="32509998"/>
    <s v="325099-98"/>
    <d v="2023-10-06T00:00:00"/>
    <x v="0"/>
    <s v="PAU D'ARCO"/>
    <x v="2"/>
    <n v="133698"/>
    <s v="NORTE"/>
    <n v="8443.94"/>
    <n v="632.91999999999996"/>
    <n v="266"/>
    <m/>
    <s v="MIRA OTM TRANSPORTES LTDA"/>
    <d v="2023-10-04T00:00:00"/>
    <s v="INFORMADO COLETA"/>
    <d v="2023-11-10T00:00:00"/>
    <m/>
    <d v="2023-10-11T00:00:00"/>
    <s v="Em trânsito filiais"/>
    <s v="EM TRANSITO"/>
    <m/>
  </r>
  <r>
    <n v="31985498"/>
    <s v="319854-98"/>
    <d v="2023-10-06T00:00:00"/>
    <x v="0"/>
    <s v="NOVA TIMBOTEUA"/>
    <x v="2"/>
    <n v="133716"/>
    <s v="NORTE"/>
    <n v="10563.07"/>
    <n v="867.68"/>
    <n v="386"/>
    <m/>
    <s v="MIRA OTM TRANSPORTES LTDA"/>
    <d v="2023-10-04T00:00:00"/>
    <s v="INFORMADO COLETA"/>
    <d v="2023-11-06T00:00:00"/>
    <m/>
    <d v="2023-10-11T00:00:00"/>
    <s v="Aguardando transferência"/>
    <s v="EM TRANSITO"/>
    <m/>
  </r>
  <r>
    <n v="32127398"/>
    <s v="321273-98"/>
    <d v="2023-10-06T00:00:00"/>
    <x v="0"/>
    <s v="BELÉM"/>
    <x v="2"/>
    <n v="133749"/>
    <s v="NORTE"/>
    <n v="13750"/>
    <n v="1221.33"/>
    <n v="605"/>
    <m/>
    <s v="MIRA OTM TRANSPORTES LTDA"/>
    <d v="2023-10-04T00:00:00"/>
    <s v="INFORMADO COLETA"/>
    <d v="2023-10-30T00:00:00"/>
    <m/>
    <d v="2023-10-11T00:00:00"/>
    <s v="Aguardando transferência"/>
    <s v="EM TRANSITO"/>
    <m/>
  </r>
  <r>
    <n v="32649198"/>
    <s v="326491-98"/>
    <d v="2023-10-06T00:00:00"/>
    <x v="0"/>
    <s v="CUIABÁ"/>
    <x v="0"/>
    <n v="133751"/>
    <s v="CENTRO-OESTE"/>
    <n v="15679"/>
    <n v="721.97"/>
    <n v="583"/>
    <m/>
    <s v="MIRA OTM TRANSPORTES LTDA"/>
    <d v="2023-10-04T00:00:00"/>
    <s v="INFORMADO COLETA"/>
    <d v="2023-10-23T00:00:00"/>
    <m/>
    <d v="2023-10-11T00:00:00"/>
    <s v="Em trânsito filiais"/>
    <s v="EM TRANSITO"/>
    <m/>
  </r>
  <r>
    <n v="32462798"/>
    <s v="324627-98"/>
    <d v="2023-10-06T00:00:00"/>
    <x v="0"/>
    <s v="CUIABÁ"/>
    <x v="0"/>
    <n v="133803"/>
    <s v="CENTRO-OESTE"/>
    <n v="12879"/>
    <n v="616.29999999999995"/>
    <n v="484"/>
    <m/>
    <s v="MIRA OTM TRANSPORTES LTDA"/>
    <d v="2023-10-04T00:00:00"/>
    <s v="INFORMADO COLETA"/>
    <d v="2023-10-23T00:00:00"/>
    <m/>
    <d v="2023-10-11T00:00:00"/>
    <s v="Em trânsito filiais"/>
    <s v="EM TRANSITO"/>
    <m/>
  </r>
  <r>
    <n v="29834998"/>
    <s v="298349-98"/>
    <d v="2023-09-26T00:00:00"/>
    <x v="0"/>
    <s v="NOVA MUTUM"/>
    <x v="0"/>
    <n v="131947"/>
    <s v="CENTRO-OESTE"/>
    <n v="11550"/>
    <n v="742.22"/>
    <n v="367"/>
    <m/>
    <s v="MIRA SERVICOS"/>
    <d v="2023-09-25T00:00:00"/>
    <s v="ENTREGA INFORMADA"/>
    <d v="2023-10-20T00:00:00"/>
    <d v="2023-10-05T00:00:00"/>
    <d v="2023-10-09T00:00:00"/>
    <s v="ENTREGUE"/>
    <s v="ENTREGUE NO PRAZO"/>
    <n v="9"/>
  </r>
  <r>
    <n v="31297698"/>
    <s v="312976-98"/>
    <d v="2023-09-27T00:00:00"/>
    <x v="0"/>
    <s v="CASTANHAL"/>
    <x v="2"/>
    <n v="131974"/>
    <s v="NORTE"/>
    <n v="7765.17"/>
    <n v="695.13"/>
    <n v="300"/>
    <m/>
    <s v="MIRA SERVICOS"/>
    <d v="2023-09-25T00:00:00"/>
    <s v="ENTREGA INFORMADA"/>
    <d v="2023-10-20T00:00:00"/>
    <d v="2023-10-05T00:00:00"/>
    <d v="2023-10-09T00:00:00"/>
    <s v="ENTREGUE"/>
    <s v="ENTREGUE NO PRAZO"/>
    <n v="8"/>
  </r>
  <r>
    <n v="30377698"/>
    <s v="303776-98"/>
    <d v="2023-10-06T00:00:00"/>
    <x v="0"/>
    <s v="CUIABÁ"/>
    <x v="0"/>
    <n v="133835"/>
    <s v="CENTRO-OESTE"/>
    <n v="17339"/>
    <n v="793.63"/>
    <n v="648"/>
    <m/>
    <s v="MIRA OTM TRANSPORTES LTDA"/>
    <d v="2023-10-04T00:00:00"/>
    <s v="INFORMADO COLETA"/>
    <d v="2023-10-23T00:00:00"/>
    <m/>
    <d v="2023-10-11T00:00:00"/>
    <s v="Em trânsito filiais"/>
    <s v="EM TRANSITO"/>
    <m/>
  </r>
  <r>
    <n v="32228398"/>
    <s v="322283-98"/>
    <d v="2023-10-06T00:00:00"/>
    <x v="0"/>
    <s v="DOURADOS"/>
    <x v="3"/>
    <n v="133923"/>
    <s v="CENTRO-OESTE"/>
    <n v="9089"/>
    <n v="460.44"/>
    <n v="270"/>
    <m/>
    <s v="MIRA OTM TRANSPORTES LTDA"/>
    <d v="2023-10-05T00:00:00"/>
    <s v="INFORMADO COLETA"/>
    <d v="2023-10-24T00:00:00"/>
    <m/>
    <d v="2023-10-11T00:00:00"/>
    <s v="Aguardando transferência"/>
    <s v="EM TRANSITO"/>
    <m/>
  </r>
  <r>
    <n v="32621098"/>
    <s v="326210-98"/>
    <d v="2023-10-06T00:00:00"/>
    <x v="0"/>
    <s v="CAMPO GRANDE"/>
    <x v="3"/>
    <n v="133945"/>
    <s v="CENTRO-OESTE"/>
    <n v="6133.11"/>
    <n v="361.98"/>
    <n v="198"/>
    <m/>
    <s v="MIRA OTM TRANSPORTES LTDA"/>
    <d v="2023-10-05T00:00:00"/>
    <s v="INFORMADO COLETA"/>
    <d v="2023-10-27T00:00:00"/>
    <m/>
    <d v="2023-10-11T00:00:00"/>
    <s v="Em trânsito filiais"/>
    <s v="EM TRANSITO"/>
    <m/>
  </r>
  <r>
    <n v="30106798"/>
    <s v="301067-98"/>
    <d v="2023-10-06T00:00:00"/>
    <x v="0"/>
    <s v="PARAISO DAS AGUAS"/>
    <x v="3"/>
    <n v="133952"/>
    <s v="CENTRO-OESTE"/>
    <n v="5629"/>
    <n v="361.11"/>
    <n v="198"/>
    <m/>
    <s v="MIRA OTM TRANSPORTES LTDA"/>
    <d v="2023-10-05T00:00:00"/>
    <s v="INFORMADO COLETA"/>
    <d v="2023-10-26T00:00:00"/>
    <m/>
    <d v="2023-10-11T00:00:00"/>
    <s v="Em trânsito filiais"/>
    <s v="EM TRANSITO"/>
    <m/>
  </r>
  <r>
    <n v="31182698"/>
    <s v="311826-98"/>
    <d v="2023-09-27T00:00:00"/>
    <x v="0"/>
    <s v="NOVA MUTUM"/>
    <x v="0"/>
    <n v="132006"/>
    <s v="CENTRO-OESTE"/>
    <n v="19709"/>
    <n v="1693.59"/>
    <n v="920"/>
    <m/>
    <s v="MIRA SERVICOS"/>
    <d v="2023-09-25T00:00:00"/>
    <s v="ENTREGA INFORMADA"/>
    <d v="2023-10-24T00:00:00"/>
    <d v="2023-10-05T00:00:00"/>
    <d v="2023-10-09T00:00:00"/>
    <s v="ENTREGUE"/>
    <s v="ENTREGUE NO PRAZO"/>
    <n v="8"/>
  </r>
  <r>
    <n v="30709898"/>
    <s v="307098-98"/>
    <d v="2023-10-06T00:00:00"/>
    <x v="0"/>
    <s v="AQUIDAUANA"/>
    <x v="3"/>
    <n v="133963"/>
    <s v="CENTRO-OESTE"/>
    <n v="6659"/>
    <n v="636.01"/>
    <n v="408"/>
    <m/>
    <s v="MIRA OTM TRANSPORTES LTDA"/>
    <d v="2023-10-05T00:00:00"/>
    <s v="INFORMADO COLETA"/>
    <d v="2023-10-25T00:00:00"/>
    <m/>
    <d v="2023-10-11T00:00:00"/>
    <s v="Em trânsito filiais"/>
    <s v="EM TRANSITO"/>
    <m/>
  </r>
  <r>
    <n v="31174598"/>
    <s v="311745-98"/>
    <d v="2023-10-06T00:00:00"/>
    <x v="0"/>
    <s v="PONTA PORA"/>
    <x v="3"/>
    <n v="133966"/>
    <s v="CENTRO-OESTE"/>
    <n v="8231"/>
    <n v="457.8"/>
    <n v="269"/>
    <m/>
    <s v="MIRA OTM TRANSPORTES LTDA"/>
    <d v="2023-10-05T00:00:00"/>
    <s v="INFORMADO COLETA"/>
    <d v="2023-10-27T00:00:00"/>
    <m/>
    <d v="2023-10-11T00:00:00"/>
    <s v="Em trânsito filiais"/>
    <s v="EM TRANSITO"/>
    <m/>
  </r>
  <r>
    <n v="31612398"/>
    <s v="316123-98"/>
    <d v="2023-10-06T00:00:00"/>
    <x v="0"/>
    <s v="AQUIDAUANA"/>
    <x v="3"/>
    <n v="133967"/>
    <s v="CENTRO-OESTE"/>
    <n v="10799"/>
    <n v="596.16999999999996"/>
    <n v="375"/>
    <m/>
    <s v="MIRA OTM TRANSPORTES LTDA"/>
    <d v="2023-10-05T00:00:00"/>
    <s v="INFORMADO COLETA"/>
    <d v="2023-10-25T00:00:00"/>
    <m/>
    <d v="2023-10-11T00:00:00"/>
    <s v="Em trânsito filiais"/>
    <s v="EM TRANSITO"/>
    <m/>
  </r>
  <r>
    <n v="32649398"/>
    <s v="326493-98"/>
    <d v="2023-10-06T00:00:00"/>
    <x v="0"/>
    <s v="CAMPO GRANDE"/>
    <x v="3"/>
    <n v="133969"/>
    <s v="CENTRO-OESTE"/>
    <n v="7822.8"/>
    <n v="319.73"/>
    <n v="200"/>
    <m/>
    <s v="MIRA OTM TRANSPORTES LTDA"/>
    <d v="2023-10-05T00:00:00"/>
    <s v="INFORMADO COLETA"/>
    <d v="2023-10-23T00:00:00"/>
    <m/>
    <d v="2023-10-11T00:00:00"/>
    <s v="Em trânsito filiais"/>
    <s v="EM TRANSITO"/>
    <m/>
  </r>
  <r>
    <n v="25260098"/>
    <s v="252600-98"/>
    <d v="2023-07-12T00:00:00"/>
    <x v="1"/>
    <s v="PARAGOMINAS"/>
    <x v="2"/>
    <n v="124805"/>
    <s v="NORTE"/>
    <n v="7575.35"/>
    <n v="521.42999999999995"/>
    <n v="220.89500000000001"/>
    <n v="6.8832463186519421E-2"/>
    <s v="MIRA SERVICOS"/>
    <d v="2023-07-11T00:00:00"/>
    <m/>
    <d v="2023-08-04T00:00:00"/>
    <d v="2023-08-03T00:00:00"/>
    <m/>
    <s v="ENTREGUE"/>
    <s v="ENTREGUE NO PRAZO"/>
    <n v="22"/>
  </r>
  <r>
    <n v="25606498"/>
    <s v="256064-98"/>
    <d v="2023-07-12T00:00:00"/>
    <x v="1"/>
    <s v="PARAISO DO TOCANTINS"/>
    <x v="1"/>
    <n v="124872"/>
    <s v="NORTE"/>
    <n v="15860"/>
    <n v="926.69"/>
    <n v="417.40899999999999"/>
    <n v="5.8429382093316523E-2"/>
    <s v="MIRA SERVICOS"/>
    <d v="2023-07-11T00:00:00"/>
    <m/>
    <d v="2023-08-09T00:00:00"/>
    <d v="2023-08-08T00:00:00"/>
    <m/>
    <s v="ENTREGUE"/>
    <s v="ENTREGUE NO PRAZO"/>
    <n v="27"/>
  </r>
  <r>
    <n v="25663198"/>
    <s v="256631-98"/>
    <d v="2023-07-12T00:00:00"/>
    <x v="1"/>
    <s v="ALTAMIRA"/>
    <x v="2"/>
    <n v="124830"/>
    <s v="NORTE"/>
    <n v="13332.48"/>
    <n v="2242.69"/>
    <n v="450.15"/>
    <n v="0.16821251560099848"/>
    <s v="MIRA SERVICOS"/>
    <d v="2023-07-11T00:00:00"/>
    <m/>
    <d v="2023-08-08T00:00:00"/>
    <d v="2023-09-06T00:00:00"/>
    <m/>
    <s v="ENTREGUE"/>
    <s v="ENTREGUE FORA DO PRAZO"/>
    <n v="56"/>
  </r>
  <r>
    <n v="25552098"/>
    <s v="255520-98"/>
    <d v="2023-07-12T00:00:00"/>
    <x v="1"/>
    <s v="ARAL MOREIRA"/>
    <x v="3"/>
    <n v="124980"/>
    <s v="CENTRO-OESTE"/>
    <n v="18571.41"/>
    <n v="917.55"/>
    <n v="651.47799999999995"/>
    <n v="4.940658786812633E-2"/>
    <s v="MIRA SERVICOS"/>
    <d v="2023-07-12T00:00:00"/>
    <m/>
    <d v="2023-07-31T00:00:00"/>
    <d v="2023-07-28T00:00:00"/>
    <m/>
    <s v="ENTREGUE"/>
    <s v="ENTREGUE NO PRAZO"/>
    <n v="16"/>
  </r>
  <r>
    <n v="24811798"/>
    <s v="248117-98"/>
    <d v="2023-07-12T00:00:00"/>
    <x v="1"/>
    <s v="BELÉM"/>
    <x v="2"/>
    <n v="124993"/>
    <s v="NORTE"/>
    <n v="16701.669999999998"/>
    <n v="1101.1500000000001"/>
    <n v="567.00900000000001"/>
    <n v="6.5930532695233482E-2"/>
    <s v="MIRA SERVICOS"/>
    <d v="2023-07-12T00:00:00"/>
    <m/>
    <d v="2023-08-02T00:00:00"/>
    <d v="2023-07-24T00:00:00"/>
    <m/>
    <s v="ENTREGUE"/>
    <s v="ENTREGUE NO PRAZO"/>
    <n v="12"/>
  </r>
  <r>
    <n v="25324798"/>
    <s v="253247-98"/>
    <d v="2023-07-12T00:00:00"/>
    <x v="1"/>
    <s v="BELÉM"/>
    <x v="2"/>
    <n v="124910"/>
    <s v="NORTE"/>
    <n v="18995.990000000002"/>
    <n v="1264.1500000000001"/>
    <n v="659.21600000000001"/>
    <n v="6.654825571081055E-2"/>
    <s v="MIRA SERVICOS"/>
    <d v="2023-07-12T00:00:00"/>
    <m/>
    <d v="2023-08-02T00:00:00"/>
    <d v="2023-07-31T00:00:00"/>
    <m/>
    <s v="ENTREGUE"/>
    <s v="ENTREGUE NO PRAZO"/>
    <n v="19"/>
  </r>
  <r>
    <n v="25534398"/>
    <s v="255343-98"/>
    <d v="2023-07-12T00:00:00"/>
    <x v="1"/>
    <s v="MANAUS"/>
    <x v="24"/>
    <n v="125005"/>
    <s v="NORTE"/>
    <n v="7000"/>
    <n v="664.43"/>
    <n v="221.84800000000001"/>
    <n v="9.4918571428571422E-2"/>
    <s v="MIRA SERVICOS"/>
    <d v="2023-07-12T00:00:00"/>
    <m/>
    <d v="2023-08-14T00:00:00"/>
    <d v="2023-08-03T00:00:00"/>
    <m/>
    <s v="ENTREGUE"/>
    <s v="ENTREGUE NO PRAZO"/>
    <n v="22"/>
  </r>
  <r>
    <n v="25598798"/>
    <s v="255987-98"/>
    <d v="2023-07-12T00:00:00"/>
    <x v="1"/>
    <s v="MARABA"/>
    <x v="2"/>
    <n v="125013"/>
    <s v="NORTE"/>
    <n v="9876.67"/>
    <n v="697.15"/>
    <n v="313.76"/>
    <n v="7.058553135824118E-2"/>
    <s v="MIRA SERVICOS"/>
    <d v="2023-07-12T00:00:00"/>
    <m/>
    <d v="2023-08-04T00:00:00"/>
    <d v="2023-07-31T00:00:00"/>
    <m/>
    <s v="ENTREGUE"/>
    <s v="ENTREGUE NO PRAZO"/>
    <n v="19"/>
  </r>
  <r>
    <n v="25689800"/>
    <s v="256898-00"/>
    <d v="2023-07-12T00:00:00"/>
    <x v="1"/>
    <s v="CARAUBAS"/>
    <x v="17"/>
    <n v="124792"/>
    <s v="NORDESTE"/>
    <n v="637.4"/>
    <n v="170.48"/>
    <n v="29.888999999999999"/>
    <n v="0.26746156259805459"/>
    <s v="SNT LOG LTDA"/>
    <d v="2023-07-11T00:00:00"/>
    <m/>
    <d v="2023-08-01T00:00:00"/>
    <d v="2023-07-26T17:30:00"/>
    <m/>
    <s v="ENTREGUE"/>
    <s v="ENTREGUE NO PRAZO"/>
    <n v="14.729166666664241"/>
  </r>
  <r>
    <m/>
    <s v="-"/>
    <d v="2023-08-21T00:00:00"/>
    <x v="3"/>
    <s v="CAMPO GRANDE"/>
    <x v="3"/>
    <n v="128935"/>
    <s v="CENTRO-OESTE"/>
    <n v="843.63"/>
    <n v="247.01"/>
    <n v="28.419"/>
    <m/>
    <s v="MIRA SERVICOS"/>
    <d v="2023-08-18T00:00:00"/>
    <s v="NÃO CONSTA"/>
    <d v="2023-09-01T00:00:00"/>
    <d v="2023-09-01T00:00:00"/>
    <m/>
    <s v="ENTREGUE"/>
    <s v="ENTREGUE NO PRAZO"/>
    <n v="11"/>
  </r>
  <r>
    <n v="25179598"/>
    <s v="251795-98"/>
    <d v="2023-07-12T00:00:00"/>
    <x v="1"/>
    <s v="EXTREMOZ"/>
    <x v="17"/>
    <n v="124696"/>
    <s v="NORDESTE"/>
    <n v="5829"/>
    <n v="270.08999999999997"/>
    <n v="176.029"/>
    <n v="4.6335563561502827E-2"/>
    <s v="SNT LOG LTDA"/>
    <d v="2023-07-10T00:00:00"/>
    <m/>
    <d v="2023-08-01T00:00:00"/>
    <d v="2023-07-25T16:53:00"/>
    <m/>
    <s v="ENTREGUE"/>
    <s v="ENTREGUE NO PRAZO"/>
    <n v="13.703472222223354"/>
  </r>
  <r>
    <n v="25465598"/>
    <s v="254655-98"/>
    <d v="2023-07-12T00:00:00"/>
    <x v="1"/>
    <s v="GURINHEM"/>
    <x v="18"/>
    <n v="124851"/>
    <s v="NORDESTE"/>
    <n v="10917.35"/>
    <n v="480.36"/>
    <n v="313.065"/>
    <n v="4.3999688569112468E-2"/>
    <s v="SNT LOG LTDA"/>
    <d v="2023-07-11T00:00:00"/>
    <m/>
    <d v="2023-08-01T00:00:00"/>
    <d v="2023-07-25T18:00:00"/>
    <m/>
    <s v="ENTREGUE"/>
    <s v="ENTREGUE NO PRAZO"/>
    <n v="13.75"/>
  </r>
  <r>
    <n v="25650599"/>
    <s v="256505-99"/>
    <d v="2023-07-12T00:00:00"/>
    <x v="1"/>
    <s v="JUCURUTU"/>
    <x v="17"/>
    <n v="124780"/>
    <s v="NORDESTE"/>
    <n v="658.13"/>
    <n v="170.48"/>
    <n v="29.888999999999999"/>
    <n v="0.25903696838010726"/>
    <s v="SNT LOG LTDA"/>
    <d v="2023-07-11T00:00:00"/>
    <m/>
    <d v="2023-08-01T00:00:00"/>
    <d v="2023-07-26T07:24:00"/>
    <m/>
    <s v="ENTREGUE"/>
    <s v="ENTREGUE NO PRAZO"/>
    <n v="14.308333333334303"/>
  </r>
  <r>
    <n v="25270398"/>
    <s v="252703-98"/>
    <d v="2023-07-12T00:00:00"/>
    <x v="1"/>
    <s v="NATAL"/>
    <x v="17"/>
    <n v="124659"/>
    <s v="NORDESTE"/>
    <n v="6839"/>
    <n v="312.5"/>
    <n v="0"/>
    <n v="4.5693814885217135E-2"/>
    <s v="SNT LOG LTDA"/>
    <d v="2023-07-10T00:00:00"/>
    <m/>
    <d v="2023-07-27T00:00:00"/>
    <d v="2023-07-27T10:46:00"/>
    <m/>
    <s v="ENTREGUE"/>
    <s v="ENTREGUE FORA DO PRAZO"/>
    <n v="15.448611111110949"/>
  </r>
  <r>
    <m/>
    <s v="-"/>
    <d v="2023-08-21T00:00:00"/>
    <x v="3"/>
    <s v="NOVA MUTUM"/>
    <x v="0"/>
    <n v="129017"/>
    <s v="CENTRO-OESTE"/>
    <n v="1413.68"/>
    <n v="247.98"/>
    <n v="67.5"/>
    <m/>
    <s v="MIRA SERVICOS"/>
    <d v="2023-08-21T00:00:00"/>
    <s v="NÃO CONSTA"/>
    <d v="2023-09-14T00:00:00"/>
    <d v="2023-09-02T00:00:00"/>
    <m/>
    <s v="ENTREGUE"/>
    <s v="ENTREGUE NO PRAZO"/>
    <n v="12"/>
  </r>
  <r>
    <n v="25677399"/>
    <s v="256773-99"/>
    <d v="2023-07-12T00:00:00"/>
    <x v="1"/>
    <s v="SÃO BENTO"/>
    <x v="18"/>
    <n v="124785"/>
    <s v="NORDESTE"/>
    <n v="560.48"/>
    <n v="164.8"/>
    <n v="33.75"/>
    <n v="0.29403368541250358"/>
    <s v="SNT LOG LTDA"/>
    <d v="2023-07-11T00:00:00"/>
    <m/>
    <d v="2023-08-01T00:00:00"/>
    <d v="2023-07-24T17:53:00"/>
    <m/>
    <s v="ENTREGUE"/>
    <s v="ENTREGUE NO PRAZO"/>
    <n v="12.745138888887595"/>
  </r>
  <r>
    <n v="25661198"/>
    <s v="256611-98"/>
    <d v="2023-07-12T00:00:00"/>
    <x v="1"/>
    <s v="AREIA BRANCA"/>
    <x v="17"/>
    <n v="124822"/>
    <s v="NORDESTE"/>
    <n v="21156"/>
    <n v="1067.55"/>
    <n v="737.52"/>
    <n v="5.0460862166761197E-2"/>
    <s v="TECMAR TRANSPORTES LTDA"/>
    <d v="2023-07-11T00:00:00"/>
    <m/>
    <d v="2023-08-02T00:00:00"/>
    <d v="2023-07-25T00:00:00"/>
    <m/>
    <s v="ENTREGUE"/>
    <s v="ENTREGUE NO PRAZO"/>
    <n v="13"/>
  </r>
  <r>
    <n v="24743698"/>
    <s v="247436-98"/>
    <d v="2023-07-12T00:00:00"/>
    <x v="1"/>
    <s v="ASSARE"/>
    <x v="15"/>
    <n v="124403"/>
    <s v="NORDESTE"/>
    <n v="7329"/>
    <n v="597.67999999999995"/>
    <n v="232.84399999999999"/>
    <n v="8.1550006822213125E-2"/>
    <s v="TECMAR TRANSPORTES LTDA"/>
    <d v="2023-07-06T00:00:00"/>
    <m/>
    <d v="2023-08-02T00:00:00"/>
    <d v="2023-07-26T00:00:00"/>
    <m/>
    <s v="ENTREGUE"/>
    <s v="ENTREGUE NO PRAZO"/>
    <n v="14"/>
  </r>
  <r>
    <n v="25309698"/>
    <s v="253096-98"/>
    <d v="2023-07-12T00:00:00"/>
    <x v="1"/>
    <s v="BARRAS"/>
    <x v="7"/>
    <n v="124603"/>
    <s v="NORDESTE"/>
    <n v="10344.51"/>
    <n v="650.14"/>
    <n v="334.315"/>
    <n v="6.2848796124707687E-2"/>
    <s v="TECMAR TRANSPORTES LTDA"/>
    <d v="2023-07-10T00:00:00"/>
    <m/>
    <d v="2023-08-03T00:00:00"/>
    <d v="2023-07-24T00:00:00"/>
    <m/>
    <s v="ENTREGUE"/>
    <s v="ENTREGUE NO PRAZO"/>
    <n v="12"/>
  </r>
  <r>
    <n v="25528298"/>
    <s v="255282-98"/>
    <d v="2023-07-12T00:00:00"/>
    <x v="1"/>
    <s v="BOCA DA MATA"/>
    <x v="19"/>
    <n v="124816"/>
    <s v="NORDESTE"/>
    <n v="7740"/>
    <n v="305.89"/>
    <n v="224.72"/>
    <n v="3.9520671834625321E-2"/>
    <s v="TECMAR TRANSPORTES LTDA"/>
    <d v="2023-07-11T00:00:00"/>
    <m/>
    <d v="2023-07-31T00:00:00"/>
    <d v="2023-07-24T00:00:00"/>
    <m/>
    <s v="ENTREGUE"/>
    <s v="ENTREGUE NO PRAZO"/>
    <n v="12"/>
  </r>
  <r>
    <n v="24427698"/>
    <s v="244276-98"/>
    <d v="2023-07-12T00:00:00"/>
    <x v="1"/>
    <s v="CAMPINA GRANDE"/>
    <x v="18"/>
    <n v="124905"/>
    <s v="NORDESTE"/>
    <n v="16800"/>
    <n v="642.44000000000005"/>
    <n v="426.29"/>
    <n v="3.8240476190476193E-2"/>
    <s v="TECMAR TRANSPORTES LTDA"/>
    <d v="2023-07-12T00:00:00"/>
    <m/>
    <d v="2023-07-31T00:00:00"/>
    <d v="2023-07-26T00:00:00"/>
    <m/>
    <s v="ENTREGUE"/>
    <s v="ENTREGUE NO PRAZO"/>
    <n v="14"/>
  </r>
  <r>
    <n v="25407198"/>
    <s v="254071-98"/>
    <d v="2023-07-12T00:00:00"/>
    <x v="1"/>
    <s v="CANINDE"/>
    <x v="15"/>
    <n v="124827"/>
    <s v="NORDESTE"/>
    <n v="6209"/>
    <n v="555.70000000000005"/>
    <n v="203.66800000000001"/>
    <n v="8.9499114189080381E-2"/>
    <s v="TECMAR TRANSPORTES LTDA"/>
    <d v="2023-07-11T00:00:00"/>
    <m/>
    <d v="2023-08-02T00:00:00"/>
    <d v="2023-07-27T00:00:00"/>
    <m/>
    <s v="ENTREGUE"/>
    <s v="ENTREGUE NO PRAZO"/>
    <n v="15"/>
  </r>
  <r>
    <n v="25111698"/>
    <s v="251116-98"/>
    <d v="2023-07-12T00:00:00"/>
    <x v="1"/>
    <s v="CRATEÚS"/>
    <x v="15"/>
    <n v="125018"/>
    <s v="NORDESTE"/>
    <n v="6549"/>
    <n v="544.70000000000005"/>
    <n v="197.45500000000001"/>
    <n v="8.3173003511986573E-2"/>
    <s v="TECMAR TRANSPORTES LTDA"/>
    <d v="2023-07-12T00:00:00"/>
    <m/>
    <d v="2023-08-02T00:00:00"/>
    <d v="2023-07-27T00:00:00"/>
    <m/>
    <s v="ENTREGUE"/>
    <s v="ENTREGUE NO PRAZO"/>
    <n v="15"/>
  </r>
  <r>
    <n v="24582898"/>
    <s v="245828-98"/>
    <d v="2023-07-12T00:00:00"/>
    <x v="1"/>
    <s v="CRATEÚS"/>
    <x v="15"/>
    <n v="124401"/>
    <s v="NORDESTE"/>
    <n v="7329"/>
    <n v="597.67999999999995"/>
    <n v="232.84399999999999"/>
    <n v="8.1550006822213125E-2"/>
    <s v="TECMAR TRANSPORTES LTDA"/>
    <d v="2023-07-06T00:00:00"/>
    <m/>
    <d v="2023-08-02T00:00:00"/>
    <d v="2023-07-27T00:00:00"/>
    <m/>
    <s v="ENTREGUE"/>
    <s v="ENTREGUE NO PRAZO"/>
    <n v="15"/>
  </r>
  <r>
    <n v="25372598"/>
    <s v="253725-98"/>
    <d v="2023-07-12T00:00:00"/>
    <x v="1"/>
    <s v="FELIPE GUERRA"/>
    <x v="17"/>
    <n v="124845"/>
    <s v="NORDESTE"/>
    <n v="18278"/>
    <n v="746.24"/>
    <n v="498.73099999999999"/>
    <n v="4.0827223985118725E-2"/>
    <s v="TECMAR TRANSPORTES LTDA"/>
    <d v="2023-07-11T00:00:00"/>
    <m/>
    <d v="2023-08-02T00:00:00"/>
    <d v="2023-07-27T00:00:00"/>
    <m/>
    <s v="ENTREGUE"/>
    <s v="ENTREGUE NO PRAZO"/>
    <n v="15"/>
  </r>
  <r>
    <n v="25383198"/>
    <s v="253831-98"/>
    <d v="2023-07-12T00:00:00"/>
    <x v="1"/>
    <s v="FLORIANO"/>
    <x v="7"/>
    <n v="124626"/>
    <s v="NORDESTE"/>
    <n v="12239"/>
    <n v="830.03"/>
    <n v="432.15300000000002"/>
    <n v="6.7818449219707491E-2"/>
    <s v="TECMAR TRANSPORTES LTDA"/>
    <d v="2023-07-10T00:00:00"/>
    <m/>
    <d v="2023-08-03T00:00:00"/>
    <d v="2023-07-27T00:00:00"/>
    <m/>
    <s v="ENTREGUE"/>
    <s v="ENTREGUE NO PRAZO"/>
    <n v="15"/>
  </r>
  <r>
    <n v="25663399"/>
    <s v="256633-99"/>
    <d v="2023-07-12T00:00:00"/>
    <x v="1"/>
    <s v="FLORIANO"/>
    <x v="7"/>
    <n v="124783"/>
    <s v="NORDESTE"/>
    <n v="767.87"/>
    <n v="132.01"/>
    <n v="31.097000000000001"/>
    <n v="0.17191712138773488"/>
    <s v="TECMAR TRANSPORTES LTDA"/>
    <d v="2023-07-11T00:00:00"/>
    <m/>
    <d v="2023-08-03T00:00:00"/>
    <d v="2023-07-27T00:00:00"/>
    <m/>
    <s v="ENTREGUE"/>
    <s v="ENTREGUE NO PRAZO"/>
    <n v="15"/>
  </r>
  <r>
    <n v="25522598"/>
    <s v="255225-98"/>
    <d v="2023-07-12T00:00:00"/>
    <x v="1"/>
    <s v="GILBUÉS"/>
    <x v="7"/>
    <n v="125012"/>
    <s v="NORDESTE"/>
    <n v="6919.11"/>
    <n v="689.15"/>
    <n v="223.958"/>
    <n v="9.9600960239105904E-2"/>
    <s v="TECMAR TRANSPORTES LTDA"/>
    <d v="2023-07-12T00:00:00"/>
    <m/>
    <d v="2023-08-03T00:00:00"/>
    <d v="2023-07-26T00:00:00"/>
    <m/>
    <s v="ENTREGUE"/>
    <s v="ENTREGUE NO PRAZO"/>
    <n v="14"/>
  </r>
  <r>
    <n v="24920498"/>
    <s v="249204-98"/>
    <d v="2023-07-12T00:00:00"/>
    <x v="1"/>
    <s v="JUCAS"/>
    <x v="15"/>
    <n v="124419"/>
    <s v="NORDESTE"/>
    <n v="23976.81"/>
    <n v="1274.95"/>
    <n v="891.07799999999997"/>
    <n v="5.3174296330496008E-2"/>
    <s v="TECMAR TRANSPORTES LTDA"/>
    <d v="2023-07-06T00:00:00"/>
    <m/>
    <d v="2023-08-02T00:00:00"/>
    <d v="2023-07-29T00:00:00"/>
    <m/>
    <s v="ENTREGUE"/>
    <s v="ENTREGUE NO PRAZO"/>
    <n v="17"/>
  </r>
  <r>
    <n v="25378998"/>
    <s v="253789-98"/>
    <d v="2023-07-12T00:00:00"/>
    <x v="1"/>
    <s v="LUZILANDIA"/>
    <x v="7"/>
    <n v="124599"/>
    <s v="NORDESTE"/>
    <n v="14400"/>
    <n v="894.06"/>
    <n v="462.041"/>
    <n v="6.2087499999999997E-2"/>
    <s v="TECMAR TRANSPORTES LTDA"/>
    <d v="2023-07-10T00:00:00"/>
    <m/>
    <d v="2023-08-03T00:00:00"/>
    <d v="2023-07-24T00:00:00"/>
    <m/>
    <s v="ENTREGUE"/>
    <s v="ENTREGUE NO PRAZO"/>
    <n v="12"/>
  </r>
  <r>
    <n v="25499798"/>
    <s v="254997-98"/>
    <d v="2023-07-12T00:00:00"/>
    <x v="1"/>
    <s v="MADEIRO"/>
    <x v="7"/>
    <n v="124819"/>
    <s v="NORDESTE"/>
    <n v="7800"/>
    <n v="718.88"/>
    <n v="238.34700000000001"/>
    <n v="9.2164102564102568E-2"/>
    <s v="TECMAR TRANSPORTES LTDA"/>
    <d v="2023-07-11T00:00:00"/>
    <m/>
    <d v="2023-08-03T00:00:00"/>
    <d v="2023-07-24T00:00:00"/>
    <m/>
    <s v="ENTREGUE"/>
    <s v="ENTREGUE NO PRAZO"/>
    <n v="12"/>
  </r>
  <r>
    <n v="25520398"/>
    <s v="255203-98"/>
    <d v="2023-07-12T00:00:00"/>
    <x v="1"/>
    <s v="MARACANAU"/>
    <x v="15"/>
    <n v="124973"/>
    <s v="NORDESTE"/>
    <n v="7602"/>
    <n v="311.16000000000003"/>
    <n v="251.791"/>
    <n v="4.0931333859510657E-2"/>
    <s v="TECMAR TRANSPORTES LTDA"/>
    <d v="2023-07-12T00:00:00"/>
    <m/>
    <d v="2023-08-02T00:00:00"/>
    <d v="2023-08-01T00:00:00"/>
    <m/>
    <s v="ENTREGUE"/>
    <s v="ENTREGUE NO PRAZO"/>
    <n v="20"/>
  </r>
  <r>
    <n v="25593698"/>
    <s v="255936-98"/>
    <d v="2023-07-12T00:00:00"/>
    <x v="1"/>
    <s v="OROBÓ"/>
    <x v="16"/>
    <n v="124994"/>
    <s v="NORDESTE"/>
    <n v="25554"/>
    <n v="1174.53"/>
    <n v="835.37"/>
    <n v="4.5962667292791734E-2"/>
    <s v="TECMAR TRANSPORTES LTDA"/>
    <d v="2023-07-12T00:00:00"/>
    <m/>
    <d v="2023-07-31T00:00:00"/>
    <d v="2023-07-26T00:00:00"/>
    <m/>
    <s v="ENTREGUE"/>
    <s v="ENTREGUE NO PRAZO"/>
    <n v="14"/>
  </r>
  <r>
    <n v="25640399"/>
    <s v="256403-99"/>
    <d v="2023-07-12T00:00:00"/>
    <x v="1"/>
    <s v="PETROLINA"/>
    <x v="16"/>
    <n v="124779"/>
    <s v="NORDESTE"/>
    <n v="564.33000000000004"/>
    <n v="95.16"/>
    <n v="33.75"/>
    <n v="0.16862474084312368"/>
    <s v="TECMAR TRANSPORTES LTDA"/>
    <d v="2023-07-11T00:00:00"/>
    <m/>
    <d v="2023-07-31T00:00:00"/>
    <d v="2023-07-21T00:00:00"/>
    <m/>
    <s v="ENTREGUE"/>
    <s v="ENTREGUE NO PRAZO"/>
    <n v="9"/>
  </r>
  <r>
    <n v="25571298"/>
    <s v="255712-98"/>
    <d v="2023-07-12T00:00:00"/>
    <x v="1"/>
    <s v="PIRIPIRI"/>
    <x v="7"/>
    <n v="124977"/>
    <s v="NORDESTE"/>
    <n v="15413.31"/>
    <n v="1022.09"/>
    <n v="532.06500000000005"/>
    <n v="6.6312167860115706E-2"/>
    <s v="TECMAR TRANSPORTES LTDA"/>
    <d v="2023-07-12T00:00:00"/>
    <m/>
    <d v="2023-08-03T00:00:00"/>
    <d v="2023-07-25T00:00:00"/>
    <m/>
    <s v="ENTREGUE"/>
    <s v="ENTREGUE NO PRAZO"/>
    <n v="13"/>
  </r>
  <r>
    <n v="25098798"/>
    <s v="250987-98"/>
    <d v="2023-07-12T00:00:00"/>
    <x v="1"/>
    <s v="TABOLEIRO GRANDE"/>
    <x v="17"/>
    <n v="124864"/>
    <s v="NORDESTE"/>
    <n v="16562.53"/>
    <n v="805.59"/>
    <n v="552.44100000000003"/>
    <n v="4.8639308125026801E-2"/>
    <s v="TECMAR TRANSPORTES LTDA"/>
    <d v="2023-07-11T00:00:00"/>
    <m/>
    <d v="2023-08-02T00:00:00"/>
    <d v="2023-07-28T00:00:00"/>
    <m/>
    <s v="ENTREGUE"/>
    <s v="ENTREGUE NO PRAZO"/>
    <n v="16"/>
  </r>
  <r>
    <m/>
    <s v="-"/>
    <d v="2023-08-22T00:00:00"/>
    <x v="3"/>
    <s v="REGINOPOLIS"/>
    <x v="9"/>
    <n v="129069"/>
    <s v="SUDESTE"/>
    <n v="5231.78"/>
    <n v="112.36"/>
    <n v="20.908000000000001"/>
    <m/>
    <s v="FITLOG TRANSPORTES E LOGISTICA"/>
    <d v="2023-08-21T00:00:00"/>
    <s v="NÃO CONSTA"/>
    <d v="2023-09-05T00:00:00"/>
    <d v="2023-08-30T00:00:00"/>
    <m/>
    <s v="ENTREGUE"/>
    <s v="ENTREGUE NO PRAZO"/>
    <n v="8"/>
  </r>
  <r>
    <n v="25677400"/>
    <s v="256774-00"/>
    <d v="2023-07-12T00:00:00"/>
    <x v="1"/>
    <s v="FORTALEZA"/>
    <x v="15"/>
    <n v="124786"/>
    <s v="NORDESTE"/>
    <n v="3808.65"/>
    <n v="190.63"/>
    <n v="155.48400000000001"/>
    <n v="5.0051855644388431E-2"/>
    <s v="TECMAR TRANSPORTES LTDA"/>
    <d v="2023-07-11T00:00:00"/>
    <m/>
    <d v="2023-07-28T00:00:00"/>
    <d v="2023-08-04T00:00:00"/>
    <m/>
    <s v="ENTREGUE"/>
    <s v="ENTREGUE FORA DO PRAZO"/>
    <n v="23"/>
  </r>
  <r>
    <m/>
    <s v="-"/>
    <d v="2023-08-22T00:00:00"/>
    <x v="3"/>
    <s v="PEDREIRA"/>
    <x v="9"/>
    <n v="129068"/>
    <s v="SUDESTE"/>
    <n v="2330.2199999999998"/>
    <n v="77.63"/>
    <n v="17"/>
    <m/>
    <s v="FITLOG TRANSPORTES E LOGISTICA"/>
    <d v="2023-08-21T00:00:00"/>
    <s v="NÃO CONSTA"/>
    <d v="2023-08-30T00:00:00"/>
    <d v="2023-08-25T00:00:00"/>
    <m/>
    <s v="ENTREGUE"/>
    <s v="ENTREGUE NO PRAZO"/>
    <n v="3"/>
  </r>
  <r>
    <n v="25594298"/>
    <s v="255942-98"/>
    <d v="2023-07-13T00:00:00"/>
    <x v="1"/>
    <s v="COLIDER"/>
    <x v="0"/>
    <n v="124841"/>
    <s v="CENTRO-OESTE"/>
    <n v="20799"/>
    <n v="1792.61"/>
    <n v="737.51800000000003"/>
    <n v="8.6187316697918168E-2"/>
    <s v="ATUAL CARGAS TRANSPORTES LTDA"/>
    <d v="2023-07-11T00:00:00"/>
    <s v="INFORMADO COLETA"/>
    <d v="2023-08-28T00:00:00"/>
    <d v="2023-08-18T00:00:00"/>
    <d v="2023-10-11T00:00:00"/>
    <s v="ENTREGUE"/>
    <s v="ENTREGUE NO PRAZO"/>
    <n v="36"/>
  </r>
  <r>
    <n v="25691799"/>
    <s v="256917-99"/>
    <d v="2023-07-13T00:00:00"/>
    <x v="1"/>
    <s v="COLIDER"/>
    <x v="0"/>
    <n v="125042"/>
    <s v="CENTRO-OESTE"/>
    <n v="1222.68"/>
    <n v="168.88"/>
    <n v="67.5"/>
    <n v="0.13812281218307323"/>
    <s v="ATUAL CARGAS TRANSPORTES LTDA"/>
    <d v="2023-07-12T00:00:00"/>
    <s v="INFORMADO COLETA"/>
    <d v="2023-07-31T00:00:00"/>
    <d v="2023-07-21T00:00:00"/>
    <d v="2023-10-11T00:00:00"/>
    <s v="ENTREGUE"/>
    <s v="ENTREGUE NO PRAZO"/>
    <n v="8"/>
  </r>
  <r>
    <n v="25734499"/>
    <s v="257344-99"/>
    <d v="2023-07-13T00:00:00"/>
    <x v="1"/>
    <s v="COLIDER"/>
    <x v="0"/>
    <n v="125045"/>
    <s v="CENTRO-OESTE"/>
    <n v="512.28"/>
    <n v="128.41"/>
    <n v="33.75"/>
    <n v="0.25066369953931444"/>
    <s v="ATUAL CARGAS TRANSPORTES LTDA"/>
    <d v="2023-07-12T00:00:00"/>
    <s v="INFORMADO COLETA"/>
    <d v="2023-07-31T00:00:00"/>
    <d v="2023-07-21T00:00:00"/>
    <d v="2023-10-11T00:00:00"/>
    <s v="ENTREGUE"/>
    <s v="ENTREGUE NO PRAZO"/>
    <n v="8"/>
  </r>
  <r>
    <n v="25814100"/>
    <s v="258141-00"/>
    <d v="2023-07-13T00:00:00"/>
    <x v="1"/>
    <s v="COLIDER"/>
    <x v="0"/>
    <n v="125068"/>
    <s v="CENTRO-OESTE"/>
    <n v="1243.22"/>
    <n v="168.88"/>
    <n v="67.5"/>
    <n v="0.13584080050192243"/>
    <s v="ATUAL CARGAS TRANSPORTES LTDA"/>
    <d v="2023-07-13T00:00:00"/>
    <s v="INFORMADO COLETA"/>
    <d v="2023-07-31T00:00:00"/>
    <d v="2023-07-21T00:00:00"/>
    <d v="2023-10-11T00:00:00"/>
    <s v="ENTREGUE"/>
    <s v="ENTREGUE NO PRAZO"/>
    <n v="8"/>
  </r>
  <r>
    <n v="25608698"/>
    <s v="256086-98"/>
    <d v="2023-07-13T00:00:00"/>
    <x v="1"/>
    <s v="VERA"/>
    <x v="0"/>
    <n v="125000"/>
    <s v="CENTRO-OESTE"/>
    <n v="13274.91"/>
    <n v="1127.23"/>
    <n v="463.637"/>
    <n v="8.4914323336278741E-2"/>
    <s v="ATUAL CARGAS TRANSPORTES LTDA"/>
    <d v="2023-07-12T00:00:00"/>
    <s v="INFORMADO COLETA"/>
    <d v="2023-08-03T00:00:00"/>
    <d v="2023-07-21T00:00:00"/>
    <d v="2023-10-11T00:00:00"/>
    <s v="ENTREGUE"/>
    <s v="ENTREGUE NO PRAZO"/>
    <n v="8"/>
  </r>
  <r>
    <n v="25391898"/>
    <s v="253918-98"/>
    <d v="2023-07-13T00:00:00"/>
    <x v="1"/>
    <s v="CÁCERES"/>
    <x v="0"/>
    <n v="124733"/>
    <s v="CENTRO-OESTE"/>
    <n v="9049"/>
    <n v="550.99"/>
    <n v="304.42700000000002"/>
    <n v="6.0889601060890704E-2"/>
    <s v="ATUAL CARGAS TRANSPORTES LTDA"/>
    <d v="2023-07-10T00:00:00"/>
    <s v="INFORMADO COLETA"/>
    <d v="2023-08-02T00:00:00"/>
    <d v="2023-07-24T00:00:00"/>
    <d v="2023-10-11T00:00:00"/>
    <s v="ENTREGUE"/>
    <s v="ENTREGUE NO PRAZO"/>
    <n v="11"/>
  </r>
  <r>
    <n v="25430098"/>
    <s v="254300-98"/>
    <d v="2023-07-13T00:00:00"/>
    <x v="1"/>
    <s v="SAO J. DOS QUATRO MARCOS"/>
    <x v="0"/>
    <n v="125094"/>
    <s v="CENTRO-OESTE"/>
    <n v="12139"/>
    <n v="771.45"/>
    <n v="432.27699999999999"/>
    <n v="6.3551363374248299E-2"/>
    <s v="ATUAL CARGAS TRANSPORTES LTDA"/>
    <d v="2023-07-13T00:00:00"/>
    <s v="INFORMADO COLETA"/>
    <d v="2023-08-02T00:00:00"/>
    <d v="2023-07-24T00:00:00"/>
    <d v="2023-10-11T00:00:00"/>
    <s v="ENTREGUE"/>
    <s v="ENTREGUE NO PRAZO"/>
    <n v="11"/>
  </r>
  <r>
    <n v="25476798"/>
    <s v="254767-98"/>
    <d v="2023-07-13T00:00:00"/>
    <x v="1"/>
    <s v="SAO J. DOS QUATRO MARCOS"/>
    <x v="0"/>
    <n v="124725"/>
    <s v="CENTRO-OESTE"/>
    <n v="17345"/>
    <n v="1164.67"/>
    <n v="659.21600000000001"/>
    <n v="6.7147304698760457E-2"/>
    <s v="ATUAL CARGAS TRANSPORTES LTDA"/>
    <d v="2023-07-10T00:00:00"/>
    <s v="INFORMADO COLETA"/>
    <d v="2023-08-02T00:00:00"/>
    <d v="2023-07-24T00:00:00"/>
    <d v="2023-10-11T00:00:00"/>
    <s v="ENTREGUE"/>
    <s v="ENTREGUE NO PRAZO"/>
    <n v="11"/>
  </r>
  <r>
    <n v="25105298"/>
    <s v="251052-98"/>
    <d v="2023-07-13T00:00:00"/>
    <x v="1"/>
    <s v="TANGARÁ DA SERRA"/>
    <x v="0"/>
    <n v="125070"/>
    <s v="CENTRO-OESTE"/>
    <n v="12878.91"/>
    <n v="773.99"/>
    <n v="432.28"/>
    <n v="6.0097477193333908E-2"/>
    <s v="ATUAL CARGAS TRANSPORTES LTDA"/>
    <d v="2023-07-13T00:00:00"/>
    <s v="INFORMADO COLETA"/>
    <d v="2023-08-02T00:00:00"/>
    <d v="2023-07-24T00:00:00"/>
    <d v="2023-10-11T00:00:00"/>
    <s v="ENTREGUE"/>
    <s v="ENTREGUE NO PRAZO"/>
    <n v="11"/>
  </r>
  <r>
    <n v="24783398"/>
    <s v="247833-98"/>
    <d v="2023-07-13T00:00:00"/>
    <x v="1"/>
    <s v="MATUPA"/>
    <x v="0"/>
    <n v="124686"/>
    <s v="CENTRO-OESTE"/>
    <n v="16039"/>
    <n v="1251.82"/>
    <n v="510.32799999999997"/>
    <n v="7.8048506764760897E-2"/>
    <s v="ATUAL CARGAS TRANSPORTES LTDA"/>
    <d v="2023-07-10T00:00:00"/>
    <s v="INFORMADO COLETA"/>
    <d v="2023-08-02T00:00:00"/>
    <d v="2023-07-26T00:00:00"/>
    <d v="2023-10-11T00:00:00"/>
    <s v="ENTREGUE"/>
    <s v="ENTREGUE NO PRAZO"/>
    <n v="13"/>
  </r>
  <r>
    <n v="25458998"/>
    <s v="254589-98"/>
    <d v="2023-07-13T00:00:00"/>
    <x v="1"/>
    <s v="DENISE"/>
    <x v="0"/>
    <n v="124685"/>
    <s v="CENTRO-OESTE"/>
    <n v="6909"/>
    <n v="424.41"/>
    <n v="235.28299999999999"/>
    <n v="6.142857142857143E-2"/>
    <s v="ATUAL CARGAS TRANSPORTES LTDA"/>
    <d v="2023-07-10T00:00:00"/>
    <s v="INFORMADO COLETA"/>
    <d v="2023-08-08T00:00:00"/>
    <d v="2023-07-27T00:00:00"/>
    <d v="2023-10-11T00:00:00"/>
    <s v="ENTREGUE"/>
    <s v="ENTREGUE NO PRAZO"/>
    <n v="14"/>
  </r>
  <r>
    <n v="25444498"/>
    <s v="254444-98"/>
    <d v="2023-07-13T00:00:00"/>
    <x v="1"/>
    <s v="JUARA"/>
    <x v="0"/>
    <n v="124730"/>
    <s v="CENTRO-OESTE"/>
    <n v="15409"/>
    <n v="1374.31"/>
    <n v="567.00900000000001"/>
    <n v="8.9188785774547336E-2"/>
    <s v="ATUAL CARGAS TRANSPORTES LTDA"/>
    <d v="2023-07-10T00:00:00"/>
    <s v="INFORMADO COLETA"/>
    <d v="2023-08-01T00:00:00"/>
    <d v="2023-07-27T00:00:00"/>
    <d v="2023-10-11T00:00:00"/>
    <s v="ENTREGUE"/>
    <s v="ENTREGUE NO PRAZO"/>
    <n v="14"/>
  </r>
  <r>
    <n v="25517298"/>
    <s v="255172-98"/>
    <d v="2023-07-13T00:00:00"/>
    <x v="1"/>
    <s v="ARIPUANA"/>
    <x v="0"/>
    <n v="124868"/>
    <s v="CENTRO-OESTE"/>
    <n v="13581.84"/>
    <n v="943.56"/>
    <n v="385.31099999999998"/>
    <n v="6.9472177554734851E-2"/>
    <s v="ATUAL CARGAS TRANSPORTES LTDA"/>
    <d v="2023-07-11T00:00:00"/>
    <s v="INFORMADO COLETA"/>
    <d v="2023-08-09T00:00:00"/>
    <d v="2023-07-28T00:00:00"/>
    <d v="2023-10-11T00:00:00"/>
    <s v="ENTREGUE"/>
    <s v="ENTREGUE NO PRAZO"/>
    <n v="15"/>
  </r>
  <r>
    <n v="25061898"/>
    <s v="250618-98"/>
    <d v="2023-07-13T00:00:00"/>
    <x v="1"/>
    <s v="BARRA DO GARCAS"/>
    <x v="0"/>
    <n v="124683"/>
    <s v="CENTRO-OESTE"/>
    <n v="13919.63"/>
    <n v="1060.48"/>
    <n v="432.27699999999999"/>
    <n v="7.6185933103106909E-2"/>
    <s v="ATUAL CARGAS TRANSPORTES LTDA"/>
    <d v="2023-07-10T00:00:00"/>
    <s v="INFORMADO COLETA"/>
    <d v="2023-08-07T00:00:00"/>
    <d v="2023-07-28T00:00:00"/>
    <d v="2023-10-11T00:00:00"/>
    <s v="ENTREGUE"/>
    <s v="ENTREGUE NO PRAZO"/>
    <n v="15"/>
  </r>
  <r>
    <n v="25724399"/>
    <s v="257243-99"/>
    <d v="2023-07-13T00:00:00"/>
    <x v="1"/>
    <s v="COLIDER"/>
    <x v="0"/>
    <n v="125044"/>
    <s v="CENTRO-OESTE"/>
    <n v="3720.9"/>
    <n v="495.45"/>
    <n v="202.5"/>
    <n v="0.13315326937031363"/>
    <s v="ATUAL CARGAS TRANSPORTES LTDA"/>
    <d v="2023-07-12T00:00:00"/>
    <s v="INFORMADO COLETA"/>
    <d v="2023-07-31T00:00:00"/>
    <d v="2023-07-28T00:00:00"/>
    <d v="2023-10-11T00:00:00"/>
    <s v="ENTREGUE"/>
    <s v="ENTREGUE NO PRAZO"/>
    <n v="15"/>
  </r>
  <r>
    <n v="25478898"/>
    <s v="254788-98"/>
    <d v="2023-07-13T00:00:00"/>
    <x v="1"/>
    <s v="NOBRES"/>
    <x v="0"/>
    <n v="124629"/>
    <s v="CENTRO-OESTE"/>
    <n v="15999"/>
    <n v="1051.3399999999999"/>
    <n v="596.89800000000002"/>
    <n v="6.5712857053565846E-2"/>
    <s v="ATUAL CARGAS TRANSPORTES LTDA"/>
    <d v="2023-07-10T00:00:00"/>
    <s v="INFORMADO COLETA"/>
    <d v="2023-08-08T00:00:00"/>
    <d v="2023-07-28T00:00:00"/>
    <d v="2023-10-11T00:00:00"/>
    <s v="ENTREGUE"/>
    <s v="ENTREGUE NO PRAZO"/>
    <n v="15"/>
  </r>
  <r>
    <n v="25482598"/>
    <s v="254825-98"/>
    <d v="2023-07-13T00:00:00"/>
    <x v="1"/>
    <s v="NOBRES"/>
    <x v="0"/>
    <n v="124694"/>
    <s v="CENTRO-OESTE"/>
    <n v="9839"/>
    <n v="580.22"/>
    <n v="321.61599999999999"/>
    <n v="5.8971440187010879E-2"/>
    <s v="ATUAL CARGAS TRANSPORTES LTDA"/>
    <d v="2023-07-10T00:00:00"/>
    <s v="INFORMADO COLETA"/>
    <d v="2023-08-08T00:00:00"/>
    <d v="2023-07-28T00:00:00"/>
    <d v="2023-10-11T00:00:00"/>
    <s v="ENTREGUE"/>
    <s v="ENTREGUE NO PRAZO"/>
    <n v="15"/>
  </r>
  <r>
    <n v="25598598"/>
    <s v="255985-98"/>
    <d v="2023-07-13T00:00:00"/>
    <x v="1"/>
    <s v="NOBRES"/>
    <x v="0"/>
    <n v="125009"/>
    <s v="CENTRO-OESTE"/>
    <n v="9589"/>
    <n v="567.24"/>
    <n v="313.76"/>
    <n v="5.9155282094066119E-2"/>
    <s v="ATUAL CARGAS TRANSPORTES LTDA"/>
    <d v="2023-07-12T00:00:00"/>
    <s v="INFORMADO COLETA"/>
    <d v="2023-08-08T00:00:00"/>
    <d v="2023-07-28T00:00:00"/>
    <d v="2023-10-11T00:00:00"/>
    <s v="ENTREGUE"/>
    <s v="ENTREGUE NO PRAZO"/>
    <n v="15"/>
  </r>
  <r>
    <n v="25771199"/>
    <s v="257711-99"/>
    <d v="2023-07-13T00:00:00"/>
    <x v="1"/>
    <s v="BRASNORTE"/>
    <x v="0"/>
    <n v="125048"/>
    <s v="CENTRO-OESTE"/>
    <n v="3032.4"/>
    <n v="406.4"/>
    <n v="168.75"/>
    <n v="0.13401925867299827"/>
    <s v="ATUAL CARGAS TRANSPORTES LTDA"/>
    <d v="2023-07-12T00:00:00"/>
    <s v="INFORMADO COLETA"/>
    <d v="2023-08-01T00:00:00"/>
    <d v="2023-08-04T00:00:00"/>
    <d v="2023-10-11T00:00:00"/>
    <s v="ENTREGUE"/>
    <s v="ENTREGUE FORA DO PRAZO"/>
    <n v="22"/>
  </r>
  <r>
    <n v="25435798"/>
    <s v="254357-98"/>
    <d v="2023-07-13T00:00:00"/>
    <x v="1"/>
    <s v="CAMPO BOM"/>
    <x v="10"/>
    <n v="124986"/>
    <s v="SUL"/>
    <n v="22099"/>
    <n v="1079.55"/>
    <n v="739.52300000000002"/>
    <n v="4.8850626725191186E-2"/>
    <s v="CT DISTRIBUICAO E LOGISTICA LTDA"/>
    <d v="2023-07-12T00:00:00"/>
    <m/>
    <d v="2023-07-24T00:00:00"/>
    <d v="2023-07-24T06:53:00"/>
    <m/>
    <s v="ENTREGUE"/>
    <s v="ENTREGUE FORA DO PRAZO"/>
    <n v="11.286805555559113"/>
  </r>
  <r>
    <n v="25509598"/>
    <s v="255095-98"/>
    <d v="2023-07-13T00:00:00"/>
    <x v="1"/>
    <s v="ITAJAÍ"/>
    <x v="21"/>
    <n v="124755"/>
    <s v="SUL"/>
    <n v="49000.39"/>
    <n v="1670.47"/>
    <n v="1610.6959999999999"/>
    <n v="3.4090953153638165E-2"/>
    <s v="CT DISTRIBUICAO E LOGISTICA LTDA"/>
    <d v="2023-07-11T00:00:00"/>
    <m/>
    <d v="2023-07-24T00:00:00"/>
    <d v="2023-07-20T09:09:00"/>
    <m/>
    <s v="ENTREGUE"/>
    <s v="ENTREGUE NO PRAZO"/>
    <n v="7.3812499999985448"/>
  </r>
  <r>
    <n v="25508198"/>
    <s v="255081-98"/>
    <d v="2023-07-13T00:00:00"/>
    <x v="1"/>
    <s v="ITAPOLIS"/>
    <x v="9"/>
    <n v="124737"/>
    <s v="SUDESTE"/>
    <n v="42018"/>
    <n v="1384.68"/>
    <n v="1414.076"/>
    <n v="3.2954448093674142E-2"/>
    <s v="CT DISTRIBUICAO E LOGISTICA LTDA"/>
    <d v="2023-07-10T00:00:00"/>
    <m/>
    <d v="2023-07-21T00:00:00"/>
    <d v="2023-07-20T14:46:00"/>
    <m/>
    <s v="ENTREGUE"/>
    <s v="ENTREGUE NO PRAZO"/>
    <n v="7.6152777777751908"/>
  </r>
  <r>
    <n v="25503098"/>
    <s v="255030-98"/>
    <d v="2023-07-13T00:00:00"/>
    <x v="1"/>
    <s v="ITUMBIARA"/>
    <x v="5"/>
    <n v="124709"/>
    <s v="CENTRO-OESTE"/>
    <n v="23522"/>
    <n v="1079.55"/>
    <n v="852.41300000000001"/>
    <n v="4.5895332029589321E-2"/>
    <s v="CT DISTRIBUICAO E LOGISTICA LTDA"/>
    <d v="2023-07-10T00:00:00"/>
    <m/>
    <d v="2023-07-26T00:00:00"/>
    <d v="2023-07-24T13:43:00"/>
    <m/>
    <s v="ENTREGUE"/>
    <s v="ENTREGUE NO PRAZO"/>
    <n v="11.571527777778101"/>
  </r>
  <r>
    <n v="25062698"/>
    <s v="250626-98"/>
    <d v="2023-07-13T00:00:00"/>
    <x v="1"/>
    <s v="MARINGÁ"/>
    <x v="12"/>
    <n v="124701"/>
    <s v="SUL"/>
    <n v="42000"/>
    <n v="1384.09"/>
    <n v="1307.0150000000001"/>
    <n v="3.2954523809523809E-2"/>
    <s v="CT DISTRIBUICAO E LOGISTICA LTDA"/>
    <d v="2023-07-10T00:00:00"/>
    <m/>
    <d v="2023-07-21T00:00:00"/>
    <d v="2023-07-18T15:30:00"/>
    <m/>
    <s v="ENTREGUE"/>
    <s v="ENTREGUE NO PRAZO"/>
    <n v="5.6458333333357587"/>
  </r>
  <r>
    <n v="25047498"/>
    <s v="250474-98"/>
    <d v="2023-07-13T00:00:00"/>
    <x v="1"/>
    <s v="PONTA PORA"/>
    <x v="3"/>
    <n v="124708"/>
    <s v="CENTRO-OESTE"/>
    <n v="24000"/>
    <n v="1079.55"/>
    <n v="703.34900000000005"/>
    <n v="4.498125E-2"/>
    <s v="CT DISTRIBUICAO E LOGISTICA LTDA"/>
    <d v="2023-07-10T00:00:00"/>
    <m/>
    <d v="2023-07-26T00:00:00"/>
    <d v="2023-07-24T18:00:00"/>
    <m/>
    <s v="ENTREGUE"/>
    <s v="ENTREGUE NO PRAZO"/>
    <n v="11.75"/>
  </r>
  <r>
    <m/>
    <s v="-"/>
    <d v="2023-08-22T00:00:00"/>
    <x v="3"/>
    <s v="PEDREIRA"/>
    <x v="9"/>
    <n v="129064"/>
    <s v="SUDESTE"/>
    <n v="1654.34"/>
    <n v="75.319999999999993"/>
    <n v="8.5"/>
    <m/>
    <s v="FITLOG TRANSPORTES E LOGISTICA"/>
    <d v="2023-08-21T00:00:00"/>
    <s v="NÃO CONSTA"/>
    <d v="2023-08-30T00:00:00"/>
    <d v="2023-08-25T00:00:00"/>
    <m/>
    <s v="ENTREGUE"/>
    <s v="ENTREGUE NO PRAZO"/>
    <n v="3"/>
  </r>
  <r>
    <m/>
    <s v="-"/>
    <d v="2023-08-23T00:00:00"/>
    <x v="3"/>
    <s v="PORTO FERREIRA"/>
    <x v="9"/>
    <n v="129112"/>
    <s v="SUDESTE"/>
    <n v="19847.509999999998"/>
    <n v="221.98"/>
    <n v="60.063000000000002"/>
    <m/>
    <s v="FITLOG TRANSPORTES E LOGISTICA"/>
    <d v="2023-08-22T00:00:00"/>
    <s v="NÃO CONSTA"/>
    <d v="2023-09-01T00:00:00"/>
    <d v="2023-08-29T00:00:00"/>
    <m/>
    <s v="ENTREGUE"/>
    <s v="ENTREGUE NO PRAZO"/>
    <n v="6"/>
  </r>
  <r>
    <m/>
    <s v="-"/>
    <d v="2023-08-23T00:00:00"/>
    <x v="3"/>
    <s v="ARACAJU"/>
    <x v="13"/>
    <n v="129175"/>
    <s v="NORDESTE"/>
    <n v="702.07"/>
    <n v="147.72999999999999"/>
    <n v="29.888999999999999"/>
    <m/>
    <s v="JEONCEL TRANSPORTES LTDA"/>
    <d v="2023-08-23T00:00:00"/>
    <s v="NÃO CONSTA"/>
    <d v="2023-09-06T00:00:00"/>
    <d v="2023-09-01T00:00:00"/>
    <m/>
    <s v="ENTREGUE"/>
    <s v="ENTREGUE NO PRAZO"/>
    <n v="9"/>
  </r>
  <r>
    <n v="25426798"/>
    <s v="254267-98"/>
    <d v="2023-07-13T00:00:00"/>
    <x v="1"/>
    <s v="BRASÍLIA"/>
    <x v="25"/>
    <n v="124719"/>
    <s v="CENTRO-OESTE"/>
    <n v="27074"/>
    <n v="1079.55"/>
    <n v="914.70500000000004"/>
    <n v="3.9874048903006575E-2"/>
    <s v="CT DISTRIBUICAO E LOGISTICA LTDA"/>
    <d v="2023-07-10T00:00:00"/>
    <m/>
    <d v="2023-07-25T00:00:00"/>
    <d v="2023-07-26T00:00:00"/>
    <m/>
    <s v="ENTREGUE"/>
    <s v="ENTREGUE FORA DO PRAZO"/>
    <n v="13"/>
  </r>
  <r>
    <n v="25352799"/>
    <s v="253527-99"/>
    <d v="2023-07-13T00:00:00"/>
    <x v="1"/>
    <s v="ELIAS FAUSTO"/>
    <x v="9"/>
    <n v="124561"/>
    <s v="SUDESTE"/>
    <n v="678.44"/>
    <n v="875"/>
    <n v="29.888999999999999"/>
    <n v="1.2897234832851836"/>
    <s v="CT DISTRIBUICAO E LOGISTICA LTDA"/>
    <d v="2023-07-10T00:00:00"/>
    <m/>
    <d v="2023-07-18T00:00:00"/>
    <d v="2023-07-21T10:24:00"/>
    <m/>
    <s v="ENTREGUE"/>
    <s v="ENTREGUE FORA DO PRAZO"/>
    <n v="8.4333333333343035"/>
  </r>
  <r>
    <n v="25509498"/>
    <s v="255094-98"/>
    <d v="2023-07-13T00:00:00"/>
    <x v="1"/>
    <s v="ITAPEVI"/>
    <x v="9"/>
    <n v="124906"/>
    <s v="SUDESTE"/>
    <n v="24395.11"/>
    <n v="875"/>
    <n v="103.79"/>
    <n v="3.5867844006442273E-2"/>
    <s v="CT DISTRIBUICAO E LOGISTICA LTDA"/>
    <d v="2023-07-12T00:00:00"/>
    <m/>
    <d v="2023-07-19T00:00:00"/>
    <d v="2023-07-20T14:20:00"/>
    <m/>
    <s v="ENTREGUE"/>
    <s v="ENTREGUE FORA DO PRAZO"/>
    <n v="7.5972222222189885"/>
  </r>
  <r>
    <n v="25734498"/>
    <s v="257344-98"/>
    <d v="2023-07-13T00:00:00"/>
    <x v="1"/>
    <s v="ITAPEVI"/>
    <x v="9"/>
    <n v="124907"/>
    <s v="SUDESTE"/>
    <n v="25332.959999999999"/>
    <n v="875"/>
    <n v="88.75"/>
    <n v="3.4539982694481816E-2"/>
    <s v="CT DISTRIBUICAO E LOGISTICA LTDA"/>
    <d v="2023-07-12T00:00:00"/>
    <m/>
    <d v="2023-07-19T00:00:00"/>
    <d v="2023-07-20T14:20:00"/>
    <m/>
    <s v="ENTREGUE"/>
    <s v="ENTREGUE FORA DO PRAZO"/>
    <n v="7.5972222222189885"/>
  </r>
  <r>
    <n v="25200298"/>
    <s v="252002-98"/>
    <d v="2023-07-13T00:00:00"/>
    <x v="1"/>
    <s v="RIO VERDE"/>
    <x v="5"/>
    <n v="124735"/>
    <s v="CENTRO-OESTE"/>
    <n v="21050"/>
    <n v="1079.55"/>
    <n v="716.50099999999998"/>
    <n v="5.1285035629453676E-2"/>
    <s v="CT DISTRIBUICAO E LOGISTICA LTDA"/>
    <d v="2023-07-10T00:00:00"/>
    <m/>
    <d v="2023-07-26T00:00:00"/>
    <d v="2023-08-02T15:56:00"/>
    <m/>
    <s v="ENTREGUE"/>
    <s v="ENTREGUE FORA DO PRAZO"/>
    <n v="20.663888888891961"/>
  </r>
  <r>
    <n v="25253498"/>
    <s v="252534-98"/>
    <d v="2023-07-13T00:00:00"/>
    <x v="1"/>
    <s v="SANTA RITA DO ITUETO"/>
    <x v="4"/>
    <n v="124613"/>
    <s v="SUDESTE"/>
    <n v="30365.5"/>
    <n v="1000.68"/>
    <n v="851.84299999999996"/>
    <n v="3.2954504289407383E-2"/>
    <s v="CT DISTRIBUICAO E LOGISTICA LTDA"/>
    <d v="2023-07-10T00:00:00"/>
    <m/>
    <d v="2023-07-25T00:00:00"/>
    <d v="2023-07-31T15:30:00"/>
    <m/>
    <s v="ENTREGUE"/>
    <s v="ENTREGUE FORA DO PRAZO"/>
    <n v="18.645833333335759"/>
  </r>
  <r>
    <n v="25455998"/>
    <s v="254559-98"/>
    <d v="2023-07-13T00:00:00"/>
    <x v="1"/>
    <s v="CAMAÇARI"/>
    <x v="20"/>
    <n v="124946"/>
    <s v="NORDESTE"/>
    <n v="15999"/>
    <n v="479.97"/>
    <n v="596.89800000000002"/>
    <n v="3.0000000000000002E-2"/>
    <s v="DELLMAR TRANSPORTES LTDA"/>
    <d v="2023-07-12T00:00:00"/>
    <m/>
    <d v="2023-07-18T00:00:00"/>
    <d v="2023-07-18T00:00:00"/>
    <m/>
    <s v="ENTREGUE"/>
    <s v="ENTREGUE NO PRAZO"/>
    <n v="5"/>
  </r>
  <r>
    <n v="29494598"/>
    <s v="294945-98"/>
    <d v="2023-09-14T00:00:00"/>
    <x v="0"/>
    <s v="TAQUARITUBA"/>
    <x v="9"/>
    <n v="130511"/>
    <s v="SUDESTE"/>
    <n v="9000"/>
    <n v="270"/>
    <n v="322"/>
    <m/>
    <s v="NJP EXPRESS LTDA"/>
    <d v="2023-09-14T00:00:00"/>
    <s v="ENTREGA INFORMADA"/>
    <d v="2023-09-26T00:00:00"/>
    <d v="2023-10-03T00:00:00"/>
    <d v="2023-10-04T00:00:00"/>
    <s v="ENTREGUE"/>
    <s v="ENTREGUE FORA DO PRAZO"/>
    <n v="19"/>
  </r>
  <r>
    <n v="30594498"/>
    <s v="305944-98"/>
    <d v="2023-09-15T00:00:00"/>
    <x v="0"/>
    <s v="CRISTAIS PAULISTA"/>
    <x v="9"/>
    <n v="130763"/>
    <s v="SUDESTE"/>
    <n v="16740"/>
    <n v="502.2"/>
    <n v="611"/>
    <m/>
    <s v="NJP EXPRESS LTDA"/>
    <d v="2023-09-15T00:00:00"/>
    <s v="ENTREGA INFORMADA"/>
    <d v="2023-09-27T00:00:00"/>
    <d v="2023-10-03T00:00:00"/>
    <d v="2023-10-04T00:00:00"/>
    <s v="ENTREGUE"/>
    <s v="ENTREGUE FORA DO PRAZO"/>
    <n v="18"/>
  </r>
  <r>
    <n v="25587798"/>
    <s v="255877-98"/>
    <d v="2023-07-13T00:00:00"/>
    <x v="1"/>
    <s v="LAURO DE FREITAS"/>
    <x v="20"/>
    <n v="124927"/>
    <s v="NORDESTE"/>
    <n v="6117.21"/>
    <n v="183.52"/>
    <n v="193.58500000000001"/>
    <n v="3.0000604850904253E-2"/>
    <s v="DELLMAR TRANSPORTES LTDA"/>
    <d v="2023-07-12T00:00:00"/>
    <m/>
    <d v="2023-07-18T00:00:00"/>
    <d v="2023-07-18T00:00:00"/>
    <m/>
    <s v="ENTREGUE"/>
    <s v="ENTREGUE NO PRAZO"/>
    <n v="5"/>
  </r>
  <r>
    <n v="25588098"/>
    <s v="255880-98"/>
    <d v="2023-07-13T00:00:00"/>
    <x v="1"/>
    <s v="LAURO DE FREITAS"/>
    <x v="20"/>
    <n v="124920"/>
    <s v="NORDESTE"/>
    <n v="6117.21"/>
    <n v="183.52"/>
    <n v="193.58500000000001"/>
    <n v="3.0000604850904253E-2"/>
    <s v="DELLMAR TRANSPORTES LTDA"/>
    <d v="2023-07-12T00:00:00"/>
    <m/>
    <d v="2023-07-18T00:00:00"/>
    <d v="2023-07-18T00:00:00"/>
    <m/>
    <s v="ENTREGUE"/>
    <s v="ENTREGUE NO PRAZO"/>
    <n v="5"/>
  </r>
  <r>
    <n v="25588698"/>
    <s v="255886-98"/>
    <d v="2023-07-13T00:00:00"/>
    <x v="1"/>
    <s v="LAURO DE FREITAS"/>
    <x v="20"/>
    <n v="124941"/>
    <s v="NORDESTE"/>
    <n v="7602.21"/>
    <n v="228.07"/>
    <n v="251.791"/>
    <n v="3.0000486700577856E-2"/>
    <s v="DELLMAR TRANSPORTES LTDA"/>
    <d v="2023-07-12T00:00:00"/>
    <m/>
    <d v="2023-07-18T00:00:00"/>
    <d v="2023-07-18T00:00:00"/>
    <m/>
    <s v="ENTREGUE"/>
    <s v="ENTREGUE NO PRAZO"/>
    <n v="5"/>
  </r>
  <r>
    <n v="24245898"/>
    <s v="242458-98"/>
    <d v="2023-07-13T00:00:00"/>
    <x v="1"/>
    <s v="SALVADOR"/>
    <x v="20"/>
    <n v="122202"/>
    <s v="NORDESTE"/>
    <n v="73797"/>
    <n v="2213.91"/>
    <n v="2025.115"/>
    <n v="0.03"/>
    <s v="DELLMAR TRANSPORTES LTDA"/>
    <d v="2023-06-22T00:00:00"/>
    <m/>
    <d v="2023-07-18T00:00:00"/>
    <d v="2023-07-18T00:00:00"/>
    <m/>
    <s v="ENTREGUE"/>
    <s v="ENTREGUE NO PRAZO"/>
    <n v="5"/>
  </r>
  <r>
    <n v="25379198"/>
    <s v="253791-98"/>
    <d v="2023-07-13T00:00:00"/>
    <x v="1"/>
    <s v="CAMAÇARI"/>
    <x v="20"/>
    <n v="124923"/>
    <s v="NORDESTE"/>
    <n v="17719"/>
    <n v="531.57000000000005"/>
    <n v="596.548"/>
    <n v="3.0000000000000002E-2"/>
    <s v="DELLMAR TRANSPORTES LTDA"/>
    <d v="2023-07-12T00:00:00"/>
    <m/>
    <d v="2023-07-19T00:00:00"/>
    <d v="2023-07-19T00:00:00"/>
    <m/>
    <s v="ENTREGUE"/>
    <s v="ENTREGUE NO PRAZO"/>
    <n v="6"/>
  </r>
  <r>
    <n v="25167498"/>
    <s v="251674-98"/>
    <d v="2023-07-13T00:00:00"/>
    <x v="1"/>
    <s v="CAMAÇARI"/>
    <x v="20"/>
    <n v="124924"/>
    <s v="NORDESTE"/>
    <n v="18439"/>
    <n v="553.16999999999996"/>
    <n v="665.49300000000005"/>
    <n v="0.03"/>
    <s v="DELLMAR TRANSPORTES LTDA"/>
    <d v="2023-07-12T00:00:00"/>
    <m/>
    <d v="2023-07-19T00:00:00"/>
    <d v="2023-07-19T00:00:00"/>
    <m/>
    <s v="ENTREGUE"/>
    <s v="ENTREGUE NO PRAZO"/>
    <n v="6"/>
  </r>
  <r>
    <n v="25037698"/>
    <s v="250376-98"/>
    <d v="2023-07-13T00:00:00"/>
    <x v="1"/>
    <s v="CAMAÇARI"/>
    <x v="20"/>
    <n v="124948"/>
    <s v="NORDESTE"/>
    <n v="22949"/>
    <n v="688.47"/>
    <n v="776.91899999999998"/>
    <n v="3.0000000000000002E-2"/>
    <s v="DELLMAR TRANSPORTES LTDA"/>
    <d v="2023-07-12T00:00:00"/>
    <m/>
    <d v="2023-07-19T00:00:00"/>
    <d v="2023-07-19T00:00:00"/>
    <m/>
    <s v="ENTREGUE"/>
    <s v="ENTREGUE NO PRAZO"/>
    <n v="6"/>
  </r>
  <r>
    <n v="25313698"/>
    <s v="253136-98"/>
    <d v="2023-07-13T00:00:00"/>
    <x v="1"/>
    <s v="JUAZEIRO"/>
    <x v="20"/>
    <n v="125024"/>
    <s v="NORDESTE"/>
    <n v="6301.23"/>
    <n v="189.04"/>
    <n v="172.96600000000001"/>
    <n v="3.0000491967441277E-2"/>
    <s v="DELLMAR TRANSPORTES LTDA"/>
    <d v="2023-07-12T00:00:00"/>
    <m/>
    <d v="2023-07-19T00:00:00"/>
    <d v="2023-07-19T00:00:00"/>
    <m/>
    <s v="ENTREGUE"/>
    <s v="ENTREGUE NO PRAZO"/>
    <n v="6"/>
  </r>
  <r>
    <n v="25357698"/>
    <s v="253576-98"/>
    <d v="2023-07-13T00:00:00"/>
    <x v="1"/>
    <s v="JUAZEIRO"/>
    <x v="20"/>
    <n v="124933"/>
    <s v="NORDESTE"/>
    <n v="16379"/>
    <n v="491.37"/>
    <n v="567.00900000000001"/>
    <n v="0.03"/>
    <s v="DELLMAR TRANSPORTES LTDA"/>
    <d v="2023-07-12T00:00:00"/>
    <m/>
    <d v="2023-07-19T00:00:00"/>
    <d v="2023-07-19T00:00:00"/>
    <m/>
    <s v="ENTREGUE"/>
    <s v="ENTREGUE NO PRAZO"/>
    <n v="6"/>
  </r>
  <r>
    <n v="25290398"/>
    <s v="252903-98"/>
    <d v="2023-07-13T00:00:00"/>
    <x v="1"/>
    <s v="JUAZEIRO"/>
    <x v="20"/>
    <n v="124928"/>
    <s v="NORDESTE"/>
    <n v="9609"/>
    <n v="288.27"/>
    <n v="304.42700000000002"/>
    <n v="0.03"/>
    <s v="DELLMAR TRANSPORTES LTDA"/>
    <d v="2023-07-12T00:00:00"/>
    <m/>
    <d v="2023-07-19T00:00:00"/>
    <d v="2023-07-19T00:00:00"/>
    <m/>
    <s v="ENTREGUE"/>
    <s v="ENTREGUE NO PRAZO"/>
    <n v="6"/>
  </r>
  <r>
    <n v="25314898"/>
    <s v="253148-98"/>
    <d v="2023-07-13T00:00:00"/>
    <x v="1"/>
    <s v="JUAZEIRO"/>
    <x v="20"/>
    <n v="125035"/>
    <s v="NORDESTE"/>
    <n v="6499"/>
    <n v="194.97"/>
    <n v="202.85499999999999"/>
    <n v="0.03"/>
    <s v="DELLMAR TRANSPORTES LTDA"/>
    <d v="2023-07-12T00:00:00"/>
    <m/>
    <d v="2023-07-19T00:00:00"/>
    <d v="2023-07-19T00:00:00"/>
    <m/>
    <s v="ENTREGUE"/>
    <s v="ENTREGUE NO PRAZO"/>
    <n v="6"/>
  </r>
  <r>
    <n v="24624598"/>
    <s v="246245-98"/>
    <d v="2023-07-13T00:00:00"/>
    <x v="1"/>
    <s v="MATA DE SAO JOAO"/>
    <x v="20"/>
    <n v="125031"/>
    <s v="NORDESTE"/>
    <n v="44947.4"/>
    <n v="1348.42"/>
    <n v="1321.8309999999999"/>
    <n v="2.9999955503544142E-2"/>
    <s v="DELLMAR TRANSPORTES LTDA"/>
    <d v="2023-07-12T00:00:00"/>
    <m/>
    <d v="2023-07-20T00:00:00"/>
    <d v="2023-07-20T00:00:00"/>
    <m/>
    <s v="ENTREGUE"/>
    <s v="ENTREGUE NO PRAZO"/>
    <n v="7"/>
  </r>
  <r>
    <n v="25098998"/>
    <s v="250989-98"/>
    <d v="2023-07-13T00:00:00"/>
    <x v="1"/>
    <s v="PETROLINA"/>
    <x v="16"/>
    <n v="125028"/>
    <s v="NORDESTE"/>
    <n v="37500"/>
    <n v="1125"/>
    <n v="1301.0119999999999"/>
    <n v="0.03"/>
    <s v="DELLMAR TRANSPORTES LTDA"/>
    <d v="2023-07-12T00:00:00"/>
    <m/>
    <d v="2023-07-20T00:00:00"/>
    <d v="2023-07-20T00:00:00"/>
    <m/>
    <s v="ENTREGUE"/>
    <s v="ENTREGUE NO PRAZO"/>
    <n v="7"/>
  </r>
  <r>
    <n v="25546398"/>
    <s v="255463-98"/>
    <d v="2023-07-13T00:00:00"/>
    <x v="1"/>
    <s v="PETROLINA"/>
    <x v="16"/>
    <n v="125021"/>
    <s v="NORDESTE"/>
    <n v="6919.11"/>
    <n v="207.57"/>
    <n v="220.89500000000001"/>
    <n v="2.9999523060046742E-2"/>
    <s v="DELLMAR TRANSPORTES LTDA"/>
    <d v="2023-07-12T00:00:00"/>
    <m/>
    <d v="2023-07-20T00:00:00"/>
    <d v="2023-07-20T00:00:00"/>
    <m/>
    <s v="ENTREGUE"/>
    <s v="ENTREGUE NO PRAZO"/>
    <n v="7"/>
  </r>
  <r>
    <n v="25232398"/>
    <s v="252323-98"/>
    <d v="2023-07-13T00:00:00"/>
    <x v="1"/>
    <s v="PETROLINA"/>
    <x v="16"/>
    <n v="124916"/>
    <s v="NORDESTE"/>
    <n v="19666.66"/>
    <n v="590"/>
    <n v="664.99300000000005"/>
    <n v="3.0000010169494974E-2"/>
    <s v="DELLMAR TRANSPORTES LTDA"/>
    <d v="2023-07-12T00:00:00"/>
    <m/>
    <d v="2023-07-20T00:00:00"/>
    <d v="2023-07-20T00:00:00"/>
    <m/>
    <s v="ENTREGUE"/>
    <s v="ENTREGUE NO PRAZO"/>
    <n v="7"/>
  </r>
  <r>
    <n v="24843398"/>
    <s v="248433-98"/>
    <d v="2023-07-13T00:00:00"/>
    <x v="1"/>
    <s v="TEIXEIRA DE FREITAS"/>
    <x v="20"/>
    <n v="124938"/>
    <s v="NORDESTE"/>
    <n v="11898.81"/>
    <n v="356.96"/>
    <n v="396.47899999999998"/>
    <n v="2.9999638619324118E-2"/>
    <s v="DELLMAR TRANSPORTES LTDA"/>
    <d v="2023-07-12T00:00:00"/>
    <m/>
    <d v="2023-07-22T00:00:00"/>
    <d v="2023-07-22T00:00:00"/>
    <m/>
    <s v="ENTREGUE"/>
    <s v="ENTREGUE NO PRAZO"/>
    <n v="9"/>
  </r>
  <r>
    <n v="25512698"/>
    <s v="255126-98"/>
    <d v="2023-07-13T00:00:00"/>
    <x v="1"/>
    <s v="GUANAMBI"/>
    <x v="20"/>
    <n v="124940"/>
    <s v="NORDESTE"/>
    <n v="9839.61"/>
    <n v="295.19"/>
    <n v="313.76"/>
    <n v="3.0000172771075275E-2"/>
    <s v="DELLMAR TRANSPORTES LTDA"/>
    <d v="2023-07-12T00:00:00"/>
    <m/>
    <d v="2023-07-24T00:00:00"/>
    <d v="2023-07-24T00:00:00"/>
    <m/>
    <s v="ENTREGUE"/>
    <s v="ENTREGUE NO PRAZO"/>
    <n v="11"/>
  </r>
  <r>
    <n v="25424698"/>
    <s v="254246-98"/>
    <d v="2023-07-13T00:00:00"/>
    <x v="1"/>
    <s v="GUANAMBI"/>
    <x v="20"/>
    <n v="124931"/>
    <s v="NORDESTE"/>
    <n v="8166.51"/>
    <n v="245"/>
    <n v="268.99799999999999"/>
    <n v="3.0000575521244691E-2"/>
    <s v="DELLMAR TRANSPORTES LTDA"/>
    <d v="2023-07-12T00:00:00"/>
    <m/>
    <d v="2023-07-24T00:00:00"/>
    <d v="2023-07-24T00:00:00"/>
    <m/>
    <s v="ENTREGUE"/>
    <s v="ENTREGUE NO PRAZO"/>
    <n v="11"/>
  </r>
  <r>
    <n v="25525898"/>
    <s v="255258-98"/>
    <d v="2023-07-13T00:00:00"/>
    <x v="1"/>
    <s v="GUANAMBI"/>
    <x v="20"/>
    <n v="124922"/>
    <s v="NORDESTE"/>
    <n v="15413.31"/>
    <n v="462.4"/>
    <n v="532.06500000000005"/>
    <n v="3.0000045415293664E-2"/>
    <s v="DELLMAR TRANSPORTES LTDA"/>
    <d v="2023-07-12T00:00:00"/>
    <m/>
    <d v="2023-07-24T00:00:00"/>
    <d v="2023-07-24T00:00:00"/>
    <m/>
    <s v="ENTREGUE"/>
    <s v="ENTREGUE NO PRAZO"/>
    <n v="11"/>
  </r>
  <r>
    <n v="25591498"/>
    <s v="255914-98"/>
    <d v="2023-07-13T00:00:00"/>
    <x v="1"/>
    <s v="GUANAMBI"/>
    <x v="20"/>
    <n v="125008"/>
    <s v="NORDESTE"/>
    <n v="15254.91"/>
    <n v="457.65"/>
    <n v="532.06500000000005"/>
    <n v="3.0000176992194642E-2"/>
    <s v="DELLMAR TRANSPORTES LTDA"/>
    <d v="2023-07-12T00:00:00"/>
    <m/>
    <d v="2023-07-24T00:00:00"/>
    <d v="2023-07-24T00:00:00"/>
    <m/>
    <s v="ENTREGUE"/>
    <s v="ENTREGUE NO PRAZO"/>
    <n v="11"/>
  </r>
  <r>
    <n v="25476498"/>
    <s v="254764-98"/>
    <d v="2023-07-13T00:00:00"/>
    <x v="1"/>
    <s v="GUANAMBI"/>
    <x v="20"/>
    <n v="125027"/>
    <s v="NORDESTE"/>
    <n v="46543.06"/>
    <n v="1396.29"/>
    <n v="1516.8879999999999"/>
    <n v="2.9999961326135412E-2"/>
    <s v="DELLMAR TRANSPORTES LTDA"/>
    <d v="2023-07-12T00:00:00"/>
    <m/>
    <d v="2023-07-24T00:00:00"/>
    <d v="2023-07-24T00:00:00"/>
    <m/>
    <s v="ENTREGUE"/>
    <s v="ENTREGUE NO PRAZO"/>
    <n v="11"/>
  </r>
  <r>
    <n v="25432698"/>
    <s v="254326-98"/>
    <d v="2023-07-13T00:00:00"/>
    <x v="1"/>
    <s v="GUANAMBI"/>
    <x v="20"/>
    <n v="125030"/>
    <s v="NORDESTE"/>
    <n v="5483.61"/>
    <n v="164.51"/>
    <n v="165.346"/>
    <n v="3.0000310014753055E-2"/>
    <s v="DELLMAR TRANSPORTES LTDA"/>
    <d v="2023-07-12T00:00:00"/>
    <m/>
    <d v="2023-07-24T00:00:00"/>
    <d v="2023-07-24T00:00:00"/>
    <m/>
    <s v="ENTREGUE"/>
    <s v="ENTREGUE NO PRAZO"/>
    <n v="11"/>
  </r>
  <r>
    <n v="25503298"/>
    <s v="255032-98"/>
    <d v="2023-07-13T00:00:00"/>
    <x v="1"/>
    <s v="GUANAMBI"/>
    <x v="20"/>
    <n v="125036"/>
    <s v="NORDESTE"/>
    <n v="24169.58"/>
    <n v="725.09"/>
    <n v="753.03399999999999"/>
    <n v="3.0000107573238757E-2"/>
    <s v="DELLMAR TRANSPORTES LTDA"/>
    <d v="2023-07-12T00:00:00"/>
    <m/>
    <d v="2023-07-24T00:00:00"/>
    <d v="2023-07-24T00:00:00"/>
    <m/>
    <s v="ENTREGUE"/>
    <s v="ENTREGUE NO PRAZO"/>
    <n v="11"/>
  </r>
  <r>
    <n v="25478398"/>
    <s v="254783-98"/>
    <d v="2023-07-13T00:00:00"/>
    <x v="1"/>
    <s v="GUANAMBI"/>
    <x v="20"/>
    <n v="125038"/>
    <s v="NORDESTE"/>
    <n v="34389.07"/>
    <n v="1031.67"/>
    <n v="1132.367"/>
    <n v="2.9999938934085747E-2"/>
    <s v="DELLMAR TRANSPORTES LTDA"/>
    <d v="2023-07-12T00:00:00"/>
    <m/>
    <d v="2023-07-24T00:00:00"/>
    <d v="2023-07-24T00:00:00"/>
    <m/>
    <s v="ENTREGUE"/>
    <s v="ENTREGUE NO PRAZO"/>
    <n v="11"/>
  </r>
  <r>
    <n v="25431398"/>
    <s v="254313-98"/>
    <d v="2023-07-13T00:00:00"/>
    <x v="1"/>
    <s v="GUANAMBI"/>
    <x v="20"/>
    <n v="124918"/>
    <s v="NORDESTE"/>
    <n v="12112.65"/>
    <n v="363.38"/>
    <n v="432.27699999999999"/>
    <n v="3.0000041279158566E-2"/>
    <s v="DELLMAR TRANSPORTES LTDA"/>
    <d v="2023-07-12T00:00:00"/>
    <m/>
    <d v="2023-07-24T00:00:00"/>
    <d v="2023-07-24T00:00:00"/>
    <m/>
    <s v="ENTREGUE"/>
    <s v="ENTREGUE NO PRAZO"/>
    <n v="11"/>
  </r>
  <r>
    <n v="29230598"/>
    <s v="292305-98"/>
    <d v="2023-09-19T00:00:00"/>
    <x v="0"/>
    <s v="AGUAI"/>
    <x v="9"/>
    <n v="131032"/>
    <s v="SUDESTE"/>
    <n v="10009"/>
    <n v="300.27"/>
    <n v="397"/>
    <m/>
    <s v="NJP EXPRESS LTDA"/>
    <d v="2023-09-18T00:00:00"/>
    <s v="ENTREGA INFORMADA"/>
    <d v="2023-09-29T00:00:00"/>
    <d v="2023-10-03T00:00:00"/>
    <d v="2023-10-04T00:00:00"/>
    <s v="ENTREGUE"/>
    <s v="ENTREGUE FORA DO PRAZO"/>
    <n v="14"/>
  </r>
  <r>
    <n v="31004498"/>
    <s v="310044-98"/>
    <d v="2023-09-20T00:00:00"/>
    <x v="0"/>
    <s v="SÃO PAULO"/>
    <x v="9"/>
    <n v="131335"/>
    <s v="SUDESTE"/>
    <n v="6924.55"/>
    <n v="250"/>
    <n v="208"/>
    <m/>
    <s v="NJP EXPRESS LTDA"/>
    <d v="2023-09-20T00:00:00"/>
    <s v="ENTREGA INFORMADA"/>
    <d v="2023-10-02T00:00:00"/>
    <d v="2023-10-04T00:00:00"/>
    <d v="2023-10-04T00:00:00"/>
    <s v="ENTREGUE"/>
    <s v="ENTREGUE FORA DO PRAZO"/>
    <n v="14"/>
  </r>
  <r>
    <n v="30633698"/>
    <s v="306336-98"/>
    <d v="2023-09-21T00:00:00"/>
    <x v="0"/>
    <s v="SUMARÉ"/>
    <x v="9"/>
    <n v="131286"/>
    <s v="SUDESTE"/>
    <n v="9219"/>
    <n v="276.57"/>
    <n v="316"/>
    <m/>
    <s v="NJP EXPRESS LTDA"/>
    <d v="2023-09-20T00:00:00"/>
    <s v="ENTREGA INFORMADA"/>
    <d v="2023-09-29T00:00:00"/>
    <d v="2023-10-03T00:00:00"/>
    <d v="2023-10-04T00:00:00"/>
    <s v="ENTREGUE"/>
    <s v="ENTREGUE FORA DO PRAZO"/>
    <n v="12"/>
  </r>
  <r>
    <n v="30824698"/>
    <s v="308246-98"/>
    <d v="2023-09-21T00:00:00"/>
    <x v="0"/>
    <s v="ARAÇATUBA"/>
    <x v="9"/>
    <n v="131295"/>
    <s v="SUDESTE"/>
    <n v="7929"/>
    <n v="250"/>
    <n v="254"/>
    <m/>
    <s v="NJP EXPRESS LTDA"/>
    <d v="2023-09-20T00:00:00"/>
    <s v="ENTREGA INFORMADA"/>
    <d v="2023-10-03T00:00:00"/>
    <d v="2023-10-04T00:00:00"/>
    <d v="2023-10-04T00:00:00"/>
    <s v="ENTREGUE"/>
    <s v="ENTREGUE FORA DO PRAZO"/>
    <n v="13"/>
  </r>
  <r>
    <n v="30820698"/>
    <s v="308206-98"/>
    <d v="2023-09-22T00:00:00"/>
    <x v="0"/>
    <s v="MOCOCA"/>
    <x v="9"/>
    <n v="131288"/>
    <s v="SUDESTE"/>
    <n v="7000"/>
    <n v="250"/>
    <n v="238"/>
    <m/>
    <s v="NJP EXPRESS LTDA"/>
    <d v="2023-09-20T00:00:00"/>
    <s v="ENTREGA INFORMADA"/>
    <d v="2023-10-04T00:00:00"/>
    <d v="2023-10-02T00:00:00"/>
    <d v="2023-10-04T00:00:00"/>
    <s v="ENTREGUE"/>
    <s v="ENTREGUE NO PRAZO"/>
    <n v="10"/>
  </r>
  <r>
    <n v="25473898"/>
    <s v="254738-98"/>
    <d v="2023-07-13T00:00:00"/>
    <x v="1"/>
    <s v="GUANAMBI"/>
    <x v="20"/>
    <n v="124932"/>
    <s v="NORDESTE"/>
    <n v="15839.01"/>
    <n v="475.17"/>
    <n v="596.89800000000002"/>
    <n v="2.9999981059422275E-2"/>
    <s v="DELLMAR TRANSPORTES LTDA"/>
    <d v="2023-07-12T00:00:00"/>
    <m/>
    <d v="2023-07-24T00:00:00"/>
    <d v="2023-07-24T00:00:00"/>
    <m/>
    <s v="ENTREGUE"/>
    <s v="ENTREGUE NO PRAZO"/>
    <n v="11"/>
  </r>
  <r>
    <n v="25425798"/>
    <s v="254257-98"/>
    <d v="2023-07-13T00:00:00"/>
    <x v="1"/>
    <s v="GUANAMBI"/>
    <x v="20"/>
    <n v="124944"/>
    <s v="NORDESTE"/>
    <n v="8166.51"/>
    <n v="245"/>
    <n v="268.99799999999999"/>
    <n v="3.0000575521244691E-2"/>
    <s v="DELLMAR TRANSPORTES LTDA"/>
    <d v="2023-07-12T00:00:00"/>
    <m/>
    <d v="2023-07-24T00:00:00"/>
    <d v="2023-07-24T00:00:00"/>
    <m/>
    <s v="ENTREGUE"/>
    <s v="ENTREGUE NO PRAZO"/>
    <n v="11"/>
  </r>
  <r>
    <n v="25557198"/>
    <s v="255571-98"/>
    <d v="2023-07-13T00:00:00"/>
    <x v="1"/>
    <s v="GUANAMBI"/>
    <x v="20"/>
    <n v="124947"/>
    <s v="NORDESTE"/>
    <n v="8166.51"/>
    <n v="245"/>
    <n v="252.553"/>
    <n v="3.0000575521244691E-2"/>
    <s v="DELLMAR TRANSPORTES LTDA"/>
    <d v="2023-07-12T00:00:00"/>
    <m/>
    <d v="2023-07-24T00:00:00"/>
    <d v="2023-07-24T00:00:00"/>
    <m/>
    <s v="ENTREGUE"/>
    <s v="ENTREGUE NO PRAZO"/>
    <n v="11"/>
  </r>
  <r>
    <n v="24756798"/>
    <s v="247567-98"/>
    <d v="2023-07-13T00:00:00"/>
    <x v="1"/>
    <s v="TEIXEIRA DE FREITAS"/>
    <x v="20"/>
    <n v="124942"/>
    <s v="NORDESTE"/>
    <n v="8709"/>
    <n v="261.27"/>
    <n v="313.32600000000002"/>
    <n v="0.03"/>
    <s v="DELLMAR TRANSPORTES LTDA"/>
    <d v="2023-07-12T00:00:00"/>
    <m/>
    <d v="2023-07-21T00:00:00"/>
    <d v="2023-07-22T00:00:00"/>
    <m/>
    <s v="ENTREGUE"/>
    <s v="ENTREGUE FORA DO PRAZO"/>
    <n v="9"/>
  </r>
  <r>
    <n v="24866798"/>
    <s v="248667-98"/>
    <d v="2023-07-13T00:00:00"/>
    <x v="1"/>
    <s v="VITÓRIA DA CONQUISTA"/>
    <x v="20"/>
    <n v="124972"/>
    <s v="NORDESTE"/>
    <n v="55323.89"/>
    <n v="1659.72"/>
    <n v="1826.85"/>
    <n v="3.0000059648734027E-2"/>
    <s v="DELLMAR TRANSPORTES LTDA"/>
    <d v="2023-07-12T00:00:00"/>
    <m/>
    <d v="2023-07-24T00:00:00"/>
    <d v="2023-07-25T00:00:00"/>
    <m/>
    <s v="ENTREGUE"/>
    <s v="ENTREGUE FORA DO PRAZO"/>
    <n v="12"/>
  </r>
  <r>
    <n v="24944598"/>
    <s v="249445-98"/>
    <d v="2023-07-13T00:00:00"/>
    <x v="1"/>
    <s v="VITÓRIA DA CONQUISTA"/>
    <x v="20"/>
    <n v="125026"/>
    <s v="NORDESTE"/>
    <n v="11215.71"/>
    <n v="336.47"/>
    <n v="356.98"/>
    <n v="2.9999884091154286E-2"/>
    <s v="DELLMAR TRANSPORTES LTDA"/>
    <d v="2023-07-12T00:00:00"/>
    <m/>
    <d v="2023-07-24T00:00:00"/>
    <d v="2023-07-25T00:00:00"/>
    <m/>
    <s v="ENTREGUE"/>
    <s v="ENTREGUE FORA DO PRAZO"/>
    <n v="12"/>
  </r>
  <r>
    <n v="25533598"/>
    <s v="255335-98"/>
    <d v="2023-07-13T00:00:00"/>
    <x v="1"/>
    <s v="ALTO PARAISO"/>
    <x v="12"/>
    <n v="125107"/>
    <s v="SUL"/>
    <n v="15413.31"/>
    <n v="882.24"/>
    <n v="509.20499999999998"/>
    <n v="5.7238840975754074E-2"/>
    <s v="FITLOG TRANSPORTES E LOGISTICA"/>
    <d v="2023-07-13T00:00:00"/>
    <m/>
    <d v="2023-08-02T00:00:00"/>
    <d v="2023-07-25T18:00:00"/>
    <m/>
    <s v="ENTREGUE"/>
    <s v="ENTREGUE NO PRAZO"/>
    <n v="12.75"/>
  </r>
  <r>
    <n v="25024698"/>
    <s v="250246-98"/>
    <d v="2023-07-13T00:00:00"/>
    <x v="1"/>
    <s v="CAPAO DO LEAO"/>
    <x v="10"/>
    <n v="125097"/>
    <s v="SUL"/>
    <n v="10760.31"/>
    <n v="761.22"/>
    <n v="338.38900000000001"/>
    <n v="7.0743315016017203E-2"/>
    <s v="FITLOG TRANSPORTES E LOGISTICA"/>
    <d v="2023-07-13T00:00:00"/>
    <m/>
    <d v="2023-07-28T00:00:00"/>
    <d v="2023-07-27T18:00:00"/>
    <m/>
    <s v="ENTREGUE"/>
    <s v="ENTREGUE NO PRAZO"/>
    <n v="14.75"/>
  </r>
  <r>
    <n v="25724400"/>
    <s v="257244-00"/>
    <d v="2023-07-13T00:00:00"/>
    <x v="1"/>
    <s v="CURITIBA"/>
    <x v="12"/>
    <n v="124893"/>
    <s v="SUL"/>
    <n v="231.06"/>
    <n v="78.39"/>
    <n v="7.62"/>
    <n v="0.33926252921319139"/>
    <s v="FITLOG TRANSPORTES E LOGISTICA"/>
    <d v="2023-07-12T00:00:00"/>
    <m/>
    <d v="2023-07-24T00:00:00"/>
    <d v="2023-07-19T16:00:00"/>
    <m/>
    <s v="ENTREGUE"/>
    <s v="ENTREGUE NO PRAZO"/>
    <n v="6.6666666666642413"/>
  </r>
  <r>
    <n v="27514898"/>
    <s v="275148-98"/>
    <d v="2023-08-08T00:00:00"/>
    <x v="3"/>
    <s v="ALAMBARI"/>
    <x v="9"/>
    <n v="128067"/>
    <s v="SUDESTE"/>
    <n v="21517.61"/>
    <n v="715.53"/>
    <n v="743.55"/>
    <n v="3.3253228402224964E-2"/>
    <s v="NJP EXPRESS LTDA"/>
    <d v="2023-08-07T00:00:00"/>
    <s v="INFORMADO COLETA"/>
    <d v="2023-10-10T00:00:00"/>
    <m/>
    <d v="2023-10-09T00:00:00"/>
    <s v="o CLIENTE PEDIU PARA SEGURAR"/>
    <s v="EM TRANSITO"/>
    <n v="-45146"/>
  </r>
  <r>
    <n v="25814099"/>
    <s v="258140-99"/>
    <d v="2023-07-13T00:00:00"/>
    <x v="1"/>
    <s v="SAO JOSE DO GOIABAL"/>
    <x v="4"/>
    <n v="125066"/>
    <s v="SUDESTE"/>
    <n v="2526.4499999999998"/>
    <n v="311.92"/>
    <n v="168.75"/>
    <n v="0.12346177442656693"/>
    <s v="FITLOG TRANSPORTES E LOGISTICA"/>
    <d v="2023-07-13T00:00:00"/>
    <m/>
    <d v="2023-07-26T00:00:00"/>
    <d v="2023-07-14T19:59:00"/>
    <m/>
    <s v="ENTREGUE"/>
    <s v="ENTREGUE NO PRAZO"/>
    <n v="1.8326388888890506"/>
  </r>
  <r>
    <n v="25603898"/>
    <s v="256038-98"/>
    <d v="2023-07-13T00:00:00"/>
    <x v="1"/>
    <s v="ARARUAMA"/>
    <x v="11"/>
    <n v="125141"/>
    <s v="SUDESTE"/>
    <n v="11239"/>
    <n v="299.18"/>
    <n v="371.93700000000001"/>
    <n v="2.6619806032565176E-2"/>
    <s v="M V G TRANSPORTES EIRELI"/>
    <d v="2023-07-13T00:00:00"/>
    <m/>
    <d v="2023-07-17T00:00:00"/>
    <d v="2023-07-17T23:59:00"/>
    <m/>
    <s v="ENTREGUE"/>
    <s v="ENTREGUE FORA DO PRAZO"/>
    <n v="4.9993055555532919"/>
  </r>
  <r>
    <n v="25744998"/>
    <s v="257449-98"/>
    <d v="2023-07-13T00:00:00"/>
    <x v="1"/>
    <s v="ARARUAMA"/>
    <x v="11"/>
    <n v="125085"/>
    <s v="SUDESTE"/>
    <n v="9589"/>
    <n v="256.25"/>
    <n v="313.76"/>
    <n v="2.6723328814266346E-2"/>
    <s v="M V G TRANSPORTES EIRELI"/>
    <d v="2023-07-13T00:00:00"/>
    <m/>
    <d v="2023-07-17T00:00:00"/>
    <d v="2023-07-17T23:59:00"/>
    <m/>
    <s v="ENTREGUE"/>
    <s v="ENTREGUE FORA DO PRAZO"/>
    <n v="4.9993055555532919"/>
  </r>
  <r>
    <n v="25762398"/>
    <s v="257623-98"/>
    <d v="2023-07-13T00:00:00"/>
    <x v="1"/>
    <s v="ARARUAMA"/>
    <x v="11"/>
    <n v="125140"/>
    <s v="SUDESTE"/>
    <n v="15409"/>
    <n v="424.77"/>
    <n v="532.06500000000005"/>
    <n v="2.7566357323642026E-2"/>
    <s v="M V G TRANSPORTES EIRELI"/>
    <d v="2023-07-13T00:00:00"/>
    <m/>
    <d v="2023-07-17T00:00:00"/>
    <d v="2023-07-17T23:59:00"/>
    <m/>
    <s v="ENTREGUE"/>
    <s v="ENTREGUE FORA DO PRAZO"/>
    <n v="4.9993055555532919"/>
  </r>
  <r>
    <n v="25719799"/>
    <s v="257197-99"/>
    <d v="2023-07-13T00:00:00"/>
    <x v="1"/>
    <s v="BARRA MANSA"/>
    <x v="11"/>
    <n v="125043"/>
    <s v="SUDESTE"/>
    <n v="682.66"/>
    <n v="78.58"/>
    <n v="29.888999999999999"/>
    <n v="0.11510854598189436"/>
    <s v="M V G TRANSPORTES EIRELI"/>
    <d v="2023-07-12T00:00:00"/>
    <m/>
    <d v="2023-07-18T00:00:00"/>
    <d v="2023-07-17T23:59:00"/>
    <m/>
    <s v="ENTREGUE"/>
    <s v="ENTREGUE NO PRAZO"/>
    <n v="4.9993055555532919"/>
  </r>
  <r>
    <n v="24488998"/>
    <s v="244889-98"/>
    <d v="2023-07-13T00:00:00"/>
    <x v="1"/>
    <s v="ALTAMIRA"/>
    <x v="2"/>
    <n v="124279"/>
    <s v="NORTE"/>
    <n v="25480.14"/>
    <n v="4027.15"/>
    <n v="789.87900000000002"/>
    <n v="0.15805054446325648"/>
    <s v="MIRA SERVICOS"/>
    <d v="2023-07-05T00:00:00"/>
    <m/>
    <d v="2023-08-09T00:00:00"/>
    <d v="2023-09-06T00:00:00"/>
    <m/>
    <s v="ENTREGUE"/>
    <s v="ENTREGUE FORA DO PRAZO"/>
    <n v="55"/>
  </r>
  <r>
    <n v="25572898"/>
    <s v="255728-98"/>
    <d v="2023-07-13T00:00:00"/>
    <x v="1"/>
    <s v="BARCARENA"/>
    <x v="2"/>
    <n v="125006"/>
    <s v="NORTE"/>
    <n v="8578.8700000000008"/>
    <n v="579.26"/>
    <n v="252.553"/>
    <n v="6.7521713232628539E-2"/>
    <s v="MIRA SERVICOS"/>
    <d v="2023-07-12T00:00:00"/>
    <m/>
    <d v="2023-08-04T00:00:00"/>
    <d v="2023-08-04T00:00:00"/>
    <m/>
    <s v="ENTREGUE"/>
    <s v="ENTREGUE NO PRAZO"/>
    <n v="22"/>
  </r>
  <r>
    <n v="30348498"/>
    <s v="303484-98"/>
    <d v="2023-09-19T00:00:00"/>
    <x v="0"/>
    <s v="VOTUPORANGA"/>
    <x v="9"/>
    <n v="131036"/>
    <s v="SUDESTE"/>
    <n v="11710.02"/>
    <n v="351.3"/>
    <n v="487"/>
    <m/>
    <s v="NJP EXPRESS LTDA"/>
    <d v="2023-09-18T00:00:00"/>
    <s v="ENTREGA INFORMADA"/>
    <s v="29/09/2023"/>
    <s v="04/10/2023"/>
    <d v="2023-10-05T00:00:00"/>
    <s v="ENTREGUE"/>
    <s v="ENTREGUE NO PRAZO"/>
    <n v="15"/>
  </r>
  <r>
    <n v="30698698"/>
    <s v="306986-98"/>
    <d v="2023-09-20T00:00:00"/>
    <x v="0"/>
    <s v="ANDRADINA"/>
    <x v="9"/>
    <n v="131195"/>
    <s v="SUDESTE"/>
    <n v="7300"/>
    <n v="250"/>
    <n v="216"/>
    <m/>
    <s v="NJP EXPRESS LTDA"/>
    <d v="2023-09-19T00:00:00"/>
    <s v="ENTREGA INFORMADA"/>
    <s v="02/10/2023"/>
    <d v="2023-10-06T00:00:00"/>
    <d v="2023-10-09T00:00:00"/>
    <s v="ENTREGUE"/>
    <s v="ENTREGUE NO PRAZO"/>
    <n v="16"/>
  </r>
  <r>
    <n v="24906698"/>
    <s v="249066-98"/>
    <d v="2023-07-13T00:00:00"/>
    <x v="1"/>
    <s v="BELÉM"/>
    <x v="2"/>
    <n v="124992"/>
    <s v="NORTE"/>
    <n v="11786.71"/>
    <n v="792.84"/>
    <n v="393.66699999999997"/>
    <n v="6.726558980410989E-2"/>
    <s v="MIRA SERVICOS"/>
    <d v="2023-07-12T00:00:00"/>
    <m/>
    <d v="2023-08-03T00:00:00"/>
    <d v="2023-07-31T00:00:00"/>
    <m/>
    <s v="ENTREGUE"/>
    <s v="ENTREGUE NO PRAZO"/>
    <n v="18"/>
  </r>
  <r>
    <n v="25161898"/>
    <s v="251618-98"/>
    <d v="2023-07-13T00:00:00"/>
    <x v="1"/>
    <s v="ARAGUAINA"/>
    <x v="1"/>
    <n v="125186"/>
    <s v="NORTE"/>
    <n v="12500.08"/>
    <n v="875.28"/>
    <n v="396.47899999999998"/>
    <n v="7.0021951859508103E-2"/>
    <s v="MIRA SERVICOS"/>
    <d v="2023-07-13T00:00:00"/>
    <m/>
    <d v="2023-08-14T00:00:00"/>
    <d v="2023-07-26T00:00:00"/>
    <m/>
    <s v="ENTREGUE"/>
    <s v="ENTREGUE NO PRAZO"/>
    <n v="13"/>
  </r>
  <r>
    <n v="25232298"/>
    <s v="252322-98"/>
    <d v="2023-07-13T00:00:00"/>
    <x v="1"/>
    <s v="ARAGUAINA"/>
    <x v="1"/>
    <n v="125184"/>
    <s v="NORTE"/>
    <n v="9706.52"/>
    <n v="699.77"/>
    <n v="303.73099999999999"/>
    <n v="7.2092778874406058E-2"/>
    <s v="MIRA SERVICOS"/>
    <d v="2023-07-13T00:00:00"/>
    <m/>
    <d v="2023-08-14T00:00:00"/>
    <d v="2023-07-26T00:00:00"/>
    <m/>
    <s v="ENTREGUE"/>
    <s v="ENTREGUE NO PRAZO"/>
    <n v="13"/>
  </r>
  <r>
    <n v="25623998"/>
    <s v="256239-98"/>
    <d v="2023-07-13T00:00:00"/>
    <x v="1"/>
    <s v="CAMETA"/>
    <x v="2"/>
    <n v="125142"/>
    <s v="NORTE"/>
    <n v="33500"/>
    <n v="5084.6000000000004"/>
    <n v="961.29399999999998"/>
    <n v="0.15177910447761195"/>
    <s v="MIRA SERVICOS"/>
    <d v="2023-07-13T00:00:00"/>
    <m/>
    <d v="2023-08-14T00:00:00"/>
    <d v="2023-08-01T00:00:00"/>
    <m/>
    <s v="ENTREGUE"/>
    <s v="ENTREGUE NO PRAZO"/>
    <n v="19"/>
  </r>
  <r>
    <n v="25618398"/>
    <s v="256183-98"/>
    <d v="2023-07-13T00:00:00"/>
    <x v="1"/>
    <s v="ITAGUATINS"/>
    <x v="1"/>
    <n v="125134"/>
    <s v="NORTE"/>
    <n v="13674"/>
    <n v="1008.3"/>
    <n v="463.762"/>
    <n v="7.3738481790258881E-2"/>
    <s v="MIRA SERVICOS"/>
    <d v="2023-07-13T00:00:00"/>
    <m/>
    <d v="2023-08-14T00:00:00"/>
    <d v="2023-07-29T00:00:00"/>
    <m/>
    <s v="ENTREGUE"/>
    <s v="ENTREGUE NO PRAZO"/>
    <n v="16"/>
  </r>
  <r>
    <n v="25599498"/>
    <s v="255994-98"/>
    <d v="2023-07-13T00:00:00"/>
    <x v="1"/>
    <s v="MACAPÁ"/>
    <x v="14"/>
    <n v="125103"/>
    <s v="NORTE"/>
    <n v="9777.9"/>
    <n v="1630.11"/>
    <n v="313.065"/>
    <n v="0.16671371153315129"/>
    <s v="MIRA SERVICOS"/>
    <d v="2023-07-13T00:00:00"/>
    <m/>
    <d v="2023-08-09T00:00:00"/>
    <d v="2023-08-02T00:00:00"/>
    <m/>
    <s v="ENTREGUE"/>
    <s v="ENTREGUE NO PRAZO"/>
    <n v="20"/>
  </r>
  <r>
    <n v="25646998"/>
    <s v="256469-98"/>
    <d v="2023-07-13T00:00:00"/>
    <x v="1"/>
    <s v="PACAJA"/>
    <x v="2"/>
    <n v="125084"/>
    <s v="NORTE"/>
    <n v="22014.3"/>
    <n v="3702.17"/>
    <n v="770.89099999999996"/>
    <n v="0.16817114330230806"/>
    <s v="MIRA SERVICOS"/>
    <d v="2023-07-13T00:00:00"/>
    <m/>
    <d v="2023-08-14T00:00:00"/>
    <d v="2023-08-01T00:00:00"/>
    <m/>
    <s v="ENTREGUE"/>
    <s v="ENTREGUE NO PRAZO"/>
    <n v="19"/>
  </r>
  <r>
    <n v="30813598"/>
    <s v="308135-98"/>
    <d v="2023-09-21T00:00:00"/>
    <x v="0"/>
    <s v="MOCOCA"/>
    <x v="9"/>
    <n v="131263"/>
    <s v="SUDESTE"/>
    <n v="9034.6200000000008"/>
    <n v="271.04000000000002"/>
    <n v="303"/>
    <m/>
    <s v="NJP EXPRESS LTDA"/>
    <d v="2023-09-20T00:00:00"/>
    <s v="INFORMADO COLETA"/>
    <s v="03/10/2023"/>
    <m/>
    <d v="2023-10-09T00:00:00"/>
    <s v="JAP RIB-NO ARMAZEM DA FILIAL RIBEIRAO PRETO"/>
    <s v="EM TRANSITO"/>
    <n v="-45190"/>
  </r>
  <r>
    <n v="30919898"/>
    <s v="309198-98"/>
    <d v="2023-09-21T00:00:00"/>
    <x v="0"/>
    <s v="SANTA FÉ DO SUL"/>
    <x v="9"/>
    <n v="131278"/>
    <s v="SUDESTE"/>
    <n v="10624.03"/>
    <n v="318.72000000000003"/>
    <n v="319"/>
    <m/>
    <s v="NJP EXPRESS LTDA"/>
    <d v="2023-09-20T00:00:00"/>
    <s v="INFORMADO COLETA"/>
    <s v="03/10/2023"/>
    <m/>
    <d v="2023-10-09T00:00:00"/>
    <s v="JAP SAO-NO ARMAZEM DA FILIAL MAUA"/>
    <s v="EM TRANSITO"/>
    <n v="-45190"/>
  </r>
  <r>
    <m/>
    <s v="-"/>
    <d v="2023-08-23T00:00:00"/>
    <x v="3"/>
    <s v="FORTALEZA"/>
    <x v="15"/>
    <n v="129129"/>
    <s v="NORDESTE"/>
    <n v="14994.5"/>
    <n v="425.98"/>
    <n v="67.760999999999996"/>
    <m/>
    <s v="JEONCEL TRANSPORTES LTDA"/>
    <d v="2023-08-22T00:00:00"/>
    <s v="NÃO CONSTA"/>
    <d v="2023-09-05T00:00:00"/>
    <d v="2023-09-04T00:00:00"/>
    <m/>
    <s v="ENTREGUE"/>
    <s v="ENTREGUE NO PRAZO"/>
    <n v="12"/>
  </r>
  <r>
    <n v="31410999"/>
    <s v="314109-99"/>
    <d v="2023-09-19T00:00:00"/>
    <x v="0"/>
    <s v="GARCA"/>
    <x v="9"/>
    <n v="131092"/>
    <s v="SUDESTE"/>
    <n v="539.57000000000005"/>
    <n v="250"/>
    <n v="917"/>
    <m/>
    <s v="NJP EXPRESS LTDA"/>
    <d v="2023-09-19T00:00:00"/>
    <s v="INFORMADO COLETA"/>
    <s v="04/10/2023"/>
    <m/>
    <d v="2023-10-09T00:00:00"/>
    <s v="LRF MRL-NO ARMAZEM DA FILIAL MARILIA"/>
    <s v="EM TRANSITO"/>
    <n v="-45188"/>
  </r>
  <r>
    <n v="30196098"/>
    <s v="301960-98"/>
    <d v="2023-09-22T00:00:00"/>
    <x v="0"/>
    <s v="MIRASSOL"/>
    <x v="9"/>
    <n v="131284"/>
    <s v="SUDESTE"/>
    <n v="48938.559999999998"/>
    <n v="1468.16"/>
    <n v="1510"/>
    <m/>
    <s v="NJP EXPRESS LTDA"/>
    <d v="2023-09-20T00:00:00"/>
    <s v="INFORMADO COLETA"/>
    <s v="04/10/2023"/>
    <m/>
    <d v="2023-10-09T00:00:00"/>
    <s v="JAP SAO-NO ARMAZEM DA FILIAL MAUA"/>
    <s v="EM TRANSITO"/>
    <n v="-45191"/>
  </r>
  <r>
    <n v="30766998"/>
    <s v="307669-98"/>
    <d v="2023-09-22T00:00:00"/>
    <x v="0"/>
    <s v="JUNDIAI"/>
    <x v="9"/>
    <n v="131268"/>
    <s v="SUDESTE"/>
    <n v="9126.81"/>
    <n v="273.8"/>
    <n v="315"/>
    <m/>
    <s v="NJP EXPRESS LTDA"/>
    <d v="2023-09-20T00:00:00"/>
    <s v="ENTREGA INFORMADA"/>
    <s v="03/10/2023"/>
    <s v="05/10/2023"/>
    <d v="2023-10-05T00:00:00"/>
    <s v="ENTREGUE"/>
    <s v="ENTREGUE FORA DO PRAZO"/>
    <n v="13"/>
  </r>
  <r>
    <n v="30931498"/>
    <s v="309314-98"/>
    <d v="2023-09-22T00:00:00"/>
    <x v="0"/>
    <s v="JUNDIAI"/>
    <x v="9"/>
    <n v="131347"/>
    <s v="SUDESTE"/>
    <n v="4226.3100000000004"/>
    <n v="250"/>
    <n v="129"/>
    <m/>
    <s v="NJP EXPRESS LTDA"/>
    <d v="2023-09-20T00:00:00"/>
    <s v="ENTREGA INFORMADA"/>
    <s v="03/10/2023"/>
    <s v="05/10/2023"/>
    <d v="2023-10-05T00:00:00"/>
    <s v="ENTREGUE"/>
    <s v="ENTREGUE FORA DO PRAZO"/>
    <n v="13"/>
  </r>
  <r>
    <n v="30439398"/>
    <s v="304393-98"/>
    <d v="2023-09-22T00:00:00"/>
    <x v="0"/>
    <s v="JARINU"/>
    <x v="9"/>
    <n v="131354"/>
    <s v="SUDESTE"/>
    <n v="5700"/>
    <n v="250"/>
    <n v="170"/>
    <m/>
    <s v="NJP EXPRESS LTDA"/>
    <d v="2023-09-20T00:00:00"/>
    <s v="ENTREGA INFORMADA"/>
    <s v="04/10/2023"/>
    <s v="05/10/2023"/>
    <d v="2023-10-05T00:00:00"/>
    <s v="ENTREGUE"/>
    <s v="ENTREGUE FORA DO PRAZO"/>
    <n v="13"/>
  </r>
  <r>
    <n v="29580398"/>
    <s v="295803-98"/>
    <d v="2023-09-22T00:00:00"/>
    <x v="0"/>
    <s v="JUQUIA"/>
    <x v="9"/>
    <n v="131717"/>
    <s v="SUDESTE"/>
    <n v="31448"/>
    <n v="943.44"/>
    <n v="1197"/>
    <m/>
    <s v="NJP EXPRESS LTDA"/>
    <d v="2023-09-22T00:00:00"/>
    <s v="ENTREGA INFORMADA"/>
    <s v="04/10/2023"/>
    <d v="2023-10-09T00:00:00"/>
    <d v="2023-10-09T00:00:00"/>
    <s v="ENTREGUE"/>
    <s v="ENTREGUE NO PRAZO"/>
    <n v="17"/>
  </r>
  <r>
    <n v="29888898"/>
    <s v="298888-98"/>
    <d v="2023-09-22T00:00:00"/>
    <x v="0"/>
    <s v="SAO JOSE RIO PARDO"/>
    <x v="9"/>
    <n v="131718"/>
    <s v="SUDESTE"/>
    <n v="9100"/>
    <n v="273"/>
    <n v="334"/>
    <m/>
    <s v="NJP EXPRESS LTDA"/>
    <d v="2023-09-22T00:00:00"/>
    <s v="INFORMADO COLETA"/>
    <s v="04/10/2023"/>
    <m/>
    <d v="2023-10-09T00:00:00"/>
    <s v="JAP RIB-NO ARMAZEM DA FILIAL RIBEIRAO PRETO"/>
    <s v="EM TRANSITO"/>
    <n v="-45191"/>
  </r>
  <r>
    <n v="30920998"/>
    <s v="309209-98"/>
    <d v="2023-09-27T00:00:00"/>
    <x v="0"/>
    <s v="SAO JOSE DOS CAMPOS"/>
    <x v="9"/>
    <n v="132348"/>
    <s v="SUDESTE"/>
    <n v="9921.2900000000009"/>
    <n v="297.64"/>
    <n v="256"/>
    <m/>
    <s v="NJP EXPRESS LTDA"/>
    <d v="2023-09-26T00:00:00"/>
    <s v="INFORMADO COLETA"/>
    <s v="04/10/2023"/>
    <m/>
    <d v="2023-10-09T00:00:00"/>
    <s v="JAP SAO-NO ARMAZEM DA FILIAL MAUA"/>
    <s v="EM TRANSITO"/>
    <n v="-45196"/>
  </r>
  <r>
    <n v="31219598"/>
    <s v="312195-98"/>
    <d v="2023-09-28T00:00:00"/>
    <x v="0"/>
    <s v="SÃO PAULO"/>
    <x v="9"/>
    <n v="132793"/>
    <s v="SUDESTE"/>
    <n v="9219"/>
    <n v="258.13"/>
    <n v="315"/>
    <m/>
    <s v="NJP EXPRESS LTDA"/>
    <d v="2023-09-28T00:00:00"/>
    <s v="INFORMADO COLETA"/>
    <s v="04/10/2023"/>
    <m/>
    <d v="2023-10-09T00:00:00"/>
    <s v="JAP SAO-NO ARMAZEM DA FILIAL MAUA"/>
    <s v="EM TRANSITO"/>
    <n v="-45197"/>
  </r>
  <r>
    <n v="30033198"/>
    <s v="300331-98"/>
    <d v="2023-09-22T00:00:00"/>
    <x v="0"/>
    <s v="MOCOCA"/>
    <x v="9"/>
    <n v="131663"/>
    <s v="SUDESTE"/>
    <n v="4843.26"/>
    <n v="250"/>
    <n v="175"/>
    <m/>
    <s v="NJP EXPRESS LTDA"/>
    <d v="2023-09-22T00:00:00"/>
    <s v="ENTREGA INFORMADA"/>
    <s v="05/10/2023"/>
    <d v="2023-10-05T00:00:00"/>
    <d v="2023-10-09T00:00:00"/>
    <s v="ENTREGUE"/>
    <s v="ENTREGUE NO PRAZO"/>
    <n v="13"/>
  </r>
  <r>
    <n v="30882998"/>
    <s v="308829-98"/>
    <d v="2023-09-26T00:00:00"/>
    <x v="0"/>
    <s v="PRESIDENTE ALVES"/>
    <x v="9"/>
    <n v="131903"/>
    <s v="SUDESTE"/>
    <n v="10950"/>
    <n v="328.5"/>
    <n v="318"/>
    <m/>
    <s v="NJP EXPRESS LTDA"/>
    <d v="2023-09-25T00:00:00"/>
    <s v="ENTREGA INFORMADA"/>
    <s v="06/10/2023"/>
    <s v="04/10/2023"/>
    <d v="2023-10-05T00:00:00"/>
    <s v="ENTREGUE"/>
    <s v="ENTREGUE NO PRAZO"/>
    <n v="8"/>
  </r>
  <r>
    <n v="31363198"/>
    <s v="313631-98"/>
    <d v="2023-09-27T00:00:00"/>
    <x v="0"/>
    <s v="BRAGANCA PAULISTA"/>
    <x v="9"/>
    <n v="132294"/>
    <s v="SUDESTE"/>
    <n v="9034.6200000000008"/>
    <n v="271.04000000000002"/>
    <n v="315"/>
    <m/>
    <s v="NJP EXPRESS LTDA"/>
    <d v="2023-09-26T00:00:00"/>
    <s v="INFORMADO COLETA"/>
    <s v="05/10/2023"/>
    <m/>
    <d v="2023-10-09T00:00:00"/>
    <s v="JAP SAO-NO ARMAZEM DA FILIAL MAUA"/>
    <s v="EM TRANSITO"/>
    <n v="-45196"/>
  </r>
  <r>
    <n v="31975098"/>
    <s v="319750-98"/>
    <d v="2023-09-28T00:00:00"/>
    <x v="0"/>
    <s v="CAMPO LIMPO PAULISTA"/>
    <x v="9"/>
    <n v="132798"/>
    <s v="SUDESTE"/>
    <n v="16000"/>
    <n v="480"/>
    <n v="531"/>
    <m/>
    <s v="NJP EXPRESS LTDA"/>
    <d v="2023-09-28T00:00:00"/>
    <s v="INFORMADO COLETA"/>
    <s v="05/10/2023"/>
    <m/>
    <d v="2023-10-09T00:00:00"/>
    <s v="JAP SAO-NO ARMAZEM DA FILIAL MAUA"/>
    <s v="EM TRANSITO"/>
    <n v="-45197"/>
  </r>
  <r>
    <n v="31685498"/>
    <s v="316854-98"/>
    <d v="2023-09-28T00:00:00"/>
    <x v="0"/>
    <s v="SÃO JOSÉ DO RIO PRETO"/>
    <x v="9"/>
    <n v="132832"/>
    <s v="SUDESTE"/>
    <n v="16549"/>
    <n v="496.47"/>
    <n v="745"/>
    <m/>
    <s v="NJP EXPRESS LTDA"/>
    <d v="2023-09-28T00:00:00"/>
    <s v="INFORMADO COLETA"/>
    <s v="05/10/2023"/>
    <m/>
    <d v="2023-10-09T00:00:00"/>
    <s v="JAP SAO-NO ARMAZEM DA FILIAL MAUA"/>
    <s v="EM TRANSITO"/>
    <n v="-45197"/>
  </r>
  <r>
    <n v="31678298"/>
    <s v="316782-98"/>
    <d v="2023-09-26T00:00:00"/>
    <x v="0"/>
    <s v="MOCOCA"/>
    <x v="9"/>
    <n v="131915"/>
    <s v="SUDESTE"/>
    <n v="13482.81"/>
    <n v="404.48"/>
    <n v="512"/>
    <m/>
    <s v="NJP EXPRESS LTDA"/>
    <d v="2023-09-25T00:00:00"/>
    <s v="INFORMADO COLETA"/>
    <s v="06/10/2023"/>
    <m/>
    <d v="2023-10-09T00:00:00"/>
    <s v="CDE RPO-Subcontrato emitido com 5 volumes e 512 Kg. Destino: SP/MOCOCA. Previsao de entrega: 03/10/23"/>
    <s v="EM TRANSITO"/>
    <n v="-45195"/>
  </r>
  <r>
    <n v="31473298"/>
    <s v="314732-98"/>
    <d v="2023-09-26T00:00:00"/>
    <x v="0"/>
    <s v="TAQUARITUBA"/>
    <x v="9"/>
    <n v="131932"/>
    <s v="SUDESTE"/>
    <n v="13800"/>
    <n v="414"/>
    <n v="521"/>
    <m/>
    <s v="NJP EXPRESS LTDA"/>
    <d v="2023-09-25T00:00:00"/>
    <s v="INFORMADO COLETA"/>
    <s v="06/10/2023"/>
    <m/>
    <d v="2023-10-09T00:00:00"/>
    <s v="JAP SAO-NO ARMAZEM DA FILIAL MAUA"/>
    <s v="EM TRANSITO"/>
    <n v="-45195"/>
  </r>
  <r>
    <n v="30518498"/>
    <s v="305184-98"/>
    <d v="2023-09-26T00:00:00"/>
    <x v="0"/>
    <s v="VOTUPORANGA"/>
    <x v="9"/>
    <n v="131942"/>
    <s v="SUDESTE"/>
    <n v="10157.5"/>
    <n v="304.73"/>
    <n v="326"/>
    <m/>
    <s v="NJP EXPRESS LTDA"/>
    <d v="2023-09-25T00:00:00"/>
    <s v="INFORMADO COLETA"/>
    <s v="06/10/2023"/>
    <m/>
    <d v="2023-10-09T00:00:00"/>
    <s v="JAP SAO-NO ARMAZEM DA FILIAL MAUA"/>
    <s v="EM TRANSITO"/>
    <n v="-45195"/>
  </r>
  <r>
    <n v="31161798"/>
    <s v="311617-98"/>
    <d v="2023-09-26T00:00:00"/>
    <x v="0"/>
    <s v="JUQUIA"/>
    <x v="9"/>
    <n v="132209"/>
    <s v="SUDESTE"/>
    <n v="10977.13"/>
    <n v="329.31"/>
    <n v="444"/>
    <m/>
    <s v="NJP EXPRESS LTDA"/>
    <d v="2023-09-26T00:00:00"/>
    <s v="ENTREGA INFORMADA"/>
    <s v="06/10/2023"/>
    <d v="2023-10-09T00:00:00"/>
    <d v="2023-10-09T00:00:00"/>
    <s v="ENTREGUE"/>
    <s v="ENTREGUE NO PRAZO"/>
    <n v="13"/>
  </r>
  <r>
    <n v="31504998"/>
    <s v="315049-98"/>
    <d v="2023-09-26T00:00:00"/>
    <x v="0"/>
    <s v="ITABERA"/>
    <x v="9"/>
    <n v="132257"/>
    <s v="SUDESTE"/>
    <n v="5351.41"/>
    <n v="250"/>
    <n v="195"/>
    <m/>
    <s v="NJP EXPRESS LTDA"/>
    <d v="2023-09-26T00:00:00"/>
    <s v="INFORMADO COLETA"/>
    <s v="06/10/2023"/>
    <m/>
    <d v="2023-10-09T00:00:00"/>
    <s v="JAP SAO-NO ARMAZEM DA FILIAL MAUA"/>
    <s v="EM TRANSITO"/>
    <n v="-45195"/>
  </r>
  <r>
    <n v="31070498"/>
    <s v="310704-98"/>
    <d v="2023-09-26T00:00:00"/>
    <x v="0"/>
    <s v="JUQUIA"/>
    <x v="9"/>
    <n v="132268"/>
    <s v="SUDESTE"/>
    <n v="23368"/>
    <n v="701.04"/>
    <n v="1041"/>
    <m/>
    <s v="NJP EXPRESS LTDA"/>
    <d v="2023-09-26T00:00:00"/>
    <s v="ENTREGA INFORMADA"/>
    <s v="06/10/2023"/>
    <d v="2023-10-09T00:00:00"/>
    <d v="2023-10-09T00:00:00"/>
    <s v="ENTREGUE"/>
    <s v="ENTREGUE NO PRAZO"/>
    <n v="13"/>
  </r>
  <r>
    <n v="31102298"/>
    <s v="311022-98"/>
    <d v="2023-09-26T00:00:00"/>
    <x v="0"/>
    <s v="NOVO HORIZONTE"/>
    <x v="9"/>
    <n v="132270"/>
    <s v="SUDESTE"/>
    <n v="6209"/>
    <n v="250"/>
    <n v="262"/>
    <m/>
    <s v="NJP EXPRESS LTDA"/>
    <d v="2023-09-26T00:00:00"/>
    <s v="INFORMADO COLETA"/>
    <s v="06/10/2023"/>
    <m/>
    <d v="2023-10-09T00:00:00"/>
    <s v="JAP SAO-NO ARMAZEM DA FILIAL MAUA"/>
    <s v="EM TRANSITO"/>
    <n v="-45195"/>
  </r>
  <r>
    <n v="31296798"/>
    <s v="312967-98"/>
    <d v="2023-09-26T00:00:00"/>
    <x v="0"/>
    <s v="ITAI"/>
    <x v="9"/>
    <n v="132272"/>
    <s v="SUDESTE"/>
    <n v="8759"/>
    <n v="262.77"/>
    <n v="374"/>
    <m/>
    <s v="NJP EXPRESS LTDA"/>
    <d v="2023-09-26T00:00:00"/>
    <s v="INFORMADO COLETA"/>
    <s v="06/10/2023"/>
    <m/>
    <d v="2023-10-09T00:00:00"/>
    <s v="JAP SAO-NO ARMAZEM DA FILIAL MAUA"/>
    <s v="EM TRANSITO"/>
    <n v="-45195"/>
  </r>
  <r>
    <n v="31806498"/>
    <s v="318064-98"/>
    <d v="2023-09-29T00:00:00"/>
    <x v="0"/>
    <s v="SUMARÉ"/>
    <x v="9"/>
    <n v="132961"/>
    <s v="SUDESTE"/>
    <n v="60327.62"/>
    <n v="1809.83"/>
    <n v="2250"/>
    <m/>
    <s v="NJP EXPRESS LTDA"/>
    <d v="2023-09-29T00:00:00"/>
    <s v="INFORMADO COLETA"/>
    <s v="06/10/2023"/>
    <m/>
    <d v="2023-10-09T00:00:00"/>
    <s v="JAP SAO-NO ARMAZEM DA FILIAL MAUA"/>
    <s v="EM TRANSITO"/>
    <m/>
  </r>
  <r>
    <n v="32154198"/>
    <s v="321541-98"/>
    <d v="2023-10-02T00:00:00"/>
    <x v="0"/>
    <s v="SANTANA DE PARNAIBA"/>
    <x v="9"/>
    <n v="133182"/>
    <s v="SUDESTE"/>
    <n v="6998.31"/>
    <n v="200"/>
    <n v="197"/>
    <m/>
    <s v="NJP EXPRESS LTDA"/>
    <d v="2023-09-30T00:00:00"/>
    <s v="INFORMADO COLETA"/>
    <s v="06/10/2023"/>
    <m/>
    <d v="2023-10-09T00:00:00"/>
    <s v="JAP SAO-NO ARMAZEM DA FILIAL MAUA"/>
    <s v="EM TRANSITO"/>
    <m/>
  </r>
  <r>
    <n v="31490298"/>
    <s v="314902-98"/>
    <d v="2023-09-27T00:00:00"/>
    <x v="0"/>
    <s v="TAQUARITUBA"/>
    <x v="9"/>
    <n v="132265"/>
    <s v="SUDESTE"/>
    <n v="14609"/>
    <n v="438.27"/>
    <n v="671.91"/>
    <m/>
    <s v="NJP EXPRESS LTDA"/>
    <d v="2023-09-26T00:00:00"/>
    <s v="INFORMADO COLETA"/>
    <s v="09/10/2023"/>
    <m/>
    <d v="2023-10-09T00:00:00"/>
    <s v="JAP SAO-NO ARMAZEM DA FILIAL MAUA"/>
    <s v="EM TRANSITO"/>
    <n v="-45196"/>
  </r>
  <r>
    <n v="31101098"/>
    <s v="311010-98"/>
    <d v="2023-09-27T00:00:00"/>
    <x v="0"/>
    <s v="BAURU"/>
    <x v="9"/>
    <n v="132331"/>
    <s v="SUDESTE"/>
    <n v="13695.78"/>
    <n v="410.87"/>
    <n v="562"/>
    <m/>
    <s v="NJP EXPRESS LTDA"/>
    <d v="2023-09-26T00:00:00"/>
    <s v="INFORMADO COLETA"/>
    <s v="09/10/2023"/>
    <m/>
    <d v="2023-10-09T00:00:00"/>
    <s v="JAP BAU-NO ARMAZEM DA FILIAL BAURU"/>
    <s v="EM TRANSITO"/>
    <n v="-45196"/>
  </r>
  <r>
    <n v="31507298"/>
    <s v="315072-98"/>
    <d v="2023-09-27T00:00:00"/>
    <x v="0"/>
    <s v="TAQUARITUBA"/>
    <x v="9"/>
    <n v="132258"/>
    <s v="SUDESTE"/>
    <n v="5069"/>
    <n v="250"/>
    <n v="192"/>
    <m/>
    <s v="NJP EXPRESS LTDA"/>
    <d v="2023-09-26T00:00:00"/>
    <s v="INFORMADO COLETA"/>
    <s v="09/10/2023"/>
    <m/>
    <d v="2023-10-09T00:00:00"/>
    <s v="JAP SAO-NO ARMAZEM DA FILIAL MAUA"/>
    <s v="EM TRANSITO"/>
    <n v="-45196"/>
  </r>
  <r>
    <n v="31682598"/>
    <s v="316825-98"/>
    <d v="2023-09-27T00:00:00"/>
    <x v="0"/>
    <s v="MOCOCA"/>
    <x v="9"/>
    <n v="132303"/>
    <s v="SUDESTE"/>
    <n v="5677.93"/>
    <n v="250"/>
    <n v="202"/>
    <m/>
    <s v="NJP EXPRESS LTDA"/>
    <d v="2023-09-26T00:00:00"/>
    <s v="INFORMADO COLETA"/>
    <s v="09/10/2023"/>
    <m/>
    <d v="2023-10-09T00:00:00"/>
    <s v="CDE RPO-Subcontrato emitido com 4 volumes e 202 Kg. Destino: SP/MOCOCA. Previsao de entrega: 05/10/23"/>
    <s v="EM TRANSITO"/>
    <n v="-45196"/>
  </r>
  <r>
    <n v="29861098"/>
    <s v="298610-98"/>
    <d v="2023-09-28T00:00:00"/>
    <x v="0"/>
    <s v="SÃO JOSÉ DO RIO PRETO"/>
    <x v="9"/>
    <n v="131891"/>
    <s v="SUDESTE"/>
    <n v="116000"/>
    <n v="3480"/>
    <n v="4764.32"/>
    <m/>
    <s v="NJP EXPRESS LTDA"/>
    <d v="2023-09-25T00:00:00"/>
    <s v="ENTREGA INFORMADA"/>
    <s v="03/10/2023"/>
    <s v="05/10/2023"/>
    <d v="2023-10-05T00:00:00"/>
    <s v="ENTREGUE"/>
    <s v="ENTREGUE FORA DO PRAZO"/>
    <n v="7"/>
  </r>
  <r>
    <n v="31708298"/>
    <s v="317082-98"/>
    <d v="2023-09-27T00:00:00"/>
    <x v="0"/>
    <s v="PIRAJU"/>
    <x v="9"/>
    <n v="132335"/>
    <s v="SUDESTE"/>
    <n v="6529"/>
    <n v="250"/>
    <n v="230"/>
    <m/>
    <s v="NJP EXPRESS LTDA"/>
    <d v="2023-09-26T00:00:00"/>
    <s v="INFORMADO COLETA"/>
    <s v="09/10/2023"/>
    <m/>
    <d v="2023-10-09T00:00:00"/>
    <s v="JAP SAO-NO ARMAZEM DA FILIAL MAUA"/>
    <s v="EM TRANSITO"/>
    <n v="-45196"/>
  </r>
  <r>
    <n v="30896298"/>
    <s v="308962-98"/>
    <d v="2023-09-27T00:00:00"/>
    <x v="0"/>
    <s v="ITABERA"/>
    <x v="9"/>
    <n v="132349"/>
    <s v="SUDESTE"/>
    <n v="6959.61"/>
    <n v="250"/>
    <n v="202"/>
    <m/>
    <s v="NJP EXPRESS LTDA"/>
    <d v="2023-09-26T00:00:00"/>
    <s v="INFORMADO COLETA"/>
    <s v="09/10/2023"/>
    <m/>
    <d v="2023-10-09T00:00:00"/>
    <s v="JAP SAO-NO ARMAZEM DA FILIAL MAUA"/>
    <s v="EM TRANSITO"/>
    <n v="-45196"/>
  </r>
  <r>
    <n v="31296398"/>
    <s v="312963-98"/>
    <d v="2023-09-27T00:00:00"/>
    <x v="0"/>
    <s v="ITAI"/>
    <x v="9"/>
    <n v="132253"/>
    <s v="SUDESTE"/>
    <n v="12939"/>
    <n v="388.17"/>
    <n v="588"/>
    <m/>
    <s v="NJP EXPRESS LTDA"/>
    <d v="2023-09-26T00:00:00"/>
    <s v="INFORMADO COLETA"/>
    <s v="09/10/2023"/>
    <m/>
    <d v="2023-10-09T00:00:00"/>
    <s v="JAP SAO-NO ARMAZEM DA FILIAL MAUA"/>
    <s v="EM TRANSITO"/>
    <n v="-45196"/>
  </r>
  <r>
    <n v="32398298"/>
    <s v="323982-98"/>
    <d v="2023-10-02T00:00:00"/>
    <x v="0"/>
    <s v="CAMPINAS"/>
    <x v="9"/>
    <n v="133131"/>
    <s v="SUDESTE"/>
    <n v="6463.71"/>
    <n v="250"/>
    <n v="229"/>
    <m/>
    <s v="NJP EXPRESS LTDA"/>
    <d v="2023-09-29T00:00:00"/>
    <s v="INFORMADO COLETA"/>
    <s v="09/10/2023"/>
    <m/>
    <d v="2023-10-09T00:00:00"/>
    <s v="JAP SAO-NO ARMAZEM DA FILIAL MAUA"/>
    <s v="EM TRANSITO"/>
    <m/>
  </r>
  <r>
    <n v="32725098"/>
    <s v="327250-98"/>
    <d v="2023-10-04T00:00:00"/>
    <x v="0"/>
    <s v="MANAUS"/>
    <x v="24"/>
    <n v="133765"/>
    <s v="NORTE"/>
    <n v="21355"/>
    <n v="640.65"/>
    <n v="71.989999999999995"/>
    <m/>
    <s v="NJP EXPRESS LTDA"/>
    <d v="2023-10-04T00:00:00"/>
    <s v="INFORMADO COLETA"/>
    <s v="09/10/2023"/>
    <m/>
    <d v="2023-10-09T00:00:00"/>
    <s v="JAP NJE-EM TRANSITO COM DESTINO A MAUA"/>
    <s v="EM TRANSITO"/>
    <m/>
  </r>
  <r>
    <n v="31397598"/>
    <s v="313975-98"/>
    <d v="2023-09-28T00:00:00"/>
    <x v="0"/>
    <s v="ARAÇATUBA"/>
    <x v="9"/>
    <n v="132738"/>
    <s v="SUDESTE"/>
    <n v="9219"/>
    <n v="276.57"/>
    <n v="316"/>
    <m/>
    <s v="NJP EXPRESS LTDA"/>
    <d v="2023-09-28T00:00:00"/>
    <s v="INFORMADO COLETA"/>
    <s v="10/10/2023"/>
    <m/>
    <d v="2023-10-09T00:00:00"/>
    <s v="JAP BAU-NO ARMAZEM DA FILIAL BAURU"/>
    <s v="EM TRANSITO"/>
    <n v="-45197"/>
  </r>
  <r>
    <n v="31618998"/>
    <s v="316189-98"/>
    <d v="2023-09-28T00:00:00"/>
    <x v="0"/>
    <s v="CATANDUVA"/>
    <x v="9"/>
    <n v="132768"/>
    <s v="SUDESTE"/>
    <n v="5500"/>
    <n v="250"/>
    <n v="226"/>
    <m/>
    <s v="NJP EXPRESS LTDA"/>
    <d v="2023-09-28T00:00:00"/>
    <s v="INFORMADO COLETA"/>
    <s v="10/10/2023"/>
    <m/>
    <d v="2023-10-09T00:00:00"/>
    <s v="JAP SAO-NO ARMAZEM DA FILIAL MAUA"/>
    <s v="EM TRANSITO"/>
    <n v="-45197"/>
  </r>
  <r>
    <n v="31550998"/>
    <s v="315509-98"/>
    <d v="2023-09-28T00:00:00"/>
    <x v="0"/>
    <s v="CRISTAIS PAULISTA"/>
    <x v="9"/>
    <n v="132770"/>
    <s v="SUDESTE"/>
    <n v="5994"/>
    <n v="250"/>
    <n v="198"/>
    <m/>
    <s v="NJP EXPRESS LTDA"/>
    <d v="2023-09-28T00:00:00"/>
    <s v="INFORMADO COLETA"/>
    <s v="10/10/2023"/>
    <m/>
    <d v="2023-10-09T00:00:00"/>
    <s v="CDE RPO-Subcontrato emitido com 4 volumes e 198 Kg. Destino: SP/CRISTAIS PAULISTA. Previsao de entrega: 09/10/23"/>
    <s v="EM TRANSITO"/>
    <n v="-45197"/>
  </r>
  <r>
    <n v="31880698"/>
    <s v="318806-98"/>
    <d v="2023-09-28T00:00:00"/>
    <x v="0"/>
    <s v="SANTA FÉ DO SUL"/>
    <x v="9"/>
    <n v="132795"/>
    <s v="SUDESTE"/>
    <n v="10256"/>
    <n v="307.68"/>
    <n v="359"/>
    <m/>
    <s v="NJP EXPRESS LTDA"/>
    <d v="2023-09-28T00:00:00"/>
    <s v="INFORMADO COLETA"/>
    <s v="10/10/2023"/>
    <m/>
    <d v="2023-10-09T00:00:00"/>
    <s v="JAP SAO-NO ARMAZEM DA FILIAL MAUA"/>
    <s v="EM TRANSITO"/>
    <n v="-45197"/>
  </r>
  <r>
    <n v="32144698"/>
    <s v="321446-98"/>
    <d v="2023-09-28T00:00:00"/>
    <x v="0"/>
    <s v="BIRIGUI"/>
    <x v="9"/>
    <n v="132796"/>
    <s v="SUDESTE"/>
    <n v="7100"/>
    <n v="250"/>
    <n v="262"/>
    <m/>
    <s v="NJP EXPRESS LTDA"/>
    <d v="2023-09-28T00:00:00"/>
    <s v="INFORMADO COLETA"/>
    <s v="10/10/2023"/>
    <m/>
    <d v="2023-10-09T00:00:00"/>
    <s v="JAP BAU-NO ARMAZEM DA FILIAL BAURU"/>
    <s v="EM TRANSITO"/>
    <n v="-45197"/>
  </r>
  <r>
    <n v="31763098"/>
    <s v="317630-98"/>
    <d v="2023-09-28T00:00:00"/>
    <x v="0"/>
    <s v="OUROESTE"/>
    <x v="9"/>
    <n v="132804"/>
    <s v="SUDESTE"/>
    <n v="14609"/>
    <n v="438.27"/>
    <n v="669"/>
    <m/>
    <s v="NJP EXPRESS LTDA"/>
    <d v="2023-09-28T00:00:00"/>
    <s v="INFORMADO COLETA"/>
    <s v="10/10/2023"/>
    <m/>
    <d v="2023-10-09T00:00:00"/>
    <s v="JAP SAO-NO ARMAZEM DA FILIAL MAUA"/>
    <s v="EM TRANSITO"/>
    <n v="-45197"/>
  </r>
  <r>
    <n v="31714598"/>
    <s v="317145-98"/>
    <d v="2023-09-28T00:00:00"/>
    <x v="0"/>
    <s v="BARRETOS"/>
    <x v="9"/>
    <n v="132809"/>
    <s v="SUDESTE"/>
    <n v="21989"/>
    <n v="659.67"/>
    <n v="998"/>
    <m/>
    <s v="NJP EXPRESS LTDA"/>
    <d v="2023-09-28T00:00:00"/>
    <s v="INFORMADO COLETA"/>
    <s v="10/10/2023"/>
    <m/>
    <d v="2023-10-09T00:00:00"/>
    <s v="CDE RPO-Subcontrato emitido com 7 volumes e 998 Kg. Destino: SP/BARRETOS. Previsao de entrega: 09/10/23"/>
    <s v="EM TRANSITO"/>
    <n v="-45197"/>
  </r>
  <r>
    <n v="30800598"/>
    <s v="308005-98"/>
    <d v="2023-09-29T00:00:00"/>
    <x v="0"/>
    <s v="SÃO PAULO"/>
    <x v="9"/>
    <n v="132980"/>
    <s v="SUDESTE"/>
    <n v="7779.14"/>
    <n v="250"/>
    <n v="240"/>
    <m/>
    <s v="NJP EXPRESS LTDA"/>
    <d v="2023-09-29T00:00:00"/>
    <s v="INFORMADO COLETA"/>
    <s v="10/10/2023"/>
    <m/>
    <d v="2023-10-09T00:00:00"/>
    <s v="JAP SAO-NO ARMAZEM DA FILIAL MAUA"/>
    <s v="EM TRANSITO"/>
    <m/>
  </r>
  <r>
    <n v="31282898"/>
    <s v="312828-98"/>
    <d v="2023-10-02T00:00:00"/>
    <x v="0"/>
    <s v="TAUBATE"/>
    <x v="9"/>
    <n v="133124"/>
    <s v="SUDESTE"/>
    <n v="18556.259999999998"/>
    <n v="556.69000000000005"/>
    <n v="721"/>
    <m/>
    <s v="NJP EXPRESS LTDA"/>
    <d v="2023-09-29T00:00:00"/>
    <s v="INFORMADO COLETA"/>
    <s v="10/10/2023"/>
    <m/>
    <d v="2023-10-09T00:00:00"/>
    <s v="JAP NJE-EM TRANSITO COM DESTINO A MAUA"/>
    <s v="EM TRANSITO"/>
    <m/>
  </r>
  <r>
    <n v="32710398"/>
    <s v="327103-98"/>
    <d v="2023-10-04T00:00:00"/>
    <x v="0"/>
    <s v="ITAPEVI"/>
    <x v="9"/>
    <n v="133034"/>
    <s v="SUDESTE"/>
    <n v="46946.98"/>
    <n v="1408.41"/>
    <n v="248.42"/>
    <m/>
    <s v="NJP EXPRESS LTDA"/>
    <d v="2023-09-29T00:00:00"/>
    <s v="ENTREGA INFORMADA"/>
    <s v="10/10/2023"/>
    <d v="2023-10-06T00:00:00"/>
    <d v="2023-10-09T00:00:00"/>
    <s v="ENTREGUE"/>
    <s v="ENTREGUE NO PRAZO"/>
    <n v="2"/>
  </r>
  <r>
    <n v="30138698"/>
    <s v="301386-98"/>
    <d v="2023-09-28T00:00:00"/>
    <x v="0"/>
    <s v="RUBINEIA"/>
    <x v="9"/>
    <n v="132691"/>
    <s v="SUDESTE"/>
    <n v="19540.189999999999"/>
    <n v="586.21"/>
    <n v="654"/>
    <m/>
    <s v="NJP EXPRESS LTDA"/>
    <d v="2023-09-28T00:00:00"/>
    <s v="INFORMADO COLETA"/>
    <s v="11/10/2023"/>
    <m/>
    <d v="2023-10-09T00:00:00"/>
    <s v="JAP SAO-NO ARMAZEM DA FILIAL MAUA"/>
    <s v="EM TRANSITO"/>
    <n v="-45197"/>
  </r>
  <r>
    <n v="31035498"/>
    <s v="310354-98"/>
    <d v="2023-09-29T00:00:00"/>
    <x v="0"/>
    <s v="CASTILHO"/>
    <x v="9"/>
    <n v="132991"/>
    <s v="SUDESTE"/>
    <n v="7539"/>
    <n v="250"/>
    <n v="300"/>
    <m/>
    <s v="NJP EXPRESS LTDA"/>
    <d v="2023-09-29T00:00:00"/>
    <s v="INFORMADO COLETA"/>
    <s v="11/10/2023"/>
    <m/>
    <d v="2023-10-09T00:00:00"/>
    <s v="JAP SAO-NO ARMAZEM DA FILIAL MAUA"/>
    <s v="EM TRANSITO"/>
    <m/>
  </r>
  <r>
    <n v="32012398"/>
    <s v="320123-98"/>
    <d v="2023-09-29T00:00:00"/>
    <x v="0"/>
    <s v="VALENTIM GENTIL"/>
    <x v="9"/>
    <n v="133023"/>
    <s v="SUDESTE"/>
    <n v="81210.570000000007"/>
    <n v="2436.3200000000002"/>
    <n v="2869"/>
    <m/>
    <s v="NJP EXPRESS LTDA"/>
    <d v="2023-09-29T00:00:00"/>
    <s v="INFORMADO COLETA"/>
    <s v="11/10/2023"/>
    <m/>
    <d v="2023-10-09T00:00:00"/>
    <s v="JAP SAO-NO ARMAZEM DA FILIAL MAUA"/>
    <s v="EM TRANSITO"/>
    <m/>
  </r>
  <r>
    <n v="30675898"/>
    <s v="306758-98"/>
    <d v="2023-09-29T00:00:00"/>
    <x v="0"/>
    <s v="TAGUAI"/>
    <x v="9"/>
    <n v="132940"/>
    <s v="SUDESTE"/>
    <n v="19541.61"/>
    <n v="586.25"/>
    <n v="696"/>
    <m/>
    <s v="NJP EXPRESS LTDA"/>
    <d v="2023-09-29T00:00:00"/>
    <s v="INFORMADO COLETA"/>
    <s v="11/10/2023"/>
    <m/>
    <d v="2023-10-09T00:00:00"/>
    <s v="JAP NJE-EM TRANSITO COM DESTINO A MAUA"/>
    <s v="EM TRANSITO"/>
    <m/>
  </r>
  <r>
    <n v="31899498"/>
    <s v="318994-98"/>
    <d v="2023-09-29T00:00:00"/>
    <x v="0"/>
    <s v="TUPA"/>
    <x v="9"/>
    <n v="132915"/>
    <s v="SUDESTE"/>
    <n v="9759"/>
    <n v="292.77"/>
    <n v="328"/>
    <m/>
    <s v="NJP EXPRESS LTDA"/>
    <d v="2023-09-29T00:00:00"/>
    <s v="INFORMADO COLETA"/>
    <s v="11/10/2023"/>
    <m/>
    <d v="2023-10-09T00:00:00"/>
    <s v="JAP SAO-NO ARMAZEM DA FILIAL MAUA"/>
    <s v="EM TRANSITO"/>
    <m/>
  </r>
  <r>
    <n v="32544798"/>
    <s v="325447-98"/>
    <d v="2023-10-04T00:00:00"/>
    <x v="0"/>
    <s v="JUNDIAI"/>
    <x v="9"/>
    <n v="133582"/>
    <s v="SUDESTE"/>
    <n v="7009"/>
    <n v="350"/>
    <n v="262"/>
    <m/>
    <s v="NJP EXPRESS LTDA"/>
    <d v="2023-10-03T00:00:00"/>
    <s v="INFORMADO COLETA"/>
    <s v="11/10/2023"/>
    <m/>
    <d v="2023-10-09T00:00:00"/>
    <s v="JAP NJE-CT-e autorizado com 4 volumes e 262 Kg. Destino: SP/JUNDIAI. Previsao de entrega: 11/10/23"/>
    <s v="EM TRANSITO"/>
    <m/>
  </r>
  <r>
    <n v="32281198"/>
    <s v="322811-98"/>
    <d v="2023-10-04T00:00:00"/>
    <x v="0"/>
    <s v="SÃO JOSÉ DO RIO PRETO"/>
    <x v="9"/>
    <n v="133180"/>
    <s v="SUDESTE"/>
    <n v="79622.179999999993"/>
    <n v="2786.78"/>
    <n v="3173"/>
    <m/>
    <s v="NJP EXPRESS LTDA"/>
    <d v="2023-09-30T00:00:00"/>
    <s v="INFORMADO COLETA"/>
    <s v="11/10/2023"/>
    <m/>
    <d v="2023-10-09T00:00:00"/>
    <s v="JAP NJE-CT-e autorizado com 6 volumes e 3173 Kg. Destino: SP/SAO JOSE DO RIO PRETO. Previsao de entrega: 11/10/23"/>
    <s v="EM TRANSITO"/>
    <m/>
  </r>
  <r>
    <n v="31615198"/>
    <s v="316151-98"/>
    <d v="2023-10-04T00:00:00"/>
    <x v="0"/>
    <s v="CAMPINAS"/>
    <x v="9"/>
    <n v="133514"/>
    <s v="SUDESTE"/>
    <n v="27645.8"/>
    <n v="967.6"/>
    <n v="1082"/>
    <m/>
    <s v="NJP EXPRESS LTDA"/>
    <d v="2023-10-03T00:00:00"/>
    <s v="INFORMADO COLETA"/>
    <s v="11/10/2023"/>
    <m/>
    <d v="2023-10-09T00:00:00"/>
    <s v="JAP NJE-CT-e autorizado com 6 volumes e 1082 Kg. Destino: SP/CAMPINAS. Previsao de entrega: 11/10/23"/>
    <s v="EM TRANSITO"/>
    <m/>
  </r>
  <r>
    <n v="31501398"/>
    <s v="315013-98"/>
    <d v="2023-10-04T00:00:00"/>
    <x v="0"/>
    <s v="SÃO JOSÉ DO RIO PRETO"/>
    <x v="9"/>
    <n v="133193"/>
    <s v="SUDESTE"/>
    <n v="30319.62"/>
    <n v="1061.19"/>
    <n v="1239"/>
    <m/>
    <s v="NJP EXPRESS LTDA"/>
    <d v="2023-09-30T00:00:00"/>
    <s v="INFORMADO COLETA"/>
    <s v="11/10/2023"/>
    <m/>
    <d v="2023-10-09T00:00:00"/>
    <s v="JAP NJE-CT-e autorizado com 5 volumes e 1239 Kg. Destino: SP/SAO JOSE DO RIO PRETO. Previsao de entrega: 11/10/23"/>
    <s v="EM TRANSITO"/>
    <m/>
  </r>
  <r>
    <n v="31989598"/>
    <s v="319895-98"/>
    <d v="2023-10-04T00:00:00"/>
    <x v="0"/>
    <s v="SUMARÉ"/>
    <x v="9"/>
    <n v="133500"/>
    <s v="SUDESTE"/>
    <n v="9083.6"/>
    <n v="350"/>
    <n v="273"/>
    <m/>
    <s v="NJP EXPRESS LTDA"/>
    <d v="2023-10-03T00:00:00"/>
    <s v="INFORMADO COLETA"/>
    <s v="11/10/2023"/>
    <m/>
    <d v="2023-10-09T00:00:00"/>
    <s v="JAP NJE-CT-e autorizado com 5 volumes e 273 Kg. Destino: SP/SUMARE. Previsao de entrega: 11/10/23"/>
    <s v="EM TRANSITO"/>
    <m/>
  </r>
  <r>
    <n v="31468498"/>
    <s v="314684-98"/>
    <d v="2023-10-02T00:00:00"/>
    <x v="0"/>
    <s v="BOA ESPERANCA DO SUL"/>
    <x v="9"/>
    <n v="133122"/>
    <s v="SUDESTE"/>
    <n v="4484.09"/>
    <n v="250"/>
    <n v="138"/>
    <m/>
    <s v="NJP EXPRESS LTDA"/>
    <d v="2023-09-29T00:00:00"/>
    <s v="INFORMADO COLETA"/>
    <s v="13/10/2023"/>
    <m/>
    <d v="2023-10-09T00:00:00"/>
    <s v="JAP SAO-NO ARMAZEM DA FILIAL MAUA"/>
    <s v="EM TRANSITO"/>
    <m/>
  </r>
  <r>
    <n v="30147098"/>
    <s v="301470-98"/>
    <d v="2023-10-02T00:00:00"/>
    <x v="0"/>
    <s v="ITUVERAVA"/>
    <x v="9"/>
    <n v="133187"/>
    <s v="SUDESTE"/>
    <n v="18199"/>
    <n v="545.97"/>
    <n v="695"/>
    <m/>
    <s v="NJP EXPRESS LTDA"/>
    <d v="2023-09-30T00:00:00"/>
    <s v="INFORMADO COLETA"/>
    <s v="13/10/2023"/>
    <m/>
    <d v="2023-10-09T00:00:00"/>
    <s v="JAP NJE-EM TRANSITO COM DESTINO A MAUA"/>
    <s v="EM TRANSITO"/>
    <m/>
  </r>
  <r>
    <n v="32296698"/>
    <s v="322966-98"/>
    <d v="2023-10-02T00:00:00"/>
    <x v="0"/>
    <s v="OUROESTE"/>
    <x v="9"/>
    <n v="133129"/>
    <s v="SUDESTE"/>
    <n v="5329"/>
    <n v="250"/>
    <n v="169"/>
    <m/>
    <s v="NJP EXPRESS LTDA"/>
    <d v="2023-09-29T00:00:00"/>
    <s v="INFORMADO COLETA"/>
    <s v="13/10/2023"/>
    <m/>
    <d v="2023-10-09T00:00:00"/>
    <s v="JAP SAO-NO ARMAZEM DA FILIAL MAUA"/>
    <s v="EM TRANSITO"/>
    <m/>
  </r>
  <r>
    <n v="32287398"/>
    <s v="322873-98"/>
    <d v="2023-10-02T00:00:00"/>
    <x v="0"/>
    <s v="OUROESTE"/>
    <x v="9"/>
    <n v="133031"/>
    <s v="SUDESTE"/>
    <n v="16660.71"/>
    <n v="499.82"/>
    <n v="643"/>
    <m/>
    <s v="NJP EXPRESS LTDA"/>
    <d v="2023-09-29T00:00:00"/>
    <s v="INFORMADO COLETA"/>
    <s v="13/10/2023"/>
    <m/>
    <d v="2023-10-09T00:00:00"/>
    <s v="JAP SAO-NO ARMAZEM DA FILIAL MAUA"/>
    <s v="EM TRANSITO"/>
    <m/>
  </r>
  <r>
    <n v="30340498"/>
    <s v="303404-98"/>
    <d v="2023-10-02T00:00:00"/>
    <x v="0"/>
    <s v="MOCOCA"/>
    <x v="9"/>
    <n v="133237"/>
    <s v="SUDESTE"/>
    <n v="18500"/>
    <n v="555"/>
    <n v="720"/>
    <m/>
    <s v="NJP EXPRESS LTDA"/>
    <d v="2023-09-30T00:00:00"/>
    <s v="INFORMADO COLETA"/>
    <s v="13/10/2023"/>
    <m/>
    <d v="2023-10-09T00:00:00"/>
    <s v="JAP NJE-EM TRANSITO COM DESTINO A MAUA"/>
    <s v="EM TRANSITO"/>
    <m/>
  </r>
  <r>
    <n v="30407598"/>
    <s v="304075-98"/>
    <d v="2023-10-04T00:00:00"/>
    <x v="0"/>
    <s v="MOGI GUAÇU"/>
    <x v="9"/>
    <n v="133248"/>
    <s v="SUDESTE"/>
    <n v="27313.01"/>
    <n v="955.96"/>
    <n v="852"/>
    <m/>
    <s v="NJP EXPRESS LTDA"/>
    <d v="2023-09-30T00:00:00"/>
    <s v="INFORMADO COLETA"/>
    <s v="13/10/2023"/>
    <m/>
    <d v="2023-10-09T00:00:00"/>
    <s v="JAP NJE-CT-e autorizado com 5 volumes e 852 Kg. Destino: SP/MOGI GUACU. Previsao de entrega: 13/10/23"/>
    <s v="EM TRANSITO"/>
    <m/>
  </r>
  <r>
    <n v="32142598"/>
    <s v="321425-98"/>
    <d v="2023-10-04T00:00:00"/>
    <x v="0"/>
    <s v="BOA ESPERANCA DO SUL"/>
    <x v="9"/>
    <n v="133241"/>
    <s v="SUDESTE"/>
    <n v="33128.51"/>
    <n v="1159.5"/>
    <n v="1329"/>
    <m/>
    <s v="NJP EXPRESS LTDA"/>
    <d v="2023-09-30T00:00:00"/>
    <s v="INFORMADO COLETA"/>
    <s v="17/10/2023"/>
    <m/>
    <d v="2023-10-09T00:00:00"/>
    <s v="JAP NJE-CT-e autorizado com 9 volumes e 1329 Kg. Destino: SP/BOA ESPERANCA DO SUL. Previsao de entrega: 17/10/23"/>
    <s v="EM TRANSITO"/>
    <m/>
  </r>
  <r>
    <n v="32566898"/>
    <s v="325668-98"/>
    <d v="2023-10-04T00:00:00"/>
    <x v="0"/>
    <s v="BIRIGUI"/>
    <x v="9"/>
    <n v="133663"/>
    <s v="SUDESTE"/>
    <n v="5900"/>
    <n v="350"/>
    <n v="188"/>
    <m/>
    <s v="NJP EXPRESS LTDA"/>
    <d v="2023-10-04T00:00:00"/>
    <s v="INFORMADO COLETA"/>
    <s v="17/10/2023"/>
    <m/>
    <d v="2023-10-09T00:00:00"/>
    <s v="JAP NJE-CT-e autorizado com 4 volumes e 188 Kg. Destino: SP/BIRIGUI. Previsao de entrega: 17/10/23"/>
    <s v="EM TRANSITO"/>
    <m/>
  </r>
  <r>
    <n v="31623598"/>
    <s v="316235-98"/>
    <d v="2023-10-04T00:00:00"/>
    <x v="0"/>
    <s v="ROSANA"/>
    <x v="9"/>
    <n v="133707"/>
    <s v="SUDESTE"/>
    <n v="5579"/>
    <n v="350"/>
    <n v="227"/>
    <m/>
    <s v="NJP EXPRESS LTDA"/>
    <d v="2023-10-04T00:00:00"/>
    <s v="INFORMADO COLETA"/>
    <s v="17/10/2023"/>
    <m/>
    <d v="2023-10-09T00:00:00"/>
    <s v="JAP NJE-CT-e autorizado com 4 volumes e 227 Kg. Destino: SP/ROSANA. Previsao de entrega: 17/10/23"/>
    <s v="EM TRANSITO"/>
    <m/>
  </r>
  <r>
    <n v="32613898"/>
    <s v="326138-98"/>
    <d v="2023-10-04T00:00:00"/>
    <x v="0"/>
    <s v="VOTUPORANGA"/>
    <x v="9"/>
    <n v="133561"/>
    <s v="SUDESTE"/>
    <n v="6269"/>
    <n v="350"/>
    <n v="233"/>
    <m/>
    <s v="NJP EXPRESS LTDA"/>
    <d v="2023-10-03T00:00:00"/>
    <s v="INFORMADO COLETA"/>
    <s v="17/10/2023"/>
    <m/>
    <d v="2023-10-09T00:00:00"/>
    <s v="JAP NJE-CT-e autorizado com 4 volumes e 233 Kg. Destino: SP/VOTUPORANGA. Previsao de entrega: 17/10/23"/>
    <s v="EM TRANSITO"/>
    <m/>
  </r>
  <r>
    <n v="30083998"/>
    <s v="300839-98"/>
    <d v="2023-10-04T00:00:00"/>
    <x v="0"/>
    <s v="JUNQUEIROPOLIS"/>
    <x v="9"/>
    <n v="133650"/>
    <s v="SUDESTE"/>
    <n v="8739"/>
    <n v="350"/>
    <n v="305"/>
    <m/>
    <s v="NJP EXPRESS LTDA"/>
    <d v="2023-10-04T00:00:00"/>
    <s v="INFORMADO COLETA"/>
    <s v="17/10/2023"/>
    <m/>
    <d v="2023-10-09T00:00:00"/>
    <s v="JAP NJE-CT-e autorizado com 4 volumes e 305 Kg. Destino: SP/JUNQUEIROPOLIS. Previsao de entrega: 17/10/23"/>
    <s v="EM TRANSITO"/>
    <m/>
  </r>
  <r>
    <n v="30430198"/>
    <s v="304301-98"/>
    <d v="2023-10-04T00:00:00"/>
    <x v="0"/>
    <s v="PIRAJU"/>
    <x v="9"/>
    <n v="133495"/>
    <s v="SUDESTE"/>
    <n v="11579"/>
    <n v="405.27"/>
    <n v="399"/>
    <m/>
    <s v="NJP EXPRESS LTDA"/>
    <d v="2023-10-03T00:00:00"/>
    <s v="INFORMADO COLETA"/>
    <s v="17/10/2023"/>
    <m/>
    <d v="2023-10-09T00:00:00"/>
    <s v="JAP NJE-CT-e autorizado com 4 volumes e 399 Kg. Destino: SP/PIRAJU. Previsao de entrega: 17/10/23"/>
    <s v="EM TRANSITO"/>
    <m/>
  </r>
  <r>
    <n v="32194398"/>
    <s v="321943-98"/>
    <d v="2023-10-04T00:00:00"/>
    <x v="0"/>
    <s v="GENERAL SALGADO"/>
    <x v="9"/>
    <n v="133518"/>
    <s v="SUDESTE"/>
    <n v="5788"/>
    <n v="350"/>
    <n v="203"/>
    <m/>
    <s v="NJP EXPRESS LTDA"/>
    <d v="2023-10-03T00:00:00"/>
    <s v="INFORMADO COLETA"/>
    <s v="17/10/2023"/>
    <m/>
    <d v="2023-10-09T00:00:00"/>
    <s v="JAP NJE-CT-e autorizado com 4 volumes e 203 Kg. Destino: SP/GENERAL SALGADO. Previsao de entrega: 17/10/23"/>
    <s v="EM TRANSITO"/>
    <m/>
  </r>
  <r>
    <n v="32308498"/>
    <s v="323084-98"/>
    <d v="2023-10-04T00:00:00"/>
    <x v="0"/>
    <s v="TURIUBA"/>
    <x v="9"/>
    <n v="133496"/>
    <s v="SUDESTE"/>
    <n v="7500"/>
    <n v="350"/>
    <n v="266"/>
    <m/>
    <s v="NJP EXPRESS LTDA"/>
    <d v="2023-10-03T00:00:00"/>
    <s v="INFORMADO COLETA"/>
    <s v="17/10/2023"/>
    <m/>
    <d v="2023-10-09T00:00:00"/>
    <s v="JAP NJE-CT-e autorizado com 4 volumes e 266 Kg. Destino: SP/TURIUBA. Previsao de entrega: 17/10/23"/>
    <s v="EM TRANSITO"/>
    <m/>
  </r>
  <r>
    <n v="30281798"/>
    <s v="302817-98"/>
    <d v="2023-10-04T00:00:00"/>
    <x v="0"/>
    <s v="JUQUIA"/>
    <x v="9"/>
    <n v="133501"/>
    <s v="SUDESTE"/>
    <n v="10900"/>
    <n v="381.5"/>
    <n v="397"/>
    <m/>
    <s v="NJP EXPRESS LTDA"/>
    <d v="2023-10-03T00:00:00"/>
    <s v="INFORMADO COLETA"/>
    <s v="17/10/2023"/>
    <m/>
    <d v="2023-10-09T00:00:00"/>
    <s v="JAP NJE-CT-e autorizado com 4 volumes e 397 Kg. Destino: SP/JUQUIA. Previsao de entrega: 17/10/23"/>
    <s v="EM TRANSITO"/>
    <m/>
  </r>
  <r>
    <n v="32609098"/>
    <s v="326090-98"/>
    <d v="2023-10-04T00:00:00"/>
    <x v="0"/>
    <s v="VOTUPORANGA"/>
    <x v="9"/>
    <n v="133502"/>
    <s v="SUDESTE"/>
    <n v="7009"/>
    <n v="350"/>
    <n v="262"/>
    <m/>
    <s v="NJP EXPRESS LTDA"/>
    <d v="2023-10-03T00:00:00"/>
    <s v="INFORMADO COLETA"/>
    <s v="17/10/2023"/>
    <m/>
    <d v="2023-10-09T00:00:00"/>
    <s v="JAP NJE-CT-e autorizado com 4 volumes e 262 Kg. Destino: SP/VOTUPORANGA. Previsao de entrega: 17/10/23"/>
    <s v="EM TRANSITO"/>
    <m/>
  </r>
  <r>
    <n v="30360698"/>
    <s v="303606-98"/>
    <d v="2023-10-04T00:00:00"/>
    <x v="0"/>
    <s v="VOTUPORANGA"/>
    <x v="9"/>
    <n v="133508"/>
    <s v="SUDESTE"/>
    <n v="9350.73"/>
    <n v="350"/>
    <n v="305"/>
    <m/>
    <s v="NJP EXPRESS LTDA"/>
    <d v="2023-10-03T00:00:00"/>
    <s v="INFORMADO COLETA"/>
    <s v="17/10/2023"/>
    <m/>
    <d v="2023-10-09T00:00:00"/>
    <s v="JAP NJE-CT-e autorizado com 4 volumes e 305 Kg. Destino: SP/VOTUPORANGA. Previsao de entrega: 17/10/23"/>
    <s v="EM TRANSITO"/>
    <m/>
  </r>
  <r>
    <n v="30161298"/>
    <s v="301612-98"/>
    <d v="2023-10-04T00:00:00"/>
    <x v="0"/>
    <s v="PLANALTO"/>
    <x v="9"/>
    <n v="133536"/>
    <s v="SUDESTE"/>
    <n v="8089"/>
    <n v="350"/>
    <n v="269"/>
    <m/>
    <s v="NJP EXPRESS LTDA"/>
    <d v="2023-10-03T00:00:00"/>
    <s v="INFORMADO COLETA"/>
    <s v="17/10/2023"/>
    <m/>
    <d v="2023-10-09T00:00:00"/>
    <s v="JAP NJE-CT-e autorizado com 4 volumes e 269 Kg. Destino: SP/PLANALTO. Previsao de entrega: 17/10/23"/>
    <s v="EM TRANSITO"/>
    <m/>
  </r>
  <r>
    <n v="32196098"/>
    <s v="321960-98"/>
    <d v="2023-10-04T00:00:00"/>
    <x v="0"/>
    <s v="GENERAL SALGADO"/>
    <x v="9"/>
    <n v="133543"/>
    <s v="SUDESTE"/>
    <n v="9169.16"/>
    <n v="350"/>
    <n v="327"/>
    <m/>
    <s v="NJP EXPRESS LTDA"/>
    <d v="2023-10-03T00:00:00"/>
    <s v="INFORMADO COLETA"/>
    <s v="17/10/2023"/>
    <m/>
    <d v="2023-10-09T00:00:00"/>
    <s v="JAP NJE-CT-e autorizado com 4 volumes e 327 Kg. Destino: SP/GENERAL SALGADO. Previsao de entrega: 17/10/23"/>
    <s v="EM TRANSITO"/>
    <m/>
  </r>
  <r>
    <n v="32251398"/>
    <s v="322513-98"/>
    <d v="2023-10-04T00:00:00"/>
    <x v="0"/>
    <s v="AURIFLAMA"/>
    <x v="9"/>
    <n v="133410"/>
    <s v="SUDESTE"/>
    <n v="16739"/>
    <n v="585.87"/>
    <n v="585"/>
    <m/>
    <s v="NJP EXPRESS LTDA"/>
    <d v="2023-10-02T00:00:00"/>
    <s v="INFORMADO COLETA"/>
    <s v="17/10/2023"/>
    <m/>
    <d v="2023-10-09T00:00:00"/>
    <s v="JAP NJE-CT-e autorizado com 5 volumes e 585 Kg. Destino: SP/AURIFLAMA. Previsao de entrega: 17/10/23"/>
    <s v="EM TRANSITO"/>
    <m/>
  </r>
  <r>
    <n v="32126398"/>
    <s v="321263-98"/>
    <d v="2023-10-04T00:00:00"/>
    <x v="0"/>
    <s v="ROSANA"/>
    <x v="9"/>
    <n v="133493"/>
    <s v="SUDESTE"/>
    <n v="12059"/>
    <n v="422.07"/>
    <n v="450.53"/>
    <m/>
    <s v="NJP EXPRESS LTDA"/>
    <d v="2023-10-03T00:00:00"/>
    <s v="INFORMADO COLETA"/>
    <s v="17/10/2023"/>
    <m/>
    <d v="2023-10-09T00:00:00"/>
    <s v="JAP NJE-CT-e autorizado com 4 volumes e 451 Kg. Destino: SP/ROSANA. Previsao de entrega: 17/10/23"/>
    <s v="EM TRANSITO"/>
    <m/>
  </r>
  <r>
    <n v="31953498"/>
    <s v="319534-98"/>
    <d v="2023-09-22T00:00:00"/>
    <x v="0"/>
    <s v="ITAPEVI"/>
    <x v="9"/>
    <n v="131701"/>
    <s v="SUDESTE"/>
    <n v="91393.07"/>
    <n v="2559.0100000000002"/>
    <n v="428.5"/>
    <m/>
    <s v="NJP EXPRESS LTDA"/>
    <d v="2023-09-22T00:00:00"/>
    <s v="INFORMADO COLETA"/>
    <s v="28/09/2023"/>
    <m/>
    <d v="2023-10-09T00:00:00"/>
    <s v="JAP SAO-NO ARMAZEM DA FILIAL MAUA"/>
    <s v="EM TRANSITO"/>
    <n v="-45191"/>
  </r>
  <r>
    <n v="30049798"/>
    <s v="300497-98"/>
    <d v="2023-09-22T00:00:00"/>
    <x v="0"/>
    <s v="SAO JOSE DOS CAMPOS"/>
    <x v="9"/>
    <n v="131639"/>
    <s v="SUDESTE"/>
    <n v="5429"/>
    <n v="250"/>
    <n v="173"/>
    <m/>
    <s v="NJP EXPRESS LTDA"/>
    <d v="2023-09-22T00:00:00"/>
    <s v="ENTREGA INFORMADA"/>
    <s v="29/09/2023"/>
    <d v="2023-10-06T00:00:00"/>
    <d v="2023-10-09T00:00:00"/>
    <s v="ENTREGUE"/>
    <s v="ENTREGUE NO PRAZO"/>
    <n v="14"/>
  </r>
  <r>
    <n v="32647098"/>
    <s v="326470-98"/>
    <d v="2023-10-05T00:00:00"/>
    <x v="0"/>
    <s v="MAGDA"/>
    <x v="9"/>
    <n v="133244"/>
    <s v="SUDESTE"/>
    <n v="31690"/>
    <n v="1109.1500000000001"/>
    <n v="1166"/>
    <m/>
    <s v="NJP EXPRESS LTDA"/>
    <d v="2023-09-30T00:00:00"/>
    <s v="INFORMADO COLETA"/>
    <m/>
    <m/>
    <d v="2023-10-09T00:00:00"/>
    <m/>
    <s v="EM TRANSITO"/>
    <m/>
  </r>
  <r>
    <n v="32738598"/>
    <s v="327385-98"/>
    <d v="2023-10-05T00:00:00"/>
    <x v="0"/>
    <s v="PIRAJUI"/>
    <x v="9"/>
    <n v="133841"/>
    <s v="SUDESTE"/>
    <n v="11084.13"/>
    <n v="387.94"/>
    <n v="386"/>
    <m/>
    <s v="NJP EXPRESS LTDA"/>
    <d v="2023-10-04T00:00:00"/>
    <s v="INFORMADO COLETA"/>
    <m/>
    <m/>
    <d v="2023-10-09T00:00:00"/>
    <m/>
    <s v="EM TRANSITO"/>
    <m/>
  </r>
  <r>
    <n v="32614398"/>
    <s v="326143-98"/>
    <d v="2023-10-05T00:00:00"/>
    <x v="0"/>
    <s v="BIRIGUI"/>
    <x v="9"/>
    <n v="133842"/>
    <s v="SUDESTE"/>
    <n v="8849"/>
    <n v="350"/>
    <n v="325"/>
    <m/>
    <s v="NJP EXPRESS LTDA"/>
    <d v="2023-10-04T00:00:00"/>
    <s v="INFORMADO COLETA"/>
    <m/>
    <m/>
    <d v="2023-10-09T00:00:00"/>
    <m/>
    <s v="EM TRANSITO"/>
    <m/>
  </r>
  <r>
    <n v="32554098"/>
    <s v="325540-98"/>
    <d v="2023-10-05T00:00:00"/>
    <x v="0"/>
    <s v="SÃO PAULO"/>
    <x v="9"/>
    <n v="133844"/>
    <s v="SUDESTE"/>
    <n v="14140.5"/>
    <n v="424.22"/>
    <n v="607"/>
    <m/>
    <s v="NJP EXPRESS LTDA"/>
    <d v="2023-10-04T00:00:00"/>
    <s v="INFORMADO COLETA"/>
    <m/>
    <m/>
    <d v="2023-10-09T00:00:00"/>
    <m/>
    <s v="EM TRANSITO"/>
    <m/>
  </r>
  <r>
    <n v="32699398"/>
    <s v="326993-98"/>
    <d v="2023-10-05T00:00:00"/>
    <x v="0"/>
    <s v="GUARANI D'OESTE"/>
    <x v="9"/>
    <n v="133850"/>
    <s v="SUDESTE"/>
    <n v="5119"/>
    <n v="350"/>
    <n v="169"/>
    <m/>
    <s v="NJP EXPRESS LTDA"/>
    <d v="2023-10-04T00:00:00"/>
    <s v="INFORMADO COLETA"/>
    <m/>
    <m/>
    <d v="2023-10-09T00:00:00"/>
    <m/>
    <s v="EM TRANSITO"/>
    <m/>
  </r>
  <r>
    <n v="32152198"/>
    <s v="321521-98"/>
    <d v="2023-10-05T00:00:00"/>
    <x v="0"/>
    <s v="BARRETOS"/>
    <x v="9"/>
    <n v="133864"/>
    <s v="SUDESTE"/>
    <n v="15698.62"/>
    <n v="549.45000000000005"/>
    <n v="614"/>
    <m/>
    <s v="NJP EXPRESS LTDA"/>
    <d v="2023-10-04T00:00:00"/>
    <s v="INFORMADO COLETA"/>
    <m/>
    <m/>
    <d v="2023-10-09T00:00:00"/>
    <m/>
    <s v="EM TRANSITO"/>
    <m/>
  </r>
  <r>
    <n v="32359698"/>
    <s v="323596-98"/>
    <d v="2023-10-05T00:00:00"/>
    <x v="0"/>
    <s v="STO ANT. ARACANGUA"/>
    <x v="9"/>
    <n v="133867"/>
    <s v="SUDESTE"/>
    <n v="7574.42"/>
    <n v="350"/>
    <n v="260"/>
    <m/>
    <s v="NJP EXPRESS LTDA"/>
    <d v="2023-10-04T00:00:00"/>
    <s v="INFORMADO COLETA"/>
    <m/>
    <m/>
    <d v="2023-10-09T00:00:00"/>
    <m/>
    <s v="EM TRANSITO"/>
    <m/>
  </r>
  <r>
    <n v="32486498"/>
    <s v="324864-98"/>
    <d v="2023-10-05T00:00:00"/>
    <x v="0"/>
    <s v="BIRIGUI"/>
    <x v="9"/>
    <n v="133875"/>
    <s v="SUDESTE"/>
    <n v="9125"/>
    <n v="350"/>
    <n v="326"/>
    <m/>
    <s v="NJP EXPRESS LTDA"/>
    <d v="2023-10-04T00:00:00"/>
    <s v="INFORMADO COLETA"/>
    <m/>
    <m/>
    <d v="2023-10-09T00:00:00"/>
    <m/>
    <s v="EM TRANSITO"/>
    <m/>
  </r>
  <r>
    <n v="32735098"/>
    <s v="327350-98"/>
    <d v="2023-10-05T00:00:00"/>
    <x v="0"/>
    <s v="SANTA FÉ DO SUL"/>
    <x v="9"/>
    <n v="133946"/>
    <s v="SUDESTE"/>
    <n v="5939"/>
    <n v="350"/>
    <n v="200"/>
    <m/>
    <s v="NJP EXPRESS LTDA"/>
    <d v="2023-10-05T00:00:00"/>
    <s v="INFORMADO COLETA"/>
    <m/>
    <m/>
    <d v="2023-10-09T00:00:00"/>
    <m/>
    <s v="EM TRANSITO"/>
    <m/>
  </r>
  <r>
    <n v="32585798"/>
    <s v="325857-98"/>
    <d v="2023-10-05T00:00:00"/>
    <x v="0"/>
    <s v="RIBEIRÃO PRETO"/>
    <x v="9"/>
    <n v="133653"/>
    <s v="SUDESTE"/>
    <n v="24908"/>
    <n v="871.78"/>
    <n v="973"/>
    <m/>
    <s v="NJP EXPRESS LTDA"/>
    <d v="2023-10-04T00:00:00"/>
    <s v="INFORMADO COLETA"/>
    <m/>
    <m/>
    <d v="2023-10-09T00:00:00"/>
    <m/>
    <s v="EM TRANSITO"/>
    <m/>
  </r>
  <r>
    <n v="32589898"/>
    <s v="325898-98"/>
    <d v="2023-10-05T00:00:00"/>
    <x v="0"/>
    <s v="VOTUPORANGA"/>
    <x v="9"/>
    <n v="133711"/>
    <s v="SUDESTE"/>
    <n v="6269"/>
    <n v="350"/>
    <n v="229"/>
    <m/>
    <s v="NJP EXPRESS LTDA"/>
    <d v="2023-10-04T00:00:00"/>
    <s v="INFORMADO COLETA"/>
    <m/>
    <m/>
    <d v="2023-10-09T00:00:00"/>
    <m/>
    <s v="EM TRANSITO"/>
    <m/>
  </r>
  <r>
    <n v="32097898"/>
    <s v="320978-98"/>
    <d v="2023-10-05T00:00:00"/>
    <x v="0"/>
    <s v="CAMPINAS"/>
    <x v="9"/>
    <n v="133816"/>
    <s v="SUDESTE"/>
    <n v="5989"/>
    <n v="350"/>
    <n v="199"/>
    <m/>
    <s v="NJP EXPRESS LTDA"/>
    <d v="2023-10-04T00:00:00"/>
    <s v="INFORMADO COLETA"/>
    <m/>
    <m/>
    <d v="2023-10-09T00:00:00"/>
    <m/>
    <s v="EM TRANSITO"/>
    <m/>
  </r>
  <r>
    <n v="32380098"/>
    <s v="323800-98"/>
    <d v="2023-10-06T00:00:00"/>
    <x v="0"/>
    <s v="ITAI"/>
    <x v="9"/>
    <n v="133993"/>
    <s v="SUDESTE"/>
    <n v="473.17"/>
    <n v="350"/>
    <n v="29.888999999999999"/>
    <m/>
    <s v="NJP EXPRESS LTDA"/>
    <d v="2023-10-05T00:00:00"/>
    <s v="INFORMADO COLETA"/>
    <m/>
    <m/>
    <d v="2023-10-09T00:00:00"/>
    <m/>
    <s v="EM TRANSITO"/>
    <m/>
  </r>
  <r>
    <n v="30365998"/>
    <s v="303659-98"/>
    <d v="2023-10-06T00:00:00"/>
    <x v="0"/>
    <s v="BIRIGUI"/>
    <x v="9"/>
    <n v="134048"/>
    <s v="SUDESTE"/>
    <n v="65000"/>
    <n v="2275"/>
    <n v="2741"/>
    <m/>
    <s v="NJP EXPRESS LTDA"/>
    <d v="2023-10-05T00:00:00"/>
    <s v="INFORMADO COLETA"/>
    <m/>
    <m/>
    <d v="2023-10-09T00:00:00"/>
    <m/>
    <s v="EM TRANSITO"/>
    <m/>
  </r>
  <r>
    <n v="25580998"/>
    <s v="255809-98"/>
    <d v="2023-07-13T00:00:00"/>
    <x v="1"/>
    <s v="PARAISO DO TOCANTINS"/>
    <x v="1"/>
    <n v="125123"/>
    <s v="NORTE"/>
    <n v="8486.17"/>
    <n v="611.94000000000005"/>
    <n v="261.04000000000002"/>
    <n v="7.2110268825630416E-2"/>
    <s v="MIRA SERVICOS"/>
    <d v="2023-07-13T00:00:00"/>
    <m/>
    <d v="2023-08-10T00:00:00"/>
    <d v="2023-07-26T00:00:00"/>
    <m/>
    <s v="ENTREGUE"/>
    <s v="ENTREGUE NO PRAZO"/>
    <n v="13"/>
  </r>
  <r>
    <n v="25116098"/>
    <s v="251160-98"/>
    <d v="2023-07-13T00:00:00"/>
    <x v="1"/>
    <s v="PARAUAPEBAS"/>
    <x v="2"/>
    <n v="125185"/>
    <s v="NORTE"/>
    <n v="15171.29"/>
    <n v="994.31"/>
    <n v="472.262"/>
    <n v="6.5538922530648344E-2"/>
    <s v="MIRA SERVICOS"/>
    <d v="2023-07-13T00:00:00"/>
    <m/>
    <d v="2023-08-10T00:00:00"/>
    <d v="2023-08-04T00:00:00"/>
    <m/>
    <s v="ENTREGUE"/>
    <s v="ENTREGUE NO PRAZO"/>
    <n v="22"/>
  </r>
  <r>
    <n v="25752798"/>
    <s v="257527-98"/>
    <d v="2023-07-13T00:00:00"/>
    <x v="1"/>
    <s v="RONDON DO PARA"/>
    <x v="2"/>
    <n v="125105"/>
    <s v="NORTE"/>
    <n v="9176.27"/>
    <n v="638.20000000000005"/>
    <n v="285.23099999999999"/>
    <n v="6.9548956166285425E-2"/>
    <s v="MIRA SERVICOS"/>
    <d v="2023-07-13T00:00:00"/>
    <m/>
    <d v="2023-08-10T00:00:00"/>
    <d v="2023-08-02T00:00:00"/>
    <m/>
    <s v="ENTREGUE"/>
    <s v="ENTREGUE NO PRAZO"/>
    <n v="20"/>
  </r>
  <r>
    <n v="25345698"/>
    <s v="253456-98"/>
    <d v="2023-07-13T00:00:00"/>
    <x v="1"/>
    <s v="SANTAREM"/>
    <x v="2"/>
    <n v="125128"/>
    <s v="NORTE"/>
    <n v="15026.67"/>
    <n v="2481.88"/>
    <n v="494.59500000000003"/>
    <n v="0.1651650032908156"/>
    <s v="MIRA SERVICOS"/>
    <d v="2023-07-13T00:00:00"/>
    <m/>
    <d v="2023-08-10T00:00:00"/>
    <d v="2023-08-10T00:00:00"/>
    <m/>
    <s v="ENTREGUE"/>
    <s v="ENTREGUE NO PRAZO"/>
    <n v="28"/>
  </r>
  <r>
    <n v="25147298"/>
    <s v="251472-98"/>
    <d v="2023-07-13T00:00:00"/>
    <x v="1"/>
    <s v="AQUIRAZ"/>
    <x v="15"/>
    <n v="124826"/>
    <s v="NORDESTE"/>
    <n v="10099"/>
    <n v="390.35"/>
    <n v="313.06599999999997"/>
    <n v="3.8652341816021389E-2"/>
    <s v="TECMAR TRANSPORTES LTDA"/>
    <d v="2023-07-11T00:00:00"/>
    <m/>
    <d v="2023-08-03T00:00:00"/>
    <d v="2023-07-29T00:00:00"/>
    <m/>
    <s v="ENTREGUE"/>
    <s v="ENTREGUE NO PRAZO"/>
    <n v="16"/>
  </r>
  <r>
    <n v="24923698"/>
    <s v="249236-98"/>
    <d v="2023-07-13T00:00:00"/>
    <x v="1"/>
    <s v="BARRAS"/>
    <x v="7"/>
    <n v="125125"/>
    <s v="NORDESTE"/>
    <n v="13700.61"/>
    <n v="889.49"/>
    <n v="462.166"/>
    <n v="6.4923386622931387E-2"/>
    <s v="TECMAR TRANSPORTES LTDA"/>
    <d v="2023-07-13T00:00:00"/>
    <m/>
    <d v="2023-08-04T00:00:00"/>
    <d v="2023-07-24T00:00:00"/>
    <m/>
    <s v="ENTREGUE"/>
    <s v="ENTREGUE NO PRAZO"/>
    <n v="11"/>
  </r>
  <r>
    <n v="25190298"/>
    <s v="251902-98"/>
    <d v="2023-07-13T00:00:00"/>
    <x v="1"/>
    <s v="BELO JARDIM"/>
    <x v="16"/>
    <n v="125087"/>
    <s v="NORDESTE"/>
    <n v="22699.46"/>
    <n v="954.42"/>
    <n v="668.89700000000005"/>
    <n v="4.2045934132353809E-2"/>
    <s v="TECMAR TRANSPORTES LTDA"/>
    <d v="2023-07-13T00:00:00"/>
    <m/>
    <d v="2023-08-01T00:00:00"/>
    <d v="2023-07-28T00:00:00"/>
    <m/>
    <s v="ENTREGUE"/>
    <s v="ENTREGUE NO PRAZO"/>
    <n v="15"/>
  </r>
  <r>
    <m/>
    <s v="-"/>
    <d v="2023-08-23T00:00:00"/>
    <x v="3"/>
    <s v="JAIBA"/>
    <x v="4"/>
    <n v="129086"/>
    <s v="SUDESTE"/>
    <n v="7632.54"/>
    <n v="342.95"/>
    <n v="21.664999999999999"/>
    <m/>
    <s v="TG TRANSPORTES GERAIS E DISTRIBUICAO LTDA"/>
    <d v="2023-08-21T00:00:00"/>
    <s v="NÃO CONSTA"/>
    <d v="2023-08-29T00:00:00"/>
    <d v="2023-09-06T00:00:00"/>
    <m/>
    <s v="ENTREGUE"/>
    <s v="ENTREGUE FORA DO PRAZO"/>
    <n v="14"/>
  </r>
  <r>
    <n v="25783999"/>
    <s v="257839-99"/>
    <d v="2023-07-13T00:00:00"/>
    <x v="1"/>
    <s v="FORTALEZA"/>
    <x v="15"/>
    <n v="125049"/>
    <s v="NORDESTE"/>
    <n v="709.1"/>
    <n v="84.36"/>
    <n v="28.989000000000001"/>
    <n v="0.11896770554223664"/>
    <s v="TECMAR TRANSPORTES LTDA"/>
    <d v="2023-07-12T00:00:00"/>
    <m/>
    <d v="2023-07-31T00:00:00"/>
    <d v="2023-07-31T00:00:00"/>
    <m/>
    <s v="ENTREGUE"/>
    <s v="ENTREGUE NO PRAZO"/>
    <n v="18"/>
  </r>
  <r>
    <n v="25854000"/>
    <s v="258540-00"/>
    <d v="2023-07-13T00:00:00"/>
    <x v="1"/>
    <s v="IMPERATRIZ"/>
    <x v="6"/>
    <n v="125073"/>
    <s v="NORDESTE"/>
    <n v="1815.51"/>
    <n v="194.3"/>
    <n v="101.25"/>
    <n v="0.1070222692246256"/>
    <s v="TECMAR TRANSPORTES LTDA"/>
    <d v="2023-07-13T00:00:00"/>
    <m/>
    <d v="2023-08-07T00:00:00"/>
    <d v="2023-07-25T00:00:00"/>
    <m/>
    <s v="ENTREGUE"/>
    <s v="ENTREGUE NO PRAZO"/>
    <n v="12"/>
  </r>
  <r>
    <n v="25048698"/>
    <s v="250486-98"/>
    <d v="2023-07-13T00:00:00"/>
    <x v="1"/>
    <s v="IMPERATRIZ"/>
    <x v="6"/>
    <n v="125122"/>
    <s v="NORDESTE"/>
    <n v="31386.79"/>
    <n v="2019.68"/>
    <n v="1075.48"/>
    <n v="6.4348090390893745E-2"/>
    <s v="TECMAR TRANSPORTES LTDA"/>
    <d v="2023-07-13T00:00:00"/>
    <m/>
    <d v="2023-08-07T00:00:00"/>
    <d v="2023-07-24T00:00:00"/>
    <m/>
    <s v="ENTREGUE"/>
    <s v="ENTREGUE NO PRAZO"/>
    <n v="11"/>
  </r>
  <r>
    <n v="25734500"/>
    <s v="257345-00"/>
    <d v="2023-07-13T00:00:00"/>
    <x v="1"/>
    <s v="IMPERATRIZ"/>
    <x v="6"/>
    <n v="125046"/>
    <s v="NORDESTE"/>
    <n v="689.7"/>
    <n v="130.69"/>
    <n v="33.75"/>
    <n v="0.18948818326808756"/>
    <s v="TECMAR TRANSPORTES LTDA"/>
    <d v="2023-07-12T00:00:00"/>
    <m/>
    <d v="2023-08-07T00:00:00"/>
    <d v="2023-08-03T00:00:00"/>
    <m/>
    <s v="ENTREGUE"/>
    <s v="ENTREGUE NO PRAZO"/>
    <n v="21"/>
  </r>
  <r>
    <n v="25065798"/>
    <s v="250657-98"/>
    <d v="2023-07-13T00:00:00"/>
    <x v="1"/>
    <s v="JAGUARUANA"/>
    <x v="15"/>
    <n v="124607"/>
    <s v="NORDESTE"/>
    <n v="19848.96"/>
    <n v="872.11"/>
    <n v="590.79700000000003"/>
    <n v="4.3937314599858134E-2"/>
    <s v="TECMAR TRANSPORTES LTDA"/>
    <d v="2023-07-10T00:00:00"/>
    <m/>
    <d v="2023-08-03T00:00:00"/>
    <d v="2023-07-28T00:00:00"/>
    <m/>
    <s v="ENTREGUE"/>
    <s v="ENTREGUE NO PRAZO"/>
    <n v="15"/>
  </r>
  <r>
    <n v="25314098"/>
    <s v="253140-98"/>
    <d v="2023-07-13T00:00:00"/>
    <x v="1"/>
    <s v="JUAZEIRO DO NORTE"/>
    <x v="15"/>
    <n v="125089"/>
    <s v="NORDESTE"/>
    <n v="7169.96"/>
    <n v="316.93"/>
    <n v="208.02500000000001"/>
    <n v="4.4202478117032734E-2"/>
    <s v="TECMAR TRANSPORTES LTDA"/>
    <d v="2023-07-13T00:00:00"/>
    <m/>
    <d v="2023-08-03T00:00:00"/>
    <d v="2023-07-25T00:00:00"/>
    <m/>
    <s v="ENTREGUE"/>
    <s v="ENTREGUE NO PRAZO"/>
    <n v="12"/>
  </r>
  <r>
    <n v="23162898"/>
    <s v="231628-98"/>
    <d v="2023-07-13T00:00:00"/>
    <x v="1"/>
    <s v="JUAZEIRO DO NORTE"/>
    <x v="15"/>
    <n v="125197"/>
    <s v="NORDESTE"/>
    <n v="8039"/>
    <n v="390.07"/>
    <n v="264.50400000000002"/>
    <n v="4.852220425426048E-2"/>
    <s v="TECMAR TRANSPORTES LTDA"/>
    <d v="2023-07-13T00:00:00"/>
    <m/>
    <d v="2023-08-03T00:00:00"/>
    <d v="2023-07-24T00:00:00"/>
    <m/>
    <s v="ENTREGUE"/>
    <s v="ENTREGUE NO PRAZO"/>
    <n v="11"/>
  </r>
  <r>
    <n v="25171098"/>
    <s v="251710-98"/>
    <d v="2023-07-13T00:00:00"/>
    <x v="1"/>
    <s v="LIMOEIRO DO NORTE"/>
    <x v="15"/>
    <n v="124402"/>
    <s v="NORDESTE"/>
    <n v="18918"/>
    <n v="962.15"/>
    <n v="666.00599999999997"/>
    <n v="5.0858970292842795E-2"/>
    <s v="TECMAR TRANSPORTES LTDA"/>
    <d v="2023-07-06T00:00:00"/>
    <m/>
    <d v="2023-08-03T00:00:00"/>
    <d v="2023-07-31T00:00:00"/>
    <m/>
    <s v="ENTREGUE"/>
    <s v="ENTREGUE NO PRAZO"/>
    <n v="18"/>
  </r>
  <r>
    <n v="25421998"/>
    <s v="254219-98"/>
    <d v="2023-07-13T00:00:00"/>
    <x v="1"/>
    <s v="MAURITI"/>
    <x v="15"/>
    <n v="124812"/>
    <s v="NORDESTE"/>
    <n v="16669"/>
    <n v="911.64"/>
    <n v="635.60400000000004"/>
    <n v="5.4690743295938565E-2"/>
    <s v="TECMAR TRANSPORTES LTDA"/>
    <d v="2023-07-11T00:00:00"/>
    <m/>
    <d v="2023-08-03T00:00:00"/>
    <d v="2023-07-26T00:00:00"/>
    <m/>
    <s v="ENTREGUE"/>
    <s v="ENTREGUE NO PRAZO"/>
    <n v="13"/>
  </r>
  <r>
    <n v="25367698"/>
    <s v="253676-98"/>
    <d v="2023-07-13T00:00:00"/>
    <x v="1"/>
    <s v="MILHÃ"/>
    <x v="15"/>
    <n v="125016"/>
    <s v="NORDESTE"/>
    <n v="26582.77"/>
    <n v="1245.1500000000001"/>
    <n v="852.62699999999995"/>
    <n v="4.6840491039872825E-2"/>
    <s v="TECMAR TRANSPORTES LTDA"/>
    <d v="2023-07-12T00:00:00"/>
    <m/>
    <d v="2023-08-03T00:00:00"/>
    <d v="2023-07-27T00:00:00"/>
    <m/>
    <s v="ENTREGUE"/>
    <s v="ENTREGUE NO PRAZO"/>
    <n v="14"/>
  </r>
  <r>
    <n v="25055198"/>
    <s v="250551-98"/>
    <d v="2023-07-13T00:00:00"/>
    <x v="1"/>
    <s v="MONSENHOR TABOSA"/>
    <x v="15"/>
    <n v="125165"/>
    <s v="NORDESTE"/>
    <n v="53473.09"/>
    <n v="2797.33"/>
    <n v="1755.9749999999999"/>
    <n v="5.2312854933200981E-2"/>
    <s v="TECMAR TRANSPORTES LTDA"/>
    <d v="2023-07-13T00:00:00"/>
    <m/>
    <d v="2023-08-03T00:00:00"/>
    <d v="2023-07-27T00:00:00"/>
    <m/>
    <s v="ENTREGUE"/>
    <s v="ENTREGUE NO PRAZO"/>
    <n v="14"/>
  </r>
  <r>
    <n v="24756298"/>
    <s v="247562-98"/>
    <d v="2023-07-13T00:00:00"/>
    <x v="1"/>
    <s v="SÃO LUÍS"/>
    <x v="6"/>
    <n v="125121"/>
    <s v="NORDESTE"/>
    <n v="43013.15"/>
    <n v="2316.1"/>
    <n v="1367.02"/>
    <n v="5.3846323740530506E-2"/>
    <s v="TECMAR TRANSPORTES LTDA"/>
    <d v="2023-07-13T00:00:00"/>
    <m/>
    <d v="2023-07-31T00:00:00"/>
    <d v="2023-07-31T00:00:00"/>
    <m/>
    <s v="ENTREGUE"/>
    <s v="ENTREGUE NO PRAZO"/>
    <n v="18"/>
  </r>
  <r>
    <n v="25853999"/>
    <s v="258539-99"/>
    <d v="2023-07-13T00:00:00"/>
    <x v="1"/>
    <s v="SOUSA"/>
    <x v="18"/>
    <n v="125071"/>
    <s v="NORDESTE"/>
    <n v="699.78"/>
    <n v="98.4"/>
    <n v="29.888999999999999"/>
    <n v="0.14061562205264513"/>
    <s v="TECMAR TRANSPORTES LTDA"/>
    <d v="2023-07-13T00:00:00"/>
    <m/>
    <d v="2023-08-01T00:00:00"/>
    <d v="2023-07-31T00:00:00"/>
    <m/>
    <s v="ENTREGUE"/>
    <s v="ENTREGUE NO PRAZO"/>
    <n v="18"/>
  </r>
  <r>
    <n v="25180498"/>
    <s v="251804-98"/>
    <d v="2023-07-13T00:00:00"/>
    <x v="1"/>
    <s v="TIMON"/>
    <x v="6"/>
    <n v="125126"/>
    <s v="NORDESTE"/>
    <n v="9609"/>
    <n v="584.92999999999995"/>
    <n v="304.42700000000002"/>
    <n v="6.0873139764803824E-2"/>
    <s v="TECMAR TRANSPORTES LTDA"/>
    <d v="2023-07-13T00:00:00"/>
    <m/>
    <d v="2023-08-07T00:00:00"/>
    <d v="2023-07-24T00:00:00"/>
    <m/>
    <s v="ENTREGUE"/>
    <s v="ENTREGUE NO PRAZO"/>
    <n v="11"/>
  </r>
  <r>
    <n v="25617799"/>
    <s v="256177-99"/>
    <d v="2023-07-13T00:00:00"/>
    <x v="1"/>
    <s v="IGUATU"/>
    <x v="15"/>
    <n v="125051"/>
    <s v="NORDESTE"/>
    <n v="485.51"/>
    <n v="98.32"/>
    <n v="0.60799999999999998"/>
    <n v="0.20250870218945025"/>
    <s v="TECMAR TRANSPORTES LTDA"/>
    <d v="2023-07-13T00:00:00"/>
    <m/>
    <d v="2023-08-03T00:00:00"/>
    <d v="2023-08-12T00:00:00"/>
    <m/>
    <s v="ENTREGUE"/>
    <s v="ENTREGUE FORA DO PRAZO"/>
    <n v="30"/>
  </r>
  <r>
    <n v="25697898"/>
    <s v="256978-98"/>
    <d v="2023-07-14T00:00:00"/>
    <x v="1"/>
    <s v="CARATINGA"/>
    <x v="4"/>
    <n v="125168"/>
    <s v="SUDESTE"/>
    <n v="64767"/>
    <n v="2134.36"/>
    <n v="2312.674"/>
    <n v="3.2954436672997051E-2"/>
    <s v="CT DISTRIBUICAO E LOGISTICA LTDA"/>
    <d v="2023-07-13T00:00:00"/>
    <m/>
    <d v="2023-07-26T00:00:00"/>
    <d v="2023-07-21T14:00:00"/>
    <m/>
    <s v="ENTREGUE"/>
    <s v="ENTREGUE NO PRAZO"/>
    <n v="7.5833333333357587"/>
  </r>
  <r>
    <n v="25699298"/>
    <s v="256992-98"/>
    <d v="2023-07-14T00:00:00"/>
    <x v="1"/>
    <s v="CARATINGA"/>
    <x v="4"/>
    <n v="125157"/>
    <s v="SUDESTE"/>
    <n v="35038"/>
    <n v="1154.6600000000001"/>
    <n v="1236.2090000000001"/>
    <n v="3.2954506535761173E-2"/>
    <s v="CT DISTRIBUICAO E LOGISTICA LTDA"/>
    <d v="2023-07-13T00:00:00"/>
    <m/>
    <d v="2023-07-26T00:00:00"/>
    <d v="2023-07-24T00:00:00"/>
    <m/>
    <s v="ENTREGUE"/>
    <s v="ENTREGUE NO PRAZO"/>
    <n v="10"/>
  </r>
  <r>
    <n v="24558098"/>
    <s v="245580-98"/>
    <d v="2023-07-14T00:00:00"/>
    <x v="1"/>
    <s v="FRANCISCO SÁ"/>
    <x v="4"/>
    <n v="125160"/>
    <s v="SUDESTE"/>
    <n v="107365.24"/>
    <n v="3538.17"/>
    <n v="2640.9580000000001"/>
    <n v="3.2954520476087046E-2"/>
    <s v="CT DISTRIBUICAO E LOGISTICA LTDA"/>
    <d v="2023-07-13T00:00:00"/>
    <m/>
    <d v="2023-07-27T16:00:00"/>
    <d v="2023-07-27T16:00:00"/>
    <m/>
    <s v="ENTREGUE"/>
    <s v="ENTREGUE NO PRAZO"/>
    <n v="13.666666666664241"/>
  </r>
  <r>
    <n v="25781398"/>
    <s v="257813-98"/>
    <d v="2023-07-14T00:00:00"/>
    <x v="1"/>
    <s v="POPULINA"/>
    <x v="9"/>
    <n v="125223"/>
    <s v="SUDESTE"/>
    <n v="30000"/>
    <n v="988.64"/>
    <n v="904.09400000000005"/>
    <n v="3.2954666666666667E-2"/>
    <s v="CT DISTRIBUICAO E LOGISTICA LTDA"/>
    <d v="2023-07-13T00:00:00"/>
    <m/>
    <d v="2023-07-24T00:00:00"/>
    <d v="2023-07-18T17:08:00"/>
    <m/>
    <s v="ENTREGUE"/>
    <s v="ENTREGUE NO PRAZO"/>
    <n v="4.7138888888875954"/>
  </r>
  <r>
    <n v="24186598"/>
    <s v="241865-98"/>
    <d v="2023-07-14T00:00:00"/>
    <x v="1"/>
    <s v="JEQUITIBA"/>
    <x v="4"/>
    <n v="124446"/>
    <s v="SUDESTE"/>
    <n v="83600"/>
    <n v="2755"/>
    <n v="2590.5830000000001"/>
    <n v="3.2954545454545452E-2"/>
    <s v="CT DISTRIBUICAO E LOGISTICA LTDA"/>
    <d v="2023-07-06T00:00:00"/>
    <m/>
    <d v="2023-07-26T00:00:00"/>
    <d v="2023-08-01T12:00:00"/>
    <m/>
    <s v="ENTREGUE"/>
    <s v="ENTREGUE FORA DO PRAZO"/>
    <n v="18.5"/>
  </r>
  <r>
    <n v="24930498"/>
    <s v="249304-98"/>
    <d v="2023-07-14T00:00:00"/>
    <x v="1"/>
    <s v="MONTES CLAROS"/>
    <x v="4"/>
    <n v="125169"/>
    <s v="SUDESTE"/>
    <n v="35000"/>
    <n v="1153.4100000000001"/>
    <n v="1065.894"/>
    <n v="3.295457142857143E-2"/>
    <s v="CT DISTRIBUICAO E LOGISTICA LTDA"/>
    <d v="2023-07-13T00:00:00"/>
    <m/>
    <d v="2023-07-26T00:00:00"/>
    <d v="2023-08-02T08:40:00"/>
    <m/>
    <s v="ENTREGUE"/>
    <s v="ENTREGUE FORA DO PRAZO"/>
    <n v="19.361111111109494"/>
  </r>
  <r>
    <n v="25786998"/>
    <s v="257869-98"/>
    <d v="2023-07-14T00:00:00"/>
    <x v="1"/>
    <s v="SINOP"/>
    <x v="0"/>
    <n v="125214"/>
    <s v="CENTRO-OESTE"/>
    <n v="21002.85"/>
    <n v="1079.55"/>
    <n v="679.20500000000004"/>
    <n v="5.1400167120176546E-2"/>
    <s v="CT DISTRIBUICAO E LOGISTICA LTDA"/>
    <d v="2023-07-13T00:00:00"/>
    <m/>
    <d v="2023-07-28T00:00:00"/>
    <d v="2023-08-02T11:00:00"/>
    <m/>
    <s v="ENTREGUE"/>
    <s v="ENTREGUE FORA DO PRAZO"/>
    <n v="19.458333333335759"/>
  </r>
  <r>
    <n v="24519998"/>
    <s v="245199-98"/>
    <d v="2023-07-14T00:00:00"/>
    <x v="1"/>
    <s v="TUBARÃO"/>
    <x v="21"/>
    <n v="125086"/>
    <s v="SUL"/>
    <n v="25077"/>
    <n v="875"/>
    <n v="715.21600000000001"/>
    <n v="3.4892531004506122E-2"/>
    <s v="CT DISTRIBUICAO E LOGISTICA LTDA"/>
    <d v="2023-07-13T00:00:00"/>
    <m/>
    <d v="2023-07-26T00:00:00"/>
    <d v="2023-07-29T12:56:00"/>
    <m/>
    <s v="ENTREGUE"/>
    <s v="ENTREGUE FORA DO PRAZO"/>
    <n v="15.538888888891961"/>
  </r>
  <r>
    <n v="25178598"/>
    <s v="251785-98"/>
    <d v="2023-07-14T00:00:00"/>
    <x v="1"/>
    <s v="FRANCA"/>
    <x v="9"/>
    <n v="125205"/>
    <s v="SUDESTE"/>
    <n v="10449"/>
    <n v="438.5"/>
    <n v="334.315"/>
    <n v="4.1965738348167289E-2"/>
    <s v="FITLOG TRANSPORTES E LOGISTICA"/>
    <d v="2023-07-13T00:00:00"/>
    <m/>
    <d v="2023-07-26T00:00:00"/>
    <d v="2023-07-24T19:04:00"/>
    <m/>
    <s v="ENTREGUE"/>
    <s v="ENTREGUE NO PRAZO"/>
    <n v="10.794444444443798"/>
  </r>
  <r>
    <n v="26034698"/>
    <s v="260346-98"/>
    <d v="2023-07-14T00:00:00"/>
    <x v="1"/>
    <s v="ITAPEVI"/>
    <x v="9"/>
    <n v="125281"/>
    <s v="SUDESTE"/>
    <n v="8444.32"/>
    <n v="111.38"/>
    <n v="29.58"/>
    <n v="1.3189931220039032E-2"/>
    <s v="FITLOG TRANSPORTES E LOGISTICA"/>
    <d v="2023-07-14T00:00:00"/>
    <m/>
    <d v="2023-07-25T00:00:00"/>
    <d v="2023-07-20T15:32:00"/>
    <m/>
    <s v="ENTREGUE"/>
    <s v="ENTREGUE NO PRAZO"/>
    <n v="6.6472222222218988"/>
  </r>
  <r>
    <n v="25459798"/>
    <s v="254597-98"/>
    <d v="2023-07-14T00:00:00"/>
    <x v="1"/>
    <s v="JUNQUEIROPOLIS"/>
    <x v="9"/>
    <n v="125170"/>
    <s v="SUDESTE"/>
    <n v="7599"/>
    <n v="342.76"/>
    <n v="268.23599999999999"/>
    <n v="4.5105934991446245E-2"/>
    <s v="FITLOG TRANSPORTES E LOGISTICA"/>
    <d v="2023-07-13T00:00:00"/>
    <m/>
    <d v="2023-07-26T00:00:00"/>
    <d v="2023-07-26T18:00:00"/>
    <m/>
    <s v="ENTREGUE"/>
    <s v="ENTREGUE FORA DO PRAZO"/>
    <n v="12.75"/>
  </r>
  <r>
    <n v="25827298"/>
    <s v="258272-98"/>
    <d v="2023-07-14T00:00:00"/>
    <x v="1"/>
    <s v="BOM JESUS DO ITABAPOANA"/>
    <x v="11"/>
    <n v="125324"/>
    <s v="SUDESTE"/>
    <n v="11239"/>
    <n v="299.18"/>
    <n v="371.93700000000001"/>
    <n v="2.6619806032565176E-2"/>
    <s v="M V G TRANSPORTES EIRELI"/>
    <d v="2023-07-14T00:00:00"/>
    <m/>
    <d v="2023-07-18T00:00:00"/>
    <d v="2023-07-18T23:59:00"/>
    <m/>
    <s v="ENTREGUE"/>
    <s v="ENTREGUE FORA DO PRAZO"/>
    <n v="4.9993055555532919"/>
  </r>
  <r>
    <n v="25832298"/>
    <s v="258322-98"/>
    <d v="2023-07-14T00:00:00"/>
    <x v="1"/>
    <s v="CACHOEIRAS DE MACACU"/>
    <x v="11"/>
    <n v="125321"/>
    <s v="SUDESTE"/>
    <n v="8249"/>
    <n v="208.16"/>
    <n v="252.553"/>
    <n v="2.5234573887743968E-2"/>
    <s v="M V G TRANSPORTES EIRELI"/>
    <d v="2023-07-14T00:00:00"/>
    <m/>
    <d v="2023-07-19T00:00:00"/>
    <d v="2023-07-18T23:59:00"/>
    <m/>
    <s v="ENTREGUE"/>
    <s v="ENTREGUE NO PRAZO"/>
    <n v="4.9993055555532919"/>
  </r>
  <r>
    <n v="25698698"/>
    <s v="256986-98"/>
    <d v="2023-07-14T00:00:00"/>
    <x v="1"/>
    <s v="CARATINGA"/>
    <x v="4"/>
    <n v="125158"/>
    <s v="SUDESTE"/>
    <n v="6789"/>
    <n v="182.67"/>
    <n v="220.89500000000001"/>
    <n v="2.6906760936809541E-2"/>
    <s v="M V G TRANSPORTES EIRELI"/>
    <d v="2023-07-13T00:00:00"/>
    <m/>
    <d v="2023-07-18T00:00:00"/>
    <d v="2023-07-17T23:59:00"/>
    <m/>
    <s v="ENTREGUE"/>
    <s v="ENTREGUE NO PRAZO"/>
    <n v="3.9993055555532919"/>
  </r>
  <r>
    <n v="25984799"/>
    <s v="259847-99"/>
    <d v="2023-07-14T00:00:00"/>
    <x v="1"/>
    <s v="CONTAGEM"/>
    <x v="4"/>
    <n v="125259"/>
    <s v="SUDESTE"/>
    <n v="1592.76"/>
    <n v="78.58"/>
    <n v="83.5"/>
    <n v="4.933574424269821E-2"/>
    <s v="M V G TRANSPORTES EIRELI"/>
    <d v="2023-07-14T00:00:00"/>
    <m/>
    <d v="2023-07-18T00:00:00"/>
    <d v="2023-07-17T23:59:00"/>
    <m/>
    <s v="ENTREGUE"/>
    <s v="ENTREGUE NO PRAZO"/>
    <n v="3.9993055555532919"/>
  </r>
  <r>
    <n v="25408698"/>
    <s v="254086-98"/>
    <d v="2023-07-14T00:00:00"/>
    <x v="1"/>
    <s v="GUIDOVAL"/>
    <x v="4"/>
    <n v="125361"/>
    <s v="SUDESTE"/>
    <n v="6109"/>
    <n v="159.5"/>
    <n v="195.23500000000001"/>
    <n v="2.6109019479456541E-2"/>
    <s v="M V G TRANSPORTES EIRELI"/>
    <d v="2023-07-14T00:00:00"/>
    <m/>
    <d v="2023-07-18T00:00:00"/>
    <d v="2023-07-17T23:59:00"/>
    <m/>
    <s v="ENTREGUE"/>
    <s v="ENTREGUE NO PRAZO"/>
    <n v="3.9993055555532919"/>
  </r>
  <r>
    <n v="25672898"/>
    <s v="256728-98"/>
    <d v="2023-07-14T00:00:00"/>
    <x v="1"/>
    <s v="GUIRICEMA"/>
    <x v="4"/>
    <n v="125172"/>
    <s v="SUDESTE"/>
    <n v="13899"/>
    <n v="359.08"/>
    <n v="443.96899999999999"/>
    <n v="2.5834952154831281E-2"/>
    <s v="M V G TRANSPORTES EIRELI"/>
    <d v="2023-07-13T00:00:00"/>
    <m/>
    <d v="2023-07-18T00:00:00"/>
    <d v="2023-07-17T23:59:00"/>
    <m/>
    <s v="ENTREGUE"/>
    <s v="ENTREGUE NO PRAZO"/>
    <n v="3.9993055555532919"/>
  </r>
  <r>
    <n v="25636198"/>
    <s v="256361-98"/>
    <d v="2023-07-14T00:00:00"/>
    <x v="1"/>
    <s v="DIVINÓPOLIS"/>
    <x v="4"/>
    <n v="125132"/>
    <s v="SUDESTE"/>
    <n v="13000"/>
    <n v="332.51"/>
    <n v="407.22300000000001"/>
    <n v="2.5577692307692308E-2"/>
    <s v="M V G TRANSPORTES EIRELI"/>
    <d v="2023-07-13T00:00:00"/>
    <m/>
    <d v="2023-07-18T00:00:00"/>
    <d v="2023-07-20T23:59:00"/>
    <m/>
    <s v="ENTREGUE"/>
    <s v="ENTREGUE FORA DO PRAZO"/>
    <n v="6.9993055555532919"/>
  </r>
  <r>
    <n v="25419198"/>
    <s v="254191-98"/>
    <d v="2023-07-14T00:00:00"/>
    <x v="1"/>
    <s v="DIVINÓPOLIS"/>
    <x v="4"/>
    <n v="125314"/>
    <s v="SUDESTE"/>
    <n v="25900"/>
    <n v="681.51"/>
    <n v="855.19799999999998"/>
    <n v="2.6313127413127413E-2"/>
    <s v="M V G TRANSPORTES EIRELI"/>
    <d v="2023-07-14T00:00:00"/>
    <m/>
    <d v="2023-07-18T00:00:00"/>
    <d v="2023-07-20T23:59:00"/>
    <m/>
    <s v="ENTREGUE"/>
    <s v="ENTREGUE FORA DO PRAZO"/>
    <n v="6.9993055555532919"/>
  </r>
  <r>
    <n v="25622398"/>
    <s v="256223-98"/>
    <d v="2023-07-14T00:00:00"/>
    <x v="1"/>
    <s v="MIRACEMA"/>
    <x v="11"/>
    <n v="125364"/>
    <s v="SUDESTE"/>
    <n v="37000"/>
    <n v="892.25"/>
    <n v="1101.7449999999999"/>
    <n v="2.4114864864864863E-2"/>
    <s v="M V G TRANSPORTES EIRELI"/>
    <d v="2023-07-14T00:00:00"/>
    <m/>
    <d v="2023-07-18T00:00:00"/>
    <d v="2023-07-19T23:59:00"/>
    <m/>
    <s v="ENTREGUE"/>
    <s v="ENTREGUE FORA DO PRAZO"/>
    <n v="5.9993055555532919"/>
  </r>
  <r>
    <n v="25788898"/>
    <s v="257888-98"/>
    <d v="2023-07-14T00:00:00"/>
    <x v="1"/>
    <s v="PATY DO ALFERES"/>
    <x v="11"/>
    <n v="125268"/>
    <s v="SUDESTE"/>
    <n v="59000"/>
    <n v="1346.66"/>
    <n v="1655.2439999999999"/>
    <n v="2.2824745762711866E-2"/>
    <s v="M V G TRANSPORTES EIRELI"/>
    <d v="2023-07-14T00:00:00"/>
    <m/>
    <d v="2023-07-18T00:00:00"/>
    <d v="2023-07-24T23:59:00"/>
    <m/>
    <s v="ENTREGUE"/>
    <s v="ENTREGUE FORA DO PRAZO"/>
    <n v="10.999305555553292"/>
  </r>
  <r>
    <n v="25716298"/>
    <s v="257162-98"/>
    <d v="2023-07-14T00:00:00"/>
    <x v="1"/>
    <s v="VÁRZEA GRANDE"/>
    <x v="0"/>
    <n v="124978"/>
    <s v="CENTRO-OESTE"/>
    <n v="5503.94"/>
    <n v="266.14"/>
    <n v="147.02799999999999"/>
    <n v="4.8354451538352529E-2"/>
    <s v="MIRA SERVICOS"/>
    <d v="2023-07-12T00:00:00"/>
    <m/>
    <d v="2023-07-31T00:00:00"/>
    <d v="2023-07-28T00:00:00"/>
    <m/>
    <s v="ENTREGUE"/>
    <s v="ENTREGUE NO PRAZO"/>
    <n v="14"/>
  </r>
  <r>
    <n v="25424898"/>
    <s v="254248-98"/>
    <d v="2023-07-14T00:00:00"/>
    <x v="1"/>
    <s v="CUIABÁ"/>
    <x v="0"/>
    <n v="124999"/>
    <s v="CENTRO-OESTE"/>
    <n v="5770.71"/>
    <n v="276.85000000000002"/>
    <n v="175.15799999999999"/>
    <n v="4.7975032534991364E-2"/>
    <s v="MIRA SERVICOS"/>
    <d v="2023-07-12T00:00:00"/>
    <m/>
    <d v="2023-07-28T00:00:00"/>
    <d v="2023-07-31T00:00:00"/>
    <m/>
    <s v="ENTREGUE"/>
    <s v="ENTREGUE FORA DO PRAZO"/>
    <n v="17"/>
  </r>
  <r>
    <n v="25593798"/>
    <s v="255937-98"/>
    <d v="2023-07-14T00:00:00"/>
    <x v="1"/>
    <s v="CUIABÁ"/>
    <x v="0"/>
    <n v="125101"/>
    <s v="CENTRO-OESTE"/>
    <n v="11126.61"/>
    <n v="476.95"/>
    <n v="371.93700000000001"/>
    <n v="4.2865706625827629E-2"/>
    <s v="MIRA SERVICOS"/>
    <d v="2023-07-13T00:00:00"/>
    <m/>
    <d v="2023-07-28T00:00:00"/>
    <d v="2023-07-28T00:00:00"/>
    <m/>
    <s v="ENTREGUE"/>
    <s v="ENTREGUE NO PRAZO"/>
    <n v="14"/>
  </r>
  <r>
    <n v="25592698"/>
    <s v="255926-98"/>
    <d v="2023-07-14T00:00:00"/>
    <x v="1"/>
    <s v="CUIABÁ"/>
    <x v="0"/>
    <n v="125080"/>
    <s v="CENTRO-OESTE"/>
    <n v="18383.310000000001"/>
    <n v="761.75"/>
    <n v="651.47799999999995"/>
    <n v="4.1437042621812935E-2"/>
    <s v="MIRA SERVICOS"/>
    <d v="2023-07-13T00:00:00"/>
    <m/>
    <d v="2023-07-28T00:00:00"/>
    <d v="2023-07-28T00:00:00"/>
    <m/>
    <s v="ENTREGUE"/>
    <s v="ENTREGUE NO PRAZO"/>
    <n v="14"/>
  </r>
  <r>
    <n v="25650598"/>
    <s v="256505-98"/>
    <d v="2023-07-14T00:00:00"/>
    <x v="1"/>
    <s v="CUIABÁ"/>
    <x v="0"/>
    <n v="125083"/>
    <s v="CENTRO-OESTE"/>
    <n v="8249"/>
    <n v="357.72"/>
    <n v="252.553"/>
    <n v="4.3365256394714516E-2"/>
    <s v="MIRA SERVICOS"/>
    <d v="2023-07-13T00:00:00"/>
    <m/>
    <d v="2023-07-28T00:00:00"/>
    <d v="2023-07-28T00:00:00"/>
    <m/>
    <s v="ENTREGUE"/>
    <s v="ENTREGUE NO PRAZO"/>
    <n v="14"/>
  </r>
  <r>
    <n v="25649298"/>
    <s v="256492-98"/>
    <d v="2023-07-14T00:00:00"/>
    <x v="1"/>
    <s v="CUIABÁ"/>
    <x v="0"/>
    <n v="125082"/>
    <s v="CENTRO-OESTE"/>
    <n v="8909"/>
    <n v="388.8"/>
    <n v="285.92700000000002"/>
    <n v="4.3641261645526994E-2"/>
    <s v="MIRA SERVICOS"/>
    <d v="2023-07-13T00:00:00"/>
    <m/>
    <d v="2023-07-28T00:00:00"/>
    <d v="2023-07-28T00:00:00"/>
    <m/>
    <s v="ENTREGUE"/>
    <s v="ENTREGUE NO PRAZO"/>
    <n v="14"/>
  </r>
  <r>
    <n v="25707398"/>
    <s v="257073-98"/>
    <d v="2023-07-14T00:00:00"/>
    <x v="1"/>
    <s v="JACIARA"/>
    <x v="0"/>
    <n v="125135"/>
    <s v="CENTRO-OESTE"/>
    <n v="13275"/>
    <n v="865.33"/>
    <n v="463.762"/>
    <n v="6.5184934086629009E-2"/>
    <s v="MIRA SERVICOS"/>
    <d v="2023-07-13T00:00:00"/>
    <m/>
    <d v="2023-08-01T00:00:00"/>
    <d v="2023-07-26T00:00:00"/>
    <m/>
    <s v="ENTREGUE"/>
    <s v="ENTREGUE NO PRAZO"/>
    <n v="12"/>
  </r>
  <r>
    <n v="25713198"/>
    <s v="257131-98"/>
    <d v="2023-07-14T00:00:00"/>
    <x v="1"/>
    <s v="MIRANDA"/>
    <x v="3"/>
    <n v="125164"/>
    <s v="CENTRO-OESTE"/>
    <n v="7599"/>
    <n v="416.01"/>
    <n v="251.791"/>
    <n v="5.4745361231741015E-2"/>
    <s v="MIRA SERVICOS"/>
    <d v="2023-07-13T00:00:00"/>
    <m/>
    <d v="2023-08-02T00:00:00"/>
    <d v="2023-07-27T00:00:00"/>
    <m/>
    <s v="ENTREGUE"/>
    <s v="ENTREGUE NO PRAZO"/>
    <n v="13"/>
  </r>
  <r>
    <n v="25644298"/>
    <s v="256442-98"/>
    <d v="2023-07-14T00:00:00"/>
    <x v="1"/>
    <s v="PORTO VELHO"/>
    <x v="8"/>
    <n v="125159"/>
    <s v="NORTE"/>
    <n v="100092.5"/>
    <n v="6560.44"/>
    <n v="3137.89"/>
    <n v="6.5543772010889928E-2"/>
    <s v="MIRA SERVICOS"/>
    <d v="2023-07-13T00:00:00"/>
    <m/>
    <d v="2023-08-07T00:00:00"/>
    <d v="2023-08-01T00:00:00"/>
    <m/>
    <s v="ENTREGUE"/>
    <s v="ENTREGUE NO PRAZO"/>
    <n v="18"/>
  </r>
  <r>
    <n v="25710598"/>
    <s v="257105-98"/>
    <d v="2023-07-14T00:00:00"/>
    <x v="1"/>
    <s v="RONDONÓPOLIS"/>
    <x v="0"/>
    <n v="125136"/>
    <s v="CENTRO-OESTE"/>
    <n v="11419"/>
    <n v="751.99"/>
    <n v="396.60399999999998"/>
    <n v="6.5854277957789656E-2"/>
    <s v="MIRA SERVICOS"/>
    <d v="2023-07-13T00:00:00"/>
    <m/>
    <d v="2023-07-31T00:00:00"/>
    <d v="2023-07-31T00:00:00"/>
    <m/>
    <s v="ENTREGUE"/>
    <s v="ENTREGUE NO PRAZO"/>
    <n v="17"/>
  </r>
  <r>
    <n v="25644998"/>
    <s v="256449-98"/>
    <d v="2023-07-14T00:00:00"/>
    <x v="1"/>
    <s v="RONDONÓPOLIS"/>
    <x v="0"/>
    <n v="125173"/>
    <s v="CENTRO-OESTE"/>
    <n v="12000"/>
    <n v="715.13"/>
    <n v="371.93700000000001"/>
    <n v="5.9594166666666663E-2"/>
    <s v="MIRA SERVICOS"/>
    <d v="2023-07-13T00:00:00"/>
    <m/>
    <d v="2023-07-31T00:00:00"/>
    <d v="2023-07-31T00:00:00"/>
    <m/>
    <s v="ENTREGUE"/>
    <s v="ENTREGUE NO PRAZO"/>
    <n v="17"/>
  </r>
  <r>
    <n v="25668498"/>
    <s v="256684-98"/>
    <d v="2023-07-14T00:00:00"/>
    <x v="1"/>
    <s v="RONDONÓPOLIS"/>
    <x v="0"/>
    <n v="125175"/>
    <s v="CENTRO-OESTE"/>
    <n v="7800"/>
    <n v="420.05"/>
    <n v="193.58699999999999"/>
    <n v="5.3852564102564102E-2"/>
    <s v="MIRA SERVICOS"/>
    <d v="2023-07-13T00:00:00"/>
    <m/>
    <d v="2023-07-31T00:00:00"/>
    <d v="2023-07-31T00:00:00"/>
    <m/>
    <s v="ENTREGUE"/>
    <s v="ENTREGUE NO PRAZO"/>
    <n v="17"/>
  </r>
  <r>
    <n v="25626098"/>
    <s v="256260-98"/>
    <d v="2023-07-14T00:00:00"/>
    <x v="1"/>
    <s v="RONDONÓPOLIS"/>
    <x v="0"/>
    <n v="125219"/>
    <s v="CENTRO-OESTE"/>
    <n v="10209"/>
    <n v="669.42"/>
    <n v="344.13299999999998"/>
    <n v="6.5571554510725827E-2"/>
    <s v="MIRA SERVICOS"/>
    <d v="2023-07-13T00:00:00"/>
    <m/>
    <d v="2023-07-31T00:00:00"/>
    <d v="2023-07-31T00:00:00"/>
    <m/>
    <s v="ENTREGUE"/>
    <s v="ENTREGUE NO PRAZO"/>
    <n v="17"/>
  </r>
  <r>
    <n v="25811098"/>
    <s v="258110-98"/>
    <d v="2023-07-14T00:00:00"/>
    <x v="1"/>
    <s v="CASTANHAL"/>
    <x v="2"/>
    <n v="125312"/>
    <s v="NORTE"/>
    <n v="11400"/>
    <n v="807.41"/>
    <n v="374.5"/>
    <n v="7.0825438596491222E-2"/>
    <s v="MIRA SERVICOS"/>
    <d v="2023-07-14T00:00:00"/>
    <m/>
    <d v="2023-08-07T00:00:00"/>
    <d v="2023-07-31T00:00:00"/>
    <m/>
    <s v="ENTREGUE"/>
    <s v="ENTREGUE NO PRAZO"/>
    <n v="17"/>
  </r>
  <r>
    <n v="25839698"/>
    <s v="258396-98"/>
    <d v="2023-07-14T00:00:00"/>
    <x v="1"/>
    <s v="MARABA"/>
    <x v="2"/>
    <n v="125323"/>
    <s v="NORTE"/>
    <n v="12925.47"/>
    <n v="889.83"/>
    <n v="415.48399999999998"/>
    <n v="6.8843144581976518E-2"/>
    <s v="MIRA SERVICOS"/>
    <d v="2023-07-14T00:00:00"/>
    <m/>
    <d v="2023-08-08T00:00:00"/>
    <d v="2023-08-05T00:00:00"/>
    <m/>
    <s v="ENTREGUE"/>
    <s v="ENTREGUE NO PRAZO"/>
    <n v="22"/>
  </r>
  <r>
    <n v="25853998"/>
    <s v="258539-98"/>
    <d v="2023-07-14T00:00:00"/>
    <x v="1"/>
    <s v="PALMAS"/>
    <x v="1"/>
    <n v="125327"/>
    <s v="NORTE"/>
    <n v="10504.97"/>
    <n v="610.44000000000005"/>
    <n v="388.89800000000002"/>
    <n v="5.8109637628665299E-2"/>
    <s v="MIRA SERVICOS"/>
    <d v="2023-07-14T00:00:00"/>
    <m/>
    <d v="2023-07-31T00:00:00"/>
    <d v="2023-07-25T00:00:00"/>
    <m/>
    <s v="ENTREGUE"/>
    <s v="ENTREGUE NO PRAZO"/>
    <n v="11"/>
  </r>
  <r>
    <n v="25284398"/>
    <s v="252843-98"/>
    <d v="2023-07-14T00:00:00"/>
    <x v="1"/>
    <s v="PORTO NACIONAL"/>
    <x v="1"/>
    <n v="125297"/>
    <s v="NORTE"/>
    <n v="11864.57"/>
    <n v="790.13"/>
    <n v="350.80900000000003"/>
    <n v="6.6595755261252623E-2"/>
    <s v="MIRA SERVICOS"/>
    <d v="2023-07-14T00:00:00"/>
    <m/>
    <d v="2023-08-10T00:00:00"/>
    <d v="2023-08-02T00:00:00"/>
    <m/>
    <s v="ENTREGUE"/>
    <s v="ENTREGUE NO PRAZO"/>
    <n v="19"/>
  </r>
  <r>
    <n v="25765698"/>
    <s v="257656-98"/>
    <d v="2023-07-14T00:00:00"/>
    <x v="1"/>
    <s v="TRES LAGOAS"/>
    <x v="3"/>
    <n v="125319"/>
    <s v="CENTRO-OESTE"/>
    <n v="8249"/>
    <n v="406.43"/>
    <n v="242.393"/>
    <n v="4.927021457146321E-2"/>
    <s v="MIRA SERVICOS"/>
    <d v="2023-07-14T00:00:00"/>
    <m/>
    <d v="2023-07-28T00:00:00"/>
    <d v="2023-07-28T00:00:00"/>
    <m/>
    <s v="ENTREGUE"/>
    <s v="ENTREGUE NO PRAZO"/>
    <n v="14"/>
  </r>
  <r>
    <n v="25715198"/>
    <s v="257151-98"/>
    <d v="2023-07-14T00:00:00"/>
    <x v="1"/>
    <s v="CAMPO GRANDE"/>
    <x v="3"/>
    <n v="125320"/>
    <s v="CENTRO-OESTE"/>
    <n v="11239"/>
    <n v="477.15"/>
    <n v="371.93700000000001"/>
    <n v="4.2454844737076253E-2"/>
    <s v="MIRA SERVICOS"/>
    <d v="2023-07-14T00:00:00"/>
    <m/>
    <d v="2023-07-27T00:00:00"/>
    <d v="2023-07-29T00:00:00"/>
    <m/>
    <s v="ENTREGUE"/>
    <s v="ENTREGUE FORA DO PRAZO"/>
    <n v="15"/>
  </r>
  <r>
    <n v="25105098"/>
    <s v="251050-98"/>
    <d v="2023-07-14T00:00:00"/>
    <x v="1"/>
    <s v="ARACAJU"/>
    <x v="13"/>
    <n v="124997"/>
    <s v="NORDESTE"/>
    <n v="22875.53"/>
    <n v="866.05"/>
    <n v="761.96400000000006"/>
    <n v="3.7859232113966322E-2"/>
    <s v="SNT LOG LTDA"/>
    <d v="2023-07-12T00:00:00"/>
    <m/>
    <d v="2023-07-27T00:00:00"/>
    <d v="2023-07-27T15:03:00"/>
    <m/>
    <s v="ENTREGUE"/>
    <s v="ENTREGUE FORA DO PRAZO"/>
    <n v="13.627083333332848"/>
  </r>
  <r>
    <n v="25386098"/>
    <s v="253860-98"/>
    <d v="2023-07-14T00:00:00"/>
    <x v="1"/>
    <s v="ARACAJU"/>
    <x v="13"/>
    <n v="124983"/>
    <s v="NORDESTE"/>
    <n v="22500"/>
    <n v="941.47"/>
    <n v="828.30799999999999"/>
    <n v="4.1843111111111116E-2"/>
    <s v="SNT LOG LTDA"/>
    <d v="2023-07-12T00:00:00"/>
    <m/>
    <d v="2023-07-27T00:00:00"/>
    <d v="2023-07-27T15:03:00"/>
    <m/>
    <s v="ENTREGUE"/>
    <s v="ENTREGUE FORA DO PRAZO"/>
    <n v="13.627083333332848"/>
  </r>
  <r>
    <n v="25645798"/>
    <s v="256457-98"/>
    <d v="2023-07-14T00:00:00"/>
    <x v="1"/>
    <s v="ALMINO AFONSO"/>
    <x v="17"/>
    <n v="125231"/>
    <s v="NORDESTE"/>
    <n v="9589"/>
    <n v="481.43"/>
    <n v="313.76"/>
    <n v="5.020648659922828E-2"/>
    <s v="SNT LOG LTDA"/>
    <d v="2023-07-13T00:00:00"/>
    <m/>
    <d v="2023-08-03T00:00:00"/>
    <d v="2023-07-28T17:00:00"/>
    <m/>
    <s v="ENTREGUE"/>
    <s v="ENTREGUE NO PRAZO"/>
    <n v="14.708333333335759"/>
  </r>
  <r>
    <n v="24980198"/>
    <s v="249801-98"/>
    <d v="2023-07-14T00:00:00"/>
    <x v="1"/>
    <s v="ANGICOS"/>
    <x v="17"/>
    <n v="124911"/>
    <s v="NORDESTE"/>
    <n v="15469"/>
    <n v="827.61"/>
    <n v="539.39499999999998"/>
    <n v="5.3501195940267636E-2"/>
    <s v="SNT LOG LTDA"/>
    <d v="2023-07-12T00:00:00"/>
    <m/>
    <d v="2023-08-03T00:00:00"/>
    <d v="2023-07-26T10:02:00"/>
    <m/>
    <s v="ENTREGUE"/>
    <s v="ENTREGUE NO PRAZO"/>
    <n v="12.418055555557657"/>
  </r>
  <r>
    <n v="24940398"/>
    <s v="249403-98"/>
    <d v="2023-07-14T00:00:00"/>
    <x v="1"/>
    <s v="BARRA SANTO ANTONIO"/>
    <x v="19"/>
    <n v="125137"/>
    <s v="NORDESTE"/>
    <n v="6429"/>
    <n v="317.19"/>
    <n v="206.715"/>
    <n v="4.9337377508166122E-2"/>
    <s v="SNT LOG LTDA"/>
    <d v="2023-07-13T00:00:00"/>
    <m/>
    <d v="2023-08-01T00:00:00"/>
    <d v="2023-07-28T18:50:00"/>
    <m/>
    <s v="ENTREGUE"/>
    <s v="ENTREGUE NO PRAZO"/>
    <n v="14.784722222218988"/>
  </r>
  <r>
    <n v="25609798"/>
    <s v="256097-98"/>
    <d v="2023-07-14T00:00:00"/>
    <x v="1"/>
    <s v="BODOCÓ"/>
    <x v="16"/>
    <n v="125206"/>
    <s v="NORDESTE"/>
    <n v="14730"/>
    <n v="1117.7"/>
    <n v="491.47"/>
    <n v="7.5879158180583842E-2"/>
    <s v="SNT LOG LTDA"/>
    <d v="2023-07-13T00:00:00"/>
    <m/>
    <d v="2023-08-02T00:00:00"/>
    <d v="2023-07-28T08:39:00"/>
    <m/>
    <s v="ENTREGUE"/>
    <s v="ENTREGUE NO PRAZO"/>
    <n v="14.360416666670062"/>
  </r>
  <r>
    <n v="25065198"/>
    <s v="250651-98"/>
    <d v="2023-07-14T00:00:00"/>
    <x v="1"/>
    <s v="BREJO DO CRUZ"/>
    <x v="18"/>
    <n v="124452"/>
    <s v="NORDESTE"/>
    <n v="47829"/>
    <n v="2551.4299999999998"/>
    <n v="1662.9059999999999"/>
    <n v="5.3344832632921446E-2"/>
    <s v="SNT LOG LTDA"/>
    <d v="2023-07-06T00:00:00"/>
    <m/>
    <d v="2023-08-03T00:00:00"/>
    <d v="2023-08-02T07:26:00"/>
    <m/>
    <s v="ENTREGUE"/>
    <s v="ENTREGUE NO PRAZO"/>
    <n v="19.309722222220444"/>
  </r>
  <r>
    <m/>
    <s v="-"/>
    <d v="2023-08-24T00:00:00"/>
    <x v="3"/>
    <s v="TUBARÃO"/>
    <x v="21"/>
    <n v="129185"/>
    <s v="SUL"/>
    <n v="832"/>
    <n v="118.88"/>
    <n v="23.472000000000001"/>
    <m/>
    <s v="FITLOG TRANSPORTES E LOGISTICA"/>
    <d v="2023-08-23T00:00:00"/>
    <s v="NÃO CONSTA"/>
    <d v="2023-09-04T00:00:00"/>
    <d v="2023-08-30T00:00:00"/>
    <m/>
    <s v="ENTREGUE"/>
    <s v="ENTREGUE NO PRAZO"/>
    <n v="6"/>
  </r>
  <r>
    <n v="25473798"/>
    <s v="254737-98"/>
    <d v="2023-07-14T00:00:00"/>
    <x v="1"/>
    <s v="CAICÓ"/>
    <x v="17"/>
    <n v="124702"/>
    <s v="NORDESTE"/>
    <n v="78000"/>
    <n v="4642.67"/>
    <n v="3025.877"/>
    <n v="5.9521410256410258E-2"/>
    <s v="SNT LOG LTDA"/>
    <d v="2023-07-10T00:00:00"/>
    <m/>
    <d v="2023-08-03T00:00:00"/>
    <d v="2023-08-01T14:37:00"/>
    <m/>
    <s v="ENTREGUE"/>
    <s v="ENTREGUE NO PRAZO"/>
    <n v="18.609027777776646"/>
  </r>
  <r>
    <n v="25445498"/>
    <s v="254454-98"/>
    <d v="2023-07-14T00:00:00"/>
    <x v="1"/>
    <s v="CAJAZEIRAS"/>
    <x v="18"/>
    <n v="124810"/>
    <s v="NORDESTE"/>
    <n v="13905.6"/>
    <n v="1621.78"/>
    <n v="438.834"/>
    <n v="0.11662783339086411"/>
    <s v="SNT LOG LTDA"/>
    <d v="2023-07-11T00:00:00"/>
    <m/>
    <d v="2023-08-03T00:00:00"/>
    <d v="2023-08-02T11:41:00"/>
    <m/>
    <s v="ENTREGUE"/>
    <s v="ENTREGUE NO PRAZO"/>
    <n v="19.486805555556202"/>
  </r>
  <r>
    <n v="25447198"/>
    <s v="254471-98"/>
    <d v="2023-07-14T00:00:00"/>
    <x v="1"/>
    <s v="CAJAZEIRAS"/>
    <x v="18"/>
    <n v="124825"/>
    <s v="NORDESTE"/>
    <n v="18511.7"/>
    <n v="0"/>
    <n v="618.16700000000003"/>
    <n v="0"/>
    <s v="SNT LOG LTDA"/>
    <d v="2023-07-11T00:00:00"/>
    <m/>
    <d v="2023-08-03T00:00:00"/>
    <d v="2023-08-02T11:41:00"/>
    <m/>
    <s v="ENTREGUE"/>
    <s v="ENTREGUE NO PRAZO"/>
    <n v="19.486805555556202"/>
  </r>
  <r>
    <n v="25379098"/>
    <s v="253790-98"/>
    <d v="2023-07-14T00:00:00"/>
    <x v="1"/>
    <s v="COITE DO NOIA"/>
    <x v="19"/>
    <n v="125139"/>
    <s v="NORDESTE"/>
    <n v="7523.01"/>
    <n v="411.57"/>
    <n v="268.23599999999999"/>
    <n v="5.4708155379296318E-2"/>
    <s v="SNT LOG LTDA"/>
    <d v="2023-07-13T00:00:00"/>
    <m/>
    <d v="2023-08-01T00:00:00"/>
    <d v="2023-08-01T20:51:00"/>
    <m/>
    <s v="ENTREGUE"/>
    <s v="ENTREGUE FORA DO PRAZO"/>
    <n v="18.868750000001455"/>
  </r>
  <r>
    <n v="25229498"/>
    <s v="252294-98"/>
    <d v="2023-07-14T00:00:00"/>
    <x v="1"/>
    <s v="GOIANINHA"/>
    <x v="17"/>
    <n v="125294"/>
    <s v="NORDESTE"/>
    <n v="16400"/>
    <n v="885.85"/>
    <n v="577.35199999999998"/>
    <n v="5.4015243902439024E-2"/>
    <s v="SNT LOG LTDA"/>
    <d v="2023-07-14T00:00:00"/>
    <m/>
    <d v="2023-08-03T00:00:00"/>
    <d v="2023-07-31T17:20:00"/>
    <m/>
    <s v="ENTREGUE"/>
    <s v="ENTREGUE NO PRAZO"/>
    <n v="17.722222222218988"/>
  </r>
  <r>
    <n v="25345998"/>
    <s v="253459-98"/>
    <d v="2023-07-14T00:00:00"/>
    <x v="1"/>
    <s v="LAGOA NOVA"/>
    <x v="17"/>
    <n v="124636"/>
    <s v="NORDESTE"/>
    <n v="24130"/>
    <n v="1119.3499999999999"/>
    <n v="729.53399999999999"/>
    <n v="4.6388313302942394E-2"/>
    <s v="SNT LOG LTDA"/>
    <d v="2023-07-10T00:00:00"/>
    <m/>
    <d v="2023-08-03T00:00:00"/>
    <d v="2023-08-02T19:10:00"/>
    <m/>
    <s v="ENTREGUE"/>
    <s v="ENTREGUE NO PRAZO"/>
    <n v="19.798611111109494"/>
  </r>
  <r>
    <n v="25345798"/>
    <s v="253457-98"/>
    <d v="2023-07-14T00:00:00"/>
    <x v="1"/>
    <s v="LAGOA NOVA"/>
    <x v="17"/>
    <n v="124649"/>
    <s v="NORDESTE"/>
    <n v="64600"/>
    <n v="3476.42"/>
    <n v="2265.7739999999999"/>
    <n v="5.381455108359133E-2"/>
    <s v="SNT LOG LTDA"/>
    <d v="2023-07-10T00:00:00"/>
    <m/>
    <d v="2023-08-03T00:00:00"/>
    <d v="2023-07-31T18:02:00"/>
    <m/>
    <s v="ENTREGUE"/>
    <s v="ENTREGUE NO PRAZO"/>
    <n v="17.75138888888614"/>
  </r>
  <r>
    <n v="25633398"/>
    <s v="256333-98"/>
    <d v="2023-07-14T00:00:00"/>
    <x v="1"/>
    <s v="MESSIAS"/>
    <x v="19"/>
    <n v="125235"/>
    <s v="NORDESTE"/>
    <n v="5483.61"/>
    <n v="254.32"/>
    <n v="165.751"/>
    <n v="4.6378207057029948E-2"/>
    <s v="SNT LOG LTDA"/>
    <d v="2023-07-13T00:00:00"/>
    <m/>
    <d v="2023-08-01T00:00:00"/>
    <d v="2023-07-24T13:17:00"/>
    <m/>
    <s v="ENTREGUE"/>
    <s v="ENTREGUE NO PRAZO"/>
    <n v="10.553472222221899"/>
  </r>
  <r>
    <n v="25464798"/>
    <s v="254647-98"/>
    <d v="2023-07-14T00:00:00"/>
    <x v="1"/>
    <s v="MONTE ALEGRE"/>
    <x v="17"/>
    <n v="124850"/>
    <s v="NORDESTE"/>
    <n v="11575.05"/>
    <n v="525.01"/>
    <n v="342.16800000000001"/>
    <n v="4.5357039494429832E-2"/>
    <s v="SNT LOG LTDA"/>
    <d v="2023-07-11T00:00:00"/>
    <m/>
    <d v="2023-08-03T00:00:00"/>
    <d v="2023-08-02T11:33:00"/>
    <m/>
    <s v="ENTREGUE"/>
    <s v="ENTREGUE NO PRAZO"/>
    <n v="19.48124999999709"/>
  </r>
  <r>
    <n v="25326098"/>
    <s v="253260-98"/>
    <d v="2023-07-14T00:00:00"/>
    <x v="1"/>
    <s v="MOSSORÓ"/>
    <x v="17"/>
    <n v="124608"/>
    <s v="NORDESTE"/>
    <n v="8859"/>
    <n v="387.51"/>
    <n v="252.553"/>
    <n v="4.3741957331527262E-2"/>
    <s v="SNT LOG LTDA"/>
    <d v="2023-07-10T00:00:00"/>
    <m/>
    <d v="2023-08-03T00:00:00"/>
    <d v="2023-08-01T11:42:00"/>
    <m/>
    <s v="ENTREGUE"/>
    <s v="ENTREGUE NO PRAZO"/>
    <n v="18.48750000000291"/>
  </r>
  <r>
    <n v="24748198"/>
    <s v="247481-98"/>
    <d v="2023-07-14T00:00:00"/>
    <x v="1"/>
    <s v="MOSSORÓ"/>
    <x v="17"/>
    <n v="124657"/>
    <s v="NORDESTE"/>
    <n v="8239"/>
    <n v="401.74"/>
    <n v="261.83300000000003"/>
    <n v="4.876077193834203E-2"/>
    <s v="SNT LOG LTDA"/>
    <d v="2023-07-10T00:00:00"/>
    <m/>
    <d v="2023-08-03T00:00:00"/>
    <d v="2023-08-03T00:00:00"/>
    <m/>
    <s v="ENTREGUE"/>
    <s v="ENTREGUE NO PRAZO"/>
    <n v="20"/>
  </r>
  <r>
    <n v="25257698"/>
    <s v="252576-98"/>
    <d v="2023-07-14T00:00:00"/>
    <x v="1"/>
    <s v="MOSSORÓ"/>
    <x v="17"/>
    <n v="124995"/>
    <s v="NORDESTE"/>
    <n v="15000"/>
    <n v="661.74"/>
    <n v="431.28199999999998"/>
    <n v="4.4116000000000002E-2"/>
    <s v="SNT LOG LTDA"/>
    <d v="2023-07-12T00:00:00"/>
    <m/>
    <d v="2023-08-03T00:00:00"/>
    <d v="2023-07-27T14:02:00"/>
    <m/>
    <s v="ENTREGUE"/>
    <s v="ENTREGUE NO PRAZO"/>
    <n v="13.584722222221899"/>
  </r>
  <r>
    <n v="25641298"/>
    <s v="256412-98"/>
    <d v="2023-07-14T00:00:00"/>
    <x v="1"/>
    <s v="MOSSORÓ"/>
    <x v="17"/>
    <n v="125232"/>
    <s v="NORDESTE"/>
    <n v="7599"/>
    <n v="386.34"/>
    <n v="251.791"/>
    <n v="5.084090011843663E-2"/>
    <s v="SNT LOG LTDA"/>
    <d v="2023-07-13T00:00:00"/>
    <m/>
    <d v="2023-08-04T14:24:00"/>
    <d v="2023-08-04T14:24:00"/>
    <m/>
    <s v="ENTREGUE"/>
    <s v="ENTREGUE NO PRAZO"/>
    <n v="21.599999999998545"/>
  </r>
  <r>
    <n v="24795098"/>
    <s v="247950-98"/>
    <d v="2023-07-14T00:00:00"/>
    <x v="1"/>
    <s v="NATAL"/>
    <x v="17"/>
    <n v="125180"/>
    <s v="NORDESTE"/>
    <n v="47326.87"/>
    <n v="2305.58"/>
    <n v="1763.9570000000001"/>
    <n v="4.8716088767332383E-2"/>
    <s v="SNT LOG LTDA"/>
    <d v="2023-07-13T00:00:00"/>
    <m/>
    <d v="2023-07-28T00:00:00"/>
    <d v="2023-07-28T14:19:00"/>
    <m/>
    <s v="ENTREGUE"/>
    <s v="ENTREGUE FORA DO PRAZO"/>
    <n v="14.596527777779556"/>
  </r>
  <r>
    <n v="25150598"/>
    <s v="251505-98"/>
    <d v="2023-07-14T00:00:00"/>
    <x v="1"/>
    <s v="NATAL"/>
    <x v="17"/>
    <n v="124560"/>
    <s v="NORDESTE"/>
    <n v="7349"/>
    <n v="292.74"/>
    <n v="223.958"/>
    <n v="3.9833991019186284E-2"/>
    <s v="SNT LOG LTDA"/>
    <d v="2023-07-10T00:00:00"/>
    <m/>
    <d v="2023-07-31T00:00:00"/>
    <d v="2023-07-31T17:21:00"/>
    <m/>
    <s v="ENTREGUE"/>
    <s v="ENTREGUE FORA DO PRAZO"/>
    <n v="17.722916666665697"/>
  </r>
  <r>
    <n v="25654498"/>
    <s v="256544-98"/>
    <d v="2023-07-14T00:00:00"/>
    <x v="1"/>
    <s v="NATAL"/>
    <x v="17"/>
    <n v="124858"/>
    <s v="NORDESTE"/>
    <n v="15149"/>
    <n v="642.33000000000004"/>
    <n v="491.435"/>
    <n v="4.2400818535876961E-2"/>
    <s v="SNT LOG LTDA"/>
    <d v="2023-07-11T00:00:00"/>
    <m/>
    <d v="2023-07-28T00:00:00"/>
    <d v="2023-07-28T17:33:00"/>
    <m/>
    <s v="ENTREGUE"/>
    <s v="ENTREGUE FORA DO PRAZO"/>
    <n v="14.73124999999709"/>
  </r>
  <r>
    <n v="25423398"/>
    <s v="254233-98"/>
    <d v="2023-07-14T00:00:00"/>
    <x v="1"/>
    <s v="NATAL"/>
    <x v="17"/>
    <n v="125033"/>
    <s v="NORDESTE"/>
    <n v="37200"/>
    <n v="1909.35"/>
    <n v="1460.809"/>
    <n v="5.1326612903225807E-2"/>
    <s v="SNT LOG LTDA"/>
    <d v="2023-07-12T00:00:00"/>
    <m/>
    <d v="2023-08-02T17:35:00"/>
    <d v="2023-08-02T17:35:00"/>
    <m/>
    <s v="ENTREGUE"/>
    <s v="ENTREGUE NO PRAZO"/>
    <n v="19.732638888890506"/>
  </r>
  <r>
    <n v="25641898"/>
    <s v="256418-98"/>
    <d v="2023-07-14T00:00:00"/>
    <x v="1"/>
    <s v="NATAL"/>
    <x v="17"/>
    <n v="125226"/>
    <s v="NORDESTE"/>
    <n v="5483.89"/>
    <n v="227.69"/>
    <n v="174.19900000000001"/>
    <n v="4.1519797078351316E-2"/>
    <s v="SNT LOG LTDA"/>
    <d v="2023-07-13T00:00:00"/>
    <m/>
    <d v="2023-07-28T00:00:00"/>
    <d v="2023-07-25T17:27:00"/>
    <m/>
    <s v="ENTREGUE"/>
    <s v="ENTREGUE NO PRAZO"/>
    <n v="11.727083333331393"/>
  </r>
  <r>
    <n v="25675198"/>
    <s v="256751-98"/>
    <d v="2023-07-14T00:00:00"/>
    <x v="1"/>
    <s v="NATAL"/>
    <x v="17"/>
    <n v="125237"/>
    <s v="NORDESTE"/>
    <n v="37904.85"/>
    <n v="1594.17"/>
    <n v="1219.6600000000001"/>
    <n v="4.2057150997827461E-2"/>
    <s v="SNT LOG LTDA"/>
    <d v="2023-07-13T00:00:00"/>
    <m/>
    <d v="2023-08-02T20:42:00"/>
    <d v="2023-08-02T20:42:00"/>
    <m/>
    <s v="ENTREGUE"/>
    <s v="ENTREGUE NO PRAZO"/>
    <n v="19.86250000000291"/>
  </r>
  <r>
    <n v="24067498"/>
    <s v="240674-98"/>
    <d v="2023-07-14T00:00:00"/>
    <x v="1"/>
    <s v="NATAL"/>
    <x v="17"/>
    <n v="125091"/>
    <s v="NORDESTE"/>
    <n v="12246"/>
    <n v="504.44"/>
    <n v="385.94"/>
    <n v="4.1192226032990366E-2"/>
    <s v="SNT LOG LTDA"/>
    <d v="2023-07-13T00:00:00"/>
    <m/>
    <d v="2023-08-01T00:00:00"/>
    <d v="2023-08-01T19:24:00"/>
    <m/>
    <s v="ENTREGUE"/>
    <s v="ENTREGUE FORA DO PRAZO"/>
    <n v="18.808333333334303"/>
  </r>
  <r>
    <n v="25420898"/>
    <s v="254208-98"/>
    <d v="2023-07-14T00:00:00"/>
    <x v="1"/>
    <s v="NÍSIA FLORESTA"/>
    <x v="17"/>
    <n v="124820"/>
    <s v="NORDESTE"/>
    <n v="16839"/>
    <n v="925.49"/>
    <n v="603.17499999999995"/>
    <n v="5.4961102203218717E-2"/>
    <s v="SNT LOG LTDA"/>
    <d v="2023-07-11T00:00:00"/>
    <m/>
    <d v="2023-08-03T00:00:00"/>
    <d v="2023-07-31T12:06:00"/>
    <m/>
    <s v="ENTREGUE"/>
    <s v="ENTREGUE NO PRAZO"/>
    <n v="17.504166666665697"/>
  </r>
  <r>
    <n v="25522998"/>
    <s v="255229-98"/>
    <d v="2023-07-14T00:00:00"/>
    <x v="1"/>
    <s v="PALMEIRA DOS INDIOS"/>
    <x v="19"/>
    <n v="124815"/>
    <s v="NORDESTE"/>
    <n v="16000"/>
    <n v="572.84"/>
    <n v="470.08800000000002"/>
    <n v="3.5802500000000001E-2"/>
    <s v="SNT LOG LTDA"/>
    <d v="2023-07-11T00:00:00"/>
    <m/>
    <d v="2023-08-03T00:00:00"/>
    <d v="2023-08-03T14:31:00"/>
    <m/>
    <s v="ENTREGUE"/>
    <s v="ENTREGUE FORA DO PRAZO"/>
    <n v="20.604861111110949"/>
  </r>
  <r>
    <n v="25396998"/>
    <s v="253969-98"/>
    <d v="2023-07-14T00:00:00"/>
    <x v="1"/>
    <s v="PARNAMIRIM"/>
    <x v="17"/>
    <n v="125307"/>
    <s v="NORDESTE"/>
    <n v="7691.59"/>
    <n v="288.5"/>
    <n v="206.64"/>
    <n v="3.7508499543007362E-2"/>
    <s v="SNT LOG LTDA"/>
    <d v="2023-07-14T00:00:00"/>
    <m/>
    <d v="2023-07-28T00:00:00"/>
    <d v="2023-07-25T08:37:00"/>
    <m/>
    <s v="ENTREGUE"/>
    <s v="ENTREGUE NO PRAZO"/>
    <n v="11.359027777776646"/>
  </r>
  <r>
    <n v="25724398"/>
    <s v="257243-98"/>
    <d v="2023-07-14T00:00:00"/>
    <x v="1"/>
    <s v="PENDÊNCIAS"/>
    <x v="17"/>
    <n v="125220"/>
    <s v="NORDESTE"/>
    <n v="8359"/>
    <n v="479.53"/>
    <n v="312.52499999999998"/>
    <n v="5.7366909917454238E-2"/>
    <s v="SNT LOG LTDA"/>
    <d v="2023-07-13T00:00:00"/>
    <m/>
    <d v="2023-08-03T00:00:00"/>
    <d v="2023-08-02T18:38:00"/>
    <m/>
    <s v="ENTREGUE"/>
    <s v="ENTREGUE NO PRAZO"/>
    <n v="19.776388888887595"/>
  </r>
  <r>
    <n v="25716998"/>
    <s v="257169-98"/>
    <d v="2023-07-14T00:00:00"/>
    <x v="1"/>
    <s v="PETROLANDIA"/>
    <x v="16"/>
    <n v="125238"/>
    <s v="NORDESTE"/>
    <n v="8909"/>
    <n v="929.52"/>
    <n v="272.53100000000001"/>
    <n v="0.10433494219328769"/>
    <s v="SNT LOG LTDA"/>
    <d v="2023-07-13T00:00:00"/>
    <m/>
    <d v="2023-08-02T00:00:00"/>
    <d v="2023-07-25T09:49:00"/>
    <m/>
    <s v="ENTREGUE"/>
    <s v="ENTREGUE NO PRAZO"/>
    <n v="11.409027777779556"/>
  </r>
  <r>
    <n v="25111498"/>
    <s v="251114-98"/>
    <d v="2023-07-14T00:00:00"/>
    <x v="1"/>
    <s v="SAO GONCALO AMARANTE"/>
    <x v="17"/>
    <n v="124823"/>
    <s v="NORDESTE"/>
    <n v="13642.72"/>
    <n v="564.11"/>
    <n v="431.584"/>
    <n v="4.1348792616135201E-2"/>
    <s v="SNT LOG LTDA"/>
    <d v="2023-07-11T00:00:00"/>
    <m/>
    <d v="2023-07-28T00:00:00"/>
    <d v="2023-07-25T16:57:00"/>
    <m/>
    <s v="ENTREGUE"/>
    <s v="ENTREGUE NO PRAZO"/>
    <n v="11.70625000000291"/>
  </r>
  <r>
    <n v="25444598"/>
    <s v="254445-98"/>
    <d v="2023-07-14T00:00:00"/>
    <x v="1"/>
    <s v="SAO MIGUEL GOSTOSO"/>
    <x v="17"/>
    <n v="125298"/>
    <s v="NORDESTE"/>
    <n v="6179"/>
    <n v="268.75"/>
    <n v="175.15799999999999"/>
    <n v="4.34940928952905E-2"/>
    <s v="SNT LOG LTDA"/>
    <d v="2023-07-14T00:00:00"/>
    <m/>
    <d v="2023-08-03T00:00:00"/>
    <d v="2023-07-28T11:19:00"/>
    <m/>
    <s v="ENTREGUE"/>
    <s v="ENTREGUE NO PRAZO"/>
    <n v="14.471527777779556"/>
  </r>
  <r>
    <n v="25546198"/>
    <s v="255461-98"/>
    <d v="2023-07-14T00:00:00"/>
    <x v="1"/>
    <s v="SENADOR ELOI SOUZA"/>
    <x v="17"/>
    <n v="124996"/>
    <s v="NORDESTE"/>
    <n v="6180"/>
    <n v="252.86"/>
    <n v="158.131"/>
    <n v="4.0915857605177998E-2"/>
    <s v="SNT LOG LTDA"/>
    <d v="2023-07-12T00:00:00"/>
    <m/>
    <d v="2023-08-03T00:00:00"/>
    <d v="2023-07-29T09:26:00"/>
    <m/>
    <s v="ENTREGUE"/>
    <s v="ENTREGUE NO PRAZO"/>
    <n v="15.393055555556202"/>
  </r>
  <r>
    <n v="25072398"/>
    <s v="250723-98"/>
    <d v="2023-07-14T00:00:00"/>
    <x v="1"/>
    <s v="SOUSA"/>
    <x v="18"/>
    <n v="124388"/>
    <s v="NORDESTE"/>
    <n v="17363.61"/>
    <n v="935.52"/>
    <n v="609.71699999999998"/>
    <n v="5.3878196987838356E-2"/>
    <s v="SNT LOG LTDA"/>
    <d v="2023-07-06T00:00:00"/>
    <m/>
    <d v="2023-08-03T00:00:00"/>
    <d v="2023-07-27T08:00:00"/>
    <m/>
    <s v="ENTREGUE"/>
    <s v="ENTREGUE NO PRAZO"/>
    <n v="13.333333333335759"/>
  </r>
  <r>
    <n v="25526998"/>
    <s v="255269-98"/>
    <d v="2023-07-14T00:00:00"/>
    <x v="1"/>
    <s v="UPANEMA"/>
    <x v="17"/>
    <n v="124817"/>
    <s v="NORDESTE"/>
    <n v="21030"/>
    <n v="1091.98"/>
    <n v="711.69"/>
    <n v="5.1924869234427011E-2"/>
    <s v="SNT LOG LTDA"/>
    <d v="2023-07-11T00:00:00"/>
    <m/>
    <d v="2023-08-03T00:00:00"/>
    <d v="2023-08-02T17:00:00"/>
    <m/>
    <s v="ENTREGUE"/>
    <s v="ENTREGUE NO PRAZO"/>
    <n v="19.708333333335759"/>
  </r>
  <r>
    <n v="25654298"/>
    <s v="256542-98"/>
    <d v="2023-07-14T00:00:00"/>
    <x v="1"/>
    <s v="ACARI"/>
    <x v="17"/>
    <n v="125234"/>
    <s v="NORDESTE"/>
    <n v="15149"/>
    <n v="754.02"/>
    <n v="491.435"/>
    <n v="4.9773582414680835E-2"/>
    <s v="SNT LOG LTDA"/>
    <d v="2023-07-13T00:00:00"/>
    <m/>
    <d v="2023-08-03T00:00:00"/>
    <d v="2023-08-04T00:00:00"/>
    <m/>
    <s v="ENTREGUE"/>
    <s v="ENTREGUE FORA DO PRAZO"/>
    <n v="21"/>
  </r>
  <r>
    <n v="25085798"/>
    <s v="250857-98"/>
    <d v="2023-07-14T00:00:00"/>
    <x v="1"/>
    <s v="BARBALHA"/>
    <x v="15"/>
    <n v="125098"/>
    <s v="NORDESTE"/>
    <n v="12750.21"/>
    <n v="928.83"/>
    <n v="432.41300000000001"/>
    <n v="7.2848211911803809E-2"/>
    <s v="SNT LOG LTDA"/>
    <d v="2023-07-13T00:00:00"/>
    <m/>
    <d v="2023-07-28T00:00:00"/>
    <d v="2023-08-07T00:00:00"/>
    <m/>
    <s v="ENTREGUE"/>
    <s v="ENTREGUE FORA DO PRAZO"/>
    <n v="24"/>
  </r>
  <r>
    <n v="25039998"/>
    <s v="250399-98"/>
    <d v="2023-07-14T00:00:00"/>
    <x v="1"/>
    <s v="BOM JESUS DA LAPA"/>
    <x v="20"/>
    <n v="124431"/>
    <s v="NORDESTE"/>
    <n v="18400"/>
    <n v="994.02"/>
    <n v="603.17499999999995"/>
    <n v="5.4022826086956521E-2"/>
    <s v="SNT LOG LTDA"/>
    <d v="2023-07-06T00:00:00"/>
    <m/>
    <d v="2023-08-01T00:00:00"/>
    <d v="2023-08-17T00:00:00"/>
    <m/>
    <s v="ENTREGUE"/>
    <s v="ENTREGUE FORA DO PRAZO"/>
    <n v="34"/>
  </r>
  <r>
    <n v="24284898"/>
    <s v="242848-98"/>
    <d v="2023-07-14T00:00:00"/>
    <x v="1"/>
    <s v="CARAUBAS"/>
    <x v="17"/>
    <n v="125124"/>
    <s v="NORDESTE"/>
    <n v="11289"/>
    <n v="547.67999999999995"/>
    <n v="356.95100000000002"/>
    <n v="4.851448312516609E-2"/>
    <s v="SNT LOG LTDA"/>
    <d v="2023-07-13T00:00:00"/>
    <m/>
    <d v="2023-08-03T00:00:00"/>
    <d v="2023-08-05T00:00:00"/>
    <m/>
    <s v="ENTREGUE"/>
    <s v="ENTREGUE FORA DO PRAZO"/>
    <n v="22"/>
  </r>
  <r>
    <n v="25151098"/>
    <s v="251510-98"/>
    <d v="2023-07-14T00:00:00"/>
    <x v="1"/>
    <s v="CRATO"/>
    <x v="15"/>
    <n v="125130"/>
    <s v="NORDESTE"/>
    <n v="8711.01"/>
    <n v="860.93"/>
    <n v="312.52499999999998"/>
    <n v="9.8832397161752766E-2"/>
    <s v="SNT LOG LTDA"/>
    <d v="2023-07-13T00:00:00"/>
    <m/>
    <d v="2023-07-28T00:00:00"/>
    <d v="2023-08-08T00:00:00"/>
    <m/>
    <s v="ENTREGUE"/>
    <s v="ENTREGUE FORA DO PRAZO"/>
    <n v="25"/>
  </r>
  <r>
    <n v="24954498"/>
    <s v="249544-98"/>
    <d v="2023-07-14T00:00:00"/>
    <x v="1"/>
    <s v="CURACA"/>
    <x v="20"/>
    <n v="124396"/>
    <s v="NORDESTE"/>
    <n v="16500"/>
    <n v="1046.0899999999999"/>
    <n v="531.33600000000001"/>
    <n v="6.3399393939393936E-2"/>
    <s v="SNT LOG LTDA"/>
    <d v="2023-07-06T00:00:00"/>
    <m/>
    <d v="2023-08-01T00:00:00"/>
    <d v="2023-08-22T00:00:00"/>
    <m/>
    <s v="ENTREGUE"/>
    <s v="ENTREGUE FORA DO PRAZO"/>
    <n v="39"/>
  </r>
  <r>
    <n v="24642698"/>
    <s v="246426-98"/>
    <d v="2023-07-14T00:00:00"/>
    <x v="1"/>
    <s v="MOSSORÓ"/>
    <x v="17"/>
    <n v="124908"/>
    <s v="NORDESTE"/>
    <n v="7900"/>
    <n v="386.53"/>
    <n v="251.922"/>
    <n v="4.8927848101265818E-2"/>
    <s v="SNT LOG LTDA"/>
    <d v="2023-07-12T00:00:00"/>
    <m/>
    <d v="2023-08-08T00:00:00"/>
    <d v="2023-08-09T00:00:00"/>
    <m/>
    <s v="ENTREGUE"/>
    <s v="ENTREGUE FORA DO PRAZO"/>
    <n v="26"/>
  </r>
  <r>
    <n v="25347498"/>
    <s v="253474-98"/>
    <d v="2023-07-14T00:00:00"/>
    <x v="1"/>
    <s v="NATAL"/>
    <x v="17"/>
    <n v="125034"/>
    <s v="NORDESTE"/>
    <n v="20239"/>
    <n v="915.51"/>
    <n v="700.428"/>
    <n v="4.5234942437867486E-2"/>
    <s v="SNT LOG LTDA"/>
    <d v="2023-07-12T00:00:00"/>
    <m/>
    <d v="2023-07-28T00:00:00"/>
    <d v="2023-07-31T17:16:00"/>
    <m/>
    <s v="ENTREGUE"/>
    <s v="ENTREGUE FORA DO PRAZO"/>
    <n v="17.719444444446708"/>
  </r>
  <r>
    <n v="25463998"/>
    <s v="254639-98"/>
    <d v="2023-07-14T00:00:00"/>
    <x v="1"/>
    <s v="PARNAMIRIM"/>
    <x v="17"/>
    <n v="125242"/>
    <s v="NORDESTE"/>
    <n v="13852.27"/>
    <n v="528.27"/>
    <n v="404.16"/>
    <n v="3.8135987820046818E-2"/>
    <s v="SNT LOG LTDA"/>
    <d v="2023-07-13T00:00:00"/>
    <m/>
    <d v="2023-07-28T00:00:00"/>
    <d v="2023-07-31T15:19:00"/>
    <m/>
    <s v="ENTREGUE"/>
    <s v="ENTREGUE FORA DO PRAZO"/>
    <n v="17.638194444443798"/>
  </r>
  <r>
    <n v="25257598"/>
    <s v="252575-98"/>
    <d v="2023-07-14T00:00:00"/>
    <x v="1"/>
    <s v="PARNAMIRIM"/>
    <x v="17"/>
    <n v="124912"/>
    <s v="NORDESTE"/>
    <n v="14389"/>
    <n v="603.76"/>
    <n v="461.92200000000003"/>
    <n v="4.1959830426019876E-2"/>
    <s v="SNT LOG LTDA"/>
    <d v="2023-07-12T00:00:00"/>
    <m/>
    <d v="2023-07-28T00:00:00"/>
    <d v="2023-07-31T15:19:00"/>
    <m/>
    <s v="ENTREGUE"/>
    <s v="ENTREGUE FORA DO PRAZO"/>
    <n v="17.638194444443798"/>
  </r>
  <r>
    <m/>
    <s v="-"/>
    <d v="2023-08-24T00:00:00"/>
    <x v="3"/>
    <s v="PARAMIRIM"/>
    <x v="20"/>
    <n v="129226"/>
    <s v="NORDESTE"/>
    <n v="4642.54"/>
    <n v="145"/>
    <n v="13.939"/>
    <m/>
    <s v="JEONCEL TRANSPORTES LTDA"/>
    <d v="2023-08-23T00:00:00"/>
    <s v="NÃO CONSTA"/>
    <d v="2023-09-18T00:00:00"/>
    <d v="2023-09-08T00:00:00"/>
    <m/>
    <s v="ENTREGUE"/>
    <s v="ENTREGUE NO PRAZO"/>
    <n v="15"/>
  </r>
  <r>
    <n v="24936798"/>
    <s v="249367-98"/>
    <d v="2023-07-14T00:00:00"/>
    <x v="1"/>
    <s v="TIBAU DO SUL"/>
    <x v="17"/>
    <n v="125306"/>
    <s v="NORDESTE"/>
    <n v="7700.05"/>
    <n v="351.35"/>
    <n v="228.98400000000001"/>
    <n v="4.5629573833936142E-2"/>
    <s v="SNT LOG LTDA"/>
    <d v="2023-07-14T00:00:00"/>
    <m/>
    <d v="2023-08-03T00:00:00"/>
    <d v="2023-08-04T11:56:00"/>
    <m/>
    <s v="ENTREGUE"/>
    <s v="ENTREGUE FORA DO PRAZO"/>
    <n v="21.497222222220444"/>
  </r>
  <r>
    <n v="25205298"/>
    <s v="252052-98"/>
    <d v="2023-07-14T00:00:00"/>
    <x v="1"/>
    <s v="VERA CRUZ"/>
    <x v="17"/>
    <n v="124711"/>
    <s v="NORDESTE"/>
    <n v="16400"/>
    <n v="885.85"/>
    <n v="577.35199999999998"/>
    <n v="5.4015243902439024E-2"/>
    <s v="SNT LOG LTDA"/>
    <d v="2023-07-10T00:00:00"/>
    <m/>
    <d v="2023-08-03T00:00:00"/>
    <d v="2023-08-05T00:00:00"/>
    <m/>
    <s v="ENTREGUE"/>
    <s v="ENTREGUE FORA DO PRAZO"/>
    <n v="22"/>
  </r>
  <r>
    <n v="25567698"/>
    <s v="255676-98"/>
    <d v="2023-07-14T00:00:00"/>
    <x v="1"/>
    <s v="NSA SRA LOURDES"/>
    <x v="13"/>
    <n v="125204"/>
    <s v="NORDESTE"/>
    <n v="12359"/>
    <n v="663.31"/>
    <n v="432.30599999999998"/>
    <n v="5.3670199854357142E-2"/>
    <s v="SNT LOG LTDA"/>
    <d v="2023-07-13T00:00:00"/>
    <m/>
    <d v="2023-07-31T00:00:00"/>
    <d v="2023-07-27T16:34:00"/>
    <m/>
    <s v="ENTREGUE"/>
    <s v="ENTREGUE NO PRAZO"/>
    <n v="13.690277777779556"/>
  </r>
  <r>
    <n v="25688098"/>
    <s v="256880-98"/>
    <d v="2023-07-14T00:00:00"/>
    <x v="1"/>
    <s v="BARRO"/>
    <x v="15"/>
    <n v="125241"/>
    <s v="NORDESTE"/>
    <n v="15156.34"/>
    <n v="613.35"/>
    <n v="404.16"/>
    <n v="4.046821330215606E-2"/>
    <s v="TECMAR TRANSPORTES LTDA"/>
    <d v="2023-07-13T00:00:00"/>
    <m/>
    <d v="2023-08-03T00:00:00"/>
    <d v="2023-07-27T00:00:00"/>
    <m/>
    <s v="ENTREGUE"/>
    <s v="ENTREGUE NO PRAZO"/>
    <n v="13"/>
  </r>
  <r>
    <n v="25827198"/>
    <s v="258271-98"/>
    <d v="2023-07-14T00:00:00"/>
    <x v="1"/>
    <s v="BOA VIAGEM"/>
    <x v="15"/>
    <n v="125244"/>
    <s v="NORDESTE"/>
    <n v="23759"/>
    <n v="1668.13"/>
    <n v="1002.163"/>
    <n v="7.0210446567616491E-2"/>
    <s v="TECMAR TRANSPORTES LTDA"/>
    <d v="2023-07-13T00:00:00"/>
    <m/>
    <d v="2023-08-03T00:00:00"/>
    <d v="2023-07-25T00:00:00"/>
    <m/>
    <s v="ENTREGUE"/>
    <s v="ENTREGUE NO PRAZO"/>
    <n v="11"/>
  </r>
  <r>
    <n v="25978599"/>
    <s v="259785-99"/>
    <d v="2023-07-14T00:00:00"/>
    <x v="1"/>
    <s v="BODOCÓ"/>
    <x v="16"/>
    <n v="125262"/>
    <s v="NORDESTE"/>
    <n v="662.7"/>
    <n v="95.77"/>
    <n v="28.989000000000001"/>
    <n v="0.14451486343745282"/>
    <s v="TECMAR TRANSPORTES LTDA"/>
    <d v="2023-07-14T00:00:00"/>
    <m/>
    <d v="2023-08-01T00:00:00"/>
    <d v="2023-07-28T00:00:00"/>
    <m/>
    <s v="ENTREGUE"/>
    <s v="ENTREGUE NO PRAZO"/>
    <n v="14"/>
  </r>
  <r>
    <n v="25531598"/>
    <s v="255315-98"/>
    <d v="2023-07-14T00:00:00"/>
    <x v="1"/>
    <s v="BOM JESUS"/>
    <x v="7"/>
    <n v="125211"/>
    <s v="NORDESTE"/>
    <n v="13200"/>
    <n v="1022.09"/>
    <n v="396.47899999999998"/>
    <n v="7.7431060606060614E-2"/>
    <s v="TECMAR TRANSPORTES LTDA"/>
    <d v="2023-07-13T00:00:00"/>
    <m/>
    <d v="2023-08-04T00:00:00"/>
    <d v="2023-07-26T00:00:00"/>
    <m/>
    <s v="ENTREGUE"/>
    <s v="ENTREGUE NO PRAZO"/>
    <n v="12"/>
  </r>
  <r>
    <n v="25514798"/>
    <s v="255147-98"/>
    <d v="2023-07-14T00:00:00"/>
    <x v="1"/>
    <s v="CAICÓ"/>
    <x v="17"/>
    <n v="125359"/>
    <s v="NORDESTE"/>
    <n v="16076.83"/>
    <n v="690.26"/>
    <n v="463.51299999999998"/>
    <n v="4.2935081107407368E-2"/>
    <s v="TECMAR TRANSPORTES LTDA"/>
    <d v="2023-07-14T00:00:00"/>
    <m/>
    <d v="2023-08-03T00:00:00"/>
    <d v="2023-07-28T00:00:00"/>
    <m/>
    <s v="ENTREGUE"/>
    <s v="ENTREGUE NO PRAZO"/>
    <n v="14"/>
  </r>
  <r>
    <n v="25479898"/>
    <s v="254798-98"/>
    <d v="2023-07-14T00:00:00"/>
    <x v="1"/>
    <s v="CAJAZEIRAS"/>
    <x v="18"/>
    <n v="125308"/>
    <s v="NORDESTE"/>
    <n v="7943.16"/>
    <n v="372.9"/>
    <n v="254.511"/>
    <n v="4.6946051697309379E-2"/>
    <s v="TECMAR TRANSPORTES LTDA"/>
    <d v="2023-07-14T00:00:00"/>
    <m/>
    <d v="2023-08-01T00:00:00"/>
    <d v="2023-07-26T00:00:00"/>
    <m/>
    <s v="ENTREGUE"/>
    <s v="ENTREGUE NO PRAZO"/>
    <n v="12"/>
  </r>
  <r>
    <n v="25516598"/>
    <s v="255165-98"/>
    <d v="2023-07-14T00:00:00"/>
    <x v="1"/>
    <s v="CAJUEIRO DA PRAIA"/>
    <x v="7"/>
    <n v="125213"/>
    <s v="NORDESTE"/>
    <n v="27000"/>
    <n v="1753.64"/>
    <n v="914.06299999999999"/>
    <n v="6.4949629629629635E-2"/>
    <s v="TECMAR TRANSPORTES LTDA"/>
    <d v="2023-07-13T00:00:00"/>
    <m/>
    <d v="2023-08-04T00:00:00"/>
    <d v="2023-08-03T00:00:00"/>
    <m/>
    <s v="ENTREGUE"/>
    <s v="ENTREGUE NO PRAZO"/>
    <n v="20"/>
  </r>
  <r>
    <n v="25671598"/>
    <s v="256715-98"/>
    <d v="2023-07-14T00:00:00"/>
    <x v="1"/>
    <s v="CAMPO MAIOR"/>
    <x v="7"/>
    <n v="125207"/>
    <s v="NORDESTE"/>
    <n v="16200"/>
    <n v="1038.6099999999999"/>
    <n v="538.83000000000004"/>
    <n v="6.4111728395061726E-2"/>
    <s v="TECMAR TRANSPORTES LTDA"/>
    <d v="2023-07-13T00:00:00"/>
    <m/>
    <d v="2023-08-04T00:00:00"/>
    <d v="2023-07-27T00:00:00"/>
    <m/>
    <s v="ENTREGUE"/>
    <s v="ENTREGUE NO PRAZO"/>
    <n v="13"/>
  </r>
  <r>
    <n v="25708498"/>
    <s v="257084-98"/>
    <d v="2023-07-14T00:00:00"/>
    <x v="1"/>
    <s v="CARAUBAS"/>
    <x v="17"/>
    <n v="125366"/>
    <s v="NORDESTE"/>
    <n v="6109"/>
    <n v="283.64"/>
    <n v="190.52099999999999"/>
    <n v="4.6429857587166473E-2"/>
    <s v="TECMAR TRANSPORTES LTDA"/>
    <d v="2023-07-14T00:00:00"/>
    <m/>
    <d v="2023-08-03T00:00:00"/>
    <d v="2023-07-29T00:00:00"/>
    <m/>
    <s v="ENTREGUE"/>
    <s v="ENTREGUE NO PRAZO"/>
    <n v="15"/>
  </r>
  <r>
    <n v="25689798"/>
    <s v="256897-98"/>
    <d v="2023-07-14T00:00:00"/>
    <x v="1"/>
    <s v="CARIUS"/>
    <x v="15"/>
    <n v="125243"/>
    <s v="NORDESTE"/>
    <n v="28328"/>
    <n v="1396.74"/>
    <n v="965.23800000000006"/>
    <n v="4.9305987009319402E-2"/>
    <s v="TECMAR TRANSPORTES LTDA"/>
    <d v="2023-07-13T00:00:00"/>
    <m/>
    <d v="2023-08-03T00:00:00"/>
    <d v="2023-07-26T00:00:00"/>
    <m/>
    <s v="ENTREGUE"/>
    <s v="ENTREGUE NO PRAZO"/>
    <n v="12"/>
  </r>
  <r>
    <n v="24834498"/>
    <s v="248344-98"/>
    <d v="2023-07-14T00:00:00"/>
    <x v="1"/>
    <s v="FORTALEZA"/>
    <x v="15"/>
    <n v="125311"/>
    <s v="NORDESTE"/>
    <n v="6365"/>
    <n v="260.16000000000003"/>
    <n v="206.715"/>
    <n v="4.0873527101335433E-2"/>
    <s v="TECMAR TRANSPORTES LTDA"/>
    <d v="2023-07-14T00:00:00"/>
    <m/>
    <d v="2023-07-31T00:00:00"/>
    <d v="2023-07-31T00:00:00"/>
    <m/>
    <s v="ENTREGUE"/>
    <s v="ENTREGUE NO PRAZO"/>
    <n v="17"/>
  </r>
  <r>
    <n v="25691198"/>
    <s v="256911-98"/>
    <d v="2023-07-14T00:00:00"/>
    <x v="1"/>
    <s v="FORTALEZA"/>
    <x v="15"/>
    <n v="125265"/>
    <s v="NORDESTE"/>
    <n v="30137.99"/>
    <n v="1178.1400000000001"/>
    <n v="970.11599999999999"/>
    <n v="3.9091525347244457E-2"/>
    <s v="TECMAR TRANSPORTES LTDA"/>
    <d v="2023-07-14T00:00:00"/>
    <m/>
    <d v="2023-07-31T00:00:00"/>
    <d v="2023-07-29T00:00:00"/>
    <m/>
    <s v="ENTREGUE"/>
    <s v="ENTREGUE NO PRAZO"/>
    <n v="15"/>
  </r>
  <r>
    <m/>
    <s v="-"/>
    <d v="2023-08-24T00:00:00"/>
    <x v="3"/>
    <s v="TAIOBEIRAS"/>
    <x v="4"/>
    <n v="129224"/>
    <s v="SUDESTE"/>
    <n v="4627.9799999999996"/>
    <n v="991.89"/>
    <n v="236.25"/>
    <m/>
    <s v="TG TRANSPORTES GERAIS E DISTRIBUICAO LTDA"/>
    <d v="2023-08-23T00:00:00"/>
    <s v="NÃO CONSTA"/>
    <d v="2023-09-06T00:00:00"/>
    <d v="2023-09-08T00:00:00"/>
    <m/>
    <s v="ENTREGUE"/>
    <s v="ENTREGUE FORA DO PRAZO"/>
    <n v="15"/>
  </r>
  <r>
    <n v="25781198"/>
    <s v="257811-98"/>
    <d v="2023-07-14T00:00:00"/>
    <x v="1"/>
    <s v="FORTALEZA"/>
    <x v="15"/>
    <n v="125240"/>
    <s v="NORDESTE"/>
    <n v="5539"/>
    <n v="206.63"/>
    <n v="162.68799999999999"/>
    <n v="3.7304567611482216E-2"/>
    <s v="TECMAR TRANSPORTES LTDA"/>
    <d v="2023-07-13T00:00:00"/>
    <m/>
    <d v="2023-07-31T00:00:00"/>
    <d v="2023-07-28T00:00:00"/>
    <m/>
    <s v="ENTREGUE"/>
    <s v="ENTREGUE NO PRAZO"/>
    <n v="14"/>
  </r>
  <r>
    <n v="25602098"/>
    <s v="256020-98"/>
    <d v="2023-07-14T00:00:00"/>
    <x v="1"/>
    <s v="FRECHEIRINHA"/>
    <x v="15"/>
    <n v="125230"/>
    <s v="NORDESTE"/>
    <n v="7599"/>
    <n v="372.08"/>
    <n v="251.791"/>
    <n v="4.8964337412817471E-2"/>
    <s v="TECMAR TRANSPORTES LTDA"/>
    <d v="2023-07-13T00:00:00"/>
    <m/>
    <d v="2023-08-03T00:00:00"/>
    <d v="2023-07-27T00:00:00"/>
    <m/>
    <s v="ENTREGUE"/>
    <s v="ENTREGUE NO PRAZO"/>
    <n v="13"/>
  </r>
  <r>
    <n v="25405698"/>
    <s v="254056-98"/>
    <d v="2023-07-14T00:00:00"/>
    <x v="1"/>
    <s v="ITAITINGA"/>
    <x v="15"/>
    <n v="125225"/>
    <s v="NORDESTE"/>
    <n v="6839"/>
    <n v="294.67"/>
    <n v="239.08500000000001"/>
    <n v="4.3086708583126188E-2"/>
    <s v="TECMAR TRANSPORTES LTDA"/>
    <d v="2023-07-13T00:00:00"/>
    <m/>
    <d v="2023-08-03T00:00:00"/>
    <d v="2023-07-28T00:00:00"/>
    <m/>
    <s v="ENTREGUE"/>
    <s v="ENTREGUE NO PRAZO"/>
    <n v="14"/>
  </r>
  <r>
    <m/>
    <s v="-"/>
    <d v="2023-08-29T00:00:00"/>
    <x v="3"/>
    <s v="VERA"/>
    <x v="0"/>
    <n v="129555"/>
    <s v="CENTRO-OESTE"/>
    <n v="656.7"/>
    <n v="246.69"/>
    <n v="33.75"/>
    <m/>
    <s v="MIRA OTM TRANSPORTES LTDA"/>
    <d v="2023-08-29T00:00:00"/>
    <s v="NÃO CONSTA"/>
    <d v="2023-09-19T00:00:00"/>
    <d v="2023-09-13T00:00:00"/>
    <m/>
    <s v="ENTREGUE"/>
    <s v="ENTREGUE NO PRAZO"/>
    <n v="15"/>
  </r>
  <r>
    <m/>
    <s v="-"/>
    <d v="2023-08-30T00:00:00"/>
    <x v="3"/>
    <s v="NOVA GLORIA"/>
    <x v="5"/>
    <n v="129551"/>
    <s v="CENTRO-OESTE"/>
    <n v="5865.27"/>
    <n v="153.30000000000001"/>
    <n v="21.707999999999998"/>
    <m/>
    <s v="JEONCEL TRANSPORTES LTDA"/>
    <d v="2023-08-29T00:00:00"/>
    <s v="NÃO CONSTA"/>
    <d v="2023-09-13T00:00:00"/>
    <d v="2023-09-15T00:00:00"/>
    <m/>
    <s v="ENTREGUE"/>
    <s v="ENTREGUE FORA DO PRAZO"/>
    <n v="16"/>
  </r>
  <r>
    <n v="25384898"/>
    <s v="253848-98"/>
    <d v="2023-07-14T00:00:00"/>
    <x v="1"/>
    <s v="LUIS CORREIA"/>
    <x v="7"/>
    <n v="125015"/>
    <s v="NORDESTE"/>
    <n v="42519.73"/>
    <n v="2627.4"/>
    <n v="1366.06"/>
    <n v="6.1792490215718678E-2"/>
    <s v="TECMAR TRANSPORTES LTDA"/>
    <d v="2023-07-12T00:00:00"/>
    <m/>
    <d v="2023-08-04T00:00:00"/>
    <d v="2023-07-27T00:00:00"/>
    <m/>
    <s v="ENTREGUE"/>
    <s v="ENTREGUE NO PRAZO"/>
    <n v="13"/>
  </r>
  <r>
    <n v="25633798"/>
    <s v="256337-98"/>
    <d v="2023-07-14T00:00:00"/>
    <x v="1"/>
    <s v="MACEIÓ"/>
    <x v="19"/>
    <n v="125236"/>
    <s v="NORDESTE"/>
    <n v="7523.01"/>
    <n v="272.3"/>
    <n v="251.791"/>
    <n v="3.6195618509080804E-2"/>
    <s v="TECMAR TRANSPORTES LTDA"/>
    <d v="2023-07-13T00:00:00"/>
    <m/>
    <d v="2023-07-28T00:00:00"/>
    <d v="2023-07-24T00:00:00"/>
    <m/>
    <s v="ENTREGUE"/>
    <s v="ENTREGUE NO PRAZO"/>
    <n v="10"/>
  </r>
  <r>
    <n v="25739198"/>
    <s v="257391-98"/>
    <d v="2023-07-14T00:00:00"/>
    <x v="1"/>
    <s v="MACEIÓ"/>
    <x v="19"/>
    <n v="125215"/>
    <s v="NORDESTE"/>
    <n v="6536.63"/>
    <n v="210.2"/>
    <n v="190.52099999999999"/>
    <n v="3.2157243105392225E-2"/>
    <s v="TECMAR TRANSPORTES LTDA"/>
    <d v="2023-07-13T00:00:00"/>
    <m/>
    <d v="2023-07-28T00:00:00"/>
    <d v="2023-07-25T00:00:00"/>
    <m/>
    <s v="ENTREGUE"/>
    <s v="ENTREGUE NO PRAZO"/>
    <n v="11"/>
  </r>
  <r>
    <n v="25581798"/>
    <s v="255817-98"/>
    <d v="2023-07-14T00:00:00"/>
    <x v="1"/>
    <s v="MACEIÓ"/>
    <x v="19"/>
    <n v="125212"/>
    <s v="NORDESTE"/>
    <n v="14609"/>
    <n v="598.57000000000005"/>
    <n v="577.38699999999994"/>
    <n v="4.0972688068998564E-2"/>
    <s v="TECMAR TRANSPORTES LTDA"/>
    <d v="2023-07-13T00:00:00"/>
    <m/>
    <d v="2023-07-28T00:00:00"/>
    <d v="2023-07-24T00:00:00"/>
    <m/>
    <s v="ENTREGUE"/>
    <s v="ENTREGUE NO PRAZO"/>
    <n v="10"/>
  </r>
  <r>
    <n v="25202498"/>
    <s v="252024-98"/>
    <d v="2023-07-14T00:00:00"/>
    <x v="1"/>
    <s v="MACEIÓ"/>
    <x v="19"/>
    <n v="124913"/>
    <s v="NORDESTE"/>
    <n v="15239"/>
    <n v="499.51"/>
    <n v="462.166"/>
    <n v="3.2778397532646497E-2"/>
    <s v="TECMAR TRANSPORTES LTDA"/>
    <d v="2023-07-12T00:00:00"/>
    <m/>
    <d v="2023-08-01T00:00:00"/>
    <d v="2023-07-24T00:00:00"/>
    <m/>
    <s v="ENTREGUE"/>
    <s v="ENTREGUE NO PRAZO"/>
    <n v="10"/>
  </r>
  <r>
    <n v="25595398"/>
    <s v="255953-98"/>
    <d v="2023-07-14T00:00:00"/>
    <x v="1"/>
    <s v="MONTEIRO"/>
    <x v="18"/>
    <n v="125325"/>
    <s v="NORDESTE"/>
    <n v="21809"/>
    <n v="1354.82"/>
    <n v="776.91899999999998"/>
    <n v="6.21220597001238E-2"/>
    <s v="TECMAR TRANSPORTES LTDA"/>
    <d v="2023-07-14T00:00:00"/>
    <m/>
    <d v="2023-08-01T00:00:00"/>
    <d v="2023-07-27T00:00:00"/>
    <m/>
    <s v="ENTREGUE"/>
    <s v="ENTREGUE NO PRAZO"/>
    <n v="13"/>
  </r>
  <r>
    <n v="25442598"/>
    <s v="254425-98"/>
    <d v="2023-07-14T00:00:00"/>
    <x v="1"/>
    <s v="MOSSORÓ"/>
    <x v="17"/>
    <n v="125293"/>
    <s v="NORDESTE"/>
    <n v="11429"/>
    <n v="545.74"/>
    <n v="371.93700000000001"/>
    <n v="4.7750459357774083E-2"/>
    <s v="TECMAR TRANSPORTES LTDA"/>
    <d v="2023-07-14T00:00:00"/>
    <m/>
    <d v="2023-08-03T00:00:00"/>
    <d v="2023-07-27T00:00:00"/>
    <m/>
    <s v="ENTREGUE"/>
    <s v="ENTREGUE NO PRAZO"/>
    <n v="13"/>
  </r>
  <r>
    <n v="24691598"/>
    <s v="246915-98"/>
    <d v="2023-07-14T00:00:00"/>
    <x v="1"/>
    <s v="NOVA OLINDA"/>
    <x v="15"/>
    <n v="125304"/>
    <s v="NORDESTE"/>
    <n v="4661.91"/>
    <n v="204.62"/>
    <n v="132.16"/>
    <n v="4.3891881224648266E-2"/>
    <s v="TECMAR TRANSPORTES LTDA"/>
    <d v="2023-07-14T00:00:00"/>
    <m/>
    <d v="2023-08-03T00:00:00"/>
    <d v="2023-07-25T00:00:00"/>
    <m/>
    <s v="ENTREGUE"/>
    <s v="ENTREGUE NO PRAZO"/>
    <n v="11"/>
  </r>
  <r>
    <n v="25544998"/>
    <s v="255449-98"/>
    <d v="2023-07-14T00:00:00"/>
    <x v="1"/>
    <s v="OEIRAS"/>
    <x v="7"/>
    <n v="125228"/>
    <s v="NORDESTE"/>
    <n v="6179"/>
    <n v="373.28"/>
    <n v="190.52099999999999"/>
    <n v="6.0411069752387116E-2"/>
    <s v="TECMAR TRANSPORTES LTDA"/>
    <d v="2023-07-13T00:00:00"/>
    <m/>
    <d v="2023-08-04T00:00:00"/>
    <d v="2023-07-27T00:00:00"/>
    <m/>
    <s v="ENTREGUE"/>
    <s v="ENTREGUE NO PRAZO"/>
    <n v="13"/>
  </r>
  <r>
    <n v="25632098"/>
    <s v="256320-98"/>
    <d v="2023-07-14T00:00:00"/>
    <x v="1"/>
    <s v="PACAJUS"/>
    <x v="15"/>
    <n v="125208"/>
    <s v="NORDESTE"/>
    <n v="15409"/>
    <n v="781.48"/>
    <n v="538.34199999999998"/>
    <n v="5.0715815432539425E-2"/>
    <s v="TECMAR TRANSPORTES LTDA"/>
    <d v="2023-07-13T00:00:00"/>
    <m/>
    <d v="2023-08-03T00:00:00"/>
    <d v="2023-07-27T00:00:00"/>
    <m/>
    <s v="ENTREGUE"/>
    <s v="ENTREGUE NO PRAZO"/>
    <n v="13"/>
  </r>
  <r>
    <n v="25163198"/>
    <s v="251631-98"/>
    <d v="2023-07-14T00:00:00"/>
    <x v="1"/>
    <s v="PARNAIBA"/>
    <x v="7"/>
    <n v="125407"/>
    <s v="NORDESTE"/>
    <n v="3969"/>
    <n v="218.59"/>
    <n v="105.831"/>
    <n v="5.5074326026706977E-2"/>
    <s v="TECMAR TRANSPORTES LTDA"/>
    <d v="2023-07-14T00:00:00"/>
    <m/>
    <d v="2023-08-04T00:00:00"/>
    <d v="2023-07-27T00:00:00"/>
    <m/>
    <s v="ENTREGUE"/>
    <s v="ENTREGUE NO PRAZO"/>
    <n v="13"/>
  </r>
  <r>
    <n v="25574798"/>
    <s v="255747-98"/>
    <d v="2023-07-14T00:00:00"/>
    <x v="1"/>
    <s v="RERIUTABA"/>
    <x v="15"/>
    <n v="125337"/>
    <s v="NORDESTE"/>
    <n v="4479"/>
    <n v="197.93"/>
    <n v="127.538"/>
    <n v="4.4190667559723153E-2"/>
    <s v="TECMAR TRANSPORTES LTDA"/>
    <d v="2023-07-14T00:00:00"/>
    <m/>
    <d v="2023-08-03T00:00:00"/>
    <d v="2023-07-29T00:00:00"/>
    <m/>
    <s v="ENTREGUE"/>
    <s v="ENTREGUE NO PRAZO"/>
    <n v="15"/>
  </r>
  <r>
    <n v="25249598"/>
    <s v="252495-98"/>
    <d v="2023-07-14T00:00:00"/>
    <x v="1"/>
    <s v="SABOEIRO"/>
    <x v="15"/>
    <n v="125095"/>
    <s v="NORDESTE"/>
    <n v="18629"/>
    <n v="1202.19"/>
    <n v="659.21600000000001"/>
    <n v="6.453325460303827E-2"/>
    <s v="TECMAR TRANSPORTES LTDA"/>
    <d v="2023-07-13T00:00:00"/>
    <m/>
    <d v="2023-08-03T00:00:00"/>
    <d v="2023-07-27T00:00:00"/>
    <m/>
    <s v="ENTREGUE"/>
    <s v="ENTREGUE NO PRAZO"/>
    <n v="13"/>
  </r>
  <r>
    <n v="25538898"/>
    <s v="255388-98"/>
    <d v="2023-07-14T00:00:00"/>
    <x v="1"/>
    <s v="SANTA CRUZ DO PIAUI"/>
    <x v="7"/>
    <n v="125392"/>
    <s v="NORDESTE"/>
    <n v="9900"/>
    <n v="810.5"/>
    <n v="285.23099999999999"/>
    <n v="8.1868686868686869E-2"/>
    <s v="TECMAR TRANSPORTES LTDA"/>
    <d v="2023-07-14T00:00:00"/>
    <m/>
    <d v="2023-08-04T00:00:00"/>
    <d v="2023-08-04T00:00:00"/>
    <m/>
    <s v="ENTREGUE"/>
    <s v="ENTREGUE NO PRAZO"/>
    <n v="21"/>
  </r>
  <r>
    <n v="25535498"/>
    <s v="255354-98"/>
    <d v="2023-07-14T00:00:00"/>
    <x v="1"/>
    <s v="SÃO JOSÉ DE RIBAMAR"/>
    <x v="6"/>
    <n v="125301"/>
    <s v="NORDESTE"/>
    <n v="19000"/>
    <n v="1314.39"/>
    <n v="795.02800000000002"/>
    <n v="6.9178421052631583E-2"/>
    <s v="TECMAR TRANSPORTES LTDA"/>
    <d v="2023-07-14T00:00:00"/>
    <m/>
    <d v="2023-08-07T00:00:00"/>
    <d v="2023-08-02T00:00:00"/>
    <m/>
    <s v="ENTREGUE"/>
    <s v="ENTREGUE NO PRAZO"/>
    <n v="19"/>
  </r>
  <r>
    <n v="25299798"/>
    <s v="252997-98"/>
    <d v="2023-07-14T00:00:00"/>
    <x v="1"/>
    <s v="SÃO LUÍS"/>
    <x v="6"/>
    <n v="125222"/>
    <s v="NORDESTE"/>
    <n v="24065"/>
    <n v="1557.11"/>
    <n v="827.03800000000001"/>
    <n v="6.4704342405983786E-2"/>
    <s v="TECMAR TRANSPORTES LTDA"/>
    <d v="2023-07-13T00:00:00"/>
    <m/>
    <d v="2023-08-07T00:00:00"/>
    <d v="2023-07-25T00:00:00"/>
    <m/>
    <s v="ENTREGUE"/>
    <s v="ENTREGUE NO PRAZO"/>
    <n v="11"/>
  </r>
  <r>
    <n v="25589898"/>
    <s v="255898-98"/>
    <d v="2023-07-14T00:00:00"/>
    <x v="1"/>
    <s v="UNIÃO"/>
    <x v="7"/>
    <n v="125227"/>
    <s v="NORDESTE"/>
    <n v="24500"/>
    <n v="1557.81"/>
    <n v="809.07600000000002"/>
    <n v="6.3584081632653056E-2"/>
    <s v="TECMAR TRANSPORTES LTDA"/>
    <d v="2023-07-13T00:00:00"/>
    <m/>
    <d v="2023-08-04T00:00:00"/>
    <d v="2023-07-28T00:00:00"/>
    <m/>
    <s v="ENTREGUE"/>
    <s v="ENTREGUE NO PRAZO"/>
    <n v="14"/>
  </r>
  <r>
    <n v="25332698"/>
    <s v="253326-98"/>
    <d v="2023-07-14T00:00:00"/>
    <x v="1"/>
    <s v="FORTALEZA"/>
    <x v="15"/>
    <n v="125189"/>
    <s v="NORDESTE"/>
    <n v="6000"/>
    <n v="423.62"/>
    <n v="144.06"/>
    <n v="7.0603333333333337E-2"/>
    <s v="TECMAR TRANSPORTES LTDA"/>
    <d v="2023-07-13T00:00:00"/>
    <m/>
    <d v="2023-07-31T00:00:00"/>
    <d v="2023-08-04T00:00:00"/>
    <m/>
    <s v="ENTREGUE"/>
    <s v="ENTREGUE FORA DO PRAZO"/>
    <n v="21"/>
  </r>
  <r>
    <n v="25015498"/>
    <s v="250154-98"/>
    <d v="2023-07-14T00:00:00"/>
    <x v="1"/>
    <s v="FORTALEZA"/>
    <x v="15"/>
    <n v="125190"/>
    <s v="NORDESTE"/>
    <n v="7200"/>
    <n v="285.73"/>
    <n v="186.58"/>
    <n v="0"/>
    <s v="TECMAR TRANSPORTES LTDA"/>
    <d v="2023-07-13T00:00:00"/>
    <m/>
    <d v="2023-07-31T00:00:00"/>
    <d v="2023-08-04T00:00:00"/>
    <m/>
    <s v="ENTREGUE"/>
    <s v="ENTREGUE FORA DO PRAZO"/>
    <n v="21"/>
  </r>
  <r>
    <n v="25558798"/>
    <s v="255587-98"/>
    <d v="2023-07-14T00:00:00"/>
    <x v="1"/>
    <s v="JOÃO PESSOA"/>
    <x v="18"/>
    <n v="125338"/>
    <s v="NORDESTE"/>
    <n v="17000"/>
    <n v="733.11"/>
    <n v="649.89599999999996"/>
    <n v="4.3124117647058827E-2"/>
    <s v="TECMAR TRANSPORTES LTDA"/>
    <d v="2023-07-14T00:00:00"/>
    <m/>
    <d v="2023-07-28T00:00:00"/>
    <d v="2023-08-04T00:00:00"/>
    <m/>
    <s v="ENTREGUE"/>
    <s v="ENTREGUE FORA DO PRAZO"/>
    <n v="21"/>
  </r>
  <r>
    <n v="25400498"/>
    <s v="254004-98"/>
    <d v="2023-07-14T00:00:00"/>
    <x v="1"/>
    <s v="SÃO LUÍS"/>
    <x v="6"/>
    <n v="125332"/>
    <s v="NORDESTE"/>
    <n v="7599"/>
    <n v="455.68"/>
    <n v="268.23599999999999"/>
    <n v="5.9965784971706806E-2"/>
    <s v="TECMAR TRANSPORTES LTDA"/>
    <d v="2023-07-14T00:00:00"/>
    <m/>
    <d v="2023-07-31T00:00:00"/>
    <d v="2023-08-02T00:00:00"/>
    <m/>
    <s v="ENTREGUE"/>
    <s v="ENTREGUE FORA DO PRAZO"/>
    <n v="19"/>
  </r>
  <r>
    <n v="25837298"/>
    <s v="258372-98"/>
    <d v="2023-07-14T00:00:00"/>
    <x v="1"/>
    <s v="SÃO LUÍS"/>
    <x v="6"/>
    <n v="125384"/>
    <s v="NORDESTE"/>
    <n v="15999"/>
    <n v="944.3"/>
    <n v="559.89800000000002"/>
    <n v="5.9022438902431397E-2"/>
    <s v="TECMAR TRANSPORTES LTDA"/>
    <d v="2023-07-14T00:00:00"/>
    <m/>
    <d v="2023-07-31T00:00:00"/>
    <d v="2023-08-10T00:00:00"/>
    <m/>
    <s v="ENTREGUE"/>
    <s v="ENTREGUE FORA DO PRAZO"/>
    <n v="27"/>
  </r>
  <r>
    <n v="25971899"/>
    <s v="259718-99"/>
    <d v="2023-07-14T00:00:00"/>
    <x v="1"/>
    <s v="VICOSA DO CEARA"/>
    <x v="15"/>
    <n v="125256"/>
    <s v="NORDESTE"/>
    <n v="593.15"/>
    <n v="98.99"/>
    <n v="33.75"/>
    <n v="0.16688864536795076"/>
    <s v="TECMAR TRANSPORTES LTDA"/>
    <d v="2023-07-14T00:00:00"/>
    <m/>
    <d v="2023-08-03T00:00:00"/>
    <d v="2023-08-10T00:00:00"/>
    <m/>
    <s v="ENTREGUE"/>
    <s v="ENTREGUE FORA DO PRAZO"/>
    <n v="27"/>
  </r>
  <r>
    <m/>
    <s v="-"/>
    <d v="2023-08-30T00:00:00"/>
    <x v="3"/>
    <s v="LEOPOLDINA"/>
    <x v="4"/>
    <n v="129453"/>
    <s v="SUDESTE"/>
    <n v="12932.64"/>
    <n v="603.94000000000005"/>
    <n v="810"/>
    <m/>
    <s v="M V G TRANSPORTES EIRELI"/>
    <d v="2023-08-26T00:00:00"/>
    <s v="NÃO CONSTA"/>
    <d v="2023-09-05T00:00:00"/>
    <d v="2023-09-06T00:00:00"/>
    <m/>
    <s v="ENTREGUE"/>
    <s v="ENTREGUE FORA DO PRAZO"/>
    <n v="7"/>
  </r>
  <r>
    <n v="24544298"/>
    <s v="245442-98"/>
    <d v="2023-07-14T00:00:00"/>
    <x v="1"/>
    <s v="BARRA DO PIRAI"/>
    <x v="11"/>
    <n v="125090"/>
    <s v="SUDESTE"/>
    <n v="8529"/>
    <n v="232.61"/>
    <n v="260.25099999999998"/>
    <n v="2.7272833860945013E-2"/>
    <s v="TJ4 TRANSPORTES EIRELI"/>
    <d v="2023-07-13T00:00:00"/>
    <m/>
    <d v="2023-07-19T00:00:00"/>
    <d v="2023-07-19T00:00:00"/>
    <m/>
    <s v="ENTREGUE"/>
    <s v="ENTREGUE NO PRAZO"/>
    <n v="5"/>
  </r>
  <r>
    <n v="25584398"/>
    <s v="255843-98"/>
    <d v="2023-07-14T00:00:00"/>
    <x v="1"/>
    <s v="RIO DE JANEIRO"/>
    <x v="11"/>
    <n v="124844"/>
    <s v="SUDESTE"/>
    <n v="41564.81"/>
    <n v="1039.1199999999999"/>
    <n v="1358.6220000000001"/>
    <n v="2.4999993985296697E-2"/>
    <s v="TJ4 TRANSPORTES EIRELI"/>
    <d v="2023-07-11T00:00:00"/>
    <m/>
    <d v="2023-07-19T00:00:00"/>
    <d v="2023-07-19T00:00:00"/>
    <m/>
    <s v="ENTREGUE"/>
    <s v="ENTREGUE NO PRAZO"/>
    <n v="5"/>
  </r>
  <r>
    <n v="25326298"/>
    <s v="253262-98"/>
    <d v="2023-07-14T00:00:00"/>
    <x v="1"/>
    <s v="SÃO JOÃO DA BARRA"/>
    <x v="11"/>
    <n v="124592"/>
    <s v="SUDESTE"/>
    <n v="7777.83"/>
    <n v="212.12"/>
    <n v="238.34700000000001"/>
    <n v="2.7272388313964179E-2"/>
    <s v="TJ4 TRANSPORTES EIRELI"/>
    <d v="2023-07-10T00:00:00"/>
    <m/>
    <d v="2023-07-19T00:00:00"/>
    <d v="2023-07-19T00:00:00"/>
    <m/>
    <s v="ENTREGUE"/>
    <s v="ENTREGUE NO PRAZO"/>
    <n v="5"/>
  </r>
  <r>
    <n v="24814298"/>
    <s v="248142-98"/>
    <d v="2023-07-14T00:00:00"/>
    <x v="1"/>
    <s v="MARICÁ"/>
    <x v="11"/>
    <n v="125303"/>
    <s v="SUDESTE"/>
    <n v="4179"/>
    <n v="113.97"/>
    <n v="122.39400000000001"/>
    <n v="2.7272074659009334E-2"/>
    <s v="TJ4 TRANSPORTES EIRELI"/>
    <d v="2023-07-14T00:00:00"/>
    <m/>
    <d v="2023-07-20T00:00:00"/>
    <d v="2023-07-20T00:00:00"/>
    <m/>
    <s v="ENTREGUE"/>
    <s v="ENTREGUE NO PRAZO"/>
    <n v="6"/>
  </r>
  <r>
    <n v="25407798"/>
    <s v="254077-98"/>
    <d v="2023-07-14T00:00:00"/>
    <x v="1"/>
    <s v="NITERÓI"/>
    <x v="11"/>
    <n v="124989"/>
    <s v="SUDESTE"/>
    <n v="15839.01"/>
    <n v="431.97"/>
    <n v="596.89800000000002"/>
    <n v="2.7272537866950018E-2"/>
    <s v="TJ4 TRANSPORTES EIRELI"/>
    <d v="2023-07-12T00:00:00"/>
    <m/>
    <d v="2023-07-20T00:00:00"/>
    <d v="2023-07-20T00:00:00"/>
    <m/>
    <s v="ENTREGUE"/>
    <s v="ENTREGUE NO PRAZO"/>
    <n v="6"/>
  </r>
  <r>
    <n v="25409498"/>
    <s v="254094-98"/>
    <d v="2023-07-14T00:00:00"/>
    <x v="1"/>
    <s v="NITERÓI"/>
    <x v="11"/>
    <n v="125099"/>
    <s v="SUDESTE"/>
    <n v="14235.21"/>
    <n v="388.23"/>
    <n v="508.24099999999999"/>
    <n v="2.7272516527680313E-2"/>
    <s v="TJ4 TRANSPORTES EIRELI"/>
    <d v="2023-07-13T00:00:00"/>
    <m/>
    <d v="2023-07-20T00:00:00"/>
    <d v="2023-07-20T00:00:00"/>
    <m/>
    <s v="ENTREGUE"/>
    <s v="ENTREGUE NO PRAZO"/>
    <n v="6"/>
  </r>
  <r>
    <n v="25408398"/>
    <s v="254083-98"/>
    <d v="2023-07-14T00:00:00"/>
    <x v="1"/>
    <s v="NITERÓI"/>
    <x v="11"/>
    <n v="125007"/>
    <s v="SUDESTE"/>
    <n v="10225.709999999999"/>
    <n v="278.88"/>
    <n v="338.38900000000001"/>
    <n v="2.7272433894565757E-2"/>
    <s v="TJ4 TRANSPORTES EIRELI"/>
    <d v="2023-07-12T00:00:00"/>
    <m/>
    <d v="2023-07-20T00:00:00"/>
    <d v="2023-07-20T00:00:00"/>
    <m/>
    <s v="ENTREGUE"/>
    <s v="ENTREGUE NO PRAZO"/>
    <n v="6"/>
  </r>
  <r>
    <n v="25146998"/>
    <s v="251469-98"/>
    <d v="2023-07-14T00:00:00"/>
    <x v="1"/>
    <s v="ARARUAMA"/>
    <x v="11"/>
    <n v="124722"/>
    <s v="SUDESTE"/>
    <n v="9282.94"/>
    <n v="253.17"/>
    <n v="312.52499999999998"/>
    <n v="2.7272609755099136E-2"/>
    <s v="TJ4 TRANSPORTES EIRELI"/>
    <d v="2023-07-10T00:00:00"/>
    <m/>
    <d v="2023-07-21T00:00:00"/>
    <d v="2023-07-21T00:00:00"/>
    <m/>
    <s v="ENTREGUE"/>
    <s v="ENTREGUE NO PRAZO"/>
    <n v="7"/>
  </r>
  <r>
    <n v="25257398"/>
    <s v="252573-98"/>
    <d v="2023-07-14T00:00:00"/>
    <x v="1"/>
    <s v="SÃO JOSÉ DO VALE DO RIO PRETO"/>
    <x v="11"/>
    <n v="125001"/>
    <s v="SUDESTE"/>
    <n v="17009"/>
    <n v="463.88"/>
    <n v="596.89800000000002"/>
    <n v="2.7272620377447234E-2"/>
    <s v="TJ4 TRANSPORTES EIRELI"/>
    <d v="2023-07-12T00:00:00"/>
    <m/>
    <d v="2023-07-21T00:00:00"/>
    <d v="2023-07-21T00:00:00"/>
    <m/>
    <s v="ENTREGUE"/>
    <s v="ENTREGUE NO PRAZO"/>
    <n v="7"/>
  </r>
  <r>
    <n v="24952298"/>
    <s v="249522-98"/>
    <d v="2023-07-14T00:00:00"/>
    <x v="1"/>
    <s v="SÃO PEDRO DA ALDEIA"/>
    <x v="11"/>
    <n v="125163"/>
    <s v="SUDESTE"/>
    <n v="8799"/>
    <n v="239.97"/>
    <n v="312.52499999999998"/>
    <n v="2.7272417320150018E-2"/>
    <s v="TJ4 TRANSPORTES EIRELI"/>
    <d v="2023-07-13T00:00:00"/>
    <m/>
    <d v="2023-07-21T00:00:00"/>
    <d v="2023-07-21T00:00:00"/>
    <m/>
    <s v="ENTREGUE"/>
    <s v="ENTREGUE NO PRAZO"/>
    <n v="7"/>
  </r>
  <r>
    <n v="25543798"/>
    <s v="255437-98"/>
    <d v="2023-07-14T00:00:00"/>
    <x v="1"/>
    <s v="PARATY"/>
    <x v="11"/>
    <n v="125217"/>
    <s v="SUDESTE"/>
    <n v="17290.13"/>
    <n v="471.54"/>
    <n v="566.17499999999995"/>
    <n v="2.727220674454154E-2"/>
    <s v="TJ4 TRANSPORTES EIRELI"/>
    <d v="2023-07-13T00:00:00"/>
    <m/>
    <d v="2023-08-07T00:00:00"/>
    <d v="2023-08-07T00:00:00"/>
    <m/>
    <s v="ENTREGUE"/>
    <s v="ENTREGUE NO PRAZO"/>
    <n v="24"/>
  </r>
  <r>
    <n v="25263398"/>
    <s v="252633-98"/>
    <d v="2023-07-14T00:00:00"/>
    <x v="1"/>
    <s v="ITABORAI"/>
    <x v="11"/>
    <n v="124497"/>
    <s v="SUDESTE"/>
    <n v="17209"/>
    <n v="469.34"/>
    <n v="596.89800000000002"/>
    <n v="2.7272938578650704E-2"/>
    <s v="TJ4 TRANSPORTES EIRELI"/>
    <d v="2023-07-07T00:00:00"/>
    <m/>
    <d v="2023-07-19T00:00:00"/>
    <d v="2023-07-27T00:00:00"/>
    <m/>
    <s v="ENTREGUE"/>
    <s v="ENTREGUE FORA DO PRAZO"/>
    <n v="13"/>
  </r>
  <r>
    <n v="25472698"/>
    <s v="254726-98"/>
    <d v="2023-07-14T00:00:00"/>
    <x v="1"/>
    <s v="SÃO JOSÉ DO VALE DO RIO PRETO"/>
    <x v="11"/>
    <n v="124987"/>
    <s v="SUDESTE"/>
    <n v="81816"/>
    <n v="2231.34"/>
    <n v="2965.7069999999999"/>
    <n v="2.7272660604282784E-2"/>
    <s v="TJ4 TRANSPORTES EIRELI"/>
    <d v="2023-07-12T00:00:00"/>
    <m/>
    <d v="2023-07-20T00:00:00"/>
    <d v="2023-08-04T00:00:00"/>
    <m/>
    <s v="ENTREGUE"/>
    <s v="ENTREGUE FORA DO PRAZO"/>
    <n v="21"/>
  </r>
  <r>
    <n v="25573298"/>
    <s v="255732-98"/>
    <d v="2023-07-17T00:00:00"/>
    <x v="1"/>
    <s v="NOVA MUTUM"/>
    <x v="0"/>
    <n v="125295"/>
    <s v="CENTRO-OESTE"/>
    <n v="12401.78"/>
    <n v="623.74"/>
    <n v="344.13299999999998"/>
    <n v="5.0294393224198458E-2"/>
    <s v="ATUAL CARGAS TRANSPORTES LTDA"/>
    <d v="2023-07-14T00:00:00"/>
    <s v="INFORMADO COLETA"/>
    <d v="2023-08-01T00:00:00"/>
    <d v="2023-07-25T00:00:00"/>
    <d v="2023-10-11T00:00:00"/>
    <s v="ENTREGUE"/>
    <s v="ENTREGUE NO PRAZO"/>
    <n v="8"/>
  </r>
  <r>
    <n v="25811498"/>
    <s v="258114-98"/>
    <d v="2023-07-17T00:00:00"/>
    <x v="1"/>
    <s v="SAO J. DOS QUATRO MARCOS"/>
    <x v="0"/>
    <n v="125322"/>
    <s v="CENTRO-OESTE"/>
    <n v="8249"/>
    <n v="455.65"/>
    <n v="252.553"/>
    <n v="5.5236998424051401E-2"/>
    <s v="ATUAL CARGAS TRANSPORTES LTDA"/>
    <d v="2023-07-14T00:00:00"/>
    <s v="INFORMADO COLETA"/>
    <d v="2023-08-03T00:00:00"/>
    <d v="2023-07-28T00:00:00"/>
    <d v="2023-10-11T00:00:00"/>
    <s v="ENTREGUE"/>
    <s v="ENTREGUE NO PRAZO"/>
    <n v="11"/>
  </r>
  <r>
    <n v="25550898"/>
    <s v="255508-98"/>
    <d v="2023-07-17T00:00:00"/>
    <x v="1"/>
    <s v="SAO J. DOS QUATRO MARCOS"/>
    <x v="0"/>
    <n v="125394"/>
    <s v="CENTRO-OESTE"/>
    <n v="32500"/>
    <n v="1983.08"/>
    <n v="1115.24"/>
    <n v="6.1017846153846152E-2"/>
    <s v="ATUAL CARGAS TRANSPORTES LTDA"/>
    <d v="2023-07-14T00:00:00"/>
    <s v="INFORMADO COLETA"/>
    <d v="2023-08-03T00:00:00"/>
    <d v="2023-07-28T00:00:00"/>
    <d v="2023-10-11T00:00:00"/>
    <s v="ENTREGUE"/>
    <s v="ENTREGUE NO PRAZO"/>
    <n v="11"/>
  </r>
  <r>
    <n v="25966498"/>
    <s v="259664-98"/>
    <d v="2023-07-17T00:00:00"/>
    <x v="1"/>
    <s v="CÁCERES"/>
    <x v="0"/>
    <n v="125592"/>
    <s v="CENTRO-OESTE"/>
    <n v="9589"/>
    <n v="566.16999999999996"/>
    <n v="313.065"/>
    <n v="5.904369590155386E-2"/>
    <s v="ATUAL CARGAS TRANSPORTES LTDA"/>
    <d v="2023-07-17T00:00:00"/>
    <s v="INFORMADO COLETA"/>
    <d v="2023-08-04T00:00:00"/>
    <d v="2023-07-31T00:00:00"/>
    <d v="2023-10-11T00:00:00"/>
    <s v="ENTREGUE"/>
    <s v="ENTREGUE NO PRAZO"/>
    <n v="14"/>
  </r>
  <r>
    <n v="25812998"/>
    <s v="258129-98"/>
    <d v="2023-07-17T00:00:00"/>
    <x v="1"/>
    <s v="PONTES E LACERDA"/>
    <x v="0"/>
    <n v="125659"/>
    <s v="CENTRO-OESTE"/>
    <n v="12025.73"/>
    <n v="908.84"/>
    <n v="371.93700000000001"/>
    <n v="7.5574622081154327E-2"/>
    <s v="ATUAL CARGAS TRANSPORTES LTDA"/>
    <d v="2023-07-17T00:00:00"/>
    <s v="INFORMADO COLETA"/>
    <d v="2023-08-04T00:00:00"/>
    <d v="2023-07-31T00:00:00"/>
    <d v="2023-10-11T00:00:00"/>
    <s v="ENTREGUE"/>
    <s v="ENTREGUE NO PRAZO"/>
    <n v="14"/>
  </r>
  <r>
    <n v="26140905"/>
    <s v="261409-05"/>
    <d v="2023-07-17T00:00:00"/>
    <x v="1"/>
    <s v="RONDONÓPOLIS"/>
    <x v="0"/>
    <n v="125534"/>
    <s v="CENTRO-OESTE"/>
    <n v="570.4"/>
    <n v="117.05"/>
    <n v="28.989000000000001"/>
    <n v="0.2052068723702665"/>
    <s v="ATUAL CARGAS TRANSPORTES LTDA"/>
    <d v="2023-07-17T00:00:00"/>
    <s v="INFORMADO COLETA"/>
    <d v="2023-08-02T00:00:00"/>
    <d v="2023-08-02T00:00:00"/>
    <d v="2023-10-11T00:00:00"/>
    <s v="ENTREGUE"/>
    <s v="ENTREGUE NO PRAZO"/>
    <n v="16"/>
  </r>
  <r>
    <n v="25300998"/>
    <s v="253009-98"/>
    <d v="2023-07-17T00:00:00"/>
    <x v="1"/>
    <s v="CONQUISTA D'OESTE"/>
    <x v="0"/>
    <n v="125556"/>
    <s v="CENTRO-OESTE"/>
    <n v="12639"/>
    <n v="965.16"/>
    <n v="396.6"/>
    <n v="7.6363636363636356E-2"/>
    <s v="ATUAL CARGAS TRANSPORTES LTDA"/>
    <d v="2023-07-17T00:00:00"/>
    <s v="INFORMADO COLETA"/>
    <d v="2023-08-09T00:00:00"/>
    <d v="2023-08-02T00:00:00"/>
    <d v="2023-10-11T00:00:00"/>
    <s v="ENTREGUE"/>
    <s v="ENTREGUE NO PRAZO"/>
    <n v="16"/>
  </r>
  <r>
    <n v="25745898"/>
    <s v="257458-98"/>
    <d v="2023-07-17T00:00:00"/>
    <x v="1"/>
    <s v="TANGARÁ DA SERRA"/>
    <x v="0"/>
    <n v="125405"/>
    <s v="CENTRO-OESTE"/>
    <n v="15999"/>
    <n v="994.2"/>
    <n v="559.89800000000002"/>
    <n v="6.2141383836489782E-2"/>
    <s v="ATUAL CARGAS TRANSPORTES LTDA"/>
    <d v="2023-07-14T00:00:00"/>
    <s v="INFORMADO COLETA"/>
    <d v="2023-08-04T00:00:00"/>
    <d v="2023-08-03T00:00:00"/>
    <d v="2023-10-11T00:00:00"/>
    <s v="ENTREGUE"/>
    <s v="ENTREGUE NO PRAZO"/>
    <n v="17"/>
  </r>
  <r>
    <n v="25590598"/>
    <s v="255905-98"/>
    <d v="2023-07-17T00:00:00"/>
    <x v="1"/>
    <s v="ROSARIO OESTE"/>
    <x v="0"/>
    <n v="125296"/>
    <s v="CENTRO-OESTE"/>
    <n v="9049"/>
    <n v="509.91"/>
    <n v="285.92700000000002"/>
    <n v="5.6349872914134159E-2"/>
    <s v="ATUAL CARGAS TRANSPORTES LTDA"/>
    <d v="2023-07-14T00:00:00"/>
    <s v="INFORMADO COLETA"/>
    <d v="2023-08-15T00:00:00"/>
    <d v="2023-08-12T00:00:00"/>
    <d v="2023-10-11T00:00:00"/>
    <s v="ENTREGUE"/>
    <s v="ENTREGUE NO PRAZO"/>
    <n v="26"/>
  </r>
  <r>
    <n v="25581298"/>
    <s v="255812-98"/>
    <d v="2023-07-17T00:00:00"/>
    <x v="1"/>
    <s v="EUCLIDES DA CUNHA"/>
    <x v="20"/>
    <n v="125360"/>
    <s v="NORDESTE"/>
    <n v="10140"/>
    <n v="304.2"/>
    <n v="247.80799999999999"/>
    <n v="0.03"/>
    <s v="DELLMAR TRANSPORTES LTDA"/>
    <d v="2023-07-14T00:00:00"/>
    <m/>
    <d v="2023-07-27T00:00:00"/>
    <d v="2023-07-27T00:00:00"/>
    <m/>
    <s v="ENTREGUE"/>
    <s v="ENTREGUE NO PRAZO"/>
    <n v="10"/>
  </r>
  <r>
    <n v="25644898"/>
    <s v="256448-98"/>
    <d v="2023-07-17T00:00:00"/>
    <x v="1"/>
    <s v="RODELAS"/>
    <x v="20"/>
    <n v="125354"/>
    <s v="NORDESTE"/>
    <n v="11085.19"/>
    <n v="332.56"/>
    <n v="303.137"/>
    <n v="3.0000387904943443E-2"/>
    <s v="DELLMAR TRANSPORTES LTDA"/>
    <d v="2023-07-14T00:00:00"/>
    <m/>
    <d v="2023-07-27T00:00:00"/>
    <d v="2023-07-27T00:00:00"/>
    <m/>
    <s v="ENTREGUE"/>
    <s v="ENTREGUE NO PRAZO"/>
    <n v="10"/>
  </r>
  <r>
    <n v="25401298"/>
    <s v="254012-98"/>
    <d v="2023-07-17T00:00:00"/>
    <x v="1"/>
    <s v="MADRE DE DEUS"/>
    <x v="20"/>
    <n v="124369"/>
    <s v="NORDESTE"/>
    <n v="69600"/>
    <n v="2088"/>
    <n v="2328.5059999999999"/>
    <n v="0.03"/>
    <s v="DELLMAR TRANSPORTES LTDA"/>
    <d v="2023-07-06T00:00:00"/>
    <m/>
    <d v="2023-08-02T00:00:00"/>
    <d v="2023-07-31T00:00:00"/>
    <m/>
    <s v="ENTREGUE"/>
    <s v="ENTREGUE NO PRAZO"/>
    <n v="14"/>
  </r>
  <r>
    <n v="25640398"/>
    <s v="256403-98"/>
    <d v="2023-07-17T00:00:00"/>
    <x v="1"/>
    <s v="SALVADOR"/>
    <x v="20"/>
    <n v="125363"/>
    <s v="NORDESTE"/>
    <n v="18569"/>
    <n v="557.07000000000005"/>
    <n v="623.53800000000001"/>
    <n v="3.0000000000000002E-2"/>
    <s v="DELLMAR TRANSPORTES LTDA"/>
    <d v="2023-07-14T00:00:00"/>
    <m/>
    <d v="2023-08-02T00:00:00"/>
    <d v="2023-07-31T00:00:00"/>
    <m/>
    <s v="ENTREGUE"/>
    <s v="ENTREGUE NO PRAZO"/>
    <n v="14"/>
  </r>
  <r>
    <n v="25547398"/>
    <s v="255473-98"/>
    <d v="2023-07-17T00:00:00"/>
    <x v="1"/>
    <s v="SALVADOR"/>
    <x v="20"/>
    <n v="125424"/>
    <s v="NORDESTE"/>
    <n v="14609"/>
    <n v="438.27"/>
    <n v="577.38699999999994"/>
    <n v="0.03"/>
    <s v="DELLMAR TRANSPORTES LTDA"/>
    <d v="2023-07-14T00:00:00"/>
    <m/>
    <d v="2023-08-02T00:00:00"/>
    <d v="2023-07-31T00:00:00"/>
    <m/>
    <s v="ENTREGUE"/>
    <s v="ENTREGUE NO PRAZO"/>
    <n v="14"/>
  </r>
  <r>
    <n v="25827998"/>
    <s v="258279-98"/>
    <d v="2023-07-17T00:00:00"/>
    <x v="1"/>
    <s v="JAGUARARI"/>
    <x v="20"/>
    <n v="125438"/>
    <s v="NORDESTE"/>
    <n v="11239"/>
    <n v="337.17"/>
    <n v="371.93700000000001"/>
    <n v="3.0000000000000002E-2"/>
    <s v="DELLMAR TRANSPORTES LTDA"/>
    <d v="2023-07-14T00:00:00"/>
    <m/>
    <d v="2023-08-02T00:00:00"/>
    <d v="2023-07-31T00:00:00"/>
    <m/>
    <s v="ENTREGUE"/>
    <s v="ENTREGUE NO PRAZO"/>
    <n v="14"/>
  </r>
  <r>
    <n v="24674798"/>
    <s v="246747-98"/>
    <d v="2023-07-17T00:00:00"/>
    <x v="1"/>
    <s v="SALVADOR"/>
    <x v="20"/>
    <n v="125441"/>
    <s v="NORDESTE"/>
    <n v="26434.11"/>
    <n v="793.02"/>
    <n v="841.58799999999997"/>
    <n v="2.9999875161297276E-2"/>
    <s v="DELLMAR TRANSPORTES LTDA"/>
    <d v="2023-07-14T00:00:00"/>
    <m/>
    <d v="2023-08-02T00:00:00"/>
    <d v="2023-07-31T00:00:00"/>
    <m/>
    <s v="ENTREGUE"/>
    <s v="ENTREGUE NO PRAZO"/>
    <n v="14"/>
  </r>
  <r>
    <n v="25565298"/>
    <s v="255652-98"/>
    <d v="2023-07-17T00:00:00"/>
    <x v="1"/>
    <s v="JUAZEIRO"/>
    <x v="20"/>
    <n v="125404"/>
    <s v="NORDESTE"/>
    <n v="10099"/>
    <n v="302.97000000000003"/>
    <n v="358.25"/>
    <n v="3.0000000000000002E-2"/>
    <s v="DELLMAR TRANSPORTES LTDA"/>
    <d v="2023-07-14T00:00:00"/>
    <m/>
    <d v="2023-07-31T00:00:00"/>
    <d v="2023-08-01T00:00:00"/>
    <m/>
    <s v="ENTREGUE"/>
    <s v="ENTREGUE FORA DO PRAZO"/>
    <n v="15"/>
  </r>
  <r>
    <n v="25752898"/>
    <s v="257528-98"/>
    <d v="2023-07-17T00:00:00"/>
    <x v="1"/>
    <s v="CONDE"/>
    <x v="20"/>
    <n v="125462"/>
    <s v="NORDESTE"/>
    <n v="11126.61"/>
    <n v="333.8"/>
    <n v="371.93700000000001"/>
    <n v="3.0000152786877583E-2"/>
    <s v="DELLMAR TRANSPORTES LTDA"/>
    <d v="2023-07-14T00:00:00"/>
    <m/>
    <d v="2023-08-02T00:00:00"/>
    <d v="2023-08-01T00:00:00"/>
    <m/>
    <s v="ENTREGUE"/>
    <s v="ENTREGUE NO PRAZO"/>
    <n v="15"/>
  </r>
  <r>
    <n v="25660298"/>
    <s v="256602-98"/>
    <d v="2023-07-17T00:00:00"/>
    <x v="1"/>
    <s v="CAMAÇARI"/>
    <x v="20"/>
    <n v="125466"/>
    <s v="NORDESTE"/>
    <n v="9589"/>
    <n v="287.67"/>
    <n v="313.065"/>
    <n v="3.0000000000000002E-2"/>
    <s v="DELLMAR TRANSPORTES LTDA"/>
    <d v="2023-07-14T00:00:00"/>
    <m/>
    <d v="2023-08-02T00:00:00"/>
    <d v="2023-08-01T00:00:00"/>
    <m/>
    <s v="ENTREGUE"/>
    <s v="ENTREGUE NO PRAZO"/>
    <n v="15"/>
  </r>
  <r>
    <n v="25861398"/>
    <s v="258613-98"/>
    <d v="2023-07-17T00:00:00"/>
    <x v="1"/>
    <s v="CACULE"/>
    <x v="20"/>
    <n v="125406"/>
    <s v="NORDESTE"/>
    <n v="8039"/>
    <n v="241.17"/>
    <n v="250.92"/>
    <n v="0.03"/>
    <s v="DELLMAR TRANSPORTES LTDA"/>
    <d v="2023-07-14T00:00:00"/>
    <m/>
    <d v="2023-07-25T00:00:00"/>
    <d v="2023-08-02T00:00:00"/>
    <m/>
    <s v="ENTREGUE"/>
    <s v="ENTREGUE FORA DO PRAZO"/>
    <n v="16"/>
  </r>
  <r>
    <n v="24392998"/>
    <s v="243929-98"/>
    <d v="2023-07-17T00:00:00"/>
    <x v="1"/>
    <s v="CRUZ DAS ALMAS"/>
    <x v="20"/>
    <n v="125442"/>
    <s v="NORDESTE"/>
    <n v="22079"/>
    <n v="662.37"/>
    <n v="771.48699999999997"/>
    <n v="0.03"/>
    <s v="DELLMAR TRANSPORTES LTDA"/>
    <d v="2023-07-14T00:00:00"/>
    <m/>
    <d v="2023-08-02T00:00:00"/>
    <d v="2023-08-02T00:00:00"/>
    <m/>
    <s v="ENTREGUE"/>
    <s v="ENTREGUE NO PRAZO"/>
    <n v="16"/>
  </r>
  <r>
    <n v="25847798"/>
    <s v="258477-98"/>
    <d v="2023-07-17T00:00:00"/>
    <x v="1"/>
    <s v="ILHEUS"/>
    <x v="20"/>
    <n v="125403"/>
    <s v="NORDESTE"/>
    <n v="27900"/>
    <n v="837"/>
    <n v="967.29"/>
    <n v="0.03"/>
    <s v="DELLMAR TRANSPORTES LTDA"/>
    <d v="2023-07-14T00:00:00"/>
    <m/>
    <d v="2023-08-02T00:00:00"/>
    <d v="2023-08-02T00:00:00"/>
    <m/>
    <s v="ENTREGUE"/>
    <s v="ENTREGUE NO PRAZO"/>
    <n v="16"/>
  </r>
  <r>
    <n v="25430698"/>
    <s v="254306-98"/>
    <d v="2023-07-17T00:00:00"/>
    <x v="1"/>
    <s v="GUANAMBI"/>
    <x v="20"/>
    <n v="125353"/>
    <s v="NORDESTE"/>
    <n v="8166.51"/>
    <n v="245"/>
    <n v="258.83800000000002"/>
    <n v="3.0000575521244691E-2"/>
    <s v="DELLMAR TRANSPORTES LTDA"/>
    <d v="2023-07-14T00:00:00"/>
    <m/>
    <d v="2023-07-25T00:00:00"/>
    <d v="2023-07-26T00:00:00"/>
    <m/>
    <s v="ENTREGUE"/>
    <s v="ENTREGUE FORA DO PRAZO"/>
    <n v="9"/>
  </r>
  <r>
    <n v="25625298"/>
    <s v="256252-98"/>
    <d v="2023-07-17T00:00:00"/>
    <x v="1"/>
    <s v="CACULE"/>
    <x v="20"/>
    <n v="125399"/>
    <s v="NORDESTE"/>
    <n v="7249"/>
    <n v="217.47"/>
    <n v="196.78700000000001"/>
    <n v="0.03"/>
    <s v="DELLMAR TRANSPORTES LTDA"/>
    <d v="2023-07-14T00:00:00"/>
    <m/>
    <d v="2023-07-25T00:00:00"/>
    <d v="2023-07-26T00:00:00"/>
    <m/>
    <s v="ENTREGUE"/>
    <s v="ENTREGUE FORA DO PRAZO"/>
    <n v="9"/>
  </r>
  <r>
    <n v="25559798"/>
    <s v="255597-98"/>
    <d v="2023-07-17T00:00:00"/>
    <x v="1"/>
    <s v="GUANAMBI"/>
    <x v="20"/>
    <n v="125434"/>
    <s v="NORDESTE"/>
    <n v="15839.01"/>
    <n v="475.17"/>
    <n v="559.89800000000002"/>
    <n v="2.9999981059422275E-2"/>
    <s v="DELLMAR TRANSPORTES LTDA"/>
    <d v="2023-07-14T00:00:00"/>
    <m/>
    <d v="2023-07-25T00:00:00"/>
    <d v="2023-07-26T00:00:00"/>
    <m/>
    <s v="ENTREGUE"/>
    <s v="ENTREGUE FORA DO PRAZO"/>
    <n v="9"/>
  </r>
  <r>
    <n v="25555698"/>
    <s v="255556-98"/>
    <d v="2023-07-17T00:00:00"/>
    <x v="1"/>
    <s v="CARINHANHA"/>
    <x v="20"/>
    <n v="125435"/>
    <s v="NORDESTE"/>
    <n v="12888.81"/>
    <n v="386.66"/>
    <n v="433.39"/>
    <n v="2.9999666377268346E-2"/>
    <s v="DELLMAR TRANSPORTES LTDA"/>
    <d v="2023-07-14T00:00:00"/>
    <m/>
    <d v="2023-07-25T00:00:00"/>
    <d v="2023-07-26T00:00:00"/>
    <m/>
    <s v="ENTREGUE"/>
    <s v="ENTREGUE FORA DO PRAZO"/>
    <n v="9"/>
  </r>
  <r>
    <n v="25558398"/>
    <s v="255583-98"/>
    <d v="2023-07-17T00:00:00"/>
    <x v="1"/>
    <s v="GUANAMBI"/>
    <x v="20"/>
    <n v="125397"/>
    <s v="NORDESTE"/>
    <n v="12112.65"/>
    <n v="363.38"/>
    <n v="404.28500000000003"/>
    <n v="3.0000041279158566E-2"/>
    <s v="DELLMAR TRANSPORTES LTDA"/>
    <d v="2023-07-14T00:00:00"/>
    <m/>
    <d v="2023-07-25T00:00:00"/>
    <d v="2023-07-26T00:00:00"/>
    <m/>
    <s v="ENTREGUE"/>
    <s v="ENTREGUE FORA DO PRAZO"/>
    <n v="9"/>
  </r>
  <r>
    <n v="24397698"/>
    <s v="243976-98"/>
    <d v="2023-07-17T00:00:00"/>
    <x v="1"/>
    <s v="CORRENTINA"/>
    <x v="20"/>
    <n v="125467"/>
    <s v="NORDESTE"/>
    <n v="59706.68"/>
    <n v="1791.2"/>
    <n v="1697.61"/>
    <n v="2.9999993300582114E-2"/>
    <s v="DELLMAR TRANSPORTES LTDA"/>
    <d v="2023-07-14T00:00:00"/>
    <m/>
    <d v="2023-07-25T00:00:00"/>
    <d v="2023-07-26T00:00:00"/>
    <m/>
    <s v="ENTREGUE"/>
    <s v="ENTREGUE FORA DO PRAZO"/>
    <n v="9"/>
  </r>
  <r>
    <n v="25284698"/>
    <s v="252846-98"/>
    <d v="2023-07-17T00:00:00"/>
    <x v="1"/>
    <s v="LUÍS EDUARDO MAGALHÃES"/>
    <x v="20"/>
    <n v="125350"/>
    <s v="NORDESTE"/>
    <n v="12139"/>
    <n v="364.17"/>
    <n v="381.36099999999999"/>
    <n v="3.0000000000000002E-2"/>
    <s v="DELLMAR TRANSPORTES LTDA"/>
    <d v="2023-07-14T00:00:00"/>
    <m/>
    <d v="2023-07-25T00:00:00"/>
    <d v="2023-07-27T00:00:00"/>
    <m/>
    <s v="ENTREGUE"/>
    <s v="ENTREGUE FORA DO PRAZO"/>
    <n v="10"/>
  </r>
  <r>
    <n v="24739498"/>
    <s v="247394-98"/>
    <d v="2023-07-17T00:00:00"/>
    <x v="1"/>
    <s v="BARREIRAS"/>
    <x v="20"/>
    <n v="125425"/>
    <s v="NORDESTE"/>
    <n v="18599"/>
    <n v="557.97"/>
    <n v="647.00599999999997"/>
    <n v="3.0000000000000002E-2"/>
    <s v="DELLMAR TRANSPORTES LTDA"/>
    <d v="2023-07-14T00:00:00"/>
    <m/>
    <d v="2023-07-25T00:00:00"/>
    <d v="2023-07-27T00:00:00"/>
    <m/>
    <s v="ENTREGUE"/>
    <s v="ENTREGUE FORA DO PRAZO"/>
    <n v="10"/>
  </r>
  <r>
    <n v="25503498"/>
    <s v="255034-98"/>
    <d v="2023-07-17T00:00:00"/>
    <x v="1"/>
    <s v="PAULO AFONSO"/>
    <x v="20"/>
    <n v="125428"/>
    <s v="NORDESTE"/>
    <n v="15898.06"/>
    <n v="476.94"/>
    <n v="551.60900000000004"/>
    <n v="2.99998867786384E-2"/>
    <s v="DELLMAR TRANSPORTES LTDA"/>
    <d v="2023-07-14T00:00:00"/>
    <m/>
    <d v="2023-07-27T00:00:00"/>
    <d v="2023-07-28T00:00:00"/>
    <m/>
    <s v="ENTREGUE"/>
    <s v="ENTREGUE FORA DO PRAZO"/>
    <n v="11"/>
  </r>
  <r>
    <n v="25717198"/>
    <s v="257171-98"/>
    <d v="2023-07-17T00:00:00"/>
    <x v="1"/>
    <s v="PAULO AFONSO"/>
    <x v="20"/>
    <n v="125496"/>
    <s v="NORDESTE"/>
    <n v="10209"/>
    <n v="306.27"/>
    <n v="343.43799999999999"/>
    <n v="0.03"/>
    <s v="DELLMAR TRANSPORTES LTDA"/>
    <d v="2023-07-17T00:00:00"/>
    <m/>
    <d v="2023-07-27T00:00:00"/>
    <d v="2023-07-28T00:00:00"/>
    <m/>
    <s v="ENTREGUE"/>
    <s v="ENTREGUE FORA DO PRAZO"/>
    <n v="11"/>
  </r>
  <r>
    <n v="25457098"/>
    <s v="254570-98"/>
    <d v="2023-07-17T00:00:00"/>
    <x v="1"/>
    <s v="PETROLINA"/>
    <x v="16"/>
    <n v="124628"/>
    <s v="NORDESTE"/>
    <n v="9139"/>
    <n v="274.17"/>
    <n v="285.92700000000002"/>
    <n v="3.0000000000000002E-2"/>
    <s v="DELLMAR TRANSPORTES LTDA"/>
    <d v="2023-07-10T00:00:00"/>
    <m/>
    <d v="2023-07-28T00:00:00"/>
    <d v="2023-08-01T00:00:00"/>
    <m/>
    <s v="ENTREGUE"/>
    <s v="ENTREGUE FORA DO PRAZO"/>
    <n v="15"/>
  </r>
  <r>
    <n v="25706898"/>
    <s v="257068-98"/>
    <d v="2023-07-17T00:00:00"/>
    <x v="1"/>
    <s v="PETROLINA"/>
    <x v="16"/>
    <n v="125461"/>
    <s v="NORDESTE"/>
    <n v="8249"/>
    <n v="247.47"/>
    <n v="252.553"/>
    <n v="0.03"/>
    <s v="DELLMAR TRANSPORTES LTDA"/>
    <d v="2023-07-14T00:00:00"/>
    <m/>
    <d v="2023-07-28T00:00:00"/>
    <d v="2023-08-01T00:00:00"/>
    <m/>
    <s v="ENTREGUE"/>
    <s v="ENTREGUE FORA DO PRAZO"/>
    <n v="15"/>
  </r>
  <r>
    <n v="25801598"/>
    <s v="258015-98"/>
    <d v="2023-07-17T00:00:00"/>
    <x v="1"/>
    <s v="PETROLINA"/>
    <x v="16"/>
    <n v="125440"/>
    <s v="NORDESTE"/>
    <n v="8249"/>
    <n v="247.47"/>
    <n v="252.553"/>
    <n v="0.03"/>
    <s v="DELLMAR TRANSPORTES LTDA"/>
    <d v="2023-07-14T00:00:00"/>
    <m/>
    <d v="2023-07-28T00:00:00"/>
    <d v="2023-08-01T00:00:00"/>
    <m/>
    <s v="ENTREGUE"/>
    <s v="ENTREGUE FORA DO PRAZO"/>
    <n v="15"/>
  </r>
  <r>
    <n v="25650698"/>
    <s v="256506-98"/>
    <d v="2023-07-17T00:00:00"/>
    <x v="1"/>
    <s v="JUAZEIRO"/>
    <x v="20"/>
    <n v="125375"/>
    <s v="NORDESTE"/>
    <n v="95600"/>
    <n v="2868"/>
    <n v="3428.9430000000002"/>
    <n v="0.03"/>
    <s v="DELLMAR TRANSPORTES LTDA"/>
    <d v="2023-07-14T00:00:00"/>
    <m/>
    <d v="2023-07-31T00:00:00"/>
    <d v="2023-08-01T00:00:00"/>
    <m/>
    <s v="ENTREGUE"/>
    <s v="ENTREGUE FORA DO PRAZO"/>
    <n v="15"/>
  </r>
  <r>
    <n v="25735598"/>
    <s v="257355-98"/>
    <d v="2023-07-17T00:00:00"/>
    <x v="1"/>
    <s v="JUAZEIRO"/>
    <x v="20"/>
    <n v="125430"/>
    <s v="NORDESTE"/>
    <n v="15409"/>
    <n v="462.27"/>
    <n v="532.06500000000005"/>
    <n v="0.03"/>
    <s v="DELLMAR TRANSPORTES LTDA"/>
    <d v="2023-07-14T00:00:00"/>
    <m/>
    <d v="2023-07-31T00:00:00"/>
    <d v="2023-08-01T00:00:00"/>
    <m/>
    <s v="ENTREGUE"/>
    <s v="ENTREGUE FORA DO PRAZO"/>
    <n v="15"/>
  </r>
  <r>
    <n v="25402598"/>
    <s v="254025-98"/>
    <d v="2023-07-17T00:00:00"/>
    <x v="1"/>
    <s v="JUAZEIRO"/>
    <x v="20"/>
    <n v="125433"/>
    <s v="NORDESTE"/>
    <n v="8249"/>
    <n v="247.47"/>
    <n v="268.99799999999999"/>
    <n v="0.03"/>
    <s v="DELLMAR TRANSPORTES LTDA"/>
    <d v="2023-07-14T00:00:00"/>
    <m/>
    <d v="2023-07-31T00:00:00"/>
    <d v="2023-08-01T00:00:00"/>
    <m/>
    <s v="ENTREGUE"/>
    <s v="ENTREGUE FORA DO PRAZO"/>
    <n v="15"/>
  </r>
  <r>
    <n v="25686798"/>
    <s v="256867-98"/>
    <d v="2023-07-17T00:00:00"/>
    <x v="1"/>
    <s v="PILAO ARCADO"/>
    <x v="20"/>
    <n v="125432"/>
    <s v="NORDESTE"/>
    <n v="20799"/>
    <n v="623.97"/>
    <n v="737.51800000000003"/>
    <n v="3.0000000000000002E-2"/>
    <s v="DELLMAR TRANSPORTES LTDA"/>
    <d v="2023-07-14T00:00:00"/>
    <m/>
    <d v="2023-07-31T00:00:00"/>
    <d v="2023-08-02T00:00:00"/>
    <m/>
    <s v="ENTREGUE"/>
    <s v="ENTREGUE FORA DO PRAZO"/>
    <n v="16"/>
  </r>
  <r>
    <n v="25401598"/>
    <s v="254015-98"/>
    <d v="2023-07-17T00:00:00"/>
    <x v="1"/>
    <s v="VOTUPORANGA"/>
    <x v="9"/>
    <n v="125408"/>
    <s v="SUDESTE"/>
    <n v="8669"/>
    <n v="352.7"/>
    <n v="271.27499999999998"/>
    <n v="4.068520013842427E-2"/>
    <s v="FITLOG TRANSPORTES E LOGISTICA"/>
    <d v="2023-07-14T00:00:00"/>
    <m/>
    <d v="2023-07-28T00:00:00"/>
    <d v="2023-07-25T12:36:00"/>
    <m/>
    <s v="ENTREGUE"/>
    <s v="ENTREGUE NO PRAZO"/>
    <n v="8.5250000000014552"/>
  </r>
  <r>
    <n v="25735798"/>
    <s v="257357-98"/>
    <d v="2023-07-17T00:00:00"/>
    <x v="1"/>
    <s v="BARRETOS"/>
    <x v="9"/>
    <n v="125465"/>
    <s v="SUDESTE"/>
    <n v="6109"/>
    <n v="243.03"/>
    <n v="190.52099999999999"/>
    <n v="3.9782288426911117E-2"/>
    <s v="FITLOG TRANSPORTES E LOGISTICA"/>
    <d v="2023-07-14T00:00:00"/>
    <m/>
    <d v="2023-07-27T00:00:00"/>
    <d v="2023-07-27T19:48:00"/>
    <m/>
    <s v="ENTREGUE"/>
    <s v="ENTREGUE FORA DO PRAZO"/>
    <n v="10.82499999999709"/>
  </r>
  <r>
    <n v="26140904"/>
    <s v="261409-04"/>
    <d v="2023-07-17T00:00:00"/>
    <x v="1"/>
    <s v="PIRACICABA"/>
    <x v="9"/>
    <n v="125533"/>
    <s v="SUDESTE"/>
    <n v="1259.72"/>
    <n v="87.03"/>
    <n v="67.5"/>
    <n v="6.9086781189470675E-2"/>
    <s v="FITLOG TRANSPORTES E LOGISTICA"/>
    <d v="2023-07-17T00:00:00"/>
    <m/>
    <d v="2023-07-27T00:00:00"/>
    <d v="2023-07-24T09:38:00"/>
    <m/>
    <s v="ENTREGUE"/>
    <s v="ENTREGUE NO PRAZO"/>
    <n v="7.4013888888875954"/>
  </r>
  <r>
    <n v="25898598"/>
    <s v="258985-98"/>
    <d v="2023-07-17T00:00:00"/>
    <x v="1"/>
    <s v="TUBARÃO"/>
    <x v="21"/>
    <n v="125576"/>
    <s v="SUL"/>
    <n v="9839"/>
    <n v="513.30999999999995"/>
    <n v="313.065"/>
    <n v="5.2170952332554116E-2"/>
    <s v="FITLOG TRANSPORTES E LOGISTICA"/>
    <d v="2023-07-17T00:00:00"/>
    <m/>
    <d v="2023-08-02T00:00:00"/>
    <d v="2023-07-27T16:21:00"/>
    <m/>
    <s v="ENTREGUE"/>
    <s v="ENTREGUE NO PRAZO"/>
    <n v="10.681250000001455"/>
  </r>
  <r>
    <n v="25393798"/>
    <s v="253937-98"/>
    <d v="2023-07-17T00:00:00"/>
    <x v="1"/>
    <s v="PEDREIRA"/>
    <x v="9"/>
    <n v="125648"/>
    <s v="SUDESTE"/>
    <n v="3355.53"/>
    <n v="96.8"/>
    <n v="97.367000000000004"/>
    <n v="2.8847901821768839E-2"/>
    <s v="FITLOG TRANSPORTES E LOGISTICA"/>
    <d v="2023-07-17T00:00:00"/>
    <m/>
    <d v="2023-07-27T00:00:00"/>
    <d v="2023-07-25T17:00:00"/>
    <m/>
    <s v="ENTREGUE"/>
    <s v="ENTREGUE NO PRAZO"/>
    <n v="8.7083333333357587"/>
  </r>
  <r>
    <n v="25404098"/>
    <s v="254040-98"/>
    <d v="2023-07-17T00:00:00"/>
    <x v="1"/>
    <s v="PEDREIRA"/>
    <x v="9"/>
    <n v="125640"/>
    <s v="SUDESTE"/>
    <n v="8115.26"/>
    <n v="232.75"/>
    <n v="225.10400000000001"/>
    <n v="2.8680535189260725E-2"/>
    <s v="FITLOG TRANSPORTES E LOGISTICA"/>
    <d v="2023-07-17T00:00:00"/>
    <m/>
    <d v="2023-07-27T00:00:00"/>
    <d v="2023-07-25T17:00:00"/>
    <m/>
    <s v="ENTREGUE"/>
    <s v="ENTREGUE NO PRAZO"/>
    <n v="8.7083333333357587"/>
  </r>
  <r>
    <n v="25279198"/>
    <s v="252791-98"/>
    <d v="2023-07-17T00:00:00"/>
    <x v="1"/>
    <s v="BRASÍLIA"/>
    <x v="25"/>
    <n v="125447"/>
    <s v="CENTRO-OESTE"/>
    <n v="13710.54"/>
    <n v="623.08000000000004"/>
    <n v="444.26100000000002"/>
    <n v="4.5445328922128526E-2"/>
    <s v="JEONCEL TRANSPORTES LTDA"/>
    <d v="2023-07-14T00:00:00"/>
    <m/>
    <d v="2023-07-27T00:00:00"/>
    <d v="2023-07-27T00:00:00"/>
    <m/>
    <s v="ENTREGUE"/>
    <s v="ENTREGUE NO PRAZO"/>
    <n v="10"/>
  </r>
  <r>
    <n v="25637698"/>
    <s v="256376-98"/>
    <d v="2023-07-17T00:00:00"/>
    <x v="1"/>
    <s v="FORMOSA"/>
    <x v="5"/>
    <n v="125102"/>
    <s v="CENTRO-OESTE"/>
    <n v="12549"/>
    <n v="767.35"/>
    <n v="415.608"/>
    <n v="6.1148298669216672E-2"/>
    <s v="JEONCEL TRANSPORTES LTDA"/>
    <d v="2023-07-13T00:00:00"/>
    <m/>
    <d v="2023-07-27T00:00:00"/>
    <d v="2023-07-31T17:56:00"/>
    <m/>
    <s v="ENTREGUE"/>
    <s v="ENTREGUE FORA DO PRAZO"/>
    <n v="14.747222222220444"/>
  </r>
  <r>
    <n v="25465498"/>
    <s v="254654-98"/>
    <d v="2023-07-17T00:00:00"/>
    <x v="1"/>
    <s v="BRASÍLIA"/>
    <x v="25"/>
    <n v="125300"/>
    <s v="CENTRO-OESTE"/>
    <n v="18569"/>
    <n v="796.22"/>
    <n v="700.67200000000003"/>
    <n v="4.2878991868167377E-2"/>
    <s v="JEONCEL TRANSPORTES LTDA"/>
    <d v="2023-07-14T00:00:00"/>
    <m/>
    <d v="2023-07-24T00:00:00"/>
    <d v="2023-07-26T00:00:00"/>
    <m/>
    <s v="ENTREGUE"/>
    <s v="ENTREGUE FORA DO PRAZO"/>
    <n v="9"/>
  </r>
  <r>
    <n v="24666998"/>
    <s v="246669-98"/>
    <d v="2023-07-17T00:00:00"/>
    <x v="1"/>
    <s v="BRASÍLIA"/>
    <x v="25"/>
    <n v="125414"/>
    <s v="CENTRO-OESTE"/>
    <n v="8000"/>
    <n v="577"/>
    <n v="177.999"/>
    <n v="7.2124999999999995E-2"/>
    <s v="JEONCEL TRANSPORTES LTDA"/>
    <d v="2023-07-14T00:00:00"/>
    <m/>
    <d v="2023-07-24T00:00:00"/>
    <d v="2023-07-25T00:00:00"/>
    <m/>
    <s v="ENTREGUE"/>
    <s v="ENTREGUE FORA DO PRAZO"/>
    <n v="8"/>
  </r>
  <r>
    <n v="25430398"/>
    <s v="254303-98"/>
    <d v="2023-07-17T00:00:00"/>
    <x v="1"/>
    <s v="CATALÃO"/>
    <x v="5"/>
    <n v="125387"/>
    <s v="CENTRO-OESTE"/>
    <n v="7331.18"/>
    <n v="761.77"/>
    <n v="268.27600000000001"/>
    <n v="0.10390823851003521"/>
    <s v="JEONCEL TRANSPORTES LTDA"/>
    <d v="2023-07-14T00:00:00"/>
    <m/>
    <d v="2023-07-28T00:00:00"/>
    <d v="2023-08-03T11:33:00"/>
    <m/>
    <s v="ENTREGUE"/>
    <s v="ENTREGUE FORA DO PRAZO"/>
    <n v="17.48124999999709"/>
  </r>
  <r>
    <n v="25685198"/>
    <s v="256851-98"/>
    <d v="2023-07-17T00:00:00"/>
    <x v="1"/>
    <s v="ITAPERUNA"/>
    <x v="11"/>
    <n v="125402"/>
    <s v="SUDESTE"/>
    <n v="22959"/>
    <n v="745"/>
    <n v="966.50199999999995"/>
    <n v="3.2449148482076744E-2"/>
    <s v="M V G TRANSPORTES EIRELI"/>
    <d v="2023-07-14T00:00:00"/>
    <m/>
    <d v="2023-07-20T00:00:00"/>
    <d v="2023-07-24T23:59:00"/>
    <m/>
    <s v="ENTREGUE"/>
    <s v="ENTREGUE FORA DO PRAZO"/>
    <n v="7.9993055555532919"/>
  </r>
  <r>
    <n v="25705798"/>
    <s v="257057-98"/>
    <d v="2023-07-17T00:00:00"/>
    <x v="1"/>
    <s v="CASTANHAL"/>
    <x v="2"/>
    <n v="125383"/>
    <s v="NORTE"/>
    <n v="11576.17"/>
    <n v="802.94"/>
    <n v="371.81299999999999"/>
    <n v="6.9361455472751354E-2"/>
    <s v="MIRA SERVICOS"/>
    <d v="2023-07-14T00:00:00"/>
    <m/>
    <d v="2023-08-09T00:00:00"/>
    <d v="2023-08-01T00:00:00"/>
    <m/>
    <s v="ENTREGUE"/>
    <s v="ENTREGUE NO PRAZO"/>
    <n v="15"/>
  </r>
  <r>
    <n v="25542698"/>
    <s v="255426-98"/>
    <d v="2023-07-17T00:00:00"/>
    <x v="1"/>
    <s v="CAMPO GRANDE"/>
    <x v="3"/>
    <n v="125429"/>
    <s v="CENTRO-OESTE"/>
    <n v="10334.61"/>
    <n v="427.03"/>
    <n v="317.834"/>
    <n v="4.1320378804812173E-2"/>
    <s v="MIRA SERVICOS"/>
    <d v="2023-07-14T00:00:00"/>
    <m/>
    <d v="2023-07-31T00:00:00"/>
    <d v="2023-07-29T00:00:00"/>
    <m/>
    <s v="ENTREGUE"/>
    <s v="ENTREGUE NO PRAZO"/>
    <n v="12"/>
  </r>
  <r>
    <n v="25705698"/>
    <s v="257056-98"/>
    <d v="2023-07-17T00:00:00"/>
    <x v="1"/>
    <s v="PARAUAPEBAS"/>
    <x v="2"/>
    <n v="125494"/>
    <s v="NORTE"/>
    <n v="45068.7"/>
    <n v="3027.23"/>
    <n v="1545.87"/>
    <n v="6.7169232749114141E-2"/>
    <s v="MIRA SERVICOS"/>
    <d v="2023-07-17T00:00:00"/>
    <m/>
    <d v="2023-08-14T00:00:00"/>
    <d v="2023-07-31T00:00:00"/>
    <m/>
    <s v="ENTREGUE"/>
    <s v="ENTREGUE NO PRAZO"/>
    <n v="14"/>
  </r>
  <r>
    <n v="26087499"/>
    <s v="260874-99"/>
    <d v="2023-07-17T00:00:00"/>
    <x v="1"/>
    <s v="GURUPI"/>
    <x v="1"/>
    <n v="125513"/>
    <s v="NORTE"/>
    <n v="1467.74"/>
    <n v="295.47000000000003"/>
    <n v="70.832999999999998"/>
    <n v="0.20130949623230274"/>
    <s v="MIRA SERVICOS"/>
    <d v="2023-07-17T00:00:00"/>
    <m/>
    <d v="2023-08-08T00:00:00"/>
    <d v="2023-08-01T00:00:00"/>
    <m/>
    <s v="ENTREGUE"/>
    <s v="ENTREGUE NO PRAZO"/>
    <n v="15"/>
  </r>
  <r>
    <n v="25697398"/>
    <s v="256973-98"/>
    <d v="2023-07-17T00:00:00"/>
    <x v="1"/>
    <s v="JI-PARANA"/>
    <x v="8"/>
    <n v="125541"/>
    <s v="NORTE"/>
    <n v="15180"/>
    <n v="1482.9"/>
    <n v="491.47"/>
    <n v="9.7687747035573133E-2"/>
    <s v="MIRA SERVICOS"/>
    <d v="2023-07-17T00:00:00"/>
    <m/>
    <d v="2023-08-08T00:00:00"/>
    <d v="2023-08-02T00:00:00"/>
    <m/>
    <s v="ENTREGUE"/>
    <s v="ENTREGUE NO PRAZO"/>
    <n v="16"/>
  </r>
  <r>
    <n v="25796698"/>
    <s v="257966-98"/>
    <d v="2023-07-17T00:00:00"/>
    <x v="1"/>
    <s v="MARABA"/>
    <x v="2"/>
    <n v="125548"/>
    <s v="NORTE"/>
    <n v="9000"/>
    <n v="517.99"/>
    <n v="217.58500000000001"/>
    <n v="5.7554444444444443E-2"/>
    <s v="MIRA SERVICOS"/>
    <d v="2023-07-17T00:00:00"/>
    <m/>
    <d v="2023-08-10T00:00:00"/>
    <d v="2023-08-04T00:00:00"/>
    <m/>
    <s v="ENTREGUE"/>
    <s v="ENTREGUE NO PRAZO"/>
    <n v="18"/>
  </r>
  <r>
    <n v="25049798"/>
    <s v="250497-98"/>
    <d v="2023-07-17T00:00:00"/>
    <x v="1"/>
    <s v="PARAUAPEBAS"/>
    <x v="2"/>
    <n v="125552"/>
    <s v="NORTE"/>
    <n v="15024.9"/>
    <n v="922.89"/>
    <n v="432.11700000000002"/>
    <n v="6.1424036100073881E-2"/>
    <s v="MIRA SERVICOS"/>
    <d v="2023-07-17T00:00:00"/>
    <m/>
    <d v="2023-08-16T00:00:00"/>
    <d v="2023-08-07T00:00:00"/>
    <m/>
    <s v="ENTREGUE"/>
    <s v="ENTREGUE NO PRAZO"/>
    <n v="21"/>
  </r>
  <r>
    <n v="25751598"/>
    <s v="257515-98"/>
    <d v="2023-07-17T00:00:00"/>
    <x v="1"/>
    <s v="CUIABÁ"/>
    <x v="0"/>
    <n v="125559"/>
    <s v="CENTRO-OESTE"/>
    <n v="21589"/>
    <n v="881.57"/>
    <n v="770.89099999999996"/>
    <n v="4.0834221131131596E-2"/>
    <s v="MIRA SERVICOS"/>
    <d v="2023-07-17T00:00:00"/>
    <m/>
    <d v="2023-08-01T00:00:00"/>
    <d v="2023-08-01T00:00:00"/>
    <m/>
    <s v="ENTREGUE"/>
    <s v="ENTREGUE NO PRAZO"/>
    <n v="15"/>
  </r>
  <r>
    <n v="25900398"/>
    <s v="259003-98"/>
    <d v="2023-07-17T00:00:00"/>
    <x v="1"/>
    <s v="MARABA"/>
    <x v="2"/>
    <n v="125569"/>
    <s v="NORTE"/>
    <n v="14448.13"/>
    <n v="1027.1099999999999"/>
    <n v="491.47"/>
    <n v="7.1089476631231857E-2"/>
    <s v="MIRA SERVICOS"/>
    <d v="2023-07-17T00:00:00"/>
    <m/>
    <d v="2023-08-10T00:00:00"/>
    <d v="2023-08-04T00:00:00"/>
    <m/>
    <s v="ENTREGUE"/>
    <s v="ENTREGUE NO PRAZO"/>
    <n v="18"/>
  </r>
  <r>
    <n v="25997798"/>
    <s v="259977-98"/>
    <d v="2023-07-17T00:00:00"/>
    <x v="1"/>
    <s v="MARABA"/>
    <x v="2"/>
    <n v="125579"/>
    <s v="NORTE"/>
    <n v="4696.32"/>
    <n v="387.24"/>
    <n v="152.00399999999999"/>
    <n v="8.2456050695012273E-2"/>
    <s v="MIRA SERVICOS"/>
    <d v="2023-07-17T00:00:00"/>
    <m/>
    <d v="2023-08-10T00:00:00"/>
    <d v="2023-08-04T00:00:00"/>
    <m/>
    <s v="ENTREGUE"/>
    <s v="ENTREGUE NO PRAZO"/>
    <n v="18"/>
  </r>
  <r>
    <n v="25763298"/>
    <s v="257632-98"/>
    <d v="2023-07-17T00:00:00"/>
    <x v="1"/>
    <s v="MARABA"/>
    <x v="2"/>
    <n v="125544"/>
    <s v="NORTE"/>
    <n v="14448.13"/>
    <n v="1027.1099999999999"/>
    <n v="491.47"/>
    <n v="7.1089476631231857E-2"/>
    <s v="MIRA SERVICOS"/>
    <d v="2023-07-17T00:00:00"/>
    <m/>
    <d v="2023-08-10T00:00:00"/>
    <d v="2023-08-04T00:00:00"/>
    <m/>
    <s v="ENTREGUE"/>
    <s v="ENTREGUE NO PRAZO"/>
    <n v="18"/>
  </r>
  <r>
    <n v="25704698"/>
    <s v="257046-98"/>
    <d v="2023-07-17T00:00:00"/>
    <x v="1"/>
    <s v="BELÉM"/>
    <x v="2"/>
    <n v="125547"/>
    <s v="NORTE"/>
    <n v="10800"/>
    <n v="669.38"/>
    <n v="319.76"/>
    <n v="6.1979629629629628E-2"/>
    <s v="MIRA SERVICOS"/>
    <d v="2023-07-17T00:00:00"/>
    <m/>
    <d v="2023-08-08T00:00:00"/>
    <d v="2023-08-02T00:00:00"/>
    <m/>
    <s v="ENTREGUE"/>
    <s v="ENTREGUE NO PRAZO"/>
    <n v="16"/>
  </r>
  <r>
    <n v="25599398"/>
    <s v="255993-98"/>
    <d v="2023-07-17T00:00:00"/>
    <x v="1"/>
    <s v="PEDRO GOMES"/>
    <x v="3"/>
    <n v="125495"/>
    <s v="CENTRO-OESTE"/>
    <n v="15840"/>
    <n v="801.66"/>
    <n v="559.89800000000002"/>
    <n v="5.060984848484848E-2"/>
    <s v="MIRA SERVICOS"/>
    <d v="2023-07-17T00:00:00"/>
    <m/>
    <d v="2023-08-04T00:00:00"/>
    <d v="2023-08-03T00:00:00"/>
    <m/>
    <s v="ENTREGUE"/>
    <s v="ENTREGUE NO PRAZO"/>
    <n v="17"/>
  </r>
  <r>
    <n v="25929198"/>
    <s v="259291-98"/>
    <d v="2023-07-17T00:00:00"/>
    <x v="1"/>
    <s v="PARANATINGA"/>
    <x v="0"/>
    <n v="125571"/>
    <s v="CENTRO-OESTE"/>
    <n v="7599"/>
    <n v="516.16"/>
    <n v="251.791"/>
    <n v="6.7924726937754962E-2"/>
    <s v="MIRA SERVICOS"/>
    <d v="2023-07-17T00:00:00"/>
    <m/>
    <d v="2023-08-10T00:00:00"/>
    <d v="2023-08-01T00:00:00"/>
    <m/>
    <s v="ENTREGUE"/>
    <s v="ENTREGUE NO PRAZO"/>
    <n v="15"/>
  </r>
  <r>
    <n v="25982898"/>
    <s v="259828-98"/>
    <d v="2023-07-17T00:00:00"/>
    <x v="1"/>
    <s v="ANANINDEUA"/>
    <x v="2"/>
    <n v="125574"/>
    <s v="NORTE"/>
    <n v="10515.27"/>
    <n v="750.83"/>
    <n v="343.43799999999999"/>
    <n v="7.1403777553976269E-2"/>
    <s v="MIRA SERVICOS"/>
    <d v="2023-07-17T00:00:00"/>
    <m/>
    <d v="2023-08-09T00:00:00"/>
    <d v="2023-07-31T00:00:00"/>
    <m/>
    <s v="ENTREGUE"/>
    <s v="ENTREGUE NO PRAZO"/>
    <n v="14"/>
  </r>
  <r>
    <n v="25851098"/>
    <s v="258510-98"/>
    <d v="2023-07-17T00:00:00"/>
    <x v="1"/>
    <s v="MARABA"/>
    <x v="2"/>
    <n v="125558"/>
    <s v="NORTE"/>
    <n v="12925.47"/>
    <n v="921.57"/>
    <n v="433.38799999999998"/>
    <n v="7.1298761282955286E-2"/>
    <s v="MIRA SERVICOS"/>
    <d v="2023-07-17T00:00:00"/>
    <m/>
    <d v="2023-08-09T00:00:00"/>
    <d v="2023-08-11T00:00:00"/>
    <m/>
    <s v="ENTREGUE"/>
    <s v="ENTREGUE FORA DO PRAZO"/>
    <n v="25"/>
  </r>
  <r>
    <n v="25122098"/>
    <s v="251220-98"/>
    <d v="2023-07-17T00:00:00"/>
    <x v="1"/>
    <s v="MOSSORÓ"/>
    <x v="17"/>
    <n v="124610"/>
    <s v="NORDESTE"/>
    <n v="10119"/>
    <n v="542.36"/>
    <n v="353.48099999999999"/>
    <n v="5.3598181638501829E-2"/>
    <s v="SNT LOG LTDA"/>
    <d v="2023-07-10T00:00:00"/>
    <m/>
    <d v="2023-08-04T00:00:00"/>
    <d v="2023-08-01T18:41:00"/>
    <m/>
    <s v="ENTREGUE"/>
    <s v="ENTREGUE NO PRAZO"/>
    <n v="15.778472222220444"/>
  </r>
  <r>
    <n v="25580298"/>
    <s v="255802-98"/>
    <d v="2023-07-17T00:00:00"/>
    <x v="1"/>
    <s v="CAICÓ"/>
    <x v="17"/>
    <n v="124855"/>
    <s v="NORDESTE"/>
    <n v="9839.61"/>
    <n v="481.43"/>
    <n v="313.76"/>
    <n v="4.8927752217821641E-2"/>
    <s v="SNT LOG LTDA"/>
    <d v="2023-07-11T00:00:00"/>
    <m/>
    <d v="2023-08-04T00:00:00"/>
    <d v="2023-08-01T14:37:00"/>
    <m/>
    <s v="ENTREGUE"/>
    <s v="ENTREGUE NO PRAZO"/>
    <n v="15.609027777776646"/>
  </r>
  <r>
    <n v="25465098"/>
    <s v="254650-98"/>
    <d v="2023-07-17T00:00:00"/>
    <x v="1"/>
    <s v="MOSSORÓ"/>
    <x v="17"/>
    <n v="124976"/>
    <s v="NORDESTE"/>
    <n v="19539"/>
    <n v="1075.08"/>
    <n v="700.67200000000003"/>
    <n v="5.5022263165975735E-2"/>
    <s v="SNT LOG LTDA"/>
    <d v="2023-07-12T00:00:00"/>
    <m/>
    <d v="2023-08-08T00:00:00"/>
    <d v="2023-08-08T00:00:00"/>
    <m/>
    <s v="ENTREGUE"/>
    <s v="ENTREGUE NO PRAZO"/>
    <n v="22"/>
  </r>
  <r>
    <n v="25645498"/>
    <s v="256454-98"/>
    <d v="2023-07-17T00:00:00"/>
    <x v="1"/>
    <s v="MOSSORÓ"/>
    <x v="17"/>
    <n v="125233"/>
    <s v="NORDESTE"/>
    <n v="18569"/>
    <n v="1008.83"/>
    <n v="657.50599999999997"/>
    <n v="5.4328719909526632E-2"/>
    <s v="SNT LOG LTDA"/>
    <d v="2023-07-13T00:00:00"/>
    <m/>
    <d v="2023-08-04T00:00:00"/>
    <d v="2023-08-01T18:39:00"/>
    <m/>
    <s v="ENTREGUE"/>
    <s v="ENTREGUE NO PRAZO"/>
    <n v="15.777083333334303"/>
  </r>
  <r>
    <n v="25628298"/>
    <s v="256282-98"/>
    <d v="2023-07-17T00:00:00"/>
    <x v="1"/>
    <s v="NATAL"/>
    <x v="17"/>
    <n v="125415"/>
    <s v="NORDESTE"/>
    <n v="15699"/>
    <n v="674.77"/>
    <n v="516.24199999999996"/>
    <n v="4.2981718580801326E-2"/>
    <s v="SNT LOG LTDA"/>
    <d v="2023-07-14T00:00:00"/>
    <m/>
    <d v="2023-08-02T17:02:00"/>
    <d v="2023-08-02T17:02:00"/>
    <m/>
    <s v="ENTREGUE"/>
    <s v="ENTREGUE NO PRAZO"/>
    <n v="16.709722222221899"/>
  </r>
  <r>
    <n v="25812498"/>
    <s v="258124-98"/>
    <d v="2023-07-17T00:00:00"/>
    <x v="1"/>
    <s v="BARRA DE SÃO MIGUEL"/>
    <x v="19"/>
    <n v="125464"/>
    <s v="NORDESTE"/>
    <n v="7789"/>
    <n v="342.17"/>
    <n v="222.99799999999999"/>
    <n v="4.3929901142637055E-2"/>
    <s v="SNT LOG LTDA"/>
    <d v="2023-07-14T00:00:00"/>
    <m/>
    <d v="2023-08-04T00:00:00"/>
    <d v="2023-08-02T12:23:00"/>
    <m/>
    <s v="ENTREGUE"/>
    <s v="ENTREGUE NO PRAZO"/>
    <n v="16.515972222223354"/>
  </r>
  <r>
    <n v="25670898"/>
    <s v="256708-98"/>
    <d v="2023-07-17T00:00:00"/>
    <x v="1"/>
    <s v="MOSSORÓ"/>
    <x v="17"/>
    <n v="125475"/>
    <s v="NORDESTE"/>
    <n v="4719"/>
    <n v="242.24"/>
    <n v="157.87100000000001"/>
    <n v="5.1332909514727701E-2"/>
    <s v="SNT LOG LTDA"/>
    <d v="2023-07-14T00:00:00"/>
    <m/>
    <d v="2023-08-04T00:00:00"/>
    <d v="2023-08-01T11:43:00"/>
    <m/>
    <s v="ENTREGUE"/>
    <s v="ENTREGUE NO PRAZO"/>
    <n v="15.488194444442343"/>
  </r>
  <r>
    <n v="25690998"/>
    <s v="256909-98"/>
    <d v="2023-07-17T00:00:00"/>
    <x v="1"/>
    <s v="EXTREMOZ"/>
    <x v="17"/>
    <n v="125478"/>
    <s v="NORDESTE"/>
    <n v="6048"/>
    <n v="292.32"/>
    <n v="190.52099999999999"/>
    <n v="4.8333333333333332E-2"/>
    <s v="SNT LOG LTDA"/>
    <d v="2023-07-14T00:00:00"/>
    <m/>
    <d v="2023-08-04T00:00:00"/>
    <d v="2023-07-31T18:58:00"/>
    <m/>
    <s v="ENTREGUE"/>
    <s v="ENTREGUE NO PRAZO"/>
    <n v="14.790277777778101"/>
  </r>
  <r>
    <n v="25676498"/>
    <s v="256764-98"/>
    <d v="2023-07-17T00:00:00"/>
    <x v="1"/>
    <s v="MOSSORÓ"/>
    <x v="17"/>
    <n v="125472"/>
    <s v="NORDESTE"/>
    <n v="6721.11"/>
    <n v="338.94"/>
    <n v="220.89500000000001"/>
    <n v="5.0429170181711058E-2"/>
    <s v="SNT LOG LTDA"/>
    <d v="2023-07-14T00:00:00"/>
    <m/>
    <d v="2023-08-04T00:00:00"/>
    <d v="2023-08-02T17:00:00"/>
    <m/>
    <s v="ENTREGUE"/>
    <s v="ENTREGUE NO PRAZO"/>
    <n v="16.708333333335759"/>
  </r>
  <r>
    <n v="25675498"/>
    <s v="256754-98"/>
    <d v="2023-07-17T00:00:00"/>
    <x v="1"/>
    <s v="MOSSORÓ"/>
    <x v="17"/>
    <n v="125474"/>
    <s v="NORDESTE"/>
    <n v="12423.51"/>
    <n v="664.97"/>
    <n v="433.38799999999998"/>
    <n v="5.3525130981502009E-2"/>
    <s v="SNT LOG LTDA"/>
    <d v="2023-07-14T00:00:00"/>
    <m/>
    <d v="2023-08-04T00:00:00"/>
    <d v="2023-08-02T17:00:00"/>
    <m/>
    <s v="ENTREGUE"/>
    <s v="ENTREGUE NO PRAZO"/>
    <n v="16.708333333335759"/>
  </r>
  <r>
    <n v="25743998"/>
    <s v="257439-98"/>
    <d v="2023-07-17T00:00:00"/>
    <x v="1"/>
    <s v="SAO GONCALO AMARANTE"/>
    <x v="17"/>
    <n v="125497"/>
    <s v="NORDESTE"/>
    <n v="9589"/>
    <n v="410.11"/>
    <n v="313.76"/>
    <n v="4.2768797580561062E-2"/>
    <s v="SNT LOG LTDA"/>
    <d v="2023-07-17T00:00:00"/>
    <m/>
    <d v="2023-07-31T00:00:00"/>
    <d v="2023-07-31T18:57:00"/>
    <m/>
    <s v="ENTREGUE"/>
    <s v="ENTREGUE FORA DO PRAZO"/>
    <n v="14.789583333331393"/>
  </r>
  <r>
    <n v="26140901"/>
    <s v="261409-01"/>
    <d v="2023-07-17T00:00:00"/>
    <x v="1"/>
    <s v="CAICÓ"/>
    <x v="17"/>
    <n v="125528"/>
    <s v="NORDESTE"/>
    <n v="613.74"/>
    <n v="170.48"/>
    <n v="33.75"/>
    <n v="0.27777234659627853"/>
    <s v="SNT LOG LTDA"/>
    <d v="2023-07-17T00:00:00"/>
    <m/>
    <d v="2023-08-04T00:00:00"/>
    <d v="2023-08-01T18:41:00"/>
    <m/>
    <s v="ENTREGUE"/>
    <s v="ENTREGUE NO PRAZO"/>
    <n v="15.778472222220444"/>
  </r>
  <r>
    <n v="25915698"/>
    <s v="259156-98"/>
    <d v="2023-07-17T00:00:00"/>
    <x v="1"/>
    <s v="PARNAMIRIM"/>
    <x v="17"/>
    <n v="125570"/>
    <s v="NORDESTE"/>
    <n v="11789.91"/>
    <n v="529.92999999999995"/>
    <n v="405.43"/>
    <n v="4.4947756174559428E-2"/>
    <s v="SNT LOG LTDA"/>
    <d v="2023-07-17T00:00:00"/>
    <m/>
    <d v="2023-07-31T00:00:00"/>
    <d v="2023-07-31T12:06:00"/>
    <m/>
    <s v="ENTREGUE"/>
    <s v="ENTREGUE FORA DO PRAZO"/>
    <n v="14.504166666665697"/>
  </r>
  <r>
    <n v="25770098"/>
    <s v="257700-98"/>
    <d v="2023-07-17T00:00:00"/>
    <x v="1"/>
    <s v="MOSSORÓ"/>
    <x v="17"/>
    <n v="125460"/>
    <s v="NORDESTE"/>
    <n v="8359"/>
    <n v="479.53"/>
    <n v="312.52499999999998"/>
    <n v="5.7366909917454238E-2"/>
    <s v="SNT LOG LTDA"/>
    <d v="2023-07-14T00:00:00"/>
    <m/>
    <d v="2023-08-04T00:00:00"/>
    <d v="2023-08-01T11:42:00"/>
    <m/>
    <s v="ENTREGUE"/>
    <s v="ENTREGUE NO PRAZO"/>
    <n v="15.48750000000291"/>
  </r>
  <r>
    <n v="25803698"/>
    <s v="258036-98"/>
    <d v="2023-07-17T00:00:00"/>
    <x v="1"/>
    <s v="ARAPIRACA"/>
    <x v="19"/>
    <n v="125498"/>
    <s v="NORDESTE"/>
    <n v="11126.61"/>
    <n v="570.66999999999996"/>
    <n v="371.93700000000001"/>
    <n v="5.1288757312424889E-2"/>
    <s v="SNT LOG LTDA"/>
    <d v="2023-07-17T00:00:00"/>
    <m/>
    <d v="2023-08-02T00:00:00"/>
    <d v="2023-08-01T16:32:00"/>
    <m/>
    <s v="ENTREGUE"/>
    <s v="ENTREGUE NO PRAZO"/>
    <n v="15.68888888888614"/>
  </r>
  <r>
    <n v="25807898"/>
    <s v="258078-98"/>
    <d v="2023-07-17T00:00:00"/>
    <x v="1"/>
    <s v="CAMPINA GRANDE"/>
    <x v="18"/>
    <n v="125473"/>
    <s v="NORDESTE"/>
    <n v="17579"/>
    <n v="858.69"/>
    <n v="559.654"/>
    <n v="4.8847488480573416E-2"/>
    <s v="SNT LOG LTDA"/>
    <d v="2023-07-14T00:00:00"/>
    <m/>
    <d v="2023-08-04T00:00:00"/>
    <d v="2023-08-01T10:56:00"/>
    <m/>
    <s v="ENTREGUE"/>
    <s v="ENTREGUE NO PRAZO"/>
    <n v="15.455555555556202"/>
  </r>
  <r>
    <n v="25761098"/>
    <s v="257610-98"/>
    <d v="2023-07-17T00:00:00"/>
    <x v="1"/>
    <s v="MACEIÓ"/>
    <x v="19"/>
    <n v="125562"/>
    <s v="NORDESTE"/>
    <n v="11789.91"/>
    <n v="483.86"/>
    <n v="405.43"/>
    <n v="4.1040177575570977E-2"/>
    <s v="SNT LOG LTDA"/>
    <d v="2023-07-17T00:00:00"/>
    <m/>
    <d v="2023-08-03T00:00:00"/>
    <d v="2023-08-03T14:30:00"/>
    <m/>
    <s v="ENTREGUE"/>
    <s v="ENTREGUE FORA DO PRAZO"/>
    <n v="17.604166666664241"/>
  </r>
  <r>
    <n v="25932498"/>
    <s v="259324-98"/>
    <d v="2023-07-17T00:00:00"/>
    <x v="1"/>
    <s v="PATU"/>
    <x v="17"/>
    <n v="125573"/>
    <s v="NORDESTE"/>
    <n v="12425"/>
    <n v="664.97"/>
    <n v="433.38799999999998"/>
    <n v="5.3518712273641855E-2"/>
    <s v="SNT LOG LTDA"/>
    <d v="2023-07-17T00:00:00"/>
    <m/>
    <d v="2023-08-04T00:00:00"/>
    <d v="2023-08-08T00:00:00"/>
    <m/>
    <s v="ENTREGUE"/>
    <s v="ENTREGUE FORA DO PRAZO"/>
    <n v="22"/>
  </r>
  <r>
    <n v="25851198"/>
    <s v="258511-98"/>
    <d v="2023-07-17T00:00:00"/>
    <x v="1"/>
    <s v="MACEIÓ"/>
    <x v="19"/>
    <n v="125395"/>
    <s v="NORDESTE"/>
    <n v="29800"/>
    <n v="1095.7"/>
    <n v="0"/>
    <n v="3.6768456375838927E-2"/>
    <s v="SNT LOG LTDA"/>
    <d v="2023-07-14T00:00:00"/>
    <m/>
    <d v="2023-08-05T00:00:00"/>
    <d v="2023-08-05T00:00:00"/>
    <m/>
    <s v="ENTREGUE"/>
    <s v="ENTREGUE NO PRAZO"/>
    <n v="19"/>
  </r>
  <r>
    <n v="25911898"/>
    <s v="259118-98"/>
    <d v="2023-07-17T00:00:00"/>
    <x v="1"/>
    <s v="VISTA SERRANA"/>
    <x v="18"/>
    <n v="125577"/>
    <s v="NORDESTE"/>
    <n v="22349"/>
    <n v="1225.8800000000001"/>
    <n v="798.96900000000005"/>
    <n v="5.4851671215714354E-2"/>
    <s v="SNT LOG LTDA"/>
    <d v="2023-07-17T00:00:00"/>
    <m/>
    <d v="2023-08-04T00:00:00"/>
    <d v="2023-08-07T00:00:00"/>
    <m/>
    <s v="ENTREGUE"/>
    <s v="ENTREGUE FORA DO PRAZO"/>
    <n v="21"/>
  </r>
  <r>
    <n v="25681598"/>
    <s v="256815-98"/>
    <d v="2023-07-17T00:00:00"/>
    <x v="1"/>
    <s v="MACEIÓ"/>
    <x v="19"/>
    <n v="125444"/>
    <s v="NORDESTE"/>
    <n v="8819.91"/>
    <n v="340.4"/>
    <n v="285.23099999999999"/>
    <n v="3.8594498129799509E-2"/>
    <s v="SNT LOG LTDA"/>
    <d v="2023-07-14T00:00:00"/>
    <m/>
    <d v="2023-07-31T00:00:00"/>
    <d v="2023-08-01T23:59:00"/>
    <m/>
    <s v="ENTREGUE"/>
    <s v="ENTREGUE FORA DO PRAZO"/>
    <n v="15.999305555553292"/>
  </r>
  <r>
    <n v="25844198"/>
    <s v="258441-98"/>
    <d v="2023-07-17T00:00:00"/>
    <x v="1"/>
    <s v="RUSSAS"/>
    <x v="15"/>
    <n v="125426"/>
    <s v="NORDESTE"/>
    <n v="11239"/>
    <n v="544.54999999999995"/>
    <n v="371.93700000000001"/>
    <n v="4.8451819556900075E-2"/>
    <s v="TECMAR TRANSPORTES LTDA"/>
    <d v="2023-07-14T00:00:00"/>
    <m/>
    <d v="2023-08-07T00:00:00"/>
    <d v="2023-07-28T00:00:00"/>
    <m/>
    <s v="ENTREGUE"/>
    <s v="ENTREGUE NO PRAZO"/>
    <n v="11"/>
  </r>
  <r>
    <n v="25661398"/>
    <s v="256613-98"/>
    <d v="2023-07-17T00:00:00"/>
    <x v="1"/>
    <s v="INDEPENDÊNCIA"/>
    <x v="15"/>
    <n v="125436"/>
    <s v="NORDESTE"/>
    <n v="11239"/>
    <n v="794.55"/>
    <n v="371.93700000000001"/>
    <n v="7.0695791440519615E-2"/>
    <s v="TECMAR TRANSPORTES LTDA"/>
    <d v="2023-07-14T00:00:00"/>
    <m/>
    <d v="2023-08-07T00:00:00"/>
    <d v="2023-08-02T00:00:00"/>
    <m/>
    <s v="ENTREGUE"/>
    <s v="ENTREGUE NO PRAZO"/>
    <n v="16"/>
  </r>
  <r>
    <n v="25796898"/>
    <s v="257968-98"/>
    <d v="2023-07-17T00:00:00"/>
    <x v="1"/>
    <s v="FORTALEZA"/>
    <x v="15"/>
    <n v="125439"/>
    <s v="NORDESTE"/>
    <n v="11126.61"/>
    <n v="453.83"/>
    <n v="371.81299999999999"/>
    <n v="4.0787805090679009E-2"/>
    <s v="TECMAR TRANSPORTES LTDA"/>
    <d v="2023-07-14T00:00:00"/>
    <m/>
    <d v="2023-08-02T00:00:00"/>
    <d v="2023-08-01T00:00:00"/>
    <m/>
    <s v="ENTREGUE"/>
    <s v="ENTREGUE NO PRAZO"/>
    <n v="15"/>
  </r>
  <r>
    <n v="25897098"/>
    <s v="258970-98"/>
    <d v="2023-07-17T00:00:00"/>
    <x v="1"/>
    <s v="SÃO LUÍS"/>
    <x v="6"/>
    <n v="125448"/>
    <s v="NORDESTE"/>
    <n v="15409"/>
    <n v="900.5"/>
    <n v="532.06500000000005"/>
    <n v="5.8439872801609449E-2"/>
    <s v="TECMAR TRANSPORTES LTDA"/>
    <d v="2023-07-14T00:00:00"/>
    <m/>
    <d v="2023-08-10T00:00:00"/>
    <d v="2023-08-07T00:00:00"/>
    <m/>
    <s v="ENTREGUE"/>
    <s v="ENTREGUE NO PRAZO"/>
    <n v="21"/>
  </r>
  <r>
    <n v="25761998"/>
    <s v="257619-98"/>
    <d v="2023-07-17T00:00:00"/>
    <x v="1"/>
    <s v="SIMPLICIO MENDES"/>
    <x v="7"/>
    <n v="125450"/>
    <s v="NORDESTE"/>
    <n v="6789"/>
    <n v="683.2"/>
    <n v="220.89500000000001"/>
    <n v="0.10063337752246282"/>
    <s v="TECMAR TRANSPORTES LTDA"/>
    <d v="2023-07-14T00:00:00"/>
    <m/>
    <d v="2023-08-08T00:00:00"/>
    <d v="2023-07-31T00:00:00"/>
    <m/>
    <s v="ENTREGUE"/>
    <s v="ENTREGUE NO PRAZO"/>
    <n v="14"/>
  </r>
  <r>
    <n v="25609298"/>
    <s v="256092-98"/>
    <d v="2023-07-17T00:00:00"/>
    <x v="1"/>
    <s v="EUSÉBIO"/>
    <x v="15"/>
    <n v="125452"/>
    <s v="NORDESTE"/>
    <n v="16050"/>
    <n v="649.36"/>
    <n v="532.22"/>
    <n v="4.0458566978193146E-2"/>
    <s v="TECMAR TRANSPORTES LTDA"/>
    <d v="2023-07-14T00:00:00"/>
    <m/>
    <d v="2023-08-07T00:00:00"/>
    <d v="2023-07-28T00:00:00"/>
    <m/>
    <s v="ENTREGUE"/>
    <s v="ENTREGUE NO PRAZO"/>
    <n v="11"/>
  </r>
  <r>
    <n v="25639498"/>
    <s v="256394-98"/>
    <d v="2023-07-17T00:00:00"/>
    <x v="1"/>
    <s v="TERESINA"/>
    <x v="7"/>
    <n v="125453"/>
    <s v="NORDESTE"/>
    <n v="8909"/>
    <n v="488.84"/>
    <n v="285.92700000000002"/>
    <n v="5.4870355819957341E-2"/>
    <s v="TECMAR TRANSPORTES LTDA"/>
    <d v="2023-07-14T00:00:00"/>
    <m/>
    <d v="2023-08-02T00:00:00"/>
    <d v="2023-07-25T00:00:00"/>
    <m/>
    <s v="ENTREGUE"/>
    <s v="ENTREGUE NO PRAZO"/>
    <n v="8"/>
  </r>
  <r>
    <n v="25726798"/>
    <s v="257267-98"/>
    <d v="2023-07-17T00:00:00"/>
    <x v="1"/>
    <s v="IGUATU"/>
    <x v="15"/>
    <n v="125455"/>
    <s v="NORDESTE"/>
    <n v="11789.91"/>
    <n v="593.98"/>
    <n v="405.55500000000001"/>
    <n v="5.0380367619430516E-2"/>
    <s v="TECMAR TRANSPORTES LTDA"/>
    <d v="2023-07-14T00:00:00"/>
    <m/>
    <d v="2023-08-07T00:00:00"/>
    <d v="2023-07-29T00:00:00"/>
    <m/>
    <s v="ENTREGUE"/>
    <s v="ENTREGUE NO PRAZO"/>
    <n v="12"/>
  </r>
  <r>
    <n v="25710098"/>
    <s v="257100-98"/>
    <d v="2023-07-17T00:00:00"/>
    <x v="1"/>
    <s v="EUSÉBIO"/>
    <x v="15"/>
    <n v="125457"/>
    <s v="NORDESTE"/>
    <n v="15608.49"/>
    <n v="588.63"/>
    <n v="478.952"/>
    <n v="3.7712168185391415E-2"/>
    <s v="TECMAR TRANSPORTES LTDA"/>
    <d v="2023-07-14T00:00:00"/>
    <m/>
    <d v="2023-08-07T00:00:00"/>
    <d v="2023-08-04T00:00:00"/>
    <m/>
    <s v="ENTREGUE"/>
    <s v="ENTREGUE NO PRAZO"/>
    <n v="18"/>
  </r>
  <r>
    <n v="25861098"/>
    <s v="258610-98"/>
    <d v="2023-07-17T00:00:00"/>
    <x v="1"/>
    <s v="FORTALEZA"/>
    <x v="15"/>
    <n v="125458"/>
    <s v="NORDESTE"/>
    <n v="11829.51"/>
    <n v="553.29999999999995"/>
    <n v="462.81299999999999"/>
    <n v="4.6772858723649578E-2"/>
    <s v="TECMAR TRANSPORTES LTDA"/>
    <d v="2023-07-14T00:00:00"/>
    <m/>
    <d v="2023-08-02T00:00:00"/>
    <d v="2023-08-01T00:00:00"/>
    <m/>
    <s v="ENTREGUE"/>
    <s v="ENTREGUE NO PRAZO"/>
    <n v="15"/>
  </r>
  <r>
    <n v="25641998"/>
    <s v="256419-98"/>
    <d v="2023-07-17T00:00:00"/>
    <x v="1"/>
    <s v="PATOS DO PIAUI"/>
    <x v="7"/>
    <n v="125459"/>
    <s v="NORDESTE"/>
    <n v="15409"/>
    <n v="1272.06"/>
    <n v="532.06500000000005"/>
    <n v="8.2553053410344607E-2"/>
    <s v="TECMAR TRANSPORTES LTDA"/>
    <d v="2023-07-14T00:00:00"/>
    <m/>
    <d v="2023-08-08T00:00:00"/>
    <d v="2023-08-01T00:00:00"/>
    <m/>
    <s v="ENTREGUE"/>
    <s v="ENTREGUE NO PRAZO"/>
    <n v="15"/>
  </r>
  <r>
    <n v="25822398"/>
    <s v="258223-98"/>
    <d v="2023-07-17T00:00:00"/>
    <x v="1"/>
    <s v="TERESINA"/>
    <x v="7"/>
    <n v="125476"/>
    <s v="NORDESTE"/>
    <n v="6721.11"/>
    <n v="381.91"/>
    <n v="220.89500000000001"/>
    <n v="5.6822459385428903E-2"/>
    <s v="TECMAR TRANSPORTES LTDA"/>
    <d v="2023-07-14T00:00:00"/>
    <m/>
    <d v="2023-08-02T00:00:00"/>
    <d v="2023-07-25T00:00:00"/>
    <m/>
    <s v="ENTREGUE"/>
    <s v="ENTREGUE NO PRAZO"/>
    <n v="8"/>
  </r>
  <r>
    <n v="25852098"/>
    <s v="258520-98"/>
    <d v="2023-07-17T00:00:00"/>
    <x v="1"/>
    <s v="QUIXELÔ"/>
    <x v="15"/>
    <n v="125539"/>
    <s v="NORDESTE"/>
    <n v="19224.810000000001"/>
    <n v="980.01"/>
    <n v="679.31100000000004"/>
    <n v="5.0976316540969714E-2"/>
    <s v="TECMAR TRANSPORTES LTDA"/>
    <d v="2023-07-17T00:00:00"/>
    <m/>
    <d v="2023-08-07T00:00:00"/>
    <d v="2023-07-29T00:00:00"/>
    <m/>
    <s v="ENTREGUE"/>
    <s v="ENTREGUE NO PRAZO"/>
    <n v="12"/>
  </r>
  <r>
    <n v="24367098"/>
    <s v="243670-98"/>
    <d v="2023-07-17T00:00:00"/>
    <x v="1"/>
    <s v="RUSSAS"/>
    <x v="15"/>
    <n v="125553"/>
    <s v="NORDESTE"/>
    <n v="4709"/>
    <n v="204.92"/>
    <n v="132.16"/>
    <n v="4.3516670205988532E-2"/>
    <s v="TECMAR TRANSPORTES LTDA"/>
    <d v="2023-07-17T00:00:00"/>
    <m/>
    <d v="2023-08-07T00:00:00"/>
    <d v="2023-08-01T00:00:00"/>
    <m/>
    <s v="ENTREGUE"/>
    <s v="ENTREGUE NO PRAZO"/>
    <n v="15"/>
  </r>
  <r>
    <n v="25676198"/>
    <s v="256761-98"/>
    <d v="2023-07-17T00:00:00"/>
    <x v="1"/>
    <s v="JACOBINA DO PIAUI"/>
    <x v="7"/>
    <n v="125451"/>
    <s v="NORDESTE"/>
    <n v="15409"/>
    <n v="1272.06"/>
    <n v="532.06500000000005"/>
    <n v="8.2553053410344607E-2"/>
    <s v="TECMAR TRANSPORTES LTDA"/>
    <d v="2023-07-14T00:00:00"/>
    <m/>
    <d v="2023-08-08T00:00:00"/>
    <d v="2023-08-01T00:00:00"/>
    <m/>
    <s v="ENTREGUE"/>
    <s v="ENTREGUE NO PRAZO"/>
    <n v="15"/>
  </r>
  <r>
    <n v="25765098"/>
    <s v="257650-98"/>
    <d v="2023-07-17T00:00:00"/>
    <x v="1"/>
    <s v="OLINDA"/>
    <x v="16"/>
    <n v="125454"/>
    <s v="NORDESTE"/>
    <n v="9493.11"/>
    <n v="353.17"/>
    <n v="313.76"/>
    <n v="3.7202771273060146E-2"/>
    <s v="TECMAR TRANSPORTES LTDA"/>
    <d v="2023-07-14T00:00:00"/>
    <m/>
    <d v="2023-08-03T00:00:00"/>
    <d v="2023-08-02T00:00:00"/>
    <m/>
    <s v="ENTREGUE"/>
    <s v="ENTREGUE NO PRAZO"/>
    <n v="16"/>
  </r>
  <r>
    <n v="25700798"/>
    <s v="257007-98"/>
    <d v="2023-07-17T00:00:00"/>
    <x v="1"/>
    <s v="PARNAIBA"/>
    <x v="7"/>
    <n v="125471"/>
    <s v="NORDESTE"/>
    <n v="8909"/>
    <n v="554.89"/>
    <n v="285.92700000000002"/>
    <n v="6.2284206981703893E-2"/>
    <s v="TECMAR TRANSPORTES LTDA"/>
    <d v="2023-07-14T00:00:00"/>
    <m/>
    <d v="2023-08-08T00:00:00"/>
    <d v="2023-07-28T00:00:00"/>
    <m/>
    <s v="ENTREGUE"/>
    <s v="ENTREGUE NO PRAZO"/>
    <n v="11"/>
  </r>
  <r>
    <n v="25650498"/>
    <s v="256504-98"/>
    <d v="2023-07-17T00:00:00"/>
    <x v="1"/>
    <s v="BARRO"/>
    <x v="15"/>
    <n v="125525"/>
    <s v="NORDESTE"/>
    <n v="16151.85"/>
    <n v="724.25"/>
    <n v="491.47"/>
    <n v="4.4840064760383484E-2"/>
    <s v="TECMAR TRANSPORTES LTDA"/>
    <d v="2023-07-17T00:00:00"/>
    <m/>
    <d v="2023-08-07T00:00:00"/>
    <d v="2023-07-27T00:00:00"/>
    <m/>
    <s v="ENTREGUE"/>
    <s v="ENTREGUE NO PRAZO"/>
    <n v="10"/>
  </r>
  <r>
    <n v="25686598"/>
    <s v="256865-98"/>
    <d v="2023-07-17T00:00:00"/>
    <x v="1"/>
    <s v="BARRAS"/>
    <x v="7"/>
    <n v="125449"/>
    <s v="NORDESTE"/>
    <n v="15254.91"/>
    <n v="1021.01"/>
    <n v="532.06500000000005"/>
    <n v="6.6929926168033768E-2"/>
    <s v="TECMAR TRANSPORTES LTDA"/>
    <d v="2023-07-14T00:00:00"/>
    <m/>
    <d v="2023-08-08T00:00:00"/>
    <d v="2023-07-27T00:00:00"/>
    <m/>
    <s v="ENTREGUE"/>
    <s v="ENTREGUE NO PRAZO"/>
    <n v="10"/>
  </r>
  <r>
    <n v="25778598"/>
    <s v="257785-98"/>
    <d v="2023-07-17T00:00:00"/>
    <x v="1"/>
    <s v="CARUARU"/>
    <x v="16"/>
    <n v="125463"/>
    <s v="NORDESTE"/>
    <n v="11909"/>
    <n v="573.47"/>
    <n v="405.43"/>
    <n v="4.8154337056008065E-2"/>
    <s v="TECMAR TRANSPORTES LTDA"/>
    <d v="2023-07-14T00:00:00"/>
    <m/>
    <d v="2023-08-03T00:00:00"/>
    <d v="2023-07-31T00:00:00"/>
    <m/>
    <s v="ENTREGUE"/>
    <s v="ENTREGUE NO PRAZO"/>
    <n v="14"/>
  </r>
  <r>
    <n v="25753598"/>
    <s v="257535-98"/>
    <d v="2023-07-17T00:00:00"/>
    <x v="1"/>
    <s v="SOBRAL"/>
    <x v="15"/>
    <n v="125470"/>
    <s v="NORDESTE"/>
    <n v="10440"/>
    <n v="469.82"/>
    <n v="313.76"/>
    <n v="4.5001915708812262E-2"/>
    <s v="TECMAR TRANSPORTES LTDA"/>
    <d v="2023-07-14T00:00:00"/>
    <m/>
    <d v="2023-08-07T00:00:00"/>
    <d v="2023-07-28T00:00:00"/>
    <m/>
    <s v="ENTREGUE"/>
    <s v="ENTREGUE NO PRAZO"/>
    <n v="11"/>
  </r>
  <r>
    <n v="25696198"/>
    <s v="256961-98"/>
    <d v="2023-07-17T00:00:00"/>
    <x v="1"/>
    <s v="IBICUITINGA"/>
    <x v="15"/>
    <n v="125519"/>
    <s v="NORDESTE"/>
    <n v="13339"/>
    <n v="748.52"/>
    <n v="521.65"/>
    <n v="5.6115151060799159E-2"/>
    <s v="TECMAR TRANSPORTES LTDA"/>
    <d v="2023-07-17T00:00:00"/>
    <m/>
    <d v="2023-08-07T00:00:00"/>
    <d v="2023-07-27T00:00:00"/>
    <m/>
    <s v="ENTREGUE"/>
    <s v="ENTREGUE NO PRAZO"/>
    <n v="10"/>
  </r>
  <r>
    <n v="25308898"/>
    <s v="253088-98"/>
    <d v="2023-07-17T00:00:00"/>
    <x v="1"/>
    <s v="ICÓ"/>
    <x v="15"/>
    <n v="125427"/>
    <s v="NORDESTE"/>
    <n v="18542.41"/>
    <n v="943"/>
    <n v="652"/>
    <n v="5.085638813940583E-2"/>
    <s v="TECMAR TRANSPORTES LTDA"/>
    <d v="2023-07-14T00:00:00"/>
    <m/>
    <d v="2023-08-07T00:00:00"/>
    <d v="2023-07-28T00:00:00"/>
    <m/>
    <s v="ENTREGUE"/>
    <s v="ENTREGUE NO PRAZO"/>
    <n v="11"/>
  </r>
  <r>
    <n v="25658598"/>
    <s v="256585-98"/>
    <d v="2023-07-17T00:00:00"/>
    <x v="1"/>
    <s v="RERIUTABA"/>
    <x v="15"/>
    <n v="125456"/>
    <s v="NORDESTE"/>
    <n v="6679"/>
    <n v="261"/>
    <n v="168.67099999999999"/>
    <n v="3.9077706243449618E-2"/>
    <s v="TECMAR TRANSPORTES LTDA"/>
    <d v="2023-07-14T00:00:00"/>
    <m/>
    <d v="2023-08-07T00:00:00"/>
    <d v="2023-07-28T00:00:00"/>
    <m/>
    <s v="ENTREGUE"/>
    <s v="ENTREGUE NO PRAZO"/>
    <n v="11"/>
  </r>
  <r>
    <n v="25765498"/>
    <s v="257654-98"/>
    <d v="2023-07-17T00:00:00"/>
    <x v="1"/>
    <s v="PARNAIBA"/>
    <x v="7"/>
    <n v="125446"/>
    <s v="NORDESTE"/>
    <n v="9532.6299999999992"/>
    <n v="559.14"/>
    <n v="285.92700000000002"/>
    <n v="5.8655376323218253E-2"/>
    <s v="TECMAR TRANSPORTES LTDA"/>
    <d v="2023-07-14T00:00:00"/>
    <m/>
    <d v="2023-08-08T00:00:00"/>
    <d v="2023-07-28T00:00:00"/>
    <m/>
    <s v="ENTREGUE"/>
    <s v="ENTREGUE NO PRAZO"/>
    <n v="11"/>
  </r>
  <r>
    <n v="25669798"/>
    <s v="256697-98"/>
    <d v="2023-07-17T00:00:00"/>
    <x v="1"/>
    <s v="IGUATU"/>
    <x v="15"/>
    <n v="125480"/>
    <s v="NORDESTE"/>
    <n v="13274.91"/>
    <n v="673.05"/>
    <n v="0"/>
    <n v="5.0700908706725695E-2"/>
    <s v="TECMAR TRANSPORTES LTDA"/>
    <d v="2023-07-14T00:00:00"/>
    <m/>
    <d v="2023-08-07T00:00:00"/>
    <d v="2023-07-29T00:00:00"/>
    <m/>
    <s v="ENTREGUE"/>
    <s v="ENTREGUE NO PRAZO"/>
    <n v="12"/>
  </r>
  <r>
    <n v="25885898"/>
    <s v="258858-98"/>
    <d v="2023-07-17T00:00:00"/>
    <x v="1"/>
    <s v="IGUATU"/>
    <x v="15"/>
    <n v="125518"/>
    <s v="NORDESTE"/>
    <n v="11789.91"/>
    <n v="593.98"/>
    <n v="405.55500000000001"/>
    <n v="5.0380367619430516E-2"/>
    <s v="TECMAR TRANSPORTES LTDA"/>
    <d v="2023-07-17T00:00:00"/>
    <m/>
    <d v="2023-08-07T00:00:00"/>
    <d v="2023-07-29T00:00:00"/>
    <m/>
    <s v="ENTREGUE"/>
    <s v="ENTREGUE NO PRAZO"/>
    <n v="12"/>
  </r>
  <r>
    <n v="25787998"/>
    <s v="257879-98"/>
    <d v="2023-07-17T00:00:00"/>
    <x v="1"/>
    <s v="BARRA DO CORDA"/>
    <x v="6"/>
    <n v="125543"/>
    <s v="NORDESTE"/>
    <n v="12659"/>
    <n v="942.68"/>
    <n v="504.01400000000001"/>
    <n v="7.4467177502172369E-2"/>
    <s v="TECMAR TRANSPORTES LTDA"/>
    <d v="2023-07-17T00:00:00"/>
    <m/>
    <d v="2023-08-10T00:00:00"/>
    <d v="2023-08-17T00:00:00"/>
    <m/>
    <s v="ENTREGUE"/>
    <s v="ENTREGUE FORA DO PRAZO"/>
    <n v="31"/>
  </r>
  <r>
    <n v="25780998"/>
    <s v="257809-98"/>
    <d v="2023-07-17T00:00:00"/>
    <x v="1"/>
    <s v="UBERLÂNDIA"/>
    <x v="4"/>
    <n v="125104"/>
    <s v="SUDESTE"/>
    <n v="9589"/>
    <n v="594.55999999999995"/>
    <n v="313.76"/>
    <n v="6.2004380018771503E-2"/>
    <s v="TG TRANSPORTES GERAIS E DISTRIBUICAO LTDA"/>
    <d v="2023-07-13T00:00:00"/>
    <m/>
    <d v="2023-07-20T00:00:00"/>
    <d v="2023-07-20T11:25:00"/>
    <m/>
    <s v="ENTREGUE"/>
    <s v="ENTREGUE FORA DO PRAZO"/>
    <n v="3.4756944444452529"/>
  </r>
  <r>
    <n v="25529098"/>
    <s v="255290-98"/>
    <d v="2023-07-17T00:00:00"/>
    <x v="1"/>
    <s v="PASSOS"/>
    <x v="4"/>
    <n v="125133"/>
    <s v="SUDESTE"/>
    <n v="9329"/>
    <n v="796.94"/>
    <n v="252.44399999999999"/>
    <n v="8.5426090684960876E-2"/>
    <s v="TG TRANSPORTES GERAIS E DISTRIBUICAO LTDA"/>
    <d v="2023-07-13T00:00:00"/>
    <m/>
    <d v="2023-07-24T00:00:00"/>
    <d v="2023-07-19T09:27:00"/>
    <m/>
    <s v="ENTREGUE"/>
    <s v="ENTREGUE NO PRAZO"/>
    <n v="2.3937500000029104"/>
  </r>
  <r>
    <n v="24839298"/>
    <s v="248392-98"/>
    <d v="2023-07-17T00:00:00"/>
    <x v="1"/>
    <s v="BORDA DA MATA"/>
    <x v="4"/>
    <n v="125161"/>
    <s v="SUDESTE"/>
    <n v="10322.959999999999"/>
    <n v="402.06"/>
    <n v="268.99799999999999"/>
    <n v="3.8948131156180017E-2"/>
    <s v="TG TRANSPORTES GERAIS E DISTRIBUICAO LTDA"/>
    <d v="2023-07-13T00:00:00"/>
    <m/>
    <d v="2023-07-25T00:00:00"/>
    <d v="2023-07-19T23:59:00"/>
    <m/>
    <s v="ENTREGUE"/>
    <s v="ENTREGUE NO PRAZO"/>
    <n v="2.9993055555532919"/>
  </r>
  <r>
    <n v="25706098"/>
    <s v="257060-98"/>
    <d v="2023-07-17T00:00:00"/>
    <x v="1"/>
    <s v="ITABIRA"/>
    <x v="4"/>
    <n v="125477"/>
    <s v="SUDESTE"/>
    <n v="6789"/>
    <n v="908.4"/>
    <n v="220.89500000000001"/>
    <n v="0.13380468404772425"/>
    <s v="TG TRANSPORTES GERAIS E DISTRIBUICAO LTDA"/>
    <d v="2023-07-14T00:00:00"/>
    <m/>
    <d v="2023-07-21T00:00:00"/>
    <d v="2023-07-26T10:07:00"/>
    <m/>
    <s v="ENTREGUE"/>
    <s v="ENTREGUE FORA DO PRAZO"/>
    <n v="9.421527777776646"/>
  </r>
  <r>
    <n v="25249198"/>
    <s v="252491-98"/>
    <d v="2023-07-17T00:00:00"/>
    <x v="1"/>
    <s v="PICOS"/>
    <x v="7"/>
    <n v="124614"/>
    <s v="NORDESTE"/>
    <n v="16379"/>
    <n v="894.01"/>
    <n v="567.00900000000001"/>
    <n v="5.458269735637096E-2"/>
    <s v="TRANSFORRECHI TRANSPORTES LTDA"/>
    <d v="2023-07-10T00:00:00"/>
    <m/>
    <d v="2023-07-21T00:00:00"/>
    <d v="2023-07-21T00:00:00"/>
    <m/>
    <s v="ENTREGUE"/>
    <s v="ENTREGUE NO PRAZO"/>
    <n v="4"/>
  </r>
  <r>
    <n v="24465298"/>
    <s v="244652-98"/>
    <d v="2023-07-17T00:00:00"/>
    <x v="1"/>
    <s v="TERESINA"/>
    <x v="7"/>
    <n v="124713"/>
    <s v="NORDESTE"/>
    <n v="13200"/>
    <n v="720.49"/>
    <n v="385.94"/>
    <n v="5.458257575757576E-2"/>
    <s v="TRANSFORRECHI TRANSPORTES LTDA"/>
    <d v="2023-07-10T00:00:00"/>
    <m/>
    <d v="2023-07-24T00:00:00"/>
    <d v="2023-07-24T00:00:00"/>
    <m/>
    <s v="ENTREGUE"/>
    <s v="ENTREGUE NO PRAZO"/>
    <n v="7"/>
  </r>
  <r>
    <n v="25238398"/>
    <s v="252383-98"/>
    <d v="2023-07-17T00:00:00"/>
    <x v="1"/>
    <s v="TERESINA"/>
    <x v="7"/>
    <n v="124736"/>
    <s v="NORDESTE"/>
    <n v="14450"/>
    <n v="788.72"/>
    <n v="494.59500000000003"/>
    <n v="5.4582698961937716E-2"/>
    <s v="TRANSFORRECHI TRANSPORTES LTDA"/>
    <d v="2023-07-10T00:00:00"/>
    <m/>
    <d v="2023-07-24T00:00:00"/>
    <d v="2023-07-24T00:00:00"/>
    <m/>
    <s v="ENTREGUE"/>
    <s v="ENTREGUE NO PRAZO"/>
    <n v="7"/>
  </r>
  <r>
    <n v="25503598"/>
    <s v="255035-98"/>
    <d v="2023-07-17T00:00:00"/>
    <x v="1"/>
    <s v="TERESINA"/>
    <x v="7"/>
    <n v="124818"/>
    <s v="NORDESTE"/>
    <n v="15480"/>
    <n v="844.94"/>
    <n v="471.49200000000002"/>
    <n v="5.4582687338501294E-2"/>
    <s v="TRANSFORRECHI TRANSPORTES LTDA"/>
    <d v="2023-07-11T00:00:00"/>
    <m/>
    <d v="2023-07-24T00:00:00"/>
    <d v="2023-07-24T00:00:00"/>
    <m/>
    <s v="ENTREGUE"/>
    <s v="ENTREGUE NO PRAZO"/>
    <n v="7"/>
  </r>
  <r>
    <n v="25469898"/>
    <s v="254698-98"/>
    <d v="2023-07-17T00:00:00"/>
    <x v="1"/>
    <s v="TERESINA"/>
    <x v="7"/>
    <n v="124839"/>
    <s v="NORDESTE"/>
    <n v="8359"/>
    <n v="456.26"/>
    <n v="312.52499999999998"/>
    <n v="5.4583084100969015E-2"/>
    <s v="TRANSFORRECHI TRANSPORTES LTDA"/>
    <d v="2023-07-11T00:00:00"/>
    <m/>
    <d v="2023-07-24T00:00:00"/>
    <d v="2023-07-24T00:00:00"/>
    <m/>
    <s v="ENTREGUE"/>
    <s v="ENTREGUE NO PRAZO"/>
    <n v="7"/>
  </r>
  <r>
    <n v="25459698"/>
    <s v="254596-98"/>
    <d v="2023-07-17T00:00:00"/>
    <x v="1"/>
    <s v="TERESINA"/>
    <x v="7"/>
    <n v="124848"/>
    <s v="NORDESTE"/>
    <n v="13729"/>
    <n v="749.37"/>
    <n v="494.59500000000003"/>
    <n v="5.4582999490130381E-2"/>
    <s v="TRANSFORRECHI TRANSPORTES LTDA"/>
    <d v="2023-07-11T00:00:00"/>
    <m/>
    <d v="2023-07-25T00:00:00"/>
    <d v="2023-07-25T00:00:00"/>
    <m/>
    <s v="ENTREGUE"/>
    <s v="ENTREGUE NO PRAZO"/>
    <n v="8"/>
  </r>
  <r>
    <n v="25460998"/>
    <s v="254609-98"/>
    <d v="2023-07-17T00:00:00"/>
    <x v="1"/>
    <s v="TERESINA"/>
    <x v="7"/>
    <n v="124866"/>
    <s v="NORDESTE"/>
    <n v="68949.2"/>
    <n v="3763.44"/>
    <n v="2726.4279999999999"/>
    <n v="5.4582794289128808E-2"/>
    <s v="TRANSFORRECHI TRANSPORTES LTDA"/>
    <d v="2023-07-11T00:00:00"/>
    <m/>
    <d v="2023-07-25T00:00:00"/>
    <d v="2023-07-25T00:00:00"/>
    <m/>
    <s v="ENTREGUE"/>
    <s v="ENTREGUE NO PRAZO"/>
    <n v="8"/>
  </r>
  <r>
    <n v="25578898"/>
    <s v="255788-98"/>
    <d v="2023-07-17T00:00:00"/>
    <x v="1"/>
    <s v="TERESINA"/>
    <x v="7"/>
    <n v="124974"/>
    <s v="NORDESTE"/>
    <n v="13869"/>
    <n v="757.01"/>
    <n v="463.762"/>
    <n v="5.4582882688009225E-2"/>
    <s v="TRANSFORRECHI TRANSPORTES LTDA"/>
    <d v="2023-07-12T00:00:00"/>
    <m/>
    <d v="2023-07-25T00:00:00"/>
    <d v="2023-07-25T00:00:00"/>
    <m/>
    <s v="ENTREGUE"/>
    <s v="ENTREGUE NO PRAZO"/>
    <n v="8"/>
  </r>
  <r>
    <n v="25467098"/>
    <s v="254670-98"/>
    <d v="2023-07-17T00:00:00"/>
    <x v="1"/>
    <s v="TERESINA"/>
    <x v="7"/>
    <n v="124811"/>
    <s v="NORDESTE"/>
    <n v="24621.7"/>
    <n v="1343.92"/>
    <n v="951.73099999999999"/>
    <n v="5.4582746114200074E-2"/>
    <s v="TRANSFORRECHI TRANSPORTES LTDA"/>
    <d v="2023-07-11T00:00:00"/>
    <m/>
    <d v="2023-07-25T00:00:00"/>
    <d v="2023-07-25T00:00:00"/>
    <m/>
    <s v="ENTREGUE"/>
    <s v="ENTREGUE NO PRAZO"/>
    <n v="8"/>
  </r>
  <r>
    <n v="25402498"/>
    <s v="254024-98"/>
    <d v="2023-07-17T00:00:00"/>
    <x v="1"/>
    <s v="TERESINA"/>
    <x v="7"/>
    <n v="125002"/>
    <s v="NORDESTE"/>
    <n v="15409"/>
    <n v="841.07"/>
    <n v="573.28599999999994"/>
    <n v="5.4583035888117339E-2"/>
    <s v="TRANSFORRECHI TRANSPORTES LTDA"/>
    <d v="2023-07-12T00:00:00"/>
    <m/>
    <d v="2023-07-26T00:00:00"/>
    <d v="2023-07-26T00:00:00"/>
    <m/>
    <s v="ENTREGUE"/>
    <s v="ENTREGUE NO PRAZO"/>
    <n v="9"/>
  </r>
  <r>
    <n v="24959698"/>
    <s v="249596-98"/>
    <d v="2023-07-17T00:00:00"/>
    <x v="1"/>
    <s v="TERESINA"/>
    <x v="7"/>
    <n v="125138"/>
    <s v="NORDESTE"/>
    <n v="8711.01"/>
    <n v="475.47"/>
    <n v="313.32600000000002"/>
    <n v="5.4582648854725226E-2"/>
    <s v="TRANSFORRECHI TRANSPORTES LTDA"/>
    <d v="2023-07-13T00:00:00"/>
    <m/>
    <d v="2023-07-26T00:00:00"/>
    <d v="2023-07-26T00:00:00"/>
    <m/>
    <s v="ENTREGUE"/>
    <s v="ENTREGUE NO PRAZO"/>
    <n v="9"/>
  </r>
  <r>
    <n v="25757698"/>
    <s v="257576-98"/>
    <d v="2023-07-17T00:00:00"/>
    <x v="1"/>
    <s v="TERESINA"/>
    <x v="7"/>
    <n v="125224"/>
    <s v="NORDESTE"/>
    <n v="8359"/>
    <n v="456.26"/>
    <n v="312.52499999999998"/>
    <n v="5.4583084100969015E-2"/>
    <s v="TRANSFORRECHI TRANSPORTES LTDA"/>
    <d v="2023-07-13T00:00:00"/>
    <m/>
    <d v="2023-07-26T00:00:00"/>
    <d v="2023-07-26T00:00:00"/>
    <m/>
    <s v="ENTREGUE"/>
    <s v="ENTREGUE NO PRAZO"/>
    <n v="9"/>
  </r>
  <r>
    <n v="25538998"/>
    <s v="255389-98"/>
    <d v="2023-07-17T00:00:00"/>
    <x v="1"/>
    <s v="TERESINA"/>
    <x v="7"/>
    <n v="125239"/>
    <s v="NORDESTE"/>
    <n v="18759"/>
    <n v="1023.92"/>
    <n v="651.47799999999995"/>
    <n v="5.4582866890559197E-2"/>
    <s v="TRANSFORRECHI TRANSPORTES LTDA"/>
    <d v="2023-07-13T00:00:00"/>
    <m/>
    <d v="2023-07-26T00:00:00"/>
    <d v="2023-07-26T00:00:00"/>
    <m/>
    <s v="ENTREGUE"/>
    <s v="ENTREGUE NO PRAZO"/>
    <n v="9"/>
  </r>
  <r>
    <n v="25532798"/>
    <s v="255327-98"/>
    <d v="2023-07-17T00:00:00"/>
    <x v="1"/>
    <s v="TERESINA"/>
    <x v="7"/>
    <n v="125210"/>
    <s v="NORDESTE"/>
    <n v="13800"/>
    <n v="753.24"/>
    <n v="462.041"/>
    <n v="5.4582608695652172E-2"/>
    <s v="TRANSFORRECHI TRANSPORTES LTDA"/>
    <d v="2023-07-13T00:00:00"/>
    <m/>
    <d v="2023-07-26T00:00:00"/>
    <d v="2023-07-26T00:00:00"/>
    <m/>
    <s v="ENTREGUE"/>
    <s v="ENTREGUE NO PRAZO"/>
    <n v="9"/>
  </r>
  <r>
    <n v="25565898"/>
    <s v="255658-98"/>
    <d v="2023-07-17T00:00:00"/>
    <x v="1"/>
    <s v="TERESINA"/>
    <x v="7"/>
    <n v="125388"/>
    <s v="NORDESTE"/>
    <n v="9047.61"/>
    <n v="493.84"/>
    <n v="285.92700000000002"/>
    <n v="5.4582370371844047E-2"/>
    <s v="TRANSFORRECHI TRANSPORTES LTDA"/>
    <d v="2023-07-14T00:00:00"/>
    <m/>
    <d v="2023-07-27T00:00:00"/>
    <d v="2023-07-27T00:00:00"/>
    <m/>
    <s v="ENTREGUE"/>
    <s v="ENTREGUE NO PRAZO"/>
    <n v="10"/>
  </r>
  <r>
    <n v="25542598"/>
    <s v="255425-98"/>
    <d v="2023-07-17T00:00:00"/>
    <x v="1"/>
    <s v="TERESINA"/>
    <x v="7"/>
    <n v="125493"/>
    <s v="NORDESTE"/>
    <n v="11662.03"/>
    <n v="636.54999999999995"/>
    <n v="315.10500000000002"/>
    <n v="5.458312146341588E-2"/>
    <s v="TRANSFORRECHI TRANSPORTES LTDA"/>
    <d v="2023-07-17T00:00:00"/>
    <m/>
    <d v="2023-07-27T00:00:00"/>
    <d v="2023-07-27T00:00:00"/>
    <m/>
    <s v="ENTREGUE"/>
    <s v="ENTREGUE NO PRAZO"/>
    <n v="10"/>
  </r>
  <r>
    <n v="25505398"/>
    <s v="255053-98"/>
    <d v="2023-07-17T00:00:00"/>
    <x v="1"/>
    <s v="TERESINA"/>
    <x v="7"/>
    <n v="125267"/>
    <s v="NORDESTE"/>
    <n v="44900"/>
    <n v="2450.77"/>
    <n v="1569.9"/>
    <n v="5.4582850779510021E-2"/>
    <s v="TRANSFORRECHI TRANSPORTES LTDA"/>
    <d v="2023-07-14T00:00:00"/>
    <m/>
    <d v="2023-07-27T00:00:00"/>
    <d v="2023-07-27T00:00:00"/>
    <m/>
    <s v="ENTREGUE"/>
    <s v="ENTREGUE NO PRAZO"/>
    <n v="10"/>
  </r>
  <r>
    <n v="25605098"/>
    <s v="256050-98"/>
    <d v="2023-07-17T00:00:00"/>
    <x v="1"/>
    <s v="TERESINA"/>
    <x v="7"/>
    <n v="125316"/>
    <s v="NORDESTE"/>
    <n v="19250"/>
    <n v="1050.72"/>
    <n v="679.31100000000004"/>
    <n v="5.4582857142857141E-2"/>
    <s v="TRANSFORRECHI TRANSPORTES LTDA"/>
    <d v="2023-07-14T00:00:00"/>
    <m/>
    <d v="2023-07-28T00:00:00"/>
    <d v="2023-07-28T00:00:00"/>
    <m/>
    <s v="ENTREGUE"/>
    <s v="ENTREGUE NO PRAZO"/>
    <n v="11"/>
  </r>
  <r>
    <n v="26071599"/>
    <s v="260715-99"/>
    <d v="2023-07-18T00:00:00"/>
    <x v="1"/>
    <s v="CRAVINHOS"/>
    <x v="9"/>
    <n v="125680"/>
    <s v="SUDESTE"/>
    <n v="88.18"/>
    <n v="86.4"/>
    <n v="2.54"/>
    <n v="0.97981401678385116"/>
    <s v="FITLOG TRANSPORTES E LOGISTICA"/>
    <d v="2023-07-18T00:00:00"/>
    <m/>
    <d v="2023-07-28T00:00:00"/>
    <d v="2023-07-21T18:04:00"/>
    <m/>
    <s v="ENTREGUE"/>
    <s v="ENTREGUE NO PRAZO"/>
    <n v="3.7527777777795563"/>
  </r>
  <r>
    <n v="26089299"/>
    <s v="260892-99"/>
    <d v="2023-07-18T00:00:00"/>
    <x v="1"/>
    <s v="TAIOBEIRAS"/>
    <x v="4"/>
    <n v="125521"/>
    <s v="SUDESTE"/>
    <n v="4627.9799999999996"/>
    <n v="1127.74"/>
    <n v="236.25"/>
    <n v="0.24367866758283313"/>
    <s v="M V G TRANSPORTES EIRELI"/>
    <d v="2023-07-17T00:00:00"/>
    <m/>
    <d v="2023-07-19T00:00:00"/>
    <d v="2023-07-19T00:00:00"/>
    <m/>
    <s v="ENTREGUE"/>
    <s v="ENTREGUE NO PRAZO"/>
    <n v="1"/>
  </r>
  <r>
    <n v="26007198"/>
    <s v="260071-98"/>
    <d v="2023-07-18T00:00:00"/>
    <x v="1"/>
    <s v="ITAÚNA"/>
    <x v="4"/>
    <n v="125555"/>
    <s v="SUDESTE"/>
    <n v="5539"/>
    <n v="138.75"/>
    <n v="165.75"/>
    <n v="2.5049647950893664E-2"/>
    <s v="M V G TRANSPORTES EIRELI"/>
    <d v="2023-07-17T00:00:00"/>
    <m/>
    <d v="2023-07-21T00:00:00"/>
    <d v="2023-07-28T23:59:00"/>
    <m/>
    <s v="ENTREGUE"/>
    <s v="ENTREGUE FORA DO PRAZO"/>
    <n v="10.999305555553292"/>
  </r>
  <r>
    <n v="25496898"/>
    <s v="254968-98"/>
    <d v="2023-07-18T00:00:00"/>
    <x v="1"/>
    <s v="MANHUAÇU"/>
    <x v="4"/>
    <n v="125650"/>
    <s v="SUDESTE"/>
    <n v="10698"/>
    <n v="256.26"/>
    <n v="307.13400000000001"/>
    <n v="2.3954010095344924E-2"/>
    <s v="M V G TRANSPORTES EIRELI"/>
    <d v="2023-07-17T00:00:00"/>
    <m/>
    <d v="2023-07-21T00:00:00"/>
    <d v="2023-07-24T23:59:00"/>
    <m/>
    <s v="ENTREGUE"/>
    <s v="ENTREGUE FORA DO PRAZO"/>
    <n v="6.9993055555532919"/>
  </r>
  <r>
    <n v="25721598"/>
    <s v="257215-98"/>
    <d v="2023-07-18T00:00:00"/>
    <x v="1"/>
    <s v="ARACAJU"/>
    <x v="13"/>
    <n v="125624"/>
    <s v="NORDESTE"/>
    <n v="33700"/>
    <n v="1149.0899999999999"/>
    <n v="985.73800000000006"/>
    <n v="3.4097626112759641E-2"/>
    <s v="SNT LOG LTDA"/>
    <d v="2023-07-17T00:00:00"/>
    <m/>
    <d v="2023-07-31T00:00:00"/>
    <d v="2023-08-04T00:00:00"/>
    <m/>
    <s v="ENTREGUE"/>
    <s v="ENTREGUE FORA DO PRAZO"/>
    <n v="17"/>
  </r>
  <r>
    <n v="25233998"/>
    <s v="252339-98"/>
    <d v="2023-07-18T00:00:00"/>
    <x v="1"/>
    <s v="ARACAJU"/>
    <x v="13"/>
    <n v="125796"/>
    <s v="NORDESTE"/>
    <n v="13791.23"/>
    <n v="470.27"/>
    <n v="402.72399999999999"/>
    <n v="3.4099206524726221E-2"/>
    <s v="SNT LOG LTDA"/>
    <d v="2023-07-18T00:00:00"/>
    <m/>
    <d v="2023-07-31T00:00:00"/>
    <d v="2023-08-01T16:00:00"/>
    <m/>
    <s v="ENTREGUE"/>
    <s v="ENTREGUE FORA DO PRAZO"/>
    <n v="14.666666666664241"/>
  </r>
  <r>
    <n v="26043998"/>
    <s v="260439-98"/>
    <d v="2023-07-18T00:00:00"/>
    <x v="1"/>
    <s v="AREIA BRANCA"/>
    <x v="17"/>
    <n v="125790"/>
    <s v="NORDESTE"/>
    <n v="18209"/>
    <n v="993.48"/>
    <n v="647.49300000000005"/>
    <n v="5.4559833049590861E-2"/>
    <s v="SNT LOG LTDA"/>
    <d v="2023-07-18T00:00:00"/>
    <m/>
    <d v="2023-08-07T00:00:00"/>
    <d v="2023-08-05T00:00:00"/>
    <m/>
    <s v="ENTREGUE"/>
    <s v="ENTREGUE NO PRAZO"/>
    <n v="18"/>
  </r>
  <r>
    <n v="25727098"/>
    <s v="257270-98"/>
    <d v="2023-07-18T00:00:00"/>
    <x v="1"/>
    <s v="CAMPO GRANDE"/>
    <x v="17"/>
    <n v="125804"/>
    <s v="NORDESTE"/>
    <n v="8359"/>
    <n v="479.53"/>
    <n v="312.52499999999998"/>
    <n v="5.7366909917454238E-2"/>
    <s v="SNT LOG LTDA"/>
    <d v="2023-07-18T00:00:00"/>
    <m/>
    <d v="2023-08-08T00:00:00"/>
    <d v="2023-08-08T00:00:00"/>
    <m/>
    <s v="ENTREGUE"/>
    <s v="ENTREGUE NO PRAZO"/>
    <n v="21"/>
  </r>
  <r>
    <n v="25636398"/>
    <s v="256363-98"/>
    <d v="2023-07-18T00:00:00"/>
    <x v="1"/>
    <s v="CURRAIS NOVOS"/>
    <x v="17"/>
    <n v="125801"/>
    <s v="NORDESTE"/>
    <n v="4841"/>
    <n v="202.84"/>
    <n v="132.196"/>
    <n v="4.1900433794670525E-2"/>
    <s v="SNT LOG LTDA"/>
    <d v="2023-07-18T00:00:00"/>
    <m/>
    <d v="2023-08-08T00:00:00"/>
    <d v="2023-08-04T00:15:00"/>
    <m/>
    <s v="ENTREGUE"/>
    <s v="ENTREGUE NO PRAZO"/>
    <n v="17.010416666664241"/>
  </r>
  <r>
    <n v="25168198"/>
    <s v="251681-98"/>
    <d v="2023-07-18T00:00:00"/>
    <x v="1"/>
    <s v="MACEIÓ"/>
    <x v="19"/>
    <n v="125634"/>
    <s v="NORDESTE"/>
    <n v="9989"/>
    <n v="368.19"/>
    <n v="308.5"/>
    <n v="3.6859545500050057E-2"/>
    <s v="SNT LOG LTDA"/>
    <d v="2023-07-17T00:00:00"/>
    <m/>
    <d v="2023-08-04T00:00:00"/>
    <d v="2023-08-04T11:25:00"/>
    <m/>
    <s v="ENTREGUE"/>
    <s v="ENTREGUE FORA DO PRAZO"/>
    <n v="17.475694444445253"/>
  </r>
  <r>
    <n v="26056598"/>
    <s v="260565-98"/>
    <d v="2023-07-18T00:00:00"/>
    <x v="1"/>
    <s v="NATAL"/>
    <x v="17"/>
    <n v="125822"/>
    <s v="NORDESTE"/>
    <n v="12549"/>
    <n v="566.30999999999995"/>
    <n v="433.26400000000001"/>
    <n v="4.5127898637341617E-2"/>
    <s v="SNT LOG LTDA"/>
    <d v="2023-07-18T00:00:00"/>
    <m/>
    <d v="2023-08-03T00:00:00"/>
    <d v="2023-08-03T11:30:00"/>
    <m/>
    <s v="ENTREGUE"/>
    <s v="ENTREGUE FORA DO PRAZO"/>
    <n v="16.479166666664241"/>
  </r>
  <r>
    <n v="25771298"/>
    <s v="257712-98"/>
    <d v="2023-07-18T00:00:00"/>
    <x v="1"/>
    <s v="NOVA CRUZ"/>
    <x v="17"/>
    <n v="125808"/>
    <s v="NORDESTE"/>
    <n v="12289"/>
    <n v="574.23"/>
    <n v="374.25099999999998"/>
    <n v="4.6727154365692899E-2"/>
    <s v="SNT LOG LTDA"/>
    <d v="2023-07-18T00:00:00"/>
    <m/>
    <d v="2023-08-07T00:00:00"/>
    <d v="2023-08-01T14:47:00"/>
    <m/>
    <s v="ENTREGUE"/>
    <s v="ENTREGUE NO PRAZO"/>
    <n v="14.615972222221899"/>
  </r>
  <r>
    <n v="25990098"/>
    <s v="259900-98"/>
    <d v="2023-07-18T00:00:00"/>
    <x v="1"/>
    <s v="POMBAL"/>
    <x v="18"/>
    <n v="125783"/>
    <s v="NORDESTE"/>
    <n v="9589"/>
    <n v="481.43"/>
    <n v="313.76"/>
    <n v="5.020648659922828E-2"/>
    <s v="SNT LOG LTDA"/>
    <d v="2023-07-18T00:00:00"/>
    <m/>
    <d v="2023-08-07T00:00:00"/>
    <d v="2023-08-01T13:10:00"/>
    <m/>
    <s v="ENTREGUE"/>
    <s v="ENTREGUE NO PRAZO"/>
    <n v="14.548611111109494"/>
  </r>
  <r>
    <n v="25040398"/>
    <s v="250403-98"/>
    <d v="2023-07-18T00:00:00"/>
    <x v="1"/>
    <s v="ARACAS"/>
    <x v="20"/>
    <n v="125767"/>
    <s v="NORDESTE"/>
    <n v="8769"/>
    <n v="443.31"/>
    <n v="268.99799999999999"/>
    <n v="5.0554225111187137E-2"/>
    <s v="SNT LOG LTDA"/>
    <d v="2023-07-18T00:00:00"/>
    <m/>
    <d v="2023-08-03T00:00:00"/>
    <d v="2023-08-18T00:00:00"/>
    <m/>
    <s v="ENTREGUE"/>
    <s v="ENTREGUE FORA DO PRAZO"/>
    <n v="31"/>
  </r>
  <r>
    <n v="25655998"/>
    <s v="256559-98"/>
    <d v="2023-07-18T00:00:00"/>
    <x v="1"/>
    <s v="BARRA SANTO ANTONIO"/>
    <x v="19"/>
    <n v="125806"/>
    <s v="NORDESTE"/>
    <n v="10106.91"/>
    <n v="526.95000000000005"/>
    <n v="343.43799999999999"/>
    <n v="5.2137596950996901E-2"/>
    <s v="SNT LOG LTDA"/>
    <d v="2023-07-18T00:00:00"/>
    <m/>
    <d v="2023-08-03T00:00:00"/>
    <d v="2023-08-05T00:00:00"/>
    <m/>
    <s v="ENTREGUE"/>
    <s v="ENTREGUE FORA DO PRAZO"/>
    <n v="18"/>
  </r>
  <r>
    <n v="25478098"/>
    <s v="254780-98"/>
    <d v="2023-07-18T00:00:00"/>
    <x v="1"/>
    <s v="BOCA DA MATA"/>
    <x v="19"/>
    <n v="125639"/>
    <s v="NORDESTE"/>
    <n v="15600"/>
    <n v="820.27"/>
    <n v="534.60500000000002"/>
    <n v="5.2581410256410256E-2"/>
    <s v="SNT LOG LTDA"/>
    <d v="2023-07-17T00:00:00"/>
    <m/>
    <d v="2023-08-03T00:00:00"/>
    <d v="2023-08-07T00:00:00"/>
    <m/>
    <s v="ENTREGUE"/>
    <s v="ENTREGUE FORA DO PRAZO"/>
    <n v="20"/>
  </r>
  <r>
    <n v="25537998"/>
    <s v="255379-98"/>
    <d v="2023-07-18T00:00:00"/>
    <x v="1"/>
    <s v="MACEIÓ"/>
    <x v="19"/>
    <n v="125827"/>
    <s v="NORDESTE"/>
    <n v="27187.18"/>
    <n v="1155.58"/>
    <n v="968.29300000000001"/>
    <n v="4.2504592237959209E-2"/>
    <s v="SNT LOG LTDA"/>
    <d v="2023-07-18T00:00:00"/>
    <m/>
    <d v="2023-08-04T00:00:00"/>
    <d v="2023-08-09T00:00:00"/>
    <m/>
    <s v="ENTREGUE"/>
    <s v="ENTREGUE FORA DO PRAZO"/>
    <n v="22"/>
  </r>
  <r>
    <n v="25758898"/>
    <s v="257588-98"/>
    <d v="2023-07-18T00:00:00"/>
    <x v="1"/>
    <s v="PARANA"/>
    <x v="17"/>
    <n v="125800"/>
    <s v="NORDESTE"/>
    <n v="9589"/>
    <n v="480.36"/>
    <n v="313.065"/>
    <n v="5.0094900406716034E-2"/>
    <s v="SNT LOG LTDA"/>
    <d v="2023-07-18T00:00:00"/>
    <m/>
    <d v="2023-08-07T00:00:00"/>
    <d v="2023-08-10T00:00:00"/>
    <m/>
    <s v="ENTREGUE"/>
    <s v="ENTREGUE FORA DO PRAZO"/>
    <n v="23"/>
  </r>
  <r>
    <n v="26056998"/>
    <s v="260569-98"/>
    <d v="2023-07-18T00:00:00"/>
    <x v="1"/>
    <s v="PARNAMIRIM"/>
    <x v="17"/>
    <n v="125828"/>
    <s v="NORDESTE"/>
    <n v="33000"/>
    <n v="1810.76"/>
    <n v="1385.38"/>
    <n v="5.487151515151515E-2"/>
    <s v="SNT LOG LTDA"/>
    <d v="2023-07-18T00:00:00"/>
    <m/>
    <d v="2023-08-01T00:00:00"/>
    <d v="2023-08-04T00:00:00"/>
    <m/>
    <s v="ENTREGUE"/>
    <s v="ENTREGUE FORA DO PRAZO"/>
    <n v="17"/>
  </r>
  <r>
    <n v="25882598"/>
    <s v="258825-98"/>
    <d v="2023-07-18T00:00:00"/>
    <x v="1"/>
    <s v="PATOS"/>
    <x v="18"/>
    <n v="125809"/>
    <s v="NORDESTE"/>
    <n v="15255"/>
    <n v="816.38"/>
    <n v="532.06500000000005"/>
    <n v="5.3515568666011142E-2"/>
    <s v="SNT LOG LTDA"/>
    <d v="2023-07-18T00:00:00"/>
    <m/>
    <d v="2023-08-07T00:00:00"/>
    <d v="2023-08-10T00:00:00"/>
    <m/>
    <s v="ENTREGUE"/>
    <s v="ENTREGUE FORA DO PRAZO"/>
    <n v="23"/>
  </r>
  <r>
    <n v="25609598"/>
    <s v="256095-98"/>
    <d v="2023-07-18T00:00:00"/>
    <x v="1"/>
    <s v="CÁCERES"/>
    <x v="0"/>
    <n v="125669"/>
    <s v="CENTRO-OESTE"/>
    <n v="20034.55"/>
    <n v="0"/>
    <n v="709.68499999999995"/>
    <n v="0"/>
    <s v="SNT LOG LTDA"/>
    <d v="2023-07-17T00:00:00"/>
    <m/>
    <d v="2023-07-20T00:00:00"/>
    <d v="2023-07-20T00:00:00"/>
    <m/>
    <s v="ENTREGUE"/>
    <s v="ENTREGUE NO PRAZO"/>
    <n v="2"/>
  </r>
  <r>
    <n v="25165098"/>
    <s v="251650-98"/>
    <d v="2023-07-18T00:00:00"/>
    <x v="1"/>
    <s v="CAMPO DO BRITO"/>
    <x v="13"/>
    <n v="125657"/>
    <s v="NORDESTE"/>
    <n v="17634"/>
    <n v="845.75"/>
    <n v="462.166"/>
    <n v="4.7961324713621412E-2"/>
    <s v="TECMAR TRANSPORTES LTDA"/>
    <d v="2023-07-17T00:00:00"/>
    <m/>
    <d v="2023-08-02T00:00:00"/>
    <d v="2023-08-03T00:00:00"/>
    <m/>
    <s v="ENTREGUE"/>
    <s v="ENTREGUE FORA DO PRAZO"/>
    <n v="16"/>
  </r>
  <r>
    <n v="25690698"/>
    <s v="256906-98"/>
    <d v="2023-07-18T00:00:00"/>
    <x v="1"/>
    <s v="CABROBO"/>
    <x v="16"/>
    <n v="125603"/>
    <s v="NORDESTE"/>
    <n v="12899.42"/>
    <n v="566.05999999999995"/>
    <n v="398.52"/>
    <n v="4.3882593170855737E-2"/>
    <s v="TECMAR TRANSPORTES LTDA"/>
    <d v="2023-07-17T00:00:00"/>
    <m/>
    <d v="2023-08-07T00:00:00"/>
    <d v="2023-08-03T00:00:00"/>
    <m/>
    <s v="ENTREGUE"/>
    <s v="ENTREGUE NO PRAZO"/>
    <n v="16"/>
  </r>
  <r>
    <n v="25790698"/>
    <s v="257906-98"/>
    <d v="2023-07-18T00:00:00"/>
    <x v="1"/>
    <s v="FORTALEZA"/>
    <x v="15"/>
    <n v="125635"/>
    <s v="NORDESTE"/>
    <n v="20199.97"/>
    <n v="770.56"/>
    <n v="627.36"/>
    <n v="3.8146591306818765E-2"/>
    <s v="TECMAR TRANSPORTES LTDA"/>
    <d v="2023-07-17T00:00:00"/>
    <m/>
    <d v="2023-08-02T00:00:00"/>
    <d v="2023-08-02T00:00:00"/>
    <m/>
    <s v="ENTREGUE"/>
    <s v="ENTREGUE NO PRAZO"/>
    <n v="15"/>
  </r>
  <r>
    <n v="25945198"/>
    <s v="259451-98"/>
    <d v="2023-07-18T00:00:00"/>
    <x v="1"/>
    <s v="GOIANA"/>
    <x v="16"/>
    <n v="125636"/>
    <s v="NORDESTE"/>
    <n v="17499"/>
    <n v="826.24"/>
    <n v="590.42700000000002"/>
    <n v="4.7216412366420941E-2"/>
    <s v="TECMAR TRANSPORTES LTDA"/>
    <d v="2023-07-17T00:00:00"/>
    <m/>
    <d v="2023-08-03T00:00:00"/>
    <d v="2023-08-03T00:00:00"/>
    <m/>
    <s v="ENTREGUE"/>
    <s v="ENTREGUE NO PRAZO"/>
    <n v="16"/>
  </r>
  <r>
    <n v="25432898"/>
    <s v="254328-98"/>
    <d v="2023-07-18T00:00:00"/>
    <x v="1"/>
    <s v="HORIZONTE"/>
    <x v="15"/>
    <n v="125631"/>
    <s v="NORDESTE"/>
    <n v="9585.61"/>
    <n v="452.45"/>
    <n v="303.73099999999999"/>
    <n v="4.7200960606575894E-2"/>
    <s v="TECMAR TRANSPORTES LTDA"/>
    <d v="2023-07-17T00:00:00"/>
    <m/>
    <d v="2023-08-07T00:00:00"/>
    <d v="2023-07-28T00:00:00"/>
    <m/>
    <s v="ENTREGUE"/>
    <s v="ENTREGUE NO PRAZO"/>
    <n v="10"/>
  </r>
  <r>
    <n v="25977498"/>
    <s v="259774-98"/>
    <d v="2023-07-18T00:00:00"/>
    <x v="1"/>
    <s v="IBICUITINGA"/>
    <x v="15"/>
    <n v="125645"/>
    <s v="NORDESTE"/>
    <n v="33378.89"/>
    <n v="1819.53"/>
    <n v="1277.356"/>
    <n v="5.451139927061685E-2"/>
    <s v="TECMAR TRANSPORTES LTDA"/>
    <d v="2023-07-17T00:00:00"/>
    <m/>
    <d v="2023-08-07T00:00:00"/>
    <d v="2023-08-01T00:00:00"/>
    <m/>
    <s v="ENTREGUE"/>
    <s v="ENTREGUE NO PRAZO"/>
    <n v="14"/>
  </r>
  <r>
    <n v="26071998"/>
    <s v="260719-98"/>
    <d v="2023-07-18T00:00:00"/>
    <x v="1"/>
    <s v="IGUARACI"/>
    <x v="16"/>
    <n v="125637"/>
    <s v="NORDESTE"/>
    <n v="11909"/>
    <n v="573.47"/>
    <n v="405.43"/>
    <n v="4.8154337056008065E-2"/>
    <s v="TECMAR TRANSPORTES LTDA"/>
    <d v="2023-07-17T00:00:00"/>
    <m/>
    <d v="2023-08-03T00:00:00"/>
    <d v="2023-08-02T00:00:00"/>
    <m/>
    <s v="ENTREGUE"/>
    <s v="ENTREGUE NO PRAZO"/>
    <n v="15"/>
  </r>
  <r>
    <n v="25865998"/>
    <s v="258659-98"/>
    <d v="2023-07-18T00:00:00"/>
    <x v="1"/>
    <s v="IGUATU"/>
    <x v="15"/>
    <n v="125590"/>
    <s v="NORDESTE"/>
    <n v="7523"/>
    <n v="371.61"/>
    <n v="251.791"/>
    <n v="4.9396517346803136E-2"/>
    <s v="TECMAR TRANSPORTES LTDA"/>
    <d v="2023-07-17T00:00:00"/>
    <m/>
    <d v="2023-08-07T00:00:00"/>
    <d v="2023-07-29T00:00:00"/>
    <m/>
    <s v="ENTREGUE"/>
    <s v="ENTREGUE NO PRAZO"/>
    <n v="11"/>
  </r>
  <r>
    <n v="25772698"/>
    <s v="257726-98"/>
    <d v="2023-07-18T00:00:00"/>
    <x v="1"/>
    <s v="JOAO LISBOA"/>
    <x v="6"/>
    <n v="125545"/>
    <s v="NORDESTE"/>
    <n v="10119"/>
    <n v="668.69"/>
    <n v="353.48099999999999"/>
    <n v="6.6082616859373458E-2"/>
    <s v="TECMAR TRANSPORTES LTDA"/>
    <d v="2023-07-17T00:00:00"/>
    <m/>
    <d v="2023-08-10T00:00:00"/>
    <d v="2023-08-02T00:00:00"/>
    <m/>
    <s v="ENTREGUE"/>
    <s v="ENTREGUE NO PRAZO"/>
    <n v="15"/>
  </r>
  <r>
    <n v="25436798"/>
    <s v="254367-98"/>
    <d v="2023-07-18T00:00:00"/>
    <x v="1"/>
    <s v="JUREMA"/>
    <x v="16"/>
    <n v="125663"/>
    <s v="NORDESTE"/>
    <n v="15900"/>
    <n v="673.36"/>
    <n v="470.78800000000001"/>
    <n v="4.2349685534591196E-2"/>
    <s v="TECMAR TRANSPORTES LTDA"/>
    <d v="2023-07-17T00:00:00"/>
    <m/>
    <d v="2023-08-03T00:00:00"/>
    <d v="2023-08-01T00:00:00"/>
    <m/>
    <s v="ENTREGUE"/>
    <s v="ENTREGUE NO PRAZO"/>
    <n v="14"/>
  </r>
  <r>
    <n v="25657598"/>
    <s v="256575-98"/>
    <d v="2023-07-18T00:00:00"/>
    <x v="1"/>
    <s v="OROBÓ"/>
    <x v="16"/>
    <n v="125557"/>
    <s v="NORDESTE"/>
    <n v="11174.88"/>
    <n v="300.39"/>
    <n v="186.17099999999999"/>
    <n v="2.6880825565912116E-2"/>
    <s v="TECMAR TRANSPORTES LTDA"/>
    <d v="2023-07-17T00:00:00"/>
    <m/>
    <d v="2023-08-03T00:00:00"/>
    <d v="2023-08-01T00:00:00"/>
    <m/>
    <s v="ENTREGUE"/>
    <s v="ENTREGUE NO PRAZO"/>
    <n v="14"/>
  </r>
  <r>
    <n v="24986098"/>
    <s v="249860-98"/>
    <d v="2023-07-18T00:00:00"/>
    <x v="1"/>
    <s v="PAULISTANA"/>
    <x v="7"/>
    <n v="124808"/>
    <s v="NORDESTE"/>
    <n v="19539"/>
    <n v="1589.91"/>
    <n v="700.88"/>
    <n v="8.1371103945954246E-2"/>
    <s v="TECMAR TRANSPORTES LTDA"/>
    <d v="2023-07-11T00:00:00"/>
    <m/>
    <d v="2023-08-08T00:00:00"/>
    <d v="2023-08-01T00:00:00"/>
    <m/>
    <s v="ENTREGUE"/>
    <s v="ENTREGUE NO PRAZO"/>
    <n v="14"/>
  </r>
  <r>
    <n v="24854698"/>
    <s v="248546-98"/>
    <d v="2023-07-18T00:00:00"/>
    <x v="1"/>
    <s v="PAULISTANA"/>
    <x v="7"/>
    <n v="124441"/>
    <s v="NORDESTE"/>
    <n v="28640.639999999999"/>
    <n v="1980.91"/>
    <n v="896.94500000000005"/>
    <n v="6.9164306384214877E-2"/>
    <s v="TECMAR TRANSPORTES LTDA"/>
    <d v="2023-07-06T00:00:00"/>
    <m/>
    <d v="2023-08-08T00:00:00"/>
    <d v="2023-08-01T00:00:00"/>
    <m/>
    <s v="ENTREGUE"/>
    <s v="ENTREGUE NO PRAZO"/>
    <n v="14"/>
  </r>
  <r>
    <n v="26140899"/>
    <s v="261408-99"/>
    <d v="2023-07-18T00:00:00"/>
    <x v="1"/>
    <s v="QUIXADA"/>
    <x v="15"/>
    <n v="125522"/>
    <s v="NORDESTE"/>
    <n v="677.1"/>
    <n v="99.51"/>
    <n v="33.75"/>
    <n v="0.14696499778466993"/>
    <s v="TECMAR TRANSPORTES LTDA"/>
    <d v="2023-07-17T00:00:00"/>
    <m/>
    <d v="2023-08-07T00:00:00"/>
    <d v="2023-07-28T00:00:00"/>
    <m/>
    <s v="ENTREGUE"/>
    <s v="ENTREGUE NO PRAZO"/>
    <n v="10"/>
  </r>
  <r>
    <m/>
    <s v="-"/>
    <d v="2023-09-06T00:00:00"/>
    <x v="0"/>
    <s v="CAMPESTRE DO MARANHAO"/>
    <x v="6"/>
    <n v="129943"/>
    <s v="NORDESTE"/>
    <n v="3719.39"/>
    <n v="147.91"/>
    <n v="12.734999999999999"/>
    <m/>
    <s v="TECMAR TRANSPORTES LTDA"/>
    <d v="2023-09-05T00:00:00"/>
    <s v="NÃO CONSTA"/>
    <s v="02/10/2023"/>
    <s v="21/09/2023"/>
    <m/>
    <s v="ENTREGUE"/>
    <s v="ENTREGUE FORA DO PRAZO"/>
    <n v="15"/>
  </r>
  <r>
    <n v="25097098"/>
    <s v="250970-98"/>
    <d v="2023-07-18T00:00:00"/>
    <x v="1"/>
    <s v="SENADOR POMPEU"/>
    <x v="15"/>
    <n v="125644"/>
    <s v="NORDESTE"/>
    <n v="9609"/>
    <n v="453.43"/>
    <n v="304.42700000000002"/>
    <n v="4.7188052867103758E-2"/>
    <s v="TECMAR TRANSPORTES LTDA"/>
    <d v="2023-07-17T00:00:00"/>
    <m/>
    <d v="2023-08-07T00:00:00"/>
    <d v="2023-08-02T00:00:00"/>
    <m/>
    <s v="ENTREGUE"/>
    <s v="ENTREGUE NO PRAZO"/>
    <n v="15"/>
  </r>
  <r>
    <n v="25572798"/>
    <s v="255727-98"/>
    <d v="2023-07-18T00:00:00"/>
    <x v="1"/>
    <s v="TASSO FRAGOSO"/>
    <x v="6"/>
    <n v="125667"/>
    <s v="NORDESTE"/>
    <n v="126000"/>
    <n v="8895.01"/>
    <n v="4791.9960000000001"/>
    <n v="7.0595317460317455E-2"/>
    <s v="TECMAR TRANSPORTES LTDA"/>
    <d v="2023-07-17T00:00:00"/>
    <m/>
    <d v="2023-08-10T00:00:00"/>
    <d v="2023-07-31T00:00:00"/>
    <m/>
    <s v="ENTREGUE"/>
    <s v="ENTREGUE NO PRAZO"/>
    <n v="13"/>
  </r>
  <r>
    <n v="25693698"/>
    <s v="256936-98"/>
    <d v="2023-07-18T00:00:00"/>
    <x v="1"/>
    <s v="TUTOIA"/>
    <x v="6"/>
    <n v="125520"/>
    <s v="NORDESTE"/>
    <n v="11790"/>
    <n v="769.52"/>
    <n v="405.43"/>
    <n v="6.5268871925360475E-2"/>
    <s v="TECMAR TRANSPORTES LTDA"/>
    <d v="2023-07-17T00:00:00"/>
    <m/>
    <d v="2023-08-10T00:00:00"/>
    <d v="2023-08-02T00:00:00"/>
    <m/>
    <s v="ENTREGUE"/>
    <s v="ENTREGUE NO PRAZO"/>
    <n v="15"/>
  </r>
  <r>
    <n v="25658998"/>
    <s v="256589-98"/>
    <d v="2023-07-18T00:00:00"/>
    <x v="1"/>
    <s v="VARJOTA"/>
    <x v="15"/>
    <n v="125618"/>
    <s v="NORDESTE"/>
    <n v="8669"/>
    <n v="382.42"/>
    <n v="254.83099999999999"/>
    <n v="4.4113507901718772E-2"/>
    <s v="TECMAR TRANSPORTES LTDA"/>
    <d v="2023-07-17T00:00:00"/>
    <m/>
    <d v="2023-08-07T00:00:00"/>
    <d v="2023-07-29T00:00:00"/>
    <m/>
    <s v="ENTREGUE"/>
    <s v="ENTREGUE NO PRAZO"/>
    <n v="11"/>
  </r>
  <r>
    <n v="25928998"/>
    <s v="259289-98"/>
    <d v="2023-07-18T00:00:00"/>
    <x v="1"/>
    <s v="VARZEA ALEGRE"/>
    <x v="15"/>
    <n v="125643"/>
    <s v="NORDESTE"/>
    <n v="8130.93"/>
    <n v="375.41"/>
    <n v="251.79"/>
    <n v="4.6170610249996004E-2"/>
    <s v="TECMAR TRANSPORTES LTDA"/>
    <d v="2023-07-17T00:00:00"/>
    <m/>
    <d v="2023-08-07T00:00:00"/>
    <d v="2023-07-29T00:00:00"/>
    <m/>
    <s v="ENTREGUE"/>
    <s v="ENTREGUE NO PRAZO"/>
    <n v="11"/>
  </r>
  <r>
    <n v="25859898"/>
    <s v="258598-98"/>
    <d v="2023-07-18T00:00:00"/>
    <x v="1"/>
    <s v="PETROLANDIA"/>
    <x v="16"/>
    <n v="125589"/>
    <s v="NORDESTE"/>
    <n v="11900"/>
    <n v="761.28"/>
    <n v="356.20800000000003"/>
    <n v="6.3973109243697479E-2"/>
    <s v="TECMAR TRANSPORTES LTDA"/>
    <d v="2023-07-17T00:00:00"/>
    <m/>
    <d v="2023-08-03T00:00:00"/>
    <d v="2023-08-04T00:00:00"/>
    <m/>
    <s v="ENTREGUE"/>
    <s v="ENTREGUE FORA DO PRAZO"/>
    <n v="17"/>
  </r>
  <r>
    <n v="25874498"/>
    <s v="258744-98"/>
    <d v="2023-07-18T00:00:00"/>
    <x v="1"/>
    <s v="ITAPERUNA"/>
    <x v="11"/>
    <n v="125773"/>
    <s v="SUDESTE"/>
    <n v="3900"/>
    <n v="106.36"/>
    <n v="89.67"/>
    <n v="2.7271794871794871E-2"/>
    <s v="TJ4 TRANSPORTES EIRELI"/>
    <d v="2023-07-18T00:00:00"/>
    <m/>
    <d v="2023-07-20T00:00:00"/>
    <d v="2023-07-20T00:00:00"/>
    <m/>
    <s v="ENTREGUE"/>
    <s v="ENTREGUE NO PRAZO"/>
    <n v="2"/>
  </r>
  <r>
    <n v="25540498"/>
    <s v="255404-98"/>
    <d v="2023-07-18T00:00:00"/>
    <x v="1"/>
    <s v="NITERÓI"/>
    <x v="11"/>
    <n v="125628"/>
    <s v="SUDESTE"/>
    <n v="9839.61"/>
    <n v="268.35000000000002"/>
    <n v="313.065"/>
    <n v="2.7272422382594433E-2"/>
    <s v="TJ4 TRANSPORTES EIRELI"/>
    <d v="2023-07-17T00:00:00"/>
    <m/>
    <d v="2023-07-21T00:00:00"/>
    <d v="2023-07-20T00:00:00"/>
    <m/>
    <s v="ENTREGUE"/>
    <s v="ENTREGUE NO PRAZO"/>
    <n v="2"/>
  </r>
  <r>
    <n v="26002898"/>
    <s v="260028-98"/>
    <d v="2023-07-18T00:00:00"/>
    <x v="1"/>
    <s v="RIO DAS OSTRAS"/>
    <x v="11"/>
    <n v="125730"/>
    <s v="SUDESTE"/>
    <n v="9589"/>
    <n v="261.52"/>
    <n v="313.76"/>
    <n v="2.72729168839295E-2"/>
    <s v="TJ4 TRANSPORTES EIRELI"/>
    <d v="2023-07-18T00:00:00"/>
    <m/>
    <d v="2023-07-21T00:00:00"/>
    <d v="2023-07-21T00:00:00"/>
    <m/>
    <s v="ENTREGUE"/>
    <s v="ENTREGUE NO PRAZO"/>
    <n v="3"/>
  </r>
  <r>
    <n v="25791098"/>
    <s v="257910-98"/>
    <d v="2023-07-18T00:00:00"/>
    <x v="1"/>
    <s v="RIO BONITO"/>
    <x v="11"/>
    <n v="125563"/>
    <s v="SUDESTE"/>
    <n v="6109"/>
    <n v="166.61"/>
    <n v="193.58500000000001"/>
    <n v="2.7272876084465544E-2"/>
    <s v="TJ4 TRANSPORTES EIRELI"/>
    <d v="2023-07-17T00:00:00"/>
    <m/>
    <d v="2023-07-24T00:00:00"/>
    <d v="2023-07-24T00:00:00"/>
    <m/>
    <s v="ENTREGUE"/>
    <s v="ENTREGUE NO PRAZO"/>
    <n v="6"/>
  </r>
  <r>
    <n v="26039898"/>
    <s v="260398-98"/>
    <d v="2023-07-18T00:00:00"/>
    <x v="1"/>
    <s v="RIO DE JANEIRO"/>
    <x v="11"/>
    <n v="125718"/>
    <s v="SUDESTE"/>
    <n v="7679"/>
    <n v="191.97"/>
    <n v="251.791"/>
    <n v="2.4999348873551243E-2"/>
    <s v="TJ4 TRANSPORTES EIRELI"/>
    <d v="2023-07-18T00:00:00"/>
    <m/>
    <d v="2023-07-24T00:00:00"/>
    <d v="2023-07-24T00:00:00"/>
    <m/>
    <s v="ENTREGUE"/>
    <s v="ENTREGUE NO PRAZO"/>
    <n v="6"/>
  </r>
  <r>
    <n v="25875898"/>
    <s v="258758-98"/>
    <d v="2023-07-18T00:00:00"/>
    <x v="1"/>
    <s v="RIO DE JANEIRO"/>
    <x v="11"/>
    <n v="125633"/>
    <s v="SUDESTE"/>
    <n v="20600"/>
    <n v="515"/>
    <n v="682.85900000000004"/>
    <n v="2.5000000000000001E-2"/>
    <s v="TJ4 TRANSPORTES EIRELI"/>
    <d v="2023-07-17T00:00:00"/>
    <m/>
    <d v="2023-07-20T00:00:00"/>
    <d v="2023-07-27T00:00:00"/>
    <m/>
    <s v="ENTREGUE"/>
    <s v="ENTREGUE FORA DO PRAZO"/>
    <n v="9"/>
  </r>
  <r>
    <n v="25844698"/>
    <s v="258446-98"/>
    <d v="2023-07-18T00:00:00"/>
    <x v="1"/>
    <s v="SÃO JOÃO DA BARRA"/>
    <x v="11"/>
    <n v="125721"/>
    <s v="SUDESTE"/>
    <n v="7599"/>
    <n v="207.25"/>
    <n v="251.791"/>
    <n v="2.7273325437557575E-2"/>
    <s v="TJ4 TRANSPORTES EIRELI"/>
    <d v="2023-07-18T00:00:00"/>
    <m/>
    <d v="2023-07-24T00:00:00"/>
    <d v="2023-07-26T00:00:00"/>
    <m/>
    <s v="ENTREGUE"/>
    <s v="ENTREGUE FORA DO PRAZO"/>
    <n v="8"/>
  </r>
  <r>
    <n v="26140903"/>
    <s v="261409-03"/>
    <d v="2023-07-18T00:00:00"/>
    <x v="1"/>
    <s v="DUQUE DE CAXIAS"/>
    <x v="11"/>
    <n v="125532"/>
    <s v="SUDESTE"/>
    <n v="683.93"/>
    <n v="85.22"/>
    <n v="28.989000000000001"/>
    <n v="0.12460339508429226"/>
    <s v="TJ4 TRANSPORTES EIRELI"/>
    <d v="2023-07-17T00:00:00"/>
    <m/>
    <d v="2023-07-21T00:00:00"/>
    <d v="2023-07-25T00:00:00"/>
    <m/>
    <s v="ENTREGUE"/>
    <s v="ENTREGUE FORA DO PRAZO"/>
    <n v="7"/>
  </r>
  <r>
    <n v="25173698"/>
    <s v="251736-98"/>
    <d v="2023-07-18T00:00:00"/>
    <x v="1"/>
    <s v="RIO DE JANEIRO"/>
    <x v="11"/>
    <n v="125611"/>
    <s v="SUDESTE"/>
    <n v="3968.91"/>
    <n v="99.22"/>
    <n v="99.664000000000001"/>
    <n v="2.4999307114547824E-2"/>
    <s v="TJ4 TRANSPORTES EIRELI"/>
    <d v="2023-07-17T00:00:00"/>
    <m/>
    <d v="2023-07-25T00:00:00"/>
    <d v="2023-07-26T00:00:00"/>
    <m/>
    <s v="ENTREGUE"/>
    <s v="ENTREGUE FORA DO PRAZO"/>
    <n v="8"/>
  </r>
  <r>
    <n v="26161198"/>
    <s v="261611-98"/>
    <d v="2023-07-19T00:00:00"/>
    <x v="1"/>
    <s v="CAMPO GRANDE"/>
    <x v="3"/>
    <n v="125979"/>
    <s v="CENTRO-OESTE"/>
    <n v="16718.96"/>
    <n v="713.78"/>
    <n v="559.89800000000002"/>
    <n v="4.2692846923492851E-2"/>
    <s v="ATUAL CARGAS TRANSPORTES LTDA"/>
    <d v="2023-07-19T00:00:00"/>
    <s v="INFORMADO COLETA"/>
    <d v="2023-08-04T00:00:00"/>
    <d v="2023-07-27T00:00:00"/>
    <d v="2023-10-11T00:00:00"/>
    <s v="ENTREGUE"/>
    <s v="ENTREGUE NO PRAZO"/>
    <n v="8"/>
  </r>
  <r>
    <n v="26140906"/>
    <s v="261409-06"/>
    <d v="2023-07-19T00:00:00"/>
    <x v="1"/>
    <s v="MIRASSOL D'OESTE"/>
    <x v="0"/>
    <n v="125676"/>
    <s v="CENTRO-OESTE"/>
    <n v="601.26"/>
    <n v="117.05"/>
    <n v="28.989000000000001"/>
    <n v="0.19467451684795264"/>
    <s v="ATUAL CARGAS TRANSPORTES LTDA"/>
    <d v="2023-07-18T00:00:00"/>
    <s v="INFORMADO COLETA"/>
    <d v="2023-08-08T00:00:00"/>
    <d v="2023-07-31T00:00:00"/>
    <d v="2023-10-11T00:00:00"/>
    <s v="ENTREGUE"/>
    <s v="ENTREGUE NO PRAZO"/>
    <n v="12"/>
  </r>
  <r>
    <n v="26140909"/>
    <s v="261409-09"/>
    <d v="2023-07-19T00:00:00"/>
    <x v="1"/>
    <s v="RONDONÓPOLIS"/>
    <x v="0"/>
    <n v="125864"/>
    <s v="CENTRO-OESTE"/>
    <n v="551.46"/>
    <n v="117.05"/>
    <n v="28.989000000000001"/>
    <n v="0.21225474195771224"/>
    <s v="ATUAL CARGAS TRANSPORTES LTDA"/>
    <d v="2023-07-19T00:00:00"/>
    <s v="INFORMADO COLETA"/>
    <d v="2023-08-04T00:00:00"/>
    <d v="2023-07-31T00:00:00"/>
    <d v="2023-10-11T00:00:00"/>
    <s v="ENTREGUE"/>
    <s v="ENTREGUE NO PRAZO"/>
    <n v="12"/>
  </r>
  <r>
    <n v="26018898"/>
    <s v="260188-98"/>
    <d v="2023-07-19T00:00:00"/>
    <x v="1"/>
    <s v="VÁRZEA GRANDE"/>
    <x v="0"/>
    <n v="125880"/>
    <s v="CENTRO-OESTE"/>
    <n v="13700"/>
    <n v="676.51"/>
    <n v="462.24700000000001"/>
    <n v="4.9380291970802917E-2"/>
    <s v="ATUAL CARGAS TRANSPORTES LTDA"/>
    <d v="2023-07-19T00:00:00"/>
    <s v="INFORMADO COLETA"/>
    <d v="2023-08-03T00:00:00"/>
    <d v="2023-07-31T00:00:00"/>
    <d v="2023-10-11T00:00:00"/>
    <s v="ENTREGUE"/>
    <s v="ENTREGUE NO PRAZO"/>
    <n v="12"/>
  </r>
  <r>
    <n v="26031198"/>
    <s v="260311-98"/>
    <d v="2023-07-19T00:00:00"/>
    <x v="1"/>
    <s v="MIRASSOL D'OESTE"/>
    <x v="0"/>
    <n v="125888"/>
    <s v="CENTRO-OESTE"/>
    <n v="9249"/>
    <n v="452.94"/>
    <n v="248.59299999999999"/>
    <n v="4.8971780733052223E-2"/>
    <s v="ATUAL CARGAS TRANSPORTES LTDA"/>
    <d v="2023-07-19T00:00:00"/>
    <s v="INFORMADO COLETA"/>
    <d v="2023-08-08T00:00:00"/>
    <d v="2023-08-01T00:00:00"/>
    <d v="2023-10-11T00:00:00"/>
    <s v="ENTREGUE"/>
    <s v="ENTREGUE NO PRAZO"/>
    <n v="13"/>
  </r>
  <r>
    <n v="25859198"/>
    <s v="258591-98"/>
    <d v="2023-07-19T00:00:00"/>
    <x v="1"/>
    <s v="RONDONÓPOLIS"/>
    <x v="0"/>
    <n v="126003"/>
    <s v="CENTRO-OESTE"/>
    <n v="8359"/>
    <n v="561.14"/>
    <n v="312.52499999999998"/>
    <n v="6.7130039478406511E-2"/>
    <s v="ATUAL CARGAS TRANSPORTES LTDA"/>
    <d v="2023-07-19T00:00:00"/>
    <s v="INFORMADO COLETA"/>
    <d v="2023-08-04T00:00:00"/>
    <d v="2023-08-01T00:00:00"/>
    <d v="2023-10-11T00:00:00"/>
    <s v="ENTREGUE"/>
    <s v="ENTREGUE NO PRAZO"/>
    <n v="13"/>
  </r>
  <r>
    <n v="26140908"/>
    <s v="261409-08"/>
    <d v="2023-07-19T00:00:00"/>
    <x v="1"/>
    <s v="FELIZ NATAL"/>
    <x v="0"/>
    <n v="125858"/>
    <s v="CENTRO-OESTE"/>
    <n v="587.61"/>
    <n v="128.41"/>
    <n v="33.75"/>
    <n v="0.21852929664233078"/>
    <s v="ATUAL CARGAS TRANSPORTES LTDA"/>
    <d v="2023-07-19T00:00:00"/>
    <s v="INFORMADO COLETA"/>
    <d v="2023-08-08T00:00:00"/>
    <d v="2023-08-05T00:00:00"/>
    <d v="2023-10-11T00:00:00"/>
    <s v="ENTREGUE"/>
    <s v="ENTREGUE NO PRAZO"/>
    <n v="17"/>
  </r>
  <r>
    <n v="26040498"/>
    <s v="260404-98"/>
    <d v="2023-07-19T00:00:00"/>
    <x v="1"/>
    <s v="ITAUBA"/>
    <x v="0"/>
    <n v="125971"/>
    <s v="CENTRO-OESTE"/>
    <n v="10923.63"/>
    <n v="843.94"/>
    <n v="344.13299999999998"/>
    <n v="7.7258200799551077E-2"/>
    <s v="ATUAL CARGAS TRANSPORTES LTDA"/>
    <d v="2023-07-19T00:00:00"/>
    <s v="INFORMADO COLETA"/>
    <d v="2023-08-07T00:00:00"/>
    <d v="2023-08-07T00:00:00"/>
    <d v="2023-10-11T00:00:00"/>
    <s v="ENTREGUE"/>
    <s v="ENTREGUE NO PRAZO"/>
    <n v="19"/>
  </r>
  <r>
    <n v="25516798"/>
    <s v="255167-98"/>
    <d v="2023-07-19T00:00:00"/>
    <x v="1"/>
    <s v="CAMPO NOVO PARECIS"/>
    <x v="0"/>
    <n v="125885"/>
    <s v="CENTRO-OESTE"/>
    <n v="10559"/>
    <n v="777.51"/>
    <n v="314.48399999999998"/>
    <n v="7.3634813902831706E-2"/>
    <s v="ATUAL CARGAS TRANSPORTES LTDA"/>
    <d v="2023-07-19T00:00:00"/>
    <s v="INFORMADO COLETA"/>
    <d v="2023-08-10T00:00:00"/>
    <d v="2023-08-09T00:00:00"/>
    <d v="2023-10-11T00:00:00"/>
    <s v="ENTREGUE"/>
    <s v="ENTREGUE NO PRAZO"/>
    <n v="21"/>
  </r>
  <r>
    <n v="25575498"/>
    <s v="255754-98"/>
    <d v="2023-07-19T00:00:00"/>
    <x v="1"/>
    <s v="NOBRES"/>
    <x v="0"/>
    <n v="125779"/>
    <s v="CENTRO-OESTE"/>
    <n v="9939"/>
    <n v="568.42999999999995"/>
    <n v="313.76"/>
    <n v="5.7191870409497934E-2"/>
    <s v="ATUAL CARGAS TRANSPORTES LTDA"/>
    <d v="2023-07-18T00:00:00"/>
    <s v="INFORMADO COLETA"/>
    <d v="2023-08-15T00:00:00"/>
    <d v="2023-08-12T00:00:00"/>
    <d v="2023-10-11T00:00:00"/>
    <s v="ENTREGUE"/>
    <s v="ENTREGUE NO PRAZO"/>
    <n v="24"/>
  </r>
  <r>
    <n v="26044398"/>
    <s v="260443-98"/>
    <d v="2023-07-19T00:00:00"/>
    <x v="1"/>
    <s v="COLIDER"/>
    <x v="0"/>
    <n v="125981"/>
    <s v="CENTRO-OESTE"/>
    <n v="15160.83"/>
    <n v="1195.1400000000001"/>
    <n v="491.59500000000003"/>
    <n v="7.883077641527543E-2"/>
    <s v="ATUAL CARGAS TRANSPORTES LTDA"/>
    <d v="2023-07-19T00:00:00"/>
    <s v="INFORMADO COLETA"/>
    <d v="2023-08-07T00:00:00"/>
    <d v="2023-08-17T00:00:00"/>
    <d v="2023-10-11T00:00:00"/>
    <s v="ENTREGUE"/>
    <s v="ENTREGUE FORA DO PRAZO"/>
    <n v="29"/>
  </r>
  <r>
    <n v="25961798"/>
    <s v="259617-98"/>
    <d v="2023-07-19T00:00:00"/>
    <x v="1"/>
    <s v="AGUA BOA"/>
    <x v="0"/>
    <n v="125707"/>
    <s v="CENTRO-OESTE"/>
    <n v="33250"/>
    <n v="1209.0899999999999"/>
    <n v="1076.68"/>
    <n v="3.6363609022556385E-2"/>
    <s v="CT DISTRIBUICAO E LOGISTICA LTDA"/>
    <d v="2023-07-18T00:00:00"/>
    <m/>
    <d v="2023-08-02T00:00:00"/>
    <d v="2023-07-29T13:25:00"/>
    <m/>
    <s v="ENTREGUE"/>
    <s v="ENTREGUE NO PRAZO"/>
    <n v="10.559027777781012"/>
  </r>
  <r>
    <n v="24750998"/>
    <s v="247509-98"/>
    <d v="2023-07-19T00:00:00"/>
    <x v="1"/>
    <s v="COLIDER"/>
    <x v="0"/>
    <n v="125782"/>
    <s v="CENTRO-OESTE"/>
    <n v="29438"/>
    <n v="1079.55"/>
    <n v="962.19"/>
    <n v="3.6671988586181127E-2"/>
    <s v="CT DISTRIBUICAO E LOGISTICA LTDA"/>
    <d v="2023-07-18T00:00:00"/>
    <m/>
    <d v="2023-08-02T00:00:00"/>
    <d v="2023-08-02T18:00:00"/>
    <m/>
    <s v="ENTREGUE"/>
    <s v="ENTREGUE FORA DO PRAZO"/>
    <n v="14.75"/>
  </r>
  <r>
    <n v="25005698"/>
    <s v="250056-98"/>
    <d v="2023-07-19T00:00:00"/>
    <x v="1"/>
    <s v="DOURADOS"/>
    <x v="3"/>
    <n v="125420"/>
    <s v="CENTRO-OESTE"/>
    <n v="29484.81"/>
    <n v="1079.55"/>
    <n v="933.13699999999994"/>
    <n v="3.6613768242020207E-2"/>
    <s v="CT DISTRIBUICAO E LOGISTICA LTDA"/>
    <d v="2023-07-14T00:00:00"/>
    <m/>
    <d v="2023-07-31T00:00:00"/>
    <d v="2023-07-31T17:30:00"/>
    <m/>
    <s v="ENTREGUE"/>
    <s v="ENTREGUE FORA DO PRAZO"/>
    <n v="12.729166666664241"/>
  </r>
  <r>
    <n v="26087500"/>
    <s v="260875-00"/>
    <d v="2023-07-19T00:00:00"/>
    <x v="1"/>
    <s v="IMPERATRIZ"/>
    <x v="6"/>
    <n v="125514"/>
    <s v="NORDESTE"/>
    <n v="684.43"/>
    <n v="1612.9"/>
    <n v="27.832999999999998"/>
    <n v="2.3565594728460182"/>
    <s v="CT DISTRIBUICAO E LOGISTICA LTDA"/>
    <d v="2023-07-17T00:00:00"/>
    <m/>
    <d v="2023-08-20T00:00:00"/>
    <d v="2023-08-20T00:00:00"/>
    <m/>
    <s v="ENTREGUE"/>
    <s v="ENTREGUE NO PRAZO"/>
    <n v="32"/>
  </r>
  <r>
    <n v="25564198"/>
    <s v="255641-98"/>
    <d v="2023-07-19T00:00:00"/>
    <x v="1"/>
    <s v="MONTAURI"/>
    <x v="10"/>
    <n v="125416"/>
    <s v="SUL"/>
    <n v="25896.87"/>
    <n v="1079.55"/>
    <n v="855.55700000000002"/>
    <n v="4.1686504971450218E-2"/>
    <s v="CT DISTRIBUICAO E LOGISTICA LTDA"/>
    <d v="2023-07-14T00:00:00"/>
    <m/>
    <d v="2023-07-31T00:00:00"/>
    <d v="2023-07-31T14:00:00"/>
    <m/>
    <s v="ENTREGUE"/>
    <s v="ENTREGUE FORA DO PRAZO"/>
    <n v="12.583333333335759"/>
  </r>
  <r>
    <n v="25706998"/>
    <s v="257069-98"/>
    <d v="2023-07-19T00:00:00"/>
    <x v="1"/>
    <s v="QUERENCIA"/>
    <x v="0"/>
    <n v="125784"/>
    <s v="CENTRO-OESTE"/>
    <n v="18659"/>
    <n v="1079.55"/>
    <n v="617.9"/>
    <n v="5.7856798327884665E-2"/>
    <s v="CT DISTRIBUICAO E LOGISTICA LTDA"/>
    <d v="2023-07-18T00:00:00"/>
    <m/>
    <d v="2023-08-02T00:00:00"/>
    <d v="2023-07-28T19:48:00"/>
    <m/>
    <s v="ENTREGUE"/>
    <s v="ENTREGUE NO PRAZO"/>
    <n v="9.8249999999970896"/>
  </r>
  <r>
    <n v="26085098"/>
    <s v="260850-98"/>
    <d v="2023-07-19T00:00:00"/>
    <x v="1"/>
    <s v="TANGARÁ DA SERRA"/>
    <x v="0"/>
    <n v="125900"/>
    <s v="CENTRO-OESTE"/>
    <n v="18569"/>
    <n v="1079.55"/>
    <n v="651.47799999999995"/>
    <n v="5.8137217943884968E-2"/>
    <s v="CT DISTRIBUICAO E LOGISTICA LTDA"/>
    <d v="2023-07-19T00:00:00"/>
    <m/>
    <d v="2023-08-02T00:00:00"/>
    <d v="2023-08-02T10:02:00"/>
    <m/>
    <s v="ENTREGUE"/>
    <s v="ENTREGUE FORA DO PRAZO"/>
    <n v="14.418055555557657"/>
  </r>
  <r>
    <n v="25713998"/>
    <s v="257139-98"/>
    <d v="2023-07-19T00:00:00"/>
    <x v="1"/>
    <s v="BARUERI"/>
    <x v="9"/>
    <n v="125615"/>
    <s v="SUDESTE"/>
    <n v="36544.800000000003"/>
    <n v="1204.32"/>
    <n v="955.48900000000003"/>
    <n v="3.2954620082747743E-2"/>
    <s v="CT DISTRIBUICAO E LOGISTICA LTDA"/>
    <d v="2023-07-17T00:00:00"/>
    <m/>
    <d v="2023-07-25T00:00:00"/>
    <d v="2023-07-28T14:50:00"/>
    <m/>
    <s v="ENTREGUE"/>
    <s v="ENTREGUE FORA DO PRAZO"/>
    <n v="9.6180555555547471"/>
  </r>
  <r>
    <n v="25793198"/>
    <s v="257931-98"/>
    <d v="2023-07-19T00:00:00"/>
    <x v="1"/>
    <s v="CAMPO BOM"/>
    <x v="10"/>
    <n v="125851"/>
    <s v="SUL"/>
    <n v="40200"/>
    <n v="1461.82"/>
    <n v="1246.662"/>
    <n v="3.6363681592039801E-2"/>
    <s v="CT DISTRIBUICAO E LOGISTICA LTDA"/>
    <d v="2023-07-19T00:00:00"/>
    <m/>
    <d v="2023-07-28T00:00:00"/>
    <d v="2023-08-01T16:00:00"/>
    <m/>
    <s v="ENTREGUE"/>
    <s v="ENTREGUE FORA DO PRAZO"/>
    <n v="13.666666666664241"/>
  </r>
  <r>
    <n v="25975198"/>
    <s v="259751-98"/>
    <d v="2023-07-19T00:00:00"/>
    <x v="1"/>
    <s v="CUIABÁ"/>
    <x v="0"/>
    <n v="125705"/>
    <s v="CENTRO-OESTE"/>
    <n v="20109"/>
    <n v="1079.55"/>
    <n v="709.68499999999995"/>
    <n v="5.3684917201253166E-2"/>
    <s v="CT DISTRIBUICAO E LOGISTICA LTDA"/>
    <d v="2023-07-18T00:00:00"/>
    <m/>
    <d v="2023-07-31T00:00:00"/>
    <d v="2023-08-04T09:30:00"/>
    <m/>
    <s v="ENTREGUE"/>
    <s v="ENTREGUE FORA DO PRAZO"/>
    <n v="16.395833333335759"/>
  </r>
  <r>
    <n v="25523098"/>
    <s v="255230-98"/>
    <d v="2023-07-19T00:00:00"/>
    <x v="1"/>
    <s v="GUARANTÃ DO NORTE"/>
    <x v="0"/>
    <n v="125904"/>
    <s v="CENTRO-OESTE"/>
    <n v="21159"/>
    <n v="1079.55"/>
    <n v="715.71199999999999"/>
    <n v="5.102084219481072E-2"/>
    <s v="CT DISTRIBUICAO E LOGISTICA LTDA"/>
    <d v="2023-07-19T00:00:00"/>
    <m/>
    <d v="2023-08-02T00:00:00"/>
    <d v="2023-08-03T14:30:00"/>
    <m/>
    <s v="ENTREGUE"/>
    <s v="ENTREGUE FORA DO PRAZO"/>
    <n v="15.604166666664241"/>
  </r>
  <r>
    <n v="26057198"/>
    <s v="260571-98"/>
    <d v="2023-07-19T00:00:00"/>
    <x v="1"/>
    <s v="GUARANTÃ DO NORTE"/>
    <x v="0"/>
    <n v="125938"/>
    <s v="CENTRO-OESTE"/>
    <n v="20109"/>
    <n v="1079.55"/>
    <n v="709.68499999999995"/>
    <n v="5.3684917201253166E-2"/>
    <s v="CT DISTRIBUICAO E LOGISTICA LTDA"/>
    <d v="2023-07-19T00:00:00"/>
    <m/>
    <d v="2023-08-02T00:00:00"/>
    <d v="2023-08-03T15:00:00"/>
    <m/>
    <s v="ENTREGUE"/>
    <s v="ENTREGUE FORA DO PRAZO"/>
    <n v="15.625"/>
  </r>
  <r>
    <m/>
    <s v="-"/>
    <d v="2023-09-11T00:00:00"/>
    <x v="0"/>
    <s v="GOIANIA"/>
    <x v="5"/>
    <n v="129964"/>
    <s v="CENTRO-OESTE"/>
    <n v="1286.24"/>
    <n v="125"/>
    <n v="29.920999999999999"/>
    <m/>
    <s v="JEONCEL TRANSPORTES LTDA"/>
    <d v="2023-09-06T00:00:00"/>
    <s v="NÃO CONSTA"/>
    <d v="2023-09-18T00:00:00"/>
    <d v="2023-09-18T00:00:00"/>
    <m/>
    <s v="ENTREGUE"/>
    <s v="ENTREGUE NO PRAZO"/>
    <n v="7"/>
  </r>
  <r>
    <n v="25566598"/>
    <s v="255665-98"/>
    <d v="2023-07-19T00:00:00"/>
    <x v="1"/>
    <s v="SIDROLANDIA"/>
    <x v="3"/>
    <n v="125661"/>
    <s v="CENTRO-OESTE"/>
    <n v="47831.45"/>
    <n v="1739.33"/>
    <n v="1619.62"/>
    <n v="3.6363731394302282E-2"/>
    <s v="CT DISTRIBUICAO E LOGISTICA LTDA"/>
    <d v="2023-07-17T00:00:00"/>
    <m/>
    <d v="2023-07-31T00:00:00"/>
    <d v="2023-08-01T15:00:00"/>
    <m/>
    <s v="ENTREGUE"/>
    <s v="ENTREGUE FORA DO PRAZO"/>
    <n v="13.625"/>
  </r>
  <r>
    <n v="26033598"/>
    <s v="260335-98"/>
    <d v="2023-07-19T00:00:00"/>
    <x v="1"/>
    <s v="TUBARÃO"/>
    <x v="21"/>
    <n v="125754"/>
    <s v="SUL"/>
    <n v="39915.629999999997"/>
    <n v="1360.76"/>
    <n v="1529.1849999999999"/>
    <n v="3.4090906243995148E-2"/>
    <s v="CT DISTRIBUICAO E LOGISTICA LTDA"/>
    <d v="2023-07-18T00:00:00"/>
    <m/>
    <d v="2023-07-28T00:00:00"/>
    <d v="2023-07-31T10:31:00"/>
    <m/>
    <s v="ENTREGUE"/>
    <s v="ENTREGUE FORA DO PRAZO"/>
    <n v="12.438194444446708"/>
  </r>
  <r>
    <n v="26033898"/>
    <s v="260338-98"/>
    <d v="2023-07-19T00:00:00"/>
    <x v="1"/>
    <s v="TUBARÃO"/>
    <x v="21"/>
    <n v="125709"/>
    <s v="SUL"/>
    <n v="62878.06"/>
    <n v="2143.5700000000002"/>
    <n v="2624.9140000000002"/>
    <n v="3.4090905476409424E-2"/>
    <s v="CT DISTRIBUICAO E LOGISTICA LTDA"/>
    <d v="2023-07-18T00:00:00"/>
    <m/>
    <d v="2023-07-28T00:00:00"/>
    <d v="2023-07-31T08:57:00"/>
    <m/>
    <s v="ENTREGUE"/>
    <s v="ENTREGUE FORA DO PRAZO"/>
    <n v="12.372916666667152"/>
  </r>
  <r>
    <n v="26101498"/>
    <s v="261014-98"/>
    <d v="2023-07-19T00:00:00"/>
    <x v="1"/>
    <s v="TUBARÃO"/>
    <x v="21"/>
    <n v="125847"/>
    <s v="SUL"/>
    <n v="26021.93"/>
    <n v="887.11"/>
    <n v="923.84500000000003"/>
    <n v="3.4090861054502875E-2"/>
    <s v="CT DISTRIBUICAO E LOGISTICA LTDA"/>
    <d v="2023-07-19T00:00:00"/>
    <m/>
    <d v="2023-07-28T00:00:00"/>
    <d v="2023-07-31T13:29:00"/>
    <m/>
    <s v="ENTREGUE"/>
    <s v="ENTREGUE FORA DO PRAZO"/>
    <n v="12.561805555553292"/>
  </r>
  <r>
    <n v="25687598"/>
    <s v="256875-98"/>
    <d v="2023-07-19T00:00:00"/>
    <x v="1"/>
    <s v="VARGINHA"/>
    <x v="4"/>
    <n v="125666"/>
    <s v="SUDESTE"/>
    <n v="21921.7"/>
    <n v="875"/>
    <n v="833.899"/>
    <n v="3.9914787630521358E-2"/>
    <s v="CT DISTRIBUICAO E LOGISTICA LTDA"/>
    <d v="2023-07-17T00:00:00"/>
    <m/>
    <d v="2023-07-31T00:00:00"/>
    <d v="2023-08-05T00:00:00"/>
    <m/>
    <s v="ENTREGUE"/>
    <s v="ENTREGUE FORA DO PRAZO"/>
    <n v="17"/>
  </r>
  <r>
    <n v="25301198"/>
    <s v="253011-98"/>
    <d v="2023-07-19T00:00:00"/>
    <x v="1"/>
    <s v="VÁRZEA GRANDE"/>
    <x v="0"/>
    <n v="125699"/>
    <s v="CENTRO-OESTE"/>
    <n v="22150"/>
    <n v="1079.55"/>
    <n v="827.30200000000002"/>
    <n v="4.8738148984198641E-2"/>
    <s v="CT DISTRIBUICAO E LOGISTICA LTDA"/>
    <d v="2023-07-18T00:00:00"/>
    <m/>
    <d v="2023-07-31T00:00:00"/>
    <d v="2023-08-02T18:58:00"/>
    <m/>
    <s v="ENTREGUE"/>
    <s v="ENTREGUE FORA DO PRAZO"/>
    <n v="14.790277777778101"/>
  </r>
  <r>
    <n v="25780798"/>
    <s v="257807-98"/>
    <d v="2023-07-19T00:00:00"/>
    <x v="1"/>
    <s v="TUBARÃO"/>
    <x v="21"/>
    <n v="125616"/>
    <s v="SUL"/>
    <n v="51000"/>
    <n v="1738.64"/>
    <n v="1653.2629999999999"/>
    <n v="3.4090980392156862E-2"/>
    <s v="CT DISTRIBUICAO E LOGISTICA LTDA"/>
    <d v="2023-07-17T00:00:00"/>
    <m/>
    <d v="2023-07-28T00:00:00"/>
    <d v="2023-07-28T00:00:00"/>
    <m/>
    <s v="ENTREGUE"/>
    <s v="ENTREGUE NO PRAZO"/>
    <n v="9"/>
  </r>
  <r>
    <n v="25884998"/>
    <s v="258849-98"/>
    <d v="2023-07-19T00:00:00"/>
    <x v="1"/>
    <s v="ARIRANHA"/>
    <x v="9"/>
    <n v="125942"/>
    <s v="SUDESTE"/>
    <n v="21589"/>
    <n v="1004.64"/>
    <n v="770.89099999999996"/>
    <n v="4.6534809393672702E-2"/>
    <s v="FITLOG TRANSPORTES E LOGISTICA"/>
    <d v="2023-07-19T00:00:00"/>
    <m/>
    <d v="2023-08-01T00:00:00"/>
    <d v="2023-07-31T12:09:00"/>
    <m/>
    <s v="ENTREGUE"/>
    <s v="ENTREGUE NO PRAZO"/>
    <n v="12.506249999998545"/>
  </r>
  <r>
    <n v="26145398"/>
    <s v="261453-98"/>
    <d v="2023-07-19T00:00:00"/>
    <x v="1"/>
    <s v="BOM JESUS DO ITABAPOANA"/>
    <x v="11"/>
    <n v="125896"/>
    <s v="SUDESTE"/>
    <n v="8249"/>
    <n v="246.5"/>
    <n v="242.393"/>
    <n v="2.9882409989089587E-2"/>
    <s v="FITLOG TRANSPORTES E LOGISTICA"/>
    <d v="2023-07-19T00:00:00"/>
    <m/>
    <d v="2023-07-26T00:00:00"/>
    <d v="2023-07-26T19:35:00"/>
    <m/>
    <s v="ENTREGUE"/>
    <s v="ENTREGUE FORA DO PRAZO"/>
    <n v="7.8159722222189885"/>
  </r>
  <r>
    <n v="25643298"/>
    <s v="256432-98"/>
    <d v="2023-07-19T00:00:00"/>
    <x v="1"/>
    <s v="CAXIAS DO SUL"/>
    <x v="10"/>
    <n v="125803"/>
    <s v="SUL"/>
    <n v="6839"/>
    <n v="469.95"/>
    <n v="238.3"/>
    <n v="6.8716186576984944E-2"/>
    <s v="FITLOG TRANSPORTES E LOGISTICA"/>
    <d v="2023-07-18T00:00:00"/>
    <m/>
    <d v="2023-08-04T00:00:00"/>
    <d v="2023-08-01T00:00:00"/>
    <m/>
    <s v="ENTREGUE"/>
    <s v="ENTREGUE NO PRAZO"/>
    <n v="13"/>
  </r>
  <r>
    <n v="26147598"/>
    <s v="261475-98"/>
    <d v="2023-07-19T00:00:00"/>
    <x v="1"/>
    <s v="CONCEICAO DE MACABU"/>
    <x v="11"/>
    <n v="125924"/>
    <s v="SUDESTE"/>
    <n v="7599"/>
    <n v="250.6"/>
    <n v="251.791"/>
    <n v="3.2978023424134757E-2"/>
    <s v="FITLOG TRANSPORTES E LOGISTICA"/>
    <d v="2023-07-19T00:00:00"/>
    <m/>
    <d v="2023-08-02T00:00:00"/>
    <d v="2023-08-02T18:26:00"/>
    <m/>
    <s v="ENTREGUE"/>
    <s v="ENTREGUE FORA DO PRAZO"/>
    <n v="14.768055555556202"/>
  </r>
  <r>
    <n v="26369798"/>
    <s v="263697-98"/>
    <d v="2023-07-19T00:00:00"/>
    <x v="1"/>
    <s v="ITAPEVI"/>
    <x v="9"/>
    <n v="126011"/>
    <s v="SUDESTE"/>
    <n v="6329.19"/>
    <n v="100.56"/>
    <n v="28.68"/>
    <n v="1.5888289022765949E-2"/>
    <s v="FITLOG TRANSPORTES E LOGISTICA"/>
    <d v="2023-07-19T00:00:00"/>
    <m/>
    <d v="2023-07-28T00:00:00"/>
    <d v="2023-07-25T13:00:00"/>
    <m/>
    <s v="ENTREGUE"/>
    <s v="ENTREGUE NO PRAZO"/>
    <n v="6.5416666666642413"/>
  </r>
  <r>
    <n v="25964098"/>
    <s v="259640-98"/>
    <d v="2023-07-19T00:00:00"/>
    <x v="1"/>
    <s v="JUNDIAI"/>
    <x v="9"/>
    <n v="125906"/>
    <s v="SUDESTE"/>
    <n v="10157.629999999999"/>
    <n v="318.81"/>
    <n v="313.065"/>
    <n v="3.1386258408703606E-2"/>
    <s v="FITLOG TRANSPORTES E LOGISTICA"/>
    <d v="2023-07-19T00:00:00"/>
    <m/>
    <d v="2023-07-26T00:00:00"/>
    <d v="2023-07-26T09:31:00"/>
    <m/>
    <s v="ENTREGUE"/>
    <s v="ENTREGUE FORA DO PRAZO"/>
    <n v="7.3965277777751908"/>
  </r>
  <r>
    <n v="25965498"/>
    <s v="259654-98"/>
    <d v="2023-07-19T00:00:00"/>
    <x v="1"/>
    <s v="JUNDIAI"/>
    <x v="9"/>
    <n v="125810"/>
    <s v="SUDESTE"/>
    <n v="11789.91"/>
    <n v="385.3"/>
    <n v="387.65"/>
    <n v="3.2680486958763896E-2"/>
    <s v="FITLOG TRANSPORTES E LOGISTICA"/>
    <d v="2023-07-18T00:00:00"/>
    <m/>
    <d v="2023-07-26T00:00:00"/>
    <d v="2023-07-26T09:31:00"/>
    <m/>
    <s v="ENTREGUE"/>
    <s v="ENTREGUE FORA DO PRAZO"/>
    <n v="7.3965277777751908"/>
  </r>
  <r>
    <n v="26132198"/>
    <s v="261321-98"/>
    <d v="2023-07-19T00:00:00"/>
    <x v="1"/>
    <s v="MONTE AZUL PAULISTA"/>
    <x v="9"/>
    <n v="125952"/>
    <s v="SUDESTE"/>
    <n v="14027.31"/>
    <n v="636.64"/>
    <n v="491.59500000000003"/>
    <n v="4.5385751081283579E-2"/>
    <s v="FITLOG TRANSPORTES E LOGISTICA"/>
    <d v="2023-07-19T00:00:00"/>
    <m/>
    <d v="2023-07-27T00:00:00"/>
    <d v="2023-07-27T19:48:00"/>
    <m/>
    <s v="ENTREGUE"/>
    <s v="ENTREGUE FORA DO PRAZO"/>
    <n v="8.8249999999970896"/>
  </r>
  <r>
    <n v="25971698"/>
    <s v="259716-98"/>
    <d v="2023-07-19T00:00:00"/>
    <x v="1"/>
    <s v="PEDERNEIRAS"/>
    <x v="9"/>
    <n v="125905"/>
    <s v="SUDESTE"/>
    <n v="5483.61"/>
    <n v="212.56"/>
    <n v="165.751"/>
    <n v="3.8762785829043279E-2"/>
    <s v="FITLOG TRANSPORTES E LOGISTICA"/>
    <d v="2023-07-19T00:00:00"/>
    <m/>
    <d v="2023-07-31T00:00:00"/>
    <d v="2023-07-27T14:34:00"/>
    <m/>
    <s v="ENTREGUE"/>
    <s v="ENTREGUE NO PRAZO"/>
    <n v="8.6069444444437977"/>
  </r>
  <r>
    <n v="26116098"/>
    <s v="261160-98"/>
    <d v="2023-07-19T00:00:00"/>
    <x v="1"/>
    <s v="VOTUPORANGA"/>
    <x v="9"/>
    <n v="126002"/>
    <s v="SUDESTE"/>
    <n v="8359.19"/>
    <n v="389.34"/>
    <n v="300.65300000000002"/>
    <n v="4.65762831087701E-2"/>
    <s v="FITLOG TRANSPORTES E LOGISTICA"/>
    <d v="2023-07-19T00:00:00"/>
    <m/>
    <d v="2023-07-31T00:00:00"/>
    <d v="2023-07-28T16:23:00"/>
    <m/>
    <s v="ENTREGUE"/>
    <s v="ENTREGUE NO PRAZO"/>
    <n v="9.6826388888875954"/>
  </r>
  <r>
    <n v="26024998"/>
    <s v="260249-98"/>
    <d v="2023-07-19T00:00:00"/>
    <x v="1"/>
    <s v="BARBACENA"/>
    <x v="4"/>
    <n v="125945"/>
    <s v="SUDESTE"/>
    <n v="8039"/>
    <n v="199.93"/>
    <n v="240.76"/>
    <n v="2.4870008707550691E-2"/>
    <s v="M V G TRANSPORTES EIRELI"/>
    <d v="2023-07-19T00:00:00"/>
    <m/>
    <d v="2023-07-24T00:00:00"/>
    <d v="2023-07-26T23:59:00"/>
    <m/>
    <s v="ENTREGUE"/>
    <s v="ENTREGUE FORA DO PRAZO"/>
    <n v="7.9993055555532919"/>
  </r>
  <r>
    <n v="26094898"/>
    <s v="260948-98"/>
    <d v="2023-07-19T00:00:00"/>
    <x v="1"/>
    <s v="BARBACENA"/>
    <x v="4"/>
    <n v="125982"/>
    <s v="SUDESTE"/>
    <n v="6632.93"/>
    <n v="169.85"/>
    <n v="201.52699999999999"/>
    <n v="2.560708465188084E-2"/>
    <s v="M V G TRANSPORTES EIRELI"/>
    <d v="2023-07-19T00:00:00"/>
    <m/>
    <d v="2023-07-24T00:00:00"/>
    <d v="2023-07-25T23:59:00"/>
    <m/>
    <s v="ENTREGUE"/>
    <s v="ENTREGUE FORA DO PRAZO"/>
    <n v="6.9993055555532919"/>
  </r>
  <r>
    <n v="25465898"/>
    <s v="254658-98"/>
    <d v="2023-07-19T00:00:00"/>
    <x v="1"/>
    <s v="CASTANHAL"/>
    <x v="2"/>
    <n v="125654"/>
    <s v="NORTE"/>
    <n v="26450"/>
    <n v="1452.55"/>
    <n v="707.80100000000004"/>
    <n v="5.4916824196597352E-2"/>
    <s v="MIRA SERVICOS"/>
    <d v="2023-07-17T00:00:00"/>
    <m/>
    <d v="2023-08-10T00:00:00"/>
    <d v="2023-07-31T00:00:00"/>
    <m/>
    <s v="ENTREGUE"/>
    <s v="ENTREGUE NO PRAZO"/>
    <n v="12"/>
  </r>
  <r>
    <n v="25564698"/>
    <s v="255646-98"/>
    <d v="2023-07-19T00:00:00"/>
    <x v="1"/>
    <s v="CHAPADAO DO SUL"/>
    <x v="3"/>
    <n v="125662"/>
    <s v="CENTRO-OESTE"/>
    <n v="20798.91"/>
    <n v="1026.27"/>
    <n v="737.51800000000003"/>
    <n v="4.9342489582386767E-2"/>
    <s v="MIRA SERVICOS"/>
    <d v="2023-07-17T00:00:00"/>
    <m/>
    <d v="2023-08-07T00:00:00"/>
    <d v="2023-08-01T00:00:00"/>
    <m/>
    <s v="ENTREGUE"/>
    <s v="ENTREGUE NO PRAZO"/>
    <n v="13"/>
  </r>
  <r>
    <n v="26119098"/>
    <s v="261190-98"/>
    <d v="2023-07-19T00:00:00"/>
    <x v="1"/>
    <s v="JI-PARANA"/>
    <x v="8"/>
    <n v="125642"/>
    <s v="NORTE"/>
    <n v="10660.34"/>
    <n v="935.91"/>
    <n v="285.23099999999999"/>
    <n v="8.7793635099818579E-2"/>
    <s v="MIRA SERVICOS"/>
    <d v="2023-07-17T00:00:00"/>
    <m/>
    <d v="2023-08-09T00:00:00"/>
    <d v="2023-08-02T00:00:00"/>
    <m/>
    <s v="ENTREGUE"/>
    <s v="ENTREGUE NO PRAZO"/>
    <n v="14"/>
  </r>
  <r>
    <n v="25816798"/>
    <s v="258167-98"/>
    <d v="2023-07-19T00:00:00"/>
    <x v="1"/>
    <s v="PARAGOMINAS"/>
    <x v="2"/>
    <n v="125641"/>
    <s v="NORTE"/>
    <n v="26994.85"/>
    <n v="1155"/>
    <n v="547.505"/>
    <n v="4.2785938799437671E-2"/>
    <s v="MIRA SERVICOS"/>
    <d v="2023-07-17T00:00:00"/>
    <m/>
    <d v="2023-08-11T00:00:00"/>
    <d v="2023-08-03T00:00:00"/>
    <m/>
    <s v="ENTREGUE"/>
    <s v="ENTREGUE NO PRAZO"/>
    <n v="15"/>
  </r>
  <r>
    <n v="25747198"/>
    <s v="257471-98"/>
    <d v="2023-07-19T00:00:00"/>
    <x v="1"/>
    <s v="TUCURUI"/>
    <x v="2"/>
    <n v="125627"/>
    <s v="NORTE"/>
    <n v="9900"/>
    <n v="876.13"/>
    <n v="410.66800000000001"/>
    <n v="8.8497979797979798E-2"/>
    <s v="MIRA SERVICOS"/>
    <d v="2023-07-17T00:00:00"/>
    <m/>
    <d v="2023-08-17T00:00:00"/>
    <d v="2023-08-01T00:00:00"/>
    <m/>
    <s v="ENTREGUE"/>
    <s v="ENTREGUE NO PRAZO"/>
    <n v="13"/>
  </r>
  <r>
    <n v="25806698"/>
    <s v="258066-98"/>
    <d v="2023-07-19T00:00:00"/>
    <x v="1"/>
    <s v="COXIM"/>
    <x v="3"/>
    <n v="125715"/>
    <s v="CENTRO-OESTE"/>
    <n v="11130"/>
    <n v="565.73"/>
    <n v="371.93700000000001"/>
    <n v="5.0829290206648697E-2"/>
    <s v="MIRA SERVICOS"/>
    <d v="2023-07-18T00:00:00"/>
    <m/>
    <d v="2023-08-07T00:00:00"/>
    <d v="2023-07-26T00:00:00"/>
    <m/>
    <s v="ENTREGUE"/>
    <s v="ENTREGUE NO PRAZO"/>
    <n v="7"/>
  </r>
  <r>
    <n v="25914698"/>
    <s v="259146-98"/>
    <d v="2023-07-19T00:00:00"/>
    <x v="1"/>
    <s v="DOM ELISEU"/>
    <x v="2"/>
    <n v="125701"/>
    <s v="NORTE"/>
    <n v="15871.27"/>
    <n v="1068.1500000000001"/>
    <n v="509.20499999999998"/>
    <n v="6.7300852420757756E-2"/>
    <s v="MIRA SERVICOS"/>
    <d v="2023-07-18T00:00:00"/>
    <m/>
    <d v="2023-08-14T00:00:00"/>
    <d v="2023-08-02T00:00:00"/>
    <m/>
    <s v="ENTREGUE"/>
    <s v="ENTREGUE NO PRAZO"/>
    <n v="14"/>
  </r>
  <r>
    <n v="25801698"/>
    <s v="258016-98"/>
    <d v="2023-07-19T00:00:00"/>
    <x v="1"/>
    <s v="MACAPÁ"/>
    <x v="14"/>
    <n v="125724"/>
    <s v="NORTE"/>
    <n v="11460.41"/>
    <n v="1886.32"/>
    <n v="371.81299999999999"/>
    <n v="0.16459446040761194"/>
    <s v="MIRA SERVICOS"/>
    <d v="2023-07-18T00:00:00"/>
    <m/>
    <d v="2023-08-16T00:00:00"/>
    <d v="2023-08-07T00:00:00"/>
    <m/>
    <s v="ENTREGUE"/>
    <s v="ENTREGUE NO PRAZO"/>
    <n v="19"/>
  </r>
  <r>
    <n v="25840598"/>
    <s v="258405-98"/>
    <d v="2023-07-19T00:00:00"/>
    <x v="1"/>
    <s v="MARABA"/>
    <x v="2"/>
    <n v="125720"/>
    <s v="NORTE"/>
    <n v="24533.57"/>
    <n v="1389.45"/>
    <n v="678.08799999999997"/>
    <n v="5.6634643877756075E-2"/>
    <s v="MIRA SERVICOS"/>
    <d v="2023-07-18T00:00:00"/>
    <m/>
    <d v="2023-08-11T00:00:00"/>
    <d v="2023-08-05T00:00:00"/>
    <m/>
    <s v="ENTREGUE"/>
    <s v="ENTREGUE NO PRAZO"/>
    <n v="17"/>
  </r>
  <r>
    <n v="26026098"/>
    <s v="260260-98"/>
    <d v="2023-07-19T00:00:00"/>
    <x v="1"/>
    <s v="PARAUAPEBAS"/>
    <x v="2"/>
    <n v="125728"/>
    <s v="NORTE"/>
    <n v="9876.67"/>
    <n v="697.15"/>
    <n v="313.76"/>
    <n v="7.058553135824118E-2"/>
    <s v="MIRA SERVICOS"/>
    <d v="2023-07-18T00:00:00"/>
    <m/>
    <d v="2023-08-17T00:00:00"/>
    <d v="2023-08-07T00:00:00"/>
    <m/>
    <s v="ENTREGUE"/>
    <s v="ENTREGUE NO PRAZO"/>
    <n v="19"/>
  </r>
  <r>
    <n v="26045498"/>
    <s v="260454-98"/>
    <d v="2023-07-19T00:00:00"/>
    <x v="1"/>
    <s v="PORTO VELHO"/>
    <x v="8"/>
    <n v="125711"/>
    <s v="NORTE"/>
    <n v="20715"/>
    <n v="1615.3"/>
    <n v="708.45500000000004"/>
    <n v="7.7977311127202506E-2"/>
    <s v="MIRA SERVICOS"/>
    <d v="2023-07-18T00:00:00"/>
    <m/>
    <d v="2023-08-12T00:00:00"/>
    <d v="2023-08-12T00:00:00"/>
    <m/>
    <s v="ENTREGUE"/>
    <s v="ENTREGUE NO PRAZO"/>
    <n v="24"/>
  </r>
  <r>
    <n v="25899798"/>
    <s v="258997-98"/>
    <d v="2023-07-19T00:00:00"/>
    <x v="1"/>
    <s v="SAO MIGUEL GUAPORE"/>
    <x v="8"/>
    <n v="125787"/>
    <s v="NORTE"/>
    <n v="13811.27"/>
    <n v="1409.73"/>
    <n v="463.637"/>
    <n v="0.10207098985104193"/>
    <s v="MIRA SERVICOS"/>
    <d v="2023-07-18T00:00:00"/>
    <m/>
    <d v="2023-08-18T00:00:00"/>
    <d v="2023-08-10T00:00:00"/>
    <m/>
    <s v="ENTREGUE"/>
    <s v="ENTREGUE NO PRAZO"/>
    <n v="22"/>
  </r>
  <r>
    <n v="25989798"/>
    <s v="259897-98"/>
    <d v="2023-07-19T00:00:00"/>
    <x v="1"/>
    <s v="CAMPO GRANDE"/>
    <x v="3"/>
    <n v="125700"/>
    <s v="CENTRO-OESTE"/>
    <n v="15329"/>
    <n v="619.41"/>
    <n v="506.7"/>
    <n v="4.0407723921977945E-2"/>
    <s v="MIRA SERVICOS"/>
    <d v="2023-07-18T00:00:00"/>
    <m/>
    <d v="2023-08-01T00:00:00"/>
    <d v="2023-08-02T00:00:00"/>
    <m/>
    <s v="ENTREGUE"/>
    <s v="ENTREGUE FORA DO PRAZO"/>
    <n v="14"/>
  </r>
  <r>
    <n v="25956198"/>
    <s v="259561-98"/>
    <d v="2023-07-19T00:00:00"/>
    <x v="1"/>
    <s v="AUGUSTINOPOLIS"/>
    <x v="1"/>
    <n v="125889"/>
    <s v="NORTE"/>
    <n v="12925.47"/>
    <n v="951.11"/>
    <n v="433.38799999999998"/>
    <n v="7.3584171407306664E-2"/>
    <s v="MIRA SERVICOS"/>
    <d v="2023-07-19T00:00:00"/>
    <m/>
    <d v="2023-08-18T00:00:00"/>
    <d v="2023-08-03T00:00:00"/>
    <m/>
    <s v="ENTREGUE"/>
    <s v="ENTREGUE NO PRAZO"/>
    <n v="15"/>
  </r>
  <r>
    <n v="25707598"/>
    <s v="257075-98"/>
    <d v="2023-07-19T00:00:00"/>
    <x v="1"/>
    <s v="BELÉM"/>
    <x v="2"/>
    <n v="125899"/>
    <s v="NORTE"/>
    <n v="18044.57"/>
    <n v="1205.1400000000001"/>
    <n v="624.38199999999995"/>
    <n v="6.6786850559475794E-2"/>
    <s v="MIRA SERVICOS"/>
    <d v="2023-07-19T00:00:00"/>
    <m/>
    <d v="2023-08-09T00:00:00"/>
    <d v="2023-08-07T00:00:00"/>
    <m/>
    <s v="ENTREGUE"/>
    <s v="ENTREGUE NO PRAZO"/>
    <n v="19"/>
  </r>
  <r>
    <n v="26140498"/>
    <s v="261404-98"/>
    <d v="2023-07-19T00:00:00"/>
    <x v="1"/>
    <s v="ELDORADO DOS CARAJAS"/>
    <x v="2"/>
    <n v="125879"/>
    <s v="NORTE"/>
    <n v="9900"/>
    <n v="802.14"/>
    <n v="372.96699999999998"/>
    <n v="8.1024242424242429E-2"/>
    <s v="MIRA SERVICOS"/>
    <d v="2023-07-19T00:00:00"/>
    <m/>
    <d v="2023-08-14T00:00:00"/>
    <d v="2023-08-09T00:00:00"/>
    <m/>
    <s v="ENTREGUE"/>
    <s v="ENTREGUE NO PRAZO"/>
    <n v="21"/>
  </r>
  <r>
    <n v="26138898"/>
    <s v="261388-98"/>
    <d v="2023-07-19T00:00:00"/>
    <x v="1"/>
    <s v="ELDORADO DOS CARAJAS"/>
    <x v="2"/>
    <n v="125933"/>
    <s v="NORTE"/>
    <n v="9900"/>
    <n v="802.07"/>
    <n v="372.92700000000002"/>
    <n v="8.1017171717171724E-2"/>
    <s v="MIRA SERVICOS"/>
    <d v="2023-07-19T00:00:00"/>
    <m/>
    <d v="2023-08-14T00:00:00"/>
    <d v="2023-08-09T00:00:00"/>
    <m/>
    <s v="ENTREGUE"/>
    <s v="ENTREGUE NO PRAZO"/>
    <n v="21"/>
  </r>
  <r>
    <n v="26065398"/>
    <s v="260653-98"/>
    <d v="2023-07-19T00:00:00"/>
    <x v="1"/>
    <s v="JURUTI"/>
    <x v="2"/>
    <n v="125930"/>
    <s v="NORTE"/>
    <n v="10828.53"/>
    <n v="1694.76"/>
    <n v="302.46100000000001"/>
    <n v="0.15650877819981104"/>
    <s v="MIRA SERVICOS"/>
    <d v="2023-07-19T00:00:00"/>
    <m/>
    <d v="2023-08-23T00:00:00"/>
    <d v="2023-08-09T00:00:00"/>
    <m/>
    <s v="ENTREGUE"/>
    <s v="ENTREGUE NO PRAZO"/>
    <n v="21"/>
  </r>
  <r>
    <n v="26141398"/>
    <s v="261413-98"/>
    <d v="2023-07-19T00:00:00"/>
    <x v="1"/>
    <s v="MARABA"/>
    <x v="2"/>
    <n v="125893"/>
    <s v="NORTE"/>
    <n v="22800"/>
    <n v="1832.52"/>
    <n v="917.57799999999997"/>
    <n v="8.0373684210526319E-2"/>
    <s v="MIRA SERVICOS"/>
    <d v="2023-07-19T00:00:00"/>
    <m/>
    <d v="2023-08-11T00:00:00"/>
    <d v="2023-08-04T00:00:00"/>
    <m/>
    <s v="ENTREGUE"/>
    <s v="ENTREGUE NO PRAZO"/>
    <n v="16"/>
  </r>
  <r>
    <n v="25787198"/>
    <s v="257871-98"/>
    <d v="2023-07-19T00:00:00"/>
    <x v="1"/>
    <s v="PARAUAPEBAS"/>
    <x v="2"/>
    <n v="125891"/>
    <s v="NORTE"/>
    <n v="13673.16"/>
    <n v="976.45"/>
    <n v="463.637"/>
    <n v="7.141363079200419E-2"/>
    <s v="MIRA SERVICOS"/>
    <d v="2023-07-19T00:00:00"/>
    <m/>
    <d v="2023-08-17T00:00:00"/>
    <d v="2023-08-04T00:00:00"/>
    <m/>
    <s v="ENTREGUE"/>
    <s v="ENTREGUE NO PRAZO"/>
    <n v="16"/>
  </r>
  <r>
    <n v="25477598"/>
    <s v="254775-98"/>
    <d v="2023-07-19T00:00:00"/>
    <x v="1"/>
    <s v="JEQUIE"/>
    <x v="20"/>
    <n v="124461"/>
    <s v="NORDESTE"/>
    <n v="6909"/>
    <n v="269.91000000000003"/>
    <n v="235.28299999999999"/>
    <n v="3.9066435084672169E-2"/>
    <s v="R L DOS SANTOS TRANSPORTES LTDA"/>
    <d v="2023-07-07T00:00:00"/>
    <m/>
    <d v="2023-08-08T00:00:00"/>
    <d v="2023-08-08T00:00:00"/>
    <m/>
    <s v="ENTREGUE"/>
    <s v="ENTREGUE NO PRAZO"/>
    <n v="20"/>
  </r>
  <r>
    <n v="26154999"/>
    <s v="261549-99"/>
    <d v="2023-07-19T00:00:00"/>
    <x v="1"/>
    <s v="CAETITÉ"/>
    <x v="20"/>
    <n v="125865"/>
    <s v="NORDESTE"/>
    <n v="430.99"/>
    <n v="14.65"/>
    <n v="11.102"/>
    <n v="3.3991507923617714E-2"/>
    <s v="R L DOS SANTOS TRANSPORTES LTDA"/>
    <d v="2023-07-19T00:00:00"/>
    <m/>
    <d v="2023-08-08T00:00:00"/>
    <d v="2023-08-08T00:00:00"/>
    <m/>
    <s v="ENTREGUE"/>
    <s v="ENTREGUE NO PRAZO"/>
    <n v="20"/>
  </r>
  <r>
    <n v="26124798"/>
    <s v="261247-98"/>
    <d v="2023-07-19T00:00:00"/>
    <x v="1"/>
    <s v="SANTO ANTONIO DE JESUS"/>
    <x v="20"/>
    <n v="125766"/>
    <s v="NORDESTE"/>
    <n v="12423.51"/>
    <n v="457.4"/>
    <n v="433.26400000000001"/>
    <n v="3.6817292375504185E-2"/>
    <s v="R L DOS SANTOS TRANSPORTES LTDA"/>
    <d v="2023-07-18T00:00:00"/>
    <m/>
    <d v="2023-08-08T00:00:00"/>
    <d v="2023-07-21T00:00:00"/>
    <m/>
    <s v="ENTREGUE"/>
    <s v="ENTREGUE NO PRAZO"/>
    <n v="2"/>
  </r>
  <r>
    <n v="25847098"/>
    <s v="258470-98"/>
    <d v="2023-07-19T00:00:00"/>
    <x v="1"/>
    <s v="CAMPO ALEGRE LOURDES"/>
    <x v="20"/>
    <n v="125750"/>
    <s v="NORDESTE"/>
    <n v="5483.61"/>
    <n v="221.44"/>
    <n v="162.68799999999999"/>
    <n v="4.0382157009707112E-2"/>
    <s v="R L DOS SANTOS TRANSPORTES LTDA"/>
    <d v="2023-07-18T00:00:00"/>
    <m/>
    <d v="2023-08-08T00:00:00"/>
    <d v="2023-08-07T00:00:00"/>
    <m/>
    <s v="ENTREGUE"/>
    <s v="ENTREGUE NO PRAZO"/>
    <n v="19"/>
  </r>
  <r>
    <n v="26018698"/>
    <s v="260186-98"/>
    <d v="2023-07-19T00:00:00"/>
    <x v="1"/>
    <s v="CICERO DANTAS"/>
    <x v="20"/>
    <n v="125769"/>
    <s v="NORDESTE"/>
    <n v="15999"/>
    <n v="578.97"/>
    <n v="543.31500000000005"/>
    <n v="3.6187886742921435E-2"/>
    <s v="R L DOS SANTOS TRANSPORTES LTDA"/>
    <d v="2023-07-18T00:00:00"/>
    <m/>
    <d v="2023-08-08T00:00:00"/>
    <d v="2023-08-08T00:00:00"/>
    <m/>
    <s v="ENTREGUE"/>
    <s v="ENTREGUE NO PRAZO"/>
    <n v="20"/>
  </r>
  <r>
    <n v="25989998"/>
    <s v="259899-98"/>
    <d v="2023-07-19T00:00:00"/>
    <x v="1"/>
    <s v="CRISOPOLIS"/>
    <x v="20"/>
    <n v="125768"/>
    <s v="NORDESTE"/>
    <n v="7899"/>
    <n v="303.57"/>
    <n v="250.876"/>
    <n v="3.8431447018609947E-2"/>
    <s v="R L DOS SANTOS TRANSPORTES LTDA"/>
    <d v="2023-07-18T00:00:00"/>
    <m/>
    <d v="2023-08-08T00:00:00"/>
    <d v="2023-08-07T00:00:00"/>
    <m/>
    <s v="ENTREGUE"/>
    <s v="ENTREGUE NO PRAZO"/>
    <n v="19"/>
  </r>
  <r>
    <n v="26469599"/>
    <s v="264695-99"/>
    <d v="2023-07-19T00:00:00"/>
    <x v="1"/>
    <s v="GUANAMBI"/>
    <x v="20"/>
    <n v="126086"/>
    <s v="NORDESTE"/>
    <n v="506.99"/>
    <n v="17.239999999999998"/>
    <n v="28.989000000000001"/>
    <n v="3.4004615475650403E-2"/>
    <s v="R L DOS SANTOS TRANSPORTES LTDA"/>
    <d v="2023-07-19T00:00:00"/>
    <m/>
    <d v="2023-08-08T00:00:00"/>
    <d v="2023-08-03T00:00:00"/>
    <m/>
    <s v="ENTREGUE"/>
    <s v="ENTREGUE NO PRAZO"/>
    <n v="15"/>
  </r>
  <r>
    <n v="25997998"/>
    <s v="259979-98"/>
    <d v="2023-07-19T00:00:00"/>
    <x v="1"/>
    <s v="JUAZEIRO"/>
    <x v="20"/>
    <n v="125751"/>
    <s v="NORDESTE"/>
    <n v="6225"/>
    <n v="246.65"/>
    <n v="190.52099999999999"/>
    <n v="3.9622489959839358E-2"/>
    <s v="R L DOS SANTOS TRANSPORTES LTDA"/>
    <d v="2023-07-18T00:00:00"/>
    <m/>
    <d v="2023-08-08T00:00:00"/>
    <d v="2023-08-10T00:00:00"/>
    <m/>
    <s v="ENTREGUE"/>
    <s v="ENTREGUE FORA DO PRAZO"/>
    <n v="22"/>
  </r>
  <r>
    <n v="25830498"/>
    <s v="258304-98"/>
    <d v="2023-07-19T00:00:00"/>
    <x v="1"/>
    <s v="JUAZEIRO"/>
    <x v="20"/>
    <n v="125745"/>
    <s v="NORDESTE"/>
    <n v="5539"/>
    <n v="223.33"/>
    <n v="162.68799999999999"/>
    <n v="4.0319552265751943E-2"/>
    <s v="R L DOS SANTOS TRANSPORTES LTDA"/>
    <d v="2023-07-18T00:00:00"/>
    <m/>
    <d v="2023-08-08T00:00:00"/>
    <d v="2023-08-10T00:00:00"/>
    <m/>
    <s v="ENTREGUE"/>
    <s v="ENTREGUE FORA DO PRAZO"/>
    <n v="22"/>
  </r>
  <r>
    <n v="25197898"/>
    <s v="251978-98"/>
    <d v="2023-07-19T00:00:00"/>
    <x v="1"/>
    <s v="PAULO AFONSO"/>
    <x v="20"/>
    <n v="125770"/>
    <s v="NORDESTE"/>
    <n v="26171.13"/>
    <n v="924.82"/>
    <n v="884.84199999999998"/>
    <n v="3.533741187331231E-2"/>
    <s v="R L DOS SANTOS TRANSPORTES LTDA"/>
    <d v="2023-07-18T00:00:00"/>
    <m/>
    <d v="2023-08-08T00:00:00"/>
    <d v="2023-08-08T00:00:00"/>
    <m/>
    <s v="ENTREGUE"/>
    <s v="ENTREGUE NO PRAZO"/>
    <n v="20"/>
  </r>
  <r>
    <n v="25432998"/>
    <s v="254329-98"/>
    <d v="2023-07-19T00:00:00"/>
    <x v="1"/>
    <s v="MATINA"/>
    <x v="20"/>
    <n v="124945"/>
    <s v="NORDESTE"/>
    <n v="8166.51"/>
    <n v="312.66000000000003"/>
    <n v="268.99799999999999"/>
    <n v="3.8285632418254556E-2"/>
    <s v="R L DOS SANTOS TRANSPORTES LTDA"/>
    <d v="2023-07-12T00:00:00"/>
    <m/>
    <d v="2023-08-08T00:00:00"/>
    <d v="2023-08-08T00:00:00"/>
    <m/>
    <s v="ENTREGUE"/>
    <s v="ENTREGUE NO PRAZO"/>
    <n v="20"/>
  </r>
  <r>
    <n v="25910998"/>
    <s v="259109-98"/>
    <d v="2023-07-19T00:00:00"/>
    <x v="1"/>
    <s v="PETROLINA"/>
    <x v="16"/>
    <n v="125568"/>
    <s v="NORDESTE"/>
    <n v="6789"/>
    <n v="265.83"/>
    <n v="220.89500000000001"/>
    <n v="3.9155987627043747E-2"/>
    <s v="R L DOS SANTOS TRANSPORTES LTDA"/>
    <d v="2023-07-17T00:00:00"/>
    <m/>
    <d v="2023-08-08T00:00:00"/>
    <d v="2023-08-07T00:00:00"/>
    <m/>
    <s v="ENTREGUE"/>
    <s v="ENTREGUE NO PRAZO"/>
    <n v="19"/>
  </r>
  <r>
    <n v="25232798"/>
    <s v="252327-98"/>
    <d v="2023-07-19T00:00:00"/>
    <x v="1"/>
    <s v="PETROLINA"/>
    <x v="16"/>
    <n v="125605"/>
    <s v="NORDESTE"/>
    <n v="12899.42"/>
    <n v="473.58"/>
    <n v="398.52"/>
    <n v="3.6713278581517614E-2"/>
    <s v="R L DOS SANTOS TRANSPORTES LTDA"/>
    <d v="2023-07-17T00:00:00"/>
    <m/>
    <d v="2023-08-08T00:00:00"/>
    <d v="2023-08-07T00:00:00"/>
    <m/>
    <s v="ENTREGUE"/>
    <s v="ENTREGUE NO PRAZO"/>
    <n v="19"/>
  </r>
  <r>
    <n v="25943098"/>
    <s v="259430-98"/>
    <d v="2023-07-19T00:00:00"/>
    <x v="1"/>
    <s v="URANDI"/>
    <x v="20"/>
    <n v="125759"/>
    <s v="NORDESTE"/>
    <n v="12714"/>
    <n v="467.28"/>
    <n v="463.66399999999999"/>
    <n v="3.6753185464841902E-2"/>
    <s v="R L DOS SANTOS TRANSPORTES LTDA"/>
    <d v="2023-07-18T00:00:00"/>
    <m/>
    <d v="2023-08-08T00:00:00"/>
    <d v="2023-08-08T00:00:00"/>
    <m/>
    <s v="ENTREGUE"/>
    <s v="ENTREGUE NO PRAZO"/>
    <n v="20"/>
  </r>
  <r>
    <n v="25852298"/>
    <s v="258522-98"/>
    <d v="2023-07-19T00:00:00"/>
    <x v="1"/>
    <s v="EUNAPOLIS"/>
    <x v="20"/>
    <n v="125761"/>
    <s v="NORDESTE"/>
    <n v="11239"/>
    <n v="417.13"/>
    <n v="371.93700000000001"/>
    <n v="3.7114511967256875E-2"/>
    <s v="R L DOS SANTOS TRANSPORTES LTDA"/>
    <d v="2023-07-18T00:00:00"/>
    <m/>
    <d v="2023-08-08T00:00:00"/>
    <d v="2023-07-31T00:00:00"/>
    <m/>
    <s v="ENTREGUE"/>
    <s v="ENTREGUE NO PRAZO"/>
    <n v="12"/>
  </r>
  <r>
    <n v="25286698"/>
    <s v="252866-98"/>
    <d v="2023-07-19T00:00:00"/>
    <x v="1"/>
    <s v="EUNAPOLIS"/>
    <x v="20"/>
    <n v="125032"/>
    <s v="NORDESTE"/>
    <n v="9512.91"/>
    <n v="358.44"/>
    <n v="304.42700000000002"/>
    <n v="3.7679322100177548E-2"/>
    <s v="R L DOS SANTOS TRANSPORTES LTDA"/>
    <d v="2023-07-12T00:00:00"/>
    <m/>
    <d v="2023-08-08T00:00:00"/>
    <d v="2023-07-31T00:00:00"/>
    <m/>
    <s v="ENTREGUE"/>
    <s v="ENTREGUE NO PRAZO"/>
    <n v="12"/>
  </r>
  <r>
    <n v="25617798"/>
    <s v="256177-98"/>
    <d v="2023-07-19T00:00:00"/>
    <x v="1"/>
    <s v="GUARATINGA"/>
    <x v="20"/>
    <n v="125760"/>
    <s v="NORDESTE"/>
    <n v="17519"/>
    <n v="630.65"/>
    <n v="618.10500000000002"/>
    <n v="3.5998059249957186E-2"/>
    <s v="R L DOS SANTOS TRANSPORTES LTDA"/>
    <d v="2023-07-18T00:00:00"/>
    <m/>
    <d v="2023-08-08T00:00:00"/>
    <d v="2023-08-02T00:00:00"/>
    <m/>
    <s v="ENTREGUE"/>
    <s v="ENTREGUE NO PRAZO"/>
    <n v="14"/>
  </r>
  <r>
    <n v="25834098"/>
    <s v="258340-98"/>
    <d v="2023-07-19T00:00:00"/>
    <x v="1"/>
    <s v="ITABELA"/>
    <x v="20"/>
    <n v="125748"/>
    <s v="NORDESTE"/>
    <n v="11789.91"/>
    <n v="435.86"/>
    <n v="405.55500000000001"/>
    <n v="3.6968899677775321E-2"/>
    <s v="R L DOS SANTOS TRANSPORTES LTDA"/>
    <d v="2023-07-18T00:00:00"/>
    <m/>
    <d v="2023-08-08T00:00:00"/>
    <d v="2023-08-02T00:00:00"/>
    <m/>
    <s v="ENTREGUE"/>
    <s v="ENTREGUE NO PRAZO"/>
    <n v="14"/>
  </r>
  <r>
    <n v="24147898"/>
    <s v="241478-98"/>
    <d v="2023-07-19T00:00:00"/>
    <x v="1"/>
    <s v="MUCURI"/>
    <x v="20"/>
    <n v="125351"/>
    <s v="NORDESTE"/>
    <n v="8607.51"/>
    <n v="327.66000000000003"/>
    <n v="247.875"/>
    <n v="3.8066757982273623E-2"/>
    <s v="R L DOS SANTOS TRANSPORTES LTDA"/>
    <d v="2023-07-14T00:00:00"/>
    <m/>
    <d v="2023-08-08T00:00:00"/>
    <d v="2023-08-03T00:00:00"/>
    <m/>
    <s v="ENTREGUE"/>
    <s v="ENTREGUE NO PRAZO"/>
    <n v="15"/>
  </r>
  <r>
    <n v="25122198"/>
    <s v="251221-98"/>
    <d v="2023-07-19T00:00:00"/>
    <x v="1"/>
    <s v="PORTO SEGURO"/>
    <x v="20"/>
    <n v="125749"/>
    <s v="NORDESTE"/>
    <n v="31815.26"/>
    <n v="1116.72"/>
    <n v="985.827"/>
    <n v="3.5100137481196135E-2"/>
    <s v="R L DOS SANTOS TRANSPORTES LTDA"/>
    <d v="2023-07-18T00:00:00"/>
    <m/>
    <d v="2023-08-08T00:00:00"/>
    <d v="2023-08-01T00:00:00"/>
    <m/>
    <s v="ENTREGUE"/>
    <s v="ENTREGUE NO PRAZO"/>
    <n v="13"/>
  </r>
  <r>
    <n v="26140900"/>
    <s v="261409-00"/>
    <d v="2023-07-19T00:00:00"/>
    <x v="1"/>
    <s v="TEIXEIRA DE FREITAS"/>
    <x v="20"/>
    <n v="125681"/>
    <s v="NORDESTE"/>
    <n v="243.72"/>
    <n v="8.2899999999999991"/>
    <n v="7.62"/>
    <n v="3.4014442803216804E-2"/>
    <s v="R L DOS SANTOS TRANSPORTES LTDA"/>
    <d v="2023-07-18T00:00:00"/>
    <m/>
    <d v="2023-08-08T00:00:00"/>
    <d v="2023-08-02T00:00:00"/>
    <m/>
    <s v="ENTREGUE"/>
    <s v="ENTREGUE NO PRAZO"/>
    <n v="14"/>
  </r>
  <r>
    <m/>
    <s v="-"/>
    <d v="2023-09-12T00:00:00"/>
    <x v="0"/>
    <s v="REDENCAO"/>
    <x v="2"/>
    <n v="130317"/>
    <s v="NORTE"/>
    <n v="73770.36"/>
    <n v="5035.8599999999997"/>
    <n v="2480"/>
    <m/>
    <s v="MIRA OTM TRANSPORTES LTDA"/>
    <d v="2023-09-12T00:00:00"/>
    <s v="ENTREGA INFORMADA"/>
    <d v="2023-10-11T00:00:00"/>
    <d v="2023-10-03T00:00:00"/>
    <d v="2023-10-04T00:00:00"/>
    <s v="ENTREGUE"/>
    <s v="ENTREGUE NO PRAZO"/>
    <n v="21"/>
  </r>
  <r>
    <n v="33379801"/>
    <s v="333798-01"/>
    <d v="2023-10-06T00:00:00"/>
    <x v="0"/>
    <s v="DOURADOS"/>
    <x v="3"/>
    <n v="133990"/>
    <s v="CENTRO-OESTE"/>
    <n v="14600"/>
    <n v="865.88"/>
    <n v="583"/>
    <m/>
    <s v="MIRA OTM TRANSPORTES LTDA"/>
    <d v="2023-10-05T00:00:00"/>
    <s v="INFORMADO COLETA"/>
    <d v="2023-10-24T00:00:00"/>
    <m/>
    <d v="2023-10-11T00:00:00"/>
    <s v="Em trânsito filiais"/>
    <s v="EM TRANSITO"/>
    <m/>
  </r>
  <r>
    <n v="25579398"/>
    <s v="255793-98"/>
    <d v="2023-07-19T00:00:00"/>
    <x v="1"/>
    <s v="FEIRA DE SANTANA"/>
    <x v="20"/>
    <n v="124930"/>
    <s v="NORDESTE"/>
    <n v="16389"/>
    <n v="592.23"/>
    <n v="667.25800000000004"/>
    <n v="3.6135822807980965E-2"/>
    <s v="R L DOS SANTOS TRANSPORTES LTDA"/>
    <d v="2023-07-12T00:00:00"/>
    <m/>
    <d v="2023-08-08T00:00:00"/>
    <d v="2023-07-24T00:00:00"/>
    <m/>
    <s v="ENTREGUE"/>
    <s v="ENTREGUE NO PRAZO"/>
    <n v="5"/>
  </r>
  <r>
    <n v="25146298"/>
    <s v="251462-98"/>
    <d v="2023-07-19T00:00:00"/>
    <x v="1"/>
    <s v="FEIRA DE SANTANA"/>
    <x v="20"/>
    <n v="125025"/>
    <s v="NORDESTE"/>
    <n v="7949.03"/>
    <n v="305.27"/>
    <n v="227.75299999999999"/>
    <n v="3.8403427839623201E-2"/>
    <s v="R L DOS SANTOS TRANSPORTES LTDA"/>
    <d v="2023-07-12T00:00:00"/>
    <m/>
    <d v="2023-08-08T00:00:00"/>
    <d v="2023-07-24T00:00:00"/>
    <m/>
    <s v="ENTREGUE"/>
    <s v="ENTREGUE NO PRAZO"/>
    <n v="5"/>
  </r>
  <r>
    <n v="25662898"/>
    <s v="256628-98"/>
    <d v="2023-07-19T00:00:00"/>
    <x v="1"/>
    <s v="TEOFILANDIA"/>
    <x v="20"/>
    <n v="125744"/>
    <s v="NORDESTE"/>
    <n v="8249"/>
    <n v="315.47000000000003"/>
    <n v="252.553"/>
    <n v="3.8243423445266093E-2"/>
    <s v="R L DOS SANTOS TRANSPORTES LTDA"/>
    <d v="2023-07-18T00:00:00"/>
    <m/>
    <d v="2023-08-08T00:00:00"/>
    <d v="2023-07-24T00:00:00"/>
    <m/>
    <s v="ENTREGUE"/>
    <s v="ENTREGUE NO PRAZO"/>
    <n v="5"/>
  </r>
  <r>
    <n v="25428898"/>
    <s v="254288-98"/>
    <d v="2023-07-19T00:00:00"/>
    <x v="1"/>
    <s v="ALAGOINHAS"/>
    <x v="20"/>
    <n v="124929"/>
    <s v="NORDESTE"/>
    <n v="9578.8700000000008"/>
    <n v="360.68"/>
    <n v="262.96899999999999"/>
    <n v="3.7653710719531636E-2"/>
    <s v="R L DOS SANTOS TRANSPORTES LTDA"/>
    <d v="2023-07-12T00:00:00"/>
    <m/>
    <d v="2023-08-08T00:00:00"/>
    <d v="2023-07-25T00:00:00"/>
    <m/>
    <s v="ENTREGUE"/>
    <s v="ENTREGUE NO PRAZO"/>
    <n v="6"/>
  </r>
  <r>
    <n v="25738598"/>
    <s v="257385-98"/>
    <d v="2023-07-19T00:00:00"/>
    <x v="1"/>
    <s v="ALAGOINHAS"/>
    <x v="20"/>
    <n v="125365"/>
    <s v="NORDESTE"/>
    <n v="20985.279999999999"/>
    <n v="748.5"/>
    <n v="752.44399999999996"/>
    <n v="3.5667858613275594E-2"/>
    <s v="R L DOS SANTOS TRANSPORTES LTDA"/>
    <d v="2023-07-14T00:00:00"/>
    <m/>
    <d v="2023-08-08T00:00:00"/>
    <d v="2023-07-25T00:00:00"/>
    <m/>
    <s v="ENTREGUE"/>
    <s v="ENTREGUE NO PRAZO"/>
    <n v="6"/>
  </r>
  <r>
    <n v="25407298"/>
    <s v="254072-98"/>
    <d v="2023-07-19T00:00:00"/>
    <x v="1"/>
    <s v="TUCANO"/>
    <x v="20"/>
    <n v="125022"/>
    <s v="NORDESTE"/>
    <n v="10800"/>
    <n v="402.2"/>
    <n v="273.31599999999997"/>
    <n v="3.7240740740740741E-2"/>
    <s v="R L DOS SANTOS TRANSPORTES LTDA"/>
    <d v="2023-07-12T00:00:00"/>
    <m/>
    <d v="2023-08-08T00:00:00"/>
    <d v="2023-07-25T00:00:00"/>
    <m/>
    <s v="ENTREGUE"/>
    <s v="ENTREGUE NO PRAZO"/>
    <n v="6"/>
  </r>
  <r>
    <n v="25823298"/>
    <s v="258232-98"/>
    <d v="2023-07-19T00:00:00"/>
    <x v="1"/>
    <s v="CAMAÇARI"/>
    <x v="20"/>
    <n v="125757"/>
    <s v="NORDESTE"/>
    <n v="6789"/>
    <n v="265.83"/>
    <n v="220.89500000000001"/>
    <n v="3.9155987627043747E-2"/>
    <s v="R L DOS SANTOS TRANSPORTES LTDA"/>
    <d v="2023-07-18T00:00:00"/>
    <m/>
    <d v="2023-08-08T00:00:00"/>
    <d v="2023-07-26T00:00:00"/>
    <m/>
    <s v="ENTREGUE"/>
    <s v="ENTREGUE NO PRAZO"/>
    <n v="7"/>
  </r>
  <r>
    <n v="25900698"/>
    <s v="259006-98"/>
    <d v="2023-07-19T00:00:00"/>
    <x v="1"/>
    <s v="LAURO DE FREITAS"/>
    <x v="20"/>
    <n v="125746"/>
    <s v="NORDESTE"/>
    <n v="24155.05"/>
    <n v="856.27"/>
    <n v="855.94500000000005"/>
    <n v="3.5448901989439063E-2"/>
    <s v="R L DOS SANTOS TRANSPORTES LTDA"/>
    <d v="2023-07-18T00:00:00"/>
    <m/>
    <d v="2023-08-08T00:00:00"/>
    <d v="2023-07-26T00:00:00"/>
    <m/>
    <s v="ENTREGUE"/>
    <s v="ENTREGUE NO PRAZO"/>
    <n v="7"/>
  </r>
  <r>
    <n v="25080898"/>
    <s v="250808-98"/>
    <d v="2023-07-19T00:00:00"/>
    <x v="1"/>
    <s v="SIMÕES FILHO"/>
    <x v="20"/>
    <n v="124949"/>
    <s v="NORDESTE"/>
    <n v="8859"/>
    <n v="336.21"/>
    <n v="252.553"/>
    <n v="3.7951236031154759E-2"/>
    <s v="R L DOS SANTOS TRANSPORTES LTDA"/>
    <d v="2023-07-12T00:00:00"/>
    <m/>
    <d v="2023-08-08T00:00:00"/>
    <d v="2023-07-26T00:00:00"/>
    <m/>
    <s v="ENTREGUE"/>
    <s v="ENTREGUE NO PRAZO"/>
    <n v="7"/>
  </r>
  <r>
    <n v="25029798"/>
    <s v="250297-98"/>
    <d v="2023-07-19T00:00:00"/>
    <x v="1"/>
    <s v="SALVADOR"/>
    <x v="20"/>
    <n v="124935"/>
    <s v="NORDESTE"/>
    <n v="15939"/>
    <n v="576.92999999999995"/>
    <n v="524.32399999999996"/>
    <n v="3.6196122717861844E-2"/>
    <s v="R L DOS SANTOS TRANSPORTES LTDA"/>
    <d v="2023-07-12T00:00:00"/>
    <m/>
    <d v="2023-08-08T00:00:00"/>
    <d v="2023-07-27T00:00:00"/>
    <m/>
    <s v="ENTREGUE"/>
    <s v="ENTREGUE NO PRAZO"/>
    <n v="8"/>
  </r>
  <r>
    <n v="26036698"/>
    <s v="260366-98"/>
    <d v="2023-07-19T00:00:00"/>
    <x v="1"/>
    <s v="LAURO DE FREITAS"/>
    <x v="20"/>
    <n v="125755"/>
    <s v="NORDESTE"/>
    <n v="58494.48"/>
    <n v="2023.81"/>
    <n v="2495.46"/>
    <n v="3.4598307395843159E-2"/>
    <s v="R L DOS SANTOS TRANSPORTES LTDA"/>
    <d v="2023-07-18T00:00:00"/>
    <m/>
    <d v="2023-08-08T00:00:00"/>
    <d v="2023-07-31T00:00:00"/>
    <m/>
    <s v="ENTREGUE"/>
    <s v="ENTREGUE NO PRAZO"/>
    <n v="12"/>
  </r>
  <r>
    <n v="25549798"/>
    <s v="255497-98"/>
    <d v="2023-07-19T00:00:00"/>
    <x v="1"/>
    <s v="BARREIRAS"/>
    <x v="20"/>
    <n v="124919"/>
    <s v="NORDESTE"/>
    <n v="12019"/>
    <n v="443.65"/>
    <n v="371.81299999999999"/>
    <n v="3.6912388717863384E-2"/>
    <s v="R L DOS SANTOS TRANSPORTES LTDA"/>
    <d v="2023-07-12T00:00:00"/>
    <m/>
    <d v="2023-08-08T00:00:00"/>
    <d v="2023-08-01T00:00:00"/>
    <m/>
    <s v="ENTREGUE"/>
    <s v="ENTREGUE NO PRAZO"/>
    <n v="13"/>
  </r>
  <r>
    <n v="25607798"/>
    <s v="256077-98"/>
    <d v="2023-07-19T00:00:00"/>
    <x v="1"/>
    <s v="JUSSARA"/>
    <x v="20"/>
    <n v="124937"/>
    <s v="NORDESTE"/>
    <n v="8249"/>
    <n v="315.47000000000003"/>
    <n v="252.553"/>
    <n v="3.8243423445266093E-2"/>
    <s v="R L DOS SANTOS TRANSPORTES LTDA"/>
    <d v="2023-07-12T00:00:00"/>
    <m/>
    <d v="2023-08-08T00:00:00"/>
    <d v="2023-08-02T00:00:00"/>
    <m/>
    <s v="ENTREGUE"/>
    <s v="ENTREGUE NO PRAZO"/>
    <n v="14"/>
  </r>
  <r>
    <n v="25989198"/>
    <s v="259891-98"/>
    <d v="2023-07-19T00:00:00"/>
    <x v="1"/>
    <s v="XIQUE-XIQUE"/>
    <x v="20"/>
    <n v="125747"/>
    <s v="NORDESTE"/>
    <n v="17158"/>
    <n v="618.37"/>
    <n v="537.21"/>
    <n v="3.6039748222403543E-2"/>
    <s v="R L DOS SANTOS TRANSPORTES LTDA"/>
    <d v="2023-07-18T00:00:00"/>
    <m/>
    <d v="2023-08-08T00:00:00"/>
    <d v="2023-08-02T00:00:00"/>
    <m/>
    <s v="ENTREGUE"/>
    <s v="ENTREGUE NO PRAZO"/>
    <n v="14"/>
  </r>
  <r>
    <n v="24949798"/>
    <s v="249497-98"/>
    <d v="2023-07-19T00:00:00"/>
    <x v="1"/>
    <s v="CANDEAL"/>
    <x v="20"/>
    <n v="125752"/>
    <s v="NORDESTE"/>
    <n v="19933.03"/>
    <n v="712.72"/>
    <n v="659.21600000000001"/>
    <n v="3.5755728055393489E-2"/>
    <s v="R L DOS SANTOS TRANSPORTES LTDA"/>
    <d v="2023-07-18T00:00:00"/>
    <m/>
    <d v="2023-08-08T00:00:00"/>
    <d v="2023-08-09T00:00:00"/>
    <m/>
    <s v="ENTREGUE"/>
    <s v="ENTREGUE FORA DO PRAZO"/>
    <n v="21"/>
  </r>
  <r>
    <n v="25040098"/>
    <s v="250400-98"/>
    <d v="2023-07-19T00:00:00"/>
    <x v="1"/>
    <s v="JUAZEIRO"/>
    <x v="20"/>
    <n v="124041"/>
    <s v="NORDESTE"/>
    <n v="6519"/>
    <n v="256.64999999999998"/>
    <n v="202.797"/>
    <n v="3.9369535204786005E-2"/>
    <s v="R L DOS SANTOS TRANSPORTES LTDA"/>
    <d v="2023-07-04T00:00:00"/>
    <m/>
    <d v="2023-08-08T00:00:00"/>
    <d v="2023-08-11T00:00:00"/>
    <m/>
    <s v="ENTREGUE"/>
    <s v="ENTREGUE FORA DO PRAZO"/>
    <n v="23"/>
  </r>
  <r>
    <n v="25999599"/>
    <s v="259995-99"/>
    <d v="2023-07-19T00:00:00"/>
    <x v="1"/>
    <s v="JUAZEIRO"/>
    <x v="20"/>
    <n v="125261"/>
    <s v="NORDESTE"/>
    <n v="1263.56"/>
    <n v="77.959999999999994"/>
    <n v="70.832999999999998"/>
    <n v="6.169869258286112E-2"/>
    <s v="R L DOS SANTOS TRANSPORTES LTDA"/>
    <d v="2023-07-14T00:00:00"/>
    <m/>
    <d v="2023-08-08T00:00:00"/>
    <d v="2023-08-11T00:00:00"/>
    <m/>
    <s v="ENTREGUE"/>
    <s v="ENTREGUE FORA DO PRAZO"/>
    <n v="23"/>
  </r>
  <r>
    <n v="25595598"/>
    <s v="255955-98"/>
    <d v="2023-07-19T00:00:00"/>
    <x v="1"/>
    <s v="RODELAS"/>
    <x v="20"/>
    <n v="125753"/>
    <s v="NORDESTE"/>
    <n v="21748.94"/>
    <n v="774.46"/>
    <n v="597.03800000000001"/>
    <n v="3.5609091753437183E-2"/>
    <s v="R L DOS SANTOS TRANSPORTES LTDA"/>
    <d v="2023-07-18T00:00:00"/>
    <m/>
    <d v="2023-08-08T00:00:00"/>
    <d v="2023-08-09T00:00:00"/>
    <m/>
    <s v="ENTREGUE"/>
    <s v="ENTREGUE FORA DO PRAZO"/>
    <n v="21"/>
  </r>
  <r>
    <n v="25414598"/>
    <s v="254145-98"/>
    <d v="2023-07-19T00:00:00"/>
    <x v="1"/>
    <s v="CACULE"/>
    <x v="20"/>
    <n v="125029"/>
    <s v="NORDESTE"/>
    <n v="6047.91"/>
    <n v="240.63"/>
    <n v="202.85499999999999"/>
    <n v="3.9787298422099535E-2"/>
    <s v="R L DOS SANTOS TRANSPORTES LTDA"/>
    <d v="2023-07-12T00:00:00"/>
    <m/>
    <d v="2023-08-08T00:00:00"/>
    <d v="2023-08-11T00:00:00"/>
    <m/>
    <s v="ENTREGUE"/>
    <s v="ENTREGUE FORA DO PRAZO"/>
    <n v="23"/>
  </r>
  <r>
    <n v="25833998"/>
    <s v="258339-98"/>
    <d v="2023-07-19T00:00:00"/>
    <x v="1"/>
    <s v="CACULE"/>
    <x v="20"/>
    <n v="125762"/>
    <s v="NORDESTE"/>
    <n v="14409"/>
    <n v="524.91"/>
    <n v="470.858"/>
    <n v="3.6429315011451177E-2"/>
    <s v="R L DOS SANTOS TRANSPORTES LTDA"/>
    <d v="2023-07-18T00:00:00"/>
    <m/>
    <d v="2023-08-08T00:00:00"/>
    <d v="2023-08-11T00:00:00"/>
    <m/>
    <s v="ENTREGUE"/>
    <s v="ENTREGUE FORA DO PRAZO"/>
    <n v="23"/>
  </r>
  <r>
    <n v="25279398"/>
    <s v="252793-98"/>
    <d v="2023-07-19T00:00:00"/>
    <x v="1"/>
    <s v="CASA NOVA"/>
    <x v="20"/>
    <n v="124917"/>
    <s v="NORDESTE"/>
    <n v="9294.9699999999993"/>
    <n v="351.03"/>
    <n v="271.63499999999999"/>
    <n v="3.7765587193933921E-2"/>
    <s v="R L DOS SANTOS TRANSPORTES LTDA"/>
    <d v="2023-07-12T00:00:00"/>
    <m/>
    <d v="2023-08-08T00:00:00"/>
    <d v="2023-08-09T00:00:00"/>
    <m/>
    <s v="ENTREGUE"/>
    <s v="ENTREGUE FORA DO PRAZO"/>
    <n v="21"/>
  </r>
  <r>
    <n v="25427198"/>
    <s v="254271-98"/>
    <d v="2023-07-19T00:00:00"/>
    <x v="1"/>
    <s v="ITUACU"/>
    <x v="20"/>
    <n v="124943"/>
    <s v="NORDESTE"/>
    <n v="11419"/>
    <n v="423.25"/>
    <n v="396.48"/>
    <n v="3.7065417286977841E-2"/>
    <s v="R L DOS SANTOS TRANSPORTES LTDA"/>
    <d v="2023-07-12T00:00:00"/>
    <m/>
    <d v="2023-08-08T00:00:00"/>
    <d v="2023-08-12T00:00:00"/>
    <m/>
    <s v="ENTREGUE"/>
    <s v="ENTREGUE FORA DO PRAZO"/>
    <n v="24"/>
  </r>
  <r>
    <n v="25731498"/>
    <s v="257314-98"/>
    <d v="2023-07-19T00:00:00"/>
    <x v="1"/>
    <s v="REMANSO"/>
    <x v="20"/>
    <n v="125758"/>
    <s v="NORDESTE"/>
    <n v="9493.11"/>
    <n v="357.77"/>
    <n v="313.76"/>
    <n v="3.7687333234314148E-2"/>
    <s v="R L DOS SANTOS TRANSPORTES LTDA"/>
    <d v="2023-07-18T00:00:00"/>
    <m/>
    <d v="2023-08-08T00:00:00"/>
    <d v="2023-08-09T00:00:00"/>
    <m/>
    <s v="ENTREGUE"/>
    <s v="ENTREGUE FORA DO PRAZO"/>
    <n v="21"/>
  </r>
  <r>
    <n v="25464098"/>
    <s v="254640-98"/>
    <d v="2023-07-19T00:00:00"/>
    <x v="1"/>
    <s v="REMANSO"/>
    <x v="20"/>
    <n v="125252"/>
    <s v="NORDESTE"/>
    <n v="6519"/>
    <n v="256.64999999999998"/>
    <n v="202.797"/>
    <n v="3.9369535204786005E-2"/>
    <s v="R L DOS SANTOS TRANSPORTES LTDA"/>
    <d v="2023-07-13T00:00:00"/>
    <m/>
    <d v="2023-08-08T00:00:00"/>
    <d v="2023-08-09T00:00:00"/>
    <m/>
    <s v="ENTREGUE"/>
    <s v="ENTREGUE FORA DO PRAZO"/>
    <n v="21"/>
  </r>
  <r>
    <n v="25832798"/>
    <s v="258327-98"/>
    <d v="2023-07-19T00:00:00"/>
    <x v="1"/>
    <s v="RIO DE CONTAS"/>
    <x v="20"/>
    <n v="125763"/>
    <s v="NORDESTE"/>
    <n v="18569"/>
    <n v="666.35"/>
    <n v="651.47799999999995"/>
    <n v="3.5885077279336527E-2"/>
    <s v="R L DOS SANTOS TRANSPORTES LTDA"/>
    <d v="2023-07-18T00:00:00"/>
    <m/>
    <d v="2023-08-08T00:00:00"/>
    <d v="2023-08-12T00:00:00"/>
    <m/>
    <s v="ENTREGUE"/>
    <s v="ENTREGUE FORA DO PRAZO"/>
    <n v="24"/>
  </r>
  <r>
    <n v="25483998"/>
    <s v="254839-98"/>
    <d v="2023-07-19T00:00:00"/>
    <x v="1"/>
    <s v="SITIO DO MATO"/>
    <x v="20"/>
    <n v="124934"/>
    <s v="NORDESTE"/>
    <n v="11419"/>
    <n v="423.25"/>
    <n v="396.48"/>
    <n v="3.7065417286977841E-2"/>
    <s v="R L DOS SANTOS TRANSPORTES LTDA"/>
    <d v="2023-07-12T00:00:00"/>
    <m/>
    <d v="2023-08-08T00:00:00"/>
    <d v="2023-08-09T00:00:00"/>
    <m/>
    <s v="ENTREGUE"/>
    <s v="ENTREGUE FORA DO PRAZO"/>
    <n v="21"/>
  </r>
  <r>
    <n v="25211398"/>
    <s v="252113-98"/>
    <d v="2023-07-19T00:00:00"/>
    <x v="1"/>
    <s v="TANHACU"/>
    <x v="20"/>
    <n v="124926"/>
    <s v="NORDESTE"/>
    <n v="13300"/>
    <n v="487.2"/>
    <n v="439.36200000000002"/>
    <n v="3.6631578947368418E-2"/>
    <s v="R L DOS SANTOS TRANSPORTES LTDA"/>
    <d v="2023-07-12T00:00:00"/>
    <m/>
    <d v="2023-08-08T00:00:00"/>
    <d v="2023-08-12T00:00:00"/>
    <m/>
    <s v="ENTREGUE"/>
    <s v="ENTREGUE FORA DO PRAZO"/>
    <n v="24"/>
  </r>
  <r>
    <n v="25895398"/>
    <s v="258953-98"/>
    <d v="2023-07-19T00:00:00"/>
    <x v="1"/>
    <s v="VITÓRIA DA CONQUISTA"/>
    <x v="20"/>
    <n v="125765"/>
    <s v="NORDESTE"/>
    <n v="6050"/>
    <n v="240.7"/>
    <n v="190.52099999999999"/>
    <n v="3.978512396694215E-2"/>
    <s v="R L DOS SANTOS TRANSPORTES LTDA"/>
    <d v="2023-07-18T00:00:00"/>
    <m/>
    <d v="2023-08-08T00:00:00"/>
    <d v="2023-08-10T00:00:00"/>
    <m/>
    <s v="ENTREGUE"/>
    <s v="ENTREGUE FORA DO PRAZO"/>
    <n v="22"/>
  </r>
  <r>
    <n v="25898698"/>
    <s v="258986-98"/>
    <d v="2023-07-19T00:00:00"/>
    <x v="1"/>
    <s v="VITÓRIA DA CONQUISTA"/>
    <x v="20"/>
    <n v="125764"/>
    <s v="NORDESTE"/>
    <n v="20591.009999999998"/>
    <n v="735.09"/>
    <n v="707.03800000000001"/>
    <n v="3.5699560147850938E-2"/>
    <s v="R L DOS SANTOS TRANSPORTES LTDA"/>
    <d v="2023-07-18T00:00:00"/>
    <m/>
    <d v="2023-08-08T00:00:00"/>
    <d v="2023-08-10T00:00:00"/>
    <m/>
    <s v="ENTREGUE"/>
    <s v="ENTREGUE FORA DO PRAZO"/>
    <n v="22"/>
  </r>
  <r>
    <n v="25005898"/>
    <s v="250058-98"/>
    <d v="2023-07-19T00:00:00"/>
    <x v="1"/>
    <s v="ALTO DO RODRIGUES"/>
    <x v="17"/>
    <n v="125878"/>
    <s v="NORDESTE"/>
    <n v="9890"/>
    <n v="486.85"/>
    <n v="317.29399999999998"/>
    <n v="4.9226491405460066E-2"/>
    <s v="SNT LOG LTDA"/>
    <d v="2023-07-19T00:00:00"/>
    <m/>
    <d v="2023-08-08T00:00:00"/>
    <d v="2023-08-07T00:00:00"/>
    <m/>
    <s v="ENTREGUE"/>
    <s v="ENTREGUE NO PRAZO"/>
    <n v="19"/>
  </r>
  <r>
    <n v="25809198"/>
    <s v="258091-98"/>
    <d v="2023-07-19T00:00:00"/>
    <x v="1"/>
    <s v="ALTO DO RODRIGUES"/>
    <x v="17"/>
    <n v="125564"/>
    <s v="NORDESTE"/>
    <n v="7523.01"/>
    <n v="386.34"/>
    <n v="251.791"/>
    <n v="5.1354444564077409E-2"/>
    <s v="SNT LOG LTDA"/>
    <d v="2023-07-17T00:00:00"/>
    <m/>
    <d v="2023-08-08T00:00:00"/>
    <d v="2023-08-04T00:00:00"/>
    <m/>
    <s v="ENTREGUE"/>
    <s v="ENTREGUE NO PRAZO"/>
    <n v="16"/>
  </r>
  <r>
    <n v="26196198"/>
    <s v="261961-98"/>
    <d v="2023-07-19T00:00:00"/>
    <x v="1"/>
    <s v="APODI"/>
    <x v="17"/>
    <n v="125951"/>
    <s v="NORDESTE"/>
    <n v="11126.61"/>
    <n v="570.66999999999996"/>
    <n v="371.93700000000001"/>
    <n v="5.1288757312424889E-2"/>
    <s v="SNT LOG LTDA"/>
    <d v="2023-07-19T00:00:00"/>
    <m/>
    <d v="2023-08-08T00:00:00"/>
    <d v="2023-08-08T00:00:00"/>
    <m/>
    <s v="ENTREGUE"/>
    <s v="ENTREGUE NO PRAZO"/>
    <n v="20"/>
  </r>
  <r>
    <n v="25485798"/>
    <s v="254857-98"/>
    <d v="2023-07-19T00:00:00"/>
    <x v="1"/>
    <s v="BODO"/>
    <x v="17"/>
    <n v="126007"/>
    <s v="NORDESTE"/>
    <n v="18559"/>
    <n v="1007.09"/>
    <n v="656.37099999999998"/>
    <n v="5.4264238374912441E-2"/>
    <s v="SNT LOG LTDA"/>
    <d v="2023-07-19T00:00:00"/>
    <m/>
    <d v="2023-08-08T00:00:00"/>
    <d v="2023-08-04T00:00:00"/>
    <m/>
    <s v="ENTREGUE"/>
    <s v="ENTREGUE NO PRAZO"/>
    <n v="16"/>
  </r>
  <r>
    <n v="26075698"/>
    <s v="260756-98"/>
    <d v="2023-07-19T00:00:00"/>
    <x v="1"/>
    <s v="CAICÓ"/>
    <x v="17"/>
    <n v="126025"/>
    <s v="NORDESTE"/>
    <n v="9493.11"/>
    <n v="481.43"/>
    <n v="313.76"/>
    <n v="5.0713622827503316E-2"/>
    <s v="SNT LOG LTDA"/>
    <d v="2023-07-19T00:00:00"/>
    <m/>
    <d v="2023-08-08T00:00:00"/>
    <d v="2023-08-07T00:00:00"/>
    <m/>
    <s v="ENTREGUE"/>
    <s v="ENTREGUE NO PRAZO"/>
    <n v="19"/>
  </r>
  <r>
    <n v="26014898"/>
    <s v="260148-98"/>
    <d v="2023-07-19T00:00:00"/>
    <x v="1"/>
    <s v="EXTREMOZ"/>
    <x v="17"/>
    <n v="125996"/>
    <s v="NORDESTE"/>
    <n v="8150.4"/>
    <n v="385.14"/>
    <n v="251.00700000000001"/>
    <n v="4.7254122497055358E-2"/>
    <s v="SNT LOG LTDA"/>
    <d v="2023-07-19T00:00:00"/>
    <m/>
    <d v="2023-08-08T00:00:00"/>
    <d v="2023-08-07T00:00:00"/>
    <m/>
    <s v="ENTREGUE"/>
    <s v="ENTREGUE NO PRAZO"/>
    <n v="19"/>
  </r>
  <r>
    <n v="25899298"/>
    <s v="258992-98"/>
    <d v="2023-07-19T00:00:00"/>
    <x v="1"/>
    <s v="JOÃO PESSOA"/>
    <x v="18"/>
    <n v="125929"/>
    <s v="NORDESTE"/>
    <n v="9589"/>
    <n v="391.42"/>
    <n v="313.065"/>
    <n v="4.0819689227239546E-2"/>
    <s v="SNT LOG LTDA"/>
    <d v="2023-07-19T00:00:00"/>
    <m/>
    <d v="2023-08-02T00:00:00"/>
    <d v="2023-08-02T13:50:00"/>
    <m/>
    <s v="ENTREGUE"/>
    <s v="ENTREGUE FORA DO PRAZO"/>
    <n v="14.576388888890506"/>
  </r>
  <r>
    <n v="26048398"/>
    <s v="260483-98"/>
    <d v="2023-07-19T00:00:00"/>
    <x v="1"/>
    <s v="MACAU"/>
    <x v="17"/>
    <n v="125846"/>
    <s v="NORDESTE"/>
    <n v="13429.81"/>
    <n v="584.41"/>
    <n v="380.89100000000002"/>
    <n v="4.3515879971496245E-2"/>
    <s v="SNT LOG LTDA"/>
    <d v="2023-07-19T00:00:00"/>
    <m/>
    <d v="2023-08-08T00:00:00"/>
    <d v="2023-08-03T19:12:00"/>
    <m/>
    <s v="ENTREGUE"/>
    <s v="ENTREGUE NO PRAZO"/>
    <n v="15.80000000000291"/>
  </r>
  <r>
    <n v="26170698"/>
    <s v="261706-98"/>
    <d v="2023-07-19T00:00:00"/>
    <x v="1"/>
    <s v="MACEIÓ"/>
    <x v="19"/>
    <n v="125987"/>
    <s v="NORDESTE"/>
    <n v="13409"/>
    <n v="553.32000000000005"/>
    <n v="463.637"/>
    <n v="4.1264822134387355E-2"/>
    <s v="SNT LOG LTDA"/>
    <d v="2023-07-19T00:00:00"/>
    <m/>
    <d v="2023-08-04T00:00:00"/>
    <d v="2023-08-04T09:29:00"/>
    <m/>
    <s v="ENTREGUE"/>
    <s v="ENTREGUE FORA DO PRAZO"/>
    <n v="16.395138888889051"/>
  </r>
  <r>
    <n v="22267298"/>
    <s v="222672-98"/>
    <d v="2023-07-19T00:00:00"/>
    <x v="1"/>
    <s v="MACEIÓ"/>
    <x v="19"/>
    <n v="126021"/>
    <s v="NORDESTE"/>
    <n v="27364.19"/>
    <n v="1030.25"/>
    <n v="863.27499999999998"/>
    <n v="3.764957047878998E-2"/>
    <s v="SNT LOG LTDA"/>
    <d v="2023-07-19T00:00:00"/>
    <m/>
    <d v="2023-08-02T00:00:00"/>
    <d v="2023-08-02T08:00:00"/>
    <m/>
    <s v="ENTREGUE"/>
    <s v="ENTREGUE FORA DO PRAZO"/>
    <n v="14.333333333335759"/>
  </r>
  <r>
    <n v="26083998"/>
    <s v="260839-98"/>
    <d v="2023-07-19T00:00:00"/>
    <x v="1"/>
    <s v="MACEIÓ"/>
    <x v="19"/>
    <n v="125944"/>
    <s v="NORDESTE"/>
    <n v="7269"/>
    <n v="266.25"/>
    <n v="223.08699999999999"/>
    <n v="3.6628146925299213E-2"/>
    <s v="SNT LOG LTDA"/>
    <d v="2023-07-19T00:00:00"/>
    <m/>
    <d v="2023-08-04T00:00:00"/>
    <d v="2023-08-04T00:00:00"/>
    <m/>
    <s v="ENTREGUE"/>
    <s v="ENTREGUE NO PRAZO"/>
    <n v="16"/>
  </r>
  <r>
    <n v="25962298"/>
    <s v="259622-98"/>
    <d v="2023-07-19T00:00:00"/>
    <x v="1"/>
    <s v="MARAGOGI"/>
    <x v="19"/>
    <n v="125818"/>
    <s v="NORDESTE"/>
    <n v="6109"/>
    <n v="297.02"/>
    <n v="193.58500000000001"/>
    <n v="4.8620068751023079E-2"/>
    <s v="SNT LOG LTDA"/>
    <d v="2023-07-18T00:00:00"/>
    <m/>
    <d v="2023-08-04T00:00:00"/>
    <d v="2023-08-04T12:43:00"/>
    <m/>
    <s v="ENTREGUE"/>
    <s v="ENTREGUE FORA DO PRAZO"/>
    <n v="16.52986111111386"/>
  </r>
  <r>
    <n v="26125698"/>
    <s v="261256-98"/>
    <d v="2023-07-19T00:00:00"/>
    <x v="1"/>
    <s v="MARIBONDO"/>
    <x v="19"/>
    <n v="125883"/>
    <s v="NORDESTE"/>
    <n v="11126.61"/>
    <n v="570.66999999999996"/>
    <n v="371.93700000000001"/>
    <n v="5.1288757312424889E-2"/>
    <s v="SNT LOG LTDA"/>
    <d v="2023-07-19T00:00:00"/>
    <m/>
    <d v="2023-08-07T00:00:00"/>
    <d v="2023-08-07T00:00:00"/>
    <m/>
    <s v="ENTREGUE"/>
    <s v="ENTREGUE NO PRAZO"/>
    <n v="19"/>
  </r>
  <r>
    <n v="26217498"/>
    <s v="262174-98"/>
    <d v="2023-07-19T00:00:00"/>
    <x v="1"/>
    <s v="NATAL"/>
    <x v="17"/>
    <n v="126026"/>
    <s v="NORDESTE"/>
    <n v="4429"/>
    <n v="167.76"/>
    <n v="128.33799999999999"/>
    <n v="3.7877624745992322E-2"/>
    <s v="SNT LOG LTDA"/>
    <d v="2023-07-19T00:00:00"/>
    <m/>
    <d v="2023-08-04T00:00:00"/>
    <d v="2023-08-04T00:00:00"/>
    <m/>
    <s v="ENTREGUE"/>
    <s v="ENTREGUE NO PRAZO"/>
    <n v="16"/>
  </r>
  <r>
    <n v="26079498"/>
    <s v="260794-98"/>
    <d v="2023-07-19T00:00:00"/>
    <x v="1"/>
    <s v="NATAL"/>
    <x v="17"/>
    <n v="125922"/>
    <s v="NORDESTE"/>
    <n v="6789"/>
    <n v="292.74"/>
    <n v="223.958"/>
    <n v="4.3119752540874946E-2"/>
    <s v="SNT LOG LTDA"/>
    <d v="2023-07-19T00:00:00"/>
    <m/>
    <d v="2023-08-04T00:00:00"/>
    <d v="2023-08-04T00:00:00"/>
    <m/>
    <s v="ENTREGUE"/>
    <s v="ENTREGUE NO PRAZO"/>
    <n v="16"/>
  </r>
  <r>
    <n v="26149898"/>
    <s v="261498-98"/>
    <d v="2023-07-19T00:00:00"/>
    <x v="1"/>
    <s v="NATAL"/>
    <x v="17"/>
    <n v="125925"/>
    <s v="NORDESTE"/>
    <n v="6109"/>
    <n v="253.02"/>
    <n v="193.58"/>
    <n v="4.1417580618759206E-2"/>
    <s v="SNT LOG LTDA"/>
    <d v="2023-07-19T00:00:00"/>
    <m/>
    <d v="2023-08-04T00:00:00"/>
    <d v="2023-08-04T00:00:00"/>
    <m/>
    <s v="ENTREGUE"/>
    <s v="ENTREGUE NO PRAZO"/>
    <n v="16"/>
  </r>
  <r>
    <n v="26074798"/>
    <s v="260747-98"/>
    <d v="2023-07-19T00:00:00"/>
    <x v="1"/>
    <s v="SÃO JOSÉ DE MIPIBU"/>
    <x v="17"/>
    <n v="125886"/>
    <s v="NORDESTE"/>
    <n v="12025.73"/>
    <n v="570.66999999999996"/>
    <n v="371.93700000000001"/>
    <n v="4.7454083868505276E-2"/>
    <s v="SNT LOG LTDA"/>
    <d v="2023-07-19T00:00:00"/>
    <m/>
    <d v="2023-08-09T00:00:00"/>
    <d v="2023-08-03T19:26:00"/>
    <m/>
    <s v="ENTREGUE"/>
    <s v="ENTREGUE NO PRAZO"/>
    <n v="15.809722222220444"/>
  </r>
  <r>
    <n v="26125498"/>
    <s v="261254-98"/>
    <d v="2023-07-19T00:00:00"/>
    <x v="1"/>
    <s v="ARAPIRACA"/>
    <x v="19"/>
    <n v="125895"/>
    <s v="NORDESTE"/>
    <n v="17343.810000000001"/>
    <n v="948.39"/>
    <n v="618.10500000000002"/>
    <n v="5.46817567766252E-2"/>
    <s v="SNT LOG LTDA"/>
    <d v="2023-07-19T00:00:00"/>
    <m/>
    <d v="2023-08-04T00:00:00"/>
    <d v="2023-08-11T00:00:00"/>
    <m/>
    <s v="ENTREGUE"/>
    <s v="ENTREGUE FORA DO PRAZO"/>
    <n v="23"/>
  </r>
  <r>
    <n v="25434098"/>
    <s v="254340-98"/>
    <d v="2023-07-19T00:00:00"/>
    <x v="1"/>
    <s v="BETANIA DO PIAUI"/>
    <x v="7"/>
    <n v="125523"/>
    <s v="NORDESTE"/>
    <n v="6909"/>
    <n v="736"/>
    <n v="235.28299999999999"/>
    <n v="0.10652771746996671"/>
    <s v="SNT LOG LTDA"/>
    <d v="2023-07-17T00:00:00"/>
    <m/>
    <d v="2023-08-10T00:00:00"/>
    <d v="2023-08-19T00:00:00"/>
    <m/>
    <s v="ENTREGUE"/>
    <s v="ENTREGUE FORA DO PRAZO"/>
    <n v="31"/>
  </r>
  <r>
    <n v="25607498"/>
    <s v="256074-98"/>
    <d v="2023-07-19T00:00:00"/>
    <x v="1"/>
    <s v="GOV DIX-SEPT ROSADO"/>
    <x v="17"/>
    <n v="126009"/>
    <s v="NORDESTE"/>
    <n v="27650"/>
    <n v="1320.31"/>
    <n v="860.50900000000001"/>
    <n v="4.7750813743218802E-2"/>
    <s v="SNT LOG LTDA"/>
    <d v="2023-07-19T00:00:00"/>
    <m/>
    <d v="2023-08-08T00:00:00"/>
    <d v="2023-08-09T00:00:00"/>
    <m/>
    <s v="ENTREGUE"/>
    <s v="ENTREGUE FORA DO PRAZO"/>
    <n v="21"/>
  </r>
  <r>
    <n v="25723298"/>
    <s v="257232-98"/>
    <d v="2023-07-19T00:00:00"/>
    <x v="1"/>
    <s v="LUZILANDIA"/>
    <x v="7"/>
    <n v="125910"/>
    <s v="NORDESTE"/>
    <n v="8909"/>
    <n v="713.15"/>
    <n v="285.23099999999999"/>
    <n v="8.00482657986306E-2"/>
    <s v="SNT LOG LTDA"/>
    <d v="2023-07-19T00:00:00"/>
    <m/>
    <d v="2023-08-10T00:00:00"/>
    <d v="2023-08-12T00:00:00"/>
    <m/>
    <s v="ENTREGUE"/>
    <s v="ENTREGUE FORA DO PRAZO"/>
    <n v="24"/>
  </r>
  <r>
    <n v="25911798"/>
    <s v="259117-98"/>
    <d v="2023-07-19T00:00:00"/>
    <x v="1"/>
    <s v="S. MIGUEL DOS CAMPOS"/>
    <x v="19"/>
    <n v="125911"/>
    <s v="NORDESTE"/>
    <n v="27678"/>
    <n v="1329.92"/>
    <n v="866.77700000000004"/>
    <n v="4.8049714574752517E-2"/>
    <s v="SNT LOG LTDA"/>
    <d v="2023-07-19T00:00:00"/>
    <m/>
    <d v="2023-08-04T00:00:00"/>
    <d v="2023-08-10T00:00:00"/>
    <m/>
    <s v="ENTREGUE"/>
    <s v="ENTREGUE FORA DO PRAZO"/>
    <n v="22"/>
  </r>
  <r>
    <n v="25759598"/>
    <s v="257595-98"/>
    <d v="2023-07-19T00:00:00"/>
    <x v="1"/>
    <s v="SIGEFREDO PACHECO"/>
    <x v="7"/>
    <n v="125561"/>
    <s v="NORDESTE"/>
    <n v="29578"/>
    <n v="2571.6"/>
    <n v="1028.5419999999999"/>
    <n v="8.6942998174318747E-2"/>
    <s v="SNT LOG LTDA"/>
    <d v="2023-07-17T00:00:00"/>
    <m/>
    <d v="2023-08-10T00:00:00"/>
    <d v="2023-08-24T00:00:00"/>
    <m/>
    <s v="ENTREGUE"/>
    <s v="ENTREGUE FORA DO PRAZO"/>
    <n v="36"/>
  </r>
  <r>
    <n v="26114898"/>
    <s v="261148-98"/>
    <d v="2023-07-19T00:00:00"/>
    <x v="1"/>
    <s v="ANAPURUS"/>
    <x v="6"/>
    <n v="125941"/>
    <s v="NORDESTE"/>
    <n v="20320.43"/>
    <n v="1394.08"/>
    <n v="744.50599999999997"/>
    <n v="6.8604847436791447E-2"/>
    <s v="TECMAR TRANSPORTES LTDA"/>
    <d v="2023-07-19T00:00:00"/>
    <m/>
    <d v="2023-08-14T00:00:00"/>
    <d v="2023-08-10T00:00:00"/>
    <m/>
    <s v="ENTREGUE"/>
    <s v="ENTREGUE NO PRAZO"/>
    <n v="22"/>
  </r>
  <r>
    <n v="25642998"/>
    <s v="256429-98"/>
    <d v="2023-07-19T00:00:00"/>
    <x v="1"/>
    <s v="BACABAL"/>
    <x v="6"/>
    <n v="125780"/>
    <s v="NORDESTE"/>
    <n v="8249"/>
    <n v="485.98"/>
    <n v="252.553"/>
    <n v="5.8913807734270823E-2"/>
    <s v="TECMAR TRANSPORTES LTDA"/>
    <d v="2023-07-18T00:00:00"/>
    <m/>
    <d v="2023-08-14T00:00:00"/>
    <d v="2023-08-09T00:00:00"/>
    <m/>
    <s v="ENTREGUE"/>
    <s v="ENTREGUE NO PRAZO"/>
    <n v="21"/>
  </r>
  <r>
    <n v="26051698"/>
    <s v="260516-98"/>
    <d v="2023-07-19T00:00:00"/>
    <x v="1"/>
    <s v="BOM JESUS"/>
    <x v="7"/>
    <n v="125786"/>
    <s v="NORDESTE"/>
    <n v="14909.33"/>
    <n v="1223.99"/>
    <n v="504.96800000000002"/>
    <n v="8.2095573711226458E-2"/>
    <s v="TECMAR TRANSPORTES LTDA"/>
    <d v="2023-07-18T00:00:00"/>
    <m/>
    <d v="2023-08-10T00:00:00"/>
    <d v="2023-07-28T00:00:00"/>
    <m/>
    <s v="ENTREGUE"/>
    <s v="ENTREGUE NO PRAZO"/>
    <n v="9"/>
  </r>
  <r>
    <n v="26049598"/>
    <s v="260495-98"/>
    <d v="2023-07-19T00:00:00"/>
    <x v="1"/>
    <s v="CAMARAGIBE"/>
    <x v="16"/>
    <n v="125815"/>
    <s v="NORDESTE"/>
    <n v="15409"/>
    <n v="592.49"/>
    <n v="538.34199999999998"/>
    <n v="3.8450905315075605E-2"/>
    <s v="TECMAR TRANSPORTES LTDA"/>
    <d v="2023-07-18T00:00:00"/>
    <m/>
    <d v="2023-08-07T00:00:00"/>
    <d v="2023-07-29T00:00:00"/>
    <m/>
    <s v="ENTREGUE"/>
    <s v="ENTREGUE NO PRAZO"/>
    <n v="10"/>
  </r>
  <r>
    <n v="26051798"/>
    <s v="260517-98"/>
    <d v="2023-07-19T00:00:00"/>
    <x v="1"/>
    <s v="CAUCAIA"/>
    <x v="15"/>
    <n v="125825"/>
    <s v="NORDESTE"/>
    <n v="12549"/>
    <n v="527.69000000000005"/>
    <n v="433.26400000000001"/>
    <n v="4.2050362578691533E-2"/>
    <s v="TECMAR TRANSPORTES LTDA"/>
    <d v="2023-07-18T00:00:00"/>
    <m/>
    <d v="2023-08-09T00:00:00"/>
    <d v="2023-07-31T00:00:00"/>
    <m/>
    <s v="ENTREGUE"/>
    <s v="ENTREGUE NO PRAZO"/>
    <n v="12"/>
  </r>
  <r>
    <n v="25632898"/>
    <s v="256328-98"/>
    <d v="2023-07-19T00:00:00"/>
    <x v="1"/>
    <s v="COCAL"/>
    <x v="7"/>
    <n v="125793"/>
    <s v="NORDESTE"/>
    <n v="10209"/>
    <n v="665.4"/>
    <n v="344.13299999999998"/>
    <n v="6.517778430796356E-2"/>
    <s v="TECMAR TRANSPORTES LTDA"/>
    <d v="2023-07-18T00:00:00"/>
    <m/>
    <d v="2023-08-10T00:00:00"/>
    <d v="2023-08-03T00:00:00"/>
    <m/>
    <s v="ENTREGUE"/>
    <s v="ENTREGUE NO PRAZO"/>
    <n v="15"/>
  </r>
  <r>
    <n v="26166498"/>
    <s v="261664-98"/>
    <d v="2023-07-19T00:00:00"/>
    <x v="1"/>
    <s v="FORTALEZA"/>
    <x v="15"/>
    <n v="125837"/>
    <s v="NORDESTE"/>
    <n v="6109"/>
    <n v="240.16"/>
    <n v="193.58500000000001"/>
    <n v="3.9312489769192993E-2"/>
    <s v="TECMAR TRANSPORTES LTDA"/>
    <d v="2023-07-18T00:00:00"/>
    <m/>
    <d v="2023-08-04T00:00:00"/>
    <d v="2023-07-31T00:00:00"/>
    <m/>
    <s v="ENTREGUE"/>
    <s v="ENTREGUE NO PRAZO"/>
    <n v="12"/>
  </r>
  <r>
    <n v="25975498"/>
    <s v="259754-98"/>
    <d v="2023-07-19T00:00:00"/>
    <x v="1"/>
    <s v="FORTALEZA"/>
    <x v="15"/>
    <n v="125850"/>
    <s v="NORDESTE"/>
    <n v="46500.3"/>
    <n v="2762.78"/>
    <n v="1962.5550000000001"/>
    <n v="5.9414240338234378E-2"/>
    <s v="TECMAR TRANSPORTES LTDA"/>
    <d v="2023-07-19T00:00:00"/>
    <m/>
    <d v="2023-08-09T00:00:00"/>
    <d v="2023-07-31T00:00:00"/>
    <m/>
    <s v="ENTREGUE"/>
    <s v="ENTREGUE NO PRAZO"/>
    <n v="12"/>
  </r>
  <r>
    <n v="26046898"/>
    <s v="260468-98"/>
    <d v="2023-07-19T00:00:00"/>
    <x v="1"/>
    <s v="GOIANA"/>
    <x v="16"/>
    <n v="125823"/>
    <s v="NORDESTE"/>
    <n v="8151.45"/>
    <n v="258.10000000000002"/>
    <n v="165.77699999999999"/>
    <n v="3.1663078348023975E-2"/>
    <s v="TECMAR TRANSPORTES LTDA"/>
    <d v="2023-07-18T00:00:00"/>
    <m/>
    <d v="2023-08-07T00:00:00"/>
    <d v="2023-07-31T00:00:00"/>
    <m/>
    <s v="ENTREGUE"/>
    <s v="ENTREGUE NO PRAZO"/>
    <n v="12"/>
  </r>
  <r>
    <n v="26023498"/>
    <s v="260234-98"/>
    <d v="2023-07-19T00:00:00"/>
    <x v="1"/>
    <s v="GRAJAÚ"/>
    <x v="6"/>
    <n v="125834"/>
    <s v="NORDESTE"/>
    <n v="8820"/>
    <n v="543.11"/>
    <n v="285.23099999999999"/>
    <n v="6.1577097505668935E-2"/>
    <s v="TECMAR TRANSPORTES LTDA"/>
    <d v="2023-07-18T00:00:00"/>
    <m/>
    <d v="2023-08-14T00:00:00"/>
    <d v="2023-08-11T00:00:00"/>
    <m/>
    <s v="ENTREGUE"/>
    <s v="ENTREGUE NO PRAZO"/>
    <n v="23"/>
  </r>
  <r>
    <n v="26203698"/>
    <s v="262036-98"/>
    <d v="2023-07-19T00:00:00"/>
    <x v="1"/>
    <s v="IGUATU"/>
    <x v="15"/>
    <n v="125897"/>
    <s v="NORDESTE"/>
    <n v="10106.91"/>
    <n v="504.15"/>
    <n v="344.13299999999998"/>
    <n v="4.988171458932552E-2"/>
    <s v="TECMAR TRANSPORTES LTDA"/>
    <d v="2023-07-19T00:00:00"/>
    <m/>
    <d v="2023-08-09T00:00:00"/>
    <d v="2023-08-02T00:00:00"/>
    <m/>
    <s v="ENTREGUE"/>
    <s v="ENTREGUE NO PRAZO"/>
    <n v="14"/>
  </r>
  <r>
    <n v="26079798"/>
    <s v="260797-98"/>
    <d v="2023-07-19T00:00:00"/>
    <x v="1"/>
    <s v="IGUATU"/>
    <x v="15"/>
    <n v="125949"/>
    <s v="NORDESTE"/>
    <n v="6721.11"/>
    <n v="329.56"/>
    <n v="220.89500000000001"/>
    <n v="4.9033567372056108E-2"/>
    <s v="TECMAR TRANSPORTES LTDA"/>
    <d v="2023-07-19T00:00:00"/>
    <m/>
    <d v="2023-08-09T00:00:00"/>
    <d v="2023-08-03T00:00:00"/>
    <m/>
    <s v="ENTREGUE"/>
    <s v="ENTREGUE NO PRAZO"/>
    <n v="15"/>
  </r>
  <r>
    <n v="26019398"/>
    <s v="260193-98"/>
    <d v="2023-07-19T00:00:00"/>
    <x v="1"/>
    <s v="IGUATU"/>
    <x v="15"/>
    <n v="125795"/>
    <s v="NORDESTE"/>
    <n v="12564"/>
    <n v="848.67"/>
    <n v="405.43"/>
    <n v="6.7547755491881564E-2"/>
    <s v="TECMAR TRANSPORTES LTDA"/>
    <d v="2023-07-18T00:00:00"/>
    <m/>
    <d v="2023-08-09T00:00:00"/>
    <d v="2023-08-03T00:00:00"/>
    <m/>
    <s v="ENTREGUE"/>
    <s v="ENTREGUE NO PRAZO"/>
    <n v="15"/>
  </r>
  <r>
    <n v="26130298"/>
    <s v="261302-98"/>
    <d v="2023-07-19T00:00:00"/>
    <x v="1"/>
    <s v="IMPERATRIZ"/>
    <x v="6"/>
    <n v="125947"/>
    <s v="NORDESTE"/>
    <n v="11126.61"/>
    <n v="704.85"/>
    <n v="371.93700000000001"/>
    <n v="6.3348135685532256E-2"/>
    <s v="TECMAR TRANSPORTES LTDA"/>
    <d v="2023-07-19T00:00:00"/>
    <m/>
    <d v="2023-08-14T00:00:00"/>
    <d v="2023-08-05T00:00:00"/>
    <m/>
    <s v="ENTREGUE"/>
    <s v="ENTREGUE NO PRAZO"/>
    <n v="17"/>
  </r>
  <r>
    <n v="25758398"/>
    <s v="257583-98"/>
    <d v="2023-07-19T00:00:00"/>
    <x v="1"/>
    <s v="IMPERATRIZ"/>
    <x v="6"/>
    <n v="125807"/>
    <s v="NORDESTE"/>
    <n v="14169"/>
    <n v="925.1"/>
    <n v="491.59500000000003"/>
    <n v="6.529042275389936E-2"/>
    <s v="TECMAR TRANSPORTES LTDA"/>
    <d v="2023-07-18T00:00:00"/>
    <m/>
    <d v="2023-08-14T00:00:00"/>
    <d v="2023-08-07T00:00:00"/>
    <m/>
    <s v="ENTREGUE"/>
    <s v="ENTREGUE NO PRAZO"/>
    <n v="19"/>
  </r>
  <r>
    <n v="26160598"/>
    <s v="261605-98"/>
    <d v="2023-07-19T00:00:00"/>
    <x v="1"/>
    <s v="JAGUARETAMA"/>
    <x v="15"/>
    <n v="125927"/>
    <s v="NORDESTE"/>
    <n v="19933.93"/>
    <n v="1060.3399999999999"/>
    <n v="737.87300000000005"/>
    <n v="5.3192722157647782E-2"/>
    <s v="TECMAR TRANSPORTES LTDA"/>
    <d v="2023-07-19T00:00:00"/>
    <m/>
    <d v="2023-08-09T00:00:00"/>
    <d v="2023-08-07T00:00:00"/>
    <m/>
    <s v="ENTREGUE"/>
    <s v="ENTREGUE NO PRAZO"/>
    <n v="19"/>
  </r>
  <r>
    <n v="26114998"/>
    <s v="261149-98"/>
    <d v="2023-07-19T00:00:00"/>
    <x v="1"/>
    <s v="JAGUARUANA"/>
    <x v="15"/>
    <n v="125923"/>
    <s v="NORDESTE"/>
    <n v="12549"/>
    <n v="631.94000000000005"/>
    <n v="433.26400000000001"/>
    <n v="5.0357797434058493E-2"/>
    <s v="TECMAR TRANSPORTES LTDA"/>
    <d v="2023-07-19T00:00:00"/>
    <m/>
    <d v="2023-08-09T00:00:00"/>
    <d v="2023-07-28T00:00:00"/>
    <m/>
    <s v="ENTREGUE"/>
    <s v="ENTREGUE NO PRAZO"/>
    <n v="9"/>
  </r>
  <r>
    <n v="25645898"/>
    <s v="256458-98"/>
    <d v="2023-07-19T00:00:00"/>
    <x v="1"/>
    <s v="PETROLANDIA"/>
    <x v="16"/>
    <n v="125852"/>
    <s v="NORDESTE"/>
    <n v="41607.410000000003"/>
    <n v="2246.11"/>
    <n v="1434.566"/>
    <n v="5.3983413050704185E-2"/>
    <s v="TECMAR TRANSPORTES LTDA"/>
    <d v="2023-07-19T00:00:00"/>
    <m/>
    <d v="2023-08-07T00:00:00"/>
    <d v="2023-08-04T00:00:00"/>
    <m/>
    <s v="ENTREGUE"/>
    <s v="ENTREGUE NO PRAZO"/>
    <n v="16"/>
  </r>
  <r>
    <n v="26087498"/>
    <s v="260874-98"/>
    <d v="2023-07-19T00:00:00"/>
    <x v="1"/>
    <s v="QUIXELÔ"/>
    <x v="15"/>
    <n v="125919"/>
    <s v="NORDESTE"/>
    <n v="16502.310000000001"/>
    <n v="850.57"/>
    <n v="590.27099999999996"/>
    <n v="5.1542481022353842E-2"/>
    <s v="TECMAR TRANSPORTES LTDA"/>
    <d v="2023-07-19T00:00:00"/>
    <m/>
    <d v="2023-08-09T00:00:00"/>
    <d v="2023-08-03T00:00:00"/>
    <m/>
    <s v="ENTREGUE"/>
    <s v="ENTREGUE NO PRAZO"/>
    <n v="15"/>
  </r>
  <r>
    <n v="26110698"/>
    <s v="261106-98"/>
    <d v="2023-07-19T00:00:00"/>
    <x v="1"/>
    <s v="RUSSAS"/>
    <x v="15"/>
    <n v="125824"/>
    <s v="NORDESTE"/>
    <n v="5490"/>
    <n v="246.41"/>
    <n v="162.68799999999999"/>
    <n v="4.4883424408014572E-2"/>
    <s v="TECMAR TRANSPORTES LTDA"/>
    <d v="2023-07-18T00:00:00"/>
    <m/>
    <d v="2023-08-09T00:00:00"/>
    <d v="2023-07-28T00:00:00"/>
    <m/>
    <s v="ENTREGUE"/>
    <s v="ENTREGUE NO PRAZO"/>
    <n v="9"/>
  </r>
  <r>
    <n v="25960398"/>
    <s v="259603-98"/>
    <d v="2023-07-19T00:00:00"/>
    <x v="1"/>
    <s v="SALGUEIRO"/>
    <x v="16"/>
    <n v="125909"/>
    <s v="NORDESTE"/>
    <n v="14070"/>
    <n v="685.65"/>
    <n v="491.47"/>
    <n v="4.8731343283582085E-2"/>
    <s v="TECMAR TRANSPORTES LTDA"/>
    <d v="2023-07-19T00:00:00"/>
    <m/>
    <d v="2023-08-07T00:00:00"/>
    <d v="2023-08-04T00:00:00"/>
    <m/>
    <s v="ENTREGUE"/>
    <s v="ENTREGUE NO PRAZO"/>
    <n v="16"/>
  </r>
  <r>
    <n v="25748498"/>
    <s v="257484-98"/>
    <d v="2023-07-19T00:00:00"/>
    <x v="1"/>
    <s v="SÃO JOSÉ DE RIBAMAR"/>
    <x v="6"/>
    <n v="125882"/>
    <s v="NORDESTE"/>
    <n v="11126.61"/>
    <n v="632.1"/>
    <n v="371.93700000000001"/>
    <n v="5.6809756071256205E-2"/>
    <s v="TECMAR TRANSPORTES LTDA"/>
    <d v="2023-07-19T00:00:00"/>
    <m/>
    <d v="2023-08-14T00:00:00"/>
    <d v="2023-08-11T00:00:00"/>
    <m/>
    <s v="ENTREGUE"/>
    <s v="ENTREGUE NO PRAZO"/>
    <n v="23"/>
  </r>
  <r>
    <n v="25780598"/>
    <s v="257805-98"/>
    <d v="2023-07-19T00:00:00"/>
    <x v="1"/>
    <s v="SÃO JOSÉ DO EGITO"/>
    <x v="16"/>
    <n v="125788"/>
    <s v="NORDESTE"/>
    <n v="20189"/>
    <n v="992.42"/>
    <n v="710.76099999999997"/>
    <n v="4.9156471345782354E-2"/>
    <s v="TECMAR TRANSPORTES LTDA"/>
    <d v="2023-07-18T00:00:00"/>
    <m/>
    <d v="2023-08-07T00:00:00"/>
    <d v="2023-08-03T00:00:00"/>
    <m/>
    <s v="ENTREGUE"/>
    <s v="ENTREGUE NO PRAZO"/>
    <n v="15"/>
  </r>
  <r>
    <n v="25462998"/>
    <s v="254629-98"/>
    <d v="2023-07-19T00:00:00"/>
    <x v="1"/>
    <s v="CAUCAIA"/>
    <x v="15"/>
    <n v="125894"/>
    <s v="NORDESTE"/>
    <n v="8359"/>
    <n v="380.92"/>
    <n v="312.52499999999998"/>
    <n v="4.5570044263667904E-2"/>
    <s v="TECMAR TRANSPORTES LTDA"/>
    <d v="2023-07-19T00:00:00"/>
    <m/>
    <d v="2023-09-06T00:00:00"/>
    <d v="2023-08-25T00:00:00"/>
    <m/>
    <s v="ENTREGUE"/>
    <s v="ENTREGUE NO PRAZO"/>
    <n v="37"/>
  </r>
  <r>
    <n v="25788798"/>
    <s v="257887-98"/>
    <d v="2023-07-19T00:00:00"/>
    <x v="1"/>
    <s v="ARARUAMA"/>
    <x v="11"/>
    <n v="125989"/>
    <s v="SUDESTE"/>
    <n v="4429"/>
    <n v="120.79"/>
    <n v="127.538"/>
    <n v="2.7272522013998646E-2"/>
    <s v="TJ4 TRANSPORTES EIRELI"/>
    <d v="2023-07-19T00:00:00"/>
    <m/>
    <d v="2023-07-24T00:00:00"/>
    <d v="2023-07-24T00:00:00"/>
    <m/>
    <s v="ENTREGUE"/>
    <s v="ENTREGUE NO PRAZO"/>
    <n v="5"/>
  </r>
  <r>
    <n v="26128098"/>
    <s v="261280-98"/>
    <d v="2023-07-19T00:00:00"/>
    <x v="1"/>
    <s v="ARARUAMA"/>
    <x v="11"/>
    <n v="125953"/>
    <s v="SUDESTE"/>
    <n v="5539"/>
    <n v="151.06"/>
    <n v="155.06800000000001"/>
    <n v="2.7272070770897276E-2"/>
    <s v="TJ4 TRANSPORTES EIRELI"/>
    <d v="2023-07-19T00:00:00"/>
    <m/>
    <d v="2023-07-24T00:00:00"/>
    <d v="2023-07-24T00:00:00"/>
    <m/>
    <s v="ENTREGUE"/>
    <s v="ENTREGUE NO PRAZO"/>
    <n v="5"/>
  </r>
  <r>
    <n v="25863398"/>
    <s v="258633-98"/>
    <d v="2023-07-19T00:00:00"/>
    <x v="1"/>
    <s v="CACHOEIRAS DE MACACU"/>
    <x v="11"/>
    <n v="125781"/>
    <s v="SUDESTE"/>
    <n v="8249"/>
    <n v="224.97"/>
    <n v="242.393"/>
    <n v="2.7272396654139896E-2"/>
    <s v="TJ4 TRANSPORTES EIRELI"/>
    <d v="2023-07-18T00:00:00"/>
    <m/>
    <d v="2023-07-24T00:00:00"/>
    <d v="2023-07-24T00:00:00"/>
    <m/>
    <s v="ENTREGUE"/>
    <s v="ENTREGUE NO PRAZO"/>
    <n v="5"/>
  </r>
  <r>
    <n v="25880298"/>
    <s v="258802-98"/>
    <d v="2023-07-19T00:00:00"/>
    <x v="1"/>
    <s v="CARMO"/>
    <x v="11"/>
    <n v="125932"/>
    <s v="SUDESTE"/>
    <n v="6215"/>
    <n v="169.5"/>
    <n v="186.535"/>
    <n v="2.7272727272727271E-2"/>
    <s v="TJ4 TRANSPORTES EIRELI"/>
    <d v="2023-07-19T00:00:00"/>
    <m/>
    <d v="2023-07-24T00:00:00"/>
    <d v="2023-07-24T00:00:00"/>
    <m/>
    <s v="ENTREGUE"/>
    <s v="ENTREGUE NO PRAZO"/>
    <n v="5"/>
  </r>
  <r>
    <n v="25605898"/>
    <s v="256058-98"/>
    <d v="2023-07-19T00:00:00"/>
    <x v="1"/>
    <s v="MARICÁ"/>
    <x v="11"/>
    <n v="125820"/>
    <s v="SUDESTE"/>
    <n v="7599"/>
    <n v="207.25"/>
    <n v="251.791"/>
    <n v="2.7273325437557575E-2"/>
    <s v="TJ4 TRANSPORTES EIRELI"/>
    <d v="2023-07-18T00:00:00"/>
    <m/>
    <d v="2023-07-24T00:00:00"/>
    <d v="2023-07-24T00:00:00"/>
    <m/>
    <s v="ENTREGUE"/>
    <s v="ENTREGUE NO PRAZO"/>
    <n v="5"/>
  </r>
  <r>
    <n v="26066698"/>
    <s v="260666-98"/>
    <d v="2023-07-19T00:00:00"/>
    <x v="1"/>
    <s v="NITERÓI"/>
    <x v="11"/>
    <n v="125798"/>
    <s v="SUDESTE"/>
    <n v="2417.96"/>
    <n v="96.59"/>
    <n v="43.917000000000002"/>
    <n v="3.9946897384572119E-2"/>
    <s v="TJ4 TRANSPORTES EIRELI"/>
    <d v="2023-07-18T00:00:00"/>
    <m/>
    <d v="2023-07-24T00:00:00"/>
    <d v="2023-07-24T00:00:00"/>
    <m/>
    <s v="ENTREGUE"/>
    <s v="ENTREGUE NO PRAZO"/>
    <n v="5"/>
  </r>
  <r>
    <n v="24954698"/>
    <s v="249546-98"/>
    <d v="2023-07-19T00:00:00"/>
    <x v="1"/>
    <s v="RIO DE JANEIRO"/>
    <x v="11"/>
    <n v="125831"/>
    <s v="SUDESTE"/>
    <n v="15744"/>
    <n v="393.6"/>
    <n v="475.82299999999998"/>
    <n v="2.5000000000000001E-2"/>
    <s v="TJ4 TRANSPORTES EIRELI"/>
    <d v="2023-07-18T00:00:00"/>
    <m/>
    <d v="2023-07-21T00:00:00"/>
    <d v="2023-07-27T00:00:00"/>
    <m/>
    <s v="ENTREGUE"/>
    <s v="ENTREGUE FORA DO PRAZO"/>
    <n v="8"/>
  </r>
  <r>
    <n v="25853298"/>
    <s v="258532-98"/>
    <d v="2023-07-19T00:00:00"/>
    <x v="1"/>
    <s v="SIMPLICIO MENDES"/>
    <x v="7"/>
    <n v="125614"/>
    <s v="NORDESTE"/>
    <n v="140000"/>
    <n v="7328.35"/>
    <n v="4765.5749999999998"/>
    <n v="5.2345357142857145E-2"/>
    <s v="TRANSFORRECHI TRANSPORTES LTDA"/>
    <d v="2023-07-17T00:00:00"/>
    <m/>
    <d v="2023-07-22T00:00:00"/>
    <d v="2023-07-22T00:00:00"/>
    <m/>
    <s v="ENTREGUE"/>
    <s v="ENTREGUE NO PRAZO"/>
    <n v="3"/>
  </r>
  <r>
    <n v="26044998"/>
    <s v="260449-98"/>
    <d v="2023-07-19T00:00:00"/>
    <x v="1"/>
    <s v="TERESINA"/>
    <x v="7"/>
    <n v="125816"/>
    <s v="NORDESTE"/>
    <n v="52031.43"/>
    <n v="2723.61"/>
    <n v="1873.145"/>
    <n v="5.234547657060358E-2"/>
    <s v="TRANSFORRECHI TRANSPORTES LTDA"/>
    <d v="2023-07-18T00:00:00"/>
    <m/>
    <d v="2023-07-24T00:00:00"/>
    <d v="2023-07-24T00:00:00"/>
    <m/>
    <s v="ENTREGUE"/>
    <s v="ENTREGUE NO PRAZO"/>
    <n v="5"/>
  </r>
  <r>
    <n v="25660598"/>
    <s v="256605-98"/>
    <d v="2023-07-19T00:00:00"/>
    <x v="1"/>
    <s v="TERESINA"/>
    <x v="7"/>
    <n v="125649"/>
    <s v="NORDESTE"/>
    <n v="19700"/>
    <n v="1031.2"/>
    <n v="622.79399999999998"/>
    <n v="5.2345177664974624E-2"/>
    <s v="TRANSFORRECHI TRANSPORTES LTDA"/>
    <d v="2023-07-17T00:00:00"/>
    <m/>
    <d v="2023-07-24T00:00:00"/>
    <d v="2023-07-24T00:00:00"/>
    <m/>
    <s v="ENTREGUE"/>
    <s v="ENTREGUE NO PRAZO"/>
    <n v="5"/>
  </r>
  <r>
    <n v="25876598"/>
    <s v="258765-98"/>
    <d v="2023-07-19T00:00:00"/>
    <x v="1"/>
    <s v="TERESINA"/>
    <x v="7"/>
    <n v="125658"/>
    <s v="NORDESTE"/>
    <n v="10500"/>
    <n v="549.63"/>
    <n v="341.59"/>
    <n v="5.2345714285714287E-2"/>
    <s v="TRANSFORRECHI TRANSPORTES LTDA"/>
    <d v="2023-07-17T00:00:00"/>
    <m/>
    <d v="2023-07-24T00:00:00"/>
    <d v="2023-07-24T00:00:00"/>
    <m/>
    <s v="ENTREGUE"/>
    <s v="ENTREGUE NO PRAZO"/>
    <n v="5"/>
  </r>
  <r>
    <n v="25715898"/>
    <s v="257158-98"/>
    <d v="2023-07-19T00:00:00"/>
    <x v="1"/>
    <s v="TERESINA"/>
    <x v="7"/>
    <n v="125665"/>
    <s v="NORDESTE"/>
    <n v="6047.91"/>
    <n v="316.58"/>
    <n v="190.52099999999999"/>
    <n v="5.2345355668321783E-2"/>
    <s v="TRANSFORRECHI TRANSPORTES LTDA"/>
    <d v="2023-07-17T00:00:00"/>
    <m/>
    <d v="2023-07-24T00:00:00"/>
    <d v="2023-07-24T00:00:00"/>
    <m/>
    <s v="ENTREGUE"/>
    <s v="ENTREGUE NO PRAZO"/>
    <n v="5"/>
  </r>
  <r>
    <n v="25885398"/>
    <s v="258853-98"/>
    <d v="2023-07-19T00:00:00"/>
    <x v="1"/>
    <s v="TERESINA"/>
    <x v="7"/>
    <n v="125566"/>
    <s v="NORDESTE"/>
    <n v="6789"/>
    <n v="355.37"/>
    <n v="223.958"/>
    <n v="5.2344969804094858E-2"/>
    <s v="TRANSFORRECHI TRANSPORTES LTDA"/>
    <d v="2023-07-17T00:00:00"/>
    <m/>
    <d v="2023-07-25T00:00:00"/>
    <d v="2023-07-25T00:00:00"/>
    <m/>
    <s v="ENTREGUE"/>
    <s v="ENTREGUE NO PRAZO"/>
    <n v="6"/>
  </r>
  <r>
    <n v="25902398"/>
    <s v="259023-98"/>
    <d v="2023-07-19T00:00:00"/>
    <x v="1"/>
    <s v="TERESINA"/>
    <x v="7"/>
    <n v="125567"/>
    <s v="NORDESTE"/>
    <n v="7599"/>
    <n v="254.72"/>
    <n v="251.791"/>
    <n v="3.3520200026319252E-2"/>
    <s v="TRANSFORRECHI TRANSPORTES LTDA"/>
    <d v="2023-07-17T00:00:00"/>
    <m/>
    <d v="2023-07-25T00:00:00"/>
    <d v="2023-07-25T00:00:00"/>
    <m/>
    <s v="ENTREGUE"/>
    <s v="ENTREGUE NO PRAZO"/>
    <n v="6"/>
  </r>
  <r>
    <n v="24891198"/>
    <s v="248911-98"/>
    <d v="2023-07-19T00:00:00"/>
    <x v="1"/>
    <s v="TERESINA"/>
    <x v="7"/>
    <n v="125527"/>
    <s v="NORDESTE"/>
    <n v="4866.09"/>
    <n v="254.72"/>
    <n v="135.74"/>
    <n v="5.2345928661409878E-2"/>
    <s v="TRANSFORRECHI TRANSPORTES LTDA"/>
    <d v="2023-07-17T00:00:00"/>
    <m/>
    <d v="2023-07-25T00:00:00"/>
    <d v="2023-07-25T00:00:00"/>
    <m/>
    <s v="ENTREGUE"/>
    <s v="ENTREGUE NO PRAZO"/>
    <n v="6"/>
  </r>
  <r>
    <n v="25779298"/>
    <s v="257792-98"/>
    <d v="2023-07-19T00:00:00"/>
    <x v="1"/>
    <s v="TERESINA"/>
    <x v="7"/>
    <n v="125613"/>
    <s v="NORDESTE"/>
    <n v="26000"/>
    <n v="1360.98"/>
    <n v="808.50300000000004"/>
    <n v="5.2345384615384613E-2"/>
    <s v="TRANSFORRECHI TRANSPORTES LTDA"/>
    <d v="2023-07-17T00:00:00"/>
    <m/>
    <d v="2023-07-25T00:00:00"/>
    <d v="2023-07-25T00:00:00"/>
    <m/>
    <s v="ENTREGUE"/>
    <s v="ENTREGUE NO PRAZO"/>
    <n v="6"/>
  </r>
  <r>
    <n v="25687198"/>
    <s v="256871-98"/>
    <d v="2023-07-19T00:00:00"/>
    <x v="1"/>
    <s v="TERESINA"/>
    <x v="7"/>
    <n v="125517"/>
    <s v="NORDESTE"/>
    <n v="12423.51"/>
    <n v="650.30999999999995"/>
    <n v="433.38799999999998"/>
    <n v="5.2345110198325585E-2"/>
    <s v="TRANSFORRECHI TRANSPORTES LTDA"/>
    <d v="2023-07-17T00:00:00"/>
    <m/>
    <d v="2023-07-26T00:00:00"/>
    <d v="2023-07-26T00:00:00"/>
    <m/>
    <s v="ENTREGUE"/>
    <s v="ENTREGUE NO PRAZO"/>
    <n v="7"/>
  </r>
  <r>
    <n v="25000798"/>
    <s v="250007-98"/>
    <d v="2023-07-19T00:00:00"/>
    <x v="1"/>
    <s v="TERESINA"/>
    <x v="7"/>
    <n v="125843"/>
    <s v="NORDESTE"/>
    <n v="54500"/>
    <n v="2852.82"/>
    <n v="1772.9"/>
    <n v="5.2345321100917434E-2"/>
    <s v="TRANSFORRECHI TRANSPORTES LTDA"/>
    <d v="2023-07-19T00:00:00"/>
    <m/>
    <d v="2023-07-26T00:00:00"/>
    <d v="2023-07-26T00:00:00"/>
    <m/>
    <s v="ENTREGUE"/>
    <s v="ENTREGUE NO PRAZO"/>
    <n v="7"/>
  </r>
  <r>
    <n v="26027898"/>
    <s v="260278-98"/>
    <d v="2023-07-19T00:00:00"/>
    <x v="1"/>
    <s v="TERESINA"/>
    <x v="7"/>
    <n v="125812"/>
    <s v="NORDESTE"/>
    <n v="8909"/>
    <n v="466.34"/>
    <n v="285.92700000000002"/>
    <n v="5.2344819845100456E-2"/>
    <s v="TRANSFORRECHI TRANSPORTES LTDA"/>
    <d v="2023-07-18T00:00:00"/>
    <m/>
    <d v="2023-07-26T00:00:00"/>
    <d v="2023-07-26T00:00:00"/>
    <m/>
    <s v="ENTREGUE"/>
    <s v="ENTREGUE NO PRAZO"/>
    <n v="7"/>
  </r>
  <r>
    <n v="25830598"/>
    <s v="258305-98"/>
    <d v="2023-07-19T00:00:00"/>
    <x v="1"/>
    <s v="TERESINA"/>
    <x v="7"/>
    <n v="125542"/>
    <s v="NORDESTE"/>
    <n v="22200"/>
    <n v="355.37"/>
    <n v="804.99599999999998"/>
    <n v="1.6007657657657659E-2"/>
    <s v="TRANSFORRECHI TRANSPORTES LTDA"/>
    <d v="2023-07-17T00:00:00"/>
    <m/>
    <d v="2023-07-26T00:00:00"/>
    <d v="2023-07-26T00:00:00"/>
    <m/>
    <s v="ENTREGUE"/>
    <s v="ENTREGUE NO PRAZO"/>
    <n v="7"/>
  </r>
  <r>
    <n v="26337398"/>
    <s v="263373-98"/>
    <d v="2023-07-20T00:00:00"/>
    <x v="1"/>
    <s v="BARRA DO BUGRES"/>
    <x v="0"/>
    <n v="126055"/>
    <s v="CENTRO-OESTE"/>
    <n v="8249"/>
    <n v="455.65"/>
    <n v="252.553"/>
    <n v="5.5236998424051401E-2"/>
    <s v="ATUAL CARGAS TRANSPORTES LTDA"/>
    <d v="2023-07-19T00:00:00"/>
    <s v="INFORMADO COLETA"/>
    <d v="2023-08-10T00:00:00"/>
    <d v="2023-08-02T00:00:00"/>
    <d v="2023-10-11T00:00:00"/>
    <s v="ENTREGUE"/>
    <s v="ENTREGUE NO PRAZO"/>
    <n v="13"/>
  </r>
  <r>
    <n v="25423698"/>
    <s v="254236-98"/>
    <d v="2023-07-20T00:00:00"/>
    <x v="1"/>
    <s v="BRASNORTE"/>
    <x v="0"/>
    <n v="125802"/>
    <s v="CENTRO-OESTE"/>
    <n v="13729"/>
    <n v="1196.8499999999999"/>
    <n v="494.59500000000003"/>
    <n v="8.7176779080777908E-2"/>
    <s v="ATUAL CARGAS TRANSPORTES LTDA"/>
    <d v="2023-07-18T00:00:00"/>
    <s v="INFORMADO COLETA"/>
    <d v="2023-08-08T00:00:00"/>
    <d v="2023-08-04T00:00:00"/>
    <d v="2023-10-11T00:00:00"/>
    <s v="ENTREGUE"/>
    <s v="ENTREGUE NO PRAZO"/>
    <n v="15"/>
  </r>
  <r>
    <n v="25790598"/>
    <s v="257905-98"/>
    <d v="2023-07-20T00:00:00"/>
    <x v="1"/>
    <s v="ALTO ARAGUAIA"/>
    <x v="0"/>
    <n v="126029"/>
    <s v="CENTRO-OESTE"/>
    <n v="18409"/>
    <n v="1509.73"/>
    <n v="618.26"/>
    <n v="8.2010429681134228E-2"/>
    <s v="ATUAL CARGAS TRANSPORTES LTDA"/>
    <d v="2023-07-19T00:00:00"/>
    <s v="INFORMADO COLETA"/>
    <d v="2023-08-08T00:00:00"/>
    <d v="2023-08-08T00:00:00"/>
    <d v="2023-10-11T00:00:00"/>
    <s v="ENTREGUE"/>
    <s v="ENTREGUE NO PRAZO"/>
    <n v="19"/>
  </r>
  <r>
    <n v="25968498"/>
    <s v="259684-98"/>
    <d v="2023-07-20T00:00:00"/>
    <x v="1"/>
    <s v="PIRACICABA"/>
    <x v="9"/>
    <n v="126130"/>
    <s v="SUDESTE"/>
    <n v="7878.19"/>
    <n v="265.97000000000003"/>
    <n v="269.26400000000001"/>
    <n v="3.376029265605425E-2"/>
    <s v="FITLOG TRANSPORTES E LOGISTICA"/>
    <d v="2023-07-20T00:00:00"/>
    <m/>
    <d v="2023-07-26T00:00:00"/>
    <d v="2023-07-26T16:00:00"/>
    <m/>
    <s v="ENTREGUE"/>
    <s v="ENTREGUE FORA DO PRAZO"/>
    <n v="6.6666666666642413"/>
  </r>
  <r>
    <n v="26073198"/>
    <s v="260731-98"/>
    <d v="2023-07-20T00:00:00"/>
    <x v="1"/>
    <s v="PIRACICABA"/>
    <x v="9"/>
    <n v="126134"/>
    <s v="SUDESTE"/>
    <n v="9589"/>
    <n v="316.44"/>
    <n v="313.76"/>
    <n v="3.3000312858483677E-2"/>
    <s v="FITLOG TRANSPORTES E LOGISTICA"/>
    <d v="2023-07-20T00:00:00"/>
    <m/>
    <d v="2023-07-26T00:00:00"/>
    <d v="2023-07-26T16:00:00"/>
    <m/>
    <s v="ENTREGUE"/>
    <s v="ENTREGUE FORA DO PRAZO"/>
    <n v="6.6666666666642413"/>
  </r>
  <r>
    <n v="26108798"/>
    <s v="261087-98"/>
    <d v="2023-07-20T00:00:00"/>
    <x v="1"/>
    <s v="TUBARÃO"/>
    <x v="21"/>
    <n v="125817"/>
    <s v="SUL"/>
    <n v="8539"/>
    <n v="366.73"/>
    <n v="311.714"/>
    <n v="4.2947651949877035E-2"/>
    <s v="FITLOG TRANSPORTES E LOGISTICA"/>
    <d v="2023-07-18T00:00:00"/>
    <m/>
    <d v="2023-08-02T00:00:00"/>
    <d v="2023-07-27T18:06:00"/>
    <m/>
    <s v="ENTREGUE"/>
    <s v="ENTREGUE NO PRAZO"/>
    <n v="7.7541666666656965"/>
  </r>
  <r>
    <n v="25569098"/>
    <s v="255690-98"/>
    <d v="2023-07-20T00:00:00"/>
    <x v="1"/>
    <s v="ARAGARCAS"/>
    <x v="5"/>
    <n v="125890"/>
    <s v="CENTRO-OESTE"/>
    <n v="13149"/>
    <n v="640.04999999999995"/>
    <n v="433.26400000000001"/>
    <n v="4.8676705452886146E-2"/>
    <s v="JEONCEL TRANSPORTES LTDA"/>
    <d v="2023-07-19T00:00:00"/>
    <m/>
    <d v="2023-08-03T00:00:00"/>
    <d v="2023-07-28T00:00:00"/>
    <m/>
    <s v="ENTREGUE"/>
    <s v="ENTREGUE NO PRAZO"/>
    <n v="8"/>
  </r>
  <r>
    <n v="26048698"/>
    <s v="260486-98"/>
    <d v="2023-07-20T00:00:00"/>
    <x v="1"/>
    <s v="BRASÍLIA"/>
    <x v="25"/>
    <n v="125729"/>
    <s v="CENTRO-OESTE"/>
    <n v="14169"/>
    <n v="558.64"/>
    <n v="491.59500000000003"/>
    <n v="3.9426917919401512E-2"/>
    <s v="JEONCEL TRANSPORTES LTDA"/>
    <d v="2023-07-18T00:00:00"/>
    <m/>
    <d v="2023-07-27T00:00:00"/>
    <d v="2023-07-27T00:00:00"/>
    <m/>
    <s v="ENTREGUE"/>
    <s v="ENTREGUE NO PRAZO"/>
    <n v="7"/>
  </r>
  <r>
    <n v="26108898"/>
    <s v="261088-98"/>
    <d v="2023-07-20T00:00:00"/>
    <x v="1"/>
    <s v="ITUMBIARA"/>
    <x v="5"/>
    <n v="125958"/>
    <s v="CENTRO-OESTE"/>
    <n v="15254.91"/>
    <n v="786"/>
    <n v="532.06500000000005"/>
    <n v="5.1524394440871826E-2"/>
    <s v="JEONCEL TRANSPORTES LTDA"/>
    <d v="2023-07-19T00:00:00"/>
    <m/>
    <d v="2023-08-02T00:00:00"/>
    <d v="2023-07-27T00:00:00"/>
    <m/>
    <s v="ENTREGUE"/>
    <s v="ENTREGUE NO PRAZO"/>
    <n v="7"/>
  </r>
  <r>
    <n v="26046998"/>
    <s v="260469-98"/>
    <d v="2023-07-20T00:00:00"/>
    <x v="1"/>
    <s v="SITIO D'ABADIA"/>
    <x v="5"/>
    <n v="125732"/>
    <s v="CENTRO-OESTE"/>
    <n v="14729"/>
    <n v="689.94"/>
    <n v="467.04"/>
    <n v="4.6842283929662575E-2"/>
    <s v="JEONCEL TRANSPORTES LTDA"/>
    <d v="2023-07-18T00:00:00"/>
    <m/>
    <d v="2023-08-07T00:00:00"/>
    <d v="2023-07-27T00:00:00"/>
    <m/>
    <s v="ENTREGUE"/>
    <s v="ENTREGUE NO PRAZO"/>
    <n v="7"/>
  </r>
  <r>
    <n v="25952498"/>
    <s v="259524-98"/>
    <d v="2023-07-20T00:00:00"/>
    <x v="1"/>
    <s v="GOIANIA"/>
    <x v="5"/>
    <n v="125696"/>
    <s v="CENTRO-OESTE"/>
    <n v="27330.97"/>
    <n v="1225.77"/>
    <n v="1078.68"/>
    <n v="4.4849121710645465E-2"/>
    <s v="JEONCEL TRANSPORTES LTDA"/>
    <d v="2023-07-18T00:00:00"/>
    <m/>
    <d v="2023-07-27T00:00:00"/>
    <d v="2023-07-31T12:16:00"/>
    <m/>
    <s v="ENTREGUE"/>
    <s v="ENTREGUE FORA DO PRAZO"/>
    <n v="11.511111111110949"/>
  </r>
  <r>
    <n v="26004798"/>
    <s v="260047-98"/>
    <d v="2023-07-20T00:00:00"/>
    <x v="1"/>
    <s v="COIMBRA"/>
    <x v="4"/>
    <n v="126041"/>
    <s v="SUDESTE"/>
    <n v="11334.51"/>
    <n v="281.88"/>
    <n v="343.94400000000002"/>
    <n v="2.4869182699560899E-2"/>
    <s v="M V G TRANSPORTES EIRELI"/>
    <d v="2023-07-19T00:00:00"/>
    <m/>
    <d v="2023-07-25T00:00:00"/>
    <d v="2023-07-24T23:59:00"/>
    <m/>
    <s v="ENTREGUE"/>
    <s v="ENTREGUE NO PRAZO"/>
    <n v="4.9993055555532919"/>
  </r>
  <r>
    <n v="26089298"/>
    <s v="260892-98"/>
    <d v="2023-07-20T00:00:00"/>
    <x v="1"/>
    <s v="DIVINÓPOLIS"/>
    <x v="4"/>
    <n v="126062"/>
    <s v="SUDESTE"/>
    <n v="21802.65"/>
    <n v="585.08000000000004"/>
    <n v="733.88800000000003"/>
    <n v="2.683527002451537E-2"/>
    <s v="M V G TRANSPORTES EIRELI"/>
    <d v="2023-07-19T00:00:00"/>
    <m/>
    <d v="2023-07-25T00:00:00"/>
    <d v="2023-08-01T23:59:00"/>
    <m/>
    <s v="ENTREGUE"/>
    <s v="ENTREGUE FORA DO PRAZO"/>
    <n v="12.999305555553292"/>
  </r>
  <r>
    <n v="26118098"/>
    <s v="261180-98"/>
    <d v="2023-07-20T00:00:00"/>
    <x v="1"/>
    <s v="MARICÁ"/>
    <x v="11"/>
    <n v="126030"/>
    <s v="SUDESTE"/>
    <n v="7599"/>
    <n v="205.23"/>
    <n v="251.791"/>
    <n v="2.700750098697197E-2"/>
    <s v="M V G TRANSPORTES EIRELI"/>
    <d v="2023-07-19T00:00:00"/>
    <m/>
    <d v="2023-07-24T00:00:00"/>
    <d v="2023-07-27T20:16:00"/>
    <m/>
    <s v="ENTREGUE"/>
    <s v="ENTREGUE FORA DO PRAZO"/>
    <n v="7.8444444444467081"/>
  </r>
  <r>
    <n v="25922398"/>
    <s v="259223-98"/>
    <d v="2023-07-20T00:00:00"/>
    <x v="1"/>
    <s v="MURIAÉ"/>
    <x v="4"/>
    <n v="126022"/>
    <s v="SUDESTE"/>
    <n v="22235"/>
    <n v="537.15"/>
    <n v="662.28700000000003"/>
    <n v="2.4157859230942207E-2"/>
    <s v="M V G TRANSPORTES EIRELI"/>
    <d v="2023-07-19T00:00:00"/>
    <m/>
    <d v="2023-07-24T00:00:00"/>
    <d v="2023-07-25T23:59:00"/>
    <m/>
    <s v="ENTREGUE"/>
    <s v="ENTREGUE FORA DO PRAZO"/>
    <n v="5.9993055555532919"/>
  </r>
  <r>
    <n v="25933598"/>
    <s v="259335-98"/>
    <d v="2023-07-20T00:00:00"/>
    <x v="1"/>
    <s v="ARAGUATINS"/>
    <x v="1"/>
    <n v="125975"/>
    <s v="NORTE"/>
    <n v="18496.14"/>
    <n v="1427.64"/>
    <n v="679.31100000000004"/>
    <n v="7.7185834449782498E-2"/>
    <s v="MIRA SERVICOS"/>
    <d v="2023-07-19T00:00:00"/>
    <m/>
    <d v="2023-08-21T00:00:00"/>
    <d v="2023-08-09T00:00:00"/>
    <m/>
    <s v="ENTREGUE"/>
    <s v="ENTREGUE NO PRAZO"/>
    <n v="20"/>
  </r>
  <r>
    <n v="25695398"/>
    <s v="256953-98"/>
    <d v="2023-07-20T00:00:00"/>
    <x v="1"/>
    <s v="ARAGUATINS"/>
    <x v="1"/>
    <n v="126080"/>
    <s v="NORTE"/>
    <n v="19550"/>
    <n v="1316.77"/>
    <n v="618.10500000000002"/>
    <n v="6.7353964194373395E-2"/>
    <s v="MIRA SERVICOS"/>
    <d v="2023-07-19T00:00:00"/>
    <m/>
    <d v="2023-08-21T00:00:00"/>
    <d v="2023-08-09T00:00:00"/>
    <m/>
    <s v="ENTREGUE"/>
    <s v="ENTREGUE NO PRAZO"/>
    <n v="20"/>
  </r>
  <r>
    <n v="26117398"/>
    <s v="261173-98"/>
    <d v="2023-07-20T00:00:00"/>
    <x v="1"/>
    <s v="BELÉM"/>
    <x v="2"/>
    <n v="126050"/>
    <s v="NORTE"/>
    <n v="12300"/>
    <n v="767.8"/>
    <n v="377.93700000000001"/>
    <n v="6.2422764227642272E-2"/>
    <s v="MIRA SERVICOS"/>
    <d v="2023-07-19T00:00:00"/>
    <m/>
    <d v="2023-08-10T00:00:00"/>
    <d v="2023-07-31T00:00:00"/>
    <m/>
    <s v="ENTREGUE"/>
    <s v="ENTREGUE NO PRAZO"/>
    <n v="11"/>
  </r>
  <r>
    <n v="25811898"/>
    <s v="258118-98"/>
    <d v="2023-07-20T00:00:00"/>
    <x v="1"/>
    <s v="ITAITUBA"/>
    <x v="2"/>
    <n v="126005"/>
    <s v="NORTE"/>
    <n v="11310"/>
    <n v="1791.91"/>
    <n v="327.86399999999998"/>
    <n v="0.15843589743589745"/>
    <s v="MIRA SERVICOS"/>
    <d v="2023-07-19T00:00:00"/>
    <m/>
    <d v="2023-08-23T00:00:00"/>
    <d v="2023-08-09T00:00:00"/>
    <m/>
    <s v="ENTREGUE"/>
    <s v="ENTREGUE NO PRAZO"/>
    <n v="20"/>
  </r>
  <r>
    <n v="26114498"/>
    <s v="261144-98"/>
    <d v="2023-07-20T00:00:00"/>
    <x v="1"/>
    <s v="JI-PARANA"/>
    <x v="8"/>
    <n v="126020"/>
    <s v="NORTE"/>
    <n v="17684.07"/>
    <n v="1684.49"/>
    <n v="566.17499999999995"/>
    <n v="9.5254655743841773E-2"/>
    <s v="MIRA SERVICOS"/>
    <d v="2023-07-19T00:00:00"/>
    <m/>
    <d v="2023-08-10T00:00:00"/>
    <d v="2023-08-08T00:00:00"/>
    <m/>
    <s v="ENTREGUE"/>
    <s v="ENTREGUE NO PRAZO"/>
    <n v="19"/>
  </r>
  <r>
    <n v="25856098"/>
    <s v="258560-98"/>
    <d v="2023-07-20T00:00:00"/>
    <x v="1"/>
    <s v="REDENCAO"/>
    <x v="2"/>
    <n v="125967"/>
    <s v="NORTE"/>
    <n v="21600"/>
    <n v="1584.42"/>
    <n v="786.851"/>
    <n v="7.3352777777777781E-2"/>
    <s v="MIRA SERVICOS"/>
    <d v="2023-07-19T00:00:00"/>
    <m/>
    <d v="2023-08-18T00:00:00"/>
    <d v="2023-08-08T00:00:00"/>
    <m/>
    <s v="ENTREGUE"/>
    <s v="ENTREGUE NO PRAZO"/>
    <n v="19"/>
  </r>
  <r>
    <n v="26175698"/>
    <s v="261756-98"/>
    <d v="2023-07-20T00:00:00"/>
    <x v="1"/>
    <s v="SANTAREM"/>
    <x v="2"/>
    <n v="126073"/>
    <s v="NORTE"/>
    <n v="16550"/>
    <n v="2637.76"/>
    <n v="505.52300000000002"/>
    <n v="0.15938126888217524"/>
    <s v="MIRA SERVICOS"/>
    <d v="2023-07-19T00:00:00"/>
    <m/>
    <d v="2023-08-17T00:00:00"/>
    <d v="2023-08-09T00:00:00"/>
    <m/>
    <s v="ENTREGUE"/>
    <s v="ENTREGUE NO PRAZO"/>
    <n v="20"/>
  </r>
  <r>
    <n v="26293098"/>
    <s v="262930-98"/>
    <d v="2023-07-20T00:00:00"/>
    <x v="1"/>
    <s v="SIDROLANDIA"/>
    <x v="3"/>
    <n v="126033"/>
    <s v="CENTRO-OESTE"/>
    <n v="14284.71"/>
    <n v="682.42"/>
    <n v="463.60199999999998"/>
    <n v="4.7772758424917273E-2"/>
    <s v="MIRA SERVICOS"/>
    <d v="2023-07-19T00:00:00"/>
    <m/>
    <d v="2023-08-03T00:00:00"/>
    <d v="2023-07-28T00:00:00"/>
    <m/>
    <s v="ENTREGUE"/>
    <s v="ENTREGUE NO PRAZO"/>
    <n v="8"/>
  </r>
  <r>
    <n v="26244698"/>
    <s v="262446-98"/>
    <d v="2023-07-20T00:00:00"/>
    <x v="1"/>
    <s v="VÁRZEA GRANDE"/>
    <x v="0"/>
    <n v="126070"/>
    <s v="CENTRO-OESTE"/>
    <n v="9589"/>
    <n v="440.56"/>
    <n v="334.31599999999997"/>
    <n v="4.59443111899051E-2"/>
    <s v="MIRA SERVICOS"/>
    <d v="2023-07-19T00:00:00"/>
    <m/>
    <d v="2023-08-04T00:00:00"/>
    <d v="2023-08-03T00:00:00"/>
    <m/>
    <s v="ENTREGUE"/>
    <s v="ENTREGUE NO PRAZO"/>
    <n v="14"/>
  </r>
  <r>
    <n v="26245398"/>
    <s v="262453-98"/>
    <d v="2023-07-20T00:00:00"/>
    <x v="1"/>
    <s v="PORTEL"/>
    <x v="2"/>
    <n v="126069"/>
    <s v="NORTE"/>
    <n v="23842.44"/>
    <n v="3865.78"/>
    <n v="777.49199999999996"/>
    <n v="0.16213860661912122"/>
    <s v="MIRA SERVICOS"/>
    <d v="2023-07-19T00:00:00"/>
    <m/>
    <d v="2023-08-22T00:00:00"/>
    <d v="2023-08-10T00:00:00"/>
    <m/>
    <s v="ENTREGUE"/>
    <s v="ENTREGUE NO PRAZO"/>
    <n v="21"/>
  </r>
  <r>
    <n v="26086998"/>
    <s v="260869-98"/>
    <d v="2023-07-20T00:00:00"/>
    <x v="1"/>
    <s v="PORTEL"/>
    <x v="2"/>
    <n v="126068"/>
    <s v="NORTE"/>
    <n v="11576.17"/>
    <n v="1914.18"/>
    <n v="371.93700000000001"/>
    <n v="0.16535520815606544"/>
    <s v="MIRA SERVICOS"/>
    <d v="2023-07-19T00:00:00"/>
    <m/>
    <d v="2023-08-22T00:00:00"/>
    <d v="2023-08-11T00:00:00"/>
    <m/>
    <s v="ENTREGUE"/>
    <s v="ENTREGUE NO PRAZO"/>
    <n v="22"/>
  </r>
  <r>
    <n v="25921098"/>
    <s v="259210-98"/>
    <d v="2023-07-20T00:00:00"/>
    <x v="1"/>
    <s v="BOA VISTA"/>
    <x v="26"/>
    <n v="126122"/>
    <s v="NORTE"/>
    <n v="22236.67"/>
    <n v="2173.9299999999998"/>
    <n v="737.87099999999998"/>
    <n v="9.7763289197528233E-2"/>
    <s v="MIRA SERVICOS"/>
    <d v="2023-07-20T00:00:00"/>
    <m/>
    <d v="2023-08-31T00:00:00"/>
    <d v="2023-08-17T00:00:00"/>
    <m/>
    <s v="ENTREGUE"/>
    <s v="ENTREGUE NO PRAZO"/>
    <n v="28"/>
  </r>
  <r>
    <n v="25899498"/>
    <s v="258994-98"/>
    <d v="2023-07-20T00:00:00"/>
    <x v="1"/>
    <s v="CASTANHAL"/>
    <x v="2"/>
    <n v="126128"/>
    <s v="NORTE"/>
    <n v="16478.97"/>
    <n v="1170.17"/>
    <n v="566.17499999999995"/>
    <n v="7.1009899283753772E-2"/>
    <s v="MIRA SERVICOS"/>
    <d v="2023-07-20T00:00:00"/>
    <m/>
    <d v="2023-08-11T00:00:00"/>
    <d v="2023-08-01T00:00:00"/>
    <m/>
    <s v="ENTREGUE"/>
    <s v="ENTREGUE NO PRAZO"/>
    <n v="12"/>
  </r>
  <r>
    <n v="26339498"/>
    <s v="263394-98"/>
    <d v="2023-07-20T00:00:00"/>
    <x v="1"/>
    <s v="CUIABÁ"/>
    <x v="0"/>
    <n v="126138"/>
    <s v="CENTRO-OESTE"/>
    <n v="8166.51"/>
    <n v="357.58"/>
    <n v="252.553"/>
    <n v="4.3786146101578272E-2"/>
    <s v="MIRA SERVICOS"/>
    <d v="2023-07-20T00:00:00"/>
    <m/>
    <d v="2023-08-03T00:00:00"/>
    <d v="2023-08-01T00:00:00"/>
    <m/>
    <s v="ENTREGUE"/>
    <s v="ENTREGUE NO PRAZO"/>
    <n v="12"/>
  </r>
  <r>
    <n v="26080298"/>
    <s v="260802-98"/>
    <d v="2023-07-20T00:00:00"/>
    <x v="1"/>
    <s v="JI-PARANA"/>
    <x v="8"/>
    <n v="126109"/>
    <s v="NORTE"/>
    <n v="13811.27"/>
    <n v="1409.73"/>
    <n v="463.637"/>
    <n v="0.10207098985104193"/>
    <s v="MIRA SERVICOS"/>
    <d v="2023-07-20T00:00:00"/>
    <m/>
    <d v="2023-08-10T00:00:00"/>
    <d v="2023-08-09T00:00:00"/>
    <m/>
    <s v="ENTREGUE"/>
    <s v="ENTREGUE NO PRAZO"/>
    <n v="20"/>
  </r>
  <r>
    <n v="25724098"/>
    <s v="257240-98"/>
    <d v="2023-07-20T00:00:00"/>
    <x v="1"/>
    <s v="MOCAJUBA"/>
    <x v="2"/>
    <n v="126132"/>
    <s v="NORTE"/>
    <n v="23019.47"/>
    <n v="3847.98"/>
    <n v="798.96900000000005"/>
    <n v="0.16716197201760075"/>
    <s v="MIRA SERVICOS"/>
    <d v="2023-07-20T00:00:00"/>
    <m/>
    <d v="2023-08-22T00:00:00"/>
    <d v="2023-08-04T00:00:00"/>
    <m/>
    <s v="ENTREGUE"/>
    <s v="ENTREGUE NO PRAZO"/>
    <n v="15"/>
  </r>
  <r>
    <n v="26193298"/>
    <s v="261932-98"/>
    <d v="2023-07-20T00:00:00"/>
    <x v="1"/>
    <s v="PORTEL"/>
    <x v="2"/>
    <n v="126125"/>
    <s v="NORTE"/>
    <n v="12925.47"/>
    <n v="2171.34"/>
    <n v="433.38799999999998"/>
    <n v="0.16798924913368724"/>
    <s v="MIRA SERVICOS"/>
    <d v="2023-07-20T00:00:00"/>
    <m/>
    <d v="2023-08-22T00:00:00"/>
    <d v="2023-08-10T00:00:00"/>
    <m/>
    <s v="ENTREGUE"/>
    <s v="ENTREGUE NO PRAZO"/>
    <n v="21"/>
  </r>
  <r>
    <n v="26262698"/>
    <s v="262626-98"/>
    <d v="2023-07-20T00:00:00"/>
    <x v="1"/>
    <s v="PORTO NACIONAL"/>
    <x v="1"/>
    <n v="126126"/>
    <s v="NORTE"/>
    <n v="11738.5"/>
    <n v="828.58"/>
    <n v="371.81299999999999"/>
    <n v="7.0586531498913835E-2"/>
    <s v="MIRA SERVICOS"/>
    <d v="2023-07-20T00:00:00"/>
    <m/>
    <d v="2023-08-16T00:00:00"/>
    <d v="2023-08-02T00:00:00"/>
    <m/>
    <s v="ENTREGUE"/>
    <s v="ENTREGUE NO PRAZO"/>
    <n v="13"/>
  </r>
  <r>
    <n v="26241498"/>
    <s v="262414-98"/>
    <d v="2023-07-20T00:00:00"/>
    <x v="1"/>
    <s v="RONDONÓPOLIS"/>
    <x v="0"/>
    <n v="126135"/>
    <s v="CENTRO-OESTE"/>
    <n v="12129"/>
    <n v="715.1"/>
    <n v="371.77800000000002"/>
    <n v="5.8957869568802043E-2"/>
    <s v="MIRA SERVICOS"/>
    <d v="2023-07-20T00:00:00"/>
    <m/>
    <d v="2023-08-04T00:00:00"/>
    <d v="2023-08-03T00:00:00"/>
    <m/>
    <s v="ENTREGUE"/>
    <s v="ENTREGUE NO PRAZO"/>
    <n v="14"/>
  </r>
  <r>
    <n v="25800098"/>
    <s v="258000-98"/>
    <d v="2023-07-20T00:00:00"/>
    <x v="1"/>
    <s v="SAO GABRIEL DO OESTE"/>
    <x v="3"/>
    <n v="126124"/>
    <s v="CENTRO-OESTE"/>
    <n v="10209"/>
    <n v="532.54999999999995"/>
    <n v="344.13299999999998"/>
    <n v="5.2164756587324904E-2"/>
    <s v="MIRA SERVICOS"/>
    <d v="2023-07-20T00:00:00"/>
    <m/>
    <d v="2023-08-04T00:00:00"/>
    <d v="2023-08-03T00:00:00"/>
    <m/>
    <s v="ENTREGUE"/>
    <s v="ENTREGUE NO PRAZO"/>
    <n v="14"/>
  </r>
  <r>
    <m/>
    <s v="-"/>
    <d v="2023-09-12T00:00:00"/>
    <x v="0"/>
    <s v="ALTAMIRA"/>
    <x v="2"/>
    <n v="130301"/>
    <s v="NORTE"/>
    <n v="12000"/>
    <n v="2146.2600000000002"/>
    <n v="431"/>
    <m/>
    <s v="MIRA OTM TRANSPORTES LTDA"/>
    <d v="2023-09-12T00:00:00"/>
    <s v="ENTREGA INFORMADA"/>
    <d v="2023-10-10T00:00:00"/>
    <d v="2023-10-06T00:00:00"/>
    <d v="2023-10-09T00:00:00"/>
    <s v="ENTREGUE"/>
    <s v="ENTREGUE NO PRAZO"/>
    <n v="24"/>
  </r>
  <r>
    <n v="26193498"/>
    <s v="261934-98"/>
    <d v="2023-07-20T00:00:00"/>
    <x v="1"/>
    <s v="BOM JESUS"/>
    <x v="17"/>
    <n v="126120"/>
    <s v="NORDESTE"/>
    <n v="15409"/>
    <n v="816.38"/>
    <n v="532.06500000000005"/>
    <n v="5.2980725550003244E-2"/>
    <s v="SNT LOG LTDA"/>
    <d v="2023-07-20T00:00:00"/>
    <m/>
    <d v="2023-08-09T00:00:00"/>
    <d v="2023-08-09T00:00:00"/>
    <m/>
    <s v="ENTREGUE"/>
    <s v="ENTREGUE NO PRAZO"/>
    <n v="20"/>
  </r>
  <r>
    <m/>
    <s v="-"/>
    <d v="2023-09-12T00:00:00"/>
    <x v="0"/>
    <s v="BARRA DO BUGRES"/>
    <x v="0"/>
    <n v="130280"/>
    <s v="CENTRO-OESTE"/>
    <n v="17169"/>
    <n v="1139.58"/>
    <n v="597.99699999999996"/>
    <m/>
    <s v="MIRA OTM TRANSPORTES LTDA"/>
    <d v="2023-09-12T00:00:00"/>
    <s v="NÃO CONSTA"/>
    <d v="2023-10-03T00:00:00"/>
    <d v="2023-09-22T00:00:00"/>
    <m/>
    <s v="ENTREGUE"/>
    <s v="ENTREGUE NO PRAZO"/>
    <n v="10"/>
  </r>
  <r>
    <n v="25867198"/>
    <s v="258671-98"/>
    <d v="2023-07-20T00:00:00"/>
    <x v="1"/>
    <s v="CARAUBAS"/>
    <x v="17"/>
    <n v="126037"/>
    <s v="NORDESTE"/>
    <n v="8359"/>
    <n v="479.64"/>
    <n v="312.59300000000002"/>
    <n v="5.7380069386290228E-2"/>
    <s v="SNT LOG LTDA"/>
    <d v="2023-07-19T00:00:00"/>
    <m/>
    <d v="2023-08-09T00:00:00"/>
    <d v="2023-08-08T00:00:00"/>
    <m/>
    <s v="ENTREGUE"/>
    <s v="ENTREGUE NO PRAZO"/>
    <n v="19"/>
  </r>
  <r>
    <n v="25912798"/>
    <s v="259127-98"/>
    <d v="2023-07-20T00:00:00"/>
    <x v="1"/>
    <s v="CEARÁ-MIRIM"/>
    <x v="17"/>
    <n v="126052"/>
    <s v="NORDESTE"/>
    <n v="10479"/>
    <n v="484.56"/>
    <n v="315.8"/>
    <n v="4.6241053535642715E-2"/>
    <s v="SNT LOG LTDA"/>
    <d v="2023-07-19T00:00:00"/>
    <m/>
    <d v="2023-08-09T00:00:00"/>
    <d v="2023-08-03T11:18:00"/>
    <m/>
    <s v="ENTREGUE"/>
    <s v="ENTREGUE NO PRAZO"/>
    <n v="14.470833333332848"/>
  </r>
  <r>
    <n v="26238998"/>
    <s v="262389-98"/>
    <d v="2023-07-20T00:00:00"/>
    <x v="1"/>
    <s v="JOÃO PESSOA"/>
    <x v="18"/>
    <n v="126112"/>
    <s v="NORDESTE"/>
    <n v="12549"/>
    <n v="541.85"/>
    <n v="433.38799999999998"/>
    <n v="4.3178739341780223E-2"/>
    <s v="SNT LOG LTDA"/>
    <d v="2023-07-20T00:00:00"/>
    <m/>
    <d v="2023-08-03T00:00:00"/>
    <d v="2023-08-03T09:05:00"/>
    <m/>
    <s v="ENTREGUE"/>
    <s v="ENTREGUE FORA DO PRAZO"/>
    <n v="14.378472222218988"/>
  </r>
  <r>
    <n v="25302398"/>
    <s v="253023-98"/>
    <d v="2023-07-20T00:00:00"/>
    <x v="1"/>
    <s v="MACEIÓ"/>
    <x v="19"/>
    <n v="126116"/>
    <s v="NORDESTE"/>
    <n v="10119"/>
    <n v="421.86"/>
    <n v="353.48099999999999"/>
    <n v="4.1689890305366142E-2"/>
    <s v="SNT LOG LTDA"/>
    <d v="2023-07-20T00:00:00"/>
    <m/>
    <d v="2023-08-04T00:00:00"/>
    <d v="2023-08-04T00:00:00"/>
    <m/>
    <s v="ENTREGUE"/>
    <s v="ENTREGUE NO PRAZO"/>
    <n v="15"/>
  </r>
  <r>
    <n v="26277298"/>
    <s v="262772-98"/>
    <d v="2023-07-20T00:00:00"/>
    <x v="1"/>
    <s v="MOSSORÓ"/>
    <x v="17"/>
    <n v="126056"/>
    <s v="NORDESTE"/>
    <n v="15840"/>
    <n v="859.07"/>
    <n v="559.89800000000002"/>
    <n v="5.4234217171717176E-2"/>
    <s v="SNT LOG LTDA"/>
    <d v="2023-07-19T00:00:00"/>
    <m/>
    <d v="2023-08-09T00:00:00"/>
    <d v="2023-08-08T00:00:00"/>
    <m/>
    <s v="ENTREGUE"/>
    <s v="ENTREGUE NO PRAZO"/>
    <n v="19"/>
  </r>
  <r>
    <n v="26154498"/>
    <s v="261544-98"/>
    <d v="2023-07-20T00:00:00"/>
    <x v="1"/>
    <s v="MOSSORÓ"/>
    <x v="17"/>
    <n v="126074"/>
    <s v="NORDESTE"/>
    <n v="25315"/>
    <n v="1260.52"/>
    <n v="821.54"/>
    <n v="4.9793403120679439E-2"/>
    <s v="SNT LOG LTDA"/>
    <d v="2023-07-19T00:00:00"/>
    <m/>
    <d v="2023-08-09T00:00:00"/>
    <d v="2023-08-08T00:00:00"/>
    <m/>
    <s v="ENTREGUE"/>
    <s v="ENTREGUE NO PRAZO"/>
    <n v="19"/>
  </r>
  <r>
    <n v="25544098"/>
    <s v="255440-98"/>
    <d v="2023-07-20T00:00:00"/>
    <x v="1"/>
    <s v="NATAL"/>
    <x v="17"/>
    <n v="126012"/>
    <s v="NORDESTE"/>
    <n v="25911.7"/>
    <n v="1291.25"/>
    <n v="987.91600000000005"/>
    <n v="4.9832701057823302E-2"/>
    <s v="SNT LOG LTDA"/>
    <d v="2023-07-19T00:00:00"/>
    <m/>
    <d v="2023-08-04T00:00:00"/>
    <d v="2023-08-04T00:00:00"/>
    <m/>
    <s v="ENTREGUE"/>
    <s v="ENTREGUE NO PRAZO"/>
    <n v="15"/>
  </r>
  <r>
    <n v="25777298"/>
    <s v="257772-98"/>
    <d v="2023-07-20T00:00:00"/>
    <x v="1"/>
    <s v="PATOS"/>
    <x v="18"/>
    <n v="126114"/>
    <s v="NORDESTE"/>
    <n v="18569"/>
    <n v="999.59"/>
    <n v="651.47799999999995"/>
    <n v="5.3831116376756964E-2"/>
    <s v="SNT LOG LTDA"/>
    <d v="2023-07-20T00:00:00"/>
    <m/>
    <d v="2023-08-09T00:00:00"/>
    <d v="2023-08-09T00:00:00"/>
    <m/>
    <s v="ENTREGUE"/>
    <s v="ENTREGUE NO PRAZO"/>
    <n v="20"/>
  </r>
  <r>
    <n v="25951198"/>
    <s v="259511-98"/>
    <d v="2023-07-20T00:00:00"/>
    <x v="1"/>
    <s v="CICERO DANTAS"/>
    <x v="20"/>
    <n v="125978"/>
    <s v="NORDESTE"/>
    <n v="6109"/>
    <n v="313.98"/>
    <n v="190.52099999999999"/>
    <n v="5.139630054018661E-2"/>
    <s v="SNT LOG LTDA"/>
    <d v="2023-07-19T00:00:00"/>
    <m/>
    <d v="2023-08-07T00:00:00"/>
    <d v="2023-08-08T00:00:00"/>
    <m/>
    <s v="ENTREGUE"/>
    <s v="ENTREGUE FORA DO PRAZO"/>
    <n v="19"/>
  </r>
  <r>
    <n v="26230098"/>
    <s v="262300-98"/>
    <d v="2023-07-20T00:00:00"/>
    <x v="1"/>
    <s v="MOSSORÓ"/>
    <x v="17"/>
    <n v="126032"/>
    <s v="NORDESTE"/>
    <n v="7300"/>
    <n v="459.01"/>
    <n v="299.16500000000002"/>
    <n v="6.2878082191780815E-2"/>
    <s v="SNT LOG LTDA"/>
    <d v="2023-07-19T00:00:00"/>
    <m/>
    <d v="2023-08-09T00:00:00"/>
    <d v="2023-08-11T00:00:00"/>
    <m/>
    <s v="ENTREGUE"/>
    <s v="ENTREGUE FORA DO PRAZO"/>
    <n v="22"/>
  </r>
  <r>
    <n v="26101698"/>
    <s v="261016-98"/>
    <d v="2023-07-20T00:00:00"/>
    <x v="1"/>
    <s v="RIO LARGO"/>
    <x v="19"/>
    <n v="126051"/>
    <s v="NORDESTE"/>
    <n v="22600"/>
    <n v="817.9"/>
    <n v="685.33900000000006"/>
    <n v="3.6190265486725666E-2"/>
    <s v="SNT LOG LTDA"/>
    <d v="2023-07-19T00:00:00"/>
    <m/>
    <d v="2023-08-03T00:00:00"/>
    <d v="2023-08-09T00:00:00"/>
    <m/>
    <s v="ENTREGUE"/>
    <s v="ENTREGUE FORA DO PRAZO"/>
    <n v="20"/>
  </r>
  <r>
    <m/>
    <s v="-"/>
    <d v="2023-09-12T00:00:00"/>
    <x v="0"/>
    <s v="PARAGOMINAS"/>
    <x v="2"/>
    <n v="130252"/>
    <s v="NORTE"/>
    <n v="665.96"/>
    <n v="308.75"/>
    <n v="29.888999999999999"/>
    <m/>
    <s v="MIRA OTM TRANSPORTES LTDA"/>
    <d v="2023-09-12T00:00:00"/>
    <s v="NÃO CONSTA"/>
    <d v="2023-10-06T00:00:00"/>
    <d v="2023-09-25T00:00:00"/>
    <m/>
    <s v="ENTREGUE"/>
    <s v="ENTREGUE NO PRAZO"/>
    <n v="13"/>
  </r>
  <r>
    <n v="26060498"/>
    <s v="260604-98"/>
    <d v="2023-07-20T00:00:00"/>
    <x v="1"/>
    <s v="CAMPINA GRANDE"/>
    <x v="18"/>
    <n v="126059"/>
    <s v="NORDESTE"/>
    <n v="9839"/>
    <n v="460.37"/>
    <n v="313.76"/>
    <n v="4.6790324219941053E-2"/>
    <s v="TECMAR TRANSPORTES LTDA"/>
    <d v="2023-07-19T00:00:00"/>
    <m/>
    <d v="2023-08-07T00:00:00"/>
    <d v="2023-07-28T00:00:00"/>
    <m/>
    <s v="ENTREGUE"/>
    <s v="ENTREGUE NO PRAZO"/>
    <n v="8"/>
  </r>
  <r>
    <n v="26126098"/>
    <s v="261260-98"/>
    <d v="2023-07-20T00:00:00"/>
    <x v="1"/>
    <s v="CARPINA"/>
    <x v="16"/>
    <n v="126038"/>
    <s v="NORDESTE"/>
    <n v="9133.91"/>
    <n v="384.18"/>
    <n v="265.39999999999998"/>
    <n v="4.2060847982955819E-2"/>
    <s v="TECMAR TRANSPORTES LTDA"/>
    <d v="2023-07-19T00:00:00"/>
    <m/>
    <d v="2023-08-07T00:00:00"/>
    <d v="2023-07-31T00:00:00"/>
    <m/>
    <s v="ENTREGUE"/>
    <s v="ENTREGUE NO PRAZO"/>
    <n v="11"/>
  </r>
  <r>
    <n v="25982198"/>
    <s v="259821-98"/>
    <d v="2023-07-20T00:00:00"/>
    <x v="1"/>
    <s v="CARUARU"/>
    <x v="16"/>
    <n v="126046"/>
    <s v="NORDESTE"/>
    <n v="20899"/>
    <n v="1033"/>
    <n v="742.29"/>
    <n v="4.9428202306330445E-2"/>
    <s v="TECMAR TRANSPORTES LTDA"/>
    <d v="2023-07-19T00:00:00"/>
    <m/>
    <d v="2023-08-07T00:00:00"/>
    <d v="2023-07-31T00:00:00"/>
    <m/>
    <s v="ENTREGUE"/>
    <s v="ENTREGUE NO PRAZO"/>
    <n v="11"/>
  </r>
  <r>
    <n v="26084898"/>
    <s v="260848-98"/>
    <d v="2023-07-20T00:00:00"/>
    <x v="1"/>
    <s v="COCAL"/>
    <x v="7"/>
    <n v="126040"/>
    <s v="NORDESTE"/>
    <n v="8220"/>
    <n v="492.47"/>
    <n v="250.92"/>
    <n v="5.9911192214111925E-2"/>
    <s v="TECMAR TRANSPORTES LTDA"/>
    <d v="2023-07-19T00:00:00"/>
    <m/>
    <d v="2023-08-10T00:00:00"/>
    <d v="2023-08-03T00:00:00"/>
    <m/>
    <s v="ENTREGUE"/>
    <s v="ENTREGUE NO PRAZO"/>
    <n v="14"/>
  </r>
  <r>
    <n v="25858898"/>
    <s v="258588-98"/>
    <d v="2023-07-20T00:00:00"/>
    <x v="1"/>
    <s v="IGUATU"/>
    <x v="15"/>
    <n v="126240"/>
    <s v="NORDESTE"/>
    <n v="8909"/>
    <n v="421.19"/>
    <n v="285.92700000000002"/>
    <n v="4.7276910988887644E-2"/>
    <s v="TECMAR TRANSPORTES LTDA"/>
    <d v="2023-07-20T00:00:00"/>
    <m/>
    <d v="2023-08-10T00:00:00"/>
    <d v="2023-08-02T00:00:00"/>
    <m/>
    <s v="ENTREGUE"/>
    <s v="ENTREGUE NO PRAZO"/>
    <n v="13"/>
  </r>
  <r>
    <n v="25295998"/>
    <s v="252959-98"/>
    <d v="2023-07-20T00:00:00"/>
    <x v="1"/>
    <s v="IMPERATRIZ"/>
    <x v="6"/>
    <n v="125903"/>
    <s v="NORDESTE"/>
    <n v="17709"/>
    <n v="1183.67"/>
    <n v="629.327"/>
    <n v="6.6840024846123447E-2"/>
    <s v="TECMAR TRANSPORTES LTDA"/>
    <d v="2023-07-19T00:00:00"/>
    <m/>
    <d v="2023-08-15T00:00:00"/>
    <d v="2023-08-08T00:00:00"/>
    <m/>
    <s v="ENTREGUE"/>
    <s v="ENTREGUE NO PRAZO"/>
    <n v="19"/>
  </r>
  <r>
    <n v="26227998"/>
    <s v="262279-98"/>
    <d v="2023-07-20T00:00:00"/>
    <x v="1"/>
    <s v="IMPERATRIZ"/>
    <x v="6"/>
    <n v="125986"/>
    <s v="NORDESTE"/>
    <n v="11389"/>
    <n v="706.35"/>
    <n v="371.93700000000001"/>
    <n v="6.2020370532970409E-2"/>
    <s v="TECMAR TRANSPORTES LTDA"/>
    <d v="2023-07-19T00:00:00"/>
    <m/>
    <d v="2023-08-15T00:00:00"/>
    <d v="2023-08-08T00:00:00"/>
    <m/>
    <s v="ENTREGUE"/>
    <s v="ENTREGUE NO PRAZO"/>
    <n v="19"/>
  </r>
  <r>
    <n v="25905198"/>
    <s v="259051-98"/>
    <d v="2023-07-20T00:00:00"/>
    <x v="1"/>
    <s v="IMPERATRIZ"/>
    <x v="6"/>
    <n v="126224"/>
    <s v="NORDESTE"/>
    <n v="10000"/>
    <n v="602.53"/>
    <n v="313.76"/>
    <n v="6.0252999999999994E-2"/>
    <s v="TECMAR TRANSPORTES LTDA"/>
    <d v="2023-07-20T00:00:00"/>
    <m/>
    <d v="2023-08-15T00:00:00"/>
    <d v="2023-08-07T00:00:00"/>
    <m/>
    <s v="ENTREGUE"/>
    <s v="ENTREGUE NO PRAZO"/>
    <n v="18"/>
  </r>
  <r>
    <n v="25888498"/>
    <s v="258884-98"/>
    <d v="2023-07-20T00:00:00"/>
    <x v="1"/>
    <s v="IMPERATRIZ"/>
    <x v="6"/>
    <n v="126123"/>
    <s v="NORDESTE"/>
    <n v="11909"/>
    <n v="770.41"/>
    <n v="405.55500000000001"/>
    <n v="6.4691409858090521E-2"/>
    <s v="TECMAR TRANSPORTES LTDA"/>
    <d v="2023-07-20T00:00:00"/>
    <m/>
    <d v="2023-08-15T00:00:00"/>
    <d v="2023-08-08T00:00:00"/>
    <m/>
    <s v="ENTREGUE"/>
    <s v="ENTREGUE NO PRAZO"/>
    <n v="19"/>
  </r>
  <r>
    <n v="26227999"/>
    <s v="262279-99"/>
    <d v="2023-07-20T00:00:00"/>
    <x v="1"/>
    <s v="IMPERATRIZ"/>
    <x v="6"/>
    <n v="125867"/>
    <s v="NORDESTE"/>
    <n v="6691.16"/>
    <n v="164.8"/>
    <n v="22.681999999999999"/>
    <n v="2.4629511175939599E-2"/>
    <s v="TECMAR TRANSPORTES LTDA"/>
    <d v="2023-07-19T00:00:00"/>
    <m/>
    <d v="2023-08-15T00:00:00"/>
    <d v="2023-08-05T00:00:00"/>
    <m/>
    <s v="ENTREGUE"/>
    <s v="ENTREGUE NO PRAZO"/>
    <n v="16"/>
  </r>
  <r>
    <n v="26055198"/>
    <s v="260551-98"/>
    <d v="2023-07-20T00:00:00"/>
    <x v="1"/>
    <s v="IMPERATRIZ"/>
    <x v="6"/>
    <n v="125936"/>
    <s v="NORDESTE"/>
    <n v="16760.22"/>
    <n v="1016.45"/>
    <n v="534.625"/>
    <n v="6.0646578624862918E-2"/>
    <s v="TECMAR TRANSPORTES LTDA"/>
    <d v="2023-07-19T00:00:00"/>
    <m/>
    <d v="2023-08-14T00:00:00"/>
    <d v="2023-08-05T00:00:00"/>
    <m/>
    <s v="ENTREGUE"/>
    <s v="ENTREGUE NO PRAZO"/>
    <n v="16"/>
  </r>
  <r>
    <n v="26256398"/>
    <s v="262563-98"/>
    <d v="2023-07-20T00:00:00"/>
    <x v="1"/>
    <s v="IMPERATRIZ"/>
    <x v="6"/>
    <n v="126044"/>
    <s v="NORDESTE"/>
    <n v="11239"/>
    <n v="705.3"/>
    <n v="371.81299999999999"/>
    <n v="6.2754693478067433E-2"/>
    <s v="TECMAR TRANSPORTES LTDA"/>
    <d v="2023-07-19T00:00:00"/>
    <m/>
    <d v="2023-08-14T00:00:00"/>
    <d v="2023-08-07T00:00:00"/>
    <m/>
    <s v="ENTREGUE"/>
    <s v="ENTREGUE NO PRAZO"/>
    <n v="18"/>
  </r>
  <r>
    <n v="26208098"/>
    <s v="262080-98"/>
    <d v="2023-07-20T00:00:00"/>
    <x v="1"/>
    <s v="JUAZEIRO DO NORTE"/>
    <x v="15"/>
    <n v="125928"/>
    <s v="NORDESTE"/>
    <n v="4083.96"/>
    <n v="215.11"/>
    <n v="143.92400000000001"/>
    <n v="5.2671916473226971E-2"/>
    <s v="TECMAR TRANSPORTES LTDA"/>
    <d v="2023-07-19T00:00:00"/>
    <m/>
    <d v="2023-08-09T00:00:00"/>
    <d v="2023-07-29T00:00:00"/>
    <m/>
    <s v="ENTREGUE"/>
    <s v="ENTREGUE NO PRAZO"/>
    <n v="9"/>
  </r>
  <r>
    <n v="26117998"/>
    <s v="261179-98"/>
    <d v="2023-07-20T00:00:00"/>
    <x v="1"/>
    <s v="LIMOEIRO DO NORTE"/>
    <x v="15"/>
    <n v="126024"/>
    <s v="NORDESTE"/>
    <n v="8909"/>
    <n v="420.36"/>
    <n v="285.23099999999999"/>
    <n v="4.7183746772926256E-2"/>
    <s v="TECMAR TRANSPORTES LTDA"/>
    <d v="2023-07-19T00:00:00"/>
    <m/>
    <d v="2023-08-10T00:00:00"/>
    <d v="2023-08-03T00:00:00"/>
    <m/>
    <s v="ENTREGUE"/>
    <s v="ENTREGUE NO PRAZO"/>
    <n v="14"/>
  </r>
  <r>
    <n v="24826998"/>
    <s v="248269-98"/>
    <d v="2023-07-20T00:00:00"/>
    <x v="1"/>
    <s v="MARACANAU"/>
    <x v="15"/>
    <n v="125931"/>
    <s v="NORDESTE"/>
    <n v="16989"/>
    <n v="729.68"/>
    <n v="602.68799999999999"/>
    <n v="4.295014421096003E-2"/>
    <s v="TECMAR TRANSPORTES LTDA"/>
    <d v="2023-07-19T00:00:00"/>
    <m/>
    <d v="2023-08-09T00:00:00"/>
    <d v="2023-08-09T00:00:00"/>
    <m/>
    <s v="ENTREGUE"/>
    <s v="ENTREGUE NO PRAZO"/>
    <n v="20"/>
  </r>
  <r>
    <n v="25509898"/>
    <s v="255098-98"/>
    <d v="2023-07-20T00:00:00"/>
    <x v="1"/>
    <s v="MARACANAU"/>
    <x v="15"/>
    <n v="126118"/>
    <s v="NORDESTE"/>
    <n v="7944.31"/>
    <n v="312.91000000000003"/>
    <n v="251.791"/>
    <n v="3.9387939292399213E-2"/>
    <s v="TECMAR TRANSPORTES LTDA"/>
    <d v="2023-07-20T00:00:00"/>
    <m/>
    <d v="2023-08-10T00:00:00"/>
    <d v="2023-08-10T00:00:00"/>
    <m/>
    <s v="ENTREGUE"/>
    <s v="ENTREGUE NO PRAZO"/>
    <n v="21"/>
  </r>
  <r>
    <n v="25977298"/>
    <s v="259772-98"/>
    <d v="2023-07-20T00:00:00"/>
    <x v="1"/>
    <s v="PINDARE-MIRIM"/>
    <x v="6"/>
    <n v="126111"/>
    <s v="NORDESTE"/>
    <n v="19224.810000000001"/>
    <n v="1284.6099999999999"/>
    <n v="685.33900000000006"/>
    <n v="6.6820426313706077E-2"/>
    <s v="TECMAR TRANSPORTES LTDA"/>
    <d v="2023-07-20T00:00:00"/>
    <m/>
    <d v="2023-08-15T00:00:00"/>
    <d v="2023-08-10T00:00:00"/>
    <m/>
    <s v="ENTREGUE"/>
    <s v="ENTREGUE NO PRAZO"/>
    <n v="21"/>
  </r>
  <r>
    <n v="26144398"/>
    <s v="261443-98"/>
    <d v="2023-07-20T00:00:00"/>
    <x v="1"/>
    <s v="PIRIPIRI"/>
    <x v="7"/>
    <n v="126035"/>
    <s v="NORDESTE"/>
    <n v="13409"/>
    <n v="889.92"/>
    <n v="463.637"/>
    <n v="6.636736520247595E-2"/>
    <s v="TECMAR TRANSPORTES LTDA"/>
    <d v="2023-07-19T00:00:00"/>
    <m/>
    <d v="2023-08-10T00:00:00"/>
    <d v="2023-07-27T00:00:00"/>
    <m/>
    <s v="ENTREGUE"/>
    <s v="ENTREGUE NO PRAZO"/>
    <n v="7"/>
  </r>
  <r>
    <n v="25270598"/>
    <s v="252705-98"/>
    <d v="2023-07-20T00:00:00"/>
    <x v="1"/>
    <s v="PRESIDENTE DUTRA"/>
    <x v="6"/>
    <n v="125935"/>
    <s v="NORDESTE"/>
    <n v="11309"/>
    <n v="697.33"/>
    <n v="366.74400000000003"/>
    <n v="6.1661508533026793E-2"/>
    <s v="TECMAR TRANSPORTES LTDA"/>
    <d v="2023-07-19T00:00:00"/>
    <m/>
    <d v="2023-08-15T00:00:00"/>
    <d v="2023-08-07T00:00:00"/>
    <m/>
    <s v="ENTREGUE"/>
    <s v="ENTREGUE NO PRAZO"/>
    <n v="18"/>
  </r>
  <r>
    <n v="25678998"/>
    <s v="256789-98"/>
    <d v="2023-07-20T00:00:00"/>
    <x v="1"/>
    <s v="QUIXERAMOBIM"/>
    <x v="15"/>
    <n v="126000"/>
    <s v="NORDESTE"/>
    <n v="16737.02"/>
    <n v="752.42"/>
    <n v="507.18700000000001"/>
    <n v="4.4955434121486379E-2"/>
    <s v="TECMAR TRANSPORTES LTDA"/>
    <d v="2023-07-19T00:00:00"/>
    <m/>
    <d v="2023-08-09T00:00:00"/>
    <d v="2023-08-09T00:00:00"/>
    <m/>
    <s v="ENTREGUE"/>
    <s v="ENTREGUE NO PRAZO"/>
    <n v="20"/>
  </r>
  <r>
    <n v="25911398"/>
    <s v="259113-98"/>
    <d v="2023-07-20T00:00:00"/>
    <x v="1"/>
    <s v="RECIFE"/>
    <x v="16"/>
    <n v="126133"/>
    <s v="NORDESTE"/>
    <n v="7599"/>
    <n v="274.31"/>
    <n v="241.631"/>
    <n v="3.6098170811948938E-2"/>
    <s v="TECMAR TRANSPORTES LTDA"/>
    <d v="2023-07-20T00:00:00"/>
    <m/>
    <d v="2023-08-04T00:00:00"/>
    <d v="2023-07-29T00:00:00"/>
    <m/>
    <s v="ENTREGUE"/>
    <s v="ENTREGUE NO PRAZO"/>
    <n v="9"/>
  </r>
  <r>
    <n v="31379398"/>
    <s v="313793-98"/>
    <d v="2023-09-27T00:00:00"/>
    <x v="0"/>
    <s v="SANTO AMARO"/>
    <x v="20"/>
    <n v="132025"/>
    <s v="NORDESTE"/>
    <n v="21109"/>
    <n v="752.71"/>
    <n v="990"/>
    <m/>
    <s v="R L DOS SANTOS TRANSPORTES LTDA"/>
    <d v="2023-09-25T00:00:00"/>
    <s v="ENTREGA INFORMADA"/>
    <s v="18/10/2023"/>
    <d v="2023-10-04T00:00:00"/>
    <d v="2023-10-04T00:00:00"/>
    <s v="ENTREGUE"/>
    <s v="ENTREGUE NO PRAZO"/>
    <n v="7"/>
  </r>
  <r>
    <n v="25879098"/>
    <s v="258790-98"/>
    <d v="2023-07-20T00:00:00"/>
    <x v="1"/>
    <s v="SANTA INES"/>
    <x v="6"/>
    <n v="126233"/>
    <s v="NORDESTE"/>
    <n v="6789"/>
    <n v="430.56"/>
    <n v="223.958"/>
    <n v="6.3420238621299155E-2"/>
    <s v="TECMAR TRANSPORTES LTDA"/>
    <d v="2023-07-20T00:00:00"/>
    <m/>
    <d v="2023-08-15T00:00:00"/>
    <d v="2023-08-10T00:00:00"/>
    <m/>
    <s v="ENTREGUE"/>
    <s v="ENTREGUE NO PRAZO"/>
    <n v="21"/>
  </r>
  <r>
    <n v="26084698"/>
    <s v="260846-98"/>
    <d v="2023-07-20T00:00:00"/>
    <x v="1"/>
    <s v="SAO BERNARDO"/>
    <x v="6"/>
    <n v="126049"/>
    <s v="NORDESTE"/>
    <n v="66897.259999999995"/>
    <n v="5375.27"/>
    <n v="2922.88"/>
    <n v="8.0351123498929561E-2"/>
    <s v="TECMAR TRANSPORTES LTDA"/>
    <d v="2023-07-19T00:00:00"/>
    <m/>
    <d v="2023-08-14T00:00:00"/>
    <d v="2023-07-28T00:00:00"/>
    <m/>
    <s v="ENTREGUE"/>
    <s v="ENTREGUE NO PRAZO"/>
    <n v="8"/>
  </r>
  <r>
    <n v="26077198"/>
    <s v="260771-98"/>
    <d v="2023-07-20T00:00:00"/>
    <x v="1"/>
    <s v="SAO BERNARDO"/>
    <x v="6"/>
    <n v="126015"/>
    <s v="NORDESTE"/>
    <n v="25700"/>
    <n v="1842.74"/>
    <n v="991.19600000000003"/>
    <n v="7.1701945525291827E-2"/>
    <s v="TECMAR TRANSPORTES LTDA"/>
    <d v="2023-07-19T00:00:00"/>
    <m/>
    <d v="2023-08-15T00:00:00"/>
    <d v="2023-08-03T00:00:00"/>
    <m/>
    <s v="ENTREGUE"/>
    <s v="ENTREGUE NO PRAZO"/>
    <n v="14"/>
  </r>
  <r>
    <n v="25988198"/>
    <s v="259881-98"/>
    <d v="2023-07-20T00:00:00"/>
    <x v="1"/>
    <s v="SAO BERNARDO"/>
    <x v="6"/>
    <n v="126241"/>
    <s v="NORDESTE"/>
    <n v="45941.21"/>
    <n v="3702.97"/>
    <n v="2011.8140000000001"/>
    <n v="8.0602361148084695E-2"/>
    <s v="TECMAR TRANSPORTES LTDA"/>
    <d v="2023-07-20T00:00:00"/>
    <m/>
    <d v="2023-08-15T00:00:00"/>
    <d v="2023-07-28T00:00:00"/>
    <m/>
    <s v="ENTREGUE"/>
    <s v="ENTREGUE NO PRAZO"/>
    <n v="8"/>
  </r>
  <r>
    <n v="26085598"/>
    <s v="260855-98"/>
    <d v="2023-07-20T00:00:00"/>
    <x v="1"/>
    <s v="SOBRAL"/>
    <x v="15"/>
    <n v="126047"/>
    <s v="NORDESTE"/>
    <n v="15825.42"/>
    <n v="808.06"/>
    <n v="558.33799999999997"/>
    <n v="5.1060888115449697E-2"/>
    <s v="TECMAR TRANSPORTES LTDA"/>
    <d v="2023-07-19T00:00:00"/>
    <m/>
    <d v="2023-08-09T00:00:00"/>
    <d v="2023-08-04T00:00:00"/>
    <m/>
    <s v="ENTREGUE"/>
    <s v="ENTREGUE NO PRAZO"/>
    <n v="15"/>
  </r>
  <r>
    <n v="25945098"/>
    <s v="259450-98"/>
    <d v="2023-07-20T00:00:00"/>
    <x v="1"/>
    <s v="TASSO FRAGOSO"/>
    <x v="6"/>
    <n v="126064"/>
    <s v="NORDESTE"/>
    <n v="114366.54"/>
    <n v="8949.18"/>
    <n v="4861.5"/>
    <n v="7.8249984654602658E-2"/>
    <s v="TECMAR TRANSPORTES LTDA"/>
    <d v="2023-07-19T00:00:00"/>
    <m/>
    <d v="2023-08-14T00:00:00"/>
    <d v="2023-08-07T00:00:00"/>
    <m/>
    <s v="ENTREGUE"/>
    <s v="ENTREGUE NO PRAZO"/>
    <n v="18"/>
  </r>
  <r>
    <n v="26140907"/>
    <s v="261409-07"/>
    <d v="2023-07-20T00:00:00"/>
    <x v="1"/>
    <s v="TERESINA"/>
    <x v="7"/>
    <n v="125853"/>
    <s v="NORDESTE"/>
    <n v="702.18"/>
    <n v="117.07"/>
    <n v="35.417000000000002"/>
    <n v="0.16672363211712096"/>
    <s v="TECMAR TRANSPORTES LTDA"/>
    <d v="2023-07-19T00:00:00"/>
    <m/>
    <d v="2023-08-07T00:00:00"/>
    <d v="2023-07-27T00:00:00"/>
    <m/>
    <s v="ENTREGUE"/>
    <s v="ENTREGUE NO PRAZO"/>
    <n v="7"/>
  </r>
  <r>
    <n v="25631398"/>
    <s v="256313-98"/>
    <d v="2023-07-20T00:00:00"/>
    <x v="1"/>
    <s v="XEXEU"/>
    <x v="16"/>
    <n v="125994"/>
    <s v="NORDESTE"/>
    <n v="7523.01"/>
    <n v="358.5"/>
    <n v="251.791"/>
    <n v="4.7653798147284133E-2"/>
    <s v="TECMAR TRANSPORTES LTDA"/>
    <d v="2023-07-19T00:00:00"/>
    <m/>
    <d v="2023-08-07T00:00:00"/>
    <d v="2023-08-02T00:00:00"/>
    <m/>
    <s v="ENTREGUE"/>
    <s v="ENTREGUE NO PRAZO"/>
    <n v="13"/>
  </r>
  <r>
    <n v="25994398"/>
    <s v="259943-98"/>
    <d v="2023-07-20T00:00:00"/>
    <x v="1"/>
    <s v="FORTALEZA"/>
    <x v="15"/>
    <n v="125926"/>
    <s v="NORDESTE"/>
    <n v="16669"/>
    <n v="716.28"/>
    <n v="596.548"/>
    <n v="4.2970784090227365E-2"/>
    <s v="TECMAR TRANSPORTES LTDA"/>
    <d v="2023-07-19T00:00:00"/>
    <m/>
    <d v="2023-08-04T00:00:00"/>
    <d v="2023-08-09T00:00:00"/>
    <m/>
    <s v="ENTREGUE"/>
    <s v="ENTREGUE FORA DO PRAZO"/>
    <n v="20"/>
  </r>
  <r>
    <n v="26188398"/>
    <s v="261883-98"/>
    <d v="2023-07-20T00:00:00"/>
    <x v="1"/>
    <s v="FORTALEZA"/>
    <x v="15"/>
    <n v="126045"/>
    <s v="NORDESTE"/>
    <n v="7523.01"/>
    <n v="310.75"/>
    <n v="251.791"/>
    <n v="4.1306604670205145E-2"/>
    <s v="TECMAR TRANSPORTES LTDA"/>
    <d v="2023-07-19T00:00:00"/>
    <m/>
    <d v="2023-08-04T00:00:00"/>
    <d v="2023-08-09T00:00:00"/>
    <m/>
    <s v="ENTREGUE"/>
    <s v="ENTREGUE FORA DO PRAZO"/>
    <n v="20"/>
  </r>
  <r>
    <n v="25564498"/>
    <s v="255644-98"/>
    <d v="2023-07-20T00:00:00"/>
    <x v="1"/>
    <s v="GRANJA"/>
    <x v="15"/>
    <n v="126131"/>
    <s v="NORDESTE"/>
    <n v="5899"/>
    <n v="553.76"/>
    <n v="203.66800000000001"/>
    <n v="9.3873537887777594E-2"/>
    <s v="TECMAR TRANSPORTES LTDA"/>
    <d v="2023-07-20T00:00:00"/>
    <m/>
    <d v="2023-08-10T00:00:00"/>
    <d v="2023-08-14T00:00:00"/>
    <m/>
    <s v="ENTREGUE"/>
    <s v="ENTREGUE FORA DO PRAZO"/>
    <n v="25"/>
  </r>
  <r>
    <n v="25779398"/>
    <s v="257793-98"/>
    <d v="2023-07-20T00:00:00"/>
    <x v="1"/>
    <s v="GUAIUBA"/>
    <x v="15"/>
    <n v="125960"/>
    <s v="NORDESTE"/>
    <n v="12742.63"/>
    <n v="849.93"/>
    <n v="405.55"/>
    <n v="6.6699731531088949E-2"/>
    <s v="TECMAR TRANSPORTES LTDA"/>
    <d v="2023-07-19T00:00:00"/>
    <m/>
    <d v="2023-08-09T00:00:00"/>
    <d v="2023-08-14T00:00:00"/>
    <m/>
    <s v="ENTREGUE"/>
    <s v="ENTREGUE FORA DO PRAZO"/>
    <n v="25"/>
  </r>
  <r>
    <n v="26206398"/>
    <s v="262063-98"/>
    <d v="2023-07-20T00:00:00"/>
    <x v="1"/>
    <s v="SANTA MARIA MADALENA"/>
    <x v="11"/>
    <n v="126067"/>
    <s v="SUDESTE"/>
    <n v="17343.810000000001"/>
    <n v="473.01"/>
    <n v="618.10500000000002"/>
    <n v="2.7272554300352688E-2"/>
    <s v="TJ4 TRANSPORTES EIRELI"/>
    <d v="2023-07-19T00:00:00"/>
    <m/>
    <d v="2023-07-27T00:00:00"/>
    <d v="2023-07-27T00:00:00"/>
    <m/>
    <s v="ENTREGUE"/>
    <s v="ENTREGUE NO PRAZO"/>
    <n v="7"/>
  </r>
  <r>
    <n v="26200098"/>
    <s v="262000-98"/>
    <d v="2023-07-20T00:00:00"/>
    <x v="1"/>
    <s v="RIO DE JANEIRO"/>
    <x v="11"/>
    <n v="126083"/>
    <s v="SUDESTE"/>
    <n v="41361.4"/>
    <n v="1034.03"/>
    <n v="1585.829"/>
    <n v="2.4999879114343322E-2"/>
    <s v="TJ4 TRANSPORTES EIRELI"/>
    <d v="2023-07-19T00:00:00"/>
    <m/>
    <d v="2023-07-24T00:00:00"/>
    <d v="2023-07-26T00:00:00"/>
    <m/>
    <s v="ENTREGUE"/>
    <s v="ENTREGUE FORA DO PRAZO"/>
    <n v="6"/>
  </r>
  <r>
    <n v="26274898"/>
    <s v="262748-98"/>
    <d v="2023-07-21T00:00:00"/>
    <x v="1"/>
    <s v="SINOP"/>
    <x v="0"/>
    <n v="126246"/>
    <s v="CENTRO-OESTE"/>
    <n v="11900"/>
    <n v="729.38"/>
    <n v="405.55500000000001"/>
    <n v="6.1292436974789914E-2"/>
    <s v="ATUAL CARGAS TRANSPORTES LTDA"/>
    <d v="2023-07-20T00:00:00"/>
    <s v="INFORMADO COLETA"/>
    <d v="2023-08-09T00:00:00"/>
    <d v="2023-08-01T00:00:00"/>
    <d v="2023-10-11T00:00:00"/>
    <s v="ENTREGUE"/>
    <s v="ENTREGUE NO PRAZO"/>
    <n v="11"/>
  </r>
  <r>
    <n v="26383098"/>
    <s v="263830-98"/>
    <d v="2023-07-21T00:00:00"/>
    <x v="1"/>
    <s v="PEIXOTO DE AZEVEDO"/>
    <x v="0"/>
    <n v="126203"/>
    <s v="CENTRO-OESTE"/>
    <n v="10209"/>
    <n v="841.51"/>
    <n v="344.13299999999998"/>
    <n v="8.2428249583700652E-2"/>
    <s v="ATUAL CARGAS TRANSPORTES LTDA"/>
    <d v="2023-07-20T00:00:00"/>
    <s v="INFORMADO COLETA"/>
    <d v="2023-08-09T00:00:00"/>
    <d v="2023-08-01T00:00:00"/>
    <d v="2023-10-11T00:00:00"/>
    <s v="ENTREGUE"/>
    <s v="ENTREGUE NO PRAZO"/>
    <n v="11"/>
  </r>
  <r>
    <n v="26369098"/>
    <s v="263690-98"/>
    <d v="2023-07-21T00:00:00"/>
    <x v="1"/>
    <s v="TANGARÁ DA SERRA"/>
    <x v="0"/>
    <n v="126191"/>
    <s v="CENTRO-OESTE"/>
    <n v="15999"/>
    <n v="994.2"/>
    <n v="559.89800000000002"/>
    <n v="6.2141383836489782E-2"/>
    <s v="ATUAL CARGAS TRANSPORTES LTDA"/>
    <d v="2023-07-20T00:00:00"/>
    <s v="INFORMADO COLETA"/>
    <d v="2023-08-11T00:00:00"/>
    <d v="2023-08-02T00:00:00"/>
    <d v="2023-10-11T00:00:00"/>
    <s v="ENTREGUE"/>
    <s v="ENTREGUE NO PRAZO"/>
    <n v="12"/>
  </r>
  <r>
    <n v="26321998"/>
    <s v="263219-98"/>
    <d v="2023-07-21T00:00:00"/>
    <x v="1"/>
    <s v="PRIMAVERA DO LESTE"/>
    <x v="0"/>
    <n v="126209"/>
    <s v="CENTRO-OESTE"/>
    <n v="9495"/>
    <n v="566.91999999999996"/>
    <n v="313.76"/>
    <n v="5.970721432332806E-2"/>
    <s v="ATUAL CARGAS TRANSPORTES LTDA"/>
    <d v="2023-07-20T00:00:00"/>
    <s v="INFORMADO COLETA"/>
    <d v="2023-08-08T00:00:00"/>
    <d v="2023-08-02T00:00:00"/>
    <d v="2023-10-11T00:00:00"/>
    <s v="ENTREGUE"/>
    <s v="ENTREGUE NO PRAZO"/>
    <n v="12"/>
  </r>
  <r>
    <n v="25173098"/>
    <s v="251730-98"/>
    <d v="2023-07-21T00:00:00"/>
    <x v="1"/>
    <s v="TANGARÁ DA SERRA"/>
    <x v="0"/>
    <n v="126232"/>
    <s v="CENTRO-OESTE"/>
    <n v="10281.629999999999"/>
    <n v="555.17999999999995"/>
    <n v="304.42700000000002"/>
    <n v="5.3997274751182447E-2"/>
    <s v="ATUAL CARGAS TRANSPORTES LTDA"/>
    <d v="2023-07-20T00:00:00"/>
    <s v="INFORMADO COLETA"/>
    <d v="2023-08-11T00:00:00"/>
    <d v="2023-08-03T00:00:00"/>
    <d v="2023-10-11T00:00:00"/>
    <s v="ENTREGUE"/>
    <s v="ENTREGUE NO PRAZO"/>
    <n v="13"/>
  </r>
  <r>
    <n v="26045398"/>
    <s v="260453-98"/>
    <d v="2023-07-21T00:00:00"/>
    <x v="1"/>
    <s v="SINOP"/>
    <x v="0"/>
    <n v="126208"/>
    <s v="CENTRO-OESTE"/>
    <n v="14030"/>
    <n v="869.51"/>
    <n v="491.59500000000003"/>
    <n v="6.1975053456878121E-2"/>
    <s v="ATUAL CARGAS TRANSPORTES LTDA"/>
    <d v="2023-07-20T00:00:00"/>
    <s v="INFORMADO COLETA"/>
    <d v="2023-08-09T00:00:00"/>
    <d v="2023-08-03T00:00:00"/>
    <d v="2023-10-11T00:00:00"/>
    <s v="ENTREGUE"/>
    <s v="ENTREGUE NO PRAZO"/>
    <n v="13"/>
  </r>
  <r>
    <n v="26387198"/>
    <s v="263871-98"/>
    <d v="2023-07-21T00:00:00"/>
    <x v="1"/>
    <s v="AGUA BOA"/>
    <x v="0"/>
    <n v="126231"/>
    <s v="CENTRO-OESTE"/>
    <n v="9500"/>
    <n v="1051.48"/>
    <n v="313.76"/>
    <n v="0.1106821052631579"/>
    <s v="ATUAL CARGAS TRANSPORTES LTDA"/>
    <d v="2023-07-20T00:00:00"/>
    <s v="INFORMADO COLETA"/>
    <d v="2023-08-09T00:00:00"/>
    <d v="2023-08-04T00:00:00"/>
    <d v="2023-10-11T00:00:00"/>
    <s v="ENTREGUE"/>
    <s v="ENTREGUE NO PRAZO"/>
    <n v="14"/>
  </r>
  <r>
    <n v="25698798"/>
    <s v="256987-98"/>
    <d v="2023-07-21T00:00:00"/>
    <x v="1"/>
    <s v="JANAUBA"/>
    <x v="4"/>
    <n v="125093"/>
    <s v="SUDESTE"/>
    <n v="9589"/>
    <n v="875"/>
    <n v="300.36500000000001"/>
    <n v="9.1250391073104606E-2"/>
    <s v="CT DISTRIBUICAO E LOGISTICA LTDA"/>
    <d v="2023-07-13T00:00:00"/>
    <m/>
    <d v="2023-08-02T00:00:00"/>
    <d v="2023-08-02T09:03:00"/>
    <m/>
    <s v="ENTREGUE"/>
    <s v="ENTREGUE FORA DO PRAZO"/>
    <n v="12.377083333332848"/>
  </r>
  <r>
    <n v="31008398"/>
    <s v="310083-98"/>
    <d v="2023-09-27T00:00:00"/>
    <x v="0"/>
    <s v="SALVADOR"/>
    <x v="20"/>
    <n v="132387"/>
    <s v="NORDESTE"/>
    <n v="6099.27"/>
    <n v="242.38"/>
    <n v="167"/>
    <m/>
    <s v="R L DOS SANTOS TRANSPORTES LTDA"/>
    <d v="2023-09-26T00:00:00"/>
    <s v="ENTREGA INFORMADA"/>
    <s v="18/10/2023"/>
    <d v="2023-10-03T00:00:00"/>
    <d v="2023-10-04T00:00:00"/>
    <s v="ENTREGUE"/>
    <s v="ENTREGUE NO PRAZO"/>
    <n v="6"/>
  </r>
  <r>
    <n v="31273498"/>
    <s v="312734-98"/>
    <d v="2023-09-27T00:00:00"/>
    <x v="0"/>
    <s v="SANTA BARBARA"/>
    <x v="20"/>
    <n v="132441"/>
    <s v="NORDESTE"/>
    <n v="8759"/>
    <n v="332.81"/>
    <n v="376"/>
    <m/>
    <s v="R L DOS SANTOS TRANSPORTES LTDA"/>
    <d v="2023-09-27T00:00:00"/>
    <s v="ENTREGA INFORMADA"/>
    <s v="18/10/2023"/>
    <d v="2023-10-03T00:00:00"/>
    <d v="2023-10-04T00:00:00"/>
    <s v="ENTREGUE"/>
    <s v="ENTREGUE NO PRAZO"/>
    <n v="6"/>
  </r>
  <r>
    <n v="29571798"/>
    <s v="295717-98"/>
    <d v="2023-09-16T00:00:00"/>
    <x v="0"/>
    <s v="PARAGOMINAS"/>
    <x v="2"/>
    <n v="130019"/>
    <s v="NORTE"/>
    <n v="129689.99"/>
    <n v="1"/>
    <n v="4059"/>
    <m/>
    <s v="R L DOS SANTOS TRANSPORTES LTDA"/>
    <d v="2023-09-06T00:00:00"/>
    <s v="INFORMADO COLETA"/>
    <s v="05/10/2023"/>
    <m/>
    <d v="2023-10-09T00:00:00"/>
    <s v="EM ROTA DE ENTREGA"/>
    <s v="EM TRANSITO"/>
    <n v="-45185"/>
  </r>
  <r>
    <n v="28431798"/>
    <s v="284317-98"/>
    <d v="2023-09-16T00:00:00"/>
    <x v="0"/>
    <s v="BELÉM"/>
    <x v="2"/>
    <n v="130573"/>
    <s v="NORTE"/>
    <n v="22600"/>
    <n v="2531.36"/>
    <n v="794.41899999999998"/>
    <m/>
    <s v="R L DOS SANTOS TRANSPORTES LTDA"/>
    <d v="2023-09-14T00:00:00"/>
    <s v="INFORMADO COLETA"/>
    <s v="05/10/2023"/>
    <m/>
    <d v="2023-10-09T00:00:00"/>
    <s v="EM ROTA DE ENTREGA"/>
    <s v="EM TRANSITO"/>
    <n v="-45185"/>
  </r>
  <r>
    <n v="29554398"/>
    <s v="295543-98"/>
    <d v="2023-09-16T00:00:00"/>
    <x v="0"/>
    <s v="BELÉM"/>
    <x v="2"/>
    <n v="130577"/>
    <s v="NORTE"/>
    <n v="10798.61"/>
    <n v="1209.52"/>
    <n v="397"/>
    <m/>
    <s v="R L DOS SANTOS TRANSPORTES LTDA"/>
    <d v="2023-09-14T00:00:00"/>
    <s v="INFORMADO COLETA"/>
    <s v="05/10/2023"/>
    <m/>
    <d v="2023-10-09T00:00:00"/>
    <s v="EM ROTA DE ENTREGA"/>
    <s v="EM TRANSITO"/>
    <n v="-45185"/>
  </r>
  <r>
    <n v="28970998"/>
    <s v="289709-98"/>
    <d v="2023-09-16T00:00:00"/>
    <x v="0"/>
    <s v="BELÉM"/>
    <x v="2"/>
    <n v="130585"/>
    <s v="NORTE"/>
    <n v="12029.37"/>
    <n v="1347.38"/>
    <n v="432.15300000000002"/>
    <m/>
    <s v="R L DOS SANTOS TRANSPORTES LTDA"/>
    <d v="2023-09-14T00:00:00"/>
    <s v="INFORMADO COLETA"/>
    <s v="05/10/2023"/>
    <m/>
    <d v="2023-10-09T00:00:00"/>
    <s v="EM ROTA DE ENTREGA"/>
    <s v="EM TRANSITO"/>
    <n v="-45185"/>
  </r>
  <r>
    <n v="28952098"/>
    <s v="289520-98"/>
    <d v="2023-09-16T00:00:00"/>
    <x v="0"/>
    <s v="BELÉM"/>
    <x v="2"/>
    <n v="130587"/>
    <s v="NORTE"/>
    <n v="34307.24"/>
    <n v="3842.66"/>
    <n v="1274"/>
    <m/>
    <s v="R L DOS SANTOS TRANSPORTES LTDA"/>
    <d v="2023-09-14T00:00:00"/>
    <s v="INFORMADO COLETA"/>
    <s v="05/10/2023"/>
    <m/>
    <d v="2023-10-09T00:00:00"/>
    <s v="EM ROTA DE ENTREGA"/>
    <s v="EM TRANSITO"/>
    <n v="-45185"/>
  </r>
  <r>
    <n v="29008598"/>
    <s v="290085-98"/>
    <d v="2023-09-16T00:00:00"/>
    <x v="0"/>
    <s v="BELÉM"/>
    <x v="2"/>
    <n v="130588"/>
    <s v="NORTE"/>
    <n v="14305.67"/>
    <n v="1602.34"/>
    <n v="524"/>
    <m/>
    <s v="R L DOS SANTOS TRANSPORTES LTDA"/>
    <d v="2023-09-14T00:00:00"/>
    <s v="INFORMADO COLETA"/>
    <s v="05/10/2023"/>
    <m/>
    <d v="2023-10-09T00:00:00"/>
    <s v="EM ROTA DE ENTREGA"/>
    <s v="EM TRANSITO"/>
    <n v="-45185"/>
  </r>
  <r>
    <n v="28655898"/>
    <s v="286558-98"/>
    <d v="2023-09-16T00:00:00"/>
    <x v="0"/>
    <s v="BELÉM"/>
    <x v="2"/>
    <n v="130621"/>
    <s v="NORTE"/>
    <n v="11100"/>
    <n v="1243.28"/>
    <n v="337"/>
    <m/>
    <s v="R L DOS SANTOS TRANSPORTES LTDA"/>
    <d v="2023-09-14T00:00:00"/>
    <s v="INFORMADO COLETA"/>
    <s v="05/10/2023"/>
    <m/>
    <d v="2023-10-09T00:00:00"/>
    <s v="EM ROTA DE ENTREGA"/>
    <s v="EM TRANSITO"/>
    <n v="-45185"/>
  </r>
  <r>
    <n v="29794898"/>
    <s v="297948-98"/>
    <d v="2023-09-16T00:00:00"/>
    <x v="0"/>
    <s v="BELÉM"/>
    <x v="2"/>
    <n v="130636"/>
    <s v="NORTE"/>
    <n v="10275.07"/>
    <n v="1150.8800000000001"/>
    <n v="335"/>
    <m/>
    <s v="R L DOS SANTOS TRANSPORTES LTDA"/>
    <d v="2023-09-14T00:00:00"/>
    <s v="INFORMADO COLETA"/>
    <s v="05/10/2023"/>
    <m/>
    <d v="2023-10-09T00:00:00"/>
    <s v="EM ROTA DE ENTREGA"/>
    <s v="EM TRANSITO"/>
    <n v="-45185"/>
  </r>
  <r>
    <n v="25339498"/>
    <s v="253394-98"/>
    <d v="2023-07-21T00:00:00"/>
    <x v="1"/>
    <s v="MONTES CLAROS"/>
    <x v="4"/>
    <n v="125310"/>
    <s v="SUDESTE"/>
    <n v="13058"/>
    <n v="875"/>
    <n v="435.11"/>
    <n v="6.7008730280287948E-2"/>
    <s v="CT DISTRIBUICAO E LOGISTICA LTDA"/>
    <d v="2023-07-14T00:00:00"/>
    <m/>
    <d v="2023-08-02T00:00:00"/>
    <d v="2023-07-27T16:00:00"/>
    <m/>
    <s v="ENTREGUE"/>
    <s v="ENTREGUE NO PRAZO"/>
    <n v="6.6666666666642413"/>
  </r>
  <r>
    <n v="25651798"/>
    <s v="256517-98"/>
    <d v="2023-07-21T00:00:00"/>
    <x v="1"/>
    <s v="JANAUBA"/>
    <x v="4"/>
    <n v="125313"/>
    <s v="SUDESTE"/>
    <n v="13299"/>
    <n v="875"/>
    <n v="467.04"/>
    <n v="6.5794420633130304E-2"/>
    <s v="CT DISTRIBUICAO E LOGISTICA LTDA"/>
    <d v="2023-07-14T00:00:00"/>
    <m/>
    <d v="2023-08-02T00:00:00"/>
    <d v="2023-08-01T00:00:00"/>
    <m/>
    <s v="ENTREGUE"/>
    <s v="ENTREGUE NO PRAZO"/>
    <n v="11"/>
  </r>
  <r>
    <n v="25930498"/>
    <s v="259304-98"/>
    <d v="2023-07-21T00:00:00"/>
    <x v="1"/>
    <s v="DIONISIO"/>
    <x v="4"/>
    <n v="125334"/>
    <s v="SUDESTE"/>
    <n v="9299"/>
    <n v="875"/>
    <n v="289.72699999999998"/>
    <n v="9.4096139369824708E-2"/>
    <s v="CT DISTRIBUICAO E LOGISTICA LTDA"/>
    <d v="2023-07-14T00:00:00"/>
    <m/>
    <d v="2023-08-02T00:00:00"/>
    <d v="2023-07-30T15:30:00"/>
    <m/>
    <s v="ENTREGUE"/>
    <s v="ENTREGUE NO PRAZO"/>
    <n v="9.6458333333357587"/>
  </r>
  <r>
    <n v="25643398"/>
    <s v="256433-98"/>
    <d v="2023-07-21T00:00:00"/>
    <x v="1"/>
    <s v="URUCANIA"/>
    <x v="4"/>
    <n v="125373"/>
    <s v="SUDESTE"/>
    <n v="8435.15"/>
    <n v="875"/>
    <n v="188.727"/>
    <n v="0.10373259515242764"/>
    <s v="CT DISTRIBUICAO E LOGISTICA LTDA"/>
    <d v="2023-07-14T00:00:00"/>
    <m/>
    <d v="2023-08-02T00:00:00"/>
    <d v="2023-07-29T15:30:00"/>
    <m/>
    <s v="ENTREGUE"/>
    <s v="ENTREGUE NO PRAZO"/>
    <n v="8.6458333333357587"/>
  </r>
  <r>
    <n v="25743598"/>
    <s v="257435-98"/>
    <d v="2023-07-21T00:00:00"/>
    <x v="1"/>
    <s v="GUAXUPE"/>
    <x v="4"/>
    <n v="125389"/>
    <s v="SUDESTE"/>
    <n v="6730"/>
    <n v="875"/>
    <n v="220.89500000000001"/>
    <n v="0.13001485884101041"/>
    <s v="CT DISTRIBUICAO E LOGISTICA LTDA"/>
    <d v="2023-07-14T00:00:00"/>
    <m/>
    <d v="2023-08-02T00:00:00"/>
    <d v="2023-07-27T10:00:00"/>
    <m/>
    <s v="ENTREGUE"/>
    <s v="ENTREGUE NO PRAZO"/>
    <n v="6.4166666666642413"/>
  </r>
  <r>
    <n v="25705898"/>
    <s v="257058-98"/>
    <d v="2023-07-21T00:00:00"/>
    <x v="1"/>
    <s v="JOÃO MONLEVADE"/>
    <x v="4"/>
    <n v="125526"/>
    <s v="SUDESTE"/>
    <n v="6109"/>
    <n v="875"/>
    <n v="190.52099999999999"/>
    <n v="0.14323129808479293"/>
    <s v="CT DISTRIBUICAO E LOGISTICA LTDA"/>
    <d v="2023-07-17T00:00:00"/>
    <m/>
    <d v="2023-08-02T00:00:00"/>
    <d v="2023-07-30T15:30:00"/>
    <m/>
    <s v="ENTREGUE"/>
    <s v="ENTREGUE NO PRAZO"/>
    <n v="9.6458333333357587"/>
  </r>
  <r>
    <n v="25883398"/>
    <s v="258833-98"/>
    <d v="2023-07-21T00:00:00"/>
    <x v="1"/>
    <s v="GUAXUPE"/>
    <x v="4"/>
    <n v="125538"/>
    <s v="SUDESTE"/>
    <n v="9589"/>
    <n v="875"/>
    <n v="313.76"/>
    <n v="9.1250391073104606E-2"/>
    <s v="CT DISTRIBUICAO E LOGISTICA LTDA"/>
    <d v="2023-07-17T00:00:00"/>
    <m/>
    <d v="2023-08-02T00:00:00"/>
    <d v="2023-07-27T10:00:00"/>
    <m/>
    <s v="ENTREGUE"/>
    <s v="ENTREGUE NO PRAZO"/>
    <n v="6.4166666666642413"/>
  </r>
  <r>
    <n v="25907498"/>
    <s v="259074-98"/>
    <d v="2023-07-21T00:00:00"/>
    <x v="1"/>
    <s v="LIMEIRA DO OESTE"/>
    <x v="4"/>
    <n v="125585"/>
    <s v="SUDESTE"/>
    <n v="17982"/>
    <n v="875"/>
    <n v="592.70500000000004"/>
    <n v="4.8659770881993102E-2"/>
    <s v="CT DISTRIBUICAO E LOGISTICA LTDA"/>
    <d v="2023-07-17T00:00:00"/>
    <m/>
    <d v="2023-08-02T00:00:00"/>
    <d v="2023-07-28T12:00:00"/>
    <m/>
    <s v="ENTREGUE"/>
    <s v="ENTREGUE NO PRAZO"/>
    <n v="7.5"/>
  </r>
  <r>
    <n v="26046198"/>
    <s v="260461-98"/>
    <d v="2023-07-21T00:00:00"/>
    <x v="1"/>
    <s v="PRATA"/>
    <x v="4"/>
    <n v="125717"/>
    <s v="SUDESTE"/>
    <n v="9494"/>
    <n v="875"/>
    <n v="313.76"/>
    <n v="9.2163471666315569E-2"/>
    <s v="CT DISTRIBUICAO E LOGISTICA LTDA"/>
    <d v="2023-07-18T00:00:00"/>
    <m/>
    <d v="2023-08-02T00:00:00"/>
    <d v="2023-07-28T12:00:00"/>
    <m/>
    <s v="ENTREGUE"/>
    <s v="ENTREGUE NO PRAZO"/>
    <n v="7.5"/>
  </r>
  <r>
    <n v="25872898"/>
    <s v="258728-98"/>
    <d v="2023-07-21T00:00:00"/>
    <x v="1"/>
    <s v="MONTE ALEGRE MINAS"/>
    <x v="4"/>
    <n v="125723"/>
    <s v="SUDESTE"/>
    <n v="15999"/>
    <n v="875"/>
    <n v="559.89800000000002"/>
    <n v="5.4690918182386396E-2"/>
    <s v="CT DISTRIBUICAO E LOGISTICA LTDA"/>
    <d v="2023-07-18T00:00:00"/>
    <m/>
    <d v="2023-08-02T00:00:00"/>
    <d v="2023-07-28T12:00:00"/>
    <m/>
    <s v="ENTREGUE"/>
    <s v="ENTREGUE NO PRAZO"/>
    <n v="7.5"/>
  </r>
  <r>
    <n v="25716398"/>
    <s v="257163-98"/>
    <d v="2023-07-21T00:00:00"/>
    <x v="1"/>
    <s v="ITATIBA"/>
    <x v="9"/>
    <n v="125805"/>
    <s v="SUDESTE"/>
    <n v="12423.51"/>
    <n v="875"/>
    <n v="433.26400000000001"/>
    <n v="7.0430981260529435E-2"/>
    <s v="CT DISTRIBUICAO E LOGISTICA LTDA"/>
    <d v="2023-07-18T00:00:00"/>
    <m/>
    <d v="2023-07-31T00:00:00"/>
    <d v="2023-07-27T12:00:00"/>
    <m/>
    <s v="ENTREGUE"/>
    <s v="ENTREGUE NO PRAZO"/>
    <n v="6.5"/>
  </r>
  <r>
    <n v="26044598"/>
    <s v="260445-98"/>
    <d v="2023-07-21T00:00:00"/>
    <x v="1"/>
    <s v="PIRACICABA"/>
    <x v="9"/>
    <n v="125884"/>
    <s v="SUDESTE"/>
    <n v="15990"/>
    <n v="875"/>
    <n v="256.43099999999998"/>
    <n v="5.4721701063164478E-2"/>
    <s v="CT DISTRIBUICAO E LOGISTICA LTDA"/>
    <d v="2023-07-19T00:00:00"/>
    <m/>
    <d v="2023-07-31T00:00:00"/>
    <d v="2023-07-28T12:00:00"/>
    <m/>
    <s v="ENTREGUE"/>
    <s v="ENTREGUE NO PRAZO"/>
    <n v="7.5"/>
  </r>
  <r>
    <n v="25953998"/>
    <s v="259539-98"/>
    <d v="2023-07-21T00:00:00"/>
    <x v="1"/>
    <s v="MONTES CLAROS"/>
    <x v="4"/>
    <n v="125881"/>
    <s v="SUDESTE"/>
    <n v="9846.7000000000007"/>
    <n v="875"/>
    <n v="350.83300000000003"/>
    <n v="8.8862258421603169E-2"/>
    <s v="CT DISTRIBUICAO E LOGISTICA LTDA"/>
    <d v="2023-07-19T00:00:00"/>
    <m/>
    <d v="2023-08-02T00:00:00"/>
    <d v="2023-07-27T16:00:00"/>
    <m/>
    <s v="ENTREGUE"/>
    <s v="ENTREGUE NO PRAZO"/>
    <n v="6.6666666666642413"/>
  </r>
  <r>
    <n v="26073098"/>
    <s v="260730-98"/>
    <d v="2023-07-21T00:00:00"/>
    <x v="1"/>
    <s v="S. SEBASTIAO PARAISO"/>
    <x v="4"/>
    <n v="125959"/>
    <s v="SUDESTE"/>
    <n v="5745.47"/>
    <n v="875"/>
    <n v="185.76300000000001"/>
    <n v="0.15229389414617081"/>
    <s v="CT DISTRIBUICAO E LOGISTICA LTDA"/>
    <d v="2023-07-19T00:00:00"/>
    <m/>
    <d v="2023-08-02T00:00:00"/>
    <d v="2023-07-27T10:00:00"/>
    <m/>
    <s v="ENTREGUE"/>
    <s v="ENTREGUE NO PRAZO"/>
    <n v="6.4166666666642413"/>
  </r>
  <r>
    <n v="25814099"/>
    <s v="258140-99"/>
    <d v="2023-07-21T00:00:00"/>
    <x v="1"/>
    <s v="SAO JOSE DO GOIABAL"/>
    <x v="4"/>
    <n v="125066"/>
    <s v="SUDESTE"/>
    <n v="2526.4499999999998"/>
    <n v="311.92"/>
    <n v="168.75"/>
    <n v="0.12346177442656693"/>
    <s v="CT DISTRIBUICAO E LOGISTICA LTDA"/>
    <d v="2023-07-13T00:00:00"/>
    <m/>
    <d v="2023-08-02T00:00:00"/>
    <d v="2023-07-30T15:30:00"/>
    <m/>
    <s v="ENTREGUE"/>
    <s v="ENTREGUE NO PRAZO"/>
    <n v="9.6458333333357587"/>
  </r>
  <r>
    <n v="25444298"/>
    <s v="254442-98"/>
    <d v="2023-07-21T00:00:00"/>
    <x v="1"/>
    <s v="DIONISIO"/>
    <x v="4"/>
    <n v="124971"/>
    <s v="SUDESTE"/>
    <n v="11639"/>
    <n v="875"/>
    <n v="381.36399999999998"/>
    <n v="7.517827992095541E-2"/>
    <s v="CT DISTRIBUICAO E LOGISTICA LTDA"/>
    <d v="2023-07-12T00:00:00"/>
    <m/>
    <d v="2023-08-02T00:00:00"/>
    <d v="2023-07-30T15:30:00"/>
    <m/>
    <s v="ENTREGUE"/>
    <s v="ENTREGUE NO PRAZO"/>
    <n v="9.6458333333357587"/>
  </r>
  <r>
    <n v="25651698"/>
    <s v="256516-98"/>
    <d v="2023-07-21T00:00:00"/>
    <x v="1"/>
    <s v="ITURAMA"/>
    <x v="4"/>
    <n v="125127"/>
    <s v="SUDESTE"/>
    <n v="9589"/>
    <n v="875"/>
    <n v="313.76"/>
    <n v="9.1250391073104606E-2"/>
    <s v="CT DISTRIBUICAO E LOGISTICA LTDA"/>
    <d v="2023-07-13T00:00:00"/>
    <m/>
    <d v="2023-08-02T00:00:00"/>
    <d v="2023-07-28T12:00:00"/>
    <m/>
    <s v="ENTREGUE"/>
    <s v="ENTREGUE NO PRAZO"/>
    <n v="7.5"/>
  </r>
  <r>
    <n v="24568898"/>
    <s v="245688-98"/>
    <d v="2023-07-21T00:00:00"/>
    <x v="1"/>
    <s v="CUIABÁ"/>
    <x v="0"/>
    <n v="125381"/>
    <s v="CENTRO-OESTE"/>
    <n v="136933.87"/>
    <n v="4979.41"/>
    <n v="5211.9679999999998"/>
    <n v="3.6363611135798619E-2"/>
    <s v="CT DISTRIBUICAO E LOGISTICA LTDA"/>
    <d v="2023-07-14T00:00:00"/>
    <m/>
    <d v="2023-08-02T00:00:00"/>
    <d v="2023-08-08T00:00:00"/>
    <m/>
    <s v="ENTREGUE"/>
    <s v="ENTREGUE FORA DO PRAZO"/>
    <n v="18"/>
  </r>
  <r>
    <n v="26469098"/>
    <s v="264690-98"/>
    <d v="2023-07-21T00:00:00"/>
    <x v="1"/>
    <s v="SARAPUI"/>
    <x v="9"/>
    <n v="126225"/>
    <s v="SUDESTE"/>
    <n v="10527.73"/>
    <n v="495.14"/>
    <n v="333.68799999999999"/>
    <n v="4.7031981253318617E-2"/>
    <s v="FITLOG TRANSPORTES E LOGISTICA"/>
    <d v="2023-07-20T00:00:00"/>
    <m/>
    <d v="2023-08-04T00:00:00"/>
    <d v="2023-07-31T20:01:00"/>
    <m/>
    <s v="ENTREGUE"/>
    <s v="ENTREGUE NO PRAZO"/>
    <n v="10.834027777775191"/>
  </r>
  <r>
    <n v="26557498"/>
    <s v="265574-98"/>
    <d v="2023-07-21T00:00:00"/>
    <x v="1"/>
    <s v="TUBARÃO"/>
    <x v="21"/>
    <n v="126388"/>
    <s v="SUL"/>
    <n v="17818"/>
    <n v="937.85"/>
    <n v="571.85299999999995"/>
    <n v="5.2634975867100683E-2"/>
    <s v="FITLOG TRANSPORTES E LOGISTICA"/>
    <d v="2023-07-21T00:00:00"/>
    <m/>
    <d v="2023-08-01T00:00:00"/>
    <d v="2023-07-27T21:04:00"/>
    <m/>
    <s v="ENTREGUE"/>
    <s v="ENTREGUE NO PRAZO"/>
    <n v="6.8777777777795563"/>
  </r>
  <r>
    <n v="26415998"/>
    <s v="264159-98"/>
    <d v="2023-07-21T00:00:00"/>
    <x v="1"/>
    <s v="CATALÃO"/>
    <x v="5"/>
    <n v="126307"/>
    <s v="CENTRO-OESTE"/>
    <n v="15999"/>
    <n v="827.13"/>
    <n v="559.89800000000002"/>
    <n v="5.1698856178511159E-2"/>
    <s v="JEONCEL TRANSPORTES LTDA"/>
    <d v="2023-07-21T00:00:00"/>
    <m/>
    <d v="2023-08-04T00:00:00"/>
    <d v="2023-08-02T00:00:00"/>
    <m/>
    <s v="ENTREGUE"/>
    <s v="ENTREGUE NO PRAZO"/>
    <n v="12"/>
  </r>
  <r>
    <n v="26367498"/>
    <s v="263674-98"/>
    <d v="2023-07-21T00:00:00"/>
    <x v="1"/>
    <s v="FORMOSA"/>
    <x v="5"/>
    <n v="126210"/>
    <s v="CENTRO-OESTE"/>
    <n v="15409"/>
    <n v="752.24"/>
    <n v="509.20499999999998"/>
    <n v="4.8818223116360568E-2"/>
    <s v="JEONCEL TRANSPORTES LTDA"/>
    <d v="2023-07-20T00:00:00"/>
    <m/>
    <d v="2023-08-08T00:00:00"/>
    <d v="2023-08-07T00:00:00"/>
    <m/>
    <s v="ENTREGUE"/>
    <s v="ENTREGUE NO PRAZO"/>
    <n v="17"/>
  </r>
  <r>
    <m/>
    <s v="-"/>
    <d v="2023-09-12T00:00:00"/>
    <x v="0"/>
    <s v="CUIABÁ"/>
    <x v="0"/>
    <n v="130279"/>
    <s v="CENTRO-OESTE"/>
    <n v="16997.310000000001"/>
    <n v="809.08"/>
    <n v="665"/>
    <m/>
    <s v="MIRA OTM TRANSPORTES LTDA"/>
    <d v="2023-09-12T00:00:00"/>
    <s v="NÃO CONSTA"/>
    <d v="2023-09-27T00:00:00"/>
    <d v="2023-09-29T00:00:00"/>
    <m/>
    <s v="ENTREGUE"/>
    <s v="ENTREGUE FORA DO PRAZO"/>
    <n v="17"/>
  </r>
  <r>
    <n v="26366598"/>
    <s v="263665-98"/>
    <d v="2023-07-21T00:00:00"/>
    <x v="1"/>
    <s v="FORMOSA"/>
    <x v="5"/>
    <n v="126286"/>
    <s v="CENTRO-OESTE"/>
    <n v="8039"/>
    <n v="370.68"/>
    <n v="250.92"/>
    <n v="4.6110212713024006E-2"/>
    <s v="JEONCEL TRANSPORTES LTDA"/>
    <d v="2023-07-21T00:00:00"/>
    <m/>
    <d v="2023-08-08T00:00:00"/>
    <d v="2023-08-02T00:00:00"/>
    <m/>
    <s v="ENTREGUE"/>
    <s v="ENTREGUE NO PRAZO"/>
    <n v="12"/>
  </r>
  <r>
    <n v="26281198"/>
    <s v="262811-98"/>
    <d v="2023-07-21T00:00:00"/>
    <x v="1"/>
    <s v="CAIAPONIA"/>
    <x v="5"/>
    <n v="126205"/>
    <s v="CENTRO-OESTE"/>
    <n v="13274.91"/>
    <n v="655.08000000000004"/>
    <n v="443.44200000000001"/>
    <n v="4.9347227212839864E-2"/>
    <s v="JEONCEL TRANSPORTES LTDA"/>
    <d v="2023-07-20T00:00:00"/>
    <m/>
    <d v="2023-08-07T00:00:00"/>
    <d v="2023-08-12T00:00:00"/>
    <m/>
    <s v="ENTREGUE"/>
    <s v="ENTREGUE FORA DO PRAZO"/>
    <n v="22"/>
  </r>
  <r>
    <n v="24963798"/>
    <s v="249637-98"/>
    <d v="2023-07-21T00:00:00"/>
    <x v="1"/>
    <s v="CASIMIRO DE ABREU"/>
    <x v="11"/>
    <n v="126150"/>
    <s v="SUDESTE"/>
    <n v="16670.61"/>
    <n v="478.5"/>
    <n v="602.68799999999999"/>
    <n v="2.8703208820793E-2"/>
    <s v="M V G TRANSPORTES EIRELI"/>
    <d v="2023-07-20T00:00:00"/>
    <m/>
    <d v="2023-07-25T00:00:00"/>
    <d v="2023-07-27T23:59:00"/>
    <m/>
    <s v="ENTREGUE"/>
    <s v="ENTREGUE FORA DO PRAZO"/>
    <n v="6.9993055555532919"/>
  </r>
  <r>
    <n v="25773998"/>
    <s v="257739-98"/>
    <d v="2023-07-21T00:00:00"/>
    <x v="1"/>
    <s v="SÃO PEDRO DA ALDEIA"/>
    <x v="11"/>
    <n v="126200"/>
    <s v="SUDESTE"/>
    <n v="7359.31"/>
    <n v="184.83"/>
    <n v="220.89500000000001"/>
    <n v="2.5115126282219392E-2"/>
    <s v="M V G TRANSPORTES EIRELI"/>
    <d v="2023-07-20T00:00:00"/>
    <m/>
    <d v="2023-07-25T00:00:00"/>
    <d v="2023-07-27T20:16:00"/>
    <m/>
    <s v="ENTREGUE"/>
    <s v="ENTREGUE FORA DO PRAZO"/>
    <n v="6.8444444444467081"/>
  </r>
  <r>
    <n v="25511998"/>
    <s v="255119-98"/>
    <d v="2023-07-21T00:00:00"/>
    <x v="1"/>
    <s v="CONTAGEM"/>
    <x v="4"/>
    <n v="126214"/>
    <s v="SUDESTE"/>
    <n v="11009"/>
    <n v="279.14"/>
    <n v="341.54300000000001"/>
    <n v="2.53556181306204E-2"/>
    <s v="M V G TRANSPORTES EIRELI"/>
    <d v="2023-07-20T00:00:00"/>
    <m/>
    <d v="2023-07-25T00:00:00"/>
    <d v="2023-07-27T23:59:00"/>
    <m/>
    <s v="ENTREGUE"/>
    <s v="ENTREGUE FORA DO PRAZO"/>
    <n v="6.9993055555532919"/>
  </r>
  <r>
    <n v="26253398"/>
    <s v="262533-98"/>
    <d v="2023-07-21T00:00:00"/>
    <x v="1"/>
    <s v="DIVINÓPOLIS"/>
    <x v="4"/>
    <n v="126284"/>
    <s v="SUDESTE"/>
    <n v="33665.86"/>
    <n v="978.57"/>
    <n v="1251.5999999999999"/>
    <n v="2.9067132103561294E-2"/>
    <s v="M V G TRANSPORTES EIRELI"/>
    <d v="2023-07-21T00:00:00"/>
    <m/>
    <d v="2023-07-25T00:00:00"/>
    <d v="2023-08-07T00:00:00"/>
    <m/>
    <s v="ENTREGUE"/>
    <s v="ENTREGUE FORA DO PRAZO"/>
    <n v="17"/>
  </r>
  <r>
    <n v="26152698"/>
    <s v="261526-98"/>
    <d v="2023-07-21T00:00:00"/>
    <x v="1"/>
    <s v="MARICÁ"/>
    <x v="11"/>
    <n v="126285"/>
    <s v="SUDESTE"/>
    <n v="6364.71"/>
    <n v="158.86000000000001"/>
    <n v="192.714"/>
    <n v="2.4959503260949832E-2"/>
    <s v="M V G TRANSPORTES EIRELI"/>
    <d v="2023-07-21T00:00:00"/>
    <m/>
    <d v="2023-07-26T00:00:00"/>
    <d v="2023-07-28T23:59:00"/>
    <m/>
    <s v="ENTREGUE"/>
    <s v="ENTREGUE FORA DO PRAZO"/>
    <n v="7.9993055555532919"/>
  </r>
  <r>
    <n v="25789498"/>
    <s v="257894-98"/>
    <d v="2023-07-21T00:00:00"/>
    <x v="1"/>
    <s v="BOM JARDIM"/>
    <x v="11"/>
    <n v="126313"/>
    <s v="SUDESTE"/>
    <n v="13339"/>
    <n v="421.6"/>
    <n v="539.42999999999995"/>
    <n v="3.1606567208936204E-2"/>
    <s v="M V G TRANSPORTES EIRELI"/>
    <d v="2023-07-21T00:00:00"/>
    <m/>
    <d v="2023-07-25T00:00:00"/>
    <d v="2023-07-28T23:59:00"/>
    <m/>
    <s v="ENTREGUE"/>
    <s v="ENTREGUE FORA DO PRAZO"/>
    <n v="7.9993055555532919"/>
  </r>
  <r>
    <n v="26205998"/>
    <s v="262059-98"/>
    <d v="2023-07-21T00:00:00"/>
    <x v="1"/>
    <s v="CUIABÁ"/>
    <x v="0"/>
    <n v="126192"/>
    <s v="CENTRO-OESTE"/>
    <n v="15999"/>
    <n v="668.32"/>
    <n v="559.89800000000002"/>
    <n v="4.1772610788174264E-2"/>
    <s v="MIRA SERVICOS"/>
    <d v="2023-07-20T00:00:00"/>
    <m/>
    <d v="2023-08-04T00:00:00"/>
    <d v="2023-08-03T00:00:00"/>
    <m/>
    <s v="ENTREGUE"/>
    <s v="ENTREGUE NO PRAZO"/>
    <n v="13"/>
  </r>
  <r>
    <n v="25788298"/>
    <s v="257882-98"/>
    <d v="2023-07-21T00:00:00"/>
    <x v="1"/>
    <s v="DOURADOS"/>
    <x v="3"/>
    <n v="126198"/>
    <s v="CENTRO-OESTE"/>
    <n v="13139"/>
    <n v="616.83000000000004"/>
    <n v="407.59500000000003"/>
    <n v="4.6946495167059898E-2"/>
    <s v="MIRA SERVICOS"/>
    <d v="2023-07-20T00:00:00"/>
    <m/>
    <d v="2023-08-04T00:00:00"/>
    <d v="2023-08-01T00:00:00"/>
    <m/>
    <s v="ENTREGUE"/>
    <s v="ENTREGUE NO PRAZO"/>
    <n v="11"/>
  </r>
  <r>
    <n v="26052098"/>
    <s v="260520-98"/>
    <d v="2023-07-21T00:00:00"/>
    <x v="1"/>
    <s v="ARAGOMINAS"/>
    <x v="1"/>
    <n v="126221"/>
    <s v="NORTE"/>
    <n v="6600"/>
    <n v="477.4"/>
    <n v="193.58500000000001"/>
    <n v="7.2333333333333333E-2"/>
    <s v="MIRA SERVICOS"/>
    <d v="2023-07-20T00:00:00"/>
    <m/>
    <d v="2023-08-22T00:00:00"/>
    <d v="2023-08-04T00:00:00"/>
    <m/>
    <s v="ENTREGUE"/>
    <s v="ENTREGUE NO PRAZO"/>
    <n v="14"/>
  </r>
  <r>
    <n v="26337098"/>
    <s v="263370-98"/>
    <d v="2023-07-21T00:00:00"/>
    <x v="1"/>
    <s v="BELÉM"/>
    <x v="2"/>
    <n v="126212"/>
    <s v="NORTE"/>
    <n v="12796.22"/>
    <n v="867.16"/>
    <n v="433.38799999999998"/>
    <n v="6.7766887408937951E-2"/>
    <s v="MIRA SERVICOS"/>
    <d v="2023-07-20T00:00:00"/>
    <m/>
    <d v="2023-08-11T00:00:00"/>
    <d v="2023-08-08T00:00:00"/>
    <m/>
    <s v="ENTREGUE"/>
    <s v="ENTREGUE NO PRAZO"/>
    <n v="18"/>
  </r>
  <r>
    <n v="26253998"/>
    <s v="262539-98"/>
    <d v="2023-07-21T00:00:00"/>
    <x v="1"/>
    <s v="CUIABÁ"/>
    <x v="0"/>
    <n v="126227"/>
    <s v="CENTRO-OESTE"/>
    <n v="8166.51"/>
    <n v="357.58"/>
    <n v="252.553"/>
    <n v="4.3786146101578272E-2"/>
    <s v="MIRA SERVICOS"/>
    <d v="2023-07-20T00:00:00"/>
    <m/>
    <d v="2023-08-04T00:00:00"/>
    <d v="2023-08-03T00:00:00"/>
    <m/>
    <s v="ENTREGUE"/>
    <s v="ENTREGUE NO PRAZO"/>
    <n v="13"/>
  </r>
  <r>
    <n v="25795998"/>
    <s v="257959-98"/>
    <d v="2023-07-21T00:00:00"/>
    <x v="1"/>
    <s v="PALMAS"/>
    <x v="1"/>
    <n v="126238"/>
    <s v="NORTE"/>
    <n v="9085"/>
    <n v="475.99"/>
    <n v="285.23099999999999"/>
    <n v="5.2392955421023665E-2"/>
    <s v="MIRA SERVICOS"/>
    <d v="2023-07-20T00:00:00"/>
    <m/>
    <d v="2023-08-07T00:00:00"/>
    <d v="2023-08-01T00:00:00"/>
    <m/>
    <s v="ENTREGUE"/>
    <s v="ENTREGUE NO PRAZO"/>
    <n v="11"/>
  </r>
  <r>
    <n v="25547598"/>
    <s v="255475-98"/>
    <d v="2023-07-21T00:00:00"/>
    <x v="1"/>
    <s v="BELÉM"/>
    <x v="2"/>
    <n v="126243"/>
    <s v="NORTE"/>
    <n v="12565.97"/>
    <n v="758.16"/>
    <n v="371.81299999999999"/>
    <n v="6.0334379279912337E-2"/>
    <s v="MIRA SERVICOS"/>
    <d v="2023-07-20T00:00:00"/>
    <m/>
    <d v="2023-08-11T00:00:00"/>
    <d v="2023-08-11T00:00:00"/>
    <m/>
    <s v="ENTREGUE"/>
    <s v="ENTREGUE NO PRAZO"/>
    <n v="21"/>
  </r>
  <r>
    <n v="26149598"/>
    <s v="261495-98"/>
    <d v="2023-07-21T00:00:00"/>
    <x v="1"/>
    <s v="ULIANOPOLIS"/>
    <x v="2"/>
    <n v="126247"/>
    <s v="NORTE"/>
    <n v="15750"/>
    <n v="1119.5899999999999"/>
    <n v="538.34199999999998"/>
    <n v="7.1085079365079365E-2"/>
    <s v="MIRA SERVICOS"/>
    <d v="2023-07-20T00:00:00"/>
    <m/>
    <d v="2023-08-16T00:00:00"/>
    <d v="2023-08-14T00:00:00"/>
    <m/>
    <s v="ENTREGUE"/>
    <s v="ENTREGUE NO PRAZO"/>
    <n v="24"/>
  </r>
  <r>
    <n v="26055798"/>
    <s v="260557-98"/>
    <d v="2023-07-21T00:00:00"/>
    <x v="1"/>
    <s v="ARAGUAINA"/>
    <x v="1"/>
    <n v="126250"/>
    <s v="NORTE"/>
    <n v="15871.27"/>
    <n v="1156.5"/>
    <n v="538.34199999999998"/>
    <n v="7.2867514697941629E-2"/>
    <s v="MIRA SERVICOS"/>
    <d v="2023-07-20T00:00:00"/>
    <m/>
    <d v="2023-08-22T00:00:00"/>
    <d v="2023-08-02T00:00:00"/>
    <m/>
    <s v="ENTREGUE"/>
    <s v="ENTREGUE NO PRAZO"/>
    <n v="12"/>
  </r>
  <r>
    <n v="26058698"/>
    <s v="260586-98"/>
    <d v="2023-07-21T00:00:00"/>
    <x v="1"/>
    <s v="CUIABÁ"/>
    <x v="0"/>
    <n v="126194"/>
    <s v="CENTRO-OESTE"/>
    <n v="15409"/>
    <n v="642.32000000000005"/>
    <n v="532.06500000000005"/>
    <n v="4.1684729703420083E-2"/>
    <s v="MIRA SERVICOS"/>
    <d v="2023-07-20T00:00:00"/>
    <m/>
    <d v="2023-08-04T00:00:00"/>
    <d v="2023-08-03T00:00:00"/>
    <m/>
    <s v="ENTREGUE"/>
    <s v="ENTREGUE NO PRAZO"/>
    <n v="13"/>
  </r>
  <r>
    <n v="26081198"/>
    <s v="260811-98"/>
    <d v="2023-07-21T00:00:00"/>
    <x v="1"/>
    <s v="INHANGAPI"/>
    <x v="2"/>
    <n v="126197"/>
    <s v="NORTE"/>
    <n v="9876.67"/>
    <n v="695.91"/>
    <n v="313.065"/>
    <n v="7.0459982969968624E-2"/>
    <s v="MIRA SERVICOS"/>
    <d v="2023-07-20T00:00:00"/>
    <m/>
    <d v="2023-08-18T00:00:00"/>
    <d v="2023-08-10T00:00:00"/>
    <m/>
    <s v="ENTREGUE"/>
    <s v="ENTREGUE NO PRAZO"/>
    <n v="20"/>
  </r>
  <r>
    <n v="26036498"/>
    <s v="260364-98"/>
    <d v="2023-07-21T00:00:00"/>
    <x v="1"/>
    <s v="ANASTACIO"/>
    <x v="3"/>
    <n v="126190"/>
    <s v="CENTRO-OESTE"/>
    <n v="7011.78"/>
    <n v="374.56"/>
    <n v="216.18700000000001"/>
    <n v="5.3418675429063665E-2"/>
    <s v="MIRA SERVICOS"/>
    <d v="2023-07-20T00:00:00"/>
    <m/>
    <d v="2023-08-07T00:00:00"/>
    <d v="2023-08-02T00:00:00"/>
    <m/>
    <s v="ENTREGUE"/>
    <s v="ENTREGUE NO PRAZO"/>
    <n v="12"/>
  </r>
  <r>
    <n v="26502099"/>
    <s v="265020-99"/>
    <d v="2023-07-21T00:00:00"/>
    <x v="1"/>
    <s v="QUERENCIA"/>
    <x v="0"/>
    <n v="126290"/>
    <s v="CENTRO-OESTE"/>
    <n v="873.05"/>
    <n v="235.35"/>
    <n v="28.419"/>
    <n v="0.26957218945077605"/>
    <s v="MIRA SERVICOS"/>
    <d v="2023-07-21T00:00:00"/>
    <m/>
    <d v="2023-08-09T00:00:00"/>
    <d v="2023-08-08T00:00:00"/>
    <m/>
    <s v="ENTREGUE"/>
    <s v="ENTREGUE NO PRAZO"/>
    <n v="18"/>
  </r>
  <r>
    <n v="26512999"/>
    <s v="265129-99"/>
    <d v="2023-07-21T00:00:00"/>
    <x v="1"/>
    <s v="ARAGUAINA"/>
    <x v="1"/>
    <n v="126291"/>
    <s v="NORTE"/>
    <n v="679.42"/>
    <n v="294.13"/>
    <n v="35.417000000000002"/>
    <n v="0.43291336728385976"/>
    <s v="MIRA SERVICOS"/>
    <d v="2023-07-21T00:00:00"/>
    <m/>
    <d v="2023-08-22T00:00:00"/>
    <d v="2023-08-08T00:00:00"/>
    <m/>
    <s v="ENTREGUE"/>
    <s v="ENTREGUE NO PRAZO"/>
    <n v="18"/>
  </r>
  <r>
    <n v="26075498"/>
    <s v="260754-98"/>
    <d v="2023-07-21T00:00:00"/>
    <x v="1"/>
    <s v="TUCUMA"/>
    <x v="2"/>
    <n v="126299"/>
    <s v="NORTE"/>
    <n v="30465.34"/>
    <n v="2040.81"/>
    <n v="1023.66"/>
    <n v="6.6987927920712523E-2"/>
    <s v="MIRA SERVICOS"/>
    <d v="2023-07-21T00:00:00"/>
    <m/>
    <d v="2023-08-22T00:00:00"/>
    <d v="2023-08-03T00:00:00"/>
    <m/>
    <s v="ENTREGUE"/>
    <s v="ENTREGUE NO PRAZO"/>
    <n v="13"/>
  </r>
  <r>
    <n v="26061598"/>
    <s v="260615-98"/>
    <d v="2023-07-21T00:00:00"/>
    <x v="1"/>
    <s v="BELÉM"/>
    <x v="2"/>
    <n v="126308"/>
    <s v="NORTE"/>
    <n v="10515.27"/>
    <n v="707.91"/>
    <n v="343.43799999999999"/>
    <n v="6.7322094439800403E-2"/>
    <s v="MIRA SERVICOS"/>
    <d v="2023-07-21T00:00:00"/>
    <m/>
    <d v="2023-08-11T00:00:00"/>
    <d v="2023-08-11T00:00:00"/>
    <m/>
    <s v="ENTREGUE"/>
    <s v="ENTREGUE NO PRAZO"/>
    <n v="21"/>
  </r>
  <r>
    <n v="29700798"/>
    <s v="297007-98"/>
    <d v="2023-09-22T00:00:00"/>
    <x v="0"/>
    <s v="MATO VERDE"/>
    <x v="4"/>
    <n v="130927"/>
    <s v="SUDESTE"/>
    <n v="81400"/>
    <n v="2300"/>
    <n v="3362"/>
    <m/>
    <s v="R L DOS SANTOS TRANSPORTES LTDA"/>
    <d v="2023-09-15T00:00:00"/>
    <s v="INFORMADO COLETA"/>
    <s v="11/10/2023"/>
    <m/>
    <d v="2023-10-09T00:00:00"/>
    <s v="COLETADO NA INDUSTRIA ENTREGA 12 DIAS UTEIS"/>
    <s v="EM TRANSITO"/>
    <n v="-45191"/>
  </r>
  <r>
    <n v="29072698"/>
    <s v="290726-98"/>
    <d v="2023-09-22T00:00:00"/>
    <x v="0"/>
    <s v="SERRANOPOLIS MINAS"/>
    <x v="4"/>
    <n v="130932"/>
    <s v="SUDESTE"/>
    <n v="110770"/>
    <n v="2300"/>
    <n v="3990.0329999999999"/>
    <m/>
    <s v="R L DOS SANTOS TRANSPORTES LTDA"/>
    <d v="2023-09-15T00:00:00"/>
    <s v="INFORMADO COLETA"/>
    <s v="11/10/2023"/>
    <m/>
    <d v="2023-10-09T00:00:00"/>
    <s v="COLETADO NA INDUSTRIA ENTREGA 12 DIAS UTEIS"/>
    <s v="EM TRANSITO"/>
    <n v="-45191"/>
  </r>
  <r>
    <n v="30780698"/>
    <s v="307806-98"/>
    <d v="2023-09-22T00:00:00"/>
    <x v="0"/>
    <s v="IPATINGA"/>
    <x v="4"/>
    <n v="130993"/>
    <s v="SUDESTE"/>
    <n v="34122.78"/>
    <n v="2300"/>
    <n v="1218"/>
    <m/>
    <s v="R L DOS SANTOS TRANSPORTES LTDA"/>
    <d v="2023-09-18T00:00:00"/>
    <s v="INFORMADO COLETA"/>
    <s v="11/10/2023"/>
    <m/>
    <d v="2023-10-09T00:00:00"/>
    <s v="COLETADO NA INDUSTRIA ENTREGA 12 DIAS UTEIS"/>
    <s v="EM TRANSITO"/>
    <n v="-45191"/>
  </r>
  <r>
    <n v="30834298"/>
    <s v="308342-98"/>
    <d v="2023-09-22T00:00:00"/>
    <x v="0"/>
    <s v="SANTANA DO MANHUACU"/>
    <x v="4"/>
    <n v="131072"/>
    <s v="SUDESTE"/>
    <n v="41822.11"/>
    <n v="2300"/>
    <n v="1318"/>
    <m/>
    <s v="R L DOS SANTOS TRANSPORTES LTDA"/>
    <d v="2023-09-18T00:00:00"/>
    <s v="INFORMADO COLETA"/>
    <s v="11/10/2023"/>
    <m/>
    <d v="2023-10-09T00:00:00"/>
    <s v="COLETADO NA INDUSTRIA ENTREGA 12 DIAS UTEIS"/>
    <s v="EM TRANSITO"/>
    <n v="-45191"/>
  </r>
  <r>
    <n v="31397798"/>
    <s v="313977-98"/>
    <d v="2023-09-22T00:00:00"/>
    <x v="0"/>
    <s v="DOM BASILIO"/>
    <x v="20"/>
    <n v="131604"/>
    <s v="NORDESTE"/>
    <n v="73864.58"/>
    <n v="2300"/>
    <n v="3136"/>
    <m/>
    <s v="R L DOS SANTOS TRANSPORTES LTDA"/>
    <d v="2023-09-22T00:00:00"/>
    <s v="INFORMADO COLETA"/>
    <s v="11/10/2023"/>
    <m/>
    <d v="2023-10-09T00:00:00"/>
    <s v="COLETADO NA INDUSTRIA ENTREGA 12 DIAS UTEIS"/>
    <s v="EM TRANSITO"/>
    <n v="-45191"/>
  </r>
  <r>
    <n v="31355898"/>
    <s v="313558-98"/>
    <d v="2023-09-27T00:00:00"/>
    <x v="0"/>
    <s v="LUÍS EDUARDO MAGALHÃES"/>
    <x v="20"/>
    <n v="131122"/>
    <s v="NORDESTE"/>
    <n v="20580.439999999999"/>
    <n v="734.74"/>
    <n v="0"/>
    <m/>
    <s v="R L DOS SANTOS TRANSPORTES LTDA"/>
    <d v="2023-09-19T00:00:00"/>
    <s v="ENTREGA INFORMADA"/>
    <s v="18/10/2023"/>
    <d v="2023-10-06T00:00:00"/>
    <d v="2023-10-09T00:00:00"/>
    <s v="ENTREGUE"/>
    <s v="ENTREGUE NO PRAZO"/>
    <n v="9"/>
  </r>
  <r>
    <n v="30811198"/>
    <s v="308111-98"/>
    <d v="2023-09-27T00:00:00"/>
    <x v="0"/>
    <s v="LUÍS EDUARDO MAGALHÃES"/>
    <x v="20"/>
    <n v="131641"/>
    <s v="NORDESTE"/>
    <n v="8089"/>
    <n v="310.02999999999997"/>
    <n v="254"/>
    <m/>
    <s v="R L DOS SANTOS TRANSPORTES LTDA"/>
    <d v="2023-09-22T00:00:00"/>
    <s v="ENTREGA INFORMADA"/>
    <s v="18/10/2023"/>
    <d v="2023-10-05T00:00:00"/>
    <d v="2023-10-09T00:00:00"/>
    <s v="ENTREGUE"/>
    <s v="ENTREGUE NO PRAZO"/>
    <n v="8"/>
  </r>
  <r>
    <n v="29909298"/>
    <s v="299092-98"/>
    <d v="2023-09-27T00:00:00"/>
    <x v="0"/>
    <s v="LUÍS EDUARDO MAGALHÃES"/>
    <x v="20"/>
    <n v="131754"/>
    <s v="NORDESTE"/>
    <n v="19039"/>
    <n v="682.33"/>
    <n v="725"/>
    <m/>
    <s v="R L DOS SANTOS TRANSPORTES LTDA"/>
    <d v="2023-09-22T00:00:00"/>
    <s v="ENTREGA INFORMADA"/>
    <s v="18/10/2023"/>
    <d v="2023-10-06T00:00:00"/>
    <d v="2023-10-09T00:00:00"/>
    <s v="ENTREGUE"/>
    <s v="ENTREGUE NO PRAZO"/>
    <n v="9"/>
  </r>
  <r>
    <n v="30810998"/>
    <s v="308109-98"/>
    <d v="2023-09-27T00:00:00"/>
    <x v="0"/>
    <s v="LUÍS EDUARDO MAGALHÃES"/>
    <x v="20"/>
    <n v="131769"/>
    <s v="NORDESTE"/>
    <n v="7449"/>
    <n v="288.27"/>
    <n v="254"/>
    <m/>
    <s v="R L DOS SANTOS TRANSPORTES LTDA"/>
    <d v="2023-09-22T00:00:00"/>
    <s v="ENTREGA INFORMADA"/>
    <s v="18/10/2023"/>
    <d v="2023-10-06T00:00:00"/>
    <d v="2023-10-09T00:00:00"/>
    <s v="ENTREGUE"/>
    <s v="ENTREGUE NO PRAZO"/>
    <n v="9"/>
  </r>
  <r>
    <n v="31415098"/>
    <s v="314150-98"/>
    <d v="2023-09-27T00:00:00"/>
    <x v="0"/>
    <s v="LUÍS EDUARDO MAGALHÃES"/>
    <x v="20"/>
    <n v="131997"/>
    <s v="NORDESTE"/>
    <n v="8149"/>
    <n v="312.07"/>
    <n v="340"/>
    <m/>
    <s v="R L DOS SANTOS TRANSPORTES LTDA"/>
    <d v="2023-09-25T00:00:00"/>
    <s v="ENTREGA INFORMADA"/>
    <s v="18/10/2023"/>
    <d v="2023-10-06T00:00:00"/>
    <d v="2023-10-09T00:00:00"/>
    <s v="ENTREGUE"/>
    <s v="ENTREGUE NO PRAZO"/>
    <n v="9"/>
  </r>
  <r>
    <n v="31253598"/>
    <s v="312535-98"/>
    <d v="2023-09-27T00:00:00"/>
    <x v="0"/>
    <s v="LUÍS EDUARDO MAGALHÃES"/>
    <x v="20"/>
    <n v="132026"/>
    <s v="NORDESTE"/>
    <n v="17729"/>
    <n v="637.79"/>
    <n v="810"/>
    <m/>
    <s v="R L DOS SANTOS TRANSPORTES LTDA"/>
    <d v="2023-09-25T00:00:00"/>
    <s v="ENTREGA INFORMADA"/>
    <s v="18/10/2023"/>
    <d v="2023-10-06T00:00:00"/>
    <d v="2023-10-09T00:00:00"/>
    <s v="ENTREGUE"/>
    <s v="ENTREGUE NO PRAZO"/>
    <n v="9"/>
  </r>
  <r>
    <n v="31386098"/>
    <s v="313860-98"/>
    <d v="2023-09-27T00:00:00"/>
    <x v="0"/>
    <s v="SERRINHA"/>
    <x v="20"/>
    <n v="132041"/>
    <s v="NORDESTE"/>
    <n v="5069"/>
    <n v="207.35"/>
    <n v="192"/>
    <m/>
    <s v="R L DOS SANTOS TRANSPORTES LTDA"/>
    <d v="2023-09-25T00:00:00"/>
    <s v="INFORMADO COLETA"/>
    <s v="18/10/2023"/>
    <m/>
    <d v="2023-10-09T00:00:00"/>
    <s v="EM NOSSO CENTRO DE DISTRIBUIÇÃO"/>
    <s v="EM TRANSITO"/>
    <n v="-45196"/>
  </r>
  <r>
    <n v="31070798"/>
    <s v="310707-98"/>
    <d v="2023-09-27T00:00:00"/>
    <x v="0"/>
    <s v="SERRINHA"/>
    <x v="20"/>
    <n v="132020"/>
    <s v="NORDESTE"/>
    <n v="14069"/>
    <n v="513.35"/>
    <n v="634"/>
    <m/>
    <s v="R L DOS SANTOS TRANSPORTES LTDA"/>
    <d v="2023-09-25T00:00:00"/>
    <s v="INFORMADO COLETA"/>
    <s v="18/10/2023"/>
    <m/>
    <d v="2023-10-09T00:00:00"/>
    <s v="EM NOSSO CENTRO DE DISTRIBUIÇÃO"/>
    <s v="EM TRANSITO"/>
    <n v="-45196"/>
  </r>
  <r>
    <n v="30991898"/>
    <s v="309918-98"/>
    <d v="2023-09-27T00:00:00"/>
    <x v="0"/>
    <s v="JUAZEIRO"/>
    <x v="20"/>
    <n v="132427"/>
    <s v="NORDESTE"/>
    <n v="55000"/>
    <n v="1905"/>
    <n v="2247"/>
    <m/>
    <s v="R L DOS SANTOS TRANSPORTES LTDA"/>
    <d v="2023-09-27T00:00:00"/>
    <s v="INFORMADO COLETA"/>
    <s v="18/10/2023"/>
    <m/>
    <d v="2023-10-09T00:00:00"/>
    <s v="EM NOSSO CENTRO DE DISTRIBUIÇÃO"/>
    <s v="EM TRANSITO"/>
    <n v="-45196"/>
  </r>
  <r>
    <n v="31340198"/>
    <s v="313401-98"/>
    <d v="2023-09-27T00:00:00"/>
    <x v="0"/>
    <s v="PARIPIRANGA"/>
    <x v="20"/>
    <n v="132442"/>
    <s v="NORDESTE"/>
    <n v="11849"/>
    <n v="437.87"/>
    <n v="401"/>
    <m/>
    <s v="R L DOS SANTOS TRANSPORTES LTDA"/>
    <d v="2023-09-27T00:00:00"/>
    <s v="INFORMADO COLETA"/>
    <s v="18/10/2023"/>
    <m/>
    <d v="2023-10-09T00:00:00"/>
    <s v="EM NOSSO CENTRO DE DISTRIBUIÇÃO"/>
    <s v="EM TRANSITO"/>
    <n v="-45196"/>
  </r>
  <r>
    <n v="31298698"/>
    <s v="312986-98"/>
    <d v="2023-09-27T00:00:00"/>
    <x v="0"/>
    <s v="BRUMADO"/>
    <x v="20"/>
    <n v="132444"/>
    <s v="NORDESTE"/>
    <n v="13429"/>
    <n v="491.59"/>
    <n v="486"/>
    <m/>
    <s v="R L DOS SANTOS TRANSPORTES LTDA"/>
    <d v="2023-09-27T00:00:00"/>
    <s v="INFORMADO COLETA"/>
    <s v="18/10/2023"/>
    <m/>
    <d v="2023-10-09T00:00:00"/>
    <s v="EM NOSSO CENTRO DE DISTRIBUIÇÃO"/>
    <s v="EM TRANSITO"/>
    <n v="-45196"/>
  </r>
  <r>
    <n v="31683298"/>
    <s v="316832-98"/>
    <d v="2023-09-27T00:00:00"/>
    <x v="0"/>
    <s v="JACOBINA"/>
    <x v="20"/>
    <n v="132445"/>
    <s v="NORDESTE"/>
    <n v="8329"/>
    <n v="318.19"/>
    <n v="267"/>
    <m/>
    <s v="R L DOS SANTOS TRANSPORTES LTDA"/>
    <d v="2023-09-27T00:00:00"/>
    <s v="INFORMADO COLETA"/>
    <s v="18/10/2023"/>
    <m/>
    <d v="2023-10-09T00:00:00"/>
    <s v="EM NOSSO CENTRO DE DISTRIBUIÇÃO"/>
    <s v="EM TRANSITO"/>
    <n v="-45196"/>
  </r>
  <r>
    <n v="31675998"/>
    <s v="316759-98"/>
    <d v="2023-09-27T00:00:00"/>
    <x v="0"/>
    <s v="IRECE"/>
    <x v="20"/>
    <n v="132446"/>
    <s v="NORDESTE"/>
    <n v="89942.47"/>
    <n v="3093.04"/>
    <n v="4423"/>
    <m/>
    <s v="R L DOS SANTOS TRANSPORTES LTDA"/>
    <d v="2023-09-27T00:00:00"/>
    <s v="INFORMADO COLETA"/>
    <s v="18/10/2023"/>
    <m/>
    <d v="2023-10-09T00:00:00"/>
    <s v="EM NOSSO CENTRO DE DISTRIBUIÇÃO"/>
    <s v="EM TRANSITO"/>
    <n v="-45196"/>
  </r>
  <r>
    <n v="31020898"/>
    <s v="310208-98"/>
    <d v="2023-09-27T00:00:00"/>
    <x v="0"/>
    <s v="BRUMADO"/>
    <x v="20"/>
    <n v="132448"/>
    <s v="NORDESTE"/>
    <n v="6529"/>
    <n v="256.99"/>
    <n v="230"/>
    <m/>
    <s v="R L DOS SANTOS TRANSPORTES LTDA"/>
    <d v="2023-09-27T00:00:00"/>
    <s v="INFORMADO COLETA"/>
    <s v="18/10/2023"/>
    <m/>
    <d v="2023-10-09T00:00:00"/>
    <s v="EM ROTA DE ENTREGA"/>
    <s v="EM TRANSITO"/>
    <n v="-45196"/>
  </r>
  <r>
    <n v="28899198"/>
    <s v="288991-98"/>
    <d v="2023-09-27T00:00:00"/>
    <x v="0"/>
    <s v="IGAPORÃ"/>
    <x v="20"/>
    <n v="132451"/>
    <s v="NORDESTE"/>
    <n v="9908.91"/>
    <n v="371.9"/>
    <n v="351.92599999999999"/>
    <m/>
    <s v="R L DOS SANTOS TRANSPORTES LTDA"/>
    <d v="2023-09-27T00:00:00"/>
    <s v="INFORMADO COLETA"/>
    <s v="18/10/2023"/>
    <m/>
    <d v="2023-10-09T00:00:00"/>
    <s v="EM NOSSO CENTRO DE DISTRIBUIÇÃO"/>
    <s v="EM TRANSITO"/>
    <n v="-45196"/>
  </r>
  <r>
    <n v="31627398"/>
    <s v="316273-98"/>
    <d v="2023-09-27T00:00:00"/>
    <x v="0"/>
    <s v="VITÓRIA DA CONQUISTA"/>
    <x v="20"/>
    <n v="132452"/>
    <s v="NORDESTE"/>
    <n v="21388.23"/>
    <n v="762.2"/>
    <n v="770"/>
    <m/>
    <s v="R L DOS SANTOS TRANSPORTES LTDA"/>
    <d v="2023-09-27T00:00:00"/>
    <s v="ENTREGA INFORMADA"/>
    <s v="18/10/2023"/>
    <d v="2023-10-03T00:00:00"/>
    <d v="2023-10-09T00:00:00"/>
    <s v="ENTREGUE"/>
    <s v="ENTREGUE NO PRAZO"/>
    <n v="6"/>
  </r>
  <r>
    <n v="31431098"/>
    <s v="314310-98"/>
    <d v="2023-09-27T00:00:00"/>
    <x v="0"/>
    <s v="LIVRAMENTO DE N. SENHORA"/>
    <x v="20"/>
    <n v="132453"/>
    <s v="NORDESTE"/>
    <n v="10799"/>
    <n v="402.17"/>
    <n v="388"/>
    <m/>
    <s v="R L DOS SANTOS TRANSPORTES LTDA"/>
    <d v="2023-09-27T00:00:00"/>
    <s v="INFORMADO COLETA"/>
    <s v="18/10/2023"/>
    <m/>
    <d v="2023-10-09T00:00:00"/>
    <s v="EM ROTA DE ENTREGA"/>
    <s v="EM TRANSITO"/>
    <n v="-45196"/>
  </r>
  <r>
    <n v="31188398"/>
    <s v="311883-98"/>
    <d v="2023-09-27T00:00:00"/>
    <x v="0"/>
    <s v="REMANSO"/>
    <x v="20"/>
    <n v="132462"/>
    <s v="NORDESTE"/>
    <n v="5275.5"/>
    <n v="214.37"/>
    <n v="163"/>
    <m/>
    <s v="R L DOS SANTOS TRANSPORTES LTDA"/>
    <d v="2023-09-27T00:00:00"/>
    <s v="INFORMADO COLETA"/>
    <s v="18/10/2023"/>
    <m/>
    <d v="2023-10-09T00:00:00"/>
    <s v="EM NOSSO CENTRO DE DISTRIBUIÇÃO"/>
    <s v="EM TRANSITO"/>
    <n v="-45196"/>
  </r>
  <r>
    <n v="31345698"/>
    <s v="313456-98"/>
    <d v="2023-09-27T00:00:00"/>
    <x v="0"/>
    <s v="ITABELA"/>
    <x v="20"/>
    <n v="132463"/>
    <s v="NORDESTE"/>
    <n v="9500"/>
    <n v="358"/>
    <n v="348"/>
    <m/>
    <s v="R L DOS SANTOS TRANSPORTES LTDA"/>
    <d v="2023-09-27T00:00:00"/>
    <s v="INFORMADO COLETA"/>
    <s v="18/10/2023"/>
    <m/>
    <d v="2023-10-09T00:00:00"/>
    <s v="EM NOSSO CENTRO DE DISTRIBUIÇÃO"/>
    <s v="EM TRANSITO"/>
    <n v="-45196"/>
  </r>
  <r>
    <n v="31394998"/>
    <s v="313949-98"/>
    <d v="2023-09-27T00:00:00"/>
    <x v="0"/>
    <s v="ALAGOINHAS"/>
    <x v="20"/>
    <n v="132464"/>
    <s v="NORDESTE"/>
    <n v="6643.63"/>
    <n v="260.88"/>
    <n v="262"/>
    <m/>
    <s v="R L DOS SANTOS TRANSPORTES LTDA"/>
    <d v="2023-09-27T00:00:00"/>
    <s v="INFORMADO COLETA"/>
    <s v="18/10/2023"/>
    <m/>
    <d v="2023-10-09T00:00:00"/>
    <s v="EM NOSSO CENTRO DE DISTRIBUIÇÃO"/>
    <s v="EM TRANSITO"/>
    <n v="-45196"/>
  </r>
  <r>
    <n v="31489898"/>
    <s v="314898-98"/>
    <d v="2023-09-27T00:00:00"/>
    <x v="0"/>
    <s v="SERRINHA"/>
    <x v="20"/>
    <n v="132474"/>
    <s v="NORDESTE"/>
    <n v="12889"/>
    <n v="473.23"/>
    <n v="483"/>
    <m/>
    <s v="R L DOS SANTOS TRANSPORTES LTDA"/>
    <d v="2023-09-27T00:00:00"/>
    <s v="INFORMADO COLETA"/>
    <s v="18/10/2023"/>
    <m/>
    <d v="2023-10-09T00:00:00"/>
    <s v="EM NOSSO CENTRO DE DISTRIBUIÇÃO"/>
    <s v="EM TRANSITO"/>
    <n v="-45196"/>
  </r>
  <r>
    <n v="31524298"/>
    <s v="315242-98"/>
    <d v="2023-09-27T00:00:00"/>
    <x v="0"/>
    <s v="FORMOSA DO RIO PRETO"/>
    <x v="20"/>
    <n v="132475"/>
    <s v="NORDESTE"/>
    <n v="41880.07"/>
    <n v="1458.92"/>
    <n v="1471"/>
    <m/>
    <s v="R L DOS SANTOS TRANSPORTES LTDA"/>
    <d v="2023-09-27T00:00:00"/>
    <s v="INFORMADO COLETA"/>
    <s v="18/10/2023"/>
    <m/>
    <d v="2023-10-09T00:00:00"/>
    <s v="EM NOSSO CENTRO DE DISTRIBUIÇÃO"/>
    <s v="EM TRANSITO"/>
    <n v="-45196"/>
  </r>
  <r>
    <n v="31500698"/>
    <s v="315006-98"/>
    <d v="2023-09-27T00:00:00"/>
    <x v="0"/>
    <s v="PILAO ARCADO"/>
    <x v="20"/>
    <n v="132476"/>
    <s v="NORDESTE"/>
    <n v="6463.71"/>
    <n v="254.77"/>
    <n v="230"/>
    <m/>
    <s v="R L DOS SANTOS TRANSPORTES LTDA"/>
    <d v="2023-09-27T00:00:00"/>
    <s v="INFORMADO COLETA"/>
    <s v="18/10/2023"/>
    <m/>
    <d v="2023-10-09T00:00:00"/>
    <s v="EM NOSSO CENTRO DE DISTRIBUIÇÃO"/>
    <s v="EM TRANSITO"/>
    <n v="-45196"/>
  </r>
  <r>
    <n v="31517898"/>
    <s v="315178-98"/>
    <d v="2023-09-27T00:00:00"/>
    <x v="0"/>
    <s v="ITAGIBA"/>
    <x v="20"/>
    <n v="132506"/>
    <s v="NORDESTE"/>
    <n v="41063"/>
    <n v="1431.14"/>
    <n v="1617"/>
    <m/>
    <s v="R L DOS SANTOS TRANSPORTES LTDA"/>
    <d v="2023-09-27T00:00:00"/>
    <s v="INFORMADO COLETA"/>
    <s v="18/10/2023"/>
    <m/>
    <d v="2023-10-09T00:00:00"/>
    <s v="EM NOSSO CENTRO DE DISTRIBUIÇÃO"/>
    <s v="EM TRANSITO"/>
    <n v="-45196"/>
  </r>
  <r>
    <n v="30839598"/>
    <s v="308395-98"/>
    <d v="2023-09-27T00:00:00"/>
    <x v="0"/>
    <s v="PARIPIRANGA"/>
    <x v="20"/>
    <n v="132507"/>
    <s v="NORDESTE"/>
    <n v="28360"/>
    <n v="999.24"/>
    <n v="838"/>
    <m/>
    <s v="R L DOS SANTOS TRANSPORTES LTDA"/>
    <d v="2023-09-27T00:00:00"/>
    <s v="INFORMADO COLETA"/>
    <s v="18/10/2023"/>
    <m/>
    <d v="2023-10-09T00:00:00"/>
    <s v="EM NOSSO CENTRO DE DISTRIBUIÇÃO"/>
    <s v="EM TRANSITO"/>
    <n v="-45196"/>
  </r>
  <r>
    <n v="31470298"/>
    <s v="314702-98"/>
    <d v="2023-09-27T00:00:00"/>
    <x v="0"/>
    <s v="LUÍS EDUARDO MAGALHÃES"/>
    <x v="20"/>
    <n v="132503"/>
    <s v="NORDESTE"/>
    <n v="9372.1299999999992"/>
    <n v="353.65"/>
    <n v="374"/>
    <m/>
    <s v="R L DOS SANTOS TRANSPORTES LTDA"/>
    <d v="2023-09-27T00:00:00"/>
    <s v="ENTREGA INFORMADA"/>
    <s v="18/10/2023"/>
    <d v="2023-10-06T00:00:00"/>
    <d v="2023-10-09T00:00:00"/>
    <s v="ENTREGUE"/>
    <s v="ENTREGUE NO PRAZO"/>
    <n v="9"/>
  </r>
  <r>
    <n v="31280398"/>
    <s v="312803-98"/>
    <d v="2023-09-27T00:00:00"/>
    <x v="0"/>
    <s v="CASA NOVA"/>
    <x v="20"/>
    <n v="132510"/>
    <s v="NORDESTE"/>
    <n v="21725"/>
    <n v="773.65"/>
    <n v="819"/>
    <m/>
    <s v="R L DOS SANTOS TRANSPORTES LTDA"/>
    <d v="2023-09-27T00:00:00"/>
    <s v="INFORMADO COLETA"/>
    <s v="18/10/2023"/>
    <m/>
    <d v="2023-10-09T00:00:00"/>
    <s v="EM NOSSO CENTRO DE DISTRIBUIÇÃO"/>
    <s v="EM TRANSITO"/>
    <n v="-45196"/>
  </r>
  <r>
    <n v="30860898"/>
    <s v="308608-98"/>
    <d v="2023-10-02T00:00:00"/>
    <x v="0"/>
    <s v="FORMOSO DO ARAGUAIA"/>
    <x v="1"/>
    <n v="131902"/>
    <s v="NORTE"/>
    <n v="117000"/>
    <n v="8504.9699999999993"/>
    <n v="4565"/>
    <m/>
    <s v="R L DOS SANTOS TRANSPORTES LTDA"/>
    <d v="2023-09-25T00:00:00"/>
    <s v="INFORMADO COLETA"/>
    <d v="2023-10-20T00:00:00"/>
    <m/>
    <d v="2023-10-09T00:00:00"/>
    <s v="EM ROTA DE ENTREGA"/>
    <s v="EM TRANSITO"/>
    <m/>
  </r>
  <r>
    <n v="31236398"/>
    <s v="312363-98"/>
    <d v="2023-10-02T00:00:00"/>
    <x v="0"/>
    <s v="IGARAPE-ACU"/>
    <x v="2"/>
    <n v="132359"/>
    <s v="NORTE"/>
    <n v="178768.24"/>
    <n v="12995.03"/>
    <n v="9008"/>
    <m/>
    <s v="R L DOS SANTOS TRANSPORTES LTDA"/>
    <d v="2023-09-26T00:00:00"/>
    <s v="INFORMADO COLETA"/>
    <d v="2023-10-10T00:00:00"/>
    <m/>
    <d v="2023-10-09T00:00:00"/>
    <s v="EM ROTA DE ENTREGA"/>
    <s v="EM TRANSITO"/>
    <m/>
  </r>
  <r>
    <n v="26716298"/>
    <s v="267162-98"/>
    <d v="2023-07-27T00:00:00"/>
    <x v="1"/>
    <s v="GUANAMBI"/>
    <x v="20"/>
    <n v="126733"/>
    <s v="NORDESTE"/>
    <n v="9495"/>
    <n v="357.83"/>
    <n v="314"/>
    <n v="3.7686150605581885E-2"/>
    <s v="R L DOS SANTOS TRANSPORTES LTDA"/>
    <d v="2023-07-26T00:00:00"/>
    <s v="INFORMADO COLETA"/>
    <d v="2023-08-15T00:00:00"/>
    <d v="2023-09-20T00:00:00"/>
    <m/>
    <s v="ENTREGUE"/>
    <s v="ENTREGUE FORA DO PRAZO"/>
    <n v="55"/>
  </r>
  <r>
    <n v="24839898"/>
    <s v="248398-98"/>
    <d v="2023-07-21T00:00:00"/>
    <x v="1"/>
    <s v="ARAGUAINA"/>
    <x v="1"/>
    <n v="126314"/>
    <s v="NORTE"/>
    <n v="13139"/>
    <n v="954.65"/>
    <n v="435.11"/>
    <n v="7.2657736509627827E-2"/>
    <s v="MIRA SERVICOS"/>
    <d v="2023-07-21T00:00:00"/>
    <m/>
    <d v="2023-08-22T00:00:00"/>
    <d v="2023-08-04T00:00:00"/>
    <m/>
    <s v="ENTREGUE"/>
    <s v="ENTREGUE NO PRAZO"/>
    <n v="14"/>
  </r>
  <r>
    <n v="26379398"/>
    <s v="263793-98"/>
    <d v="2023-07-21T00:00:00"/>
    <x v="1"/>
    <s v="ANANINDEUA"/>
    <x v="2"/>
    <n v="126319"/>
    <s v="NORTE"/>
    <n v="7467.9"/>
    <n v="526.66999999999996"/>
    <n v="223.958"/>
    <n v="7.0524511576212853E-2"/>
    <s v="MIRA SERVICOS"/>
    <d v="2023-07-21T00:00:00"/>
    <m/>
    <d v="2023-08-14T00:00:00"/>
    <d v="2023-08-08T00:00:00"/>
    <m/>
    <s v="ENTREGUE"/>
    <s v="ENTREGUE NO PRAZO"/>
    <n v="18"/>
  </r>
  <r>
    <n v="26387798"/>
    <s v="263877-98"/>
    <d v="2023-07-21T00:00:00"/>
    <x v="1"/>
    <s v="MACAPÁ"/>
    <x v="14"/>
    <n v="126321"/>
    <s v="NORTE"/>
    <n v="7826.97"/>
    <n v="1339.81"/>
    <n v="251.791"/>
    <n v="0.17117862978904991"/>
    <s v="MIRA SERVICOS"/>
    <d v="2023-07-21T00:00:00"/>
    <m/>
    <d v="2023-08-18T00:00:00"/>
    <d v="2023-08-11T00:00:00"/>
    <m/>
    <s v="ENTREGUE"/>
    <s v="ENTREGUE NO PRAZO"/>
    <n v="21"/>
  </r>
  <r>
    <n v="25849498"/>
    <s v="258494-98"/>
    <d v="2023-07-21T00:00:00"/>
    <x v="1"/>
    <s v="VILHENA"/>
    <x v="8"/>
    <n v="126322"/>
    <s v="NORTE"/>
    <n v="13909"/>
    <n v="1412.89"/>
    <n v="464.81799999999998"/>
    <n v="0.10158099072542959"/>
    <s v="MIRA SERVICOS"/>
    <d v="2023-07-21T00:00:00"/>
    <m/>
    <d v="2023-08-11T00:00:00"/>
    <d v="2023-08-07T00:00:00"/>
    <m/>
    <s v="ENTREGUE"/>
    <s v="ENTREGUE NO PRAZO"/>
    <n v="17"/>
  </r>
  <r>
    <n v="26183298"/>
    <s v="261832-98"/>
    <d v="2023-07-21T00:00:00"/>
    <x v="1"/>
    <s v="SANTAREM"/>
    <x v="2"/>
    <n v="126360"/>
    <s v="NORTE"/>
    <n v="57600"/>
    <n v="8240.23"/>
    <n v="1469.9"/>
    <n v="0.14305954861111111"/>
    <s v="MIRA SERVICOS"/>
    <d v="2023-07-21T00:00:00"/>
    <m/>
    <d v="2023-08-18T00:00:00"/>
    <d v="2023-08-18T00:00:00"/>
    <m/>
    <s v="ENTREGUE"/>
    <s v="ENTREGUE NO PRAZO"/>
    <n v="28"/>
  </r>
  <r>
    <n v="26139198"/>
    <s v="261391-98"/>
    <d v="2023-07-21T00:00:00"/>
    <x v="1"/>
    <s v="VÁRZEA GRANDE"/>
    <x v="0"/>
    <n v="126373"/>
    <s v="CENTRO-OESTE"/>
    <n v="8166.51"/>
    <n v="357.57"/>
    <n v="252.55"/>
    <n v="4.3784921588291691E-2"/>
    <s v="MIRA SERVICOS"/>
    <d v="2023-07-21T00:00:00"/>
    <m/>
    <d v="2023-08-07T00:00:00"/>
    <d v="2023-08-03T00:00:00"/>
    <m/>
    <s v="ENTREGUE"/>
    <s v="ENTREGUE NO PRAZO"/>
    <n v="13"/>
  </r>
  <r>
    <n v="26248998"/>
    <s v="262489-98"/>
    <d v="2023-07-21T00:00:00"/>
    <x v="1"/>
    <s v="TANGARÁ DA SERRA"/>
    <x v="0"/>
    <n v="126371"/>
    <s v="CENTRO-OESTE"/>
    <n v="15160.83"/>
    <n v="911.24"/>
    <n v="491.59"/>
    <n v="6.0104888716514863E-2"/>
    <s v="MIRA SERVICOS"/>
    <d v="2023-07-21T00:00:00"/>
    <m/>
    <d v="2023-08-15T00:00:00"/>
    <d v="2023-08-07T00:00:00"/>
    <m/>
    <s v="ENTREGUE"/>
    <s v="ENTREGUE NO PRAZO"/>
    <n v="17"/>
  </r>
  <r>
    <n v="26048598"/>
    <s v="260485-98"/>
    <d v="2023-07-21T00:00:00"/>
    <x v="1"/>
    <s v="CUIABÁ"/>
    <x v="0"/>
    <n v="126364"/>
    <s v="CENTRO-OESTE"/>
    <n v="13000"/>
    <n v="493.41"/>
    <n v="379.03399999999999"/>
    <n v="3.7954615384615385E-2"/>
    <s v="MIRA SERVICOS"/>
    <d v="2023-07-21T00:00:00"/>
    <m/>
    <d v="2023-08-04T00:00:00"/>
    <d v="2023-08-07T00:00:00"/>
    <m/>
    <s v="ENTREGUE"/>
    <s v="ENTREGUE FORA DO PRAZO"/>
    <n v="17"/>
  </r>
  <r>
    <n v="26273398"/>
    <s v="262733-98"/>
    <d v="2023-07-21T00:00:00"/>
    <x v="1"/>
    <s v="TRES LAGOAS"/>
    <x v="3"/>
    <n v="126380"/>
    <s v="CENTRO-OESTE"/>
    <n v="10959"/>
    <n v="565.42999999999995"/>
    <n v="371.94"/>
    <n v="5.1595036043434614E-2"/>
    <s v="MIRA SERVICOS"/>
    <d v="2023-07-21T00:00:00"/>
    <m/>
    <d v="2023-08-04T00:00:00"/>
    <d v="2023-08-05T00:00:00"/>
    <m/>
    <s v="ENTREGUE"/>
    <s v="ENTREGUE FORA DO PRAZO"/>
    <n v="15"/>
  </r>
  <r>
    <n v="26053198"/>
    <s v="260531-98"/>
    <d v="2023-07-21T00:00:00"/>
    <x v="1"/>
    <s v="AMPARO SAO FRANCISCO"/>
    <x v="13"/>
    <n v="125841"/>
    <s v="NORDESTE"/>
    <n v="61799"/>
    <n v="3484.26"/>
    <n v="2270.88"/>
    <n v="5.6380523956698333E-2"/>
    <s v="SNT LOG LTDA"/>
    <d v="2023-07-19T00:00:00"/>
    <m/>
    <d v="2023-08-07T00:00:00"/>
    <d v="2023-08-07T00:00:00"/>
    <m/>
    <s v="ENTREGUE"/>
    <s v="ENTREGUE NO PRAZO"/>
    <n v="17"/>
  </r>
  <r>
    <n v="25526498"/>
    <s v="255264-98"/>
    <d v="2023-07-21T00:00:00"/>
    <x v="1"/>
    <s v="ARARA"/>
    <x v="18"/>
    <n v="126196"/>
    <s v="NORDESTE"/>
    <n v="14589"/>
    <n v="754.26"/>
    <n v="491.59500000000003"/>
    <n v="5.1700596339707999E-2"/>
    <s v="SNT LOG LTDA"/>
    <d v="2023-07-20T00:00:00"/>
    <m/>
    <d v="2023-08-10T00:00:00"/>
    <d v="2023-08-08T00:00:00"/>
    <m/>
    <s v="ENTREGUE"/>
    <s v="ENTREGUE NO PRAZO"/>
    <n v="18"/>
  </r>
  <r>
    <n v="25926398"/>
    <s v="259263-98"/>
    <d v="2023-07-21T00:00:00"/>
    <x v="1"/>
    <s v="NATAL"/>
    <x v="17"/>
    <n v="126199"/>
    <s v="NORDESTE"/>
    <n v="7077.42"/>
    <n v="265.44"/>
    <n v="191.01"/>
    <n v="3.7505192570173873E-2"/>
    <s v="SNT LOG LTDA"/>
    <d v="2023-07-20T00:00:00"/>
    <m/>
    <d v="2023-08-07T00:00:00"/>
    <d v="2023-08-07T00:00:00"/>
    <m/>
    <s v="ENTREGUE"/>
    <s v="ENTREGUE NO PRAZO"/>
    <n v="17"/>
  </r>
  <r>
    <n v="26100898"/>
    <s v="261008-98"/>
    <d v="2023-07-21T00:00:00"/>
    <x v="1"/>
    <s v="MACEIÓ"/>
    <x v="19"/>
    <n v="126219"/>
    <s v="NORDESTE"/>
    <n v="8500"/>
    <n v="304.33"/>
    <n v="223.958"/>
    <n v="3.5803529411764706E-2"/>
    <s v="SNT LOG LTDA"/>
    <d v="2023-07-20T00:00:00"/>
    <m/>
    <d v="2023-08-04T00:00:00"/>
    <d v="2023-08-03T14:30:00"/>
    <m/>
    <s v="ENTREGUE"/>
    <s v="ENTREGUE NO PRAZO"/>
    <n v="13.604166666664241"/>
  </r>
  <r>
    <n v="25910198"/>
    <s v="259101-98"/>
    <d v="2023-07-21T00:00:00"/>
    <x v="1"/>
    <s v="CURRAIS NOVOS"/>
    <x v="17"/>
    <n v="126223"/>
    <s v="NORDESTE"/>
    <n v="11019"/>
    <n v="496.95"/>
    <n v="323.88"/>
    <n v="4.5099373808875576E-2"/>
    <s v="SNT LOG LTDA"/>
    <d v="2023-07-20T00:00:00"/>
    <m/>
    <d v="2023-08-10T00:00:00"/>
    <d v="2023-08-08T00:00:00"/>
    <m/>
    <s v="ENTREGUE"/>
    <s v="ENTREGUE NO PRAZO"/>
    <n v="18"/>
  </r>
  <r>
    <n v="26344898"/>
    <s v="263448-98"/>
    <d v="2023-07-21T00:00:00"/>
    <x v="1"/>
    <s v="CAICÓ"/>
    <x v="17"/>
    <n v="126230"/>
    <s v="NORDESTE"/>
    <n v="11909"/>
    <n v="622.27"/>
    <n v="405.55500000000001"/>
    <n v="5.225207826013939E-2"/>
    <s v="SNT LOG LTDA"/>
    <d v="2023-07-20T00:00:00"/>
    <m/>
    <d v="2023-08-10T00:00:00"/>
    <d v="2023-08-09T00:00:00"/>
    <m/>
    <s v="ENTREGUE"/>
    <s v="ENTREGUE NO PRAZO"/>
    <n v="19"/>
  </r>
  <r>
    <n v="26078798"/>
    <s v="260787-98"/>
    <d v="2023-07-21T00:00:00"/>
    <x v="1"/>
    <s v="ASSU"/>
    <x v="17"/>
    <n v="126237"/>
    <s v="NORDESTE"/>
    <n v="14939"/>
    <n v="782.45"/>
    <n v="509.959"/>
    <n v="5.2376330410335369E-2"/>
    <s v="SNT LOG LTDA"/>
    <d v="2023-07-20T00:00:00"/>
    <m/>
    <d v="2023-08-10T00:00:00"/>
    <d v="2023-08-10T00:00:00"/>
    <m/>
    <s v="ENTREGUE"/>
    <s v="ENTREGUE NO PRAZO"/>
    <n v="20"/>
  </r>
  <r>
    <n v="26138598"/>
    <s v="261385-98"/>
    <d v="2023-07-21T00:00:00"/>
    <x v="1"/>
    <s v="PILOES"/>
    <x v="17"/>
    <n v="126248"/>
    <s v="NORDESTE"/>
    <n v="15409"/>
    <n v="826"/>
    <n v="538.34199999999998"/>
    <n v="5.3605036017911611E-2"/>
    <s v="SNT LOG LTDA"/>
    <d v="2023-07-20T00:00:00"/>
    <m/>
    <d v="2023-08-10T00:00:00"/>
    <d v="2023-08-08T00:00:00"/>
    <m/>
    <s v="ENTREGUE"/>
    <s v="ENTREGUE NO PRAZO"/>
    <n v="18"/>
  </r>
  <r>
    <n v="26225198"/>
    <s v="262251-98"/>
    <d v="2023-07-21T00:00:00"/>
    <x v="1"/>
    <s v="PATOS"/>
    <x v="18"/>
    <n v="126312"/>
    <s v="NORDESTE"/>
    <n v="10106.959999999999"/>
    <n v="527.05999999999995"/>
    <n v="343.50599999999997"/>
    <n v="5.214822261095324E-2"/>
    <s v="SNT LOG LTDA"/>
    <d v="2023-07-21T00:00:00"/>
    <m/>
    <d v="2023-08-10T00:00:00"/>
    <d v="2023-08-08T00:00:00"/>
    <m/>
    <s v="ENTREGUE"/>
    <s v="ENTREGUE NO PRAZO"/>
    <n v="18"/>
  </r>
  <r>
    <n v="26383898"/>
    <s v="263838-98"/>
    <d v="2023-07-21T00:00:00"/>
    <x v="1"/>
    <s v="APODI"/>
    <x v="17"/>
    <n v="126318"/>
    <s v="NORDESTE"/>
    <n v="5926.73"/>
    <n v="254.32"/>
    <n v="165.751"/>
    <n v="4.291067755743893E-2"/>
    <s v="SNT LOG LTDA"/>
    <d v="2023-07-21T00:00:00"/>
    <m/>
    <d v="2023-08-10T00:00:00"/>
    <d v="2023-08-07T00:00:00"/>
    <m/>
    <s v="ENTREGUE"/>
    <s v="ENTREGUE NO PRAZO"/>
    <n v="17"/>
  </r>
  <r>
    <n v="26199198"/>
    <s v="261991-98"/>
    <d v="2023-07-21T00:00:00"/>
    <x v="1"/>
    <s v="PILAR"/>
    <x v="19"/>
    <n v="126367"/>
    <s v="NORDESTE"/>
    <n v="6047.91"/>
    <n v="292.32"/>
    <n v="190.52099999999999"/>
    <n v="4.8334052590068302E-2"/>
    <s v="SNT LOG LTDA"/>
    <d v="2023-07-21T00:00:00"/>
    <m/>
    <d v="2023-08-08T00:00:00"/>
    <d v="2023-08-07T00:00:00"/>
    <m/>
    <s v="ENTREGUE"/>
    <s v="ENTREGUE NO PRAZO"/>
    <n v="17"/>
  </r>
  <r>
    <n v="26220298"/>
    <s v="262202-98"/>
    <d v="2023-07-21T00:00:00"/>
    <x v="1"/>
    <s v="MACEIÓ"/>
    <x v="19"/>
    <n v="126387"/>
    <s v="NORDESTE"/>
    <n v="7523.01"/>
    <n v="300.5"/>
    <n v="251.791"/>
    <n v="3.9944118112298137E-2"/>
    <s v="SNT LOG LTDA"/>
    <d v="2023-07-21T00:00:00"/>
    <m/>
    <d v="2023-08-04T00:00:00"/>
    <d v="2023-08-04T00:00:00"/>
    <m/>
    <s v="ENTREGUE"/>
    <s v="ENTREGUE NO PRAZO"/>
    <n v="14"/>
  </r>
  <r>
    <n v="26221398"/>
    <s v="262213-98"/>
    <d v="2023-07-21T00:00:00"/>
    <x v="1"/>
    <s v="MACEIÓ"/>
    <x v="19"/>
    <n v="126372"/>
    <s v="NORDESTE"/>
    <n v="6721.11"/>
    <n v="267.3"/>
    <n v="223.958"/>
    <n v="3.9770216526734424E-2"/>
    <s v="SNT LOG LTDA"/>
    <d v="2023-07-21T00:00:00"/>
    <m/>
    <d v="2023-08-04T00:00:00"/>
    <d v="2023-08-03T14:30:00"/>
    <m/>
    <s v="ENTREGUE"/>
    <s v="ENTREGUE NO PRAZO"/>
    <n v="13.604166666664241"/>
  </r>
  <r>
    <n v="26016798"/>
    <s v="260167-98"/>
    <d v="2023-07-21T00:00:00"/>
    <x v="1"/>
    <s v="APODI"/>
    <x v="17"/>
    <n v="126193"/>
    <s v="NORDESTE"/>
    <n v="8819.91"/>
    <n v="438.7"/>
    <n v="285.92700000000002"/>
    <n v="4.973973657327569E-2"/>
    <s v="SNT LOG LTDA"/>
    <d v="2023-07-20T00:00:00"/>
    <m/>
    <d v="2023-08-10T00:00:00"/>
    <d v="2023-08-07T00:00:00"/>
    <m/>
    <s v="ENTREGUE"/>
    <s v="ENTREGUE NO PRAZO"/>
    <n v="17"/>
  </r>
  <r>
    <n v="26287998"/>
    <s v="262879-98"/>
    <d v="2023-07-21T00:00:00"/>
    <x v="1"/>
    <s v="JOÃO PESSOA"/>
    <x v="18"/>
    <n v="126202"/>
    <s v="NORDESTE"/>
    <n v="12549"/>
    <n v="541.85"/>
    <n v="433.38799999999998"/>
    <n v="4.3178739341780223E-2"/>
    <s v="SNT LOG LTDA"/>
    <d v="2023-07-20T00:00:00"/>
    <m/>
    <d v="2023-08-04T00:00:00"/>
    <d v="2023-08-08T00:00:00"/>
    <m/>
    <s v="ENTREGUE"/>
    <s v="ENTREGUE FORA DO PRAZO"/>
    <n v="18"/>
  </r>
  <r>
    <n v="24826398"/>
    <s v="248263-98"/>
    <d v="2023-07-21T00:00:00"/>
    <x v="1"/>
    <s v="MACEIÓ"/>
    <x v="19"/>
    <n v="126244"/>
    <s v="NORDESTE"/>
    <n v="8473.34"/>
    <n v="321.07"/>
    <n v="269.03300000000002"/>
    <n v="3.7891787653982961E-2"/>
    <s v="SNT LOG LTDA"/>
    <d v="2023-07-20T00:00:00"/>
    <m/>
    <d v="2023-08-04T00:00:00"/>
    <d v="2023-08-09T00:00:00"/>
    <m/>
    <s v="ENTREGUE"/>
    <s v="ENTREGUE FORA DO PRAZO"/>
    <n v="19"/>
  </r>
  <r>
    <n v="24824598"/>
    <s v="248245-98"/>
    <d v="2023-07-21T00:00:00"/>
    <x v="1"/>
    <s v="MACEIÓ"/>
    <x v="19"/>
    <n v="126281"/>
    <s v="NORDESTE"/>
    <n v="27586.66"/>
    <n v="1135.3800000000001"/>
    <n v="951.36300000000006"/>
    <n v="4.1156848998755199E-2"/>
    <s v="SNT LOG LTDA"/>
    <d v="2023-07-21T00:00:00"/>
    <m/>
    <d v="2023-08-04T00:00:00"/>
    <d v="2023-08-11T00:00:00"/>
    <m/>
    <s v="ENTREGUE"/>
    <s v="ENTREGUE FORA DO PRAZO"/>
    <n v="21"/>
  </r>
  <r>
    <n v="24967098"/>
    <s v="249670-98"/>
    <d v="2023-07-21T00:00:00"/>
    <x v="1"/>
    <s v="S. MIGUEL DOS CAMPOS"/>
    <x v="19"/>
    <n v="126301"/>
    <s v="NORDESTE"/>
    <n v="8473.34"/>
    <n v="412.78"/>
    <n v="269.03300000000002"/>
    <n v="4.8715146565580986E-2"/>
    <s v="SNT LOG LTDA"/>
    <d v="2023-07-21T00:00:00"/>
    <m/>
    <d v="2023-08-08T00:00:00"/>
    <d v="2023-08-09T00:00:00"/>
    <m/>
    <s v="ENTREGUE"/>
    <s v="ENTREGUE FORA DO PRAZO"/>
    <n v="19"/>
  </r>
  <r>
    <n v="26239698"/>
    <s v="262396-98"/>
    <d v="2023-07-21T00:00:00"/>
    <x v="1"/>
    <s v="CARAUBAS"/>
    <x v="17"/>
    <n v="126305"/>
    <s v="NORDESTE"/>
    <n v="11909"/>
    <n v="622.27"/>
    <n v="405.55500000000001"/>
    <n v="5.225207826013939E-2"/>
    <s v="SNT LOG LTDA"/>
    <d v="2023-07-21T00:00:00"/>
    <m/>
    <d v="2023-08-10T00:00:00"/>
    <d v="2023-08-12T00:00:00"/>
    <m/>
    <s v="ENTREGUE"/>
    <s v="ENTREGUE FORA DO PRAZO"/>
    <n v="22"/>
  </r>
  <r>
    <n v="26470998"/>
    <s v="264709-98"/>
    <d v="2023-07-21T00:00:00"/>
    <x v="1"/>
    <s v="MARECHAL DEODORO"/>
    <x v="19"/>
    <n v="126306"/>
    <s v="NORDESTE"/>
    <n v="12549"/>
    <n v="664.98"/>
    <n v="433.39"/>
    <n v="5.299067654793211E-2"/>
    <s v="SNT LOG LTDA"/>
    <d v="2023-07-21T00:00:00"/>
    <m/>
    <d v="2023-08-08T00:00:00"/>
    <d v="2023-08-09T00:00:00"/>
    <m/>
    <s v="ENTREGUE"/>
    <s v="ENTREGUE FORA DO PRAZO"/>
    <n v="19"/>
  </r>
  <r>
    <n v="26314298"/>
    <s v="263142-98"/>
    <d v="2023-07-21T00:00:00"/>
    <x v="1"/>
    <s v="MARECHAL DEODORO"/>
    <x v="19"/>
    <n v="126368"/>
    <s v="NORDESTE"/>
    <n v="8819.91"/>
    <n v="437.74"/>
    <n v="285.29899999999998"/>
    <n v="4.9630891925201051E-2"/>
    <s v="SNT LOG LTDA"/>
    <d v="2023-07-21T00:00:00"/>
    <m/>
    <d v="2023-08-08T00:00:00"/>
    <d v="2023-08-09T00:00:00"/>
    <m/>
    <s v="ENTREGUE"/>
    <s v="ENTREGUE FORA DO PRAZO"/>
    <n v="19"/>
  </r>
  <r>
    <n v="25554898"/>
    <s v="255548-98"/>
    <d v="2023-07-21T00:00:00"/>
    <x v="1"/>
    <s v="AREIA BRANCA"/>
    <x v="17"/>
    <n v="126186"/>
    <s v="NORDESTE"/>
    <n v="13734.5"/>
    <n v="570.66999999999996"/>
    <n v="371.93700000000001"/>
    <n v="4.1550111034256793E-2"/>
    <s v="SNT LOG LTDA"/>
    <d v="2023-07-20T00:00:00"/>
    <m/>
    <d v="2023-08-10T00:00:00"/>
    <d v="2023-08-12T00:00:00"/>
    <m/>
    <s v="ENTREGUE"/>
    <s v="ENTREGUE FORA DO PRAZO"/>
    <n v="22"/>
  </r>
  <r>
    <n v="26389098"/>
    <s v="263890-98"/>
    <d v="2023-07-21T00:00:00"/>
    <x v="1"/>
    <s v="NOSSA SENHORA DA GLORIA"/>
    <x v="13"/>
    <n v="126295"/>
    <s v="NORDESTE"/>
    <n v="6789"/>
    <n v="338.94"/>
    <n v="220.89500000000001"/>
    <n v="4.9924878479893943E-2"/>
    <s v="SNT LOG LTDA"/>
    <d v="2023-07-21T00:00:00"/>
    <m/>
    <d v="2023-08-07T00:00:00"/>
    <d v="2023-08-04T00:00:00"/>
    <m/>
    <s v="ENTREGUE"/>
    <s v="ENTREGUE NO PRAZO"/>
    <n v="14"/>
  </r>
  <r>
    <n v="26000098"/>
    <s v="260000-98"/>
    <d v="2023-07-21T00:00:00"/>
    <x v="1"/>
    <s v="CARUARU"/>
    <x v="16"/>
    <n v="125920"/>
    <s v="NORDESTE"/>
    <n v="48254.82"/>
    <n v="2288.61"/>
    <n v="1643.489"/>
    <n v="4.7427593761618016E-2"/>
    <s v="TECMAR TRANSPORTES LTDA"/>
    <d v="2023-07-19T00:00:00"/>
    <m/>
    <d v="2023-08-08T00:00:00"/>
    <d v="2023-08-02T00:00:00"/>
    <m/>
    <s v="ENTREGUE"/>
    <s v="ENTREGUE NO PRAZO"/>
    <n v="12"/>
  </r>
  <r>
    <n v="26493199"/>
    <s v="264931-99"/>
    <d v="2023-07-21T00:00:00"/>
    <x v="1"/>
    <s v="EUSÉBIO"/>
    <x v="15"/>
    <n v="126288"/>
    <s v="NORDESTE"/>
    <n v="630.65"/>
    <n v="83.97"/>
    <n v="28.989000000000001"/>
    <n v="0.13314833901530168"/>
    <s v="TECMAR TRANSPORTES LTDA"/>
    <d v="2023-07-21T00:00:00"/>
    <m/>
    <d v="2023-08-10T00:00:00"/>
    <d v="2023-08-03T00:00:00"/>
    <m/>
    <s v="ENTREGUE"/>
    <s v="ENTREGUE NO PRAZO"/>
    <n v="13"/>
  </r>
  <r>
    <n v="26495099"/>
    <s v="264950-99"/>
    <d v="2023-07-21T00:00:00"/>
    <x v="1"/>
    <s v="BARREIRAS DO PIAUI"/>
    <x v="7"/>
    <n v="126289"/>
    <s v="NORDESTE"/>
    <n v="702.04"/>
    <n v="381.56"/>
    <n v="35.417000000000002"/>
    <n v="0.54350179476952887"/>
    <s v="TECMAR TRANSPORTES LTDA"/>
    <d v="2023-07-21T00:00:00"/>
    <m/>
    <d v="2023-08-11T00:00:00"/>
    <d v="2023-08-03T00:00:00"/>
    <m/>
    <s v="ENTREGUE"/>
    <s v="ENTREGUE NO PRAZO"/>
    <n v="13"/>
  </r>
  <r>
    <n v="25910598"/>
    <s v="259105-98"/>
    <d v="2023-07-21T00:00:00"/>
    <x v="1"/>
    <s v="IMPERATRIZ"/>
    <x v="6"/>
    <n v="126298"/>
    <s v="NORDESTE"/>
    <n v="16669"/>
    <n v="1107.67"/>
    <n v="590.27099999999996"/>
    <n v="6.6450896874437587E-2"/>
    <s v="TECMAR TRANSPORTES LTDA"/>
    <d v="2023-07-21T00:00:00"/>
    <m/>
    <d v="2023-08-15T00:00:00"/>
    <d v="2023-08-08T00:00:00"/>
    <m/>
    <s v="ENTREGUE"/>
    <s v="ENTREGUE NO PRAZO"/>
    <n v="18"/>
  </r>
  <r>
    <n v="25589998"/>
    <s v="255899-98"/>
    <d v="2023-07-21T00:00:00"/>
    <x v="1"/>
    <s v="SÃO JOSÉ DE RIBAMAR"/>
    <x v="6"/>
    <n v="126309"/>
    <s v="NORDESTE"/>
    <n v="13149"/>
    <n v="738.41"/>
    <n v="433.26400000000001"/>
    <n v="5.6157122214617078E-2"/>
    <s v="TECMAR TRANSPORTES LTDA"/>
    <d v="2023-07-21T00:00:00"/>
    <m/>
    <d v="2023-08-15T00:00:00"/>
    <d v="2023-08-10T00:00:00"/>
    <m/>
    <s v="ENTREGUE"/>
    <s v="ENTREGUE NO PRAZO"/>
    <n v="20"/>
  </r>
  <r>
    <n v="26315898"/>
    <s v="263158-98"/>
    <d v="2023-07-21T00:00:00"/>
    <x v="1"/>
    <s v="JUAZEIRO DO NORTE"/>
    <x v="15"/>
    <n v="126302"/>
    <s v="NORDESTE"/>
    <n v="9589"/>
    <n v="463.74"/>
    <n v="313.13299999999998"/>
    <n v="4.8361664407133173E-2"/>
    <s v="TECMAR TRANSPORTES LTDA"/>
    <d v="2023-07-21T00:00:00"/>
    <m/>
    <d v="2023-08-10T00:00:00"/>
    <d v="2023-07-31T00:00:00"/>
    <m/>
    <s v="ENTREGUE"/>
    <s v="ENTREGUE NO PRAZO"/>
    <n v="10"/>
  </r>
  <r>
    <n v="25359098"/>
    <s v="253590-98"/>
    <d v="2023-07-21T00:00:00"/>
    <x v="1"/>
    <s v="PAÇO DO LUMIAR"/>
    <x v="6"/>
    <n v="126310"/>
    <s v="NORDESTE"/>
    <n v="13400"/>
    <n v="818.52"/>
    <n v="487.42099999999999"/>
    <n v="6.1083582089552238E-2"/>
    <s v="TECMAR TRANSPORTES LTDA"/>
    <d v="2023-07-21T00:00:00"/>
    <m/>
    <d v="2023-08-15T00:00:00"/>
    <d v="2023-08-14T00:00:00"/>
    <m/>
    <s v="ENTREGUE"/>
    <s v="ENTREGUE NO PRAZO"/>
    <n v="24"/>
  </r>
  <r>
    <n v="25850198"/>
    <s v="258501-98"/>
    <d v="2023-07-21T00:00:00"/>
    <x v="1"/>
    <s v="PAÇO DO LUMIAR"/>
    <x v="6"/>
    <n v="126311"/>
    <s v="NORDESTE"/>
    <n v="16689"/>
    <n v="945.43"/>
    <n v="557.98599999999999"/>
    <n v="5.6649889148540952E-2"/>
    <s v="TECMAR TRANSPORTES LTDA"/>
    <d v="2023-07-21T00:00:00"/>
    <m/>
    <d v="2023-08-15T00:00:00"/>
    <d v="2023-08-10T00:00:00"/>
    <m/>
    <s v="ENTREGUE"/>
    <s v="ENTREGUE NO PRAZO"/>
    <n v="20"/>
  </r>
  <r>
    <n v="26560399"/>
    <s v="265603-99"/>
    <d v="2023-07-21T00:00:00"/>
    <x v="1"/>
    <s v="RUSSAS"/>
    <x v="15"/>
    <n v="126359"/>
    <s v="NORDESTE"/>
    <n v="652.09"/>
    <n v="99.36"/>
    <n v="35.417000000000002"/>
    <n v="0.15237160514652884"/>
    <s v="TECMAR TRANSPORTES LTDA"/>
    <d v="2023-07-21T00:00:00"/>
    <m/>
    <d v="2023-08-10T00:00:00"/>
    <d v="2023-08-05T00:00:00"/>
    <m/>
    <s v="ENTREGUE"/>
    <s v="ENTREGUE NO PRAZO"/>
    <n v="15"/>
  </r>
  <r>
    <n v="26395698"/>
    <s v="263956-98"/>
    <d v="2023-07-21T00:00:00"/>
    <x v="1"/>
    <s v="BODOCÓ"/>
    <x v="16"/>
    <n v="126391"/>
    <s v="NORDESTE"/>
    <n v="14290"/>
    <n v="687.02"/>
    <n v="491.47"/>
    <n v="4.8076976906927922E-2"/>
    <s v="TECMAR TRANSPORTES LTDA"/>
    <d v="2023-07-21T00:00:00"/>
    <m/>
    <d v="2023-08-08T00:00:00"/>
    <d v="2023-08-04T00:00:00"/>
    <m/>
    <s v="ENTREGUE"/>
    <s v="ENTREGUE NO PRAZO"/>
    <n v="14"/>
  </r>
  <r>
    <n v="26187698"/>
    <s v="261876-98"/>
    <d v="2023-07-21T00:00:00"/>
    <x v="1"/>
    <s v="BARRA DO CORDA"/>
    <x v="6"/>
    <n v="126396"/>
    <s v="NORDESTE"/>
    <n v="8039"/>
    <n v="482.25"/>
    <n v="251.00700000000001"/>
    <n v="5.9988804577683789E-2"/>
    <s v="TECMAR TRANSPORTES LTDA"/>
    <d v="2023-07-21T00:00:00"/>
    <m/>
    <d v="2023-08-15T00:00:00"/>
    <d v="2023-08-08T00:00:00"/>
    <m/>
    <s v="ENTREGUE"/>
    <s v="ENTREGUE NO PRAZO"/>
    <n v="18"/>
  </r>
  <r>
    <n v="25643798"/>
    <s v="256437-98"/>
    <d v="2023-07-21T00:00:00"/>
    <x v="1"/>
    <s v="OROBÓ"/>
    <x v="16"/>
    <n v="125892"/>
    <s v="NORDESTE"/>
    <n v="37794"/>
    <n v="5043.8900000000003"/>
    <n v="1332.923"/>
    <n v="0.13345742710483147"/>
    <s v="TECMAR TRANSPORTES LTDA"/>
    <d v="2023-07-19T00:00:00"/>
    <m/>
    <d v="2023-08-08T00:00:00"/>
    <d v="2023-08-02T00:00:00"/>
    <m/>
    <s v="ENTREGUE"/>
    <s v="ENTREGUE NO PRAZO"/>
    <n v="12"/>
  </r>
  <r>
    <n v="26186898"/>
    <s v="261868-98"/>
    <d v="2023-07-21T00:00:00"/>
    <x v="1"/>
    <s v="RECIFE"/>
    <x v="16"/>
    <n v="125902"/>
    <s v="NORDESTE"/>
    <n v="6047.91"/>
    <n v="218.4"/>
    <n v="193.58500000000001"/>
    <n v="3.611164848683264E-2"/>
    <s v="TECMAR TRANSPORTES LTDA"/>
    <d v="2023-07-19T00:00:00"/>
    <m/>
    <d v="2023-08-04T00:00:00"/>
    <d v="2023-08-02T00:00:00"/>
    <m/>
    <s v="ENTREGUE"/>
    <s v="ENTREGUE NO PRAZO"/>
    <n v="12"/>
  </r>
  <r>
    <n v="25646698"/>
    <s v="256466-98"/>
    <d v="2023-07-21T00:00:00"/>
    <x v="1"/>
    <s v="OROBÓ"/>
    <x v="16"/>
    <n v="125907"/>
    <s v="NORDESTE"/>
    <n v="64400.4"/>
    <n v="5043.8900000000003"/>
    <n v="2320.0970000000002"/>
    <n v="0"/>
    <s v="TECMAR TRANSPORTES LTDA"/>
    <d v="2023-07-19T00:00:00"/>
    <m/>
    <d v="2023-08-08T00:00:00"/>
    <d v="2023-08-02T00:00:00"/>
    <m/>
    <s v="ENTREGUE"/>
    <s v="ENTREGUE NO PRAZO"/>
    <n v="12"/>
  </r>
  <r>
    <n v="24322698"/>
    <s v="243226-98"/>
    <d v="2023-07-21T00:00:00"/>
    <x v="1"/>
    <s v="RECIFE"/>
    <x v="16"/>
    <n v="125848"/>
    <s v="NORDESTE"/>
    <n v="78500"/>
    <n v="3674.1"/>
    <n v="2771.7930000000001"/>
    <n v="4.6803821656050952E-2"/>
    <s v="TECMAR TRANSPORTES LTDA"/>
    <d v="2023-07-19T00:00:00"/>
    <m/>
    <d v="2023-08-24T00:00:00"/>
    <d v="2023-08-08T00:00:00"/>
    <m/>
    <s v="ENTREGUE"/>
    <s v="ENTREGUE NO PRAZO"/>
    <n v="18"/>
  </r>
  <r>
    <n v="26121598"/>
    <s v="261215-98"/>
    <d v="2023-07-21T00:00:00"/>
    <x v="1"/>
    <s v="RECIFE"/>
    <x v="16"/>
    <n v="126031"/>
    <s v="NORDESTE"/>
    <n v="17519"/>
    <n v="3674.1"/>
    <n v="618.10500000000002"/>
    <n v="0"/>
    <s v="TECMAR TRANSPORTES LTDA"/>
    <d v="2023-07-19T00:00:00"/>
    <m/>
    <d v="2023-08-24T00:00:00"/>
    <d v="2023-08-08T00:00:00"/>
    <m/>
    <s v="ENTREGUE"/>
    <s v="ENTREGUE NO PRAZO"/>
    <n v="18"/>
  </r>
  <r>
    <n v="26324498"/>
    <s v="263244-98"/>
    <d v="2023-07-21T00:00:00"/>
    <x v="1"/>
    <s v="SÃO LUÍS"/>
    <x v="6"/>
    <n v="126392"/>
    <s v="NORDESTE"/>
    <n v="19907.91"/>
    <n v="1204.28"/>
    <n v="715.71199999999999"/>
    <n v="6.0492537890717811E-2"/>
    <s v="TECMAR TRANSPORTES LTDA"/>
    <d v="2023-07-21T00:00:00"/>
    <m/>
    <d v="2023-08-07T00:00:00"/>
    <d v="2023-08-10T00:00:00"/>
    <m/>
    <s v="ENTREGUE"/>
    <s v="ENTREGUE FORA DO PRAZO"/>
    <n v="20"/>
  </r>
  <r>
    <n v="25988498"/>
    <s v="259884-98"/>
    <d v="2023-07-21T00:00:00"/>
    <x v="1"/>
    <s v="DUQUE DE CAXIAS"/>
    <x v="11"/>
    <n v="126217"/>
    <s v="SUDESTE"/>
    <n v="8360"/>
    <n v="209"/>
    <n v="251.791"/>
    <n v="2.5000000000000001E-2"/>
    <s v="TJ4 TRANSPORTES EIRELI"/>
    <d v="2023-07-20T00:00:00"/>
    <m/>
    <d v="2023-07-26T00:00:00"/>
    <d v="2023-07-26T00:00:00"/>
    <m/>
    <s v="ENTREGUE"/>
    <s v="ENTREGUE NO PRAZO"/>
    <n v="5"/>
  </r>
  <r>
    <n v="25941598"/>
    <s v="259415-98"/>
    <d v="2023-07-21T00:00:00"/>
    <x v="1"/>
    <s v="DUQUE DE CAXIAS"/>
    <x v="11"/>
    <n v="126218"/>
    <s v="SUDESTE"/>
    <n v="13339"/>
    <n v="333.47"/>
    <n v="463.637"/>
    <n v="2.4999625159307298E-2"/>
    <s v="TJ4 TRANSPORTES EIRELI"/>
    <d v="2023-07-20T00:00:00"/>
    <m/>
    <d v="2023-07-26T00:00:00"/>
    <d v="2023-07-26T00:00:00"/>
    <m/>
    <s v="ENTREGUE"/>
    <s v="ENTREGUE NO PRAZO"/>
    <n v="5"/>
  </r>
  <r>
    <n v="26169898"/>
    <s v="261698-98"/>
    <d v="2023-07-21T00:00:00"/>
    <x v="1"/>
    <s v="SÃO GONÇALO"/>
    <x v="11"/>
    <n v="126395"/>
    <s v="SUDESTE"/>
    <n v="9589"/>
    <n v="261.52"/>
    <n v="313.13"/>
    <n v="2.72729168839295E-2"/>
    <s v="TJ4 TRANSPORTES EIRELI"/>
    <d v="2023-07-21T00:00:00"/>
    <m/>
    <d v="2023-07-26T00:00:00"/>
    <d v="2023-07-27T00:00:00"/>
    <m/>
    <s v="ENTREGUE"/>
    <s v="ENTREGUE FORA DO PRAZO"/>
    <n v="6"/>
  </r>
  <r>
    <n v="26028898"/>
    <s v="260288-98"/>
    <d v="2023-07-21T00:00:00"/>
    <x v="1"/>
    <s v="SÃO GONÇALO"/>
    <x v="11"/>
    <n v="126228"/>
    <s v="SUDESTE"/>
    <n v="9493.11"/>
    <n v="258.89"/>
    <n v="313.13299999999998"/>
    <n v="2.7271357858488943E-2"/>
    <s v="TJ4 TRANSPORTES EIRELI"/>
    <d v="2023-07-20T00:00:00"/>
    <m/>
    <d v="2023-07-27T00:00:00"/>
    <d v="2023-07-27T00:00:00"/>
    <m/>
    <s v="ENTREGUE"/>
    <s v="ENTREGUE NO PRAZO"/>
    <n v="6"/>
  </r>
  <r>
    <n v="26298598"/>
    <s v="262985-98"/>
    <d v="2023-07-21T00:00:00"/>
    <x v="1"/>
    <s v="RIO DE JANEIRO"/>
    <x v="11"/>
    <n v="126249"/>
    <s v="SUDESTE"/>
    <n v="6600"/>
    <n v="165"/>
    <n v="165.10400000000001"/>
    <n v="2.5000000000000001E-2"/>
    <s v="TJ4 TRANSPORTES EIRELI"/>
    <d v="2023-07-20T00:00:00"/>
    <m/>
    <d v="2023-07-25T00:00:00"/>
    <d v="2023-07-28T00:00:00"/>
    <m/>
    <s v="ENTREGUE"/>
    <s v="ENTREGUE FORA DO PRAZO"/>
    <n v="7"/>
  </r>
  <r>
    <n v="25923598"/>
    <s v="259235-98"/>
    <d v="2023-07-21T00:00:00"/>
    <x v="1"/>
    <s v="DUQUE DE CAXIAS"/>
    <x v="11"/>
    <n v="126222"/>
    <s v="SUDESTE"/>
    <n v="8475.5"/>
    <n v="211.88"/>
    <n v="242.393"/>
    <n v="2.4999115096454486E-2"/>
    <s v="TJ4 TRANSPORTES EIRELI"/>
    <d v="2023-07-20T00:00:00"/>
    <m/>
    <d v="2023-07-25T00:00:00"/>
    <d v="2023-07-26T00:00:00"/>
    <m/>
    <s v="ENTREGUE"/>
    <s v="ENTREGUE FORA DO PRAZO"/>
    <n v="5"/>
  </r>
  <r>
    <n v="25659398"/>
    <s v="256593-98"/>
    <d v="2023-07-21T00:00:00"/>
    <x v="1"/>
    <s v="NATAL"/>
    <x v="17"/>
    <n v="125632"/>
    <s v="NORDESTE"/>
    <n v="179936.22"/>
    <n v="9215.92"/>
    <n v="4628.7389999999996"/>
    <n v="5.1217703695231563E-2"/>
    <s v="TRANSFORRECHI TRANSPORTES LTDA"/>
    <d v="2023-07-17T00:00:00"/>
    <m/>
    <d v="2023-07-26T00:00:00"/>
    <d v="2023-07-26T00:00:00"/>
    <m/>
    <s v="ENTREGUE"/>
    <s v="ENTREGUE NO PRAZO"/>
    <n v="5"/>
  </r>
  <r>
    <n v="25511798"/>
    <s v="255117-98"/>
    <d v="2023-07-21T00:00:00"/>
    <x v="1"/>
    <s v="MOSSORÓ"/>
    <x v="17"/>
    <n v="125367"/>
    <s v="NORDESTE"/>
    <n v="136999.99"/>
    <n v="7016.82"/>
    <n v="6551.6779999999999"/>
    <n v="5.1217667972092554E-2"/>
    <s v="TRANSFORRECHI TRANSPORTES LTDA"/>
    <d v="2023-07-14T00:00:00"/>
    <m/>
    <d v="2023-07-27T00:00:00"/>
    <d v="2023-07-27T00:00:00"/>
    <m/>
    <s v="ENTREGUE"/>
    <s v="ENTREGUE NO PRAZO"/>
    <n v="6"/>
  </r>
  <r>
    <n v="25673998"/>
    <s v="256739-98"/>
    <d v="2023-07-21T00:00:00"/>
    <x v="1"/>
    <s v="MOSSORÓ"/>
    <x v="17"/>
    <n v="125524"/>
    <s v="NORDESTE"/>
    <n v="11126.61"/>
    <n v="569.88"/>
    <n v="371.93700000000001"/>
    <n v="5.1217756351665061E-2"/>
    <s v="TRANSFORRECHI TRANSPORTES LTDA"/>
    <d v="2023-07-17T00:00:00"/>
    <m/>
    <d v="2023-07-27T00:00:00"/>
    <d v="2023-07-27T00:00:00"/>
    <m/>
    <s v="ENTREGUE"/>
    <s v="ENTREGUE NO PRAZO"/>
    <n v="6"/>
  </r>
  <r>
    <n v="25989498"/>
    <s v="259894-98"/>
    <d v="2023-07-21T00:00:00"/>
    <x v="1"/>
    <s v="MOSSORÓ"/>
    <x v="17"/>
    <n v="125647"/>
    <s v="NORDESTE"/>
    <n v="51356.38"/>
    <n v="2630.35"/>
    <n v="1300.287"/>
    <n v="5.1217589713293654E-2"/>
    <s v="TRANSFORRECHI TRANSPORTES LTDA"/>
    <d v="2023-07-17T00:00:00"/>
    <m/>
    <d v="2023-07-27T00:00:00"/>
    <d v="2023-07-27T00:00:00"/>
    <m/>
    <s v="ENTREGUE"/>
    <s v="ENTREGUE NO PRAZO"/>
    <n v="6"/>
  </r>
  <r>
    <n v="25472198"/>
    <s v="254721-98"/>
    <d v="2023-07-21T00:00:00"/>
    <x v="1"/>
    <s v="MOSSORÓ"/>
    <x v="17"/>
    <n v="124392"/>
    <s v="NORDESTE"/>
    <n v="11070.93"/>
    <n v="567.03"/>
    <n v="333.62"/>
    <n v="5.1217919361788031E-2"/>
    <s v="TRANSFORRECHI TRANSPORTES LTDA"/>
    <d v="2023-07-06T00:00:00"/>
    <m/>
    <d v="2023-07-27T00:00:00"/>
    <d v="2023-07-27T00:00:00"/>
    <m/>
    <s v="ENTREGUE"/>
    <s v="ENTREGUE NO PRAZO"/>
    <n v="6"/>
  </r>
  <r>
    <n v="28074598"/>
    <s v="280745-98"/>
    <d v="2023-09-05T00:00:00"/>
    <x v="0"/>
    <s v="IGUABA GRANDE"/>
    <x v="11"/>
    <n v="129879"/>
    <s v="SUDESTE"/>
    <n v="8089"/>
    <n v="265.26"/>
    <n v="269.41899999999998"/>
    <m/>
    <s v="REALMED TRANSPORTES E LOGÍSTICA LTDA"/>
    <d v="2023-09-04T00:00:00"/>
    <s v="INFORMADO COLETA"/>
    <d v="2023-09-19T00:00:00"/>
    <m/>
    <d v="2023-10-09T00:00:00"/>
    <m/>
    <s v="EM TRANSITO"/>
    <n v="-45174"/>
  </r>
  <r>
    <n v="26483698"/>
    <s v="264836-98"/>
    <d v="2023-07-24T00:00:00"/>
    <x v="1"/>
    <s v="GUARANTÃ DO NORTE"/>
    <x v="0"/>
    <n v="126445"/>
    <s v="CENTRO-OESTE"/>
    <n v="12423.51"/>
    <n v="1057.82"/>
    <n v="433.38799999999998"/>
    <n v="8.5146629253729414E-2"/>
    <s v="ATUAL CARGAS TRANSPORTES LTDA"/>
    <d v="2023-07-21T00:00:00"/>
    <s v="INFORMADO COLETA"/>
    <d v="2023-08-09T00:00:00"/>
    <d v="2023-08-01T00:00:00"/>
    <d v="2023-10-11T00:00:00"/>
    <s v="ENTREGUE"/>
    <s v="ENTREGUE NO PRAZO"/>
    <n v="8"/>
  </r>
  <r>
    <n v="26285798"/>
    <s v="262857-98"/>
    <d v="2023-07-24T00:00:00"/>
    <x v="1"/>
    <s v="PARANAITA"/>
    <x v="0"/>
    <n v="126451"/>
    <s v="CENTRO-OESTE"/>
    <n v="14000"/>
    <n v="1191.18"/>
    <n v="491.59500000000003"/>
    <n v="8.5084285714285723E-2"/>
    <s v="ATUAL CARGAS TRANSPORTES LTDA"/>
    <d v="2023-07-24T00:00:00"/>
    <s v="INFORMADO COLETA"/>
    <d v="2023-08-10T00:00:00"/>
    <d v="2023-08-02T00:00:00"/>
    <d v="2023-10-11T00:00:00"/>
    <s v="ENTREGUE"/>
    <s v="ENTREGUE NO PRAZO"/>
    <n v="9"/>
  </r>
  <r>
    <n v="26283098"/>
    <s v="262830-98"/>
    <d v="2023-07-24T00:00:00"/>
    <x v="1"/>
    <s v="TANGARÁ DA SERRA"/>
    <x v="0"/>
    <n v="126508"/>
    <s v="CENTRO-OESTE"/>
    <n v="8249"/>
    <n v="455.65"/>
    <n v="252.553"/>
    <n v="5.5236998424051401E-2"/>
    <s v="ATUAL CARGAS TRANSPORTES LTDA"/>
    <d v="2023-07-24T00:00:00"/>
    <s v="INFORMADO COLETA"/>
    <d v="2023-08-11T00:00:00"/>
    <d v="2023-08-03T00:00:00"/>
    <d v="2023-10-11T00:00:00"/>
    <s v="ENTREGUE"/>
    <s v="ENTREGUE NO PRAZO"/>
    <n v="10"/>
  </r>
  <r>
    <n v="26432898"/>
    <s v="264328-98"/>
    <d v="2023-07-24T00:00:00"/>
    <x v="1"/>
    <s v="AGUA BOA"/>
    <x v="0"/>
    <n v="126386"/>
    <s v="CENTRO-OESTE"/>
    <n v="9589"/>
    <n v="1049.8399999999999"/>
    <n v="313.13299999999998"/>
    <n v="0.10948378350192929"/>
    <s v="ATUAL CARGAS TRANSPORTES LTDA"/>
    <d v="2023-07-21T00:00:00"/>
    <s v="INFORMADO COLETA"/>
    <d v="2023-08-09T00:00:00"/>
    <d v="2023-08-04T00:00:00"/>
    <d v="2023-10-11T00:00:00"/>
    <s v="ENTREGUE"/>
    <s v="ENTREGUE NO PRAZO"/>
    <n v="11"/>
  </r>
  <r>
    <n v="26260798"/>
    <s v="262607-98"/>
    <d v="2023-07-24T00:00:00"/>
    <x v="1"/>
    <s v="BARRA DO BUGRES"/>
    <x v="0"/>
    <n v="126379"/>
    <s v="CENTRO-OESTE"/>
    <n v="9589"/>
    <n v="567.24"/>
    <n v="313.76"/>
    <n v="5.9155282094066119E-2"/>
    <s v="ATUAL CARGAS TRANSPORTES LTDA"/>
    <d v="2023-07-21T00:00:00"/>
    <s v="INFORMADO COLETA"/>
    <d v="2023-08-15T00:00:00"/>
    <d v="2023-08-09T00:00:00"/>
    <d v="2023-10-11T00:00:00"/>
    <s v="ENTREGUE"/>
    <s v="ENTREGUE NO PRAZO"/>
    <n v="16"/>
  </r>
  <r>
    <n v="25733098"/>
    <s v="257330-98"/>
    <d v="2023-07-24T00:00:00"/>
    <x v="1"/>
    <s v="LUCAS DO RIO VERDE"/>
    <x v="0"/>
    <n v="125249"/>
    <s v="CENTRO-OESTE"/>
    <n v="26699"/>
    <n v="1079.55"/>
    <n v="532.22"/>
    <n v="4.0434098655380349E-2"/>
    <s v="CT DISTRIBUICAO E LOGISTICA LTDA"/>
    <d v="2023-07-13T00:00:00"/>
    <m/>
    <d v="2023-08-08T00:00:00"/>
    <d v="2023-08-08T00:00:00"/>
    <m/>
    <s v="ENTREGUE"/>
    <s v="ENTREGUE NO PRAZO"/>
    <n v="15"/>
  </r>
  <r>
    <n v="25558298"/>
    <s v="255582-98"/>
    <d v="2023-07-24T00:00:00"/>
    <x v="1"/>
    <s v="RONDONÓPOLIS"/>
    <x v="0"/>
    <n v="125385"/>
    <s v="CENTRO-OESTE"/>
    <n v="32758"/>
    <n v="1191.2"/>
    <n v="1064.1300000000001"/>
    <n v="3.6363636363636362E-2"/>
    <s v="CT DISTRIBUICAO E LOGISTICA LTDA"/>
    <d v="2023-07-14T00:00:00"/>
    <m/>
    <d v="2023-08-07T00:00:00"/>
    <d v="2023-08-06T00:00:00"/>
    <m/>
    <s v="ENTREGUE"/>
    <s v="ENTREGUE NO PRAZO"/>
    <n v="13"/>
  </r>
  <r>
    <n v="25971898"/>
    <s v="259718-98"/>
    <d v="2023-07-24T00:00:00"/>
    <x v="1"/>
    <s v="CANELA"/>
    <x v="10"/>
    <n v="125419"/>
    <s v="SUL"/>
    <n v="24990"/>
    <n v="1079.55"/>
    <n v="538.34199999999998"/>
    <n v="4.3199279711884753E-2"/>
    <s v="CT DISTRIBUICAO E LOGISTICA LTDA"/>
    <d v="2023-07-14T00:00:00"/>
    <m/>
    <d v="2023-08-03T00:00:00"/>
    <d v="2023-08-01T13:00:00"/>
    <m/>
    <s v="ENTREGUE"/>
    <s v="ENTREGUE NO PRAZO"/>
    <n v="8.5416666666642413"/>
  </r>
  <r>
    <n v="25987698"/>
    <s v="259876-98"/>
    <d v="2023-07-24T00:00:00"/>
    <x v="1"/>
    <s v="LUCAS DO RIO VERDE"/>
    <x v="0"/>
    <n v="125652"/>
    <s v="CENTRO-OESTE"/>
    <n v="22499"/>
    <n v="1079.55"/>
    <n v="405.43"/>
    <n v="4.7982132539223961E-2"/>
    <s v="CT DISTRIBUICAO E LOGISTICA LTDA"/>
    <d v="2023-07-17T00:00:00"/>
    <m/>
    <d v="2023-08-08T00:00:00"/>
    <d v="2023-08-08T00:00:00"/>
    <m/>
    <s v="ENTREGUE"/>
    <s v="ENTREGUE NO PRAZO"/>
    <n v="15"/>
  </r>
  <r>
    <n v="26034198"/>
    <s v="260341-98"/>
    <d v="2023-07-24T00:00:00"/>
    <x v="1"/>
    <s v="TUBARÃO"/>
    <x v="21"/>
    <n v="125716"/>
    <s v="SUL"/>
    <n v="138908.10999999999"/>
    <n v="4735.5"/>
    <n v="5933.5720000000001"/>
    <n v="3.4090882094645163E-2"/>
    <s v="CT DISTRIBUICAO E LOGISTICA LTDA"/>
    <d v="2023-07-18T00:00:00"/>
    <m/>
    <d v="2023-08-02T00:00:00"/>
    <d v="2023-07-31T16:28:00"/>
    <m/>
    <s v="ENTREGUE"/>
    <s v="ENTREGUE NO PRAZO"/>
    <n v="7.6861111111138598"/>
  </r>
  <r>
    <n v="26176898"/>
    <s v="261768-98"/>
    <d v="2023-07-24T00:00:00"/>
    <x v="1"/>
    <s v="QUINZE DE NOVEMBRO"/>
    <x v="10"/>
    <n v="125836"/>
    <s v="SUL"/>
    <n v="65459.54"/>
    <n v="2380.35"/>
    <n v="2807.56"/>
    <n v="3.6363683582255543E-2"/>
    <s v="CT DISTRIBUICAO E LOGISTICA LTDA"/>
    <d v="2023-07-18T00:00:00"/>
    <m/>
    <d v="2023-08-04T00:00:00"/>
    <d v="2023-07-31T09:30:00"/>
    <m/>
    <s v="ENTREGUE"/>
    <s v="ENTREGUE NO PRAZO"/>
    <n v="7.3958333333357587"/>
  </r>
  <r>
    <n v="26121198"/>
    <s v="261211-98"/>
    <d v="2023-07-24T00:00:00"/>
    <x v="1"/>
    <s v="BARRA DO BUGRES"/>
    <x v="0"/>
    <n v="125968"/>
    <s v="CENTRO-OESTE"/>
    <n v="57157"/>
    <n v="2078.4299999999998"/>
    <n v="2024.28"/>
    <n v="3.6363525027555674E-2"/>
    <s v="CT DISTRIBUICAO E LOGISTICA LTDA"/>
    <d v="2023-07-19T00:00:00"/>
    <m/>
    <d v="2023-08-07T00:00:00"/>
    <d v="2023-08-01T11:47:00"/>
    <m/>
    <s v="ENTREGUE"/>
    <s v="ENTREGUE NO PRAZO"/>
    <n v="8.4909722222218988"/>
  </r>
  <r>
    <n v="26175498"/>
    <s v="261754-98"/>
    <d v="2023-07-24T00:00:00"/>
    <x v="1"/>
    <s v="TUBARÃO"/>
    <x v="21"/>
    <n v="126004"/>
    <s v="SUL"/>
    <n v="20500"/>
    <n v="875"/>
    <n v="705.197"/>
    <n v="4.2682926829268296E-2"/>
    <s v="CT DISTRIBUICAO E LOGISTICA LTDA"/>
    <d v="2023-07-19T00:00:00"/>
    <m/>
    <d v="2023-08-02T00:00:00"/>
    <d v="2023-07-31T14:33:00"/>
    <m/>
    <s v="ENTREGUE"/>
    <s v="ENTREGUE NO PRAZO"/>
    <n v="7.6062499999970896"/>
  </r>
  <r>
    <n v="26133198"/>
    <s v="261331-98"/>
    <d v="2023-07-24T00:00:00"/>
    <x v="1"/>
    <s v="MIRASSOL D'OESTE"/>
    <x v="0"/>
    <n v="126066"/>
    <s v="CENTRO-OESTE"/>
    <n v="20799"/>
    <n v="1079.55"/>
    <n v="737.51800000000003"/>
    <n v="5.1903937689311987E-2"/>
    <s v="CT DISTRIBUICAO E LOGISTICA LTDA"/>
    <d v="2023-07-19T00:00:00"/>
    <m/>
    <d v="2023-08-07T00:00:00"/>
    <d v="2023-08-07T00:00:00"/>
    <m/>
    <s v="ENTREGUE"/>
    <s v="ENTREGUE NO PRAZO"/>
    <n v="14"/>
  </r>
  <r>
    <n v="25586498"/>
    <s v="255864-98"/>
    <d v="2023-07-24T00:00:00"/>
    <x v="1"/>
    <s v="CACHOEIRINHA"/>
    <x v="10"/>
    <n v="126287"/>
    <s v="SUL"/>
    <n v="53145"/>
    <n v="1932.55"/>
    <n v="1648.0419999999999"/>
    <n v="3.6363721892934422E-2"/>
    <s v="CT DISTRIBUICAO E LOGISTICA LTDA"/>
    <d v="2023-07-21T00:00:00"/>
    <m/>
    <d v="2023-08-02T00:00:00"/>
    <d v="2023-08-02T10:50:00"/>
    <m/>
    <s v="ENTREGUE"/>
    <s v="ENTREGUE FORA DO PRAZO"/>
    <n v="9.4513888888905058"/>
  </r>
  <r>
    <n v="26204698"/>
    <s v="262046-98"/>
    <d v="2023-07-24T00:00:00"/>
    <x v="1"/>
    <s v="ITAPUI"/>
    <x v="9"/>
    <n v="126293"/>
    <s v="SUDESTE"/>
    <n v="22905.91"/>
    <n v="875"/>
    <n v="742.33900000000006"/>
    <n v="3.8199748449199357E-2"/>
    <s v="CT DISTRIBUICAO E LOGISTICA LTDA"/>
    <d v="2023-07-21T00:00:00"/>
    <m/>
    <d v="2023-08-01T00:00:00"/>
    <d v="2023-08-01T13:00:00"/>
    <m/>
    <s v="ENTREGUE"/>
    <s v="ENTREGUE FORA DO PRAZO"/>
    <n v="8.5416666666642413"/>
  </r>
  <r>
    <n v="26450898"/>
    <s v="264508-98"/>
    <d v="2023-07-24T00:00:00"/>
    <x v="1"/>
    <s v="SANTANA DE PARNAIBA"/>
    <x v="9"/>
    <n v="126328"/>
    <s v="SUDESTE"/>
    <n v="34127.760000000002"/>
    <n v="1124.67"/>
    <n v="1143.7639999999999"/>
    <n v="3.2954697290416952E-2"/>
    <s v="CT DISTRIBUICAO E LOGISTICA LTDA"/>
    <d v="2023-07-21T00:00:00"/>
    <m/>
    <d v="2023-08-03T10:00:00"/>
    <d v="2023-08-03T10:00:00"/>
    <m/>
    <s v="ENTREGUE"/>
    <s v="ENTREGUE NO PRAZO"/>
    <n v="10.416666666664241"/>
  </r>
  <r>
    <n v="28798098"/>
    <s v="287980-98"/>
    <d v="2023-09-18T00:00:00"/>
    <x v="0"/>
    <s v="GUAPIMIRIM"/>
    <x v="11"/>
    <n v="130652"/>
    <s v="SUDESTE"/>
    <n v="8089"/>
    <n v="265.26"/>
    <n v="269.41899999999998"/>
    <m/>
    <s v="REALMED TRANSPORTES E LOGÍSTICA LTDA"/>
    <d v="2023-09-14T00:00:00"/>
    <s v="ENTREGA INFORMADA"/>
    <d v="2023-10-04T00:00:00"/>
    <d v="2023-10-04T00:00:00"/>
    <d v="2023-10-09T00:00:00"/>
    <s v="ENTREGUE"/>
    <s v="ENTREGUE NO PRAZO"/>
    <n v="16"/>
  </r>
  <r>
    <n v="30698998"/>
    <s v="306989-98"/>
    <d v="2023-09-19T00:00:00"/>
    <x v="0"/>
    <s v="MACAÉ"/>
    <x v="11"/>
    <n v="131150"/>
    <s v="SUDESTE"/>
    <n v="9479"/>
    <n v="0"/>
    <n v="758"/>
    <m/>
    <s v="REALMED TRANSPORTES E LOGÍSTICA LTDA"/>
    <d v="2023-09-19T00:00:00"/>
    <s v="ENTREGA INFORMADA"/>
    <d v="2023-09-29T00:00:00"/>
    <d v="2023-09-30T00:00:00"/>
    <d v="2023-10-09T00:00:00"/>
    <s v="ENTREGUE"/>
    <s v="ENTREGUE FORA DO PRAZO"/>
    <n v="11"/>
  </r>
  <r>
    <n v="25888598"/>
    <s v="258885-98"/>
    <d v="2023-07-24T00:00:00"/>
    <x v="1"/>
    <s v="SINOP"/>
    <x v="0"/>
    <n v="125963"/>
    <s v="CENTRO-OESTE"/>
    <n v="21250.97"/>
    <n v="1079.55"/>
    <n v="640.95500000000004"/>
    <n v="5.0800034069033079E-2"/>
    <s v="CT DISTRIBUICAO E LOGISTICA LTDA"/>
    <d v="2023-07-19T00:00:00"/>
    <m/>
    <d v="2023-08-07T00:00:00"/>
    <d v="2023-08-11T00:00:00"/>
    <m/>
    <s v="ENTREGUE"/>
    <s v="ENTREGUE FORA DO PRAZO"/>
    <n v="18"/>
  </r>
  <r>
    <n v="25877998"/>
    <s v="258779-98"/>
    <d v="2023-07-24T00:00:00"/>
    <x v="1"/>
    <s v="PORTO ESPERIDIÃO"/>
    <x v="0"/>
    <n v="126300"/>
    <s v="CENTRO-OESTE"/>
    <n v="28338"/>
    <n v="1079.55"/>
    <n v="983.19"/>
    <n v="3.8095490154562775E-2"/>
    <s v="CT DISTRIBUICAO E LOGISTICA LTDA"/>
    <d v="2023-07-21T00:00:00"/>
    <m/>
    <d v="2023-08-07T00:00:00"/>
    <d v="2023-08-11T00:00:00"/>
    <m/>
    <s v="ENTREGUE"/>
    <s v="ENTREGUE FORA DO PRAZO"/>
    <n v="18"/>
  </r>
  <r>
    <n v="30498898"/>
    <s v="304988-98"/>
    <d v="2023-09-19T00:00:00"/>
    <x v="0"/>
    <s v="TERESOPOLIS"/>
    <x v="11"/>
    <n v="131049"/>
    <s v="SUDESTE"/>
    <n v="22864.83"/>
    <n v="0"/>
    <n v="366"/>
    <m/>
    <s v="REALMED TRANSPORTES E LOGÍSTICA LTDA"/>
    <d v="2023-09-18T00:00:00"/>
    <s v="ENTREGA INFORMADA"/>
    <d v="2023-10-04T00:00:00"/>
    <d v="2023-09-29T00:00:00"/>
    <d v="2023-10-09T00:00:00"/>
    <s v="ENTREGUE"/>
    <s v="ENTREGUE NO PRAZO"/>
    <n v="10"/>
  </r>
  <r>
    <n v="30708398"/>
    <s v="307083-98"/>
    <d v="2023-09-19T00:00:00"/>
    <x v="0"/>
    <s v="SÃO JOÃO DE MERITI"/>
    <x v="11"/>
    <n v="131151"/>
    <s v="SUDESTE"/>
    <n v="13215.51"/>
    <n v="0"/>
    <n v="305"/>
    <m/>
    <s v="REALMED TRANSPORTES E LOGÍSTICA LTDA"/>
    <d v="2023-09-19T00:00:00"/>
    <s v="ENTREGA INFORMADA"/>
    <d v="2023-10-05T00:00:00"/>
    <d v="2023-10-05T00:00:00"/>
    <d v="2023-10-09T00:00:00"/>
    <s v="ENTREGUE"/>
    <s v="ENTREGUE NO PRAZO"/>
    <n v="16"/>
  </r>
  <r>
    <n v="26395298"/>
    <s v="263952-98"/>
    <d v="2023-07-24T00:00:00"/>
    <x v="1"/>
    <s v="PATOS DE MINAS"/>
    <x v="4"/>
    <n v="126323"/>
    <s v="SUDESTE"/>
    <n v="23739"/>
    <n v="875"/>
    <n v="609.37900000000002"/>
    <n v="3.6859176881924256E-2"/>
    <s v="CT DISTRIBUICAO E LOGISTICA LTDA"/>
    <d v="2023-07-21T00:00:00"/>
    <m/>
    <d v="2023-08-03T00:00:00"/>
    <d v="2023-08-11T00:00:00"/>
    <m/>
    <s v="ENTREGUE"/>
    <s v="ENTREGUE FORA DO PRAZO"/>
    <n v="18"/>
  </r>
  <r>
    <n v="30969598"/>
    <s v="309695-98"/>
    <d v="2023-09-20T00:00:00"/>
    <x v="0"/>
    <s v="SÃO GONÇALO"/>
    <x v="11"/>
    <n v="131227"/>
    <s v="SUDESTE"/>
    <n v="7779"/>
    <n v="245.65"/>
    <n v="227.64"/>
    <m/>
    <s v="REALMED TRANSPORTES E LOGÍSTICA LTDA"/>
    <d v="2023-09-20T00:00:00"/>
    <s v="ENTREGA INFORMADA"/>
    <d v="2023-10-06T00:00:00"/>
    <d v="2023-10-07T00:00:00"/>
    <d v="2023-10-09T00:00:00"/>
    <s v="ENTREGUE"/>
    <s v="ENTREGUE FORA DO PRAZO"/>
    <n v="17"/>
  </r>
  <r>
    <n v="26100298"/>
    <s v="261002-98"/>
    <d v="2023-07-24T00:00:00"/>
    <x v="1"/>
    <s v="TAQUARITINGA"/>
    <x v="9"/>
    <n v="126389"/>
    <s v="SUDESTE"/>
    <n v="53550.39"/>
    <n v="1764.73"/>
    <n v="2111.96"/>
    <n v="3.2954568584841304E-2"/>
    <s v="CT DISTRIBUICAO E LOGISTICA LTDA"/>
    <d v="2023-07-21T00:00:00"/>
    <m/>
    <d v="2023-08-01T00:00:00"/>
    <d v="2023-08-02T18:00:00"/>
    <m/>
    <s v="ENTREGUE"/>
    <s v="ENTREGUE FORA DO PRAZO"/>
    <n v="9.75"/>
  </r>
  <r>
    <n v="30437198"/>
    <s v="304371-98"/>
    <d v="2023-09-21T00:00:00"/>
    <x v="0"/>
    <s v="NITERÓI"/>
    <x v="11"/>
    <n v="131528"/>
    <s v="SUDESTE"/>
    <n v="4719"/>
    <n v="148.69999999999999"/>
    <n v="137"/>
    <m/>
    <s v="REALMED TRANSPORTES E LOGÍSTICA LTDA"/>
    <d v="2023-09-21T00:00:00"/>
    <s v="ENTREGA INFORMADA"/>
    <d v="2023-10-06T00:00:00"/>
    <d v="2023-10-07T00:00:00"/>
    <d v="2023-10-09T00:00:00"/>
    <s v="ENTREGUE"/>
    <s v="ENTREGUE FORA DO PRAZO"/>
    <n v="16"/>
  </r>
  <r>
    <n v="31411000"/>
    <s v="314110-00"/>
    <d v="2023-09-21T00:00:00"/>
    <x v="0"/>
    <s v="SÃO GONÇALO"/>
    <x v="11"/>
    <n v="131108"/>
    <s v="SUDESTE"/>
    <n v="444.93"/>
    <n v="10.15"/>
    <n v="29.920999999999999"/>
    <m/>
    <s v="REALMED TRANSPORTES E LOGÍSTICA LTDA"/>
    <d v="2023-09-19T00:00:00"/>
    <s v="INFORMADO COLETA"/>
    <d v="2023-10-10T00:00:00"/>
    <m/>
    <d v="2023-10-09T00:00:00"/>
    <s v="MANIFESTADO"/>
    <s v="EM TRANSITO"/>
    <n v="-45190"/>
  </r>
  <r>
    <n v="30840398"/>
    <s v="308403-98"/>
    <d v="2023-09-22T00:00:00"/>
    <x v="0"/>
    <s v="IGUABA GRANDE"/>
    <x v="11"/>
    <n v="131274"/>
    <s v="SUDESTE"/>
    <n v="5869"/>
    <n v="192.32"/>
    <n v="195"/>
    <m/>
    <s v="REALMED TRANSPORTES E LOGÍSTICA LTDA"/>
    <d v="2023-09-20T00:00:00"/>
    <s v="ENTREGA INFORMADA"/>
    <d v="2023-10-03T00:00:00"/>
    <d v="2023-10-03T00:00:00"/>
    <d v="2023-10-09T00:00:00"/>
    <s v="ENTREGUE"/>
    <s v="ENTREGUE NO PRAZO"/>
    <n v="11"/>
  </r>
  <r>
    <n v="26512998"/>
    <s v="265129-98"/>
    <d v="2023-07-24T00:00:00"/>
    <x v="1"/>
    <s v="TUBARÃO"/>
    <x v="21"/>
    <n v="126438"/>
    <s v="SUL"/>
    <n v="6789"/>
    <n v="363.39"/>
    <n v="223.958"/>
    <n v="5.3526292532037119E-2"/>
    <s v="FITLOG TRANSPORTES E LOGISTICA"/>
    <d v="2023-07-21T00:00:00"/>
    <m/>
    <d v="2023-08-02T00:00:00"/>
    <d v="2023-08-02T21:10:00"/>
    <m/>
    <s v="ENTREGUE"/>
    <s v="ENTREGUE FORA DO PRAZO"/>
    <n v="9.8819444444452529"/>
  </r>
  <r>
    <n v="26673898"/>
    <s v="266738-98"/>
    <d v="2023-07-24T00:00:00"/>
    <x v="1"/>
    <s v="ITAPEVI"/>
    <x v="9"/>
    <n v="126460"/>
    <s v="SUDESTE"/>
    <n v="17019.990000000002"/>
    <n v="166.67"/>
    <n v="80"/>
    <n v="9.7926026983564604E-3"/>
    <s v="FITLOG TRANSPORTES E LOGISTICA"/>
    <d v="2023-07-24T00:00:00"/>
    <m/>
    <d v="2023-08-02T00:00:00"/>
    <d v="2023-07-27T13:37:00"/>
    <m/>
    <s v="ENTREGUE"/>
    <s v="ENTREGUE NO PRAZO"/>
    <n v="3.5673611111124046"/>
  </r>
  <r>
    <n v="26294498"/>
    <s v="262944-98"/>
    <d v="2023-07-24T00:00:00"/>
    <x v="1"/>
    <s v="CAMARAGIBE"/>
    <x v="16"/>
    <n v="126405"/>
    <s v="NORDESTE"/>
    <n v="21569"/>
    <n v="853.8"/>
    <n v="642.9"/>
    <n v="3.9584588993462837E-2"/>
    <s v="JEONCEL TRANSPORTES LTDA"/>
    <d v="2023-07-21T00:00:00"/>
    <m/>
    <d v="2023-08-08T00:00:00"/>
    <d v="2023-08-01T18:31:00"/>
    <m/>
    <s v="ENTREGUE"/>
    <s v="ENTREGUE NO PRAZO"/>
    <n v="8.7715277777751908"/>
  </r>
  <r>
    <n v="26411798"/>
    <s v="264117-98"/>
    <d v="2023-07-24T00:00:00"/>
    <x v="1"/>
    <s v="CABROBO"/>
    <x v="16"/>
    <n v="126415"/>
    <s v="NORDESTE"/>
    <n v="10623.7"/>
    <n v="516"/>
    <n v="344.27600000000001"/>
    <n v="4.8570648644069389E-2"/>
    <s v="JEONCEL TRANSPORTES LTDA"/>
    <d v="2023-07-21T00:00:00"/>
    <m/>
    <d v="2023-08-15T00:00:00"/>
    <d v="2023-08-11T00:00:00"/>
    <m/>
    <s v="ENTREGUE"/>
    <s v="ENTREGUE NO PRAZO"/>
    <n v="18"/>
  </r>
  <r>
    <n v="26403398"/>
    <s v="264033-98"/>
    <d v="2023-07-24T00:00:00"/>
    <x v="1"/>
    <s v="AGRESTINA"/>
    <x v="16"/>
    <n v="126417"/>
    <s v="NORDESTE"/>
    <n v="6789"/>
    <n v="332.5"/>
    <n v="220.89500000000001"/>
    <n v="4.8976285167182207E-2"/>
    <s v="JEONCEL TRANSPORTES LTDA"/>
    <d v="2023-07-21T00:00:00"/>
    <m/>
    <d v="2023-08-14T00:00:00"/>
    <d v="2023-08-09T00:00:00"/>
    <m/>
    <s v="ENTREGUE"/>
    <s v="ENTREGUE NO PRAZO"/>
    <n v="16"/>
  </r>
  <r>
    <n v="26431398"/>
    <s v="264313-98"/>
    <d v="2023-07-24T00:00:00"/>
    <x v="1"/>
    <s v="PARAUAPEBAS"/>
    <x v="2"/>
    <n v="126444"/>
    <s v="NORTE"/>
    <n v="12925.47"/>
    <n v="700.45"/>
    <n v="433.38799999999998"/>
    <n v="5.4191452999388039E-2"/>
    <s v="JEONCEL TRANSPORTES LTDA"/>
    <d v="2023-07-21T00:00:00"/>
    <m/>
    <d v="2023-08-28T00:00:00"/>
    <d v="2023-08-17T00:00:00"/>
    <m/>
    <s v="ENTREGUE"/>
    <s v="ENTREGUE NO PRAZO"/>
    <n v="24"/>
  </r>
  <r>
    <m/>
    <s v="-"/>
    <d v="2023-09-12T00:00:00"/>
    <x v="0"/>
    <s v="CUIABÁ"/>
    <x v="0"/>
    <n v="130303"/>
    <s v="CENTRO-OESTE"/>
    <n v="13792.6"/>
    <n v="620.67999999999995"/>
    <n v="487"/>
    <m/>
    <s v="MIRA OTM TRANSPORTES LTDA"/>
    <d v="2023-09-12T00:00:00"/>
    <s v="NÃO CONSTA"/>
    <d v="2023-09-27T00:00:00"/>
    <d v="2023-09-28T00:00:00"/>
    <m/>
    <s v="ENTREGUE"/>
    <s v="ENTREGUE FORA DO PRAZO"/>
    <n v="16"/>
  </r>
  <r>
    <n v="30866698"/>
    <s v="308666-98"/>
    <d v="2023-09-22T00:00:00"/>
    <x v="0"/>
    <s v="RIO DE JANEIRO"/>
    <x v="11"/>
    <n v="131264"/>
    <s v="SUDESTE"/>
    <n v="45547"/>
    <n v="1540.97"/>
    <n v="1675"/>
    <m/>
    <s v="REALMED TRANSPORTES E LOGÍSTICA LTDA"/>
    <d v="2023-09-20T00:00:00"/>
    <s v="INFORMADO COLETA"/>
    <d v="2023-10-10T00:00:00"/>
    <m/>
    <d v="2023-10-09T00:00:00"/>
    <s v="MANIFESTADO"/>
    <s v="EM TRANSITO"/>
    <n v="-45191"/>
  </r>
  <r>
    <n v="30737798"/>
    <s v="307377-98"/>
    <d v="2023-09-22T00:00:00"/>
    <x v="0"/>
    <s v="RIO BONITO"/>
    <x v="11"/>
    <n v="131355"/>
    <s v="SUDESTE"/>
    <n v="11335"/>
    <n v="380.84"/>
    <n v="408"/>
    <m/>
    <s v="REALMED TRANSPORTES E LOGÍSTICA LTDA"/>
    <d v="2023-09-20T00:00:00"/>
    <s v="INFORMADO COLETA"/>
    <d v="2023-10-11T00:00:00"/>
    <m/>
    <d v="2023-10-09T00:00:00"/>
    <s v="MANIFESTADO"/>
    <s v="EM TRANSITO"/>
    <n v="-45191"/>
  </r>
  <r>
    <n v="29755198"/>
    <s v="297551-98"/>
    <d v="2023-09-25T00:00:00"/>
    <x v="0"/>
    <s v="SÃO GONÇALO"/>
    <x v="11"/>
    <n v="131832"/>
    <s v="SUDESTE"/>
    <n v="7549"/>
    <n v="252.52"/>
    <n v="268"/>
    <m/>
    <s v="REALMED TRANSPORTES E LOGÍSTICA LTDA"/>
    <d v="2023-09-22T00:00:00"/>
    <s v="ENTREGA INFORMADA"/>
    <d v="2023-10-09T00:00:00"/>
    <d v="2023-10-07T00:00:00"/>
    <d v="2023-10-09T00:00:00"/>
    <s v="ENTREGUE"/>
    <s v="ENTREGUE NO PRAZO"/>
    <n v="12"/>
  </r>
  <r>
    <n v="29955998"/>
    <s v="299559-98"/>
    <d v="2023-09-25T00:00:00"/>
    <x v="0"/>
    <s v="BARRA MANSA"/>
    <x v="11"/>
    <n v="131836"/>
    <s v="SUDESTE"/>
    <n v="8663.4599999999991"/>
    <n v="295.33"/>
    <n v="326"/>
    <m/>
    <s v="REALMED TRANSPORTES E LOGÍSTICA LTDA"/>
    <d v="2023-09-22T00:00:00"/>
    <s v="ENTREGA INFORMADA"/>
    <d v="2023-10-04T00:00:00"/>
    <d v="2023-10-04T00:00:00"/>
    <d v="2023-10-09T00:00:00"/>
    <s v="ENTREGUE"/>
    <s v="ENTREGUE NO PRAZO"/>
    <n v="9"/>
  </r>
  <r>
    <n v="26489598"/>
    <s v="264895-98"/>
    <d v="2023-07-24T00:00:00"/>
    <x v="1"/>
    <s v="BELÉM"/>
    <x v="2"/>
    <n v="126431"/>
    <s v="NORTE"/>
    <n v="40003.14"/>
    <n v="2000.15"/>
    <n v="1370.6780000000001"/>
    <n v="4.9999825013736426E-2"/>
    <s v="JEONCEL TRANSPORTES LTDA"/>
    <d v="2023-07-21T00:00:00"/>
    <m/>
    <d v="2023-08-11T00:00:00"/>
    <d v="2023-08-19T00:00:00"/>
    <m/>
    <s v="ENTREGUE"/>
    <s v="ENTREGUE FORA DO PRAZO"/>
    <n v="26"/>
  </r>
  <r>
    <n v="26493198"/>
    <s v="264931-98"/>
    <d v="2023-07-24T00:00:00"/>
    <x v="1"/>
    <s v="CACHOEIRAS DE MACACU"/>
    <x v="11"/>
    <n v="126435"/>
    <s v="SUDESTE"/>
    <n v="8249"/>
    <n v="208.16"/>
    <n v="252.553"/>
    <n v="2.5234573887743968E-2"/>
    <s v="M V G TRANSPORTES EIRELI"/>
    <d v="2023-07-21T00:00:00"/>
    <m/>
    <d v="2023-07-28T00:00:00"/>
    <d v="2023-08-01T23:59:00"/>
    <m/>
    <s v="ENTREGUE"/>
    <s v="ENTREGUE FORA DO PRAZO"/>
    <n v="8.9993055555532919"/>
  </r>
  <r>
    <n v="31553498"/>
    <s v="315534-98"/>
    <d v="2023-09-26T00:00:00"/>
    <x v="0"/>
    <s v="NITERÓI"/>
    <x v="11"/>
    <n v="132107"/>
    <s v="SUDESTE"/>
    <n v="16894.23"/>
    <n v="597.29"/>
    <n v="707"/>
    <m/>
    <s v="REALMED TRANSPORTES E LOGÍSTICA LTDA"/>
    <d v="2023-09-25T00:00:00"/>
    <s v="INFORMADO COLETA"/>
    <d v="2023-10-10T00:00:00"/>
    <m/>
    <d v="2023-10-09T00:00:00"/>
    <s v="MANIFESTADO"/>
    <s v="EM TRANSITO"/>
    <n v="-45195"/>
  </r>
  <r>
    <n v="31769498"/>
    <s v="317694-98"/>
    <d v="2023-09-26T00:00:00"/>
    <x v="0"/>
    <s v="MAGÉ"/>
    <x v="11"/>
    <n v="131690"/>
    <s v="SUDESTE"/>
    <n v="1837.99"/>
    <n v="41.91"/>
    <n v="8.5"/>
    <m/>
    <s v="REALMED TRANSPORTES E LOGÍSTICA LTDA"/>
    <d v="2023-09-22T00:00:00"/>
    <s v="INFORMADO COLETA"/>
    <d v="2023-10-10T00:00:00"/>
    <m/>
    <d v="2023-10-09T00:00:00"/>
    <s v="MANIFESTADO"/>
    <s v="EM TRANSITO"/>
    <n v="-45195"/>
  </r>
  <r>
    <n v="26454198"/>
    <s v="264541-98"/>
    <d v="2023-07-24T00:00:00"/>
    <x v="1"/>
    <s v="MARACAJU"/>
    <x v="3"/>
    <n v="126418"/>
    <s v="CENTRO-OESTE"/>
    <n v="8909"/>
    <n v="457.03"/>
    <n v="285.92700000000002"/>
    <n v="5.1299809181726344E-2"/>
    <s v="MIRA SERVICOS"/>
    <d v="2023-07-21T00:00:00"/>
    <m/>
    <d v="2023-08-09T00:00:00"/>
    <d v="2023-08-02T00:00:00"/>
    <m/>
    <s v="ENTREGUE"/>
    <s v="ENTREGUE NO PRAZO"/>
    <n v="9"/>
  </r>
  <r>
    <n v="26551698"/>
    <s v="265516-98"/>
    <d v="2023-07-24T00:00:00"/>
    <x v="1"/>
    <s v="CORUMBA"/>
    <x v="3"/>
    <n v="126439"/>
    <s v="CENTRO-OESTE"/>
    <n v="13409"/>
    <n v="681.1"/>
    <n v="463.762"/>
    <n v="5.0794242672831683E-2"/>
    <s v="MIRA SERVICOS"/>
    <d v="2023-07-21T00:00:00"/>
    <m/>
    <d v="2023-08-07T00:00:00"/>
    <d v="2023-08-07T00:00:00"/>
    <m/>
    <s v="ENTREGUE"/>
    <s v="ENTREGUE NO PRAZO"/>
    <n v="14"/>
  </r>
  <r>
    <n v="26513098"/>
    <s v="265130-98"/>
    <d v="2023-07-24T00:00:00"/>
    <x v="1"/>
    <s v="ARAGUATINS"/>
    <x v="1"/>
    <n v="126442"/>
    <s v="NORTE"/>
    <n v="9777.9"/>
    <n v="718.36"/>
    <n v="313.76"/>
    <n v="7.3467718017161149E-2"/>
    <s v="MIRA SERVICOS"/>
    <d v="2023-07-21T00:00:00"/>
    <m/>
    <d v="2023-08-23T00:00:00"/>
    <d v="2023-08-15T00:00:00"/>
    <m/>
    <s v="ENTREGUE"/>
    <s v="ENTREGUE NO PRAZO"/>
    <n v="22"/>
  </r>
  <r>
    <n v="30155498"/>
    <s v="301554-98"/>
    <d v="2023-09-21T00:00:00"/>
    <x v="0"/>
    <s v="ITABORAI"/>
    <x v="11"/>
    <n v="131063"/>
    <s v="SUDESTE"/>
    <n v="87688.68"/>
    <n v="5849.6"/>
    <n v="3085"/>
    <m/>
    <s v="REALMED TRANSPORTES E LOGÍSTICA LTDA"/>
    <d v="2023-09-18T00:00:00"/>
    <s v="INFORMADO COLETA"/>
    <d v="2023-10-13T00:00:00"/>
    <m/>
    <d v="2023-10-09T00:00:00"/>
    <m/>
    <s v="EM TRANSITO"/>
    <n v="-45190"/>
  </r>
  <r>
    <n v="26475498"/>
    <s v="264754-98"/>
    <d v="2023-07-24T00:00:00"/>
    <x v="1"/>
    <s v="PARAUAPEBAS"/>
    <x v="2"/>
    <n v="126448"/>
    <s v="NORTE"/>
    <n v="15373.23"/>
    <n v="938.32"/>
    <n v="440.48500000000001"/>
    <n v="6.1035969669353811E-2"/>
    <s v="MIRA SERVICOS"/>
    <d v="2023-07-21T00:00:00"/>
    <m/>
    <d v="2023-08-22T00:00:00"/>
    <d v="2023-08-11T00:00:00"/>
    <m/>
    <s v="ENTREGUE"/>
    <s v="ENTREGUE NO PRAZO"/>
    <n v="18"/>
  </r>
  <r>
    <n v="25344998"/>
    <s v="253449-98"/>
    <d v="2023-07-24T00:00:00"/>
    <x v="1"/>
    <s v="FORMOSO DO ARAGUAIA"/>
    <x v="1"/>
    <n v="126453"/>
    <s v="NORTE"/>
    <n v="13265.3"/>
    <n v="900.23"/>
    <n v="405.43"/>
    <n v="6.7863523629318606E-2"/>
    <s v="MIRA SERVICOS"/>
    <d v="2023-07-24T00:00:00"/>
    <m/>
    <d v="2023-08-17T00:00:00"/>
    <d v="2023-08-09T00:00:00"/>
    <m/>
    <s v="ENTREGUE"/>
    <s v="ENTREGUE NO PRAZO"/>
    <n v="16"/>
  </r>
  <r>
    <n v="26010598"/>
    <s v="260105-98"/>
    <d v="2023-07-24T00:00:00"/>
    <x v="1"/>
    <s v="MARACAJU"/>
    <x v="3"/>
    <n v="126484"/>
    <s v="CENTRO-OESTE"/>
    <n v="5539"/>
    <n v="304.08999999999997"/>
    <n v="162.68799999999999"/>
    <n v="5.4899801408196419E-2"/>
    <s v="MIRA SERVICOS"/>
    <d v="2023-07-24T00:00:00"/>
    <m/>
    <d v="2023-08-09T00:00:00"/>
    <d v="2023-08-02T00:00:00"/>
    <m/>
    <s v="ENTREGUE"/>
    <s v="ENTREGUE NO PRAZO"/>
    <n v="9"/>
  </r>
  <r>
    <n v="26649198"/>
    <s v="266491-98"/>
    <d v="2023-07-24T00:00:00"/>
    <x v="1"/>
    <s v="VARZEA PAULISTA"/>
    <x v="9"/>
    <n v="126487"/>
    <s v="SUDESTE"/>
    <n v="12423.51"/>
    <n v="372.7"/>
    <n v="433.38799999999998"/>
    <n v="2.9999573389484935E-2"/>
    <s v="NJP EXPRESS LTDA"/>
    <d v="2023-07-24T00:00:00"/>
    <m/>
    <d v="2023-07-28T00:00:00"/>
    <d v="2023-07-28T00:00:00"/>
    <m/>
    <s v="ENTREGUE"/>
    <s v="ENTREGUE NO PRAZO"/>
    <n v="4"/>
  </r>
  <r>
    <n v="30840998"/>
    <s v="308409-98"/>
    <d v="2023-09-25T00:00:00"/>
    <x v="0"/>
    <s v="MARICÁ"/>
    <x v="11"/>
    <n v="131901"/>
    <s v="SUDESTE"/>
    <n v="6704.5"/>
    <n v="426.33"/>
    <n v="201"/>
    <m/>
    <s v="REALMED TRANSPORTES E LOGÍSTICA LTDA"/>
    <d v="2023-09-25T00:00:00"/>
    <s v="INFORMADO COLETA"/>
    <d v="2023-10-16T00:00:00"/>
    <m/>
    <d v="2023-10-09T00:00:00"/>
    <s v="MANIFESTADO "/>
    <s v="EM TRANSITO"/>
    <n v="-45194"/>
  </r>
  <r>
    <n v="26427698"/>
    <s v="264276-98"/>
    <d v="2023-07-24T00:00:00"/>
    <x v="1"/>
    <s v="SÃO PAULO"/>
    <x v="9"/>
    <n v="126413"/>
    <s v="SUDESTE"/>
    <n v="5039"/>
    <n v="200"/>
    <n v="132.41800000000001"/>
    <n v="3.9690414764834293E-2"/>
    <s v="NJP EXPRESS LTDA"/>
    <d v="2023-07-21T00:00:00"/>
    <m/>
    <d v="2023-07-26T00:00:00"/>
    <d v="2023-07-27T00:00:00"/>
    <m/>
    <s v="ENTREGUE"/>
    <s v="ENTREGUE FORA DO PRAZO"/>
    <n v="3"/>
  </r>
  <r>
    <n v="29816298"/>
    <s v="298162-98"/>
    <d v="2023-09-25T00:00:00"/>
    <x v="0"/>
    <s v="PETRÓPOLIS"/>
    <x v="11"/>
    <n v="131822"/>
    <s v="SUDESTE"/>
    <n v="8739"/>
    <n v="580.9"/>
    <n v="304"/>
    <m/>
    <s v="REALMED TRANSPORTES E LOGÍSTICA LTDA"/>
    <d v="2023-09-22T00:00:00"/>
    <s v="INFORMADO COLETA"/>
    <d v="2023-10-17T00:00:00"/>
    <m/>
    <d v="2023-10-09T00:00:00"/>
    <s v="MANIFESTADO "/>
    <s v="EM TRANSITO"/>
    <n v="-45194"/>
  </r>
  <r>
    <n v="25137798"/>
    <s v="251377-98"/>
    <d v="2023-07-24T00:00:00"/>
    <x v="1"/>
    <s v="BRAGANCA PAULISTA"/>
    <x v="9"/>
    <n v="126426"/>
    <s v="SUDESTE"/>
    <n v="8799"/>
    <n v="263.97000000000003"/>
    <n v="312.52499999999998"/>
    <n v="3.0000000000000002E-2"/>
    <s v="NJP EXPRESS LTDA"/>
    <d v="2023-07-21T00:00:00"/>
    <m/>
    <d v="2023-07-27T00:00:00"/>
    <d v="2023-08-01T00:00:00"/>
    <m/>
    <s v="ENTREGUE"/>
    <s v="ENTREGUE FORA DO PRAZO"/>
    <n v="8"/>
  </r>
  <r>
    <n v="25925998"/>
    <s v="259259-98"/>
    <d v="2023-07-24T00:00:00"/>
    <x v="1"/>
    <s v="CAJAMAR"/>
    <x v="9"/>
    <n v="126478"/>
    <s v="SUDESTE"/>
    <n v="10157.629999999999"/>
    <n v="284.41000000000003"/>
    <n v="300.36500000000001"/>
    <n v="2.7999641648691679E-2"/>
    <s v="NJP EXPRESS LTDA"/>
    <d v="2023-07-24T00:00:00"/>
    <m/>
    <d v="2023-07-26T00:00:00"/>
    <d v="2023-07-28T00:00:00"/>
    <m/>
    <s v="ENTREGUE"/>
    <s v="ENTREGUE FORA DO PRAZO"/>
    <n v="4"/>
  </r>
  <r>
    <n v="26143798"/>
    <s v="261437-98"/>
    <d v="2023-07-24T00:00:00"/>
    <x v="1"/>
    <s v="JUAZEIRO"/>
    <x v="20"/>
    <n v="125972"/>
    <s v="NORDESTE"/>
    <n v="8249"/>
    <n v="315.47000000000003"/>
    <n v="252.553"/>
    <n v="3.8243423445266093E-2"/>
    <s v="R L DOS SANTOS TRANSPORTES LTDA"/>
    <d v="2023-07-19T00:00:00"/>
    <m/>
    <d v="2023-08-10T00:00:00"/>
    <d v="2023-08-10T00:00:00"/>
    <m/>
    <s v="ENTREGUE"/>
    <s v="ENTREGUE NO PRAZO"/>
    <n v="17"/>
  </r>
  <r>
    <n v="31380298"/>
    <s v="313802-98"/>
    <d v="2023-09-27T00:00:00"/>
    <x v="0"/>
    <s v="SÃO GONÇALO"/>
    <x v="11"/>
    <n v="132279"/>
    <s v="SUDESTE"/>
    <n v="12059"/>
    <n v="405.75"/>
    <n v="436"/>
    <m/>
    <s v="REALMED TRANSPORTES E LOGÍSTICA LTDA"/>
    <d v="2023-09-26T00:00:00"/>
    <s v="ENTREGA INFORMADA"/>
    <d v="2023-10-09T00:00:00"/>
    <d v="2023-10-07T00:00:00"/>
    <d v="2023-10-09T00:00:00"/>
    <s v="ENTREGUE"/>
    <s v="ENTREGUE NO PRAZO"/>
    <n v="10"/>
  </r>
  <r>
    <n v="31600498"/>
    <s v="316004-98"/>
    <d v="2023-09-27T00:00:00"/>
    <x v="0"/>
    <s v="SÃO GONÇALO"/>
    <x v="11"/>
    <n v="132280"/>
    <s v="SUDESTE"/>
    <n v="5300"/>
    <n v="181.14"/>
    <n v="201"/>
    <m/>
    <s v="REALMED TRANSPORTES E LOGÍSTICA LTDA"/>
    <d v="2023-09-26T00:00:00"/>
    <s v="ENTREGA INFORMADA"/>
    <d v="2023-10-06T00:00:00"/>
    <d v="2023-10-07T00:00:00"/>
    <d v="2023-10-09T00:00:00"/>
    <s v="ENTREGUE"/>
    <s v="ENTREGUE FORA DO PRAZO"/>
    <n v="10"/>
  </r>
  <r>
    <n v="26048498"/>
    <s v="260484-98"/>
    <d v="2023-07-24T00:00:00"/>
    <x v="1"/>
    <s v="RIBEIRA DO AMPARO"/>
    <x v="20"/>
    <n v="125995"/>
    <s v="NORDESTE"/>
    <n v="7260"/>
    <n v="281.83999999999997"/>
    <n v="165.02099999999999"/>
    <n v="3.8820936639118453E-2"/>
    <s v="R L DOS SANTOS TRANSPORTES LTDA"/>
    <d v="2023-07-19T00:00:00"/>
    <m/>
    <d v="2023-08-10T00:00:00"/>
    <d v="2023-08-07T00:00:00"/>
    <m/>
    <s v="ENTREGUE"/>
    <s v="ENTREGUE NO PRAZO"/>
    <n v="14"/>
  </r>
  <r>
    <n v="31603598"/>
    <s v="316035-98"/>
    <d v="2023-09-27T00:00:00"/>
    <x v="0"/>
    <s v="RIO DE JANEIRO"/>
    <x v="11"/>
    <n v="132282"/>
    <s v="SUDESTE"/>
    <n v="5400"/>
    <n v="183.42"/>
    <n v="201"/>
    <m/>
    <s v="REALMED TRANSPORTES E LOGÍSTICA LTDA"/>
    <d v="2023-09-26T00:00:00"/>
    <s v="INFORMADO COLETA"/>
    <d v="2023-10-10T00:00:00"/>
    <m/>
    <d v="2023-10-09T00:00:00"/>
    <s v="MANIFESTADO"/>
    <s v="EM TRANSITO"/>
    <n v="-45196"/>
  </r>
  <r>
    <n v="31408198"/>
    <s v="314081-98"/>
    <d v="2023-09-27T00:00:00"/>
    <x v="0"/>
    <s v="MACAÉ"/>
    <x v="11"/>
    <n v="132377"/>
    <s v="SUDESTE"/>
    <n v="43500"/>
    <n v="1482.3"/>
    <n v="1635"/>
    <m/>
    <s v="REALMED TRANSPORTES E LOGÍSTICA LTDA"/>
    <d v="2023-09-26T00:00:00"/>
    <s v="ENTREGA INFORMADA"/>
    <d v="2023-10-04T00:00:00"/>
    <d v="2023-10-04T00:00:00"/>
    <d v="2023-10-09T00:00:00"/>
    <s v="ENTREGUE"/>
    <s v="ENTREGUE NO PRAZO"/>
    <n v="7"/>
  </r>
  <r>
    <n v="25968598"/>
    <s v="259685-98"/>
    <d v="2023-07-24T00:00:00"/>
    <x v="1"/>
    <s v="PETROLINA"/>
    <x v="16"/>
    <n v="125785"/>
    <s v="NORDESTE"/>
    <n v="10209"/>
    <n v="382.11"/>
    <n v="344.13299999999998"/>
    <n v="3.7428739347634445E-2"/>
    <s v="R L DOS SANTOS TRANSPORTES LTDA"/>
    <d v="2023-07-18T00:00:00"/>
    <m/>
    <d v="2023-08-10T00:00:00"/>
    <d v="2023-08-08T00:00:00"/>
    <m/>
    <s v="ENTREGUE"/>
    <s v="ENTREGUE NO PRAZO"/>
    <n v="15"/>
  </r>
  <r>
    <n v="31538498"/>
    <s v="315384-98"/>
    <d v="2023-09-27T00:00:00"/>
    <x v="0"/>
    <s v="RIO BONITO"/>
    <x v="11"/>
    <n v="132355"/>
    <s v="SUDESTE"/>
    <n v="9000"/>
    <n v="318.3"/>
    <n v="377"/>
    <m/>
    <s v="REALMED TRANSPORTES E LOGÍSTICA LTDA"/>
    <d v="2023-09-26T00:00:00"/>
    <s v="INFORMADO COLETA"/>
    <d v="2023-10-16T00:00:00"/>
    <m/>
    <d v="2023-10-09T00:00:00"/>
    <s v="MANIFESTADO"/>
    <s v="EM TRANSITO"/>
    <n v="-45196"/>
  </r>
  <r>
    <n v="25827598"/>
    <s v="258275-98"/>
    <d v="2023-07-24T00:00:00"/>
    <x v="1"/>
    <s v="GUANAMBI"/>
    <x v="20"/>
    <n v="125993"/>
    <s v="NORDESTE"/>
    <n v="8909"/>
    <n v="337.91"/>
    <n v="285.92700000000002"/>
    <n v="3.7929060500617354E-2"/>
    <s v="R L DOS SANTOS TRANSPORTES LTDA"/>
    <d v="2023-07-19T00:00:00"/>
    <m/>
    <d v="2023-08-10T00:00:00"/>
    <d v="2023-08-08T00:00:00"/>
    <m/>
    <s v="ENTREGUE"/>
    <s v="ENTREGUE NO PRAZO"/>
    <n v="15"/>
  </r>
  <r>
    <n v="31389798"/>
    <s v="313897-98"/>
    <d v="2023-09-26T00:00:00"/>
    <x v="0"/>
    <s v="MARICÁ"/>
    <x v="11"/>
    <n v="132121"/>
    <s v="SUDESTE"/>
    <n v="47967"/>
    <n v="0"/>
    <n v="2136"/>
    <m/>
    <s v="REALMED TRANSPORTES E LOGÍSTICA LTDA"/>
    <d v="2023-09-25T00:00:00"/>
    <s v="INFORMADO COLETA"/>
    <d v="2023-10-07T00:00:00"/>
    <m/>
    <d v="2023-10-09T00:00:00"/>
    <m/>
    <s v="EM TRANSITO"/>
    <n v="-45195"/>
  </r>
  <r>
    <n v="31274298"/>
    <s v="312742-98"/>
    <d v="2023-09-26T00:00:00"/>
    <x v="0"/>
    <s v="MARICÁ"/>
    <x v="11"/>
    <n v="132123"/>
    <s v="SUDESTE"/>
    <n v="14069"/>
    <n v="0"/>
    <n v="634"/>
    <m/>
    <s v="REALMED TRANSPORTES E LOGÍSTICA LTDA"/>
    <d v="2023-09-25T00:00:00"/>
    <s v="INFORMADO COLETA"/>
    <d v="2023-10-03T00:00:00"/>
    <m/>
    <d v="2023-10-09T00:00:00"/>
    <s v="MANIFESTADO "/>
    <s v="EM TRANSITO"/>
    <n v="-45195"/>
  </r>
  <r>
    <n v="31292798"/>
    <s v="312927-98"/>
    <d v="2023-09-26T00:00:00"/>
    <x v="0"/>
    <s v="MARICÁ"/>
    <x v="11"/>
    <n v="132124"/>
    <s v="SUDESTE"/>
    <n v="7539"/>
    <n v="0"/>
    <n v="300"/>
    <m/>
    <s v="REALMED TRANSPORTES E LOGÍSTICA LTDA"/>
    <d v="2023-09-25T00:00:00"/>
    <s v="INFORMADO COLETA"/>
    <d v="2023-10-07T00:00:00"/>
    <m/>
    <d v="2023-10-09T00:00:00"/>
    <s v="MANIFESTADO "/>
    <s v="EM TRANSITO"/>
    <n v="-45195"/>
  </r>
  <r>
    <n v="32063298"/>
    <s v="320632-98"/>
    <d v="2023-09-29T00:00:00"/>
    <x v="0"/>
    <s v="RIO DE JANEIRO"/>
    <x v="11"/>
    <n v="132797"/>
    <s v="SUDESTE"/>
    <n v="7820.63"/>
    <n v="256.91000000000003"/>
    <n v="262"/>
    <m/>
    <s v="REALMED TRANSPORTES E LOGÍSTICA LTDA"/>
    <d v="2023-09-28T00:00:00"/>
    <s v="ENTREGA INFORMADA"/>
    <d v="2023-10-06T00:00:00"/>
    <d v="2023-10-09T00:00:00"/>
    <d v="2023-10-09T00:00:00"/>
    <s v="ENTREGUE"/>
    <s v="ENTREGUE FORA DO PRAZO"/>
    <m/>
  </r>
  <r>
    <n v="31342898"/>
    <s v="313428-98"/>
    <d v="2023-09-26T00:00:00"/>
    <x v="0"/>
    <s v="MARICÁ"/>
    <x v="11"/>
    <n v="132125"/>
    <s v="SUDESTE"/>
    <n v="5579"/>
    <n v="0"/>
    <n v="226"/>
    <m/>
    <s v="REALMED TRANSPORTES E LOGÍSTICA LTDA"/>
    <d v="2023-09-25T00:00:00"/>
    <s v="INFORMADO COLETA"/>
    <d v="2023-10-07T00:00:00"/>
    <m/>
    <d v="2023-10-09T00:00:00"/>
    <s v="MANIFESTADO "/>
    <s v="EM TRANSITO"/>
    <n v="-45195"/>
  </r>
  <r>
    <n v="32208298"/>
    <s v="322082-98"/>
    <d v="2023-09-29T00:00:00"/>
    <x v="0"/>
    <s v="RIO DE JANEIRO"/>
    <x v="11"/>
    <n v="132748"/>
    <s v="SUDESTE"/>
    <n v="27730.39"/>
    <n v="952.65"/>
    <n v="1068"/>
    <m/>
    <s v="REALMED TRANSPORTES E LOGÍSTICA LTDA"/>
    <d v="2023-09-28T00:00:00"/>
    <s v="ENTREGA INFORMADA"/>
    <d v="2023-10-06T00:00:00"/>
    <d v="2023-10-09T00:00:00"/>
    <d v="2023-10-09T00:00:00"/>
    <s v="ENTREGUE"/>
    <s v="ENTREGUE FORA DO PRAZO"/>
    <m/>
  </r>
  <r>
    <n v="31435298"/>
    <s v="314352-98"/>
    <d v="2023-09-29T00:00:00"/>
    <x v="0"/>
    <s v="NOVA IGUAÇU"/>
    <x v="11"/>
    <n v="132732"/>
    <s v="SUDESTE"/>
    <n v="8066.73"/>
    <n v="273.91000000000003"/>
    <n v="300"/>
    <m/>
    <s v="REALMED TRANSPORTES E LOGÍSTICA LTDA"/>
    <d v="2023-09-28T00:00:00"/>
    <s v="INFORMADO COLETA"/>
    <d v="2023-10-20T00:00:00"/>
    <m/>
    <d v="2023-10-09T00:00:00"/>
    <s v="MANIFESTADO"/>
    <s v="EM TRANSITO"/>
    <m/>
  </r>
  <r>
    <n v="31761898"/>
    <s v="317618-98"/>
    <d v="2023-09-29T00:00:00"/>
    <x v="0"/>
    <s v="DUQUE DE CAXIAS"/>
    <x v="11"/>
    <n v="132792"/>
    <s v="SUDESTE"/>
    <n v="5300"/>
    <n v="181.14"/>
    <n v="201"/>
    <m/>
    <s v="REALMED TRANSPORTES E LOGÍSTICA LTDA"/>
    <d v="2023-09-28T00:00:00"/>
    <s v="ENTREGA INFORMADA"/>
    <d v="2023-10-05T00:00:00"/>
    <d v="2023-10-05T00:00:00"/>
    <d v="2023-10-09T00:00:00"/>
    <s v="ENTREGUE"/>
    <s v="ENTREGUE NO PRAZO"/>
    <m/>
  </r>
  <r>
    <n v="31814998"/>
    <s v="318149-98"/>
    <d v="2023-09-29T00:00:00"/>
    <x v="0"/>
    <s v="RIO DE JANEIRO"/>
    <x v="11"/>
    <n v="132820"/>
    <s v="SUDESTE"/>
    <n v="21109"/>
    <n v="780.09"/>
    <n v="996"/>
    <m/>
    <s v="REALMED TRANSPORTES E LOGÍSTICA LTDA"/>
    <d v="2023-09-28T00:00:00"/>
    <s v="INFORMADO COLETA"/>
    <d v="2023-10-18T00:00:00"/>
    <m/>
    <d v="2023-10-09T00:00:00"/>
    <s v="MANIFESTADO"/>
    <s v="EM TRANSITO"/>
    <m/>
  </r>
  <r>
    <n v="32710399"/>
    <s v="327103-99"/>
    <d v="2023-10-02T00:00:00"/>
    <x v="0"/>
    <s v="MARICÁ"/>
    <x v="11"/>
    <n v="133272"/>
    <s v="SUDESTE"/>
    <n v="427.21"/>
    <n v="9.73"/>
    <n v="33.911000000000001"/>
    <m/>
    <s v="REALMED TRANSPORTES E LOGÍSTICA LTDA"/>
    <d v="2023-10-02T00:00:00"/>
    <s v="INFORMADO COLETA"/>
    <d v="2023-10-18T00:00:00"/>
    <m/>
    <d v="2023-10-09T00:00:00"/>
    <s v="MANIFESTADO"/>
    <s v="EM TRANSITO"/>
    <m/>
  </r>
  <r>
    <n v="32149698"/>
    <s v="321496-98"/>
    <d v="2023-10-02T00:00:00"/>
    <x v="0"/>
    <s v="MARICÁ"/>
    <x v="11"/>
    <n v="132975"/>
    <s v="SUDESTE"/>
    <n v="10799"/>
    <n v="362.02"/>
    <n v="386"/>
    <m/>
    <s v="REALMED TRANSPORTES E LOGÍSTICA LTDA"/>
    <d v="2023-09-29T00:00:00"/>
    <s v="INFORMADO COLETA"/>
    <d v="2023-10-09T00:00:00"/>
    <m/>
    <d v="2023-10-09T00:00:00"/>
    <s v="MANIFESTADO"/>
    <s v="EM TRANSITO"/>
    <m/>
  </r>
  <r>
    <n v="32827200"/>
    <s v="328272-00"/>
    <d v="2023-10-02T00:00:00"/>
    <x v="0"/>
    <s v="MIRACEMA"/>
    <x v="11"/>
    <n v="133280"/>
    <s v="SUDESTE"/>
    <n v="408.09"/>
    <n v="9.31"/>
    <n v="33.911000000000001"/>
    <m/>
    <s v="REALMED TRANSPORTES E LOGÍSTICA LTDA"/>
    <d v="2023-10-02T00:00:00"/>
    <s v="INFORMADO COLETA"/>
    <d v="2023-10-10T00:00:00"/>
    <m/>
    <d v="2023-10-09T00:00:00"/>
    <s v="MANIFESTADO"/>
    <s v="EM TRANSITO"/>
    <m/>
  </r>
  <r>
    <n v="31852898"/>
    <s v="318528-98"/>
    <d v="2023-10-02T00:00:00"/>
    <x v="0"/>
    <s v="RIO BONITO"/>
    <x v="11"/>
    <n v="132962"/>
    <s v="SUDESTE"/>
    <n v="80000"/>
    <n v="2735.1"/>
    <n v="3037"/>
    <m/>
    <s v="REALMED TRANSPORTES E LOGÍSTICA LTDA"/>
    <d v="2023-09-29T00:00:00"/>
    <s v="INFORMADO COLETA"/>
    <d v="2023-10-09T00:00:00"/>
    <m/>
    <d v="2023-10-09T00:00:00"/>
    <s v="MANIFESTADO"/>
    <s v="EM TRANSITO"/>
    <m/>
  </r>
  <r>
    <n v="30159998"/>
    <s v="301599-98"/>
    <d v="2023-10-02T00:00:00"/>
    <x v="0"/>
    <s v="RIO DAS OSTRAS"/>
    <x v="11"/>
    <n v="133264"/>
    <s v="SUDESTE"/>
    <n v="20418"/>
    <n v="680.63"/>
    <n v="717"/>
    <m/>
    <s v="REALMED TRANSPORTES E LOGÍSTICA LTDA"/>
    <d v="2023-09-30T00:00:00"/>
    <s v="INFORMADO COLETA"/>
    <d v="2023-10-11T00:00:00"/>
    <m/>
    <d v="2023-10-09T00:00:00"/>
    <s v="MANIFESTADO"/>
    <s v="EM TRANSITO"/>
    <m/>
  </r>
  <r>
    <n v="32647100"/>
    <s v="326471-00"/>
    <d v="2023-10-02T00:00:00"/>
    <x v="0"/>
    <s v="RIO DAS OSTRAS"/>
    <x v="11"/>
    <n v="133281"/>
    <s v="SUDESTE"/>
    <n v="421.12"/>
    <n v="9.6"/>
    <n v="28.989000000000001"/>
    <m/>
    <s v="REALMED TRANSPORTES E LOGÍSTICA LTDA"/>
    <d v="2023-10-02T00:00:00"/>
    <s v="ENTREGA INFORMADA"/>
    <d v="2023-10-09T00:00:00"/>
    <d v="2023-10-06T00:00:00"/>
    <d v="2023-10-09T00:00:00"/>
    <s v="ENTREGUE"/>
    <s v="ENTREGUE NO PRAZO"/>
    <m/>
  </r>
  <r>
    <n v="31261798"/>
    <s v="312617-98"/>
    <d v="2023-10-02T00:00:00"/>
    <x v="0"/>
    <s v="RIO DE JANEIRO"/>
    <x v="11"/>
    <n v="133190"/>
    <s v="SUDESTE"/>
    <n v="76192.78"/>
    <n v="2501"/>
    <n v="2546"/>
    <m/>
    <s v="REALMED TRANSPORTES E LOGÍSTICA LTDA"/>
    <d v="2023-09-30T00:00:00"/>
    <s v="INFORMADO COLETA"/>
    <d v="2023-10-18T00:00:00"/>
    <m/>
    <d v="2023-10-09T00:00:00"/>
    <s v="MANIFESTADO"/>
    <s v="EM TRANSITO"/>
    <m/>
  </r>
  <r>
    <n v="30806698"/>
    <s v="308066-98"/>
    <d v="2023-10-02T00:00:00"/>
    <x v="0"/>
    <s v="RIO DE JANEIRO"/>
    <x v="11"/>
    <n v="133188"/>
    <s v="SUDESTE"/>
    <n v="16212.07"/>
    <n v="524.13"/>
    <n v="515"/>
    <m/>
    <s v="REALMED TRANSPORTES E LOGÍSTICA LTDA"/>
    <d v="2023-09-30T00:00:00"/>
    <s v="INFORMADO COLETA"/>
    <d v="2023-10-18T00:00:00"/>
    <m/>
    <d v="2023-10-09T00:00:00"/>
    <s v="MANIFESTADO"/>
    <s v="EM TRANSITO"/>
    <m/>
  </r>
  <r>
    <n v="31189898"/>
    <s v="311898-98"/>
    <d v="2023-09-26T00:00:00"/>
    <x v="0"/>
    <s v="MARICÁ"/>
    <x v="11"/>
    <n v="132160"/>
    <s v="SUDESTE"/>
    <n v="18359"/>
    <n v="0"/>
    <n v="847"/>
    <m/>
    <s v="REALMED TRANSPORTES E LOGÍSTICA LTDA"/>
    <d v="2023-09-26T00:00:00"/>
    <s v="INFORMADO COLETA"/>
    <d v="2023-10-07T00:00:00"/>
    <m/>
    <d v="2023-10-09T00:00:00"/>
    <s v="MANIFESTADO "/>
    <s v="EM TRANSITO"/>
    <n v="-45195"/>
  </r>
  <r>
    <n v="31642698"/>
    <s v="316426-98"/>
    <d v="2023-09-26T00:00:00"/>
    <x v="0"/>
    <s v="MARICÁ"/>
    <x v="11"/>
    <n v="132158"/>
    <s v="SUDESTE"/>
    <n v="6209"/>
    <n v="3000"/>
    <n v="262"/>
    <m/>
    <s v="REALMED TRANSPORTES E LOGÍSTICA LTDA"/>
    <d v="2023-09-26T00:00:00"/>
    <s v="INFORMADO COLETA"/>
    <d v="2023-10-07T00:00:00"/>
    <m/>
    <d v="2023-10-09T00:00:00"/>
    <s v="MANIFESTADO "/>
    <s v="EM TRANSITO"/>
    <n v="-45195"/>
  </r>
  <r>
    <n v="31121298"/>
    <s v="311212-98"/>
    <d v="2023-09-26T00:00:00"/>
    <x v="0"/>
    <s v="CACHOEIRAS DE MACACU"/>
    <x v="11"/>
    <n v="131953"/>
    <s v="SUDESTE"/>
    <n v="9219"/>
    <n v="606.09"/>
    <n v="316"/>
    <m/>
    <s v="REALMED TRANSPORTES E LOGÍSTICA LTDA"/>
    <d v="2023-09-25T00:00:00"/>
    <s v="INFORMADO COLETA"/>
    <d v="2023-10-07T00:00:00"/>
    <m/>
    <d v="2023-10-09T00:00:00"/>
    <s v="MANIFESTADO "/>
    <s v="EM TRANSITO"/>
    <n v="-45195"/>
  </r>
  <r>
    <n v="30985198"/>
    <s v="309851-98"/>
    <d v="2023-09-26T00:00:00"/>
    <x v="0"/>
    <s v="RIO DE JANEIRO"/>
    <x v="11"/>
    <n v="131907"/>
    <s v="SUDESTE"/>
    <n v="13000"/>
    <n v="841.2"/>
    <n v="422"/>
    <m/>
    <s v="REALMED TRANSPORTES E LOGÍSTICA LTDA"/>
    <d v="2023-09-25T00:00:00"/>
    <s v="INFORMADO COLETA"/>
    <d v="2023-10-07T00:00:00"/>
    <m/>
    <d v="2023-10-09T00:00:00"/>
    <s v="MANIFESTADO "/>
    <s v="EM TRANSITO"/>
    <n v="-45195"/>
  </r>
  <r>
    <n v="30970098"/>
    <s v="309700-98"/>
    <d v="2023-09-27T00:00:00"/>
    <x v="0"/>
    <s v="MAGÉ"/>
    <x v="11"/>
    <n v="132385"/>
    <s v="SUDESTE"/>
    <n v="6709"/>
    <n v="424.73"/>
    <n v="198"/>
    <m/>
    <s v="REALMED TRANSPORTES E LOGÍSTICA LTDA"/>
    <d v="2023-09-26T00:00:00"/>
    <s v="INFORMADO COLETA"/>
    <d v="2023-10-07T00:00:00"/>
    <m/>
    <d v="2023-10-09T00:00:00"/>
    <s v="MANIFESTADO "/>
    <s v="EM TRANSITO"/>
    <n v="-45196"/>
  </r>
  <r>
    <n v="31450598"/>
    <s v="314505-98"/>
    <d v="2023-09-27T00:00:00"/>
    <x v="0"/>
    <s v="RIO DE JANEIRO"/>
    <x v="11"/>
    <n v="132276"/>
    <s v="SUDESTE"/>
    <n v="19319"/>
    <n v="1303.3499999999999"/>
    <n v="719"/>
    <m/>
    <s v="REALMED TRANSPORTES E LOGÍSTICA LTDA"/>
    <d v="2023-09-26T00:00:00"/>
    <s v="INFORMADO COLETA"/>
    <d v="2023-10-07T00:00:00"/>
    <m/>
    <d v="2023-10-09T00:00:00"/>
    <s v="MANIFESTADO "/>
    <s v="EM TRANSITO"/>
    <n v="-45196"/>
  </r>
  <r>
    <n v="31041698"/>
    <s v="310416-98"/>
    <d v="2023-09-27T00:00:00"/>
    <x v="0"/>
    <s v="CACHOEIRAS DE MACACU"/>
    <x v="11"/>
    <n v="132346"/>
    <s v="SUDESTE"/>
    <n v="9219"/>
    <n v="606.09"/>
    <n v="316"/>
    <m/>
    <s v="REALMED TRANSPORTES E LOGÍSTICA LTDA"/>
    <d v="2023-09-26T00:00:00"/>
    <s v="INFORMADO COLETA"/>
    <d v="2023-10-07T00:00:00"/>
    <m/>
    <d v="2023-10-09T00:00:00"/>
    <s v="MANIFESTADO "/>
    <s v="EM TRANSITO"/>
    <n v="-45196"/>
  </r>
  <r>
    <n v="31358798"/>
    <s v="313587-98"/>
    <d v="2023-09-27T00:00:00"/>
    <x v="0"/>
    <s v="DUQUE DE CAXIAS"/>
    <x v="11"/>
    <n v="132277"/>
    <s v="SUDESTE"/>
    <n v="7341.4"/>
    <n v="492.58"/>
    <n v="263"/>
    <m/>
    <s v="REALMED TRANSPORTES E LOGÍSTICA LTDA"/>
    <d v="2023-09-26T00:00:00"/>
    <s v="INFORMADO COLETA"/>
    <d v="2023-10-07T00:00:00"/>
    <m/>
    <d v="2023-10-09T00:00:00"/>
    <s v="MANIFESTADO "/>
    <s v="EM TRANSITO"/>
    <n v="-45196"/>
  </r>
  <r>
    <n v="31385898"/>
    <s v="313858-98"/>
    <d v="2023-09-27T00:00:00"/>
    <x v="0"/>
    <s v="ITABORAI"/>
    <x v="11"/>
    <n v="132374"/>
    <s v="SUDESTE"/>
    <n v="7140"/>
    <n v="458"/>
    <n v="226.03100000000001"/>
    <m/>
    <s v="REALMED TRANSPORTES E LOGÍSTICA LTDA"/>
    <d v="2023-09-26T00:00:00"/>
    <s v="INFORMADO COLETA"/>
    <d v="2023-10-07T00:00:00"/>
    <m/>
    <d v="2023-10-09T00:00:00"/>
    <s v="MANIFESTADO "/>
    <s v="EM TRANSITO"/>
    <n v="-45196"/>
  </r>
  <r>
    <n v="31301598"/>
    <s v="313015-98"/>
    <d v="2023-09-29T00:00:00"/>
    <x v="0"/>
    <s v="RIO DE JANEIRO"/>
    <x v="11"/>
    <n v="132803"/>
    <s v="SUDESTE"/>
    <n v="7033.18"/>
    <n v="437.11"/>
    <n v="194"/>
    <m/>
    <s v="REALMED TRANSPORTES E LOGÍSTICA LTDA"/>
    <d v="2023-09-28T00:00:00"/>
    <s v="INFORMADO COLETA"/>
    <d v="2023-10-07T00:00:00"/>
    <m/>
    <d v="2023-10-09T00:00:00"/>
    <m/>
    <s v="EM TRANSITO"/>
    <m/>
  </r>
  <r>
    <n v="30139798"/>
    <s v="303032-128"/>
    <d v="2023-10-03T00:00:00"/>
    <x v="0"/>
    <s v="BELFORD ROXO"/>
    <x v="11"/>
    <n v="133465"/>
    <s v="SUDESTE"/>
    <n v="14809"/>
    <n v="342.36"/>
    <n v="535"/>
    <m/>
    <s v="REALMED TRANSPORTES E LOGÍSTICA LTDA"/>
    <d v="2023-10-03T00:00:00"/>
    <s v="INFORMADO COLETA"/>
    <d v="2023-10-09T00:00:00"/>
    <m/>
    <d v="2023-10-09T00:00:00"/>
    <m/>
    <s v="EM TRANSITO"/>
    <m/>
  </r>
  <r>
    <n v="32098298"/>
    <s v="303032-129"/>
    <d v="2023-10-03T00:00:00"/>
    <x v="0"/>
    <s v="BELFORD ROXO"/>
    <x v="11"/>
    <n v="133466"/>
    <s v="SUDESTE"/>
    <n v="10200"/>
    <n v="493.03"/>
    <n v="366"/>
    <m/>
    <s v="REALMED TRANSPORTES E LOGÍSTICA LTDA"/>
    <d v="2023-10-03T00:00:00"/>
    <s v="INFORMADO COLETA"/>
    <d v="2023-10-13T00:00:00"/>
    <m/>
    <d v="2023-10-09T00:00:00"/>
    <m/>
    <s v="EM TRANSITO"/>
    <m/>
  </r>
  <r>
    <n v="30376698"/>
    <s v="303032-130"/>
    <d v="2023-10-03T00:00:00"/>
    <x v="0"/>
    <s v="CACHOEIRAS DE MACACU"/>
    <x v="11"/>
    <n v="133467"/>
    <s v="SUDESTE"/>
    <n v="15006.06"/>
    <n v="396.18"/>
    <n v="503"/>
    <m/>
    <s v="REALMED TRANSPORTES E LOGÍSTICA LTDA"/>
    <d v="2023-10-03T00:00:00"/>
    <s v="INFORMADO COLETA"/>
    <d v="2023-10-10T00:00:00"/>
    <m/>
    <d v="2023-10-09T00:00:00"/>
    <s v="MANIFESTADO"/>
    <s v="EM TRANSITO"/>
    <m/>
  </r>
  <r>
    <n v="30434998"/>
    <s v="303032-131"/>
    <d v="2023-10-03T00:00:00"/>
    <x v="0"/>
    <s v="SÃO GONÇALO"/>
    <x v="11"/>
    <n v="133468"/>
    <s v="SUDESTE"/>
    <n v="11679"/>
    <n v="254.8"/>
    <n v="433"/>
    <m/>
    <s v="REALMED TRANSPORTES E LOGÍSTICA LTDA"/>
    <d v="2023-10-03T00:00:00"/>
    <s v="INFORMADO COLETA"/>
    <d v="2023-10-06T00:00:00"/>
    <m/>
    <d v="2023-10-09T00:00:00"/>
    <s v="MANIFESTADO"/>
    <s v="EM TRANSITO"/>
    <m/>
  </r>
  <r>
    <n v="30401498"/>
    <s v="303032-132"/>
    <d v="2023-10-03T00:00:00"/>
    <x v="0"/>
    <s v="SAQUAREMA"/>
    <x v="11"/>
    <n v="133469"/>
    <s v="SUDESTE"/>
    <n v="7649"/>
    <n v="265.13"/>
    <n v="268"/>
    <m/>
    <s v="REALMED TRANSPORTES E LOGÍSTICA LTDA"/>
    <d v="2023-10-03T00:00:00"/>
    <s v="INFORMADO COLETA"/>
    <d v="2023-10-10T00:00:00"/>
    <m/>
    <d v="2023-10-09T00:00:00"/>
    <m/>
    <s v="EM TRANSITO"/>
    <m/>
  </r>
  <r>
    <n v="30442598"/>
    <s v="303032-133"/>
    <d v="2023-10-03T00:00:00"/>
    <x v="0"/>
    <s v="MACAÉ"/>
    <x v="11"/>
    <n v="133470"/>
    <s v="SUDESTE"/>
    <n v="8089"/>
    <n v="314.8"/>
    <n v="269"/>
    <m/>
    <s v="REALMED TRANSPORTES E LOGÍSTICA LTDA"/>
    <d v="2023-10-03T00:00:00"/>
    <s v="INFORMADO COLETA"/>
    <d v="2023-10-10T00:00:00"/>
    <m/>
    <d v="2023-10-09T00:00:00"/>
    <m/>
    <s v="EM TRANSITO"/>
    <m/>
  </r>
  <r>
    <n v="32403898"/>
    <s v="303032-134"/>
    <d v="2023-10-03T00:00:00"/>
    <x v="0"/>
    <s v="TERESOPOLIS"/>
    <x v="11"/>
    <n v="133471"/>
    <s v="SUDESTE"/>
    <n v="9399"/>
    <n v="231.9"/>
    <n v="335"/>
    <m/>
    <s v="REALMED TRANSPORTES E LOGÍSTICA LTDA"/>
    <d v="2023-10-03T00:00:00"/>
    <s v="INFORMADO COLETA"/>
    <d v="2023-10-10T00:00:00"/>
    <m/>
    <d v="2023-10-09T00:00:00"/>
    <m/>
    <s v="EM TRANSITO"/>
    <m/>
  </r>
  <r>
    <n v="32658798"/>
    <s v="303032-135"/>
    <d v="2023-10-03T00:00:00"/>
    <x v="0"/>
    <s v="PETRÓPOLIS"/>
    <x v="11"/>
    <n v="133472"/>
    <s v="SUDESTE"/>
    <n v="7079"/>
    <n v="188.64"/>
    <n v="235"/>
    <m/>
    <s v="REALMED TRANSPORTES E LOGÍSTICA LTDA"/>
    <d v="2023-10-03T00:00:00"/>
    <s v="INFORMADO COLETA"/>
    <d v="2023-10-10T00:00:00"/>
    <m/>
    <d v="2023-10-09T00:00:00"/>
    <m/>
    <s v="EM TRANSITO"/>
    <m/>
  </r>
  <r>
    <n v="30233498"/>
    <s v="303032-136"/>
    <d v="2023-10-03T00:00:00"/>
    <x v="0"/>
    <s v="DUAS BARRAS"/>
    <x v="11"/>
    <n v="133473"/>
    <s v="SUDESTE"/>
    <n v="5629"/>
    <n v="232.95"/>
    <n v="201"/>
    <m/>
    <s v="REALMED TRANSPORTES E LOGÍSTICA LTDA"/>
    <d v="2023-10-03T00:00:00"/>
    <s v="INFORMADO COLETA"/>
    <d v="2023-10-10T00:00:00"/>
    <m/>
    <d v="2023-10-09T00:00:00"/>
    <m/>
    <s v="EM TRANSITO"/>
    <m/>
  </r>
  <r>
    <n v="32122098"/>
    <s v="303032-137"/>
    <d v="2023-10-03T00:00:00"/>
    <x v="0"/>
    <s v="RIO DE JANEIRO"/>
    <x v="11"/>
    <n v="133474"/>
    <s v="SUDESTE"/>
    <n v="7125.13"/>
    <n v="256.91000000000003"/>
    <n v="235"/>
    <m/>
    <s v="REALMED TRANSPORTES E LOGÍSTICA LTDA"/>
    <d v="2023-10-03T00:00:00"/>
    <s v="INFORMADO COLETA"/>
    <d v="2023-10-09T00:00:00"/>
    <m/>
    <d v="2023-10-09T00:00:00"/>
    <m/>
    <s v="EM TRANSITO"/>
    <m/>
  </r>
  <r>
    <n v="31077698"/>
    <s v="310776-98"/>
    <d v="2023-10-05T00:00:00"/>
    <x v="0"/>
    <s v="ITABORAI"/>
    <x v="11"/>
    <n v="133535"/>
    <s v="SUDESTE"/>
    <n v="7678.63"/>
    <n v="243.47"/>
    <n v="228"/>
    <m/>
    <s v="REALMED TRANSPORTES E LOGÍSTICA LTDA"/>
    <d v="2023-10-03T00:00:00"/>
    <s v="INFORMADO COLETA"/>
    <d v="2023-10-16T00:00:00"/>
    <m/>
    <d v="2023-10-09T00:00:00"/>
    <m/>
    <s v="EM TRANSITO"/>
    <m/>
  </r>
  <r>
    <n v="32537198"/>
    <s v="325371-98"/>
    <d v="2023-10-05T00:00:00"/>
    <x v="0"/>
    <s v="ITAPERUNA"/>
    <x v="11"/>
    <n v="133575"/>
    <s v="SUDESTE"/>
    <n v="10359"/>
    <n v="347.79"/>
    <n v="372"/>
    <m/>
    <s v="REALMED TRANSPORTES E LOGÍSTICA LTDA"/>
    <d v="2023-10-03T00:00:00"/>
    <s v="INFORMADO COLETA"/>
    <d v="2023-10-13T00:00:00"/>
    <m/>
    <d v="2023-10-09T00:00:00"/>
    <s v="MANIFESTADO"/>
    <s v="EM TRANSITO"/>
    <m/>
  </r>
  <r>
    <n v="32457998"/>
    <s v="324579-98"/>
    <d v="2023-10-05T00:00:00"/>
    <x v="0"/>
    <s v="ITABORAI"/>
    <x v="11"/>
    <n v="133690"/>
    <s v="SUDESTE"/>
    <n v="48455.23"/>
    <n v="1549.97"/>
    <n v="1484"/>
    <m/>
    <s v="REALMED TRANSPORTES E LOGÍSTICA LTDA"/>
    <d v="2023-10-04T00:00:00"/>
    <s v="INFORMADO COLETA"/>
    <d v="2023-10-13T00:00:00"/>
    <m/>
    <d v="2023-10-09T00:00:00"/>
    <m/>
    <s v="EM TRANSITO"/>
    <m/>
  </r>
  <r>
    <n v="32748098"/>
    <s v="327480-98"/>
    <d v="2023-10-06T00:00:00"/>
    <x v="0"/>
    <s v="DUQUE DE CAXIAS"/>
    <x v="11"/>
    <n v="133843"/>
    <s v="SUDESTE"/>
    <n v="10979"/>
    <n v="371.22"/>
    <n v="403"/>
    <m/>
    <s v="REALMED TRANSPORTES E LOGÍSTICA LTDA"/>
    <d v="2023-10-04T00:00:00"/>
    <s v="INFORMADO COLETA"/>
    <d v="2023-10-13T00:00:00"/>
    <m/>
    <d v="2023-10-09T00:00:00"/>
    <m/>
    <s v="EM TRANSITO"/>
    <m/>
  </r>
  <r>
    <n v="32473798"/>
    <s v="324737-98"/>
    <d v="2023-10-06T00:00:00"/>
    <x v="0"/>
    <s v="DUQUE DE CAXIAS"/>
    <x v="11"/>
    <n v="133940"/>
    <s v="SUDESTE"/>
    <n v="9409"/>
    <n v="317.13"/>
    <n v="342"/>
    <m/>
    <s v="REALMED TRANSPORTES E LOGÍSTICA LTDA"/>
    <d v="2023-10-05T00:00:00"/>
    <s v="INFORMADO COLETA"/>
    <d v="2023-10-13T00:00:00"/>
    <m/>
    <d v="2023-10-09T00:00:00"/>
    <m/>
    <s v="EM TRANSITO"/>
    <m/>
  </r>
  <r>
    <n v="32731098"/>
    <s v="327310-98"/>
    <d v="2023-10-06T00:00:00"/>
    <x v="0"/>
    <s v="MARICÁ"/>
    <x v="11"/>
    <n v="133950"/>
    <s v="SUDESTE"/>
    <n v="7400"/>
    <n v="246.72"/>
    <n v="260"/>
    <m/>
    <s v="REALMED TRANSPORTES E LOGÍSTICA LTDA"/>
    <d v="2023-10-05T00:00:00"/>
    <s v="INFORMADO COLETA"/>
    <d v="2023-10-16T00:00:00"/>
    <m/>
    <d v="2023-10-09T00:00:00"/>
    <m/>
    <s v="EM TRANSITO"/>
    <m/>
  </r>
  <r>
    <n v="32644698"/>
    <s v="326446-98"/>
    <d v="2023-10-06T00:00:00"/>
    <x v="0"/>
    <s v="GUAPIMIRIM"/>
    <x v="11"/>
    <n v="133958"/>
    <s v="SUDESTE"/>
    <n v="13069"/>
    <n v="451.28"/>
    <n v="511"/>
    <m/>
    <s v="REALMED TRANSPORTES E LOGÍSTICA LTDA"/>
    <d v="2023-10-05T00:00:00"/>
    <s v="INFORMADO COLETA"/>
    <d v="2023-10-16T00:00:00"/>
    <m/>
    <d v="2023-10-09T00:00:00"/>
    <m/>
    <s v="EM TRANSITO"/>
    <m/>
  </r>
  <r>
    <n v="32788098"/>
    <s v="327880-98"/>
    <d v="2023-10-06T00:00:00"/>
    <x v="0"/>
    <s v="RIO DAS OSTRAS"/>
    <x v="11"/>
    <n v="133999"/>
    <s v="SUDESTE"/>
    <n v="5575"/>
    <n v="187.41"/>
    <n v="201"/>
    <m/>
    <s v="REALMED TRANSPORTES E LOGÍSTICA LTDA"/>
    <d v="2023-10-05T00:00:00"/>
    <s v="INFORMADO COLETA"/>
    <d v="2023-10-16T00:00:00"/>
    <m/>
    <d v="2023-10-09T00:00:00"/>
    <m/>
    <s v="EM TRANSITO"/>
    <m/>
  </r>
  <r>
    <n v="32789698"/>
    <s v="327896-98"/>
    <d v="2023-10-06T00:00:00"/>
    <x v="0"/>
    <s v="SAQUAREMA"/>
    <x v="11"/>
    <n v="134015"/>
    <s v="SUDESTE"/>
    <n v="8089"/>
    <n v="263.33"/>
    <n v="263"/>
    <m/>
    <s v="REALMED TRANSPORTES E LOGÍSTICA LTDA"/>
    <d v="2023-10-05T00:00:00"/>
    <s v="INFORMADO COLETA"/>
    <d v="2023-10-16T00:00:00"/>
    <m/>
    <d v="2023-10-09T00:00:00"/>
    <m/>
    <s v="EM TRANSITO"/>
    <m/>
  </r>
  <r>
    <n v="33367199"/>
    <s v="333671-99"/>
    <d v="2023-10-06T00:00:00"/>
    <x v="0"/>
    <s v="RIO DAS OSTRAS"/>
    <x v="11"/>
    <n v="134008"/>
    <s v="SUDESTE"/>
    <n v="6269"/>
    <n v="211.64"/>
    <n v="229"/>
    <m/>
    <s v="REALMED TRANSPORTES E LOGÍSTICA LTDA"/>
    <d v="2023-10-05T00:00:00"/>
    <s v="INFORMADO COLETA"/>
    <d v="2023-10-16T00:00:00"/>
    <m/>
    <d v="2023-10-09T00:00:00"/>
    <m/>
    <s v="EM TRANSITO"/>
    <m/>
  </r>
  <r>
    <n v="31737598"/>
    <s v="317375-98"/>
    <d v="2023-10-06T00:00:00"/>
    <x v="0"/>
    <s v="RIO DE JANEIRO"/>
    <x v="11"/>
    <n v="134071"/>
    <s v="SUDESTE"/>
    <n v="534.4"/>
    <n v="12.19"/>
    <n v="28.989000000000001"/>
    <m/>
    <s v="REALMED TRANSPORTES E LOGÍSTICA LTDA"/>
    <d v="2023-10-06T00:00:00"/>
    <s v="INFORMADO COLETA"/>
    <d v="2023-10-13T00:00:00"/>
    <m/>
    <d v="2023-10-09T00:00:00"/>
    <m/>
    <s v="EM TRANSITO"/>
    <m/>
  </r>
  <r>
    <m/>
    <s v="-"/>
    <d v="2023-09-12T00:00:00"/>
    <x v="0"/>
    <s v="CUIABÁ"/>
    <x v="0"/>
    <n v="130304"/>
    <s v="CENTRO-OESTE"/>
    <n v="13972.6"/>
    <n v="620.99"/>
    <n v="487"/>
    <m/>
    <s v="MIRA OTM TRANSPORTES LTDA"/>
    <d v="2023-09-12T00:00:00"/>
    <s v="NÃO CONSTA"/>
    <d v="2023-09-27T00:00:00"/>
    <d v="2023-09-28T00:00:00"/>
    <m/>
    <s v="ENTREGUE"/>
    <s v="ENTREGUE FORA DO PRAZO"/>
    <n v="16"/>
  </r>
  <r>
    <n v="26045198"/>
    <s v="260451-98"/>
    <d v="2023-07-24T00:00:00"/>
    <x v="1"/>
    <s v="GUANAMBI"/>
    <x v="20"/>
    <n v="125984"/>
    <s v="NORDESTE"/>
    <n v="10106.91"/>
    <n v="378.63"/>
    <n v="328.19799999999998"/>
    <n v="3.7462488535071552E-2"/>
    <s v="R L DOS SANTOS TRANSPORTES LTDA"/>
    <d v="2023-07-19T00:00:00"/>
    <m/>
    <d v="2023-08-10T00:00:00"/>
    <d v="2023-08-08T00:00:00"/>
    <m/>
    <s v="ENTREGUE"/>
    <s v="ENTREGUE NO PRAZO"/>
    <n v="15"/>
  </r>
  <r>
    <n v="26146298"/>
    <s v="261462-98"/>
    <d v="2023-07-24T00:00:00"/>
    <x v="1"/>
    <s v="MATINA"/>
    <x v="20"/>
    <n v="125985"/>
    <s v="NORDESTE"/>
    <n v="27238"/>
    <n v="961.09"/>
    <n v="931.83500000000004"/>
    <n v="3.5284896101035322E-2"/>
    <s v="R L DOS SANTOS TRANSPORTES LTDA"/>
    <d v="2023-07-19T00:00:00"/>
    <m/>
    <d v="2023-08-10T00:00:00"/>
    <d v="2023-08-08T00:00:00"/>
    <m/>
    <s v="ENTREGUE"/>
    <s v="ENTREGUE NO PRAZO"/>
    <n v="15"/>
  </r>
  <r>
    <n v="26043098"/>
    <s v="260430-98"/>
    <d v="2023-07-24T00:00:00"/>
    <x v="1"/>
    <s v="PETROLINA"/>
    <x v="16"/>
    <n v="126014"/>
    <s v="NORDESTE"/>
    <n v="31258"/>
    <n v="1097.77"/>
    <n v="1084.9000000000001"/>
    <n v="3.5119649369761342E-2"/>
    <s v="R L DOS SANTOS TRANSPORTES LTDA"/>
    <d v="2023-07-19T00:00:00"/>
    <m/>
    <d v="2023-08-10T00:00:00"/>
    <d v="2023-08-07T00:00:00"/>
    <m/>
    <s v="ENTREGUE"/>
    <s v="ENTREGUE NO PRAZO"/>
    <n v="14"/>
  </r>
  <r>
    <n v="25225198"/>
    <s v="252251-98"/>
    <d v="2023-07-24T00:00:00"/>
    <x v="1"/>
    <s v="AMARGOSA"/>
    <x v="20"/>
    <n v="126023"/>
    <s v="NORDESTE"/>
    <n v="31800"/>
    <n v="1116.2"/>
    <n v="984.072"/>
    <n v="3.5100628930817612E-2"/>
    <s v="R L DOS SANTOS TRANSPORTES LTDA"/>
    <d v="2023-07-19T00:00:00"/>
    <m/>
    <d v="2023-08-10T00:00:00"/>
    <d v="2023-08-03T00:00:00"/>
    <m/>
    <s v="ENTREGUE"/>
    <s v="ENTREGUE NO PRAZO"/>
    <n v="10"/>
  </r>
  <r>
    <n v="25764098"/>
    <s v="257640-98"/>
    <d v="2023-07-24T00:00:00"/>
    <x v="1"/>
    <s v="PETROLINA"/>
    <x v="16"/>
    <n v="126028"/>
    <s v="NORDESTE"/>
    <n v="15818.37"/>
    <n v="572.82000000000005"/>
    <n v="419.35"/>
    <n v="3.6212327818858706E-2"/>
    <s v="R L DOS SANTOS TRANSPORTES LTDA"/>
    <d v="2023-07-19T00:00:00"/>
    <m/>
    <d v="2023-08-10T00:00:00"/>
    <d v="2023-08-07T00:00:00"/>
    <m/>
    <s v="ENTREGUE"/>
    <s v="ENTREGUE NO PRAZO"/>
    <n v="14"/>
  </r>
  <r>
    <n v="26216198"/>
    <s v="262161-98"/>
    <d v="2023-07-24T00:00:00"/>
    <x v="1"/>
    <s v="JUAZEIRO"/>
    <x v="20"/>
    <n v="126065"/>
    <s v="NORDESTE"/>
    <n v="6789"/>
    <n v="265.83"/>
    <n v="220.89500000000001"/>
    <n v="3.9155987627043747E-2"/>
    <s v="R L DOS SANTOS TRANSPORTES LTDA"/>
    <d v="2023-07-19T00:00:00"/>
    <m/>
    <d v="2023-08-10T00:00:00"/>
    <d v="2023-08-11T00:00:00"/>
    <m/>
    <s v="ENTREGUE"/>
    <s v="ENTREGUE FORA DO PRAZO"/>
    <n v="18"/>
  </r>
  <r>
    <n v="26087898"/>
    <s v="260878-98"/>
    <d v="2023-07-24T00:00:00"/>
    <x v="1"/>
    <s v="PETROLINA"/>
    <x v="16"/>
    <n v="126110"/>
    <s v="NORDESTE"/>
    <n v="14939"/>
    <n v="542.92999999999995"/>
    <n v="509.959"/>
    <n v="3.6343128723475462E-2"/>
    <s v="R L DOS SANTOS TRANSPORTES LTDA"/>
    <d v="2023-07-20T00:00:00"/>
    <m/>
    <d v="2023-08-10T00:00:00"/>
    <d v="2023-08-07T00:00:00"/>
    <m/>
    <s v="ENTREGUE"/>
    <s v="ENTREGUE NO PRAZO"/>
    <n v="14"/>
  </r>
  <r>
    <n v="26158598"/>
    <s v="261585-98"/>
    <d v="2023-07-24T00:00:00"/>
    <x v="1"/>
    <s v="BARRA DO CHOCA"/>
    <x v="20"/>
    <n v="126156"/>
    <s v="NORDESTE"/>
    <n v="6879.03"/>
    <n v="268.89"/>
    <n v="192.714"/>
    <n v="3.9088359841431129E-2"/>
    <s v="R L DOS SANTOS TRANSPORTES LTDA"/>
    <d v="2023-07-20T00:00:00"/>
    <m/>
    <d v="2023-08-10T00:00:00"/>
    <d v="2023-08-10T00:00:00"/>
    <m/>
    <s v="ENTREGUE"/>
    <s v="ENTREGUE NO PRAZO"/>
    <n v="17"/>
  </r>
  <r>
    <n v="25724498"/>
    <s v="257244-98"/>
    <d v="2023-07-24T00:00:00"/>
    <x v="1"/>
    <s v="VERA CRUZ"/>
    <x v="20"/>
    <n v="126157"/>
    <s v="NORDESTE"/>
    <n v="13674.5"/>
    <n v="499.93"/>
    <n v="385.27100000000002"/>
    <n v="3.6559289187904492E-2"/>
    <s v="R L DOS SANTOS TRANSPORTES LTDA"/>
    <d v="2023-07-20T00:00:00"/>
    <m/>
    <d v="2023-08-10T00:00:00"/>
    <d v="2023-08-03T00:00:00"/>
    <m/>
    <s v="ENTREGUE"/>
    <s v="ENTREGUE NO PRAZO"/>
    <n v="10"/>
  </r>
  <r>
    <n v="26317498"/>
    <s v="263174-98"/>
    <d v="2023-07-24T00:00:00"/>
    <x v="1"/>
    <s v="IACU"/>
    <x v="20"/>
    <n v="126158"/>
    <s v="NORDESTE"/>
    <n v="16120"/>
    <n v="583.08000000000004"/>
    <n v="583.33299999999997"/>
    <n v="3.6171215880893302E-2"/>
    <s v="R L DOS SANTOS TRANSPORTES LTDA"/>
    <d v="2023-07-20T00:00:00"/>
    <m/>
    <d v="2023-08-10T00:00:00"/>
    <d v="2023-08-03T00:00:00"/>
    <m/>
    <s v="ENTREGUE"/>
    <s v="ENTREGUE NO PRAZO"/>
    <n v="10"/>
  </r>
  <r>
    <n v="26130198"/>
    <s v="261301-98"/>
    <d v="2023-07-24T00:00:00"/>
    <x v="1"/>
    <s v="GUANAMBI"/>
    <x v="20"/>
    <n v="126159"/>
    <s v="NORDESTE"/>
    <n v="8249"/>
    <n v="315.47000000000003"/>
    <n v="252.553"/>
    <n v="3.8243423445266093E-2"/>
    <s v="R L DOS SANTOS TRANSPORTES LTDA"/>
    <d v="2023-07-20T00:00:00"/>
    <m/>
    <d v="2023-08-10T00:00:00"/>
    <d v="2023-08-08T00:00:00"/>
    <m/>
    <s v="ENTREGUE"/>
    <s v="ENTREGUE NO PRAZO"/>
    <n v="15"/>
  </r>
  <r>
    <n v="26045098"/>
    <s v="260450-98"/>
    <d v="2023-07-24T00:00:00"/>
    <x v="1"/>
    <s v="GUANAMBI"/>
    <x v="20"/>
    <n v="126160"/>
    <s v="NORDESTE"/>
    <n v="16502.310000000001"/>
    <n v="596.08000000000004"/>
    <n v="571.14800000000002"/>
    <n v="3.6121003665547428E-2"/>
    <s v="R L DOS SANTOS TRANSPORTES LTDA"/>
    <d v="2023-07-20T00:00:00"/>
    <m/>
    <d v="2023-08-10T00:00:00"/>
    <d v="2023-08-08T00:00:00"/>
    <m/>
    <s v="ENTREGUE"/>
    <s v="ENTREGUE NO PRAZO"/>
    <n v="15"/>
  </r>
  <r>
    <n v="26129198"/>
    <s v="261291-98"/>
    <d v="2023-07-24T00:00:00"/>
    <x v="1"/>
    <s v="PALMAS DE MONTE ALTO"/>
    <x v="20"/>
    <n v="126161"/>
    <s v="NORDESTE"/>
    <n v="8909"/>
    <n v="337.91"/>
    <n v="285.92700000000002"/>
    <n v="3.7929060500617354E-2"/>
    <s v="R L DOS SANTOS TRANSPORTES LTDA"/>
    <d v="2023-07-20T00:00:00"/>
    <m/>
    <d v="2023-08-10T00:00:00"/>
    <d v="2023-08-08T00:00:00"/>
    <m/>
    <s v="ENTREGUE"/>
    <s v="ENTREGUE NO PRAZO"/>
    <n v="15"/>
  </r>
  <r>
    <n v="26131598"/>
    <s v="261315-98"/>
    <d v="2023-07-24T00:00:00"/>
    <x v="1"/>
    <s v="GUANAMBI"/>
    <x v="20"/>
    <n v="126162"/>
    <s v="NORDESTE"/>
    <n v="15409"/>
    <n v="558.91"/>
    <n v="532.06500000000005"/>
    <n v="3.6271659419819587E-2"/>
    <s v="R L DOS SANTOS TRANSPORTES LTDA"/>
    <d v="2023-07-20T00:00:00"/>
    <m/>
    <d v="2023-08-10T00:00:00"/>
    <d v="2023-08-08T00:00:00"/>
    <m/>
    <s v="ENTREGUE"/>
    <s v="ENTREGUE NO PRAZO"/>
    <n v="15"/>
  </r>
  <r>
    <n v="26133498"/>
    <s v="261334-98"/>
    <d v="2023-07-24T00:00:00"/>
    <x v="1"/>
    <s v="GUANAMBI"/>
    <x v="20"/>
    <n v="126163"/>
    <s v="NORDESTE"/>
    <n v="11909"/>
    <n v="439.91"/>
    <n v="405.55500000000001"/>
    <n v="3.6939289612897809E-2"/>
    <s v="R L DOS SANTOS TRANSPORTES LTDA"/>
    <d v="2023-07-20T00:00:00"/>
    <m/>
    <d v="2023-08-10T00:00:00"/>
    <d v="2023-08-08T00:00:00"/>
    <m/>
    <s v="ENTREGUE"/>
    <s v="ENTREGUE NO PRAZO"/>
    <n v="15"/>
  </r>
  <r>
    <n v="26141298"/>
    <s v="261412-98"/>
    <d v="2023-07-24T00:00:00"/>
    <x v="1"/>
    <s v="GUANAMBI"/>
    <x v="20"/>
    <n v="126164"/>
    <s v="NORDESTE"/>
    <n v="17519"/>
    <n v="630.65"/>
    <n v="592.70500000000004"/>
    <n v="3.5998059249957186E-2"/>
    <s v="R L DOS SANTOS TRANSPORTES LTDA"/>
    <d v="2023-07-20T00:00:00"/>
    <m/>
    <d v="2023-08-10T00:00:00"/>
    <d v="2023-08-08T00:00:00"/>
    <m/>
    <s v="ENTREGUE"/>
    <s v="ENTREGUE NO PRAZO"/>
    <n v="15"/>
  </r>
  <r>
    <n v="26142098"/>
    <s v="261420-98"/>
    <d v="2023-07-24T00:00:00"/>
    <x v="1"/>
    <s v="GUANAMBI"/>
    <x v="20"/>
    <n v="126165"/>
    <s v="NORDESTE"/>
    <n v="11239"/>
    <n v="417.13"/>
    <n v="371.93700000000001"/>
    <n v="3.7114511967256875E-2"/>
    <s v="R L DOS SANTOS TRANSPORTES LTDA"/>
    <d v="2023-07-20T00:00:00"/>
    <m/>
    <d v="2023-08-10T00:00:00"/>
    <d v="2023-08-08T00:00:00"/>
    <m/>
    <s v="ENTREGUE"/>
    <s v="ENTREGUE NO PRAZO"/>
    <n v="15"/>
  </r>
  <r>
    <n v="26146098"/>
    <s v="261460-98"/>
    <d v="2023-07-24T00:00:00"/>
    <x v="1"/>
    <s v="CARINHANHA"/>
    <x v="20"/>
    <n v="126166"/>
    <s v="NORDESTE"/>
    <n v="11909"/>
    <n v="439.91"/>
    <n v="405.55500000000001"/>
    <n v="3.6939289612897809E-2"/>
    <s v="R L DOS SANTOS TRANSPORTES LTDA"/>
    <d v="2023-07-20T00:00:00"/>
    <m/>
    <d v="2023-08-10T00:00:00"/>
    <d v="2023-08-08T00:00:00"/>
    <m/>
    <s v="ENTREGUE"/>
    <s v="ENTREGUE NO PRAZO"/>
    <n v="15"/>
  </r>
  <r>
    <n v="26290198"/>
    <s v="262901-98"/>
    <d v="2023-07-24T00:00:00"/>
    <x v="1"/>
    <s v="JAGUARARI"/>
    <x v="20"/>
    <n v="126167"/>
    <s v="NORDESTE"/>
    <n v="11239"/>
    <n v="417.13"/>
    <n v="371.93700000000001"/>
    <n v="3.7114511967256875E-2"/>
    <s v="R L DOS SANTOS TRANSPORTES LTDA"/>
    <d v="2023-07-20T00:00:00"/>
    <m/>
    <d v="2023-08-10T00:00:00"/>
    <d v="2023-08-10T00:00:00"/>
    <m/>
    <s v="ENTREGUE"/>
    <s v="ENTREGUE NO PRAZO"/>
    <n v="17"/>
  </r>
  <r>
    <n v="26199598"/>
    <s v="261995-98"/>
    <d v="2023-07-24T00:00:00"/>
    <x v="1"/>
    <s v="CACULE"/>
    <x v="20"/>
    <n v="126168"/>
    <s v="NORDESTE"/>
    <n v="9493.11"/>
    <n v="357.77"/>
    <n v="313.76"/>
    <n v="3.7687333234314148E-2"/>
    <s v="R L DOS SANTOS TRANSPORTES LTDA"/>
    <d v="2023-07-20T00:00:00"/>
    <m/>
    <d v="2023-08-10T00:00:00"/>
    <d v="2023-08-11T00:00:00"/>
    <m/>
    <s v="ENTREGUE"/>
    <s v="ENTREGUE FORA DO PRAZO"/>
    <n v="18"/>
  </r>
  <r>
    <n v="25772198"/>
    <s v="257721-98"/>
    <d v="2023-07-24T00:00:00"/>
    <x v="1"/>
    <s v="JUAZEIRO"/>
    <x v="20"/>
    <n v="126172"/>
    <s v="NORDESTE"/>
    <n v="7720"/>
    <n v="297.48"/>
    <n v="220.89500000000001"/>
    <n v="3.8533678756476689E-2"/>
    <s v="R L DOS SANTOS TRANSPORTES LTDA"/>
    <d v="2023-07-20T00:00:00"/>
    <m/>
    <d v="2023-08-10T00:00:00"/>
    <d v="2023-08-11T00:00:00"/>
    <m/>
    <s v="ENTREGUE"/>
    <s v="ENTREGUE FORA DO PRAZO"/>
    <n v="18"/>
  </r>
  <r>
    <n v="26081398"/>
    <s v="260813-98"/>
    <d v="2023-07-24T00:00:00"/>
    <x v="1"/>
    <s v="PORTO SEGURO"/>
    <x v="20"/>
    <n v="125957"/>
    <s v="NORDESTE"/>
    <n v="16669"/>
    <n v="601.75"/>
    <n v="590.27099999999996"/>
    <n v="3.609994600755894E-2"/>
    <s v="R L DOS SANTOS TRANSPORTES LTDA"/>
    <d v="2023-07-19T00:00:00"/>
    <m/>
    <d v="2023-08-10T00:00:00"/>
    <d v="2023-08-01T00:00:00"/>
    <m/>
    <s v="ENTREGUE"/>
    <s v="ENTREGUE NO PRAZO"/>
    <n v="8"/>
  </r>
  <r>
    <n v="26168398"/>
    <s v="261683-98"/>
    <d v="2023-07-24T00:00:00"/>
    <x v="1"/>
    <s v="MUCURI"/>
    <x v="20"/>
    <n v="125964"/>
    <s v="NORDESTE"/>
    <n v="32205.61"/>
    <n v="1129.99"/>
    <n v="1154.338"/>
    <n v="3.508674420388249E-2"/>
    <s v="R L DOS SANTOS TRANSPORTES LTDA"/>
    <d v="2023-07-19T00:00:00"/>
    <m/>
    <d v="2023-08-10T00:00:00"/>
    <d v="2023-08-03T00:00:00"/>
    <m/>
    <s v="ENTREGUE"/>
    <s v="ENTREGUE NO PRAZO"/>
    <n v="10"/>
  </r>
  <r>
    <n v="26078498"/>
    <s v="260784-98"/>
    <d v="2023-07-24T00:00:00"/>
    <x v="1"/>
    <s v="PAU BRASIL"/>
    <x v="20"/>
    <n v="125973"/>
    <s v="NORDESTE"/>
    <n v="6109"/>
    <n v="242.71"/>
    <n v="190.52099999999999"/>
    <n v="3.9729906695040104E-2"/>
    <s v="R L DOS SANTOS TRANSPORTES LTDA"/>
    <d v="2023-07-19T00:00:00"/>
    <m/>
    <d v="2023-08-10T00:00:00"/>
    <d v="2023-07-31T00:00:00"/>
    <m/>
    <s v="ENTREGUE"/>
    <s v="ENTREGUE NO PRAZO"/>
    <n v="7"/>
  </r>
  <r>
    <n v="26163398"/>
    <s v="261633-98"/>
    <d v="2023-07-24T00:00:00"/>
    <x v="1"/>
    <s v="PORTO SEGURO"/>
    <x v="20"/>
    <n v="126153"/>
    <s v="NORDESTE"/>
    <n v="16669"/>
    <n v="601.75"/>
    <n v="590.27099999999996"/>
    <n v="3.609994600755894E-2"/>
    <s v="R L DOS SANTOS TRANSPORTES LTDA"/>
    <d v="2023-07-20T00:00:00"/>
    <m/>
    <d v="2023-08-10T00:00:00"/>
    <d v="2023-08-01T00:00:00"/>
    <m/>
    <s v="ENTREGUE"/>
    <s v="ENTREGUE NO PRAZO"/>
    <n v="8"/>
  </r>
  <r>
    <n v="25765898"/>
    <s v="257658-98"/>
    <d v="2023-07-24T00:00:00"/>
    <x v="1"/>
    <s v="SANTA CRUZ CABRALIA"/>
    <x v="20"/>
    <n v="126155"/>
    <s v="NORDESTE"/>
    <n v="62500"/>
    <n v="2160"/>
    <n v="2163.9699999999998"/>
    <n v="3.456E-2"/>
    <s v="R L DOS SANTOS TRANSPORTES LTDA"/>
    <d v="2023-07-20T00:00:00"/>
    <m/>
    <d v="2023-08-10T00:00:00"/>
    <d v="2023-08-03T00:00:00"/>
    <m/>
    <s v="ENTREGUE"/>
    <s v="ENTREGUE NO PRAZO"/>
    <n v="10"/>
  </r>
  <r>
    <n v="26309298"/>
    <s v="263092-98"/>
    <d v="2023-07-24T00:00:00"/>
    <x v="1"/>
    <s v="PORTO SEGURO"/>
    <x v="20"/>
    <n v="126184"/>
    <s v="NORDESTE"/>
    <n v="6789"/>
    <n v="265.83"/>
    <n v="220.89500000000001"/>
    <n v="3.9155987627043747E-2"/>
    <s v="R L DOS SANTOS TRANSPORTES LTDA"/>
    <d v="2023-07-20T00:00:00"/>
    <m/>
    <d v="2023-08-10T00:00:00"/>
    <d v="2023-08-01T00:00:00"/>
    <m/>
    <s v="ENTREGUE"/>
    <s v="ENTREGUE NO PRAZO"/>
    <n v="8"/>
  </r>
  <r>
    <n v="26119398"/>
    <s v="261193-98"/>
    <d v="2023-07-24T00:00:00"/>
    <x v="1"/>
    <s v="CAMAÇARI"/>
    <x v="20"/>
    <n v="125974"/>
    <s v="NORDESTE"/>
    <n v="11849.45"/>
    <n v="437.88"/>
    <n v="405.55500000000001"/>
    <n v="3.695361388081303E-2"/>
    <s v="R L DOS SANTOS TRANSPORTES LTDA"/>
    <d v="2023-07-19T00:00:00"/>
    <m/>
    <d v="2023-08-10T00:00:00"/>
    <d v="2023-07-26T00:00:00"/>
    <m/>
    <s v="ENTREGUE"/>
    <s v="ENTREGUE NO PRAZO"/>
    <n v="2"/>
  </r>
  <r>
    <n v="26061798"/>
    <s v="260617-98"/>
    <d v="2023-07-24T00:00:00"/>
    <x v="1"/>
    <s v="CATU"/>
    <x v="20"/>
    <n v="125980"/>
    <s v="NORDESTE"/>
    <n v="6149.6"/>
    <n v="244.09"/>
    <n v="157.26"/>
    <n v="3.9692012488617145E-2"/>
    <s v="R L DOS SANTOS TRANSPORTES LTDA"/>
    <d v="2023-07-19T00:00:00"/>
    <m/>
    <d v="2023-08-10T00:00:00"/>
    <d v="2023-07-27T00:00:00"/>
    <m/>
    <s v="ENTREGUE"/>
    <s v="ENTREGUE NO PRAZO"/>
    <n v="3"/>
  </r>
  <r>
    <n v="26149998"/>
    <s v="261499-98"/>
    <d v="2023-07-24T00:00:00"/>
    <x v="1"/>
    <s v="CAMAÇARI"/>
    <x v="20"/>
    <n v="126001"/>
    <s v="NORDESTE"/>
    <n v="7599"/>
    <n v="293.37"/>
    <n v="251.791"/>
    <n v="3.8606395578365572E-2"/>
    <s v="R L DOS SANTOS TRANSPORTES LTDA"/>
    <d v="2023-07-19T00:00:00"/>
    <m/>
    <d v="2023-08-10T00:00:00"/>
    <d v="2023-07-27T00:00:00"/>
    <m/>
    <s v="ENTREGUE"/>
    <s v="ENTREGUE NO PRAZO"/>
    <n v="3"/>
  </r>
  <r>
    <n v="25855098"/>
    <s v="258550-98"/>
    <d v="2023-07-24T00:00:00"/>
    <x v="1"/>
    <s v="CAMAÇARI"/>
    <x v="20"/>
    <n v="125990"/>
    <s v="NORDESTE"/>
    <n v="8909"/>
    <n v="337.91"/>
    <n v="285.92700000000002"/>
    <n v="3.7929060500617354E-2"/>
    <s v="R L DOS SANTOS TRANSPORTES LTDA"/>
    <d v="2023-07-19T00:00:00"/>
    <m/>
    <d v="2023-08-10T00:00:00"/>
    <d v="2023-07-27T00:00:00"/>
    <m/>
    <s v="ENTREGUE"/>
    <s v="ENTREGUE NO PRAZO"/>
    <n v="3"/>
  </r>
  <r>
    <n v="25823398"/>
    <s v="258233-98"/>
    <d v="2023-07-24T00:00:00"/>
    <x v="1"/>
    <s v="CAMAÇARI"/>
    <x v="20"/>
    <n v="125991"/>
    <s v="NORDESTE"/>
    <n v="17519"/>
    <n v="630.65"/>
    <n v="624.38199999999995"/>
    <n v="3.5998059249957186E-2"/>
    <s v="R L DOS SANTOS TRANSPORTES LTDA"/>
    <d v="2023-07-19T00:00:00"/>
    <m/>
    <d v="2023-08-10T00:00:00"/>
    <d v="2023-07-27T00:00:00"/>
    <m/>
    <s v="ENTREGUE"/>
    <s v="ENTREGUE NO PRAZO"/>
    <n v="3"/>
  </r>
  <r>
    <n v="26150098"/>
    <s v="261500-98"/>
    <d v="2023-07-24T00:00:00"/>
    <x v="1"/>
    <s v="CAMAÇARI"/>
    <x v="20"/>
    <n v="126063"/>
    <s v="NORDESTE"/>
    <n v="6789"/>
    <n v="265.83"/>
    <n v="220.89500000000001"/>
    <n v="3.9155987627043747E-2"/>
    <s v="R L DOS SANTOS TRANSPORTES LTDA"/>
    <d v="2023-07-19T00:00:00"/>
    <m/>
    <d v="2023-08-10T00:00:00"/>
    <d v="2023-07-27T00:00:00"/>
    <m/>
    <s v="ENTREGUE"/>
    <s v="ENTREGUE NO PRAZO"/>
    <n v="3"/>
  </r>
  <r>
    <m/>
    <s v="-"/>
    <d v="2023-09-13T00:00:00"/>
    <x v="0"/>
    <s v="GRAVATAÍ"/>
    <x v="10"/>
    <n v="130255"/>
    <s v="SUL"/>
    <n v="4606.3"/>
    <n v="142.16"/>
    <n v="16.436"/>
    <m/>
    <s v="FITLOG TRANSPORTES E LOGISTICA"/>
    <d v="2023-09-12T00:00:00"/>
    <s v="NÃO CONSTA"/>
    <d v="2023-09-28T00:00:00"/>
    <d v="2023-09-21T00:00:00"/>
    <m/>
    <s v="ENTREGUE"/>
    <s v="ENTREGUE NO PRAZO"/>
    <n v="8"/>
  </r>
  <r>
    <m/>
    <s v="-"/>
    <d v="2023-09-14T00:00:00"/>
    <x v="0"/>
    <s v="CAMPO GRANDE"/>
    <x v="3"/>
    <n v="130465"/>
    <s v="CENTRO-OESTE"/>
    <n v="3131.78"/>
    <n v="250.91"/>
    <n v="15.055999999999999"/>
    <m/>
    <s v="MIRA OTM TRANSPORTES LTDA"/>
    <d v="2023-09-14T00:00:00"/>
    <s v="NÃO CONSTA"/>
    <d v="2023-09-28T00:00:00"/>
    <d v="2023-09-28T00:00:00"/>
    <m/>
    <s v="ENTREGUE"/>
    <s v="ENTREGUE NO PRAZO"/>
    <n v="14"/>
  </r>
  <r>
    <n v="25121398"/>
    <s v="251213-98"/>
    <d v="2023-07-24T00:00:00"/>
    <x v="1"/>
    <s v="SALVADOR"/>
    <x v="20"/>
    <n v="125970"/>
    <s v="NORDESTE"/>
    <n v="14807.73"/>
    <n v="538.46"/>
    <n v="462.166"/>
    <n v="3.6363439906049073E-2"/>
    <s v="R L DOS SANTOS TRANSPORTES LTDA"/>
    <d v="2023-07-19T00:00:00"/>
    <m/>
    <d v="2023-08-10T00:00:00"/>
    <d v="2023-07-28T00:00:00"/>
    <m/>
    <s v="ENTREGUE"/>
    <s v="ENTREGUE NO PRAZO"/>
    <n v="4"/>
  </r>
  <r>
    <n v="26197398"/>
    <s v="261973-98"/>
    <d v="2023-07-24T00:00:00"/>
    <x v="1"/>
    <s v="CONCEICAO DO JACUIPE"/>
    <x v="20"/>
    <n v="126154"/>
    <s v="NORDESTE"/>
    <n v="12385.2"/>
    <n v="456.1"/>
    <n v="433.38799999999998"/>
    <n v="3.6826211930368502E-2"/>
    <s v="R L DOS SANTOS TRANSPORTES LTDA"/>
    <d v="2023-07-20T00:00:00"/>
    <m/>
    <d v="2023-08-10T00:00:00"/>
    <d v="2023-07-28T00:00:00"/>
    <m/>
    <s v="ENTREGUE"/>
    <s v="ENTREGUE NO PRAZO"/>
    <n v="4"/>
  </r>
  <r>
    <n v="26066098"/>
    <s v="260660-98"/>
    <d v="2023-07-24T00:00:00"/>
    <x v="1"/>
    <s v="LUÍS EDUARDO MAGALHÃES"/>
    <x v="20"/>
    <n v="125340"/>
    <s v="NORDESTE"/>
    <n v="33169.33"/>
    <n v="1162.76"/>
    <n v="1267.345"/>
    <n v="3.5055275460794656E-2"/>
    <s v="R L DOS SANTOS TRANSPORTES LTDA"/>
    <d v="2023-07-14T00:00:00"/>
    <m/>
    <d v="2023-08-10T00:00:00"/>
    <d v="2023-08-01T00:00:00"/>
    <m/>
    <s v="ENTREGUE"/>
    <s v="ENTREGUE NO PRAZO"/>
    <n v="8"/>
  </r>
  <r>
    <n v="26138298"/>
    <s v="261382-98"/>
    <d v="2023-07-24T00:00:00"/>
    <x v="1"/>
    <s v="BARREIRAS"/>
    <x v="20"/>
    <n v="126019"/>
    <s v="NORDESTE"/>
    <n v="28841.360000000001"/>
    <n v="1015.61"/>
    <n v="1311.1790000000001"/>
    <n v="3.5213665375003117E-2"/>
    <s v="R L DOS SANTOS TRANSPORTES LTDA"/>
    <d v="2023-07-19T00:00:00"/>
    <m/>
    <d v="2023-08-10T00:00:00"/>
    <d v="2023-08-01T00:00:00"/>
    <m/>
    <s v="ENTREGUE"/>
    <s v="ENTREGUE NO PRAZO"/>
    <n v="8"/>
  </r>
  <r>
    <n v="26156998"/>
    <s v="261569-98"/>
    <d v="2023-07-24T00:00:00"/>
    <x v="1"/>
    <s v="POCOES"/>
    <x v="20"/>
    <n v="125997"/>
    <s v="NORDESTE"/>
    <n v="14579.04"/>
    <n v="530.69000000000005"/>
    <n v="433.22800000000001"/>
    <n v="3.6400887849954454E-2"/>
    <s v="R L DOS SANTOS TRANSPORTES LTDA"/>
    <d v="2023-07-19T00:00:00"/>
    <m/>
    <d v="2023-08-15T00:00:00"/>
    <d v="2023-08-18T00:00:00"/>
    <m/>
    <s v="ENTREGUE"/>
    <s v="ENTREGUE FORA DO PRAZO"/>
    <n v="25"/>
  </r>
  <r>
    <n v="26304298"/>
    <s v="263042-98"/>
    <d v="2023-07-24T00:00:00"/>
    <x v="1"/>
    <s v="ARACAJU"/>
    <x v="13"/>
    <n v="126384"/>
    <s v="NORDESTE"/>
    <n v="8399"/>
    <n v="320.16000000000003"/>
    <n v="281.68"/>
    <n v="3.8118823669484464E-2"/>
    <s v="SNT LOG LTDA"/>
    <d v="2023-07-21T00:00:00"/>
    <m/>
    <d v="2023-08-04T00:00:00"/>
    <d v="2023-08-09T00:00:00"/>
    <m/>
    <s v="ENTREGUE"/>
    <s v="ENTREGUE FORA DO PRAZO"/>
    <n v="16"/>
  </r>
  <r>
    <n v="26404098"/>
    <s v="264040-98"/>
    <d v="2023-07-24T00:00:00"/>
    <x v="1"/>
    <s v="ARACAJU"/>
    <x v="13"/>
    <n v="126443"/>
    <s v="NORDESTE"/>
    <n v="11909"/>
    <n v="460.98"/>
    <n v="405.55500000000001"/>
    <n v="3.8708539759845499E-2"/>
    <s v="SNT LOG LTDA"/>
    <d v="2023-07-21T00:00:00"/>
    <m/>
    <d v="2023-08-04T00:00:00"/>
    <d v="2023-08-11T00:00:00"/>
    <m/>
    <s v="ENTREGUE"/>
    <s v="ENTREGUE FORA DO PRAZO"/>
    <n v="18"/>
  </r>
  <r>
    <n v="26364998"/>
    <s v="263649-98"/>
    <d v="2023-07-24T00:00:00"/>
    <x v="1"/>
    <s v="CAPELA ALTO ALEGRE"/>
    <x v="20"/>
    <n v="126183"/>
    <s v="NORDESTE"/>
    <n v="5539"/>
    <n v="268.11"/>
    <n v="162.68799999999999"/>
    <n v="4.8404044051272799E-2"/>
    <s v="SNT LOG LTDA"/>
    <d v="2023-07-20T00:00:00"/>
    <m/>
    <d v="2023-08-09T00:00:00"/>
    <d v="2023-08-08T00:00:00"/>
    <m/>
    <s v="ENTREGUE"/>
    <s v="ENTREGUE NO PRAZO"/>
    <n v="15"/>
  </r>
  <r>
    <m/>
    <s v="-"/>
    <d v="2023-09-15T00:00:00"/>
    <x v="0"/>
    <s v="APODI"/>
    <x v="17"/>
    <n v="130738"/>
    <s v="NORDESTE"/>
    <n v="1305.1400000000001"/>
    <n v="103.44"/>
    <n v="59.777999999999999"/>
    <m/>
    <s v="TECMAR TRANSPORTES LTDA"/>
    <d v="2023-09-15T00:00:00"/>
    <s v="ENTREGA INFORMADA"/>
    <s v="06/10/2023"/>
    <d v="2023-09-28T00:00:00"/>
    <d v="2023-10-04T00:00:00"/>
    <s v="ENTREGUE"/>
    <s v="ENTREGUE NO PRAZO"/>
    <n v="13"/>
  </r>
  <r>
    <n v="26195398"/>
    <s v="261953-98"/>
    <d v="2023-07-24T00:00:00"/>
    <x v="1"/>
    <s v="FEIRA DE SANTANA"/>
    <x v="20"/>
    <n v="126169"/>
    <s v="NORDESTE"/>
    <n v="8909"/>
    <n v="471.19"/>
    <n v="285.92700000000002"/>
    <n v="5.288921315523628E-2"/>
    <s v="SNT LOG LTDA"/>
    <d v="2023-07-20T00:00:00"/>
    <m/>
    <d v="2023-08-07T00:00:00"/>
    <d v="2023-08-08T00:00:00"/>
    <m/>
    <s v="ENTREGUE"/>
    <s v="ENTREGUE FORA DO PRAZO"/>
    <n v="15"/>
  </r>
  <r>
    <n v="26357998"/>
    <s v="263579-98"/>
    <d v="2023-07-24T00:00:00"/>
    <x v="1"/>
    <s v="FEIRA DE SANTANA"/>
    <x v="20"/>
    <n v="126182"/>
    <s v="NORDESTE"/>
    <n v="6109"/>
    <n v="313.98"/>
    <n v="190.52099999999999"/>
    <n v="5.139630054018661E-2"/>
    <s v="SNT LOG LTDA"/>
    <d v="2023-07-20T00:00:00"/>
    <m/>
    <d v="2023-08-07T00:00:00"/>
    <d v="2023-08-08T00:00:00"/>
    <m/>
    <s v="ENTREGUE"/>
    <s v="ENTREGUE FORA DO PRAZO"/>
    <n v="15"/>
  </r>
  <r>
    <n v="26203298"/>
    <s v="262032-98"/>
    <d v="2023-07-24T00:00:00"/>
    <x v="1"/>
    <s v="CARAUBAS"/>
    <x v="17"/>
    <n v="126374"/>
    <s v="NORDESTE"/>
    <n v="14169"/>
    <n v="754.07"/>
    <n v="491.47"/>
    <n v="5.3219704989766393E-2"/>
    <s v="SNT LOG LTDA"/>
    <d v="2023-07-21T00:00:00"/>
    <m/>
    <d v="2023-08-11T00:00:00"/>
    <d v="2023-08-12T00:00:00"/>
    <m/>
    <s v="ENTREGUE"/>
    <s v="ENTREGUE FORA DO PRAZO"/>
    <n v="19"/>
  </r>
  <r>
    <n v="25941098"/>
    <s v="259410-98"/>
    <d v="2023-07-24T00:00:00"/>
    <x v="1"/>
    <s v="MACEIÓ"/>
    <x v="19"/>
    <n v="126376"/>
    <s v="NORDESTE"/>
    <n v="13409"/>
    <n v="625.79999999999995"/>
    <n v="524.35900000000004"/>
    <n v="4.667014691625028E-2"/>
    <s v="SNT LOG LTDA"/>
    <d v="2023-07-21T00:00:00"/>
    <m/>
    <d v="2023-08-07T00:00:00"/>
    <d v="2023-08-12T00:00:00"/>
    <m/>
    <s v="ENTREGUE"/>
    <s v="ENTREGUE FORA DO PRAZO"/>
    <n v="19"/>
  </r>
  <r>
    <n v="26314698"/>
    <s v="263146-98"/>
    <d v="2023-07-24T00:00:00"/>
    <x v="1"/>
    <s v="GUAMARE"/>
    <x v="17"/>
    <n v="126430"/>
    <s v="NORDESTE"/>
    <n v="17819"/>
    <n v="906.85"/>
    <n v="591.04100000000005"/>
    <n v="5.0892305965542402E-2"/>
    <s v="SNT LOG LTDA"/>
    <d v="2023-07-21T00:00:00"/>
    <m/>
    <d v="2023-08-11T00:00:00"/>
    <d v="2023-08-12T00:00:00"/>
    <m/>
    <s v="ENTREGUE"/>
    <s v="ENTREGUE FORA DO PRAZO"/>
    <n v="19"/>
  </r>
  <r>
    <n v="26197298"/>
    <s v="261972-98"/>
    <d v="2023-07-24T00:00:00"/>
    <x v="1"/>
    <s v="PILAR"/>
    <x v="19"/>
    <n v="126440"/>
    <s v="NORDESTE"/>
    <n v="59579"/>
    <n v="3945.53"/>
    <n v="2571.5219999999999"/>
    <n v="6.6223501569344909E-2"/>
    <s v="SNT LOG LTDA"/>
    <d v="2023-07-21T00:00:00"/>
    <m/>
    <d v="2023-08-09T00:00:00"/>
    <d v="2023-08-11T00:00:00"/>
    <m/>
    <s v="ENTREGUE"/>
    <s v="ENTREGUE FORA DO PRAZO"/>
    <n v="18"/>
  </r>
  <r>
    <n v="26140902"/>
    <s v="261409-02"/>
    <d v="2023-07-24T00:00:00"/>
    <x v="1"/>
    <s v="UBAJARA"/>
    <x v="15"/>
    <n v="125531"/>
    <s v="NORDESTE"/>
    <n v="5066.95"/>
    <n v="351.61"/>
    <n v="247.917"/>
    <n v="6.9392830006216766E-2"/>
    <s v="TECMAR TRANSPORTES LTDA"/>
    <d v="2023-07-17T00:00:00"/>
    <m/>
    <d v="2023-08-14T00:00:00"/>
    <d v="2023-08-14T00:00:00"/>
    <m/>
    <s v="ENTREGUE"/>
    <s v="ENTREGUE NO PRAZO"/>
    <n v="21"/>
  </r>
  <r>
    <n v="25100098"/>
    <s v="251000-98"/>
    <d v="2023-07-24T00:00:00"/>
    <x v="1"/>
    <s v="OROBÓ"/>
    <x v="16"/>
    <n v="125934"/>
    <s v="NORDESTE"/>
    <n v="7275.51"/>
    <n v="338.02"/>
    <n v="235.28299999999999"/>
    <n v="4.6459973252734169E-2"/>
    <s v="TECMAR TRANSPORTES LTDA"/>
    <d v="2023-07-19T00:00:00"/>
    <m/>
    <d v="2023-08-10T00:00:00"/>
    <d v="2023-08-02T00:00:00"/>
    <m/>
    <s v="ENTREGUE"/>
    <s v="ENTREGUE NO PRAZO"/>
    <n v="9"/>
  </r>
  <r>
    <n v="26085798"/>
    <s v="260857-98"/>
    <d v="2023-07-24T00:00:00"/>
    <x v="1"/>
    <s v="ABREU E LIMA"/>
    <x v="16"/>
    <n v="126017"/>
    <s v="NORDESTE"/>
    <n v="49944"/>
    <n v="2235.4499999999998"/>
    <n v="2100.77"/>
    <n v="4.4759130225852949E-2"/>
    <s v="TECMAR TRANSPORTES LTDA"/>
    <d v="2023-07-19T00:00:00"/>
    <m/>
    <d v="2023-08-10T00:00:00"/>
    <d v="2023-08-09T00:00:00"/>
    <m/>
    <s v="ENTREGUE"/>
    <s v="ENTREGUE NO PRAZO"/>
    <n v="16"/>
  </r>
  <r>
    <n v="26122198"/>
    <s v="261221-98"/>
    <d v="2023-07-24T00:00:00"/>
    <x v="1"/>
    <s v="RECIFE"/>
    <x v="16"/>
    <n v="126054"/>
    <s v="NORDESTE"/>
    <n v="17519"/>
    <n v="863.78"/>
    <n v="618.10500000000002"/>
    <n v="4.9305325646441002E-2"/>
    <s v="TECMAR TRANSPORTES LTDA"/>
    <d v="2023-07-19T00:00:00"/>
    <m/>
    <d v="2023-08-10T00:00:00"/>
    <d v="2023-08-08T00:00:00"/>
    <m/>
    <s v="ENTREGUE"/>
    <s v="ENTREGUE NO PRAZO"/>
    <n v="15"/>
  </r>
  <r>
    <n v="26384198"/>
    <s v="263841-98"/>
    <d v="2023-07-24T00:00:00"/>
    <x v="1"/>
    <s v="INHUMA"/>
    <x v="7"/>
    <n v="126320"/>
    <s v="NORDESTE"/>
    <n v="6047.91"/>
    <n v="377.45"/>
    <n v="193.58500000000001"/>
    <n v="6.2409989566643682E-2"/>
    <s v="TECMAR TRANSPORTES LTDA"/>
    <d v="2023-07-21T00:00:00"/>
    <m/>
    <d v="2023-08-15T00:00:00"/>
    <d v="2023-08-03T00:00:00"/>
    <m/>
    <s v="ENTREGUE"/>
    <s v="ENTREGUE NO PRAZO"/>
    <n v="10"/>
  </r>
  <r>
    <n v="26409698"/>
    <s v="264096-98"/>
    <d v="2023-07-24T00:00:00"/>
    <x v="1"/>
    <s v="SIMOES"/>
    <x v="7"/>
    <n v="126325"/>
    <s v="NORDESTE"/>
    <n v="17343.810000000001"/>
    <n v="1443.14"/>
    <n v="624.38199999999995"/>
    <n v="8.3207784218115852E-2"/>
    <s v="TECMAR TRANSPORTES LTDA"/>
    <d v="2023-07-21T00:00:00"/>
    <m/>
    <d v="2023-08-15T00:00:00"/>
    <d v="2023-08-03T00:00:00"/>
    <m/>
    <s v="ENTREGUE"/>
    <s v="ENTREGUE NO PRAZO"/>
    <n v="10"/>
  </r>
  <r>
    <n v="26221298"/>
    <s v="262212-98"/>
    <d v="2023-07-24T00:00:00"/>
    <x v="1"/>
    <s v="SAO BERNARDO"/>
    <x v="6"/>
    <n v="126365"/>
    <s v="NORDESTE"/>
    <n v="19224.810000000001"/>
    <n v="1274.68"/>
    <n v="679.31100000000004"/>
    <n v="6.6303906254470135E-2"/>
    <s v="TECMAR TRANSPORTES LTDA"/>
    <d v="2023-07-21T00:00:00"/>
    <m/>
    <d v="2023-08-17T00:00:00"/>
    <d v="2023-08-03T00:00:00"/>
    <m/>
    <s v="ENTREGUE"/>
    <s v="ENTREGUE NO PRAZO"/>
    <n v="10"/>
  </r>
  <r>
    <n v="25785898"/>
    <s v="257858-98"/>
    <d v="2023-07-24T00:00:00"/>
    <x v="1"/>
    <s v="IGUATU"/>
    <x v="15"/>
    <n v="126369"/>
    <s v="NORDESTE"/>
    <n v="26636.07"/>
    <n v="1175.9000000000001"/>
    <n v="799.327"/>
    <n v="4.4146903052890311E-2"/>
    <s v="TECMAR TRANSPORTES LTDA"/>
    <d v="2023-07-21T00:00:00"/>
    <m/>
    <d v="2023-08-14T00:00:00"/>
    <d v="2023-08-09T00:00:00"/>
    <m/>
    <s v="ENTREGUE"/>
    <s v="ENTREGUE NO PRAZO"/>
    <n v="16"/>
  </r>
  <r>
    <n v="26243598"/>
    <s v="262435-98"/>
    <d v="2023-07-24T00:00:00"/>
    <x v="1"/>
    <s v="IMPERATRIZ"/>
    <x v="6"/>
    <n v="126408"/>
    <s v="NORDESTE"/>
    <n v="9000"/>
    <n v="490.25"/>
    <n v="252.553"/>
    <n v="5.447222222222222E-2"/>
    <s v="TECMAR TRANSPORTES LTDA"/>
    <d v="2023-07-21T00:00:00"/>
    <m/>
    <d v="2023-08-17T00:00:00"/>
    <d v="2023-08-08T00:00:00"/>
    <m/>
    <s v="ENTREGUE"/>
    <s v="ENTREGUE NO PRAZO"/>
    <n v="15"/>
  </r>
  <r>
    <n v="26429498"/>
    <s v="264294-98"/>
    <d v="2023-07-24T00:00:00"/>
    <x v="1"/>
    <s v="CARIUS"/>
    <x v="15"/>
    <n v="126414"/>
    <s v="NORDESTE"/>
    <n v="7523.01"/>
    <n v="371.61"/>
    <n v="251.791"/>
    <n v="4.939645168622666E-2"/>
    <s v="TECMAR TRANSPORTES LTDA"/>
    <d v="2023-07-21T00:00:00"/>
    <m/>
    <d v="2023-08-14T00:00:00"/>
    <d v="2023-08-08T00:00:00"/>
    <m/>
    <s v="ENTREGUE"/>
    <s v="ENTREGUE NO PRAZO"/>
    <n v="15"/>
  </r>
  <r>
    <n v="26427498"/>
    <s v="264274-98"/>
    <d v="2023-07-24T00:00:00"/>
    <x v="1"/>
    <s v="PAÇO DO LUMIAR"/>
    <x v="6"/>
    <n v="126436"/>
    <s v="NORDESTE"/>
    <n v="10209"/>
    <n v="586.5"/>
    <n v="344.13299999999998"/>
    <n v="5.7449309432853361E-2"/>
    <s v="TECMAR TRANSPORTES LTDA"/>
    <d v="2023-07-21T00:00:00"/>
    <m/>
    <d v="2023-08-17T00:00:00"/>
    <d v="2023-08-16T00:00:00"/>
    <m/>
    <s v="ENTREGUE"/>
    <s v="ENTREGUE NO PRAZO"/>
    <n v="23"/>
  </r>
  <r>
    <n v="26506498"/>
    <s v="265064-98"/>
    <d v="2023-07-24T00:00:00"/>
    <x v="1"/>
    <s v="BARBALHA"/>
    <x v="15"/>
    <n v="126437"/>
    <s v="NORDESTE"/>
    <n v="9589"/>
    <n v="463.74"/>
    <n v="313.13299999999998"/>
    <n v="4.8361664407133173E-2"/>
    <s v="TECMAR TRANSPORTES LTDA"/>
    <d v="2023-07-21T00:00:00"/>
    <m/>
    <d v="2023-08-14T00:00:00"/>
    <d v="2023-08-03T00:00:00"/>
    <m/>
    <s v="ENTREGUE"/>
    <s v="ENTREGUE NO PRAZO"/>
    <n v="10"/>
  </r>
  <r>
    <n v="26458298"/>
    <s v="264582-98"/>
    <d v="2023-07-24T00:00:00"/>
    <x v="1"/>
    <s v="TIMON"/>
    <x v="6"/>
    <n v="126472"/>
    <s v="NORDESTE"/>
    <n v="15255"/>
    <n v="1003.68"/>
    <n v="532.05999999999995"/>
    <n v="6.5793510324483773E-2"/>
    <s v="TECMAR TRANSPORTES LTDA"/>
    <d v="2023-07-24T00:00:00"/>
    <m/>
    <d v="2023-08-17T00:00:00"/>
    <d v="2023-08-03T00:00:00"/>
    <m/>
    <s v="ENTREGUE"/>
    <s v="ENTREGUE NO PRAZO"/>
    <n v="10"/>
  </r>
  <r>
    <n v="26692898"/>
    <s v="266928-98"/>
    <d v="2023-07-24T00:00:00"/>
    <x v="1"/>
    <s v="SANTANA DO PIAUI"/>
    <x v="7"/>
    <n v="126474"/>
    <s v="NORDESTE"/>
    <n v="8819.91"/>
    <n v="804.27"/>
    <n v="285.92700000000002"/>
    <n v="9.1188005319782175E-2"/>
    <s v="TECMAR TRANSPORTES LTDA"/>
    <d v="2023-07-24T00:00:00"/>
    <m/>
    <d v="2023-08-15T00:00:00"/>
    <d v="2023-08-02T00:00:00"/>
    <m/>
    <s v="ENTREGUE"/>
    <s v="ENTREGUE NO PRAZO"/>
    <n v="9"/>
  </r>
  <r>
    <n v="25931398"/>
    <s v="259313-98"/>
    <d v="2023-07-24T00:00:00"/>
    <x v="1"/>
    <s v="RECIFE"/>
    <x v="16"/>
    <n v="126477"/>
    <s v="NORDESTE"/>
    <n v="13427.43"/>
    <n v="484.17"/>
    <n v="433.26400000000001"/>
    <n v="3.605827771956361E-2"/>
    <s v="TECMAR TRANSPORTES LTDA"/>
    <d v="2023-07-24T00:00:00"/>
    <m/>
    <d v="2023-08-08T00:00:00"/>
    <d v="2023-08-08T00:00:00"/>
    <m/>
    <s v="ENTREGUE"/>
    <s v="ENTREGUE NO PRAZO"/>
    <n v="15"/>
  </r>
  <r>
    <n v="26607198"/>
    <s v="266071-98"/>
    <d v="2023-07-24T00:00:00"/>
    <x v="1"/>
    <s v="TERESINA"/>
    <x v="7"/>
    <n v="126485"/>
    <s v="NORDESTE"/>
    <n v="8819.91"/>
    <n v="487.42"/>
    <n v="285.29899999999998"/>
    <n v="5.5263602463063687E-2"/>
    <s v="TECMAR TRANSPORTES LTDA"/>
    <d v="2023-07-24T00:00:00"/>
    <m/>
    <d v="2023-08-09T00:00:00"/>
    <d v="2023-08-02T00:00:00"/>
    <m/>
    <s v="ENTREGUE"/>
    <s v="ENTREGUE NO PRAZO"/>
    <n v="9"/>
  </r>
  <r>
    <n v="25949298"/>
    <s v="259492-98"/>
    <d v="2023-07-24T00:00:00"/>
    <x v="1"/>
    <s v="CAMPINA VERDE"/>
    <x v="4"/>
    <n v="125725"/>
    <s v="SUDESTE"/>
    <n v="8909"/>
    <n v="682.47"/>
    <n v="285.92700000000002"/>
    <n v="7.6604557189359074E-2"/>
    <s v="TG TRANSPORTES GERAIS E DISTRIBUICAO LTDA"/>
    <d v="2023-07-18T00:00:00"/>
    <m/>
    <d v="2023-07-31T00:00:00"/>
    <d v="2023-07-31T11:22:00"/>
    <m/>
    <s v="ENTREGUE"/>
    <s v="ENTREGUE FORA DO PRAZO"/>
    <n v="7.4736111111124046"/>
  </r>
  <r>
    <n v="25999598"/>
    <s v="259995-98"/>
    <d v="2023-07-24T00:00:00"/>
    <x v="1"/>
    <s v="GUANHAES"/>
    <x v="4"/>
    <n v="125726"/>
    <s v="SUDESTE"/>
    <n v="8039"/>
    <n v="921.72"/>
    <n v="250.92"/>
    <n v="0.11465605174772982"/>
    <s v="TG TRANSPORTES GERAIS E DISTRIBUICAO LTDA"/>
    <d v="2023-07-18T00:00:00"/>
    <m/>
    <d v="2023-07-31T00:00:00"/>
    <d v="2023-07-28T00:00:00"/>
    <m/>
    <s v="ENTREGUE"/>
    <s v="ENTREGUE NO PRAZO"/>
    <n v="4"/>
  </r>
  <r>
    <n v="25879498"/>
    <s v="258794-98"/>
    <d v="2023-07-24T00:00:00"/>
    <x v="1"/>
    <s v="VARGINHA"/>
    <x v="4"/>
    <n v="125722"/>
    <s v="SUDESTE"/>
    <n v="8200"/>
    <n v="661.15"/>
    <n v="254.83099999999999"/>
    <n v="8.0628048780487807E-2"/>
    <s v="TG TRANSPORTES GERAIS E DISTRIBUICAO LTDA"/>
    <d v="2023-07-18T00:00:00"/>
    <m/>
    <d v="2023-07-28T00:00:00"/>
    <d v="2023-07-31T22:39:00"/>
    <m/>
    <s v="ENTREGUE"/>
    <s v="ENTREGUE FORA DO PRAZO"/>
    <n v="7.9437499999985448"/>
  </r>
  <r>
    <m/>
    <s v="-"/>
    <d v="2023-09-19T00:00:00"/>
    <x v="0"/>
    <s v="FLORIANO"/>
    <x v="7"/>
    <n v="130981"/>
    <s v="NORDESTE"/>
    <n v="843.04"/>
    <n v="132.52000000000001"/>
    <n v="29.888999999999999"/>
    <m/>
    <s v="TECMAR TRANSPORTES LTDA"/>
    <d v="2023-09-18T00:00:00"/>
    <s v="ENTREGA INFORMADA"/>
    <s v="11/10/2023"/>
    <d v="2023-09-26T00:00:00"/>
    <d v="2023-10-04T00:00:00"/>
    <s v="ENTREGUE"/>
    <s v="ENTREGUE NO PRAZO"/>
    <n v="7"/>
  </r>
  <r>
    <n v="26583099"/>
    <s v="265830-99"/>
    <d v="2023-07-24T00:00:00"/>
    <x v="1"/>
    <s v="CAETE"/>
    <x v="4"/>
    <n v="126362"/>
    <s v="SUDESTE"/>
    <n v="691.96"/>
    <n v="633.49"/>
    <n v="35.417000000000002"/>
    <n v="0.9155008960055494"/>
    <s v="TG TRANSPORTES GERAIS E DISTRIBUICAO LTDA"/>
    <d v="2023-07-21T00:00:00"/>
    <m/>
    <d v="2023-07-27T00:00:00"/>
    <d v="2023-08-02T19:20:00"/>
    <m/>
    <s v="ENTREGUE"/>
    <s v="ENTREGUE FORA DO PRAZO"/>
    <n v="9.8055555555547471"/>
  </r>
  <r>
    <n v="26373598"/>
    <s v="263735-98"/>
    <d v="2023-07-24T00:00:00"/>
    <x v="1"/>
    <s v="RIO DE JANEIRO"/>
    <x v="11"/>
    <n v="126481"/>
    <s v="SUDESTE"/>
    <n v="29572.66"/>
    <n v="739.31"/>
    <n v="866.45699999999999"/>
    <n v="2.4999780202389639E-2"/>
    <s v="TJ4 TRANSPORTES EIRELI"/>
    <d v="2023-07-24T00:00:00"/>
    <m/>
    <d v="2023-07-28T00:00:00"/>
    <d v="2023-07-28T00:00:00"/>
    <m/>
    <s v="ENTREGUE"/>
    <s v="ENTREGUE NO PRAZO"/>
    <n v="4"/>
  </r>
  <r>
    <n v="26663198"/>
    <s v="266631-98"/>
    <d v="2023-07-24T00:00:00"/>
    <x v="1"/>
    <s v="MAGÉ"/>
    <x v="11"/>
    <n v="126488"/>
    <s v="SUDESTE"/>
    <n v="9589"/>
    <n v="261.52"/>
    <n v="313.76"/>
    <n v="2.72729168839295E-2"/>
    <s v="TJ4 TRANSPORTES EIRELI"/>
    <d v="2023-07-24T00:00:00"/>
    <m/>
    <d v="2023-08-01T00:00:00"/>
    <d v="2023-08-01T00:00:00"/>
    <m/>
    <s v="ENTREGUE"/>
    <s v="ENTREGUE NO PRAZO"/>
    <n v="8"/>
  </r>
  <r>
    <n v="25895798"/>
    <s v="258957-98"/>
    <d v="2023-07-24T00:00:00"/>
    <x v="1"/>
    <s v="PARNAIBA"/>
    <x v="7"/>
    <n v="125540"/>
    <s v="NORDESTE"/>
    <n v="12549"/>
    <n v="591.63"/>
    <n v="433.26400000000001"/>
    <n v="4.7145589289983268E-2"/>
    <s v="TRANSFORRECHI TRANSPORTES LTDA"/>
    <d v="2023-07-17T00:00:00"/>
    <m/>
    <d v="2023-08-03T00:00:00"/>
    <d v="2023-08-03T00:00:00"/>
    <m/>
    <s v="ENTREGUE"/>
    <s v="ENTREGUE NO PRAZO"/>
    <n v="10"/>
  </r>
  <r>
    <n v="25700998"/>
    <s v="257009-98"/>
    <d v="2023-07-24T00:00:00"/>
    <x v="1"/>
    <s v="PARNAIBA"/>
    <x v="7"/>
    <n v="125586"/>
    <s v="NORDESTE"/>
    <n v="8909"/>
    <n v="420.02"/>
    <n v="285.92700000000002"/>
    <n v="4.7145583118195084E-2"/>
    <s v="TRANSFORRECHI TRANSPORTES LTDA"/>
    <d v="2023-07-17T00:00:00"/>
    <m/>
    <d v="2023-08-03T00:00:00"/>
    <d v="2023-08-03T00:00:00"/>
    <m/>
    <s v="ENTREGUE"/>
    <s v="ENTREGUE NO PRAZO"/>
    <n v="10"/>
  </r>
  <r>
    <n v="26036098"/>
    <s v="260360-98"/>
    <d v="2023-07-24T00:00:00"/>
    <x v="1"/>
    <s v="PARNAIBA"/>
    <x v="7"/>
    <n v="125813"/>
    <s v="NORDESTE"/>
    <n v="10209"/>
    <n v="481.31"/>
    <n v="344.13299999999998"/>
    <n v="4.7145655793907337E-2"/>
    <s v="TRANSFORRECHI TRANSPORTES LTDA"/>
    <d v="2023-07-18T00:00:00"/>
    <m/>
    <d v="2023-08-02T00:00:00"/>
    <d v="2023-08-02T00:00:00"/>
    <m/>
    <s v="ENTREGUE"/>
    <s v="ENTREGUE NO PRAZO"/>
    <n v="9"/>
  </r>
  <r>
    <n v="25781898"/>
    <s v="257818-98"/>
    <d v="2023-07-24T00:00:00"/>
    <x v="1"/>
    <s v="PARNAIBA"/>
    <x v="7"/>
    <n v="125832"/>
    <s v="NORDESTE"/>
    <n v="8944.1299999999992"/>
    <n v="421.68"/>
    <n v="312.52499999999998"/>
    <n v="4.7146005257079231E-2"/>
    <s v="TRANSFORRECHI TRANSPORTES LTDA"/>
    <d v="2023-07-18T00:00:00"/>
    <m/>
    <d v="2023-08-02T00:00:00"/>
    <d v="2023-08-02T00:00:00"/>
    <m/>
    <s v="ENTREGUE"/>
    <s v="ENTREGUE NO PRAZO"/>
    <n v="9"/>
  </r>
  <r>
    <n v="26094198"/>
    <s v="260941-98"/>
    <d v="2023-07-24T00:00:00"/>
    <x v="1"/>
    <s v="PARNAIBA"/>
    <x v="7"/>
    <n v="125849"/>
    <s v="NORDESTE"/>
    <n v="101000"/>
    <n v="4761.7299999999996"/>
    <n v="3474.0720000000001"/>
    <n v="4.714584158415841E-2"/>
    <s v="TRANSFORRECHI TRANSPORTES LTDA"/>
    <d v="2023-07-19T00:00:00"/>
    <m/>
    <d v="2023-08-02T00:00:00"/>
    <d v="2023-08-02T00:00:00"/>
    <m/>
    <s v="ENTREGUE"/>
    <s v="ENTREGUE NO PRAZO"/>
    <n v="9"/>
  </r>
  <r>
    <n v="26095298"/>
    <s v="260952-98"/>
    <d v="2023-07-24T00:00:00"/>
    <x v="1"/>
    <s v="PARNAIBA"/>
    <x v="7"/>
    <n v="126100"/>
    <s v="NORDESTE"/>
    <n v="130000"/>
    <n v="6128.96"/>
    <n v="4549.8220000000001"/>
    <n v="4.7145846153846156E-2"/>
    <s v="TRANSFORRECHI TRANSPORTES LTDA"/>
    <d v="2023-07-20T00:00:00"/>
    <m/>
    <d v="2023-08-02T00:00:00"/>
    <d v="2023-08-02T00:00:00"/>
    <m/>
    <s v="ENTREGUE"/>
    <s v="ENTREGUE NO PRAZO"/>
    <n v="9"/>
  </r>
  <r>
    <n v="26111298"/>
    <s v="261112-98"/>
    <d v="2023-07-24T00:00:00"/>
    <x v="1"/>
    <s v="FLORIANO"/>
    <x v="7"/>
    <n v="125948"/>
    <s v="NORDESTE"/>
    <n v="10199"/>
    <n v="480.84"/>
    <n v="388.89800000000002"/>
    <n v="4.7145798607706638E-2"/>
    <s v="TRANSFORRECHI TRANSPORTES LTDA"/>
    <d v="2023-07-19T00:00:00"/>
    <m/>
    <d v="2023-07-29T00:00:00"/>
    <d v="2023-07-29T00:00:00"/>
    <m/>
    <s v="ENTREGUE"/>
    <s v="ENTREGUE NO PRAZO"/>
    <n v="5"/>
  </r>
  <r>
    <n v="25642098"/>
    <s v="256420-98"/>
    <d v="2023-07-24T00:00:00"/>
    <x v="1"/>
    <s v="TERESINA"/>
    <x v="7"/>
    <n v="125912"/>
    <s v="NORDESTE"/>
    <n v="15409"/>
    <n v="726.47"/>
    <n v="532.06500000000005"/>
    <n v="4.7145823869167373E-2"/>
    <s v="TRANSFORRECHI TRANSPORTES LTDA"/>
    <d v="2023-07-19T00:00:00"/>
    <m/>
    <d v="2023-07-31T00:00:00"/>
    <d v="2023-07-31T00:00:00"/>
    <m/>
    <s v="ENTREGUE"/>
    <s v="ENTREGUE NO PRAZO"/>
    <n v="7"/>
  </r>
  <r>
    <n v="25711698"/>
    <s v="257116-98"/>
    <d v="2023-07-24T00:00:00"/>
    <x v="1"/>
    <s v="TERESINA"/>
    <x v="7"/>
    <n v="125914"/>
    <s v="NORDESTE"/>
    <n v="9122.7000000000007"/>
    <n v="430.1"/>
    <n v="300.90600000000001"/>
    <n v="4.7146129983447881E-2"/>
    <s v="TRANSFORRECHI TRANSPORTES LTDA"/>
    <d v="2023-07-19T00:00:00"/>
    <m/>
    <d v="2023-07-31T00:00:00"/>
    <d v="2023-07-31T00:00:00"/>
    <m/>
    <s v="ENTREGUE"/>
    <s v="ENTREGUE NO PRAZO"/>
    <n v="7"/>
  </r>
  <r>
    <n v="26042398"/>
    <s v="260423-98"/>
    <d v="2023-07-24T00:00:00"/>
    <x v="1"/>
    <s v="TERESINA"/>
    <x v="7"/>
    <n v="125999"/>
    <s v="NORDESTE"/>
    <n v="8826.43"/>
    <n v="416.13"/>
    <n v="252.553"/>
    <n v="4.7145901570623684E-2"/>
    <s v="TRANSFORRECHI TRANSPORTES LTDA"/>
    <d v="2023-07-19T00:00:00"/>
    <m/>
    <d v="2023-07-31T00:00:00"/>
    <d v="2023-07-31T00:00:00"/>
    <m/>
    <s v="ENTREGUE"/>
    <s v="ENTREGUE NO PRAZO"/>
    <n v="7"/>
  </r>
  <r>
    <n v="26290398"/>
    <s v="262903-98"/>
    <d v="2023-07-24T00:00:00"/>
    <x v="1"/>
    <s v="TERESINA"/>
    <x v="7"/>
    <n v="126053"/>
    <s v="NORDESTE"/>
    <n v="8909"/>
    <n v="420.02"/>
    <n v="285.92700000000002"/>
    <n v="4.7145583118195084E-2"/>
    <s v="TRANSFORRECHI TRANSPORTES LTDA"/>
    <d v="2023-07-19T00:00:00"/>
    <m/>
    <d v="2023-07-31T00:00:00"/>
    <d v="2023-07-31T00:00:00"/>
    <m/>
    <s v="ENTREGUE"/>
    <s v="ENTREGUE NO PRAZO"/>
    <n v="7"/>
  </r>
  <r>
    <n v="26071498"/>
    <s v="260714-98"/>
    <d v="2023-07-24T00:00:00"/>
    <x v="1"/>
    <s v="TERESINA"/>
    <x v="7"/>
    <n v="126108"/>
    <s v="NORDESTE"/>
    <n v="12600"/>
    <n v="594.03"/>
    <n v="415.48399999999998"/>
    <n v="4.7145238095238094E-2"/>
    <s v="TRANSFORRECHI TRANSPORTES LTDA"/>
    <d v="2023-07-20T00:00:00"/>
    <m/>
    <d v="2023-07-31T00:00:00"/>
    <d v="2023-07-31T00:00:00"/>
    <m/>
    <s v="ENTREGUE"/>
    <s v="ENTREGUE NO PRAZO"/>
    <n v="7"/>
  </r>
  <r>
    <n v="26005798"/>
    <s v="260057-98"/>
    <d v="2023-07-24T00:00:00"/>
    <x v="1"/>
    <s v="CAMPO MAIOR"/>
    <x v="7"/>
    <n v="125940"/>
    <s v="NORDESTE"/>
    <n v="40874.839999999997"/>
    <n v="1927.08"/>
    <n v="1636.556"/>
    <n v="4.7145872619929523E-2"/>
    <s v="TRANSFORRECHI TRANSPORTES LTDA"/>
    <d v="2023-07-19T00:00:00"/>
    <m/>
    <d v="2023-08-01T00:00:00"/>
    <d v="2023-08-01T00:00:00"/>
    <m/>
    <s v="ENTREGUE"/>
    <s v="ENTREGUE NO PRAZO"/>
    <n v="8"/>
  </r>
  <r>
    <n v="26330898"/>
    <s v="263308-98"/>
    <d v="2023-07-25T00:00:00"/>
    <x v="1"/>
    <s v="ARAPUTANGA"/>
    <x v="0"/>
    <n v="126467"/>
    <s v="CENTRO-OESTE"/>
    <n v="1200"/>
    <n v="151.13999999999999"/>
    <n v="29.920999999999999"/>
    <n v="0.12594999999999998"/>
    <s v="ATUAL CARGAS TRANSPORTES LTDA"/>
    <d v="2023-07-24T00:00:00"/>
    <s v="INFORMADO COLETA"/>
    <d v="2023-08-11T00:00:00"/>
    <d v="2023-08-07T00:00:00"/>
    <d v="2023-10-11T00:00:00"/>
    <s v="ENTREGUE"/>
    <s v="ENTREGUE NO PRAZO"/>
    <n v="13"/>
  </r>
  <r>
    <n v="26307698"/>
    <s v="263076-98"/>
    <d v="2023-07-25T00:00:00"/>
    <x v="1"/>
    <s v="CARLINDA"/>
    <x v="0"/>
    <n v="126568"/>
    <s v="CENTRO-OESTE"/>
    <n v="27678.42"/>
    <n v="2342.2600000000002"/>
    <n v="965.45299999999997"/>
    <n v="8.4624050072222345E-2"/>
    <s v="ATUAL CARGAS TRANSPORTES LTDA"/>
    <d v="2023-07-24T00:00:00"/>
    <s v="INFORMADO COLETA"/>
    <d v="2023-08-10T00:00:00"/>
    <d v="2023-08-07T00:00:00"/>
    <d v="2023-10-11T00:00:00"/>
    <s v="ENTREGUE"/>
    <s v="ENTREGUE NO PRAZO"/>
    <n v="13"/>
  </r>
  <r>
    <n v="26007898"/>
    <s v="260078-98"/>
    <d v="2023-07-25T00:00:00"/>
    <x v="1"/>
    <s v="RONDONÓPOLIS"/>
    <x v="0"/>
    <n v="126562"/>
    <s v="CENTRO-OESTE"/>
    <n v="13409"/>
    <n v="824.41"/>
    <n v="463.762"/>
    <n v="6.1481840554851216E-2"/>
    <s v="ATUAL CARGAS TRANSPORTES LTDA"/>
    <d v="2023-07-24T00:00:00"/>
    <s v="INFORMADO COLETA"/>
    <d v="2023-08-09T00:00:00"/>
    <d v="2023-08-17T00:00:00"/>
    <d v="2023-10-11T00:00:00"/>
    <s v="ENTREGUE"/>
    <s v="ENTREGUE FORA DO PRAZO"/>
    <n v="23"/>
  </r>
  <r>
    <n v="25694798"/>
    <s v="256947-98"/>
    <d v="2023-07-25T00:00:00"/>
    <x v="1"/>
    <s v="GUARARAPES"/>
    <x v="9"/>
    <n v="126204"/>
    <s v="SUDESTE"/>
    <n v="8249"/>
    <n v="398.18"/>
    <n v="252.553"/>
    <n v="4.8270093344647838E-2"/>
    <s v="FITLOG TRANSPORTES E LOGISTICA"/>
    <d v="2023-07-20T00:00:00"/>
    <m/>
    <d v="2023-08-02T17:48:00"/>
    <d v="2023-08-02T17:48:00"/>
    <m/>
    <s v="ENTREGUE"/>
    <s v="ENTREGUE NO PRAZO"/>
    <n v="8.7416666666686069"/>
  </r>
  <r>
    <n v="26663199"/>
    <s v="266631-99"/>
    <d v="2023-07-25T00:00:00"/>
    <x v="1"/>
    <s v="BALNEARIO CAMBORIU"/>
    <x v="21"/>
    <n v="126542"/>
    <s v="SUL"/>
    <n v="4329.99"/>
    <n v="266.63"/>
    <n v="236.25"/>
    <n v="6.1577509416880873E-2"/>
    <s v="FITLOG TRANSPORTES E LOGISTICA"/>
    <d v="2023-07-24T00:00:00"/>
    <m/>
    <d v="2023-07-31T15:40:00"/>
    <d v="2023-07-31T15:40:00"/>
    <m/>
    <s v="ENTREGUE"/>
    <s v="ENTREGUE NO PRAZO"/>
    <n v="6.6527777777810115"/>
  </r>
  <r>
    <n v="26039398"/>
    <s v="260393-98"/>
    <d v="2023-07-25T00:00:00"/>
    <x v="1"/>
    <s v="SAO JOAO FRONTEIRA"/>
    <x v="7"/>
    <n v="125916"/>
    <s v="NORDESTE"/>
    <n v="81936.929999999993"/>
    <n v="6250"/>
    <n v="3723.96"/>
    <n v="7.6278181279186327E-2"/>
    <s v="JEONCEL TRANSPORTES LTDA"/>
    <d v="2023-07-19T00:00:00"/>
    <m/>
    <d v="2023-08-21T00:00:00"/>
    <d v="2023-08-07T00:00:00"/>
    <m/>
    <s v="ENTREGUE"/>
    <s v="ENTREGUE NO PRAZO"/>
    <n v="13"/>
  </r>
  <r>
    <n v="26165398"/>
    <s v="261653-98"/>
    <d v="2023-07-25T00:00:00"/>
    <x v="1"/>
    <s v="TERESINA"/>
    <x v="7"/>
    <n v="126211"/>
    <s v="NORDESTE"/>
    <n v="12497.67"/>
    <n v="537.4"/>
    <n v="444.37900000000002"/>
    <n v="4.3000015202833808E-2"/>
    <s v="JEONCEL TRANSPORTES LTDA"/>
    <d v="2023-07-20T00:00:00"/>
    <m/>
    <d v="2023-08-02T23:59:00"/>
    <d v="2023-08-02T23:59:00"/>
    <m/>
    <s v="ENTREGUE"/>
    <s v="ENTREGUE NO PRAZO"/>
    <n v="8.9993055555532919"/>
  </r>
  <r>
    <n v="25797198"/>
    <s v="257971-98"/>
    <d v="2023-07-25T00:00:00"/>
    <x v="1"/>
    <s v="TERESINA"/>
    <x v="7"/>
    <n v="126239"/>
    <s v="NORDESTE"/>
    <n v="10209"/>
    <n v="458.98"/>
    <n v="344.13299999999998"/>
    <n v="4.4958370065628368E-2"/>
    <s v="JEONCEL TRANSPORTES LTDA"/>
    <d v="2023-07-20T00:00:00"/>
    <m/>
    <d v="2023-08-03T00:00:00"/>
    <d v="2023-08-03T18:02:00"/>
    <m/>
    <s v="ENTREGUE"/>
    <s v="ENTREGUE FORA DO PRAZO"/>
    <n v="9.7513888888861402"/>
  </r>
  <r>
    <n v="26434898"/>
    <s v="264348-98"/>
    <d v="2023-07-25T00:00:00"/>
    <x v="1"/>
    <s v="CRISTALANDIA PIAUI"/>
    <x v="7"/>
    <n v="126296"/>
    <s v="NORDESTE"/>
    <n v="15839.01"/>
    <n v="894.4"/>
    <n v="559.89800000000002"/>
    <n v="5.6468175725629316E-2"/>
    <s v="JEONCEL TRANSPORTES LTDA"/>
    <d v="2023-07-21T00:00:00"/>
    <m/>
    <d v="2023-08-21T00:00:00"/>
    <d v="2023-08-10T00:00:00"/>
    <m/>
    <s v="ENTREGUE"/>
    <s v="ENTREGUE NO PRAZO"/>
    <n v="16"/>
  </r>
  <r>
    <n v="26407998"/>
    <s v="264079-98"/>
    <d v="2023-07-25T00:00:00"/>
    <x v="1"/>
    <s v="MIGUEL ALVES"/>
    <x v="7"/>
    <n v="126326"/>
    <s v="NORDESTE"/>
    <n v="15254.91"/>
    <n v="901.72"/>
    <n v="538.34199999999998"/>
    <n v="5.9110148797993568E-2"/>
    <s v="JEONCEL TRANSPORTES LTDA"/>
    <d v="2023-07-21T00:00:00"/>
    <m/>
    <d v="2023-08-21T00:00:00"/>
    <d v="2023-08-05T00:00:00"/>
    <m/>
    <s v="ENTREGUE"/>
    <s v="ENTREGUE NO PRAZO"/>
    <n v="11"/>
  </r>
  <r>
    <n v="26236498"/>
    <s v="262364-98"/>
    <d v="2023-07-25T00:00:00"/>
    <x v="1"/>
    <s v="FLORIANO"/>
    <x v="7"/>
    <n v="126366"/>
    <s v="NORDESTE"/>
    <n v="13409"/>
    <n v="616.80999999999995"/>
    <n v="262.762"/>
    <n v="4.599970169289283E-2"/>
    <s v="JEONCEL TRANSPORTES LTDA"/>
    <d v="2023-07-21T00:00:00"/>
    <m/>
    <d v="2023-08-21T00:00:00"/>
    <d v="2023-08-04T00:00:00"/>
    <m/>
    <s v="ENTREGUE"/>
    <s v="ENTREGUE NO PRAZO"/>
    <n v="10"/>
  </r>
  <r>
    <n v="26467798"/>
    <s v="264677-98"/>
    <d v="2023-07-25T00:00:00"/>
    <x v="1"/>
    <s v="OEIRAS"/>
    <x v="7"/>
    <n v="126433"/>
    <s v="NORDESTE"/>
    <n v="18383.310000000001"/>
    <n v="845.61"/>
    <n v="657.50599999999997"/>
    <n v="4.5998789119043301E-2"/>
    <s v="JEONCEL TRANSPORTES LTDA"/>
    <d v="2023-07-21T00:00:00"/>
    <m/>
    <d v="2023-08-11T00:00:00"/>
    <d v="2023-08-07T00:00:00"/>
    <m/>
    <s v="ENTREGUE"/>
    <s v="ENTREGUE NO PRAZO"/>
    <n v="13"/>
  </r>
  <r>
    <n v="25880698"/>
    <s v="258806-98"/>
    <d v="2023-07-25T00:00:00"/>
    <x v="1"/>
    <s v="SAO MIGUEL DO ANTA"/>
    <x v="4"/>
    <n v="126226"/>
    <s v="SUDESTE"/>
    <n v="13900.8"/>
    <n v="337.02"/>
    <n v="408.97699999999998"/>
    <n v="2.4244647790055248E-2"/>
    <s v="M V G TRANSPORTES EIRELI"/>
    <d v="2023-07-20T00:00:00"/>
    <m/>
    <d v="2023-07-27T00:00:00"/>
    <d v="2023-07-31T23:59:00"/>
    <m/>
    <s v="ENTREGUE"/>
    <s v="ENTREGUE FORA DO PRAZO"/>
    <n v="6.9993055555532919"/>
  </r>
  <r>
    <n v="25745798"/>
    <s v="257457-98"/>
    <d v="2023-07-25T00:00:00"/>
    <x v="1"/>
    <s v="BELO HORIZONTE"/>
    <x v="4"/>
    <n v="125479"/>
    <s v="SUDESTE"/>
    <n v="157681"/>
    <n v="3000"/>
    <n v="6583.8459999999995"/>
    <n v="1.9025754529715059E-2"/>
    <s v="R L DOS SANTOS TRANSPORTES LTDA"/>
    <d v="2023-07-14T00:00:00"/>
    <m/>
    <d v="2023-08-11T00:00:00"/>
    <d v="2023-07-27T00:00:00"/>
    <m/>
    <s v="ENTREGUE"/>
    <s v="ENTREGUE NO PRAZO"/>
    <n v="2"/>
  </r>
  <r>
    <n v="26234898"/>
    <s v="262348-98"/>
    <d v="2023-07-25T00:00:00"/>
    <x v="1"/>
    <s v="SANTO ANTONIO RETIRO"/>
    <x v="4"/>
    <n v="126206"/>
    <s v="SUDESTE"/>
    <n v="6109"/>
    <n v="3000"/>
    <n v="190.52099999999999"/>
    <n v="0.49107873629071863"/>
    <s v="R L DOS SANTOS TRANSPORTES LTDA"/>
    <d v="2023-07-20T00:00:00"/>
    <m/>
    <d v="2023-08-11T00:00:00"/>
    <d v="2023-07-27T00:00:00"/>
    <m/>
    <s v="ENTREGUE"/>
    <s v="ENTREGUE NO PRAZO"/>
    <n v="2"/>
  </r>
  <r>
    <n v="26044898"/>
    <s v="260448-98"/>
    <d v="2023-07-25T00:00:00"/>
    <x v="1"/>
    <s v="JAIBA"/>
    <x v="4"/>
    <n v="126429"/>
    <s v="SUDESTE"/>
    <n v="149000"/>
    <n v="3000"/>
    <n v="6525.1"/>
    <n v="2.0134228187919462E-2"/>
    <s v="R L DOS SANTOS TRANSPORTES LTDA"/>
    <d v="2023-07-21T00:00:00"/>
    <m/>
    <d v="2023-08-11T00:00:00"/>
    <d v="2023-07-28T00:00:00"/>
    <m/>
    <s v="ENTREGUE"/>
    <s v="ENTREGUE NO PRAZO"/>
    <n v="3"/>
  </r>
  <r>
    <n v="25770998"/>
    <s v="257709-98"/>
    <d v="2023-07-25T00:00:00"/>
    <x v="1"/>
    <s v="JARDIM DE PIRANHAS"/>
    <x v="17"/>
    <n v="125833"/>
    <s v="NORDESTE"/>
    <n v="60692.56"/>
    <n v="3587.16"/>
    <n v="2337.942"/>
    <n v="5.9103784714304358E-2"/>
    <s v="SNT LOG LTDA"/>
    <d v="2023-07-18T00:00:00"/>
    <m/>
    <d v="2023-08-14T00:00:00"/>
    <d v="2023-08-14T00:00:00"/>
    <m/>
    <s v="ENTREGUE"/>
    <s v="ENTREGUE NO PRAZO"/>
    <n v="20"/>
  </r>
  <r>
    <n v="26594799"/>
    <s v="265947-99"/>
    <d v="2023-07-25T00:00:00"/>
    <x v="1"/>
    <s v="NATAL"/>
    <x v="17"/>
    <n v="126454"/>
    <s v="NORDESTE"/>
    <n v="2359.4"/>
    <n v="136.38999999999999"/>
    <n v="0.8"/>
    <n v="5.7807069593964561E-2"/>
    <s v="SNT LOG LTDA"/>
    <d v="2023-07-24T00:00:00"/>
    <m/>
    <d v="2023-08-11T00:00:00"/>
    <d v="2023-08-11T00:00:00"/>
    <m/>
    <s v="ENTREGUE"/>
    <s v="ENTREGUE NO PRAZO"/>
    <n v="17"/>
  </r>
  <r>
    <m/>
    <s v="-"/>
    <d v="2023-09-19T00:00:00"/>
    <x v="0"/>
    <s v="CAUCAIA"/>
    <x v="15"/>
    <n v="130977"/>
    <s v="NORDESTE"/>
    <n v="607.72"/>
    <n v="83.84"/>
    <n v="33.75"/>
    <m/>
    <s v="TECMAR TRANSPORTES LTDA"/>
    <d v="2023-09-18T00:00:00"/>
    <s v="INFORMADO COLETA"/>
    <s v="10/10/2023"/>
    <m/>
    <d v="2023-10-05T00:00:00"/>
    <m/>
    <s v="EM TRANSITO"/>
    <n v="-45188"/>
  </r>
  <r>
    <n v="26392698"/>
    <s v="263926-98"/>
    <d v="2023-07-25T00:00:00"/>
    <x v="1"/>
    <s v="FEIRA DE SANTANA"/>
    <x v="20"/>
    <n v="126549"/>
    <s v="NORDESTE"/>
    <n v="14600"/>
    <n v="812.77"/>
    <n v="493.2"/>
    <n v="5.5669178082191781E-2"/>
    <s v="SNT LOG LTDA"/>
    <d v="2023-07-24T00:00:00"/>
    <m/>
    <d v="2023-08-08T00:00:00"/>
    <d v="2023-08-04T00:00:00"/>
    <m/>
    <s v="ENTREGUE"/>
    <s v="ENTREGUE NO PRAZO"/>
    <n v="10"/>
  </r>
  <r>
    <n v="26453598"/>
    <s v="264535-98"/>
    <d v="2023-07-25T00:00:00"/>
    <x v="1"/>
    <s v="FEIRA DE SANTANA"/>
    <x v="20"/>
    <n v="126553"/>
    <s v="NORDESTE"/>
    <n v="29200.05"/>
    <n v="1568.02"/>
    <n v="951.49"/>
    <n v="5.3699223117768632E-2"/>
    <s v="SNT LOG LTDA"/>
    <d v="2023-07-24T00:00:00"/>
    <m/>
    <d v="2023-08-10T00:00:00"/>
    <d v="2023-08-04T00:00:00"/>
    <m/>
    <s v="ENTREGUE"/>
    <s v="ENTREGUE NO PRAZO"/>
    <n v="10"/>
  </r>
  <r>
    <n v="26151798"/>
    <s v="261517-98"/>
    <d v="2023-07-25T00:00:00"/>
    <x v="1"/>
    <s v="PAULO AFONSO"/>
    <x v="20"/>
    <n v="126564"/>
    <s v="NORDESTE"/>
    <n v="16669"/>
    <n v="972.74"/>
    <n v="590.27099999999996"/>
    <n v="5.8356230127782113E-2"/>
    <s v="SNT LOG LTDA"/>
    <d v="2023-07-24T00:00:00"/>
    <m/>
    <d v="2023-08-10T00:00:00"/>
    <d v="2023-08-09T00:00:00"/>
    <m/>
    <s v="ENTREGUE"/>
    <s v="ENTREGUE NO PRAZO"/>
    <n v="15"/>
  </r>
  <r>
    <n v="26195198"/>
    <s v="261951-98"/>
    <d v="2023-07-25T00:00:00"/>
    <x v="1"/>
    <s v="FEIRA DE SANTANA"/>
    <x v="20"/>
    <n v="126621"/>
    <s v="NORDESTE"/>
    <n v="6109"/>
    <n v="313.97000000000003"/>
    <n v="190.52"/>
    <n v="5.1394663611065643E-2"/>
    <s v="SNT LOG LTDA"/>
    <d v="2023-07-25T00:00:00"/>
    <m/>
    <d v="2023-08-08T00:00:00"/>
    <d v="2023-08-08T00:00:00"/>
    <m/>
    <s v="ENTREGUE"/>
    <s v="ENTREGUE NO PRAZO"/>
    <n v="14"/>
  </r>
  <r>
    <n v="25795098"/>
    <s v="257950-98"/>
    <d v="2023-07-25T00:00:00"/>
    <x v="1"/>
    <s v="MOSSORÓ"/>
    <x v="17"/>
    <n v="125565"/>
    <s v="NORDESTE"/>
    <n v="12950"/>
    <n v="704.38"/>
    <n v="459.07499999999999"/>
    <n v="5.4392277992277992E-2"/>
    <s v="SNT LOG LTDA"/>
    <d v="2023-07-17T00:00:00"/>
    <m/>
    <d v="2023-08-14T00:00:00"/>
    <d v="2023-08-16T00:00:00"/>
    <m/>
    <s v="ENTREGUE"/>
    <s v="ENTREGUE FORA DO PRAZO"/>
    <n v="22"/>
  </r>
  <r>
    <n v="25930998"/>
    <s v="259309-98"/>
    <d v="2023-07-25T00:00:00"/>
    <x v="1"/>
    <s v="MOSSORÓ"/>
    <x v="17"/>
    <n v="125572"/>
    <s v="NORDESTE"/>
    <n v="9500"/>
    <n v="481.43"/>
    <n v="313.76"/>
    <n v="5.0676842105263159E-2"/>
    <s v="SNT LOG LTDA"/>
    <d v="2023-07-17T00:00:00"/>
    <m/>
    <d v="2023-08-14T00:00:00"/>
    <d v="2023-08-16T00:00:00"/>
    <m/>
    <s v="ENTREGUE"/>
    <s v="ENTREGUE FORA DO PRAZO"/>
    <n v="22"/>
  </r>
  <r>
    <n v="25891598"/>
    <s v="258915-98"/>
    <d v="2023-07-25T00:00:00"/>
    <x v="1"/>
    <s v="MOSSORÓ"/>
    <x v="17"/>
    <n v="125915"/>
    <s v="NORDESTE"/>
    <n v="13600"/>
    <n v="754.07"/>
    <n v="491.47"/>
    <n v="5.544632352941177E-2"/>
    <s v="SNT LOG LTDA"/>
    <d v="2023-07-19T00:00:00"/>
    <m/>
    <d v="2023-08-14T00:00:00"/>
    <d v="2023-08-16T00:00:00"/>
    <m/>
    <s v="ENTREGUE"/>
    <s v="ENTREGUE FORA DO PRAZO"/>
    <n v="22"/>
  </r>
  <r>
    <n v="26117898"/>
    <s v="261178-98"/>
    <d v="2023-07-25T00:00:00"/>
    <x v="1"/>
    <s v="MOSSORÓ"/>
    <x v="17"/>
    <n v="125946"/>
    <s v="NORDESTE"/>
    <n v="6789"/>
    <n v="338.94"/>
    <n v="220.89500000000001"/>
    <n v="4.9924878479893943E-2"/>
    <s v="SNT LOG LTDA"/>
    <d v="2023-07-19T00:00:00"/>
    <m/>
    <d v="2023-08-08T00:00:00"/>
    <d v="2023-08-09T00:00:00"/>
    <m/>
    <s v="ENTREGUE"/>
    <s v="ENTREGUE FORA DO PRAZO"/>
    <n v="15"/>
  </r>
  <r>
    <n v="26185898"/>
    <s v="261858-98"/>
    <d v="2023-07-25T00:00:00"/>
    <x v="1"/>
    <s v="MOSSORÓ"/>
    <x v="17"/>
    <n v="126107"/>
    <s v="NORDESTE"/>
    <n v="12423.51"/>
    <n v="664.78"/>
    <n v="433.26400000000001"/>
    <n v="5.3509837396999715E-2"/>
    <s v="SNT LOG LTDA"/>
    <d v="2023-07-20T00:00:00"/>
    <m/>
    <d v="2023-08-14T00:00:00"/>
    <d v="2023-08-16T00:00:00"/>
    <m/>
    <s v="ENTREGUE"/>
    <s v="ENTREGUE FORA DO PRAZO"/>
    <n v="22"/>
  </r>
  <r>
    <n v="26210098"/>
    <s v="262100-98"/>
    <d v="2023-07-25T00:00:00"/>
    <x v="1"/>
    <s v="PARNAMIRIM"/>
    <x v="17"/>
    <n v="126552"/>
    <s v="NORDESTE"/>
    <n v="7599"/>
    <n v="329.11"/>
    <n v="251.791"/>
    <n v="4.3309646006053429E-2"/>
    <s v="SNT LOG LTDA"/>
    <d v="2023-07-24T00:00:00"/>
    <m/>
    <d v="2023-08-10T00:00:00"/>
    <d v="2023-08-12T00:00:00"/>
    <m/>
    <s v="ENTREGUE"/>
    <s v="ENTREGUE FORA DO PRAZO"/>
    <n v="18"/>
  </r>
  <r>
    <n v="26160098"/>
    <s v="261600-98"/>
    <d v="2023-07-25T00:00:00"/>
    <x v="1"/>
    <s v="GUANAMBI"/>
    <x v="20"/>
    <n v="126555"/>
    <s v="NORDESTE"/>
    <n v="12779.91"/>
    <n v="633.67999999999995"/>
    <n v="384.524"/>
    <n v="4.9584073753258039E-2"/>
    <s v="SNT LOG LTDA"/>
    <d v="2023-07-24T00:00:00"/>
    <m/>
    <d v="2023-08-10T00:00:00"/>
    <d v="2023-08-11T00:00:00"/>
    <m/>
    <s v="ENTREGUE"/>
    <s v="ENTREGUE FORA DO PRAZO"/>
    <n v="17"/>
  </r>
  <r>
    <n v="25603098"/>
    <s v="256030-98"/>
    <d v="2023-07-25T00:00:00"/>
    <x v="1"/>
    <s v="MACAÍBA"/>
    <x v="17"/>
    <n v="126567"/>
    <s v="NORDESTE"/>
    <n v="9869"/>
    <n v="408.15"/>
    <n v="312.25400000000002"/>
    <n v="4.1356773735940822E-2"/>
    <s v="SNT LOG LTDA"/>
    <d v="2023-07-24T00:00:00"/>
    <m/>
    <d v="2023-08-08T00:00:00"/>
    <d v="2023-08-11T00:00:00"/>
    <m/>
    <s v="ENTREGUE"/>
    <s v="ENTREGUE FORA DO PRAZO"/>
    <n v="17"/>
  </r>
  <r>
    <n v="25915898"/>
    <s v="259158-98"/>
    <d v="2023-07-25T00:00:00"/>
    <x v="1"/>
    <s v="APODI"/>
    <x v="17"/>
    <n v="126569"/>
    <s v="NORDESTE"/>
    <n v="12239"/>
    <n v="573.61"/>
    <n v="373.85300000000001"/>
    <n v="4.6867391126726041E-2"/>
    <s v="SNT LOG LTDA"/>
    <d v="2023-07-24T00:00:00"/>
    <m/>
    <d v="2023-08-14T00:00:00"/>
    <d v="2023-08-16T00:00:00"/>
    <m/>
    <s v="ENTREGUE"/>
    <s v="ENTREGUE FORA DO PRAZO"/>
    <n v="22"/>
  </r>
  <r>
    <n v="24997798"/>
    <s v="249977-98"/>
    <d v="2023-07-25T00:00:00"/>
    <x v="1"/>
    <s v="JUAZEIRO"/>
    <x v="20"/>
    <n v="126561"/>
    <s v="NORDESTE"/>
    <n v="10629"/>
    <n v="590.39"/>
    <n v="358.25"/>
    <n v="5.5545206510490164E-2"/>
    <s v="SNT LOG LTDA"/>
    <d v="2023-07-24T00:00:00"/>
    <m/>
    <d v="2023-08-10T00:00:00"/>
    <d v="2023-08-11T00:00:00"/>
    <m/>
    <s v="ENTREGUE"/>
    <s v="ENTREGUE FORA DO PRAZO"/>
    <n v="17"/>
  </r>
  <r>
    <n v="26306598"/>
    <s v="263065-98"/>
    <d v="2023-07-25T00:00:00"/>
    <x v="1"/>
    <s v="MARECHAL DEODORO"/>
    <x v="19"/>
    <n v="126563"/>
    <s v="NORDESTE"/>
    <n v="9493.11"/>
    <n v="480.47"/>
    <n v="313.13299999999998"/>
    <n v="5.0612496852980741E-2"/>
    <s v="SNT LOG LTDA"/>
    <d v="2023-07-24T00:00:00"/>
    <m/>
    <d v="2023-08-10T00:00:00"/>
    <d v="2023-08-11T00:00:00"/>
    <m/>
    <s v="ENTREGUE"/>
    <s v="ENTREGUE FORA DO PRAZO"/>
    <n v="17"/>
  </r>
  <r>
    <n v="26224098"/>
    <s v="262240-98"/>
    <d v="2023-07-25T00:00:00"/>
    <x v="1"/>
    <s v="PARNAIBA"/>
    <x v="7"/>
    <n v="126136"/>
    <s v="NORDESTE"/>
    <n v="10749"/>
    <n v="686.86"/>
    <n v="354.92200000000003"/>
    <n v="6.3899897664899064E-2"/>
    <s v="TECMAR TRANSPORTES LTDA"/>
    <d v="2023-07-20T00:00:00"/>
    <m/>
    <d v="2023-08-16T00:00:00"/>
    <d v="2023-08-03T00:00:00"/>
    <m/>
    <s v="ENTREGUE"/>
    <s v="ENTREGUE NO PRAZO"/>
    <n v="9"/>
  </r>
  <r>
    <n v="26444198"/>
    <s v="264441-98"/>
    <d v="2023-07-25T00:00:00"/>
    <x v="1"/>
    <s v="BURITI DOS LOPES"/>
    <x v="7"/>
    <n v="126303"/>
    <s v="NORDESTE"/>
    <n v="6789"/>
    <n v="438.26"/>
    <n v="223.958"/>
    <n v="6.4554426277802321E-2"/>
    <s v="TECMAR TRANSPORTES LTDA"/>
    <d v="2023-07-21T00:00:00"/>
    <m/>
    <d v="2023-08-16T00:00:00"/>
    <d v="2023-08-03T00:00:00"/>
    <m/>
    <s v="ENTREGUE"/>
    <s v="ENTREGUE NO PRAZO"/>
    <n v="9"/>
  </r>
  <r>
    <n v="26408798"/>
    <s v="264087-98"/>
    <d v="2023-07-25T00:00:00"/>
    <x v="1"/>
    <s v="TERESINA"/>
    <x v="7"/>
    <n v="126327"/>
    <s v="NORDESTE"/>
    <n v="9493.11"/>
    <n v="537.37"/>
    <n v="313.13299999999998"/>
    <n v="5.6606317634579184E-2"/>
    <s v="TECMAR TRANSPORTES LTDA"/>
    <d v="2023-07-21T00:00:00"/>
    <m/>
    <d v="2023-08-10T00:00:00"/>
    <d v="2023-08-02T00:00:00"/>
    <m/>
    <s v="ENTREGUE"/>
    <s v="ENTREGUE NO PRAZO"/>
    <n v="8"/>
  </r>
  <r>
    <n v="26373998"/>
    <s v="263739-98"/>
    <d v="2023-07-25T00:00:00"/>
    <x v="1"/>
    <s v="TERESINA"/>
    <x v="7"/>
    <n v="126411"/>
    <s v="NORDESTE"/>
    <n v="5483.61"/>
    <n v="284.61"/>
    <n v="162.68799999999999"/>
    <n v="5.1901940509992507E-2"/>
    <s v="TECMAR TRANSPORTES LTDA"/>
    <d v="2023-07-21T00:00:00"/>
    <m/>
    <d v="2023-08-10T00:00:00"/>
    <d v="2023-08-02T00:00:00"/>
    <m/>
    <s v="ENTREGUE"/>
    <s v="ENTREGUE NO PRAZO"/>
    <n v="8"/>
  </r>
  <r>
    <n v="26021998"/>
    <s v="260219-98"/>
    <d v="2023-07-25T00:00:00"/>
    <x v="1"/>
    <s v="PARNAIBA"/>
    <x v="7"/>
    <n v="126421"/>
    <s v="NORDESTE"/>
    <n v="8400"/>
    <n v="495.14"/>
    <n v="251.791"/>
    <n v="5.8945238095238092E-2"/>
    <s v="TECMAR TRANSPORTES LTDA"/>
    <d v="2023-07-21T00:00:00"/>
    <m/>
    <d v="2023-08-16T00:00:00"/>
    <d v="2023-08-03T00:00:00"/>
    <m/>
    <s v="ENTREGUE"/>
    <s v="ENTREGUE NO PRAZO"/>
    <n v="9"/>
  </r>
  <r>
    <n v="26268598"/>
    <s v="262685-98"/>
    <d v="2023-07-25T00:00:00"/>
    <x v="1"/>
    <s v="UNIÃO"/>
    <x v="7"/>
    <n v="126428"/>
    <s v="NORDESTE"/>
    <n v="16179"/>
    <n v="1027.57"/>
    <n v="532.22"/>
    <n v="6.3512578033252984E-2"/>
    <s v="TECMAR TRANSPORTES LTDA"/>
    <d v="2023-07-21T00:00:00"/>
    <m/>
    <d v="2023-08-16T00:00:00"/>
    <d v="2023-08-05T00:00:00"/>
    <m/>
    <s v="ENTREGUE"/>
    <s v="ENTREGUE NO PRAZO"/>
    <n v="11"/>
  </r>
  <r>
    <n v="26273998"/>
    <s v="262739-98"/>
    <d v="2023-07-25T00:00:00"/>
    <x v="1"/>
    <s v="COCAL"/>
    <x v="7"/>
    <n v="126509"/>
    <s v="NORDESTE"/>
    <n v="8220"/>
    <n v="492.47"/>
    <n v="250.92"/>
    <n v="5.9911192214111925E-2"/>
    <s v="TECMAR TRANSPORTES LTDA"/>
    <d v="2023-07-24T00:00:00"/>
    <m/>
    <d v="2023-08-16T00:00:00"/>
    <d v="2023-08-03T00:00:00"/>
    <m/>
    <s v="ENTREGUE"/>
    <s v="ENTREGUE NO PRAZO"/>
    <n v="9"/>
  </r>
  <r>
    <n v="26131698"/>
    <s v="261316-98"/>
    <d v="2023-07-25T00:00:00"/>
    <x v="1"/>
    <s v="SAO GONCALO AMARANTE"/>
    <x v="15"/>
    <n v="126528"/>
    <s v="NORDESTE"/>
    <n v="9795"/>
    <n v="465.78"/>
    <n v="313.76"/>
    <n v="4.755283307810107E-2"/>
    <s v="TECMAR TRANSPORTES LTDA"/>
    <d v="2023-07-24T00:00:00"/>
    <m/>
    <d v="2023-08-15T00:00:00"/>
    <d v="2023-08-08T00:00:00"/>
    <m/>
    <s v="ENTREGUE"/>
    <s v="ENTREGUE NO PRAZO"/>
    <n v="14"/>
  </r>
  <r>
    <n v="26017498"/>
    <s v="260174-98"/>
    <d v="2023-07-25T00:00:00"/>
    <x v="1"/>
    <s v="PETROLINA"/>
    <x v="16"/>
    <n v="126548"/>
    <s v="NORDESTE"/>
    <n v="7359"/>
    <n v="340.65"/>
    <n v="237.12"/>
    <n v="4.629025682837342E-2"/>
    <s v="TECMAR TRANSPORTES LTDA"/>
    <d v="2023-07-24T00:00:00"/>
    <m/>
    <d v="2023-08-07T00:00:00"/>
    <d v="2023-08-07T00:00:00"/>
    <m/>
    <s v="ENTREGUE"/>
    <s v="ENTREGUE NO PRAZO"/>
    <n v="13"/>
  </r>
  <r>
    <n v="26001998"/>
    <s v="260019-98"/>
    <d v="2023-07-25T00:00:00"/>
    <x v="1"/>
    <s v="PETROLINA"/>
    <x v="16"/>
    <n v="126550"/>
    <s v="NORDESTE"/>
    <n v="30995.05"/>
    <n v="1500.5"/>
    <n v="1080.06"/>
    <n v="4.8410955942965087E-2"/>
    <s v="TECMAR TRANSPORTES LTDA"/>
    <d v="2023-07-24T00:00:00"/>
    <m/>
    <d v="2023-08-03T00:00:00"/>
    <d v="2023-08-04T00:00:00"/>
    <m/>
    <s v="ENTREGUE"/>
    <s v="ENTREGUE FORA DO PRAZO"/>
    <n v="10"/>
  </r>
  <r>
    <n v="26017698"/>
    <s v="260176-98"/>
    <d v="2023-07-25T00:00:00"/>
    <x v="1"/>
    <s v="PETROLINA"/>
    <x v="16"/>
    <n v="126551"/>
    <s v="NORDESTE"/>
    <n v="16389"/>
    <n v="4218.0600000000004"/>
    <n v="573.04"/>
    <n v="0.25737140765147359"/>
    <s v="TECMAR TRANSPORTES LTDA"/>
    <d v="2023-07-24T00:00:00"/>
    <m/>
    <d v="2023-08-03T00:00:00"/>
    <d v="2023-08-03T00:00:00"/>
    <m/>
    <s v="ENTREGUE"/>
    <s v="ENTREGUE NO PRAZO"/>
    <n v="9"/>
  </r>
  <r>
    <n v="26189098"/>
    <s v="261890-98"/>
    <d v="2023-07-25T00:00:00"/>
    <x v="1"/>
    <s v="PETROLINA"/>
    <x v="16"/>
    <n v="126554"/>
    <s v="NORDESTE"/>
    <n v="19500"/>
    <n v="4218.0600000000004"/>
    <n v="665.25"/>
    <n v="0"/>
    <s v="TECMAR TRANSPORTES LTDA"/>
    <d v="2023-07-24T00:00:00"/>
    <m/>
    <d v="2023-08-03T00:00:00"/>
    <d v="2023-08-03T00:00:00"/>
    <m/>
    <s v="ENTREGUE"/>
    <s v="ENTREGUE NO PRAZO"/>
    <n v="9"/>
  </r>
  <r>
    <n v="26002998"/>
    <s v="260029-98"/>
    <d v="2023-07-25T00:00:00"/>
    <x v="1"/>
    <s v="PETROLINA"/>
    <x v="16"/>
    <n v="126556"/>
    <s v="NORDESTE"/>
    <n v="31237.439999999999"/>
    <n v="4218.0600000000004"/>
    <n v="1176.6199999999999"/>
    <n v="0"/>
    <s v="TECMAR TRANSPORTES LTDA"/>
    <d v="2023-07-24T00:00:00"/>
    <m/>
    <d v="2023-08-03T00:00:00"/>
    <d v="2023-08-03T00:00:00"/>
    <m/>
    <s v="ENTREGUE"/>
    <s v="ENTREGUE NO PRAZO"/>
    <n v="9"/>
  </r>
  <r>
    <n v="26017598"/>
    <s v="260175-98"/>
    <d v="2023-07-25T00:00:00"/>
    <x v="1"/>
    <s v="PETROLINA"/>
    <x v="16"/>
    <n v="126557"/>
    <s v="NORDESTE"/>
    <n v="7359"/>
    <n v="4218.0600000000004"/>
    <n v="237.12"/>
    <n v="0"/>
    <s v="TECMAR TRANSPORTES LTDA"/>
    <d v="2023-07-24T00:00:00"/>
    <m/>
    <d v="2023-08-03T00:00:00"/>
    <d v="2023-08-03T00:00:00"/>
    <m/>
    <s v="ENTREGUE"/>
    <s v="ENTREGUE NO PRAZO"/>
    <n v="9"/>
  </r>
  <r>
    <n v="26000298"/>
    <s v="260002-98"/>
    <d v="2023-07-25T00:00:00"/>
    <x v="1"/>
    <s v="PETROLINA"/>
    <x v="16"/>
    <n v="126560"/>
    <s v="NORDESTE"/>
    <n v="11949"/>
    <n v="4218.0600000000004"/>
    <n v="396.48"/>
    <n v="0"/>
    <s v="TECMAR TRANSPORTES LTDA"/>
    <d v="2023-07-24T00:00:00"/>
    <m/>
    <d v="2023-08-03T00:00:00"/>
    <d v="2023-08-03T00:00:00"/>
    <m/>
    <s v="ENTREGUE"/>
    <s v="ENTREGUE NO PRAZO"/>
    <n v="9"/>
  </r>
  <r>
    <n v="26009298"/>
    <s v="260092-98"/>
    <d v="2023-07-25T00:00:00"/>
    <x v="1"/>
    <s v="PETROLINA"/>
    <x v="16"/>
    <n v="126566"/>
    <s v="NORDESTE"/>
    <n v="9479"/>
    <n v="434.59"/>
    <n v="302.52999999999997"/>
    <n v="4.5847663255617677E-2"/>
    <s v="TECMAR TRANSPORTES LTDA"/>
    <d v="2023-07-24T00:00:00"/>
    <m/>
    <d v="2023-08-04T00:00:00"/>
    <d v="2023-08-04T00:00:00"/>
    <m/>
    <s v="ENTREGUE"/>
    <s v="ENTREGUE NO PRAZO"/>
    <n v="10"/>
  </r>
  <r>
    <m/>
    <s v="-"/>
    <d v="2023-09-19T00:00:00"/>
    <x v="0"/>
    <s v="CUIABÁ"/>
    <x v="0"/>
    <n v="130978"/>
    <s v="CENTRO-OESTE"/>
    <n v="5237.6400000000003"/>
    <n v="256.55"/>
    <n v="273"/>
    <m/>
    <s v="MIRA OTM TRANSPORTES LTDA"/>
    <d v="2023-09-18T00:00:00"/>
    <s v="NÃO CONSTA"/>
    <d v="2023-10-03T00:00:00"/>
    <d v="2023-09-27T00:00:00"/>
    <m/>
    <s v="ENTREGUE"/>
    <s v="ENTREGUE NO PRAZO"/>
    <n v="8"/>
  </r>
  <r>
    <n v="26092098"/>
    <s v="260920-98"/>
    <d v="2023-07-25T00:00:00"/>
    <x v="1"/>
    <s v="SAO PEDRO DO PIAUI"/>
    <x v="7"/>
    <n v="126189"/>
    <s v="NORDESTE"/>
    <n v="11239"/>
    <n v="718.26"/>
    <n v="371.93700000000001"/>
    <n v="6.3907820980514285E-2"/>
    <s v="TECMAR TRANSPORTES LTDA"/>
    <d v="2023-07-20T00:00:00"/>
    <m/>
    <d v="2023-08-03T00:00:00"/>
    <d v="2023-08-04T00:00:00"/>
    <m/>
    <s v="ENTREGUE"/>
    <s v="ENTREGUE FORA DO PRAZO"/>
    <n v="10"/>
  </r>
  <r>
    <n v="26390498"/>
    <s v="263904-98"/>
    <d v="2023-07-25T00:00:00"/>
    <x v="1"/>
    <s v="GUADALUPE"/>
    <x v="7"/>
    <n v="126324"/>
    <s v="NORDESTE"/>
    <n v="10106.91"/>
    <n v="663.67"/>
    <n v="343.50599999999997"/>
    <n v="6.5664975744317497E-2"/>
    <s v="TECMAR TRANSPORTES LTDA"/>
    <d v="2023-07-21T00:00:00"/>
    <m/>
    <d v="2023-08-09T00:00:00"/>
    <d v="2023-08-11T00:00:00"/>
    <m/>
    <s v="ENTREGUE"/>
    <s v="ENTREGUE FORA DO PRAZO"/>
    <n v="17"/>
  </r>
  <r>
    <n v="25783998"/>
    <s v="257839-98"/>
    <d v="2023-07-25T00:00:00"/>
    <x v="1"/>
    <s v="MANAUS"/>
    <x v="24"/>
    <n v="126280"/>
    <s v="NORTE"/>
    <n v="300000"/>
    <n v="15890"/>
    <n v="8617.1299999999992"/>
    <n v="0"/>
    <s v="TECMAR TRANSPORTES LTDA"/>
    <d v="2023-07-21T00:00:00"/>
    <m/>
    <d v="2023-07-27T00:00:00"/>
    <d v="2023-08-28T00:00:00"/>
    <m/>
    <s v="ENTREGUE"/>
    <s v="ENTREGUE FORA DO PRAZO"/>
    <n v="34"/>
  </r>
  <r>
    <n v="26444498"/>
    <s v="264444-98"/>
    <d v="2023-07-25T00:00:00"/>
    <x v="1"/>
    <s v="PATOS DE MINAS"/>
    <x v="4"/>
    <n v="126398"/>
    <s v="SUDESTE"/>
    <n v="6109"/>
    <n v="0"/>
    <n v="190.52099999999999"/>
    <n v="0"/>
    <s v="TG TRANSPORTES GERAIS E DISTRIBUICAO LTDA"/>
    <d v="2023-07-21T00:00:00"/>
    <m/>
    <d v="2023-07-31T00:00:00"/>
    <d v="2023-07-31T13:30:00"/>
    <m/>
    <s v="ENTREGUE"/>
    <s v="ENTREGUE FORA DO PRAZO"/>
    <n v="6.5625"/>
  </r>
  <r>
    <n v="26243498"/>
    <s v="262434-98"/>
    <d v="2023-07-25T00:00:00"/>
    <x v="1"/>
    <s v="ARCOS"/>
    <x v="4"/>
    <n v="126383"/>
    <s v="SUDESTE"/>
    <n v="6047.91"/>
    <n v="1116.07"/>
    <n v="190.52099999999999"/>
    <n v="0.18453812970100414"/>
    <s v="TG TRANSPORTES GERAIS E DISTRIBUICAO LTDA"/>
    <d v="2023-07-21T00:00:00"/>
    <m/>
    <d v="2023-08-02T00:00:00"/>
    <d v="2023-08-02T19:00:00"/>
    <m/>
    <s v="ENTREGUE"/>
    <s v="ENTREGUE FORA DO PRAZO"/>
    <n v="8.7916666666642413"/>
  </r>
  <r>
    <n v="26361798"/>
    <s v="263617-98"/>
    <d v="2023-07-25T00:00:00"/>
    <x v="1"/>
    <s v="CARNEIRINHO"/>
    <x v="4"/>
    <n v="126476"/>
    <s v="SUDESTE"/>
    <n v="7264.23"/>
    <n v="808.99"/>
    <n v="220.89500000000001"/>
    <n v="0.11136624253362022"/>
    <s v="TG TRANSPORTES GERAIS E DISTRIBUICAO LTDA"/>
    <d v="2023-07-24T00:00:00"/>
    <m/>
    <d v="2023-08-02T00:00:00"/>
    <d v="2023-08-02T12:15:00"/>
    <m/>
    <s v="ENTREGUE"/>
    <s v="ENTREGUE FORA DO PRAZO"/>
    <n v="8.5104166666642413"/>
  </r>
  <r>
    <n v="26339898"/>
    <s v="263398-98"/>
    <d v="2023-07-25T00:00:00"/>
    <x v="1"/>
    <s v="POUSO ALEGRE"/>
    <x v="4"/>
    <n v="126397"/>
    <s v="SUDESTE"/>
    <n v="6109"/>
    <n v="667.41"/>
    <n v="182.90100000000001"/>
    <n v="0.10925028646259616"/>
    <s v="TG TRANSPORTES GERAIS E DISTRIBUICAO LTDA"/>
    <d v="2023-07-21T00:00:00"/>
    <m/>
    <d v="2023-07-28T00:00:00"/>
    <d v="2023-08-07T00:00:00"/>
    <m/>
    <s v="ENTREGUE"/>
    <s v="ENTREGUE FORA DO PRAZO"/>
    <n v="13"/>
  </r>
  <r>
    <n v="26318098"/>
    <s v="263180-98"/>
    <d v="2023-07-25T00:00:00"/>
    <x v="1"/>
    <s v="GUANHAES"/>
    <x v="4"/>
    <n v="126381"/>
    <s v="SUDESTE"/>
    <n v="6789"/>
    <n v="1121.1400000000001"/>
    <n v="220.89500000000001"/>
    <n v="0.16514066872882605"/>
    <s v="TG TRANSPORTES GERAIS E DISTRIBUICAO LTDA"/>
    <d v="2023-07-21T00:00:00"/>
    <m/>
    <d v="2023-08-01T00:00:00"/>
    <d v="2023-08-10T00:00:00"/>
    <m/>
    <s v="ENTREGUE"/>
    <s v="ENTREGUE FORA DO PRAZO"/>
    <n v="16"/>
  </r>
  <r>
    <n v="26594800"/>
    <s v="265948-00"/>
    <d v="2023-07-25T00:00:00"/>
    <x v="1"/>
    <s v="CAPITAO ENEAS"/>
    <x v="4"/>
    <n v="126450"/>
    <s v="SUDESTE"/>
    <n v="1676.19"/>
    <n v="1085.72"/>
    <n v="89.667000000000002"/>
    <n v="0.64773086583263229"/>
    <s v="TG TRANSPORTES GERAIS E DISTRIBUICAO LTDA"/>
    <d v="2023-07-24T00:00:00"/>
    <m/>
    <d v="2023-07-31T00:00:00"/>
    <d v="2023-08-02T07:43:00"/>
    <m/>
    <s v="ENTREGUE"/>
    <s v="ENTREGUE FORA DO PRAZO"/>
    <n v="8.3215277777781012"/>
  </r>
  <r>
    <n v="26471898"/>
    <s v="264718-98"/>
    <d v="2023-07-26T00:00:00"/>
    <x v="1"/>
    <s v="VÁRZEA GRANDE"/>
    <x v="0"/>
    <n v="126762"/>
    <s v="CENTRO-OESTE"/>
    <n v="13009"/>
    <n v="639.03"/>
    <n v="433.63"/>
    <n v="4.9122146206472442E-2"/>
    <s v="ATUAL CARGAS TRANSPORTES LTDA"/>
    <d v="2023-07-26T00:00:00"/>
    <s v="INFORMADO COLETA"/>
    <d v="2023-08-16T00:00:00"/>
    <d v="2023-08-16T00:00:00"/>
    <d v="2023-10-11T00:00:00"/>
    <s v="ENTREGUE"/>
    <s v="ENTREGUE NO PRAZO"/>
    <n v="21"/>
  </r>
  <r>
    <n v="26616398"/>
    <s v="266163-98"/>
    <d v="2023-07-26T00:00:00"/>
    <x v="1"/>
    <s v="CÁCERES"/>
    <x v="0"/>
    <n v="126753"/>
    <s v="CENTRO-OESTE"/>
    <n v="39528"/>
    <n v="2454.81"/>
    <n v="1388.9960000000001"/>
    <n v="6.2103066180935029E-2"/>
    <s v="ATUAL CARGAS TRANSPORTES LTDA"/>
    <d v="2023-07-26T00:00:00"/>
    <s v="INFORMADO COLETA"/>
    <d v="2023-08-14T00:00:00"/>
    <d v="2023-08-07T00:00:00"/>
    <d v="2023-10-11T00:00:00"/>
    <s v="ENTREGUE"/>
    <s v="ENTREGUE NO PRAZO"/>
    <n v="12"/>
  </r>
  <r>
    <n v="26618598"/>
    <s v="266185-98"/>
    <d v="2023-07-26T00:00:00"/>
    <x v="1"/>
    <s v="SINOP"/>
    <x v="0"/>
    <n v="126751"/>
    <s v="CENTRO-OESTE"/>
    <n v="6211.71"/>
    <n v="294.83999999999997"/>
    <n v="161.012"/>
    <n v="4.7465190744577578E-2"/>
    <s v="ATUAL CARGAS TRANSPORTES LTDA"/>
    <d v="2023-07-26T00:00:00"/>
    <s v="INFORMADO COLETA"/>
    <d v="2023-08-14T00:00:00"/>
    <d v="2023-08-10T00:00:00"/>
    <d v="2023-10-11T00:00:00"/>
    <s v="ENTREGUE"/>
    <s v="ENTREGUE NO PRAZO"/>
    <n v="15"/>
  </r>
  <r>
    <n v="26500198"/>
    <s v="265001-98"/>
    <d v="2023-07-26T00:00:00"/>
    <x v="1"/>
    <s v="RIO BRANCO"/>
    <x v="0"/>
    <n v="126782"/>
    <s v="CENTRO-OESTE"/>
    <n v="12742.63"/>
    <n v="997.7"/>
    <n v="405.55500000000001"/>
    <n v="7.8296238688559588E-2"/>
    <s v="ATUAL CARGAS TRANSPORTES LTDA"/>
    <d v="2023-07-26T00:00:00"/>
    <s v="INFORMADO COLETA"/>
    <d v="2023-08-18T00:00:00"/>
    <d v="2023-08-17T00:00:00"/>
    <d v="2023-10-11T00:00:00"/>
    <s v="ENTREGUE"/>
    <s v="ENTREGUE NO PRAZO"/>
    <n v="22"/>
  </r>
  <r>
    <n v="26141498"/>
    <s v="261414-98"/>
    <d v="2023-07-26T00:00:00"/>
    <x v="1"/>
    <s v="SAO JOSE DO XINGU"/>
    <x v="0"/>
    <n v="126620"/>
    <s v="CENTRO-OESTE"/>
    <n v="29800"/>
    <n v="3157.95"/>
    <n v="949.08"/>
    <n v="0.10597147651006711"/>
    <s v="ATUAL CARGAS TRANSPORTES LTDA"/>
    <d v="2023-07-25T00:00:00"/>
    <s v="INFORMADO COLETA"/>
    <d v="2023-08-23T00:00:00"/>
    <d v="2023-08-24T00:00:00"/>
    <d v="2023-10-11T00:00:00"/>
    <s v="ENTREGUE"/>
    <s v="ENTREGUE FORA DO PRAZO"/>
    <n v="29"/>
  </r>
  <r>
    <n v="26494698"/>
    <s v="264946-98"/>
    <d v="2023-07-26T00:00:00"/>
    <x v="1"/>
    <s v="VÁRZEA GRANDE"/>
    <x v="0"/>
    <n v="126570"/>
    <s v="CENTRO-OESTE"/>
    <n v="18044.72"/>
    <n v="714.17"/>
    <n v="279.99700000000001"/>
    <n v="3.957778230972827E-2"/>
    <s v="ATUAL CARGAS TRANSPORTES LTDA"/>
    <d v="2023-07-24T00:00:00"/>
    <s v="INFORMADO COLETA"/>
    <d v="2023-08-10T00:00:00"/>
    <d v="2023-08-12T00:00:00"/>
    <d v="2023-10-11T00:00:00"/>
    <s v="ENTREGUE"/>
    <s v="ENTREGUE FORA DO PRAZO"/>
    <n v="17"/>
  </r>
  <r>
    <n v="25940998"/>
    <s v="259409-98"/>
    <d v="2023-07-26T00:00:00"/>
    <x v="1"/>
    <s v="SINOP"/>
    <x v="0"/>
    <n v="125546"/>
    <s v="CENTRO-OESTE"/>
    <n v="14169"/>
    <n v="1079.55"/>
    <n v="491.59500000000003"/>
    <n v="7.619098030912555E-2"/>
    <s v="CT DISTRIBUICAO E LOGISTICA LTDA"/>
    <d v="2023-07-17T00:00:00"/>
    <m/>
    <d v="2023-08-14T00:00:00"/>
    <d v="2023-08-15T00:00:00"/>
    <m/>
    <s v="ENTREGUE"/>
    <s v="ENTREGUE FORA DO PRAZO"/>
    <n v="20"/>
  </r>
  <r>
    <n v="26349298"/>
    <s v="263492-98"/>
    <d v="2023-07-26T00:00:00"/>
    <x v="1"/>
    <s v="MONTES CLAROS"/>
    <x v="4"/>
    <n v="126129"/>
    <s v="SUDESTE"/>
    <n v="10106.91"/>
    <n v="875"/>
    <n v="343.50599999999997"/>
    <n v="8.6574432739581139E-2"/>
    <s v="CT DISTRIBUICAO E LOGISTICA LTDA"/>
    <d v="2023-07-20T00:00:00"/>
    <m/>
    <d v="2023-08-08T00:00:00"/>
    <d v="2023-08-08T00:00:00"/>
    <m/>
    <s v="ENTREGUE"/>
    <s v="ENTREGUE NO PRAZO"/>
    <n v="13"/>
  </r>
  <r>
    <n v="26212998"/>
    <s v="262129-98"/>
    <d v="2023-07-26T00:00:00"/>
    <x v="1"/>
    <s v="CAPITÃO ANDRADE"/>
    <x v="4"/>
    <n v="126137"/>
    <s v="SUDESTE"/>
    <n v="11909"/>
    <n v="875"/>
    <n v="405.55500000000001"/>
    <n v="7.3473843311781001E-2"/>
    <s v="CT DISTRIBUICAO E LOGISTICA LTDA"/>
    <d v="2023-07-20T00:00:00"/>
    <m/>
    <d v="2023-08-09T00:00:00"/>
    <d v="2023-08-09T00:00:00"/>
    <m/>
    <s v="ENTREGUE"/>
    <s v="ENTREGUE NO PRAZO"/>
    <n v="14"/>
  </r>
  <r>
    <n v="26001098"/>
    <s v="260010-98"/>
    <d v="2023-07-26T00:00:00"/>
    <x v="1"/>
    <s v="VOTUPORANGA"/>
    <x v="9"/>
    <n v="126470"/>
    <s v="SUDESTE"/>
    <n v="43634.65"/>
    <n v="1437.95"/>
    <n v="1857.713"/>
    <n v="3.2954314976744399E-2"/>
    <s v="CT DISTRIBUICAO E LOGISTICA LTDA"/>
    <d v="2023-07-24T00:00:00"/>
    <m/>
    <d v="2023-08-04T11:00:00"/>
    <d v="2023-08-04T11:00:00"/>
    <m/>
    <s v="ENTREGUE"/>
    <s v="ENTREGUE NO PRAZO"/>
    <n v="9.4583333333357587"/>
  </r>
  <r>
    <n v="26338698"/>
    <s v="263386-98"/>
    <d v="2023-07-26T00:00:00"/>
    <x v="1"/>
    <s v="POUSO ALEGRE"/>
    <x v="4"/>
    <n v="126382"/>
    <s v="SUDESTE"/>
    <n v="10209"/>
    <n v="875"/>
    <n v="328.89299999999997"/>
    <n v="8.5708688412185333E-2"/>
    <s v="CT DISTRIBUICAO E LOGISTICA LTDA"/>
    <d v="2023-07-21T00:00:00"/>
    <m/>
    <d v="2023-08-04T10:00:00"/>
    <d v="2023-08-04T10:00:00"/>
    <m/>
    <s v="ENTREGUE"/>
    <s v="ENTREGUE NO PRAZO"/>
    <n v="9.4166666666642413"/>
  </r>
  <r>
    <n v="26382498"/>
    <s v="263824-98"/>
    <d v="2023-07-26T00:00:00"/>
    <x v="1"/>
    <s v="POUSO ALEGRE"/>
    <x v="4"/>
    <n v="126385"/>
    <s v="SUDESTE"/>
    <n v="10106.91"/>
    <n v="875"/>
    <n v="328.89299999999997"/>
    <n v="8.6574432739581139E-2"/>
    <s v="CT DISTRIBUICAO E LOGISTICA LTDA"/>
    <d v="2023-07-21T00:00:00"/>
    <m/>
    <d v="2023-08-04T10:00:00"/>
    <d v="2023-08-04T10:00:00"/>
    <m/>
    <s v="ENTREGUE"/>
    <s v="ENTREGUE NO PRAZO"/>
    <n v="9.4166666666642413"/>
  </r>
  <r>
    <n v="26128698"/>
    <s v="261286-98"/>
    <d v="2023-07-26T00:00:00"/>
    <x v="1"/>
    <s v="SÃO LUÍS"/>
    <x v="6"/>
    <n v="126434"/>
    <s v="NORDESTE"/>
    <n v="113064.66"/>
    <n v="5349.3"/>
    <n v="3655.3229999999999"/>
    <n v="4.7311865617426348E-2"/>
    <s v="CT DISTRIBUICAO E LOGISTICA LTDA"/>
    <d v="2023-07-21T00:00:00"/>
    <m/>
    <d v="2023-08-21T00:00:00"/>
    <d v="2023-08-20T00:00:00"/>
    <m/>
    <s v="ENTREGUE"/>
    <s v="ENTREGUE NO PRAZO"/>
    <n v="25"/>
  </r>
  <r>
    <n v="26640798"/>
    <s v="266407-98"/>
    <d v="2023-07-26T00:00:00"/>
    <x v="1"/>
    <s v="PEDRALVA"/>
    <x v="4"/>
    <n v="126473"/>
    <s v="SUDESTE"/>
    <n v="14027.31"/>
    <n v="875"/>
    <n v="491.59500000000003"/>
    <n v="6.2378317724496E-2"/>
    <s v="CT DISTRIBUICAO E LOGISTICA LTDA"/>
    <d v="2023-07-24T00:00:00"/>
    <m/>
    <d v="2023-08-05T00:00:00"/>
    <d v="2023-08-05T12:00:00"/>
    <m/>
    <s v="ENTREGUE"/>
    <s v="ENTREGUE FORA DO PRAZO"/>
    <n v="10.5"/>
  </r>
  <r>
    <n v="26289998"/>
    <s v="262899-98"/>
    <d v="2023-07-26T00:00:00"/>
    <x v="1"/>
    <s v="ABAETE"/>
    <x v="4"/>
    <n v="126572"/>
    <s v="SUDESTE"/>
    <n v="14169"/>
    <n v="875"/>
    <n v="491.59500000000003"/>
    <n v="6.1754534547251043E-2"/>
    <s v="CT DISTRIBUICAO E LOGISTICA LTDA"/>
    <d v="2023-07-24T00:00:00"/>
    <m/>
    <d v="2023-08-07T00:00:00"/>
    <d v="2023-08-07T00:00:00"/>
    <m/>
    <s v="ENTREGUE"/>
    <s v="ENTREGUE NO PRAZO"/>
    <n v="12"/>
  </r>
  <r>
    <n v="26349398"/>
    <s v="263493-98"/>
    <d v="2023-07-26T00:00:00"/>
    <x v="1"/>
    <s v="TAUBATE"/>
    <x v="9"/>
    <n v="126704"/>
    <s v="SUDESTE"/>
    <n v="26999.96"/>
    <n v="889.77"/>
    <n v="1005.98"/>
    <n v="3.295449326591595E-2"/>
    <s v="CT DISTRIBUICAO E LOGISTICA LTDA"/>
    <d v="2023-07-26T00:00:00"/>
    <m/>
    <d v="2023-08-02T15:00:00"/>
    <d v="2023-08-02T15:00:00"/>
    <m/>
    <s v="ENTREGUE"/>
    <s v="ENTREGUE NO PRAZO"/>
    <n v="7.625"/>
  </r>
  <r>
    <n v="26931898"/>
    <s v="269318-98"/>
    <d v="2023-07-26T00:00:00"/>
    <x v="1"/>
    <s v="ITAPEVI"/>
    <x v="9"/>
    <n v="126726"/>
    <s v="SUDESTE"/>
    <n v="24527.88"/>
    <n v="875"/>
    <n v="116.38"/>
    <n v="3.5673690510553704E-2"/>
    <s v="CT DISTRIBUICAO E LOGISTICA LTDA"/>
    <d v="2023-07-26T00:00:00"/>
    <m/>
    <d v="2023-08-01T15:00:00"/>
    <d v="2023-08-01T15:00:00"/>
    <m/>
    <s v="ENTREGUE"/>
    <s v="ENTREGUE NO PRAZO"/>
    <n v="6.625"/>
  </r>
  <r>
    <n v="26540498"/>
    <s v="265404-98"/>
    <d v="2023-07-26T00:00:00"/>
    <x v="1"/>
    <s v="VARGINHA"/>
    <x v="4"/>
    <n v="126755"/>
    <s v="SUDESTE"/>
    <n v="10877.33"/>
    <n v="875"/>
    <n v="327.40800000000002"/>
    <n v="8.0442535070646928E-2"/>
    <s v="CT DISTRIBUICAO E LOGISTICA LTDA"/>
    <d v="2023-07-26T00:00:00"/>
    <m/>
    <d v="2023-08-05T00:00:00"/>
    <d v="2023-08-05T11:00:00"/>
    <m/>
    <s v="ENTREGUE"/>
    <s v="ENTREGUE FORA DO PRAZO"/>
    <n v="10.458333333335759"/>
  </r>
  <r>
    <n v="25070998"/>
    <s v="250709-98"/>
    <d v="2023-07-26T00:00:00"/>
    <x v="1"/>
    <s v="SINOP"/>
    <x v="0"/>
    <n v="125656"/>
    <s v="CENTRO-OESTE"/>
    <n v="7920"/>
    <n v="1079.55"/>
    <n v="258.45299999999997"/>
    <n v="0.13630681818181817"/>
    <s v="CT DISTRIBUICAO E LOGISTICA LTDA"/>
    <d v="2023-07-17T00:00:00"/>
    <m/>
    <d v="2023-08-09T00:00:00"/>
    <d v="2023-08-15T00:00:00"/>
    <m/>
    <s v="ENTREGUE"/>
    <s v="ENTREGUE FORA DO PRAZO"/>
    <n v="20"/>
  </r>
  <r>
    <n v="25828698"/>
    <s v="258286-98"/>
    <d v="2023-07-26T00:00:00"/>
    <x v="1"/>
    <s v="SINOP"/>
    <x v="0"/>
    <n v="125939"/>
    <s v="CENTRO-OESTE"/>
    <n v="19419"/>
    <n v="1079.55"/>
    <n v="651.37099999999998"/>
    <n v="5.5592460991812143E-2"/>
    <s v="CT DISTRIBUICAO E LOGISTICA LTDA"/>
    <d v="2023-07-19T00:00:00"/>
    <m/>
    <d v="2023-08-09T00:00:00"/>
    <d v="2023-08-15T00:00:00"/>
    <m/>
    <s v="ENTREGUE"/>
    <s v="ENTREGUE FORA DO PRAZO"/>
    <n v="20"/>
  </r>
  <r>
    <n v="25814098"/>
    <s v="258140-98"/>
    <d v="2023-07-26T00:00:00"/>
    <x v="1"/>
    <s v="SORRISO"/>
    <x v="0"/>
    <n v="125988"/>
    <s v="CENTRO-OESTE"/>
    <n v="23283.86"/>
    <n v="1079.55"/>
    <n v="855.32100000000003"/>
    <n v="4.6364735056816181E-2"/>
    <s v="CT DISTRIBUICAO E LOGISTICA LTDA"/>
    <d v="2023-07-19T00:00:00"/>
    <m/>
    <d v="2023-08-09T00:00:00"/>
    <d v="2023-08-11T00:00:00"/>
    <m/>
    <s v="ENTREGUE"/>
    <s v="ENTREGUE FORA DO PRAZO"/>
    <n v="16"/>
  </r>
  <r>
    <n v="26140698"/>
    <s v="261406-98"/>
    <d v="2023-07-26T00:00:00"/>
    <x v="1"/>
    <s v="RIO VERDE"/>
    <x v="5"/>
    <n v="126121"/>
    <s v="CENTRO-OESTE"/>
    <n v="12842"/>
    <n v="1079.55"/>
    <n v="434.738"/>
    <n v="8.4064008721382963E-2"/>
    <s v="CT DISTRIBUICAO E LOGISTICA LTDA"/>
    <d v="2023-07-20T00:00:00"/>
    <m/>
    <d v="2023-08-08T00:00:00"/>
    <d v="2023-08-09T00:00:00"/>
    <m/>
    <s v="ENTREGUE"/>
    <s v="ENTREGUE FORA DO PRAZO"/>
    <n v="14"/>
  </r>
  <r>
    <n v="26167498"/>
    <s v="261674-98"/>
    <d v="2023-07-26T00:00:00"/>
    <x v="1"/>
    <s v="SÃO PAULO"/>
    <x v="9"/>
    <n v="126251"/>
    <s v="SUDESTE"/>
    <n v="150083.69"/>
    <n v="4945.9399999999996"/>
    <n v="6654.8530000000001"/>
    <n v="3.2954546893136753E-2"/>
    <s v="CT DISTRIBUICAO E LOGISTICA LTDA"/>
    <d v="2023-07-20T00:00:00"/>
    <m/>
    <d v="2023-08-01T00:00:00"/>
    <d v="2023-08-07T00:00:00"/>
    <m/>
    <s v="ENTREGUE"/>
    <s v="ENTREGUE FORA DO PRAZO"/>
    <n v="12"/>
  </r>
  <r>
    <n v="26024298"/>
    <s v="260242-98"/>
    <d v="2023-07-26T00:00:00"/>
    <x v="1"/>
    <s v="VÁRZEA GRANDE"/>
    <x v="0"/>
    <n v="126425"/>
    <s v="CENTRO-OESTE"/>
    <n v="51850"/>
    <n v="1885.45"/>
    <n v="1777.38"/>
    <n v="3.636354869816779E-2"/>
    <s v="CT DISTRIBUICAO E LOGISTICA LTDA"/>
    <d v="2023-07-21T00:00:00"/>
    <m/>
    <d v="2023-08-07T00:00:00"/>
    <d v="2023-08-11T00:00:00"/>
    <m/>
    <s v="ENTREGUE"/>
    <s v="ENTREGUE FORA DO PRAZO"/>
    <n v="16"/>
  </r>
  <r>
    <n v="25922298"/>
    <s v="259222-98"/>
    <d v="2023-07-26T00:00:00"/>
    <x v="1"/>
    <s v="SIDROLANDIA"/>
    <x v="3"/>
    <n v="126427"/>
    <s v="CENTRO-OESTE"/>
    <n v="113302.77"/>
    <n v="4120.1000000000004"/>
    <n v="4936.08"/>
    <n v="3.6363629944793058E-2"/>
    <s v="CT DISTRIBUICAO E LOGISTICA LTDA"/>
    <d v="2023-07-21T00:00:00"/>
    <m/>
    <d v="2023-08-07T00:00:00"/>
    <d v="2023-08-16T00:00:00"/>
    <m/>
    <s v="ENTREGUE"/>
    <s v="ENTREGUE FORA DO PRAZO"/>
    <n v="21"/>
  </r>
  <r>
    <n v="26422398"/>
    <s v="264223-98"/>
    <d v="2023-07-26T00:00:00"/>
    <x v="1"/>
    <s v="GUARANTÃ DO NORTE"/>
    <x v="0"/>
    <n v="126441"/>
    <s v="CENTRO-OESTE"/>
    <n v="20109"/>
    <n v="1079.55"/>
    <n v="679.20500000000004"/>
    <n v="5.3684917201253166E-2"/>
    <s v="CT DISTRIBUICAO E LOGISTICA LTDA"/>
    <d v="2023-07-21T00:00:00"/>
    <m/>
    <d v="2023-08-09T00:00:00"/>
    <d v="2023-08-14T00:00:00"/>
    <m/>
    <s v="ENTREGUE"/>
    <s v="ENTREGUE FORA DO PRAZO"/>
    <n v="19"/>
  </r>
  <r>
    <n v="25862498"/>
    <s v="258624-98"/>
    <d v="2023-07-26T00:00:00"/>
    <x v="1"/>
    <s v="SINOP"/>
    <x v="0"/>
    <n v="126469"/>
    <s v="CENTRO-OESTE"/>
    <n v="20570.55"/>
    <n v="1079.55"/>
    <n v="679.31100000000004"/>
    <n v="5.2480366348979485E-2"/>
    <s v="CT DISTRIBUICAO E LOGISTICA LTDA"/>
    <d v="2023-07-24T00:00:00"/>
    <m/>
    <d v="2023-08-09T00:00:00"/>
    <d v="2023-08-15T00:00:00"/>
    <m/>
    <s v="ENTREGUE"/>
    <s v="ENTREGUE FORA DO PRAZO"/>
    <n v="20"/>
  </r>
  <r>
    <n v="25885998"/>
    <s v="258859-98"/>
    <d v="2023-07-26T00:00:00"/>
    <x v="1"/>
    <s v="CUIABÁ"/>
    <x v="0"/>
    <n v="126534"/>
    <s v="CENTRO-OESTE"/>
    <n v="43210.15"/>
    <n v="1571.27"/>
    <n v="1194.557"/>
    <n v="3.636344701418532E-2"/>
    <s v="CT DISTRIBUICAO E LOGISTICA LTDA"/>
    <d v="2023-07-24T00:00:00"/>
    <m/>
    <d v="2023-08-07T00:00:00"/>
    <d v="2023-08-10T00:00:00"/>
    <m/>
    <s v="ENTREGUE"/>
    <s v="ENTREGUE FORA DO PRAZO"/>
    <n v="15"/>
  </r>
  <r>
    <n v="25788198"/>
    <s v="257881-98"/>
    <d v="2023-07-26T00:00:00"/>
    <x v="1"/>
    <s v="NOVA MUTUM"/>
    <x v="0"/>
    <n v="125756"/>
    <s v="CENTRO-OESTE"/>
    <n v="250000"/>
    <n v="9090.91"/>
    <n v="10760.387000000001"/>
    <n v="3.6363640000000003E-2"/>
    <s v="CT DISTRIBUICAO E LOGISTICA LTDA"/>
    <d v="2023-07-18T00:00:00"/>
    <m/>
    <d v="2023-08-09T00:00:00"/>
    <d v="2023-08-11T00:00:00"/>
    <m/>
    <s v="ENTREGUE"/>
    <s v="ENTREGUE FORA DO PRAZO"/>
    <n v="16"/>
  </r>
  <r>
    <n v="25852498"/>
    <s v="258524-98"/>
    <d v="2023-07-26T00:00:00"/>
    <x v="1"/>
    <s v="ANÁPOLIS"/>
    <x v="5"/>
    <n v="126117"/>
    <s v="CENTRO-OESTE"/>
    <n v="60734.23"/>
    <n v="2070.4899999999998"/>
    <n v="2532.5839999999998"/>
    <n v="3.4090989545763561E-2"/>
    <s v="CT DISTRIBUICAO E LOGISTICA LTDA"/>
    <d v="2023-07-20T00:00:00"/>
    <m/>
    <d v="2023-08-09T00:00:00"/>
    <d v="2023-08-10T00:00:00"/>
    <m/>
    <s v="ENTREGUE"/>
    <s v="ENTREGUE FORA DO PRAZO"/>
    <n v="15"/>
  </r>
  <r>
    <n v="26254098"/>
    <s v="262540-98"/>
    <d v="2023-07-26T00:00:00"/>
    <x v="1"/>
    <s v="MARINGÁ"/>
    <x v="12"/>
    <n v="126728"/>
    <s v="SUL"/>
    <n v="92000"/>
    <n v="3031.82"/>
    <n v="3150.0030000000002"/>
    <n v="3.2954565217391305E-2"/>
    <s v="CT DISTRIBUICAO E LOGISTICA LTDA"/>
    <d v="2023-07-26T00:00:00"/>
    <m/>
    <d v="2023-08-03T00:00:00"/>
    <d v="2023-08-09T00:00:00"/>
    <m/>
    <s v="ENTREGUE"/>
    <s v="ENTREGUE FORA DO PRAZO"/>
    <n v="14"/>
  </r>
  <r>
    <n v="26868698"/>
    <s v="268686-98"/>
    <d v="2023-07-26T00:00:00"/>
    <x v="1"/>
    <s v="AMERICANA"/>
    <x v="9"/>
    <n v="126765"/>
    <s v="SUDESTE"/>
    <n v="16500.64"/>
    <n v="561.63"/>
    <n v="564.87099999999998"/>
    <n v="3.403686160051974E-2"/>
    <s v="FITLOG TRANSPORTES E LOGISTICA"/>
    <d v="2023-07-26T00:00:00"/>
    <m/>
    <d v="2023-08-01T17:00:00"/>
    <d v="2023-08-01T17:00:00"/>
    <m/>
    <s v="ENTREGUE"/>
    <s v="ENTREGUE NO PRAZO"/>
    <n v="6.7083333333357587"/>
  </r>
  <r>
    <n v="26629298"/>
    <s v="266292-98"/>
    <d v="2023-07-26T00:00:00"/>
    <x v="1"/>
    <s v="REDENCAO"/>
    <x v="2"/>
    <n v="126697"/>
    <s v="NORTE"/>
    <n v="16949.900000000001"/>
    <n v="1030"/>
    <n v="515.48199999999997"/>
    <n v="6.0767320161180888E-2"/>
    <s v="JEONCEL TRANSPORTES LTDA"/>
    <d v="2023-07-26T00:00:00"/>
    <m/>
    <d v="2023-08-30T00:00:00"/>
    <d v="2023-08-19T00:00:00"/>
    <m/>
    <s v="ENTREGUE"/>
    <s v="ENTREGUE NO PRAZO"/>
    <n v="24"/>
  </r>
  <r>
    <n v="26491898"/>
    <s v="264918-98"/>
    <d v="2023-07-26T00:00:00"/>
    <x v="1"/>
    <s v="BREU BRANCO"/>
    <x v="2"/>
    <n v="126719"/>
    <s v="NORTE"/>
    <n v="18013"/>
    <n v="1236.2"/>
    <n v="618.10500000000002"/>
    <n v="6.8628212957308615E-2"/>
    <s v="JEONCEL TRANSPORTES LTDA"/>
    <d v="2023-07-26T00:00:00"/>
    <m/>
    <d v="2023-08-30T00:00:00"/>
    <d v="2023-08-19T00:00:00"/>
    <m/>
    <s v="ENTREGUE"/>
    <s v="ENTREGUE NO PRAZO"/>
    <n v="24"/>
  </r>
  <r>
    <n v="26596598"/>
    <s v="265965-98"/>
    <d v="2023-07-26T00:00:00"/>
    <x v="1"/>
    <s v="PARAUAPEBAS"/>
    <x v="2"/>
    <n v="126736"/>
    <s v="NORTE"/>
    <n v="11576.17"/>
    <n v="783.86"/>
    <n v="371.93700000000001"/>
    <n v="6.7713241944442767E-2"/>
    <s v="JEONCEL TRANSPORTES LTDA"/>
    <d v="2023-07-26T00:00:00"/>
    <m/>
    <d v="2023-08-30T00:00:00"/>
    <d v="2023-08-14T00:00:00"/>
    <m/>
    <s v="ENTREGUE"/>
    <s v="ENTREGUE NO PRAZO"/>
    <n v="19"/>
  </r>
  <r>
    <n v="26560698"/>
    <s v="265606-98"/>
    <d v="2023-07-26T00:00:00"/>
    <x v="1"/>
    <s v="MARABA"/>
    <x v="2"/>
    <n v="126740"/>
    <s v="NORTE"/>
    <n v="35000"/>
    <n v="2035"/>
    <n v="1017.84"/>
    <n v="5.8142857142857142E-2"/>
    <s v="JEONCEL TRANSPORTES LTDA"/>
    <d v="2023-07-26T00:00:00"/>
    <m/>
    <d v="2023-08-30T00:00:00"/>
    <d v="2023-08-09T00:00:00"/>
    <m/>
    <s v="ENTREGUE"/>
    <s v="ENTREGUE NO PRAZO"/>
    <n v="14"/>
  </r>
  <r>
    <n v="26337598"/>
    <s v="263375-98"/>
    <d v="2023-07-26T00:00:00"/>
    <x v="1"/>
    <s v="ITUMBIARA"/>
    <x v="5"/>
    <n v="126785"/>
    <s v="CENTRO-OESTE"/>
    <n v="8166.51"/>
    <n v="328.31"/>
    <n v="252.553"/>
    <n v="4.0201995711754472E-2"/>
    <s v="JEONCEL TRANSPORTES LTDA"/>
    <d v="2023-07-26T00:00:00"/>
    <m/>
    <d v="2023-08-02T17:57:00"/>
    <d v="2023-08-02T17:57:00"/>
    <m/>
    <s v="ENTREGUE"/>
    <s v="ENTREGUE NO PRAZO"/>
    <n v="7.7479166666671517"/>
  </r>
  <r>
    <n v="25986198"/>
    <s v="259861-98"/>
    <d v="2023-07-26T00:00:00"/>
    <x v="1"/>
    <s v="LIMOEIRO"/>
    <x v="16"/>
    <n v="126789"/>
    <s v="NORDESTE"/>
    <n v="9315"/>
    <n v="443.44"/>
    <n v="295.63"/>
    <n v="4.7604938271604939E-2"/>
    <s v="JEONCEL TRANSPORTES LTDA"/>
    <d v="2023-07-26T00:00:00"/>
    <m/>
    <d v="2023-08-14T00:00:00"/>
    <d v="2023-08-11T00:00:00"/>
    <m/>
    <s v="ENTREGUE"/>
    <s v="ENTREGUE NO PRAZO"/>
    <n v="16"/>
  </r>
  <r>
    <n v="26266198"/>
    <s v="262661-98"/>
    <d v="2023-07-26T00:00:00"/>
    <x v="1"/>
    <s v="BREJO GDE ARAGUAIA"/>
    <x v="2"/>
    <n v="126796"/>
    <s v="NORTE"/>
    <n v="16869.34"/>
    <n v="1069.08"/>
    <n v="534.654"/>
    <n v="6.3374145046575611E-2"/>
    <s v="JEONCEL TRANSPORTES LTDA"/>
    <d v="2023-07-26T00:00:00"/>
    <m/>
    <d v="2023-08-30T00:00:00"/>
    <d v="2023-08-16T00:00:00"/>
    <m/>
    <s v="ENTREGUE"/>
    <s v="ENTREGUE NO PRAZO"/>
    <n v="21"/>
  </r>
  <r>
    <n v="26534798"/>
    <s v="265347-98"/>
    <d v="2023-07-26T00:00:00"/>
    <x v="1"/>
    <s v="LUZIANIA"/>
    <x v="5"/>
    <n v="126774"/>
    <s v="CENTRO-OESTE"/>
    <n v="30085.13"/>
    <n v="1301"/>
    <n v="1001.84"/>
    <n v="4.3243954737772448E-2"/>
    <s v="JEONCEL TRANSPORTES LTDA"/>
    <d v="2023-07-26T00:00:00"/>
    <m/>
    <d v="2023-08-03T00:00:00"/>
    <d v="2023-08-18T00:00:00"/>
    <m/>
    <s v="ENTREGUE"/>
    <s v="ENTREGUE FORA DO PRAZO"/>
    <n v="23"/>
  </r>
  <r>
    <n v="26650798"/>
    <s v="266507-98"/>
    <d v="2023-07-26T00:00:00"/>
    <x v="1"/>
    <s v="ANANINDEUA"/>
    <x v="2"/>
    <n v="126716"/>
    <s v="NORTE"/>
    <n v="5623.36"/>
    <n v="281.14999999999998"/>
    <n v="161.66200000000001"/>
    <n v="4.9996799066750128E-2"/>
    <s v="JEONCEL TRANSPORTES LTDA"/>
    <d v="2023-07-26T00:00:00"/>
    <m/>
    <d v="2023-08-14T00:00:00"/>
    <d v="2023-08-24T00:00:00"/>
    <m/>
    <s v="ENTREGUE"/>
    <s v="ENTREGUE FORA DO PRAZO"/>
    <n v="29"/>
  </r>
  <r>
    <n v="26376298"/>
    <s v="263762-98"/>
    <d v="2023-07-26T00:00:00"/>
    <x v="1"/>
    <s v="REDENCAO"/>
    <x v="2"/>
    <n v="126419"/>
    <s v="NORTE"/>
    <n v="15202.3"/>
    <n v="1010.5"/>
    <n v="481.37099999999998"/>
    <n v="6.6470205166323515E-2"/>
    <s v="MIRA SERVICOS"/>
    <d v="2023-07-21T00:00:00"/>
    <m/>
    <d v="2023-08-29T00:00:00"/>
    <d v="2023-08-16T00:00:00"/>
    <m/>
    <s v="ENTREGUE"/>
    <s v="ENTREGUE NO PRAZO"/>
    <n v="21"/>
  </r>
  <r>
    <n v="25892398"/>
    <s v="258923-98"/>
    <d v="2023-07-26T00:00:00"/>
    <x v="1"/>
    <s v="BELÉM"/>
    <x v="2"/>
    <n v="126571"/>
    <s v="NORTE"/>
    <n v="16664.37"/>
    <n v="1043.77"/>
    <n v="532.22"/>
    <n v="6.2634831079722786E-2"/>
    <s v="MIRA SERVICOS"/>
    <d v="2023-07-24T00:00:00"/>
    <m/>
    <d v="2023-08-17T00:00:00"/>
    <d v="2023-08-08T00:00:00"/>
    <m/>
    <s v="ENTREGUE"/>
    <s v="ENTREGUE NO PRAZO"/>
    <n v="13"/>
  </r>
  <r>
    <n v="25923898"/>
    <s v="259238-98"/>
    <d v="2023-07-26T00:00:00"/>
    <x v="1"/>
    <s v="CAMPO GRANDE"/>
    <x v="3"/>
    <n v="126529"/>
    <s v="CENTRO-OESTE"/>
    <n v="7599"/>
    <n v="355.92"/>
    <n v="251.791"/>
    <n v="4.6837741808132653E-2"/>
    <s v="MIRA SERVICOS"/>
    <d v="2023-07-24T00:00:00"/>
    <m/>
    <d v="2023-08-08T00:00:00"/>
    <d v="2023-08-11T00:00:00"/>
    <m/>
    <s v="ENTREGUE"/>
    <s v="ENTREGUE FORA DO PRAZO"/>
    <n v="16"/>
  </r>
  <r>
    <n v="26815199"/>
    <s v="268151-99"/>
    <d v="2023-07-26T00:00:00"/>
    <x v="1"/>
    <s v="CORUMBA"/>
    <x v="3"/>
    <n v="126589"/>
    <s v="CENTRO-OESTE"/>
    <n v="2293.94"/>
    <n v="237.77"/>
    <n v="13.362"/>
    <n v="0.10365135966938979"/>
    <s v="MIRA SERVICOS"/>
    <d v="2023-07-25T00:00:00"/>
    <m/>
    <d v="2023-08-09T00:00:00"/>
    <d v="2023-08-15T00:00:00"/>
    <m/>
    <s v="ENTREGUE"/>
    <s v="ENTREGUE FORA DO PRAZO"/>
    <n v="20"/>
  </r>
  <r>
    <n v="26655098"/>
    <s v="266550-98"/>
    <d v="2023-07-26T00:00:00"/>
    <x v="1"/>
    <s v="NOBRES"/>
    <x v="0"/>
    <n v="126711"/>
    <s v="CENTRO-OESTE"/>
    <n v="17519"/>
    <n v="1123.6600000000001"/>
    <n v="618.10500000000002"/>
    <n v="6.4139505679547917E-2"/>
    <s v="MIRA SERVICOS"/>
    <d v="2023-07-26T00:00:00"/>
    <m/>
    <d v="2023-08-14T00:00:00"/>
    <d v="2023-08-09T00:00:00"/>
    <m/>
    <s v="ENTREGUE"/>
    <s v="ENTREGUE NO PRAZO"/>
    <n v="14"/>
  </r>
  <r>
    <n v="26674698"/>
    <s v="266746-98"/>
    <d v="2023-07-26T00:00:00"/>
    <x v="1"/>
    <s v="ARAGUATINS"/>
    <x v="1"/>
    <n v="126748"/>
    <s v="NORTE"/>
    <n v="19950.060000000001"/>
    <n v="1430.13"/>
    <n v="679.31100000000004"/>
    <n v="7.1685498690229499E-2"/>
    <s v="MIRA SERVICOS"/>
    <d v="2023-07-26T00:00:00"/>
    <m/>
    <d v="2023-08-25T00:00:00"/>
    <d v="2023-08-09T00:00:00"/>
    <m/>
    <s v="ENTREGUE"/>
    <s v="ENTREGUE NO PRAZO"/>
    <n v="14"/>
  </r>
  <r>
    <n v="26451598"/>
    <s v="264515-98"/>
    <d v="2023-07-26T00:00:00"/>
    <x v="1"/>
    <s v="DOURADOS"/>
    <x v="3"/>
    <n v="126752"/>
    <s v="CENTRO-OESTE"/>
    <n v="39050"/>
    <n v="1590.7"/>
    <n v="1181.6410000000001"/>
    <n v="4.0734955185659415E-2"/>
    <s v="MIRA SERVICOS"/>
    <d v="2023-07-26T00:00:00"/>
    <m/>
    <d v="2023-08-09T00:00:00"/>
    <d v="2023-08-08T00:00:00"/>
    <m/>
    <s v="ENTREGUE"/>
    <s v="ENTREGUE NO PRAZO"/>
    <n v="13"/>
  </r>
  <r>
    <n v="26897398"/>
    <s v="268973-98"/>
    <d v="2023-07-26T00:00:00"/>
    <x v="1"/>
    <s v="ANASTACIO"/>
    <x v="3"/>
    <n v="126743"/>
    <s v="CENTRO-OESTE"/>
    <n v="17329"/>
    <n v="846.35"/>
    <n v="597"/>
    <n v="4.884009463904438E-2"/>
    <s v="MIRA SERVICOS"/>
    <d v="2023-07-26T00:00:00"/>
    <m/>
    <d v="2023-08-10T00:00:00"/>
    <d v="2023-08-08T00:00:00"/>
    <m/>
    <s v="ENTREGUE"/>
    <s v="ENTREGUE NO PRAZO"/>
    <n v="13"/>
  </r>
  <r>
    <n v="26563798"/>
    <s v="265637-98"/>
    <d v="2023-07-26T00:00:00"/>
    <x v="1"/>
    <s v="RONDONÓPOLIS"/>
    <x v="0"/>
    <n v="126735"/>
    <s v="CENTRO-OESTE"/>
    <n v="8170"/>
    <n v="518.30999999999995"/>
    <n v="252.553"/>
    <n v="6.3440636474908191E-2"/>
    <s v="MIRA SERVICOS"/>
    <d v="2023-07-26T00:00:00"/>
    <m/>
    <d v="2023-08-10T00:00:00"/>
    <d v="2023-08-10T00:00:00"/>
    <m/>
    <s v="ENTREGUE"/>
    <s v="ENTREGUE NO PRAZO"/>
    <n v="15"/>
  </r>
  <r>
    <n v="26200798"/>
    <s v="262007-98"/>
    <d v="2023-07-26T00:00:00"/>
    <x v="1"/>
    <s v="CUIABÁ"/>
    <x v="0"/>
    <n v="126739"/>
    <s v="CENTRO-OESTE"/>
    <n v="94537.97"/>
    <n v="3785.67"/>
    <n v="3636.05"/>
    <n v="4.0043910399176118E-2"/>
    <s v="MIRA SERVICOS"/>
    <d v="2023-07-26T00:00:00"/>
    <m/>
    <d v="2023-08-09T00:00:00"/>
    <d v="2023-08-16T00:00:00"/>
    <m/>
    <s v="ENTREGUE"/>
    <s v="ENTREGUE FORA DO PRAZO"/>
    <n v="21"/>
  </r>
  <r>
    <n v="26608298"/>
    <s v="266082-98"/>
    <d v="2023-07-26T00:00:00"/>
    <x v="1"/>
    <s v="CHAPADA GUIMARAES"/>
    <x v="0"/>
    <n v="126759"/>
    <s v="CENTRO-OESTE"/>
    <n v="26367.62"/>
    <n v="1256.83"/>
    <n v="695.07799999999997"/>
    <n v="4.7665659623432069E-2"/>
    <s v="MIRA SERVICOS"/>
    <d v="2023-07-26T00:00:00"/>
    <m/>
    <d v="2023-08-11T00:00:00"/>
    <d v="2023-08-23T00:00:00"/>
    <m/>
    <s v="ENTREGUE"/>
    <s v="ENTREGUE FORA DO PRAZO"/>
    <n v="28"/>
  </r>
  <r>
    <n v="26693998"/>
    <s v="266939-98"/>
    <d v="2023-07-26T00:00:00"/>
    <x v="1"/>
    <s v="CUIABÁ"/>
    <x v="0"/>
    <n v="126794"/>
    <s v="CENTRO-OESTE"/>
    <n v="15850"/>
    <n v="668.07"/>
    <n v="559.89800000000002"/>
    <n v="4.214952681388013E-2"/>
    <s v="MIRA SERVICOS"/>
    <d v="2023-07-26T00:00:00"/>
    <m/>
    <d v="2023-08-09T00:00:00"/>
    <d v="2023-08-10T00:00:00"/>
    <m/>
    <s v="ENTREGUE"/>
    <s v="ENTREGUE FORA DO PRAZO"/>
    <n v="15"/>
  </r>
  <r>
    <n v="26579198"/>
    <s v="265791-98"/>
    <d v="2023-07-26T00:00:00"/>
    <x v="1"/>
    <s v="DIAMANTINO"/>
    <x v="0"/>
    <n v="126788"/>
    <s v="CENTRO-OESTE"/>
    <n v="13409"/>
    <n v="865.56"/>
    <n v="463.762"/>
    <n v="6.4550674919829965E-2"/>
    <s v="MIRA SERVICOS"/>
    <d v="2023-07-26T00:00:00"/>
    <m/>
    <d v="2023-08-14T00:00:00"/>
    <d v="2023-08-28T00:00:00"/>
    <m/>
    <s v="ENTREGUE"/>
    <s v="ENTREGUE FORA DO PRAZO"/>
    <n v="33"/>
  </r>
  <r>
    <n v="26464898"/>
    <s v="264648-98"/>
    <d v="2023-07-26T00:00:00"/>
    <x v="1"/>
    <s v="MARI"/>
    <x v="18"/>
    <n v="126642"/>
    <s v="NORDESTE"/>
    <n v="20034.55"/>
    <n v="1088.9000000000001"/>
    <n v="709.68499999999995"/>
    <n v="5.435110846013512E-2"/>
    <s v="SNT LOG LTDA"/>
    <d v="2023-07-25T00:00:00"/>
    <m/>
    <d v="2023-08-15T00:00:00"/>
    <d v="2023-08-07T00:00:00"/>
    <m/>
    <s v="ENTREGUE"/>
    <s v="ENTREGUE NO PRAZO"/>
    <n v="12"/>
  </r>
  <r>
    <n v="26358498"/>
    <s v="263584-98"/>
    <d v="2023-07-26T00:00:00"/>
    <x v="1"/>
    <s v="BARRA DE SÃO MIGUEL"/>
    <x v="19"/>
    <n v="126694"/>
    <s v="NORDESTE"/>
    <n v="9437.2999999999993"/>
    <n v="437.74"/>
    <n v="285.29899999999998"/>
    <n v="4.6384029330422898E-2"/>
    <s v="SNT LOG LTDA"/>
    <d v="2023-07-26T00:00:00"/>
    <m/>
    <d v="2023-08-14T00:00:00"/>
    <d v="2023-08-18T00:00:00"/>
    <m/>
    <s v="ENTREGUE"/>
    <s v="ENTREGUE FORA DO PRAZO"/>
    <n v="23"/>
  </r>
  <r>
    <n v="26519998"/>
    <s v="265199-98"/>
    <d v="2023-07-26T00:00:00"/>
    <x v="1"/>
    <s v="PALMEIRA DOS INDIOS"/>
    <x v="19"/>
    <n v="126712"/>
    <s v="NORDESTE"/>
    <n v="8819.91"/>
    <n v="437.74"/>
    <n v="285.29899999999998"/>
    <n v="4.9630891925201051E-2"/>
    <s v="SNT LOG LTDA"/>
    <d v="2023-07-26T00:00:00"/>
    <m/>
    <d v="2023-08-11T00:00:00"/>
    <d v="2023-08-15T00:00:00"/>
    <m/>
    <s v="ENTREGUE"/>
    <s v="ENTREGUE FORA DO PRAZO"/>
    <n v="20"/>
  </r>
  <r>
    <n v="26773698"/>
    <s v="267736-98"/>
    <d v="2023-07-26T00:00:00"/>
    <x v="1"/>
    <s v="FEIRA GRANDE"/>
    <x v="19"/>
    <n v="126760"/>
    <s v="NORDESTE"/>
    <n v="5483.61"/>
    <n v="249.63"/>
    <n v="162.68799999999999"/>
    <n v="4.5522931061837003E-2"/>
    <s v="SNT LOG LTDA"/>
    <d v="2023-07-26T00:00:00"/>
    <m/>
    <d v="2023-08-11T00:00:00"/>
    <d v="2023-08-14T00:00:00"/>
    <m/>
    <s v="ENTREGUE"/>
    <s v="ENTREGUE FORA DO PRAZO"/>
    <n v="19"/>
  </r>
  <r>
    <n v="26328598"/>
    <s v="263285-98"/>
    <d v="2023-07-26T00:00:00"/>
    <x v="1"/>
    <s v="NATAL"/>
    <x v="17"/>
    <n v="126791"/>
    <s v="NORDESTE"/>
    <n v="9589"/>
    <n v="409.3"/>
    <n v="313.13200000000001"/>
    <n v="4.268432578996767E-2"/>
    <s v="SNT LOG LTDA"/>
    <d v="2023-07-26T00:00:00"/>
    <m/>
    <d v="2023-08-09T00:00:00"/>
    <d v="2023-08-11T00:00:00"/>
    <m/>
    <s v="ENTREGUE"/>
    <s v="ENTREGUE FORA DO PRAZO"/>
    <n v="16"/>
  </r>
  <r>
    <n v="26698898"/>
    <s v="266988-98"/>
    <d v="2023-07-26T00:00:00"/>
    <x v="1"/>
    <s v="MACEIÓ"/>
    <x v="19"/>
    <n v="126795"/>
    <s v="NORDESTE"/>
    <n v="11126.61"/>
    <n v="443.73"/>
    <n v="371.81299999999999"/>
    <n v="3.9880071288559589E-2"/>
    <s v="SNT LOG LTDA"/>
    <d v="2023-07-26T00:00:00"/>
    <m/>
    <d v="2023-08-09T00:00:00"/>
    <d v="2023-08-11T00:00:00"/>
    <m/>
    <s v="ENTREGUE"/>
    <s v="ENTREGUE FORA DO PRAZO"/>
    <n v="16"/>
  </r>
  <r>
    <n v="26782698"/>
    <s v="267826-98"/>
    <d v="2023-07-26T00:00:00"/>
    <x v="1"/>
    <s v="COITE DO NOIA"/>
    <x v="19"/>
    <n v="126718"/>
    <s v="NORDESTE"/>
    <n v="22125.51"/>
    <n v="1225.8800000000001"/>
    <n v="798.96900000000005"/>
    <n v="5.5405728500721577E-2"/>
    <s v="SNT LOG LTDA"/>
    <d v="2023-07-26T00:00:00"/>
    <m/>
    <d v="2023-08-11T00:00:00"/>
    <d v="2023-08-23T00:00:00"/>
    <m/>
    <s v="ENTREGUE"/>
    <s v="ENTREGUE FORA DO PRAZO"/>
    <n v="28"/>
  </r>
  <r>
    <n v="26772998"/>
    <s v="267729-98"/>
    <d v="2023-07-26T00:00:00"/>
    <x v="1"/>
    <s v="COITE DO NOIA"/>
    <x v="19"/>
    <n v="126750"/>
    <s v="NORDESTE"/>
    <n v="22125.51"/>
    <n v="1225.8800000000001"/>
    <n v="798.96900000000005"/>
    <n v="5.5405728500721577E-2"/>
    <s v="SNT LOG LTDA"/>
    <d v="2023-07-26T00:00:00"/>
    <m/>
    <d v="2023-08-11T00:00:00"/>
    <d v="2023-08-23T00:00:00"/>
    <m/>
    <s v="ENTREGUE"/>
    <s v="ENTREGUE FORA DO PRAZO"/>
    <n v="28"/>
  </r>
  <r>
    <n v="26140998"/>
    <s v="261409-98"/>
    <d v="2023-07-26T00:00:00"/>
    <x v="1"/>
    <s v="IPAUMIRIM"/>
    <x v="15"/>
    <n v="126649"/>
    <s v="NORDESTE"/>
    <n v="8249"/>
    <n v="377.06"/>
    <n v="252.55"/>
    <n v="4.5709783004000484E-2"/>
    <s v="TECMAR TRANSPORTES LTDA"/>
    <d v="2023-07-25T00:00:00"/>
    <m/>
    <d v="2023-08-16T00:00:00"/>
    <d v="2023-08-09T00:00:00"/>
    <m/>
    <s v="ENTREGUE"/>
    <s v="ENTREGUE NO PRAZO"/>
    <n v="14"/>
  </r>
  <r>
    <n v="26562898"/>
    <s v="265628-98"/>
    <d v="2023-07-26T00:00:00"/>
    <x v="1"/>
    <s v="FORTALEZA"/>
    <x v="15"/>
    <n v="126686"/>
    <s v="NORDESTE"/>
    <n v="11127"/>
    <n v="453.83"/>
    <n v="371.81299999999999"/>
    <n v="4.0786375483059224E-2"/>
    <s v="TECMAR TRANSPORTES LTDA"/>
    <d v="2023-07-26T00:00:00"/>
    <m/>
    <d v="2023-08-22T00:00:00"/>
    <d v="2023-08-22T00:00:00"/>
    <m/>
    <s v="ENTREGUE"/>
    <s v="ENTREGUE NO PRAZO"/>
    <n v="27"/>
  </r>
  <r>
    <n v="25719798"/>
    <s v="257197-98"/>
    <d v="2023-07-26T00:00:00"/>
    <x v="1"/>
    <s v="GUAMARE"/>
    <x v="17"/>
    <n v="126689"/>
    <s v="NORDESTE"/>
    <n v="6109"/>
    <n v="287.31"/>
    <n v="193.58500000000001"/>
    <n v="4.7030610574562121E-2"/>
    <s v="TECMAR TRANSPORTES LTDA"/>
    <d v="2023-07-26T00:00:00"/>
    <m/>
    <d v="2023-08-16T00:00:00"/>
    <d v="2023-08-08T00:00:00"/>
    <m/>
    <s v="ENTREGUE"/>
    <s v="ENTREGUE NO PRAZO"/>
    <n v="13"/>
  </r>
  <r>
    <n v="26426298"/>
    <s v="264262-98"/>
    <d v="2023-07-26T00:00:00"/>
    <x v="1"/>
    <s v="PARNAMIRIM"/>
    <x v="17"/>
    <n v="126699"/>
    <s v="NORDESTE"/>
    <n v="10157.629999999999"/>
    <n v="391.33"/>
    <n v="313.76"/>
    <n v="3.8525719089984575E-2"/>
    <s v="TECMAR TRANSPORTES LTDA"/>
    <d v="2023-07-26T00:00:00"/>
    <m/>
    <d v="2023-08-08T00:00:00"/>
    <d v="2023-08-08T00:00:00"/>
    <m/>
    <s v="ENTREGUE"/>
    <s v="ENTREGUE NO PRAZO"/>
    <n v="13"/>
  </r>
  <r>
    <n v="26111598"/>
    <s v="261115-98"/>
    <d v="2023-07-26T00:00:00"/>
    <x v="1"/>
    <s v="QUIXADA"/>
    <x v="15"/>
    <n v="126700"/>
    <s v="NORDESTE"/>
    <n v="13339"/>
    <n v="769.84"/>
    <n v="539.42999999999995"/>
    <n v="5.7713471774495845E-2"/>
    <s v="TECMAR TRANSPORTES LTDA"/>
    <d v="2023-07-26T00:00:00"/>
    <m/>
    <d v="2023-08-16T00:00:00"/>
    <d v="2023-08-14T00:00:00"/>
    <m/>
    <s v="ENTREGUE"/>
    <s v="ENTREGUE NO PRAZO"/>
    <n v="19"/>
  </r>
  <r>
    <n v="26152498"/>
    <s v="261524-98"/>
    <d v="2023-07-26T00:00:00"/>
    <x v="1"/>
    <s v="PATOS"/>
    <x v="18"/>
    <n v="126701"/>
    <s v="NORDESTE"/>
    <n v="6730"/>
    <n v="325.63"/>
    <n v="220.89500000000001"/>
    <n v="4.8384843982169391E-2"/>
    <s v="TECMAR TRANSPORTES LTDA"/>
    <d v="2023-07-26T00:00:00"/>
    <m/>
    <d v="2023-08-11T00:00:00"/>
    <d v="2023-08-11T00:00:00"/>
    <m/>
    <s v="ENTREGUE"/>
    <s v="ENTREGUE NO PRAZO"/>
    <n v="16"/>
  </r>
  <r>
    <n v="26493098"/>
    <s v="264930-98"/>
    <d v="2023-07-26T00:00:00"/>
    <x v="1"/>
    <s v="MOSSORÓ"/>
    <x v="17"/>
    <n v="126703"/>
    <s v="NORDESTE"/>
    <n v="5903"/>
    <n v="286.07"/>
    <n v="193.625"/>
    <n v="4.8461799085210908E-2"/>
    <s v="TECMAR TRANSPORTES LTDA"/>
    <d v="2023-07-26T00:00:00"/>
    <m/>
    <d v="2023-08-16T00:00:00"/>
    <d v="2023-08-08T00:00:00"/>
    <m/>
    <s v="ENTREGUE"/>
    <s v="ENTREGUE NO PRAZO"/>
    <n v="13"/>
  </r>
  <r>
    <n v="26447798"/>
    <s v="264477-98"/>
    <d v="2023-07-26T00:00:00"/>
    <x v="1"/>
    <s v="PAÇO DO LUMIAR"/>
    <x v="6"/>
    <n v="126713"/>
    <s v="NORDESTE"/>
    <n v="7104"/>
    <n v="429.03"/>
    <n v="251.83099999999999"/>
    <n v="6.0392736486486485E-2"/>
    <s v="TECMAR TRANSPORTES LTDA"/>
    <d v="2023-07-26T00:00:00"/>
    <m/>
    <d v="2023-08-21T00:00:00"/>
    <d v="2023-08-16T00:00:00"/>
    <m/>
    <s v="ENTREGUE"/>
    <s v="ENTREGUE NO PRAZO"/>
    <n v="21"/>
  </r>
  <r>
    <n v="26410498"/>
    <s v="264104-98"/>
    <d v="2023-07-26T00:00:00"/>
    <x v="1"/>
    <s v="CARUARU"/>
    <x v="16"/>
    <n v="126714"/>
    <s v="NORDESTE"/>
    <n v="11239"/>
    <n v="525.17999999999995"/>
    <n v="371.93700000000001"/>
    <n v="4.6728356615357236E-2"/>
    <s v="TECMAR TRANSPORTES LTDA"/>
    <d v="2023-07-26T00:00:00"/>
    <m/>
    <d v="2023-08-14T00:00:00"/>
    <d v="2023-08-08T00:00:00"/>
    <m/>
    <s v="ENTREGUE"/>
    <s v="ENTREGUE NO PRAZO"/>
    <n v="13"/>
  </r>
  <r>
    <n v="26696098"/>
    <s v="266960-98"/>
    <d v="2023-07-26T00:00:00"/>
    <x v="1"/>
    <s v="MACAÍBA"/>
    <x v="17"/>
    <n v="126715"/>
    <s v="NORDESTE"/>
    <n v="6109"/>
    <n v="240.16"/>
    <n v="193.58500000000001"/>
    <n v="3.9312489769192993E-2"/>
    <s v="TECMAR TRANSPORTES LTDA"/>
    <d v="2023-07-26T00:00:00"/>
    <m/>
    <d v="2023-08-09T00:00:00"/>
    <d v="2023-08-09T00:00:00"/>
    <m/>
    <s v="ENTREGUE"/>
    <s v="ENTREGUE NO PRAZO"/>
    <n v="14"/>
  </r>
  <r>
    <n v="26590998"/>
    <s v="265909-98"/>
    <d v="2023-07-26T00:00:00"/>
    <x v="1"/>
    <s v="IGUATU"/>
    <x v="15"/>
    <n v="126717"/>
    <s v="NORDESTE"/>
    <n v="8200"/>
    <n v="376"/>
    <n v="251.92599999999999"/>
    <n v="4.5853658536585365E-2"/>
    <s v="TECMAR TRANSPORTES LTDA"/>
    <d v="2023-07-26T00:00:00"/>
    <m/>
    <d v="2023-08-16T00:00:00"/>
    <d v="2023-08-09T00:00:00"/>
    <m/>
    <s v="ENTREGUE"/>
    <s v="ENTREGUE NO PRAZO"/>
    <n v="14"/>
  </r>
  <r>
    <n v="26740298"/>
    <s v="267402-98"/>
    <d v="2023-07-26T00:00:00"/>
    <x v="1"/>
    <s v="AMARANTE DO MARANHAO"/>
    <x v="6"/>
    <n v="126734"/>
    <s v="NORDESTE"/>
    <n v="15999"/>
    <n v="1053.97"/>
    <n v="560"/>
    <n v="6.5877242327645483E-2"/>
    <s v="TECMAR TRANSPORTES LTDA"/>
    <d v="2023-07-26T00:00:00"/>
    <m/>
    <d v="2023-08-21T00:00:00"/>
    <d v="2023-08-14T00:00:00"/>
    <m/>
    <s v="ENTREGUE"/>
    <s v="ENTREGUE NO PRAZO"/>
    <n v="19"/>
  </r>
  <r>
    <n v="26651998"/>
    <s v="266519-98"/>
    <d v="2023-07-26T00:00:00"/>
    <x v="1"/>
    <s v="NATAL"/>
    <x v="17"/>
    <n v="126757"/>
    <s v="NORDESTE"/>
    <n v="15409"/>
    <n v="652.15"/>
    <n v="538.34199999999998"/>
    <n v="4.2322668570316045E-2"/>
    <s v="TECMAR TRANSPORTES LTDA"/>
    <d v="2023-07-26T00:00:00"/>
    <m/>
    <d v="2023-08-10T00:00:00"/>
    <d v="2023-08-10T00:00:00"/>
    <m/>
    <s v="ENTREGUE"/>
    <s v="ENTREGUE NO PRAZO"/>
    <n v="15"/>
  </r>
  <r>
    <n v="26222498"/>
    <s v="262224-98"/>
    <d v="2023-07-26T00:00:00"/>
    <x v="1"/>
    <s v="IGUATU"/>
    <x v="15"/>
    <n v="126763"/>
    <s v="NORDESTE"/>
    <n v="17108.93"/>
    <n v="797.23"/>
    <n v="542.61199999999997"/>
    <n v="4.6597303279632331E-2"/>
    <s v="TECMAR TRANSPORTES LTDA"/>
    <d v="2023-07-26T00:00:00"/>
    <m/>
    <d v="2023-08-16T00:00:00"/>
    <d v="2023-08-09T00:00:00"/>
    <m/>
    <s v="ENTREGUE"/>
    <s v="ENTREGUE NO PRAZO"/>
    <n v="14"/>
  </r>
  <r>
    <n v="26273598"/>
    <s v="262735-98"/>
    <d v="2023-07-26T00:00:00"/>
    <x v="1"/>
    <s v="EUSÉBIO"/>
    <x v="15"/>
    <n v="126773"/>
    <s v="NORDESTE"/>
    <n v="90322.21"/>
    <n v="4620.55"/>
    <n v="3960.78"/>
    <n v="5.1156299209242112E-2"/>
    <s v="TECMAR TRANSPORTES LTDA"/>
    <d v="2023-07-26T00:00:00"/>
    <m/>
    <d v="2023-08-16T00:00:00"/>
    <d v="2023-08-12T00:00:00"/>
    <m/>
    <s v="ENTREGUE"/>
    <s v="ENTREGUE NO PRAZO"/>
    <n v="17"/>
  </r>
  <r>
    <n v="26407598"/>
    <s v="264075-98"/>
    <d v="2023-07-26T00:00:00"/>
    <x v="1"/>
    <s v="LIMOEIRO DO NORTE"/>
    <x v="15"/>
    <n v="126784"/>
    <s v="NORDESTE"/>
    <n v="12734.35"/>
    <n v="535.04999999999995"/>
    <n v="356.20699999999999"/>
    <n v="4.2016278804964523E-2"/>
    <s v="TECMAR TRANSPORTES LTDA"/>
    <d v="2023-07-26T00:00:00"/>
    <m/>
    <d v="2023-08-16T00:00:00"/>
    <d v="2023-08-12T00:00:00"/>
    <m/>
    <s v="ENTREGUE"/>
    <s v="ENTREGUE NO PRAZO"/>
    <n v="17"/>
  </r>
  <r>
    <n v="26402298"/>
    <s v="264022-98"/>
    <d v="2023-07-26T00:00:00"/>
    <x v="1"/>
    <s v="JUAZEIRO DO NORTE"/>
    <x v="15"/>
    <n v="126786"/>
    <s v="NORDESTE"/>
    <n v="9589"/>
    <n v="463.74"/>
    <n v="313.13200000000001"/>
    <n v="4.8361664407133173E-2"/>
    <s v="TECMAR TRANSPORTES LTDA"/>
    <d v="2023-07-26T00:00:00"/>
    <m/>
    <d v="2023-08-16T00:00:00"/>
    <d v="2023-08-03T00:00:00"/>
    <m/>
    <s v="ENTREGUE"/>
    <s v="ENTREGUE NO PRAZO"/>
    <n v="8"/>
  </r>
  <r>
    <n v="26668498"/>
    <s v="266684-98"/>
    <d v="2023-07-26T00:00:00"/>
    <x v="1"/>
    <s v="MIRANDA DO NORTE"/>
    <x v="6"/>
    <n v="126783"/>
    <s v="NORDESTE"/>
    <n v="17343.810000000001"/>
    <n v="1413.09"/>
    <n v="618.10500000000002"/>
    <n v="8.1475177599385593E-2"/>
    <s v="TECMAR TRANSPORTES LTDA"/>
    <d v="2023-07-26T00:00:00"/>
    <m/>
    <d v="2023-08-21T00:00:00"/>
    <d v="2023-08-16T00:00:00"/>
    <m/>
    <s v="ENTREGUE"/>
    <s v="ENTREGUE NO PRAZO"/>
    <n v="21"/>
  </r>
  <r>
    <n v="26613998"/>
    <s v="266139-98"/>
    <d v="2023-07-26T00:00:00"/>
    <x v="1"/>
    <s v="IMPERATRIZ"/>
    <x v="6"/>
    <n v="126790"/>
    <s v="NORDESTE"/>
    <n v="8039"/>
    <n v="482.25"/>
    <n v="251.00700000000001"/>
    <n v="5.9988804577683789E-2"/>
    <s v="TECMAR TRANSPORTES LTDA"/>
    <d v="2023-07-26T00:00:00"/>
    <m/>
    <d v="2023-08-21T00:00:00"/>
    <d v="2023-08-14T00:00:00"/>
    <m/>
    <s v="ENTREGUE"/>
    <s v="ENTREGUE NO PRAZO"/>
    <n v="19"/>
  </r>
  <r>
    <n v="26273698"/>
    <s v="262736-98"/>
    <d v="2023-07-26T00:00:00"/>
    <x v="1"/>
    <s v="FORTALEZA"/>
    <x v="15"/>
    <n v="126695"/>
    <s v="NORDESTE"/>
    <n v="21944.63"/>
    <n v="872.73"/>
    <n v="715.71199999999999"/>
    <n v="3.976963840356388E-2"/>
    <s v="TECMAR TRANSPORTES LTDA"/>
    <d v="2023-07-26T00:00:00"/>
    <m/>
    <d v="2023-08-11T00:00:00"/>
    <d v="2023-08-12T00:00:00"/>
    <m/>
    <s v="ENTREGUE"/>
    <s v="ENTREGUE FORA DO PRAZO"/>
    <n v="17"/>
  </r>
  <r>
    <n v="26652498"/>
    <s v="266524-98"/>
    <d v="2023-07-26T00:00:00"/>
    <x v="1"/>
    <s v="PARNAIBA"/>
    <x v="7"/>
    <n v="126710"/>
    <s v="NORDESTE"/>
    <n v="36108"/>
    <n v="2439.2199999999998"/>
    <n v="1281.8869999999999"/>
    <n v="6.7553450758834607E-2"/>
    <s v="TECMAR TRANSPORTES LTDA"/>
    <d v="2023-07-26T00:00:00"/>
    <m/>
    <d v="2023-08-07T00:00:00"/>
    <d v="2023-08-10T00:00:00"/>
    <m/>
    <s v="ENTREGUE"/>
    <s v="ENTREGUE FORA DO PRAZO"/>
    <n v="15"/>
  </r>
  <r>
    <n v="26756598"/>
    <s v="267565-98"/>
    <d v="2023-07-26T00:00:00"/>
    <x v="1"/>
    <s v="FORTALEZA"/>
    <x v="15"/>
    <n v="126766"/>
    <s v="NORDESTE"/>
    <n v="14402.41"/>
    <n v="586.70000000000005"/>
    <n v="483.24200000000002"/>
    <n v="0"/>
    <s v="TECMAR TRANSPORTES LTDA"/>
    <d v="2023-07-26T00:00:00"/>
    <m/>
    <d v="2023-08-14T00:00:00"/>
    <d v="2023-08-16T00:00:00"/>
    <m/>
    <s v="ENTREGUE"/>
    <s v="ENTREGUE FORA DO PRAZO"/>
    <n v="21"/>
  </r>
  <r>
    <n v="26395198"/>
    <s v="263951-98"/>
    <d v="2023-07-26T00:00:00"/>
    <x v="1"/>
    <s v="SOLONOPOLE"/>
    <x v="15"/>
    <n v="126761"/>
    <s v="NORDESTE"/>
    <n v="11130"/>
    <n v="543.88"/>
    <n v="371.93700000000001"/>
    <n v="4.8866127583108716E-2"/>
    <s v="TECMAR TRANSPORTES LTDA"/>
    <d v="2023-07-26T00:00:00"/>
    <m/>
    <d v="2023-08-16T00:00:00"/>
    <d v="2023-08-21T00:00:00"/>
    <m/>
    <s v="ENTREGUE"/>
    <s v="ENTREGUE FORA DO PRAZO"/>
    <n v="26"/>
  </r>
  <r>
    <n v="26520198"/>
    <s v="265201-98"/>
    <d v="2023-07-27T00:00:00"/>
    <x v="1"/>
    <s v="ALTA FLORESTA"/>
    <x v="0"/>
    <n v="126942"/>
    <s v="CENTRO-OESTE"/>
    <n v="11909"/>
    <n v="994.86"/>
    <n v="405.55500000000001"/>
    <n v="8.3538500293895368E-2"/>
    <s v="ATUAL CARGAS TRANSPORTES LTDA"/>
    <d v="2023-07-27T00:00:00"/>
    <s v="INFORMADO COLETA"/>
    <d v="2023-08-14T00:00:00"/>
    <d v="2023-08-12T00:00:00"/>
    <d v="2023-10-11T00:00:00"/>
    <s v="ENTREGUE"/>
    <s v="ENTREGUE NO PRAZO"/>
    <n v="16"/>
  </r>
  <r>
    <n v="26820099"/>
    <s v="268200-99"/>
    <d v="2023-07-27T00:00:00"/>
    <x v="1"/>
    <s v="REDENCAO"/>
    <x v="2"/>
    <n v="126770"/>
    <s v="NORTE"/>
    <n v="1962.15"/>
    <n v="213.26"/>
    <n v="83.5"/>
    <n v="0.10868689957444638"/>
    <s v="ATUAL CARGAS TRANSPORTES LTDA"/>
    <d v="2023-07-26T00:00:00"/>
    <s v="INFORMADO COLETA"/>
    <d v="2023-08-16T00:00:00"/>
    <d v="2023-08-16T00:00:00"/>
    <d v="2023-10-11T00:00:00"/>
    <s v="ENTREGUE"/>
    <s v="ENTREGUE NO PRAZO"/>
    <n v="20"/>
  </r>
  <r>
    <n v="26641298"/>
    <s v="266412-98"/>
    <d v="2023-07-27T00:00:00"/>
    <x v="1"/>
    <s v="MIRASSOL D'OESTE"/>
    <x v="0"/>
    <n v="126994"/>
    <s v="CENTRO-OESTE"/>
    <n v="28338"/>
    <n v="1677.2"/>
    <n v="942.55"/>
    <n v="5.9185545910085402E-2"/>
    <s v="ATUAL CARGAS TRANSPORTES LTDA"/>
    <d v="2023-07-27T00:00:00"/>
    <s v="INFORMADO COLETA"/>
    <d v="2023-08-15T00:00:00"/>
    <d v="2023-08-14T00:00:00"/>
    <d v="2023-10-11T00:00:00"/>
    <s v="ENTREGUE"/>
    <s v="ENTREGUE NO PRAZO"/>
    <n v="18"/>
  </r>
  <r>
    <n v="26348998"/>
    <s v="263489-98"/>
    <d v="2023-07-27T00:00:00"/>
    <x v="1"/>
    <s v="ARAGUAINA"/>
    <x v="1"/>
    <n v="126873"/>
    <s v="NORTE"/>
    <n v="16314.18"/>
    <n v="1087.76"/>
    <n v="559.89800000000002"/>
    <n v="6.667573852930396E-2"/>
    <s v="ATUAL CARGAS TRANSPORTES LTDA"/>
    <d v="2023-07-27T00:00:00"/>
    <s v="INFORMADO COLETA"/>
    <d v="2023-08-14T00:00:00"/>
    <d v="2023-08-04T00:00:00"/>
    <d v="2023-10-11T00:00:00"/>
    <s v="ENTREGUE"/>
    <s v="ENTREGUE NO PRAZO"/>
    <n v="8"/>
  </r>
  <r>
    <n v="25421198"/>
    <s v="254211-98"/>
    <d v="2023-07-27T00:00:00"/>
    <x v="1"/>
    <s v="PORTO NACIONAL"/>
    <x v="1"/>
    <n v="126871"/>
    <s v="NORTE"/>
    <n v="19835"/>
    <n v="1368.76"/>
    <n v="702.62099999999998"/>
    <n v="6.9007310310057982E-2"/>
    <s v="ATUAL CARGAS TRANSPORTES LTDA"/>
    <d v="2023-07-27T00:00:00"/>
    <s v="INFORMADO COLETA"/>
    <d v="2023-08-11T00:00:00"/>
    <d v="2023-08-04T00:00:00"/>
    <d v="2023-10-11T00:00:00"/>
    <s v="ENTREGUE"/>
    <s v="ENTREGUE NO PRAZO"/>
    <n v="8"/>
  </r>
  <r>
    <n v="24852798"/>
    <s v="248527-98"/>
    <d v="2023-07-27T00:00:00"/>
    <x v="1"/>
    <s v="PARAISO DO TOCANTINS"/>
    <x v="1"/>
    <n v="126870"/>
    <s v="NORTE"/>
    <n v="14950"/>
    <n v="1196.07"/>
    <n v="618.65499999999997"/>
    <n v="8.0004682274247493E-2"/>
    <s v="ATUAL CARGAS TRANSPORTES LTDA"/>
    <d v="2023-07-27T00:00:00"/>
    <s v="INFORMADO COLETA"/>
    <d v="2023-08-09T00:00:00"/>
    <d v="2023-08-04T00:00:00"/>
    <d v="2023-10-11T00:00:00"/>
    <s v="ENTREGUE"/>
    <s v="ENTREGUE NO PRAZO"/>
    <n v="8"/>
  </r>
  <r>
    <n v="26599298"/>
    <s v="265992-98"/>
    <d v="2023-07-27T00:00:00"/>
    <x v="1"/>
    <s v="MIRASSOL D'OESTE"/>
    <x v="0"/>
    <n v="126977"/>
    <s v="CENTRO-OESTE"/>
    <n v="20600"/>
    <n v="1309.19"/>
    <n v="737.51800000000003"/>
    <n v="6.3552912621359231E-2"/>
    <s v="ATUAL CARGAS TRANSPORTES LTDA"/>
    <d v="2023-07-27T00:00:00"/>
    <s v="INFORMADO COLETA"/>
    <d v="2023-08-15T00:00:00"/>
    <d v="2023-08-07T00:00:00"/>
    <d v="2023-10-11T00:00:00"/>
    <s v="ENTREGUE"/>
    <s v="ENTREGUE NO PRAZO"/>
    <n v="11"/>
  </r>
  <r>
    <n v="25988898"/>
    <s v="259888-98"/>
    <d v="2023-07-27T00:00:00"/>
    <x v="1"/>
    <s v="DOURADOS"/>
    <x v="3"/>
    <n v="126825"/>
    <s v="CENTRO-OESTE"/>
    <n v="10923.63"/>
    <n v="594.64"/>
    <n v="344.13299999999998"/>
    <n v="5.4436116931825776E-2"/>
    <s v="ATUAL CARGAS TRANSPORTES LTDA"/>
    <d v="2023-07-27T00:00:00"/>
    <s v="INFORMADO COLETA"/>
    <d v="2023-08-11T00:00:00"/>
    <d v="2023-08-07T00:00:00"/>
    <d v="2023-10-11T00:00:00"/>
    <s v="ENTREGUE"/>
    <s v="ENTREGUE NO PRAZO"/>
    <n v="11"/>
  </r>
  <r>
    <n v="26562198"/>
    <s v="265621-98"/>
    <d v="2023-07-27T00:00:00"/>
    <x v="1"/>
    <s v="TOCANTINIA"/>
    <x v="1"/>
    <n v="126880"/>
    <s v="NORTE"/>
    <n v="9085"/>
    <n v="603.04999999999995"/>
    <n v="272.59899999999999"/>
    <n v="6.6378646119977985E-2"/>
    <s v="ATUAL CARGAS TRANSPORTES LTDA"/>
    <d v="2023-07-27T00:00:00"/>
    <s v="INFORMADO COLETA"/>
    <d v="2023-08-18T00:00:00"/>
    <d v="2023-08-07T00:00:00"/>
    <d v="2023-10-11T00:00:00"/>
    <s v="ENTREGUE"/>
    <s v="ENTREGUE NO PRAZO"/>
    <n v="11"/>
  </r>
  <r>
    <n v="23764598"/>
    <s v="237645-98"/>
    <d v="2023-07-27T00:00:00"/>
    <x v="1"/>
    <s v="PORTO NACIONAL"/>
    <x v="1"/>
    <n v="126862"/>
    <s v="NORTE"/>
    <n v="11240.12"/>
    <n v="668.33"/>
    <n v="339.28300000000002"/>
    <n v="5.9459329615698053E-2"/>
    <s v="ATUAL CARGAS TRANSPORTES LTDA"/>
    <d v="2023-07-27T00:00:00"/>
    <s v="INFORMADO COLETA"/>
    <d v="2023-08-11T00:00:00"/>
    <d v="2023-08-08T00:00:00"/>
    <d v="2023-10-11T00:00:00"/>
    <s v="ENTREGUE"/>
    <s v="ENTREGUE NO PRAZO"/>
    <n v="12"/>
  </r>
  <r>
    <n v="26496098"/>
    <s v="264960-98"/>
    <d v="2023-07-27T00:00:00"/>
    <x v="1"/>
    <s v="VÁRZEA GRANDE"/>
    <x v="0"/>
    <n v="126934"/>
    <s v="CENTRO-OESTE"/>
    <n v="17536.86"/>
    <n v="891.91"/>
    <n v="498.35899999999998"/>
    <n v="5.085916178837032E-2"/>
    <s v="ATUAL CARGAS TRANSPORTES LTDA"/>
    <d v="2023-07-27T00:00:00"/>
    <s v="INFORMADO COLETA"/>
    <d v="2023-08-14T00:00:00"/>
    <d v="2023-08-09T00:00:00"/>
    <d v="2023-10-11T00:00:00"/>
    <s v="ENTREGUE"/>
    <s v="ENTREGUE NO PRAZO"/>
    <n v="13"/>
  </r>
  <r>
    <n v="26851798"/>
    <s v="268517-98"/>
    <d v="2023-07-27T00:00:00"/>
    <x v="1"/>
    <s v="CORUMBA"/>
    <x v="3"/>
    <n v="126832"/>
    <s v="CENTRO-OESTE"/>
    <n v="13409"/>
    <n v="792"/>
    <n v="463.762"/>
    <n v="5.9064807219031991E-2"/>
    <s v="ATUAL CARGAS TRANSPORTES LTDA"/>
    <d v="2023-07-27T00:00:00"/>
    <s v="INFORMADO COLETA"/>
    <d v="2023-08-11T00:00:00"/>
    <d v="2023-08-09T00:00:00"/>
    <d v="2023-10-11T00:00:00"/>
    <s v="ENTREGUE"/>
    <s v="ENTREGUE NO PRAZO"/>
    <n v="13"/>
  </r>
  <r>
    <n v="26509898"/>
    <s v="265098-98"/>
    <d v="2023-07-27T00:00:00"/>
    <x v="1"/>
    <s v="BRASNORTE"/>
    <x v="0"/>
    <n v="126957"/>
    <s v="CENTRO-OESTE"/>
    <n v="11789.91"/>
    <n v="994.45"/>
    <n v="405.55500000000001"/>
    <n v="8.4347548030476907E-2"/>
    <s v="ATUAL CARGAS TRANSPORTES LTDA"/>
    <d v="2023-07-27T00:00:00"/>
    <s v="INFORMADO COLETA"/>
    <d v="2023-08-14T00:00:00"/>
    <d v="2023-08-10T00:00:00"/>
    <d v="2023-10-11T00:00:00"/>
    <s v="ENTREGUE"/>
    <s v="ENTREGUE NO PRAZO"/>
    <n v="14"/>
  </r>
  <r>
    <n v="26703299"/>
    <s v="267032-99"/>
    <d v="2023-07-27T00:00:00"/>
    <x v="1"/>
    <s v="SINOP"/>
    <x v="0"/>
    <n v="126767"/>
    <s v="CENTRO-OESTE"/>
    <n v="583.94000000000005"/>
    <n v="117.05"/>
    <n v="29.888999999999999"/>
    <n v="0.20044867623385962"/>
    <s v="ATUAL CARGAS TRANSPORTES LTDA"/>
    <d v="2023-07-26T00:00:00"/>
    <s v="INFORMADO COLETA"/>
    <d v="2023-08-14T00:00:00"/>
    <d v="2023-08-10T00:00:00"/>
    <d v="2023-10-11T00:00:00"/>
    <s v="ENTREGUE"/>
    <s v="ENTREGUE NO PRAZO"/>
    <n v="14"/>
  </r>
  <r>
    <n v="26356398"/>
    <s v="263563-98"/>
    <d v="2023-07-27T00:00:00"/>
    <x v="1"/>
    <s v="AUGUSTINOPOLIS"/>
    <x v="1"/>
    <n v="126853"/>
    <s v="NORTE"/>
    <n v="15269"/>
    <n v="1078.5899999999999"/>
    <n v="491.59500000000003"/>
    <n v="7.0639203615167984E-2"/>
    <s v="ATUAL CARGAS TRANSPORTES LTDA"/>
    <d v="2023-07-27T00:00:00"/>
    <s v="INFORMADO COLETA"/>
    <d v="2023-08-25T00:00:00"/>
    <d v="2023-08-11T00:00:00"/>
    <d v="2023-10-11T00:00:00"/>
    <s v="ENTREGUE"/>
    <s v="ENTREGUE NO PRAZO"/>
    <n v="15"/>
  </r>
  <r>
    <n v="26484598"/>
    <s v="264845-98"/>
    <d v="2023-07-27T00:00:00"/>
    <x v="1"/>
    <s v="VÁRZEA GRANDE"/>
    <x v="0"/>
    <n v="126827"/>
    <s v="CENTRO-OESTE"/>
    <n v="8909"/>
    <n v="418.78"/>
    <n v="285.92700000000002"/>
    <n v="4.7006398024469633E-2"/>
    <s v="ATUAL CARGAS TRANSPORTES LTDA"/>
    <d v="2023-07-27T00:00:00"/>
    <s v="INFORMADO COLETA"/>
    <d v="2023-08-10T00:00:00"/>
    <d v="2023-08-11T00:00:00"/>
    <d v="2023-10-11T00:00:00"/>
    <s v="ENTREGUE"/>
    <s v="ENTREGUE FORA DO PRAZO"/>
    <n v="15"/>
  </r>
  <r>
    <n v="26398298"/>
    <s v="263982-98"/>
    <d v="2023-07-27T00:00:00"/>
    <x v="1"/>
    <s v="ARAÇATUBA"/>
    <x v="9"/>
    <n v="126992"/>
    <s v="SUDESTE"/>
    <n v="15840"/>
    <n v="728.27"/>
    <n v="559.89800000000002"/>
    <n v="4.5976641414141414E-2"/>
    <s v="FITLOG TRANSPORTES E LOGISTICA"/>
    <d v="2023-07-27T00:00:00"/>
    <m/>
    <d v="2023-08-09T00:00:00"/>
    <d v="2023-08-07T00:00:00"/>
    <m/>
    <s v="ENTREGUE"/>
    <s v="ENTREGUE NO PRAZO"/>
    <n v="11"/>
  </r>
  <r>
    <n v="26514398"/>
    <s v="265143-98"/>
    <d v="2023-07-27T00:00:00"/>
    <x v="1"/>
    <s v="JAU"/>
    <x v="9"/>
    <n v="126943"/>
    <s v="SUDESTE"/>
    <n v="10717.98"/>
    <n v="425.39"/>
    <n v="320.51900000000001"/>
    <n v="3.9689381767833119E-2"/>
    <s v="FITLOG TRANSPORTES E LOGISTICA"/>
    <d v="2023-07-27T00:00:00"/>
    <m/>
    <d v="2023-08-09T00:00:00"/>
    <d v="2023-08-08T00:00:00"/>
    <m/>
    <s v="ENTREGUE"/>
    <s v="ENTREGUE NO PRAZO"/>
    <n v="12"/>
  </r>
  <r>
    <n v="26383198"/>
    <s v="263831-98"/>
    <d v="2023-07-27T00:00:00"/>
    <x v="1"/>
    <s v="MOCOCA"/>
    <x v="9"/>
    <n v="126991"/>
    <s v="SUDESTE"/>
    <n v="8039"/>
    <n v="326.94"/>
    <n v="250.92"/>
    <n v="4.0669237467346686E-2"/>
    <s v="FITLOG TRANSPORTES E LOGISTICA"/>
    <d v="2023-07-27T00:00:00"/>
    <m/>
    <d v="2023-08-08T00:00:00"/>
    <d v="2023-08-08T00:00:00"/>
    <m/>
    <s v="ENTREGUE"/>
    <s v="ENTREGUE NO PRAZO"/>
    <n v="12"/>
  </r>
  <r>
    <n v="26439598"/>
    <s v="264395-98"/>
    <d v="2023-07-27T00:00:00"/>
    <x v="1"/>
    <s v="TAPIRATIBA"/>
    <x v="9"/>
    <n v="126937"/>
    <s v="SUDESTE"/>
    <n v="8909"/>
    <n v="451.07"/>
    <n v="285.29899999999998"/>
    <n v="5.0630822763497584E-2"/>
    <s v="FITLOG TRANSPORTES E LOGISTICA"/>
    <d v="2023-07-27T00:00:00"/>
    <m/>
    <d v="2023-08-11T00:00:00"/>
    <d v="2023-08-08T00:00:00"/>
    <m/>
    <s v="ENTREGUE"/>
    <s v="ENTREGUE NO PRAZO"/>
    <n v="12"/>
  </r>
  <r>
    <n v="26440998"/>
    <s v="264409-98"/>
    <d v="2023-07-27T00:00:00"/>
    <x v="1"/>
    <s v="TAPIRATIBA"/>
    <x v="9"/>
    <n v="126938"/>
    <s v="SUDESTE"/>
    <n v="8909"/>
    <n v="451.07"/>
    <n v="285.29899999999998"/>
    <n v="5.0630822763497584E-2"/>
    <s v="FITLOG TRANSPORTES E LOGISTICA"/>
    <d v="2023-07-27T00:00:00"/>
    <m/>
    <d v="2023-08-11T00:00:00"/>
    <d v="2023-08-08T00:00:00"/>
    <m/>
    <s v="ENTREGUE"/>
    <s v="ENTREGUE NO PRAZO"/>
    <n v="12"/>
  </r>
  <r>
    <n v="26606798"/>
    <s v="266067-98"/>
    <d v="2023-07-27T00:00:00"/>
    <x v="1"/>
    <s v="MARABA"/>
    <x v="2"/>
    <n v="126929"/>
    <s v="NORTE"/>
    <n v="12945"/>
    <n v="866.52"/>
    <n v="433.26400000000001"/>
    <n v="6.6938586326767094E-2"/>
    <s v="JEONCEL TRANSPORTES LTDA"/>
    <d v="2023-07-27T00:00:00"/>
    <m/>
    <d v="2023-08-30T00:00:00"/>
    <d v="2023-08-10T00:00:00"/>
    <m/>
    <s v="ENTREGUE"/>
    <s v="ENTREGUE NO PRAZO"/>
    <n v="14"/>
  </r>
  <r>
    <n v="26512698"/>
    <s v="265126-98"/>
    <d v="2023-07-27T00:00:00"/>
    <x v="1"/>
    <s v="MARABA"/>
    <x v="2"/>
    <n v="126974"/>
    <s v="NORTE"/>
    <n v="8496.4699999999993"/>
    <n v="505.1"/>
    <n v="252.55"/>
    <n v="5.9448217906966076E-2"/>
    <s v="JEONCEL TRANSPORTES LTDA"/>
    <d v="2023-07-27T00:00:00"/>
    <m/>
    <d v="2023-08-30T00:00:00"/>
    <d v="2023-08-09T00:00:00"/>
    <m/>
    <s v="ENTREGUE"/>
    <s v="ENTREGUE NO PRAZO"/>
    <n v="13"/>
  </r>
  <r>
    <n v="26525298"/>
    <s v="265252-98"/>
    <d v="2023-07-27T00:00:00"/>
    <x v="1"/>
    <s v="ABAETETUBA"/>
    <x v="2"/>
    <n v="126959"/>
    <s v="NORTE"/>
    <n v="12266.27"/>
    <n v="811.11"/>
    <n v="405.55500000000001"/>
    <n v="6.6125236114972188E-2"/>
    <s v="JEONCEL TRANSPORTES LTDA"/>
    <d v="2023-07-27T00:00:00"/>
    <m/>
    <d v="2023-08-18T00:00:00"/>
    <d v="2023-08-14T00:00:00"/>
    <m/>
    <s v="ENTREGUE"/>
    <s v="ENTREGUE NO PRAZO"/>
    <n v="18"/>
  </r>
  <r>
    <n v="26580198"/>
    <s v="265801-98"/>
    <d v="2023-07-27T00:00:00"/>
    <x v="1"/>
    <s v="ABAETETUBA"/>
    <x v="2"/>
    <n v="126965"/>
    <s v="NORTE"/>
    <n v="12266.27"/>
    <n v="811.11"/>
    <n v="405.55500000000001"/>
    <n v="6.6125236114972188E-2"/>
    <s v="JEONCEL TRANSPORTES LTDA"/>
    <d v="2023-07-27T00:00:00"/>
    <m/>
    <d v="2023-08-18T00:00:00"/>
    <d v="2023-08-14T00:00:00"/>
    <m/>
    <s v="ENTREGUE"/>
    <s v="ENTREGUE NO PRAZO"/>
    <n v="18"/>
  </r>
  <r>
    <n v="26607798"/>
    <s v="266077-98"/>
    <d v="2023-07-27T00:00:00"/>
    <x v="1"/>
    <s v="FLORIANO"/>
    <x v="7"/>
    <n v="126835"/>
    <s v="NORDESTE"/>
    <n v="8909"/>
    <n v="486.08"/>
    <n v="285.92700000000002"/>
    <n v="5.4560556740374903E-2"/>
    <s v="JEONCEL TRANSPORTES LTDA"/>
    <d v="2023-07-27T00:00:00"/>
    <m/>
    <d v="2023-08-23T00:00:00"/>
    <d v="2023-08-09T00:00:00"/>
    <m/>
    <s v="ENTREGUE"/>
    <s v="ENTREGUE NO PRAZO"/>
    <n v="13"/>
  </r>
  <r>
    <n v="26375898"/>
    <s v="263758-98"/>
    <d v="2023-07-27T00:00:00"/>
    <x v="1"/>
    <s v="LANDRI SALES"/>
    <x v="7"/>
    <n v="126833"/>
    <s v="NORDESTE"/>
    <n v="13274.91"/>
    <n v="788.4"/>
    <n v="463.762"/>
    <n v="5.9390233154123076E-2"/>
    <s v="JEONCEL TRANSPORTES LTDA"/>
    <d v="2023-07-27T00:00:00"/>
    <m/>
    <d v="2023-08-23T00:00:00"/>
    <d v="2023-08-09T00:00:00"/>
    <m/>
    <s v="ENTREGUE"/>
    <s v="ENTREGUE NO PRAZO"/>
    <n v="13"/>
  </r>
  <r>
    <n v="26080998"/>
    <s v="260809-98"/>
    <d v="2023-07-27T00:00:00"/>
    <x v="1"/>
    <s v="SANTA INES"/>
    <x v="6"/>
    <n v="126881"/>
    <s v="NORDESTE"/>
    <n v="17519"/>
    <n v="1050.78"/>
    <n v="618.10500000000002"/>
    <n v="5.9979450881899647E-2"/>
    <s v="JEONCEL TRANSPORTES LTDA"/>
    <d v="2023-07-27T00:00:00"/>
    <m/>
    <d v="2023-08-23T00:00:00"/>
    <d v="2023-08-09T00:00:00"/>
    <m/>
    <s v="ENTREGUE"/>
    <s v="ENTREGUE NO PRAZO"/>
    <n v="13"/>
  </r>
  <r>
    <n v="26139298"/>
    <s v="261392-98"/>
    <d v="2023-07-27T00:00:00"/>
    <x v="1"/>
    <s v="BALSAS"/>
    <x v="6"/>
    <n v="126878"/>
    <s v="NORDESTE"/>
    <n v="10450"/>
    <n v="534.45000000000005"/>
    <n v="314.38400000000001"/>
    <n v="5.1143540669856463E-2"/>
    <s v="JEONCEL TRANSPORTES LTDA"/>
    <d v="2023-07-27T00:00:00"/>
    <m/>
    <d v="2023-08-22T00:00:00"/>
    <d v="2023-08-15T00:00:00"/>
    <m/>
    <s v="ENTREGUE"/>
    <s v="ENTREGUE NO PRAZO"/>
    <n v="19"/>
  </r>
  <r>
    <n v="26500798"/>
    <s v="265007-98"/>
    <d v="2023-07-27T00:00:00"/>
    <x v="1"/>
    <s v="CHAPADINHA"/>
    <x v="6"/>
    <n v="126879"/>
    <s v="NORDESTE"/>
    <n v="39571.269999999997"/>
    <n v="2208.3000000000002"/>
    <n v="1299"/>
    <n v="5.5805638787938837E-2"/>
    <s v="JEONCEL TRANSPORTES LTDA"/>
    <d v="2023-07-27T00:00:00"/>
    <m/>
    <d v="2023-08-23T00:00:00"/>
    <d v="2023-08-12T00:00:00"/>
    <m/>
    <s v="ENTREGUE"/>
    <s v="ENTREGUE NO PRAZO"/>
    <n v="16"/>
  </r>
  <r>
    <n v="26881898"/>
    <s v="268818-98"/>
    <d v="2023-07-27T00:00:00"/>
    <x v="1"/>
    <s v="CODO"/>
    <x v="6"/>
    <n v="126911"/>
    <s v="NORDESTE"/>
    <n v="47136.84"/>
    <n v="2526.5100000000002"/>
    <n v="1486.1859999999999"/>
    <n v="5.359947760605082E-2"/>
    <s v="JEONCEL TRANSPORTES LTDA"/>
    <d v="2023-07-27T00:00:00"/>
    <m/>
    <d v="2023-08-22T00:00:00"/>
    <d v="2023-08-09T00:00:00"/>
    <m/>
    <s v="ENTREGUE"/>
    <s v="ENTREGUE NO PRAZO"/>
    <n v="13"/>
  </r>
  <r>
    <n v="26154198"/>
    <s v="261541-98"/>
    <d v="2023-07-27T00:00:00"/>
    <x v="1"/>
    <s v="IMPERATRIZ"/>
    <x v="6"/>
    <n v="126874"/>
    <s v="NORDESTE"/>
    <n v="11127.61"/>
    <n v="633.99"/>
    <n v="371.93700000000001"/>
    <n v="5.6974498567077744E-2"/>
    <s v="JEONCEL TRANSPORTES LTDA"/>
    <d v="2023-07-27T00:00:00"/>
    <m/>
    <d v="2023-08-16T00:00:00"/>
    <d v="2023-08-09T00:00:00"/>
    <m/>
    <s v="ENTREGUE"/>
    <s v="ENTREGUE NO PRAZO"/>
    <n v="13"/>
  </r>
  <r>
    <n v="26672198"/>
    <s v="266721-98"/>
    <d v="2023-07-27T00:00:00"/>
    <x v="1"/>
    <s v="IMPERATRIZ"/>
    <x v="6"/>
    <n v="126890"/>
    <s v="NORDESTE"/>
    <n v="6789"/>
    <n v="376.52"/>
    <n v="220.89500000000001"/>
    <n v="5.5460303432022386E-2"/>
    <s v="JEONCEL TRANSPORTES LTDA"/>
    <d v="2023-07-27T00:00:00"/>
    <m/>
    <d v="2023-08-16T00:00:00"/>
    <d v="2023-08-10T00:00:00"/>
    <m/>
    <s v="ENTREGUE"/>
    <s v="ENTREGUE NO PRAZO"/>
    <n v="14"/>
  </r>
  <r>
    <n v="26097198"/>
    <s v="260971-98"/>
    <d v="2023-07-27T00:00:00"/>
    <x v="1"/>
    <s v="IMPERATRIZ"/>
    <x v="6"/>
    <n v="126902"/>
    <s v="NORDESTE"/>
    <n v="14169"/>
    <n v="837.94"/>
    <n v="491.59500000000003"/>
    <n v="5.9138965346884044E-2"/>
    <s v="JEONCEL TRANSPORTES LTDA"/>
    <d v="2023-07-27T00:00:00"/>
    <m/>
    <d v="2023-08-16T00:00:00"/>
    <d v="2023-08-10T00:00:00"/>
    <m/>
    <s v="ENTREGUE"/>
    <s v="ENTREGUE NO PRAZO"/>
    <n v="14"/>
  </r>
  <r>
    <n v="26352798"/>
    <s v="263527-98"/>
    <d v="2023-07-27T00:00:00"/>
    <x v="1"/>
    <s v="IMPERATRIZ"/>
    <x v="6"/>
    <n v="126905"/>
    <s v="NORDESTE"/>
    <n v="9589"/>
    <n v="534.82000000000005"/>
    <n v="313.76"/>
    <n v="5.5774324747106065E-2"/>
    <s v="JEONCEL TRANSPORTES LTDA"/>
    <d v="2023-07-27T00:00:00"/>
    <m/>
    <d v="2023-08-16T00:00:00"/>
    <d v="2023-08-10T00:00:00"/>
    <m/>
    <s v="ENTREGUE"/>
    <s v="ENTREGUE NO PRAZO"/>
    <n v="14"/>
  </r>
  <r>
    <n v="26859998"/>
    <s v="268599-98"/>
    <d v="2023-07-27T00:00:00"/>
    <x v="1"/>
    <s v="IMPERATRIZ"/>
    <x v="6"/>
    <n v="126888"/>
    <s v="NORDESTE"/>
    <n v="14169"/>
    <n v="837.94"/>
    <n v="491.59500000000003"/>
    <n v="5.9138965346884044E-2"/>
    <s v="JEONCEL TRANSPORTES LTDA"/>
    <d v="2023-07-27T00:00:00"/>
    <m/>
    <d v="2023-08-16T00:00:00"/>
    <d v="2023-08-10T00:00:00"/>
    <m/>
    <s v="ENTREGUE"/>
    <s v="ENTREGUE NO PRAZO"/>
    <n v="14"/>
  </r>
  <r>
    <n v="26011998"/>
    <s v="260119-98"/>
    <d v="2023-07-27T00:00:00"/>
    <x v="1"/>
    <s v="URBANO SANTOS"/>
    <x v="6"/>
    <n v="126861"/>
    <s v="NORDESTE"/>
    <n v="19200"/>
    <n v="1395.1"/>
    <n v="820.65"/>
    <n v="7.2661458333333331E-2"/>
    <s v="JEONCEL TRANSPORTES LTDA"/>
    <d v="2023-07-27T00:00:00"/>
    <m/>
    <d v="2023-08-23T00:00:00"/>
    <d v="2023-08-12T00:00:00"/>
    <m/>
    <s v="ENTREGUE"/>
    <s v="ENTREGUE NO PRAZO"/>
    <n v="16"/>
  </r>
  <r>
    <n v="26016898"/>
    <s v="260168-98"/>
    <d v="2023-07-27T00:00:00"/>
    <x v="1"/>
    <s v="SANTAREM"/>
    <x v="2"/>
    <n v="126834"/>
    <s v="NORTE"/>
    <n v="7932.04"/>
    <n v="389.1"/>
    <n v="194.55099999999999"/>
    <n v="4.9054215561192334E-2"/>
    <s v="JEONCEL TRANSPORTES LTDA"/>
    <d v="2023-07-27T00:00:00"/>
    <m/>
    <d v="2023-08-24T00:00:00"/>
    <d v="2023-08-23T00:00:00"/>
    <m/>
    <s v="ENTREGUE"/>
    <s v="ENTREGUE NO PRAZO"/>
    <n v="27"/>
  </r>
  <r>
    <n v="26156598"/>
    <s v="261565-98"/>
    <d v="2023-07-27T00:00:00"/>
    <x v="1"/>
    <s v="REDENCAO"/>
    <x v="2"/>
    <n v="126980"/>
    <s v="NORTE"/>
    <n v="20712.27"/>
    <n v="1419.36"/>
    <n v="709.68499999999995"/>
    <n v="6.852749602047481E-2"/>
    <s v="JEONCEL TRANSPORTES LTDA"/>
    <d v="2023-07-27T00:00:00"/>
    <m/>
    <d v="2023-08-30T00:00:00"/>
    <d v="2023-08-24T00:00:00"/>
    <m/>
    <s v="ENTREGUE"/>
    <s v="ENTREGUE NO PRAZO"/>
    <n v="28"/>
  </r>
  <r>
    <n v="26430898"/>
    <s v="264308-98"/>
    <d v="2023-07-27T00:00:00"/>
    <x v="1"/>
    <s v="REDENCAO"/>
    <x v="2"/>
    <n v="126933"/>
    <s v="NORTE"/>
    <n v="9876.67"/>
    <n v="627.52"/>
    <n v="313.76"/>
    <n v="6.3535584361935751E-2"/>
    <s v="JEONCEL TRANSPORTES LTDA"/>
    <d v="2023-07-27T00:00:00"/>
    <m/>
    <d v="2023-09-05T00:00:00"/>
    <d v="2023-08-24T00:00:00"/>
    <m/>
    <s v="ENTREGUE"/>
    <s v="ENTREGUE NO PRAZO"/>
    <n v="28"/>
  </r>
  <r>
    <n v="26185598"/>
    <s v="261855-98"/>
    <d v="2023-07-27T00:00:00"/>
    <x v="1"/>
    <s v="BELÉM"/>
    <x v="2"/>
    <n v="126954"/>
    <s v="NORTE"/>
    <n v="9777.9"/>
    <n v="534.82000000000005"/>
    <n v="313.76"/>
    <n v="5.4696816289796384E-2"/>
    <s v="JEONCEL TRANSPORTES LTDA"/>
    <d v="2023-07-27T00:00:00"/>
    <m/>
    <d v="2023-08-16T00:00:00"/>
    <d v="2023-08-18T00:00:00"/>
    <m/>
    <s v="ENTREGUE"/>
    <s v="ENTREGUE FORA DO PRAZO"/>
    <n v="22"/>
  </r>
  <r>
    <n v="26283198"/>
    <s v="262831-98"/>
    <d v="2023-07-27T00:00:00"/>
    <x v="1"/>
    <s v="PACOTI"/>
    <x v="15"/>
    <n v="126824"/>
    <s v="NORDESTE"/>
    <n v="9589"/>
    <n v="485.35"/>
    <n v="313.13200000000001"/>
    <n v="5.0615288351235792E-2"/>
    <s v="JEONCEL TRANSPORTES LTDA"/>
    <d v="2023-07-27T00:00:00"/>
    <m/>
    <d v="2023-08-15T00:00:00"/>
    <d v="2023-08-19T00:00:00"/>
    <m/>
    <s v="ENTREGUE"/>
    <s v="ENTREGUE FORA DO PRAZO"/>
    <n v="23"/>
  </r>
  <r>
    <n v="26289298"/>
    <s v="262892-98"/>
    <d v="2023-07-27T00:00:00"/>
    <x v="1"/>
    <s v="SANTA LUZIA DO PARA"/>
    <x v="2"/>
    <n v="126971"/>
    <s v="NORTE"/>
    <n v="15712.56"/>
    <n v="1076.68"/>
    <n v="538.34"/>
    <n v="6.8523525128941443E-2"/>
    <s v="JEONCEL TRANSPORTES LTDA"/>
    <d v="2023-07-27T00:00:00"/>
    <m/>
    <d v="2023-08-29T00:00:00"/>
    <d v="2023-09-04T00:00:00"/>
    <m/>
    <s v="ENTREGUE"/>
    <s v="ENTREGUE FORA DO PRAZO"/>
    <n v="39"/>
  </r>
  <r>
    <n v="26208898"/>
    <s v="262088-98"/>
    <d v="2023-07-27T00:00:00"/>
    <x v="1"/>
    <s v="SAO JOAO DO MANHUACU"/>
    <x v="4"/>
    <n v="126282"/>
    <s v="SUDESTE"/>
    <n v="5770.71"/>
    <n v="136.99"/>
    <n v="157.26"/>
    <n v="2.373884669304124E-2"/>
    <s v="M V G TRANSPORTES EIRELI"/>
    <d v="2023-07-21T00:00:00"/>
    <m/>
    <d v="2023-08-05T00:00:00"/>
    <d v="2023-08-05T23:59:00"/>
    <m/>
    <s v="ENTREGUE"/>
    <s v="ENTREGUE FORA DO PRAZO"/>
    <n v="9.9993055555532919"/>
  </r>
  <r>
    <n v="26209498"/>
    <s v="262094-98"/>
    <d v="2023-07-27T00:00:00"/>
    <x v="1"/>
    <s v="SAO JOAO DO MANHUACU"/>
    <x v="4"/>
    <n v="126283"/>
    <s v="SUDESTE"/>
    <n v="7958.61"/>
    <n v="206.03"/>
    <n v="250.92"/>
    <n v="2.5887686417603074E-2"/>
    <s v="M V G TRANSPORTES EIRELI"/>
    <d v="2023-07-21T00:00:00"/>
    <m/>
    <d v="2023-08-01T00:00:00"/>
    <d v="2023-08-05T23:59:00"/>
    <m/>
    <s v="ENTREGUE"/>
    <s v="ENTREGUE FORA DO PRAZO"/>
    <n v="9.9993055555532919"/>
  </r>
  <r>
    <n v="26494298"/>
    <s v="264942-98"/>
    <d v="2023-07-27T00:00:00"/>
    <x v="1"/>
    <s v="IPANEMA"/>
    <x v="4"/>
    <n v="126468"/>
    <s v="SUDESTE"/>
    <n v="11743.39"/>
    <n v="273.89999999999998"/>
    <n v="301.06"/>
    <n v="2.3323759153021401E-2"/>
    <s v="M V G TRANSPORTES EIRELI"/>
    <d v="2023-07-24T00:00:00"/>
    <m/>
    <d v="2023-08-01T00:00:00"/>
    <d v="2023-08-11T00:00:00"/>
    <m/>
    <s v="ENTREGUE"/>
    <s v="ENTREGUE FORA DO PRAZO"/>
    <n v="15"/>
  </r>
  <r>
    <n v="24804698"/>
    <s v="248046-98"/>
    <d v="2023-07-27T00:00:00"/>
    <x v="1"/>
    <s v="SÃO PEDRO DA ALDEIA"/>
    <x v="11"/>
    <n v="126626"/>
    <s v="SUDESTE"/>
    <n v="7999"/>
    <n v="217.61"/>
    <n v="269.03300000000002"/>
    <n v="2.7204650581322667E-2"/>
    <s v="M V G TRANSPORTES EIRELI"/>
    <d v="2023-07-25T00:00:00"/>
    <m/>
    <d v="2023-07-31T00:00:00"/>
    <d v="2023-08-09T00:00:00"/>
    <m/>
    <s v="ENTREGUE"/>
    <s v="ENTREGUE FORA DO PRAZO"/>
    <n v="13"/>
  </r>
  <r>
    <n v="24304498"/>
    <s v="243044-98"/>
    <d v="2023-07-27T00:00:00"/>
    <x v="1"/>
    <s v="CUIABÁ"/>
    <x v="0"/>
    <n v="127035"/>
    <s v="CENTRO-OESTE"/>
    <n v="38000"/>
    <n v="1279.19"/>
    <n v="1150.75"/>
    <n v="3.3662894736842107E-2"/>
    <s v="MIRA SERVICOS"/>
    <d v="2023-07-27T00:00:00"/>
    <m/>
    <d v="2023-08-10T00:00:00"/>
    <d v="2023-08-09T00:00:00"/>
    <m/>
    <s v="ENTREGUE"/>
    <s v="ENTREGUE NO PRAZO"/>
    <n v="13"/>
  </r>
  <r>
    <n v="26026798"/>
    <s v="260267-98"/>
    <d v="2023-07-27T00:00:00"/>
    <x v="1"/>
    <s v="CUIABÁ"/>
    <x v="0"/>
    <n v="126894"/>
    <s v="CENTRO-OESTE"/>
    <n v="11350"/>
    <n v="452.2"/>
    <n v="343.94400000000002"/>
    <n v="3.9841409691629956E-2"/>
    <s v="MIRA SERVICOS"/>
    <d v="2023-07-27T00:00:00"/>
    <m/>
    <d v="2023-08-10T00:00:00"/>
    <d v="2023-08-10T00:00:00"/>
    <m/>
    <s v="ENTREGUE"/>
    <s v="ENTREGUE NO PRAZO"/>
    <n v="14"/>
  </r>
  <r>
    <n v="26542098"/>
    <s v="265420-98"/>
    <d v="2023-07-27T00:00:00"/>
    <x v="1"/>
    <s v="CAMPINAPOLIS"/>
    <x v="0"/>
    <n v="126922"/>
    <s v="CENTRO-OESTE"/>
    <n v="8909"/>
    <n v="687.42"/>
    <n v="285.29899999999998"/>
    <n v="7.7160175103827583E-2"/>
    <s v="MIRA SERVICOS"/>
    <d v="2023-07-27T00:00:00"/>
    <m/>
    <d v="2023-08-22T00:00:00"/>
    <d v="2023-08-11T00:00:00"/>
    <m/>
    <s v="ENTREGUE"/>
    <s v="ENTREGUE NO PRAZO"/>
    <n v="15"/>
  </r>
  <r>
    <n v="27026498"/>
    <s v="270264-98"/>
    <d v="2023-07-27T00:00:00"/>
    <x v="1"/>
    <s v="JACIARA"/>
    <x v="0"/>
    <n v="126828"/>
    <s v="CENTRO-OESTE"/>
    <n v="16689"/>
    <n v="1099.3399999999999"/>
    <n v="603.17499999999995"/>
    <n v="6.5872131343999038E-2"/>
    <s v="MIRA SERVICOS"/>
    <d v="2023-07-27T00:00:00"/>
    <m/>
    <d v="2023-08-14T00:00:00"/>
    <d v="2023-08-04T00:00:00"/>
    <m/>
    <s v="ENTREGUE"/>
    <s v="ENTREGUE NO PRAZO"/>
    <n v="8"/>
  </r>
  <r>
    <n v="26127598"/>
    <s v="261275-98"/>
    <d v="2023-07-27T00:00:00"/>
    <x v="1"/>
    <s v="RONDONÓPOLIS"/>
    <x v="0"/>
    <n v="126982"/>
    <s v="CENTRO-OESTE"/>
    <n v="11641.41"/>
    <n v="714.51"/>
    <n v="371.93700000000001"/>
    <n v="6.1376585825943762E-2"/>
    <s v="MIRA SERVICOS"/>
    <d v="2023-07-27T00:00:00"/>
    <m/>
    <d v="2023-08-11T00:00:00"/>
    <d v="2023-08-11T00:00:00"/>
    <m/>
    <s v="ENTREGUE"/>
    <s v="ENTREGUE NO PRAZO"/>
    <n v="15"/>
  </r>
  <r>
    <n v="26113598"/>
    <s v="261135-98"/>
    <d v="2023-07-27T00:00:00"/>
    <x v="1"/>
    <s v="RONDONÓPOLIS"/>
    <x v="0"/>
    <n v="126976"/>
    <s v="CENTRO-OESTE"/>
    <n v="10106.91"/>
    <n v="669.25"/>
    <n v="0"/>
    <n v="6.6217073269673923E-2"/>
    <s v="MIRA SERVICOS"/>
    <d v="2023-07-27T00:00:00"/>
    <m/>
    <d v="2023-08-14T00:00:00"/>
    <d v="2023-08-11T00:00:00"/>
    <m/>
    <s v="ENTREGUE"/>
    <s v="ENTREGUE NO PRAZO"/>
    <n v="15"/>
  </r>
  <r>
    <n v="26129698"/>
    <s v="261296-98"/>
    <d v="2023-07-27T00:00:00"/>
    <x v="1"/>
    <s v="RONDONÓPOLIS"/>
    <x v="0"/>
    <n v="126921"/>
    <s v="CENTRO-OESTE"/>
    <n v="9889.11"/>
    <n v="622.28"/>
    <n v="313.76"/>
    <n v="6.2925784018986533E-2"/>
    <s v="MIRA SERVICOS"/>
    <d v="2023-07-27T00:00:00"/>
    <m/>
    <d v="2023-08-11T00:00:00"/>
    <d v="2023-08-11T00:00:00"/>
    <m/>
    <s v="ENTREGUE"/>
    <s v="ENTREGUE NO PRAZO"/>
    <n v="15"/>
  </r>
  <r>
    <n v="26577798"/>
    <s v="265777-98"/>
    <d v="2023-07-27T00:00:00"/>
    <x v="1"/>
    <s v="VÁRZEA GRANDE"/>
    <x v="0"/>
    <n v="126984"/>
    <s v="CENTRO-OESTE"/>
    <n v="13500"/>
    <n v="570.59"/>
    <n v="463.762"/>
    <n v="4.2265925925925929E-2"/>
    <s v="MIRA SERVICOS"/>
    <d v="2023-07-27T00:00:00"/>
    <m/>
    <d v="2023-08-11T00:00:00"/>
    <d v="2023-08-11T00:00:00"/>
    <m/>
    <s v="ENTREGUE"/>
    <s v="ENTREGUE NO PRAZO"/>
    <n v="15"/>
  </r>
  <r>
    <n v="26709198"/>
    <s v="267091-98"/>
    <d v="2023-07-27T00:00:00"/>
    <x v="1"/>
    <s v="ROLIM DE MOURA"/>
    <x v="8"/>
    <n v="127034"/>
    <s v="NORTE"/>
    <n v="16906.13"/>
    <n v="1596.11"/>
    <n v="531.976"/>
    <n v="9.4410134075628177E-2"/>
    <s v="MIRA SERVICOS"/>
    <d v="2023-07-27T00:00:00"/>
    <m/>
    <d v="2023-08-18T00:00:00"/>
    <d v="2023-08-14T00:00:00"/>
    <m/>
    <s v="ENTREGUE"/>
    <s v="ENTREGUE NO PRAZO"/>
    <n v="18"/>
  </r>
  <r>
    <n v="26661298"/>
    <s v="266612-98"/>
    <d v="2023-07-27T00:00:00"/>
    <x v="1"/>
    <s v="ALTO ALEGRE PARECIS"/>
    <x v="8"/>
    <n v="126996"/>
    <s v="NORTE"/>
    <n v="7020.49"/>
    <n v="687.05"/>
    <n v="192.714"/>
    <n v="9.7863539439554781E-2"/>
    <s v="MIRA SERVICOS"/>
    <d v="2023-07-27T00:00:00"/>
    <m/>
    <d v="2023-08-21T00:00:00"/>
    <d v="2023-08-15T00:00:00"/>
    <m/>
    <s v="ENTREGUE"/>
    <s v="ENTREGUE NO PRAZO"/>
    <n v="19"/>
  </r>
  <r>
    <n v="26570698"/>
    <s v="265706-98"/>
    <d v="2023-07-27T00:00:00"/>
    <x v="1"/>
    <s v="CAMPO GRANDE"/>
    <x v="3"/>
    <n v="126886"/>
    <s v="CENTRO-OESTE"/>
    <n v="8819.91"/>
    <n v="388.65"/>
    <n v="285.92700000000002"/>
    <n v="4.4065075493967626E-2"/>
    <s v="MIRA SERVICOS"/>
    <d v="2023-07-27T00:00:00"/>
    <m/>
    <d v="2023-08-09T00:00:00"/>
    <d v="2023-08-09T00:00:00"/>
    <m/>
    <s v="ENTREGUE"/>
    <s v="ENTREGUE NO PRAZO"/>
    <n v="13"/>
  </r>
  <r>
    <n v="26573598"/>
    <s v="265735-98"/>
    <d v="2023-07-27T00:00:00"/>
    <x v="1"/>
    <s v="CORUMBA"/>
    <x v="3"/>
    <n v="126909"/>
    <s v="CENTRO-OESTE"/>
    <n v="8909"/>
    <n v="457.03"/>
    <n v="285.92700000000002"/>
    <n v="5.1299809181726344E-2"/>
    <s v="MIRA SERVICOS"/>
    <d v="2023-07-27T00:00:00"/>
    <m/>
    <d v="2023-08-10T00:00:00"/>
    <d v="2023-08-05T00:00:00"/>
    <m/>
    <s v="ENTREGUE"/>
    <s v="ENTREGUE NO PRAZO"/>
    <n v="9"/>
  </r>
  <r>
    <n v="25392798"/>
    <s v="253927-98"/>
    <d v="2023-07-27T00:00:00"/>
    <x v="1"/>
    <s v="TRES LAGOAS"/>
    <x v="3"/>
    <n v="126858"/>
    <s v="CENTRO-OESTE"/>
    <n v="13650.12"/>
    <n v="656.75"/>
    <n v="441.96300000000002"/>
    <n v="4.811313014098044E-2"/>
    <s v="MIRA SERVICOS"/>
    <d v="2023-07-27T00:00:00"/>
    <m/>
    <d v="2023-08-10T00:00:00"/>
    <d v="2023-08-07T00:00:00"/>
    <m/>
    <s v="ENTREGUE"/>
    <s v="ENTREGUE NO PRAZO"/>
    <n v="11"/>
  </r>
  <r>
    <n v="26771098"/>
    <s v="267710-98"/>
    <d v="2023-07-27T00:00:00"/>
    <x v="1"/>
    <s v="SITIO NOVO TOCANTINS"/>
    <x v="1"/>
    <n v="126831"/>
    <s v="NORTE"/>
    <n v="12150"/>
    <n v="841.83"/>
    <n v="378.63"/>
    <n v="6.9286419753086428E-2"/>
    <s v="MIRA SERVICOS"/>
    <d v="2023-07-27T00:00:00"/>
    <m/>
    <d v="2023-08-29T00:00:00"/>
    <d v="2023-08-16T00:00:00"/>
    <m/>
    <s v="ENTREGUE"/>
    <s v="ENTREGUE NO PRAZO"/>
    <n v="20"/>
  </r>
  <r>
    <n v="26592298"/>
    <s v="265922-98"/>
    <d v="2023-07-27T00:00:00"/>
    <x v="1"/>
    <s v="MACAPÁ"/>
    <x v="14"/>
    <n v="126926"/>
    <s v="NORTE"/>
    <n v="9777.9"/>
    <n v="1630.25"/>
    <n v="313.13299999999998"/>
    <n v="0.16672802953599444"/>
    <s v="MIRA SERVICOS"/>
    <d v="2023-07-27T00:00:00"/>
    <m/>
    <d v="2023-08-24T00:00:00"/>
    <d v="2023-08-14T00:00:00"/>
    <m/>
    <s v="ENTREGUE"/>
    <s v="ENTREGUE NO PRAZO"/>
    <n v="18"/>
  </r>
  <r>
    <n v="26633598"/>
    <s v="266335-98"/>
    <d v="2023-07-27T00:00:00"/>
    <x v="1"/>
    <s v="CUIABÁ"/>
    <x v="0"/>
    <n v="126838"/>
    <s v="CENTRO-OESTE"/>
    <n v="22729.41"/>
    <n v="943.15"/>
    <n v="829.34199999999998"/>
    <n v="4.1494697838615258E-2"/>
    <s v="MIRA SERVICOS"/>
    <d v="2023-07-27T00:00:00"/>
    <m/>
    <d v="2023-08-10T00:00:00"/>
    <d v="2023-08-22T00:00:00"/>
    <m/>
    <s v="ENTREGUE"/>
    <s v="ENTREGUE FORA DO PRAZO"/>
    <n v="26"/>
  </r>
  <r>
    <n v="26202898"/>
    <s v="262028-98"/>
    <d v="2023-07-27T00:00:00"/>
    <x v="1"/>
    <s v="CUIABÁ"/>
    <x v="0"/>
    <n v="126931"/>
    <s v="CENTRO-OESTE"/>
    <n v="8965"/>
    <n v="388.34"/>
    <n v="285.29899999999998"/>
    <n v="4.331734523145566E-2"/>
    <s v="MIRA SERVICOS"/>
    <d v="2023-07-27T00:00:00"/>
    <m/>
    <d v="2023-08-10T00:00:00"/>
    <d v="2023-08-10T00:00:00"/>
    <m/>
    <s v="ENTREGUE"/>
    <s v="ENTREGUE NO PRAZO"/>
    <n v="14"/>
  </r>
  <r>
    <n v="26563598"/>
    <s v="265635-98"/>
    <d v="2023-07-27T00:00:00"/>
    <x v="1"/>
    <s v="CUIABÁ"/>
    <x v="0"/>
    <n v="126978"/>
    <s v="CENTRO-OESTE"/>
    <n v="13275"/>
    <n v="570.20000000000005"/>
    <n v="463.762"/>
    <n v="4.2952919020715637E-2"/>
    <s v="MIRA SERVICOS"/>
    <d v="2023-07-27T00:00:00"/>
    <m/>
    <d v="2023-08-10T00:00:00"/>
    <d v="2023-08-11T00:00:00"/>
    <m/>
    <s v="ENTREGUE"/>
    <s v="ENTREGUE FORA DO PRAZO"/>
    <n v="15"/>
  </r>
  <r>
    <n v="26459698"/>
    <s v="264596-98"/>
    <d v="2023-07-27T00:00:00"/>
    <x v="1"/>
    <s v="CUIABÁ"/>
    <x v="0"/>
    <n v="126972"/>
    <s v="CENTRO-OESTE"/>
    <n v="10106.91"/>
    <n v="450.26"/>
    <n v="344.13299999999998"/>
    <n v="4.4549718954655773E-2"/>
    <s v="MIRA SERVICOS"/>
    <d v="2023-07-27T00:00:00"/>
    <m/>
    <d v="2023-08-10T00:00:00"/>
    <d v="2023-08-12T00:00:00"/>
    <m/>
    <s v="ENTREGUE"/>
    <s v="ENTREGUE FORA DO PRAZO"/>
    <n v="16"/>
  </r>
  <r>
    <n v="26521998"/>
    <s v="265219-98"/>
    <d v="2023-07-27T00:00:00"/>
    <x v="1"/>
    <s v="CUIABÁ"/>
    <x v="0"/>
    <n v="126973"/>
    <s v="CENTRO-OESTE"/>
    <n v="19785"/>
    <n v="789.14"/>
    <n v="679.31100000000004"/>
    <n v="3.9885772049532475E-2"/>
    <s v="MIRA SERVICOS"/>
    <d v="2023-07-27T00:00:00"/>
    <m/>
    <d v="2023-08-10T00:00:00"/>
    <d v="2023-08-14T00:00:00"/>
    <m/>
    <s v="ENTREGUE"/>
    <s v="ENTREGUE FORA DO PRAZO"/>
    <n v="18"/>
  </r>
  <r>
    <n v="26617998"/>
    <s v="266179-98"/>
    <d v="2023-07-27T00:00:00"/>
    <x v="1"/>
    <s v="CAMPO GRANDE"/>
    <x v="3"/>
    <n v="126887"/>
    <s v="CENTRO-OESTE"/>
    <n v="22729.41"/>
    <n v="943.15"/>
    <n v="829.34199999999998"/>
    <n v="4.1494697838615258E-2"/>
    <s v="MIRA SERVICOS"/>
    <d v="2023-07-27T00:00:00"/>
    <m/>
    <d v="2023-08-09T00:00:00"/>
    <d v="2023-08-11T00:00:00"/>
    <m/>
    <s v="ENTREGUE"/>
    <s v="ENTREGUE FORA DO PRAZO"/>
    <n v="15"/>
  </r>
  <r>
    <n v="26706198"/>
    <s v="267061-98"/>
    <d v="2023-07-27T00:00:00"/>
    <x v="1"/>
    <s v="CAMPO GRANDE"/>
    <x v="3"/>
    <n v="126889"/>
    <s v="CENTRO-OESTE"/>
    <n v="14039"/>
    <n v="596.5"/>
    <n v="491.59500000000003"/>
    <n v="4.2488781252225945E-2"/>
    <s v="MIRA SERVICOS"/>
    <d v="2023-07-27T00:00:00"/>
    <m/>
    <d v="2023-08-09T00:00:00"/>
    <d v="2023-08-11T00:00:00"/>
    <m/>
    <s v="ENTREGUE"/>
    <s v="ENTREGUE FORA DO PRAZO"/>
    <n v="15"/>
  </r>
  <r>
    <n v="25899898"/>
    <s v="258998-98"/>
    <d v="2023-07-27T00:00:00"/>
    <x v="1"/>
    <s v="ARACAJU"/>
    <x v="13"/>
    <n v="126216"/>
    <s v="NORDESTE"/>
    <n v="52547"/>
    <n v="1821.6"/>
    <n v="1835.02"/>
    <n v="3.4666108436257066E-2"/>
    <s v="R L DOS SANTOS TRANSPORTES LTDA"/>
    <d v="2023-07-20T00:00:00"/>
    <m/>
    <d v="2023-08-15T00:00:00"/>
    <d v="2023-08-03T00:00:00"/>
    <m/>
    <s v="ENTREGUE"/>
    <s v="ENTREGUE NO PRAZO"/>
    <n v="7"/>
  </r>
  <r>
    <n v="26614098"/>
    <s v="266140-98"/>
    <d v="2023-07-27T00:00:00"/>
    <x v="1"/>
    <s v="ARACAJU"/>
    <x v="13"/>
    <n v="126696"/>
    <s v="NORDESTE"/>
    <n v="8738.17"/>
    <n v="332.1"/>
    <n v="252.553"/>
    <n v="3.8005669379286511E-2"/>
    <s v="R L DOS SANTOS TRANSPORTES LTDA"/>
    <d v="2023-07-26T00:00:00"/>
    <m/>
    <d v="2023-08-15T00:00:00"/>
    <d v="2023-08-03T00:00:00"/>
    <m/>
    <s v="ENTREGUE"/>
    <s v="ENTREGUE NO PRAZO"/>
    <n v="7"/>
  </r>
  <r>
    <n v="26255798"/>
    <s v="262557-98"/>
    <d v="2023-07-27T00:00:00"/>
    <x v="1"/>
    <s v="ARACAJU"/>
    <x v="13"/>
    <n v="126745"/>
    <s v="NORDESTE"/>
    <n v="11239"/>
    <n v="417.13"/>
    <n v="371.93700000000001"/>
    <n v="3.7114511967256875E-2"/>
    <s v="R L DOS SANTOS TRANSPORTES LTDA"/>
    <d v="2023-07-26T00:00:00"/>
    <m/>
    <d v="2023-08-15T00:00:00"/>
    <d v="2023-08-03T00:00:00"/>
    <m/>
    <s v="ENTREGUE"/>
    <s v="ENTREGUE NO PRAZO"/>
    <n v="7"/>
  </r>
  <r>
    <n v="26367398"/>
    <s v="263673-98"/>
    <d v="2023-07-27T00:00:00"/>
    <x v="1"/>
    <s v="VITÓRIA DA CONQUISTA"/>
    <x v="20"/>
    <n v="126702"/>
    <s v="NORDESTE"/>
    <n v="8249"/>
    <n v="315.47000000000003"/>
    <n v="252.553"/>
    <n v="3.8243423445266093E-2"/>
    <s v="R L DOS SANTOS TRANSPORTES LTDA"/>
    <d v="2023-07-26T00:00:00"/>
    <m/>
    <d v="2023-08-15T00:00:00"/>
    <d v="2023-08-10T00:00:00"/>
    <m/>
    <s v="ENTREGUE"/>
    <s v="ENTREGUE NO PRAZO"/>
    <n v="14"/>
  </r>
  <r>
    <n v="26289198"/>
    <s v="262891-98"/>
    <d v="2023-07-27T00:00:00"/>
    <x v="1"/>
    <s v="SENHOR DO BONFIM"/>
    <x v="20"/>
    <n v="126524"/>
    <s v="NORDESTE"/>
    <n v="8249"/>
    <n v="315.47000000000003"/>
    <n v="252.55"/>
    <n v="3.8243423445266093E-2"/>
    <s v="R L DOS SANTOS TRANSPORTES LTDA"/>
    <d v="2023-07-24T00:00:00"/>
    <m/>
    <d v="2023-08-15T00:00:00"/>
    <d v="2023-08-10T00:00:00"/>
    <m/>
    <s v="ENTREGUE"/>
    <s v="ENTREGUE NO PRAZO"/>
    <n v="14"/>
  </r>
  <r>
    <n v="26049098"/>
    <s v="260490-98"/>
    <d v="2023-07-27T00:00:00"/>
    <x v="1"/>
    <s v="SANTO ANTONIO DE JESUS"/>
    <x v="20"/>
    <n v="126523"/>
    <s v="NORDESTE"/>
    <n v="8249"/>
    <n v="315.47000000000003"/>
    <n v="252.55"/>
    <n v="3.8243423445266093E-2"/>
    <s v="R L DOS SANTOS TRANSPORTES LTDA"/>
    <d v="2023-07-24T00:00:00"/>
    <m/>
    <d v="2023-08-15T00:00:00"/>
    <d v="2023-08-03T00:00:00"/>
    <m/>
    <s v="ENTREGUE"/>
    <s v="ENTREGUE NO PRAZO"/>
    <n v="7"/>
  </r>
  <r>
    <n v="26260898"/>
    <s v="262608-98"/>
    <d v="2023-07-27T00:00:00"/>
    <x v="1"/>
    <s v="SANTO ANTONIO DE JESUS"/>
    <x v="20"/>
    <n v="126618"/>
    <s v="NORDESTE"/>
    <n v="8669"/>
    <n v="329.75"/>
    <n v="256.43"/>
    <n v="3.8037835967239586E-2"/>
    <s v="R L DOS SANTOS TRANSPORTES LTDA"/>
    <d v="2023-07-25T00:00:00"/>
    <m/>
    <d v="2023-08-15T00:00:00"/>
    <d v="2023-08-03T00:00:00"/>
    <m/>
    <s v="ENTREGUE"/>
    <s v="ENTREGUE NO PRAZO"/>
    <n v="7"/>
  </r>
  <r>
    <n v="25290698"/>
    <s v="252906-98"/>
    <d v="2023-07-27T00:00:00"/>
    <x v="1"/>
    <s v="SOBRADINHO"/>
    <x v="20"/>
    <n v="126578"/>
    <s v="NORDESTE"/>
    <n v="13839"/>
    <n v="505.53"/>
    <n v="462.17"/>
    <n v="3.6529373509646648E-2"/>
    <s v="R L DOS SANTOS TRANSPORTES LTDA"/>
    <d v="2023-07-25T00:00:00"/>
    <m/>
    <d v="2023-08-15T00:00:00"/>
    <d v="2023-08-11T00:00:00"/>
    <m/>
    <s v="ENTREGUE"/>
    <s v="ENTREGUE NO PRAZO"/>
    <n v="15"/>
  </r>
  <r>
    <n v="26334898"/>
    <s v="263348-98"/>
    <d v="2023-07-27T00:00:00"/>
    <x v="1"/>
    <s v="PAULO AFONSO"/>
    <x v="20"/>
    <n v="126537"/>
    <s v="NORDESTE"/>
    <n v="21589"/>
    <n v="769.03"/>
    <n v="743.9"/>
    <n v="3.5621381258974474E-2"/>
    <s v="R L DOS SANTOS TRANSPORTES LTDA"/>
    <d v="2023-07-24T00:00:00"/>
    <m/>
    <d v="2023-08-15T00:00:00"/>
    <d v="2023-08-01T00:00:00"/>
    <m/>
    <s v="ENTREGUE"/>
    <s v="ENTREGUE NO PRAZO"/>
    <n v="5"/>
  </r>
  <r>
    <n v="26715698"/>
    <s v="267156-98"/>
    <d v="2023-07-27T00:00:00"/>
    <x v="1"/>
    <s v="PAULO AFONSO"/>
    <x v="20"/>
    <n v="126698"/>
    <s v="NORDESTE"/>
    <n v="10700"/>
    <n v="398.8"/>
    <n v="256.31200000000001"/>
    <n v="3.7271028037383178E-2"/>
    <s v="R L DOS SANTOS TRANSPORTES LTDA"/>
    <d v="2023-07-26T00:00:00"/>
    <m/>
    <d v="2023-08-15T00:00:00"/>
    <d v="2023-08-08T00:00:00"/>
    <m/>
    <s v="ENTREGUE"/>
    <s v="ENTREGUE NO PRAZO"/>
    <n v="12"/>
  </r>
  <r>
    <n v="26336298"/>
    <s v="263362-98"/>
    <d v="2023-07-27T00:00:00"/>
    <x v="1"/>
    <s v="PILAO ARCADO"/>
    <x v="20"/>
    <n v="126520"/>
    <s v="NORDESTE"/>
    <n v="8249"/>
    <n v="315.47000000000003"/>
    <n v="252.553"/>
    <n v="3.8243423445266093E-2"/>
    <s v="R L DOS SANTOS TRANSPORTES LTDA"/>
    <d v="2023-07-24T00:00:00"/>
    <m/>
    <d v="2023-08-15T00:00:00"/>
    <d v="2023-08-15T00:00:00"/>
    <m/>
    <s v="ENTREGUE"/>
    <s v="ENTREGUE NO PRAZO"/>
    <n v="19"/>
  </r>
  <r>
    <n v="26225298"/>
    <s v="262252-98"/>
    <d v="2023-07-27T00:00:00"/>
    <x v="1"/>
    <s v="PRES TANCREDO NEVES"/>
    <x v="20"/>
    <n v="126536"/>
    <s v="NORDESTE"/>
    <n v="22959"/>
    <n v="815.61"/>
    <n v="829.34"/>
    <n v="3.5524630863713574E-2"/>
    <s v="R L DOS SANTOS TRANSPORTES LTDA"/>
    <d v="2023-07-24T00:00:00"/>
    <m/>
    <d v="2023-08-15T00:00:00"/>
    <d v="2023-08-03T00:00:00"/>
    <m/>
    <s v="ENTREGUE"/>
    <s v="ENTREGUE NO PRAZO"/>
    <n v="7"/>
  </r>
  <r>
    <n v="33389199"/>
    <s v="333891-99"/>
    <d v="2023-10-06T00:00:00"/>
    <x v="0"/>
    <s v="VÁRZEA GRANDE"/>
    <x v="0"/>
    <n v="134076"/>
    <s v="CENTRO-OESTE"/>
    <n v="813.44"/>
    <n v="246.95"/>
    <n v="67.822000000000003"/>
    <m/>
    <s v="MIRA OTM TRANSPORTES LTDA"/>
    <d v="2023-10-06T00:00:00"/>
    <s v="INFORMADO COLETA"/>
    <d v="2023-10-24T00:00:00"/>
    <m/>
    <d v="2023-10-11T00:00:00"/>
    <s v="Em trânsito filiais"/>
    <s v="EM TRANSITO"/>
    <m/>
  </r>
  <r>
    <n v="26289498"/>
    <s v="262894-98"/>
    <d v="2023-07-27T00:00:00"/>
    <x v="1"/>
    <s v="JUAZEIRO"/>
    <x v="20"/>
    <n v="126519"/>
    <s v="NORDESTE"/>
    <n v="6200"/>
    <n v="245.8"/>
    <n v="232.86"/>
    <n v="3.9645161290322584E-2"/>
    <s v="R L DOS SANTOS TRANSPORTES LTDA"/>
    <d v="2023-07-24T00:00:00"/>
    <m/>
    <d v="2023-08-15T00:00:00"/>
    <d v="2023-08-11T00:00:00"/>
    <m/>
    <s v="ENTREGUE"/>
    <s v="ENTREGUE NO PRAZO"/>
    <n v="15"/>
  </r>
  <r>
    <n v="26025798"/>
    <s v="260257-98"/>
    <d v="2023-07-27T00:00:00"/>
    <x v="1"/>
    <s v="JUAZEIRO"/>
    <x v="20"/>
    <n v="126533"/>
    <s v="NORDESTE"/>
    <n v="9102.9"/>
    <n v="344.5"/>
    <n v="283.36"/>
    <n v="3.7845082336398293E-2"/>
    <s v="R L DOS SANTOS TRANSPORTES LTDA"/>
    <d v="2023-07-24T00:00:00"/>
    <m/>
    <d v="2023-08-15T00:00:00"/>
    <d v="2023-08-10T00:00:00"/>
    <m/>
    <s v="ENTREGUE"/>
    <s v="ENTREGUE NO PRAZO"/>
    <n v="14"/>
  </r>
  <r>
    <n v="26290998"/>
    <s v="262909-98"/>
    <d v="2023-07-27T00:00:00"/>
    <x v="1"/>
    <s v="PALMAS DE MONTE ALTO"/>
    <x v="20"/>
    <n v="126747"/>
    <s v="NORDESTE"/>
    <n v="12549"/>
    <n v="461.67"/>
    <n v="433.38799999999998"/>
    <n v="3.6789385608415014E-2"/>
    <s v="R L DOS SANTOS TRANSPORTES LTDA"/>
    <d v="2023-07-26T00:00:00"/>
    <m/>
    <d v="2023-08-15T00:00:00"/>
    <d v="2023-08-08T00:00:00"/>
    <m/>
    <s v="ENTREGUE"/>
    <s v="ENTREGUE NO PRAZO"/>
    <n v="12"/>
  </r>
  <r>
    <n v="26498698"/>
    <s v="264986-98"/>
    <d v="2023-07-27T00:00:00"/>
    <x v="1"/>
    <s v="CAMPO FORMOSO"/>
    <x v="20"/>
    <n v="126738"/>
    <s v="NORDESTE"/>
    <n v="23968"/>
    <n v="849.91"/>
    <n v="763.77700000000004"/>
    <n v="3.5460196929238984E-2"/>
    <s v="R L DOS SANTOS TRANSPORTES LTDA"/>
    <d v="2023-07-26T00:00:00"/>
    <m/>
    <d v="2023-08-15T00:00:00"/>
    <d v="2023-08-10T00:00:00"/>
    <m/>
    <s v="ENTREGUE"/>
    <s v="ENTREGUE NO PRAZO"/>
    <n v="14"/>
  </r>
  <r>
    <n v="26798198"/>
    <s v="267981-98"/>
    <d v="2023-07-27T00:00:00"/>
    <x v="1"/>
    <s v="CASA NOVA"/>
    <x v="20"/>
    <n v="126841"/>
    <s v="NORDESTE"/>
    <n v="8249"/>
    <n v="315.47000000000003"/>
    <n v="254.59299999999999"/>
    <n v="3.8243423445266093E-2"/>
    <s v="R L DOS SANTOS TRANSPORTES LTDA"/>
    <d v="2023-07-27T00:00:00"/>
    <m/>
    <d v="2023-08-15T00:00:00"/>
    <d v="2023-08-10T00:00:00"/>
    <m/>
    <s v="ENTREGUE"/>
    <s v="ENTREGUE NO PRAZO"/>
    <n v="14"/>
  </r>
  <r>
    <n v="26066798"/>
    <s v="260667-98"/>
    <d v="2023-07-27T00:00:00"/>
    <x v="1"/>
    <s v="BOA VISTA DO TUPIM"/>
    <x v="20"/>
    <n v="126538"/>
    <s v="NORDESTE"/>
    <n v="8909"/>
    <n v="337.91"/>
    <n v="285.3"/>
    <n v="3.7929060500617354E-2"/>
    <s v="R L DOS SANTOS TRANSPORTES LTDA"/>
    <d v="2023-07-24T00:00:00"/>
    <m/>
    <d v="2023-08-15T00:00:00"/>
    <d v="2023-08-04T00:00:00"/>
    <m/>
    <s v="ENTREGUE"/>
    <s v="ENTREGUE NO PRAZO"/>
    <n v="8"/>
  </r>
  <r>
    <n v="26470198"/>
    <s v="264701-98"/>
    <d v="2023-07-27T00:00:00"/>
    <x v="1"/>
    <s v="CACULE"/>
    <x v="20"/>
    <n v="126705"/>
    <s v="NORDESTE"/>
    <n v="11314"/>
    <n v="419.68"/>
    <n v="384.01299999999998"/>
    <n v="3.7093866006717345E-2"/>
    <s v="R L DOS SANTOS TRANSPORTES LTDA"/>
    <d v="2023-07-26T00:00:00"/>
    <m/>
    <d v="2023-08-15T00:00:00"/>
    <d v="2023-08-11T00:00:00"/>
    <m/>
    <s v="ENTREGUE"/>
    <s v="ENTREGUE NO PRAZO"/>
    <n v="15"/>
  </r>
  <r>
    <n v="26560398"/>
    <s v="265603-98"/>
    <d v="2023-07-27T00:00:00"/>
    <x v="1"/>
    <s v="CURACA"/>
    <x v="20"/>
    <n v="126706"/>
    <s v="NORDESTE"/>
    <n v="6789"/>
    <n v="265.83"/>
    <n v="220.89500000000001"/>
    <n v="3.9155987627043747E-2"/>
    <s v="R L DOS SANTOS TRANSPORTES LTDA"/>
    <d v="2023-07-26T00:00:00"/>
    <m/>
    <d v="2023-08-15T00:00:00"/>
    <d v="2023-08-11T00:00:00"/>
    <m/>
    <s v="ENTREGUE"/>
    <s v="ENTREGUE NO PRAZO"/>
    <n v="15"/>
  </r>
  <r>
    <n v="26448098"/>
    <s v="264480-98"/>
    <d v="2023-07-27T00:00:00"/>
    <x v="1"/>
    <s v="FEIRA DE SANTANA"/>
    <x v="20"/>
    <n v="126684"/>
    <s v="NORDESTE"/>
    <n v="6109"/>
    <n v="242.71"/>
    <n v="190.52099999999999"/>
    <n v="3.9729906695040104E-2"/>
    <s v="R L DOS SANTOS TRANSPORTES LTDA"/>
    <d v="2023-07-26T00:00:00"/>
    <m/>
    <d v="2023-08-15T00:00:00"/>
    <d v="2023-08-04T00:00:00"/>
    <m/>
    <s v="ENTREGUE"/>
    <s v="ENTREGUE NO PRAZO"/>
    <n v="8"/>
  </r>
  <r>
    <n v="26173898"/>
    <s v="261738-98"/>
    <d v="2023-07-27T00:00:00"/>
    <x v="1"/>
    <s v="GUANAMBI"/>
    <x v="20"/>
    <n v="126526"/>
    <s v="NORDESTE"/>
    <n v="18569"/>
    <n v="666.35"/>
    <n v="651.48"/>
    <n v="3.5885077279336527E-2"/>
    <s v="R L DOS SANTOS TRANSPORTES LTDA"/>
    <d v="2023-07-24T00:00:00"/>
    <m/>
    <d v="2023-08-15T00:00:00"/>
    <d v="2023-08-08T00:00:00"/>
    <m/>
    <s v="ENTREGUE"/>
    <s v="ENTREGUE NO PRAZO"/>
    <n v="12"/>
  </r>
  <r>
    <n v="26290098"/>
    <s v="262900-98"/>
    <d v="2023-07-27T00:00:00"/>
    <x v="1"/>
    <s v="PETROLINA"/>
    <x v="16"/>
    <n v="126521"/>
    <s v="NORDESTE"/>
    <n v="9589"/>
    <n v="361.03"/>
    <n v="313.76"/>
    <n v="3.7650432787569084E-2"/>
    <s v="R L DOS SANTOS TRANSPORTES LTDA"/>
    <d v="2023-07-24T00:00:00"/>
    <m/>
    <d v="2023-08-15T00:00:00"/>
    <d v="2023-08-07T00:00:00"/>
    <m/>
    <s v="ENTREGUE"/>
    <s v="ENTREGUE NO PRAZO"/>
    <n v="11"/>
  </r>
  <r>
    <n v="26300798"/>
    <s v="263007-98"/>
    <d v="2023-07-27T00:00:00"/>
    <x v="1"/>
    <s v="PETROLINA"/>
    <x v="16"/>
    <n v="126525"/>
    <s v="NORDESTE"/>
    <n v="6789"/>
    <n v="265.83"/>
    <n v="220.89500000000001"/>
    <n v="3.9155987627043747E-2"/>
    <s v="R L DOS SANTOS TRANSPORTES LTDA"/>
    <d v="2023-07-24T00:00:00"/>
    <m/>
    <d v="2023-08-15T00:00:00"/>
    <d v="2023-08-08T00:00:00"/>
    <m/>
    <s v="ENTREGUE"/>
    <s v="ENTREGUE NO PRAZO"/>
    <n v="12"/>
  </r>
  <r>
    <n v="25846798"/>
    <s v="258467-98"/>
    <d v="2023-07-27T00:00:00"/>
    <x v="1"/>
    <s v="PETROLINA"/>
    <x v="16"/>
    <n v="126527"/>
    <s v="NORDESTE"/>
    <n v="22800"/>
    <n v="810.2"/>
    <n v="623.88800000000003"/>
    <n v="3.5535087719298246E-2"/>
    <s v="R L DOS SANTOS TRANSPORTES LTDA"/>
    <d v="2023-07-24T00:00:00"/>
    <m/>
    <d v="2023-08-15T00:00:00"/>
    <d v="2023-08-08T00:00:00"/>
    <m/>
    <s v="ENTREGUE"/>
    <s v="ENTREGUE NO PRAZO"/>
    <n v="12"/>
  </r>
  <r>
    <n v="26196498"/>
    <s v="261964-98"/>
    <d v="2023-07-27T00:00:00"/>
    <x v="1"/>
    <s v="PETROLINA"/>
    <x v="16"/>
    <n v="126587"/>
    <s v="NORDESTE"/>
    <n v="8826.43"/>
    <n v="335.1"/>
    <n v="252.553"/>
    <n v="3.7965519468233476E-2"/>
    <s v="R L DOS SANTOS TRANSPORTES LTDA"/>
    <d v="2023-07-24T00:00:00"/>
    <m/>
    <d v="2023-08-15T00:00:00"/>
    <d v="2023-08-09T00:00:00"/>
    <m/>
    <s v="ENTREGUE"/>
    <s v="ENTREGUE NO PRAZO"/>
    <n v="13"/>
  </r>
  <r>
    <n v="26243398"/>
    <s v="262433-98"/>
    <d v="2023-07-27T00:00:00"/>
    <x v="1"/>
    <s v="PETROLINA"/>
    <x v="16"/>
    <n v="126513"/>
    <s v="NORDESTE"/>
    <n v="6789"/>
    <n v="265.83"/>
    <n v="220.89500000000001"/>
    <n v="3.9155987627043747E-2"/>
    <s v="R L DOS SANTOS TRANSPORTES LTDA"/>
    <d v="2023-07-24T00:00:00"/>
    <m/>
    <d v="2023-08-15T00:00:00"/>
    <d v="2023-08-07T00:00:00"/>
    <m/>
    <s v="ENTREGUE"/>
    <s v="ENTREGUE NO PRAZO"/>
    <n v="11"/>
  </r>
  <r>
    <n v="25774698"/>
    <s v="257746-98"/>
    <d v="2023-07-27T00:00:00"/>
    <x v="1"/>
    <s v="PETROLINA"/>
    <x v="16"/>
    <n v="126517"/>
    <s v="NORDESTE"/>
    <n v="14000"/>
    <n v="511"/>
    <n v="477.58"/>
    <n v="3.6499999999999998E-2"/>
    <s v="R L DOS SANTOS TRANSPORTES LTDA"/>
    <d v="2023-07-24T00:00:00"/>
    <m/>
    <d v="2023-08-15T00:00:00"/>
    <d v="2023-08-07T00:00:00"/>
    <m/>
    <s v="ENTREGUE"/>
    <s v="ENTREGUE NO PRAZO"/>
    <n v="11"/>
  </r>
  <r>
    <n v="26697998"/>
    <s v="266979-98"/>
    <d v="2023-07-27T00:00:00"/>
    <x v="1"/>
    <s v="PETROLINA"/>
    <x v="16"/>
    <n v="126756"/>
    <s v="NORDESTE"/>
    <n v="8909"/>
    <n v="337.91"/>
    <n v="285.92700000000002"/>
    <n v="3.7929060500617354E-2"/>
    <s v="R L DOS SANTOS TRANSPORTES LTDA"/>
    <d v="2023-07-26T00:00:00"/>
    <m/>
    <d v="2023-08-15T00:00:00"/>
    <d v="2023-08-08T00:00:00"/>
    <m/>
    <s v="ENTREGUE"/>
    <s v="ENTREGUE NO PRAZO"/>
    <n v="12"/>
  </r>
  <r>
    <n v="26818699"/>
    <s v="268186-99"/>
    <d v="2023-07-27T00:00:00"/>
    <x v="1"/>
    <s v="PETROLINA"/>
    <x v="16"/>
    <n v="126768"/>
    <s v="NORDESTE"/>
    <n v="637.35"/>
    <n v="56.67"/>
    <n v="29.888999999999999"/>
    <n v="8.8915038832666507E-2"/>
    <s v="R L DOS SANTOS TRANSPORTES LTDA"/>
    <d v="2023-07-26T00:00:00"/>
    <m/>
    <d v="2023-08-15T00:00:00"/>
    <d v="2023-08-07T00:00:00"/>
    <m/>
    <s v="ENTREGUE"/>
    <s v="ENTREGUE NO PRAZO"/>
    <n v="11"/>
  </r>
  <r>
    <n v="26224998"/>
    <s v="262249-98"/>
    <d v="2023-07-27T00:00:00"/>
    <x v="1"/>
    <s v="ALAGOINHAS"/>
    <x v="20"/>
    <n v="126787"/>
    <s v="NORDESTE"/>
    <n v="13581.84"/>
    <n v="496.78"/>
    <n v="385.31099999999998"/>
    <n v="3.6576781938235173E-2"/>
    <s v="R L DOS SANTOS TRANSPORTES LTDA"/>
    <d v="2023-07-26T00:00:00"/>
    <m/>
    <d v="2023-08-15T00:00:00"/>
    <d v="2023-08-01T00:00:00"/>
    <m/>
    <s v="ENTREGUE"/>
    <s v="ENTREGUE NO PRAZO"/>
    <n v="5"/>
  </r>
  <r>
    <n v="26120398"/>
    <s v="261203-98"/>
    <d v="2023-07-27T00:00:00"/>
    <x v="1"/>
    <s v="SALVADOR"/>
    <x v="20"/>
    <n v="126781"/>
    <s v="NORDESTE"/>
    <n v="37490.660000000003"/>
    <n v="1309.68"/>
    <n v="1248.7629999999999"/>
    <n v="3.493350077059193E-2"/>
    <s v="R L DOS SANTOS TRANSPORTES LTDA"/>
    <d v="2023-07-26T00:00:00"/>
    <m/>
    <d v="2023-08-15T00:00:00"/>
    <d v="2023-08-02T00:00:00"/>
    <m/>
    <s v="ENTREGUE"/>
    <s v="ENTREGUE NO PRAZO"/>
    <n v="6"/>
  </r>
  <r>
    <n v="26774798"/>
    <s v="267747-98"/>
    <d v="2023-07-27T00:00:00"/>
    <x v="1"/>
    <s v="SALVADOR"/>
    <x v="20"/>
    <n v="126823"/>
    <s v="NORDESTE"/>
    <n v="26550"/>
    <n v="937.7"/>
    <n v="927.274"/>
    <n v="3.5318267419962336E-2"/>
    <s v="R L DOS SANTOS TRANSPORTES LTDA"/>
    <d v="2023-07-27T00:00:00"/>
    <m/>
    <d v="2023-08-15T00:00:00"/>
    <d v="2023-08-02T00:00:00"/>
    <m/>
    <s v="ENTREGUE"/>
    <s v="ENTREGUE NO PRAZO"/>
    <n v="6"/>
  </r>
  <r>
    <n v="26366098"/>
    <s v="263660-98"/>
    <d v="2023-07-27T00:00:00"/>
    <x v="1"/>
    <s v="CAMAÇARI"/>
    <x v="20"/>
    <n v="126535"/>
    <s v="NORDESTE"/>
    <n v="21516.63"/>
    <n v="766.57"/>
    <n v="709.68"/>
    <n v="3.5626861641437343E-2"/>
    <s v="R L DOS SANTOS TRANSPORTES LTDA"/>
    <d v="2023-07-24T00:00:00"/>
    <m/>
    <d v="2023-08-15T00:00:00"/>
    <d v="2023-08-02T00:00:00"/>
    <m/>
    <s v="ENTREGUE"/>
    <s v="ENTREGUE NO PRAZO"/>
    <n v="6"/>
  </r>
  <r>
    <n v="26172398"/>
    <s v="261723-98"/>
    <d v="2023-07-27T00:00:00"/>
    <x v="1"/>
    <s v="DIAS D'AVILA"/>
    <x v="20"/>
    <n v="126522"/>
    <s v="NORDESTE"/>
    <n v="12900"/>
    <n v="473.6"/>
    <n v="443.18200000000002"/>
    <n v="3.6713178294573642E-2"/>
    <s v="R L DOS SANTOS TRANSPORTES LTDA"/>
    <d v="2023-07-24T00:00:00"/>
    <m/>
    <d v="2023-08-15T00:00:00"/>
    <d v="2023-08-02T00:00:00"/>
    <m/>
    <s v="ENTREGUE"/>
    <s v="ENTREGUE NO PRAZO"/>
    <n v="6"/>
  </r>
  <r>
    <n v="26165198"/>
    <s v="261651-98"/>
    <d v="2023-07-27T00:00:00"/>
    <x v="1"/>
    <s v="SALVADOR"/>
    <x v="20"/>
    <n v="126531"/>
    <s v="NORDESTE"/>
    <n v="15999"/>
    <n v="578.97"/>
    <n v="559.9"/>
    <n v="3.6187886742921435E-2"/>
    <s v="R L DOS SANTOS TRANSPORTES LTDA"/>
    <d v="2023-07-24T00:00:00"/>
    <m/>
    <d v="2023-08-15T00:00:00"/>
    <d v="2023-07-31T00:00:00"/>
    <m/>
    <s v="ENTREGUE"/>
    <s v="ENTREGUE NO PRAZO"/>
    <n v="4"/>
  </r>
  <r>
    <n v="26584098"/>
    <s v="265840-98"/>
    <d v="2023-07-27T00:00:00"/>
    <x v="1"/>
    <s v="POJUCA"/>
    <x v="20"/>
    <n v="126708"/>
    <s v="NORDESTE"/>
    <n v="8170"/>
    <n v="312.77999999999997"/>
    <n v="252.553"/>
    <n v="3.8283965728274173E-2"/>
    <s v="R L DOS SANTOS TRANSPORTES LTDA"/>
    <d v="2023-07-26T00:00:00"/>
    <m/>
    <d v="2023-08-15T00:00:00"/>
    <d v="2023-07-31T00:00:00"/>
    <m/>
    <s v="ENTREGUE"/>
    <s v="ENTREGUE NO PRAZO"/>
    <n v="4"/>
  </r>
  <r>
    <n v="26871298"/>
    <s v="268712-98"/>
    <d v="2023-07-27T00:00:00"/>
    <x v="1"/>
    <s v="CAMAÇARI"/>
    <x v="20"/>
    <n v="126830"/>
    <s v="NORDESTE"/>
    <n v="27238.2"/>
    <n v="961.1"/>
    <n v="829"/>
    <n v="3.5285004148585444E-2"/>
    <s v="R L DOS SANTOS TRANSPORTES LTDA"/>
    <d v="2023-07-27T00:00:00"/>
    <m/>
    <d v="2023-08-15T00:00:00"/>
    <d v="2023-07-31T00:00:00"/>
    <m/>
    <s v="ENTREGUE"/>
    <s v="ENTREGUE NO PRAZO"/>
    <n v="4"/>
  </r>
  <r>
    <n v="26494398"/>
    <s v="264943-98"/>
    <d v="2023-07-27T00:00:00"/>
    <x v="1"/>
    <s v="CATU"/>
    <x v="20"/>
    <n v="126617"/>
    <s v="NORDESTE"/>
    <n v="6879.03"/>
    <n v="268.89"/>
    <n v="192.71"/>
    <n v="3.9088359841431129E-2"/>
    <s v="R L DOS SANTOS TRANSPORTES LTDA"/>
    <d v="2023-07-25T00:00:00"/>
    <m/>
    <d v="2023-08-15T00:00:00"/>
    <d v="2023-07-31T00:00:00"/>
    <m/>
    <s v="ENTREGUE"/>
    <s v="ENTREGUE NO PRAZO"/>
    <n v="4"/>
  </r>
  <r>
    <n v="26189198"/>
    <s v="261891-98"/>
    <d v="2023-07-27T00:00:00"/>
    <x v="1"/>
    <s v="CACHOEIRA"/>
    <x v="20"/>
    <n v="126532"/>
    <s v="NORDESTE"/>
    <n v="21516.63"/>
    <n v="766.57"/>
    <n v="709.68"/>
    <n v="3.5626861641437343E-2"/>
    <s v="R L DOS SANTOS TRANSPORTES LTDA"/>
    <d v="2023-07-24T00:00:00"/>
    <m/>
    <d v="2023-08-15T00:00:00"/>
    <d v="2023-08-01T00:00:00"/>
    <m/>
    <s v="ENTREGUE"/>
    <s v="ENTREGUE NO PRAZO"/>
    <n v="5"/>
  </r>
  <r>
    <n v="26493498"/>
    <s v="264934-98"/>
    <d v="2023-07-27T00:00:00"/>
    <x v="1"/>
    <s v="IRECE"/>
    <x v="20"/>
    <n v="126749"/>
    <s v="NORDESTE"/>
    <n v="8170"/>
    <n v="312.77999999999997"/>
    <n v="252.553"/>
    <n v="3.8283965728274173E-2"/>
    <s v="R L DOS SANTOS TRANSPORTES LTDA"/>
    <d v="2023-07-26T00:00:00"/>
    <m/>
    <d v="2023-08-15T00:00:00"/>
    <d v="2023-08-08T00:00:00"/>
    <m/>
    <s v="ENTREGUE"/>
    <s v="ENTREGUE NO PRAZO"/>
    <n v="12"/>
  </r>
  <r>
    <n v="26326598"/>
    <s v="263265-98"/>
    <d v="2023-07-27T00:00:00"/>
    <x v="1"/>
    <s v="QUEIMADAS"/>
    <x v="20"/>
    <n v="126514"/>
    <s v="NORDESTE"/>
    <n v="12007.71"/>
    <n v="443.26"/>
    <n v="371.77800000000002"/>
    <n v="3.6914615692750744E-2"/>
    <s v="R L DOS SANTOS TRANSPORTES LTDA"/>
    <d v="2023-07-24T00:00:00"/>
    <m/>
    <d v="2023-08-15T00:00:00"/>
    <d v="2023-08-17T00:00:00"/>
    <m/>
    <s v="ENTREGUE"/>
    <s v="ENTREGUE FORA DO PRAZO"/>
    <n v="21"/>
  </r>
  <r>
    <n v="26392798"/>
    <s v="263927-98"/>
    <d v="2023-07-27T00:00:00"/>
    <x v="1"/>
    <s v="CAPELA ALTO ALEGRE"/>
    <x v="20"/>
    <n v="126741"/>
    <s v="NORDESTE"/>
    <n v="14600"/>
    <n v="531.4"/>
    <n v="493.19799999999998"/>
    <n v="3.6397260273972602E-2"/>
    <s v="R L DOS SANTOS TRANSPORTES LTDA"/>
    <d v="2023-07-26T00:00:00"/>
    <m/>
    <d v="2023-08-15T00:00:00"/>
    <d v="2023-08-21T00:00:00"/>
    <m/>
    <s v="ENTREGUE"/>
    <s v="ENTREGUE FORA DO PRAZO"/>
    <n v="25"/>
  </r>
  <r>
    <n v="26864399"/>
    <s v="268643-99"/>
    <d v="2023-07-27T00:00:00"/>
    <x v="1"/>
    <s v="PIANCO"/>
    <x v="18"/>
    <n v="126771"/>
    <s v="NORDESTE"/>
    <n v="696.29"/>
    <n v="164.8"/>
    <n v="29.888999999999999"/>
    <n v="0.236682991282368"/>
    <s v="SNT LOG LTDA"/>
    <d v="2023-07-26T00:00:00"/>
    <m/>
    <d v="2023-08-16T00:00:00"/>
    <d v="2023-08-10T00:00:00"/>
    <m/>
    <s v="ENTREGUE"/>
    <s v="ENTREGUE NO PRAZO"/>
    <n v="14"/>
  </r>
  <r>
    <n v="25611598"/>
    <s v="256115-98"/>
    <d v="2023-07-27T00:00:00"/>
    <x v="1"/>
    <s v="EXTREMOZ"/>
    <x v="17"/>
    <n v="126863"/>
    <s v="NORDESTE"/>
    <n v="6875"/>
    <n v="295.82"/>
    <n v="192.8"/>
    <n v="4.3028363636363635E-2"/>
    <s v="SNT LOG LTDA"/>
    <d v="2023-07-27T00:00:00"/>
    <m/>
    <d v="2023-08-11T00:00:00"/>
    <d v="2023-08-11T00:00:00"/>
    <m/>
    <s v="ENTREGUE"/>
    <s v="ENTREGUE NO PRAZO"/>
    <n v="15"/>
  </r>
  <r>
    <n v="25704898"/>
    <s v="257048-98"/>
    <d v="2023-07-27T00:00:00"/>
    <x v="1"/>
    <s v="APODI"/>
    <x v="17"/>
    <n v="126877"/>
    <s v="NORDESTE"/>
    <n v="7480"/>
    <n v="338.94"/>
    <n v="220.89500000000001"/>
    <n v="4.5312834224598933E-2"/>
    <s v="SNT LOG LTDA"/>
    <d v="2023-07-27T00:00:00"/>
    <m/>
    <d v="2023-08-16T00:00:00"/>
    <d v="2023-08-10T00:00:00"/>
    <m/>
    <s v="ENTREGUE"/>
    <s v="ENTREGUE NO PRAZO"/>
    <n v="14"/>
  </r>
  <r>
    <n v="26315498"/>
    <s v="263154-98"/>
    <d v="2023-07-27T00:00:00"/>
    <x v="1"/>
    <s v="APODI"/>
    <x v="17"/>
    <n v="126987"/>
    <s v="NORDESTE"/>
    <n v="9493.11"/>
    <n v="481.43"/>
    <n v="313.76"/>
    <n v="5.0713622827503316E-2"/>
    <s v="SNT LOG LTDA"/>
    <d v="2023-07-27T00:00:00"/>
    <m/>
    <d v="2023-08-07T00:00:00"/>
    <d v="2023-08-07T00:00:00"/>
    <m/>
    <s v="ENTREGUE"/>
    <s v="ENTREGUE NO PRAZO"/>
    <n v="11"/>
  </r>
  <r>
    <n v="26509198"/>
    <s v="265091-98"/>
    <d v="2023-07-27T00:00:00"/>
    <x v="1"/>
    <s v="JOÃO PESSOA"/>
    <x v="18"/>
    <n v="126923"/>
    <s v="NORDESTE"/>
    <n v="7599"/>
    <n v="314.81"/>
    <n v="251.791"/>
    <n v="4.1427819449927621E-2"/>
    <s v="SNT LOG LTDA"/>
    <d v="2023-07-27T00:00:00"/>
    <m/>
    <d v="2023-08-10T00:00:00"/>
    <d v="2023-08-18T00:00:00"/>
    <m/>
    <s v="ENTREGUE"/>
    <s v="ENTREGUE FORA DO PRAZO"/>
    <n v="22"/>
  </r>
  <r>
    <n v="25863598"/>
    <s v="258635-98"/>
    <d v="2023-07-27T00:00:00"/>
    <x v="1"/>
    <s v="CABEDELO"/>
    <x v="18"/>
    <n v="126901"/>
    <s v="NORDESTE"/>
    <n v="18569"/>
    <n v="814.51"/>
    <n v="651.47799999999995"/>
    <n v="4.386396682643115E-2"/>
    <s v="SNT LOG LTDA"/>
    <d v="2023-07-27T00:00:00"/>
    <m/>
    <d v="2023-08-10T00:00:00"/>
    <d v="2023-08-16T00:00:00"/>
    <m/>
    <s v="ENTREGUE"/>
    <s v="ENTREGUE FORA DO PRAZO"/>
    <n v="20"/>
  </r>
  <r>
    <n v="26610798"/>
    <s v="266107-98"/>
    <d v="2023-07-27T00:00:00"/>
    <x v="1"/>
    <s v="MACEIÓ"/>
    <x v="19"/>
    <n v="126864"/>
    <s v="NORDESTE"/>
    <n v="6721.11"/>
    <n v="267.3"/>
    <n v="223.958"/>
    <n v="3.9770216526734424E-2"/>
    <s v="SNT LOG LTDA"/>
    <d v="2023-07-27T00:00:00"/>
    <m/>
    <d v="2023-08-10T00:00:00"/>
    <d v="2023-08-18T00:00:00"/>
    <m/>
    <s v="ENTREGUE"/>
    <s v="ENTREGUE FORA DO PRAZO"/>
    <n v="22"/>
  </r>
  <r>
    <n v="26823398"/>
    <s v="268233-98"/>
    <d v="2023-07-27T00:00:00"/>
    <x v="1"/>
    <s v="MACEIÓ"/>
    <x v="19"/>
    <n v="126981"/>
    <s v="NORDESTE"/>
    <n v="11126.61"/>
    <n v="443.73"/>
    <n v="371.81299999999999"/>
    <n v="3.9880071288559589E-2"/>
    <s v="SNT LOG LTDA"/>
    <d v="2023-07-27T00:00:00"/>
    <m/>
    <d v="2023-08-10T00:00:00"/>
    <d v="2023-06-16T00:00:00"/>
    <m/>
    <s v="ENTREGUE"/>
    <s v="ENTREGUE NO PRAZO"/>
    <n v="-41"/>
  </r>
  <r>
    <n v="26222598"/>
    <s v="262225-98"/>
    <d v="2023-07-27T00:00:00"/>
    <x v="1"/>
    <s v="BARRA SANTO ANTONIO"/>
    <x v="19"/>
    <n v="126866"/>
    <s v="NORDESTE"/>
    <n v="6500"/>
    <n v="254.32"/>
    <n v="165.751"/>
    <n v="3.9126153846153845E-2"/>
    <s v="SNT LOG LTDA"/>
    <d v="2023-07-27T00:00:00"/>
    <m/>
    <d v="2023-08-14T00:00:00"/>
    <d v="2023-08-17T00:00:00"/>
    <m/>
    <s v="ENTREGUE"/>
    <s v="ENTREGUE FORA DO PRAZO"/>
    <n v="21"/>
  </r>
  <r>
    <n v="26491398"/>
    <s v="264913-98"/>
    <d v="2023-07-27T00:00:00"/>
    <x v="1"/>
    <s v="JUCURUTU"/>
    <x v="17"/>
    <n v="126896"/>
    <s v="NORDESTE"/>
    <n v="8249"/>
    <n v="387.51"/>
    <n v="252.553"/>
    <n v="4.697660322463329E-2"/>
    <s v="SNT LOG LTDA"/>
    <d v="2023-07-27T00:00:00"/>
    <m/>
    <d v="2023-08-16T00:00:00"/>
    <d v="2023-08-17T00:00:00"/>
    <m/>
    <s v="ENTREGUE"/>
    <s v="ENTREGUE FORA DO PRAZO"/>
    <n v="21"/>
  </r>
  <r>
    <n v="26420998"/>
    <s v="264209-98"/>
    <d v="2023-07-27T00:00:00"/>
    <x v="1"/>
    <s v="MOSSORÓ"/>
    <x v="17"/>
    <n v="126868"/>
    <s v="NORDESTE"/>
    <n v="8909"/>
    <n v="437.74"/>
    <n v="285.29899999999998"/>
    <n v="4.9134583005949042E-2"/>
    <s v="SNT LOG LTDA"/>
    <d v="2023-07-27T00:00:00"/>
    <m/>
    <d v="2023-08-16T00:00:00"/>
    <d v="2023-08-19T00:00:00"/>
    <m/>
    <s v="ENTREGUE"/>
    <s v="ENTREGUE FORA DO PRAZO"/>
    <n v="23"/>
  </r>
  <r>
    <n v="26589898"/>
    <s v="265898-98"/>
    <d v="2023-07-27T00:00:00"/>
    <x v="1"/>
    <s v="MOSSORÓ"/>
    <x v="17"/>
    <n v="126885"/>
    <s v="NORDESTE"/>
    <n v="12549"/>
    <n v="664.97"/>
    <n v="433.38799999999998"/>
    <n v="5.2989879671686987E-2"/>
    <s v="SNT LOG LTDA"/>
    <d v="2023-07-27T00:00:00"/>
    <m/>
    <d v="2023-08-16T00:00:00"/>
    <d v="2023-08-19T00:00:00"/>
    <m/>
    <s v="ENTREGUE"/>
    <s v="ENTREGUE FORA DO PRAZO"/>
    <n v="23"/>
  </r>
  <r>
    <n v="26475098"/>
    <s v="264750-98"/>
    <d v="2023-07-27T00:00:00"/>
    <x v="1"/>
    <s v="NATAL"/>
    <x v="17"/>
    <n v="126919"/>
    <s v="NORDESTE"/>
    <n v="39500"/>
    <n v="1867.15"/>
    <n v="1428.51"/>
    <n v="4.7269620253164557E-2"/>
    <s v="SNT LOG LTDA"/>
    <d v="2023-07-27T00:00:00"/>
    <m/>
    <d v="2023-08-10T00:00:00"/>
    <d v="2023-08-16T00:00:00"/>
    <m/>
    <s v="ENTREGUE"/>
    <s v="ENTREGUE FORA DO PRAZO"/>
    <n v="20"/>
  </r>
  <r>
    <n v="26499098"/>
    <s v="264990-98"/>
    <d v="2023-07-27T00:00:00"/>
    <x v="1"/>
    <s v="PARNAMIRIM"/>
    <x v="17"/>
    <n v="126855"/>
    <s v="NORDESTE"/>
    <n v="20799"/>
    <n v="971.86"/>
    <n v="743.54600000000005"/>
    <n v="4.672628491754411E-2"/>
    <s v="SNT LOG LTDA"/>
    <d v="2023-07-27T00:00:00"/>
    <m/>
    <d v="2023-08-10T00:00:00"/>
    <d v="2023-08-15T00:00:00"/>
    <m/>
    <s v="ENTREGUE"/>
    <s v="ENTREGUE FORA DO PRAZO"/>
    <n v="19"/>
  </r>
  <r>
    <n v="26516398"/>
    <s v="265163-98"/>
    <d v="2023-07-27T00:00:00"/>
    <x v="1"/>
    <s v="PARNAMIRIM"/>
    <x v="17"/>
    <n v="126930"/>
    <s v="NORDESTE"/>
    <n v="70500"/>
    <n v="3036.44"/>
    <n v="2323.12"/>
    <n v="4.3070070921985816E-2"/>
    <s v="SNT LOG LTDA"/>
    <d v="2023-07-27T00:00:00"/>
    <m/>
    <d v="2023-08-10T00:00:00"/>
    <d v="2023-08-16T00:00:00"/>
    <m/>
    <s v="ENTREGUE"/>
    <s v="ENTREGUE FORA DO PRAZO"/>
    <n v="20"/>
  </r>
  <r>
    <n v="26173298"/>
    <s v="261732-98"/>
    <d v="2023-07-27T00:00:00"/>
    <x v="1"/>
    <s v="PARELHAS"/>
    <x v="17"/>
    <n v="126899"/>
    <s v="NORDESTE"/>
    <n v="12549"/>
    <n v="664.97"/>
    <n v="433.38799999999998"/>
    <n v="5.2989879671686987E-2"/>
    <s v="SNT LOG LTDA"/>
    <d v="2023-07-27T00:00:00"/>
    <m/>
    <d v="2023-08-16T00:00:00"/>
    <d v="2023-08-22T00:00:00"/>
    <m/>
    <s v="ENTREGUE"/>
    <s v="ENTREGUE FORA DO PRAZO"/>
    <n v="26"/>
  </r>
  <r>
    <n v="26503698"/>
    <s v="265036-98"/>
    <d v="2023-07-27T00:00:00"/>
    <x v="1"/>
    <s v="CAICÓ"/>
    <x v="17"/>
    <n v="126898"/>
    <s v="NORDESTE"/>
    <n v="13672.5"/>
    <n v="629.17999999999995"/>
    <n v="410.05599999999998"/>
    <n v="4.6017919180837447E-2"/>
    <s v="SNT LOG LTDA"/>
    <d v="2023-07-27T00:00:00"/>
    <m/>
    <d v="2023-08-16T00:00:00"/>
    <d v="2023-08-22T00:00:00"/>
    <m/>
    <s v="ENTREGUE"/>
    <s v="ENTREGUE FORA DO PRAZO"/>
    <n v="26"/>
  </r>
  <r>
    <n v="26143698"/>
    <s v="261436-98"/>
    <d v="2023-07-27T00:00:00"/>
    <x v="1"/>
    <s v="ALEXANDRIA"/>
    <x v="17"/>
    <n v="126895"/>
    <s v="NORDESTE"/>
    <n v="32038"/>
    <n v="1712.27"/>
    <n v="1115.97"/>
    <n v="5.3444971596229476E-2"/>
    <s v="SNT LOG LTDA"/>
    <d v="2023-07-27T00:00:00"/>
    <m/>
    <d v="2023-08-16T00:00:00"/>
    <d v="2023-08-25T00:00:00"/>
    <m/>
    <s v="ENTREGUE"/>
    <s v="ENTREGUE FORA DO PRAZO"/>
    <n v="29"/>
  </r>
  <r>
    <n v="26684798"/>
    <s v="266847-98"/>
    <d v="2023-07-27T00:00:00"/>
    <x v="1"/>
    <s v="GRAVATA"/>
    <x v="16"/>
    <n v="126839"/>
    <s v="NORDESTE"/>
    <n v="9589"/>
    <n v="448.16"/>
    <n v="313.76"/>
    <n v="4.6736886015225784E-2"/>
    <s v="TECMAR TRANSPORTES LTDA"/>
    <d v="2023-07-27T00:00:00"/>
    <m/>
    <d v="2023-08-08T00:00:00"/>
    <d v="2023-08-08T00:00:00"/>
    <m/>
    <s v="ENTREGUE"/>
    <s v="ENTREGUE NO PRAZO"/>
    <n v="12"/>
  </r>
  <r>
    <n v="26134298"/>
    <s v="261342-98"/>
    <d v="2023-07-27T00:00:00"/>
    <x v="1"/>
    <s v="OURICURI"/>
    <x v="16"/>
    <n v="126869"/>
    <s v="NORDESTE"/>
    <n v="10209"/>
    <n v="486.07"/>
    <n v="343.43799999999999"/>
    <n v="4.7611911058869624E-2"/>
    <s v="TECMAR TRANSPORTES LTDA"/>
    <d v="2023-07-27T00:00:00"/>
    <m/>
    <d v="2023-08-15T00:00:00"/>
    <d v="2023-08-10T00:00:00"/>
    <m/>
    <s v="ENTREGUE"/>
    <s v="ENTREGUE NO PRAZO"/>
    <n v="14"/>
  </r>
  <r>
    <n v="25893698"/>
    <s v="258936-98"/>
    <d v="2023-07-27T00:00:00"/>
    <x v="1"/>
    <s v="RECIFE"/>
    <x v="16"/>
    <n v="126883"/>
    <s v="NORDESTE"/>
    <n v="17343.810000000001"/>
    <n v="862.69"/>
    <n v="618.10500000000002"/>
    <n v="4.9740512609397818E-2"/>
    <s v="TECMAR TRANSPORTES LTDA"/>
    <d v="2023-07-27T00:00:00"/>
    <m/>
    <d v="2023-08-09T00:00:00"/>
    <d v="2023-08-07T00:00:00"/>
    <m/>
    <s v="ENTREGUE"/>
    <s v="ENTREGUE NO PRAZO"/>
    <n v="11"/>
  </r>
  <r>
    <n v="26612698"/>
    <s v="266126-98"/>
    <d v="2023-07-27T00:00:00"/>
    <x v="1"/>
    <s v="TORITAMA"/>
    <x v="16"/>
    <n v="126867"/>
    <s v="NORDESTE"/>
    <n v="13819"/>
    <n v="617.28"/>
    <n v="433.22800000000001"/>
    <n v="4.4668934076271795E-2"/>
    <s v="TECMAR TRANSPORTES LTDA"/>
    <d v="2023-07-27T00:00:00"/>
    <m/>
    <d v="2023-08-09T00:00:00"/>
    <d v="2023-08-08T00:00:00"/>
    <m/>
    <s v="ENTREGUE"/>
    <s v="ENTREGUE NO PRAZO"/>
    <n v="12"/>
  </r>
  <r>
    <n v="26581198"/>
    <s v="265811-98"/>
    <d v="2023-07-27T00:00:00"/>
    <x v="1"/>
    <s v="ACOPIARA"/>
    <x v="15"/>
    <n v="126967"/>
    <s v="NORDESTE"/>
    <n v="11126.61"/>
    <n v="793.85"/>
    <n v="371.93700000000001"/>
    <n v="7.1346978100247968E-2"/>
    <s v="TECMAR TRANSPORTES LTDA"/>
    <d v="2023-07-27T00:00:00"/>
    <m/>
    <d v="2023-08-17T00:00:00"/>
    <d v="2023-08-11T00:00:00"/>
    <m/>
    <s v="ENTREGUE"/>
    <s v="ENTREGUE NO PRAZO"/>
    <n v="15"/>
  </r>
  <r>
    <n v="26545698"/>
    <s v="265456-98"/>
    <d v="2023-07-27T00:00:00"/>
    <x v="1"/>
    <s v="ACOPIARA"/>
    <x v="15"/>
    <n v="126998"/>
    <s v="NORDESTE"/>
    <n v="31317"/>
    <n v="1802.66"/>
    <n v="1074.98"/>
    <n v="5.7561707698694002E-2"/>
    <s v="TECMAR TRANSPORTES LTDA"/>
    <d v="2023-07-27T00:00:00"/>
    <m/>
    <d v="2023-08-17T00:00:00"/>
    <d v="2023-08-11T00:00:00"/>
    <m/>
    <s v="ENTREGUE"/>
    <s v="ENTREGUE NO PRAZO"/>
    <n v="15"/>
  </r>
  <r>
    <n v="26730598"/>
    <s v="267305-98"/>
    <d v="2023-07-27T00:00:00"/>
    <x v="1"/>
    <s v="JUAZEIRO DO NORTE"/>
    <x v="15"/>
    <n v="126792"/>
    <s v="NORDESTE"/>
    <n v="12831"/>
    <n v="636.16"/>
    <n v="435.30399999999997"/>
    <n v="4.9579923622476811E-2"/>
    <s v="TECMAR TRANSPORTES LTDA"/>
    <d v="2023-07-26T00:00:00"/>
    <m/>
    <d v="2023-08-17T00:00:00"/>
    <d v="2023-08-03T00:00:00"/>
    <m/>
    <s v="ENTREGUE"/>
    <s v="ENTREGUE NO PRAZO"/>
    <n v="7"/>
  </r>
  <r>
    <n v="26540898"/>
    <s v="265408-98"/>
    <d v="2023-07-27T00:00:00"/>
    <x v="1"/>
    <s v="JUAZEIRO DO NORTE"/>
    <x v="15"/>
    <n v="126983"/>
    <s v="NORDESTE"/>
    <n v="6789"/>
    <n v="329.98"/>
    <n v="220.89500000000001"/>
    <n v="4.8605096479599354E-2"/>
    <s v="TECMAR TRANSPORTES LTDA"/>
    <d v="2023-07-27T00:00:00"/>
    <m/>
    <d v="2023-08-17T00:00:00"/>
    <d v="2023-08-03T00:00:00"/>
    <m/>
    <s v="ENTREGUE"/>
    <s v="ENTREGUE NO PRAZO"/>
    <n v="7"/>
  </r>
  <r>
    <n v="26546598"/>
    <s v="265465-98"/>
    <d v="2023-07-27T00:00:00"/>
    <x v="1"/>
    <s v="JUAZEIRO DO NORTE"/>
    <x v="15"/>
    <n v="126955"/>
    <s v="NORDESTE"/>
    <n v="11789.91"/>
    <n v="593.98"/>
    <n v="405.55500000000001"/>
    <n v="5.0380367619430516E-2"/>
    <s v="TECMAR TRANSPORTES LTDA"/>
    <d v="2023-07-27T00:00:00"/>
    <m/>
    <d v="2023-08-17T00:00:00"/>
    <d v="2023-08-03T00:00:00"/>
    <m/>
    <s v="ENTREGUE"/>
    <s v="ENTREGUE NO PRAZO"/>
    <n v="7"/>
  </r>
  <r>
    <n v="26620898"/>
    <s v="266208-98"/>
    <d v="2023-07-27T00:00:00"/>
    <x v="1"/>
    <s v="JUCAS"/>
    <x v="15"/>
    <n v="126993"/>
    <s v="NORDESTE"/>
    <n v="11789.91"/>
    <n v="593.98"/>
    <n v="405.55500000000001"/>
    <n v="5.0380367619430516E-2"/>
    <s v="TECMAR TRANSPORTES LTDA"/>
    <d v="2023-07-27T00:00:00"/>
    <m/>
    <d v="2023-08-17T00:00:00"/>
    <d v="2023-08-08T00:00:00"/>
    <m/>
    <s v="ENTREGUE"/>
    <s v="ENTREGUE NO PRAZO"/>
    <n v="12"/>
  </r>
  <r>
    <n v="26428198"/>
    <s v="264281-98"/>
    <d v="2023-07-27T00:00:00"/>
    <x v="1"/>
    <s v="QUIXADA"/>
    <x v="15"/>
    <n v="126962"/>
    <s v="NORDESTE"/>
    <n v="12800"/>
    <n v="601.22"/>
    <n v="406.32499999999999"/>
    <n v="4.69703125E-2"/>
    <s v="TECMAR TRANSPORTES LTDA"/>
    <d v="2023-07-27T00:00:00"/>
    <m/>
    <d v="2023-08-17T00:00:00"/>
    <d v="2023-08-14T00:00:00"/>
    <m/>
    <s v="ENTREGUE"/>
    <s v="ENTREGUE NO PRAZO"/>
    <n v="18"/>
  </r>
  <r>
    <n v="26477698"/>
    <s v="264776-98"/>
    <d v="2023-07-27T00:00:00"/>
    <x v="1"/>
    <s v="QUIXERAMOBIM"/>
    <x v="15"/>
    <n v="126936"/>
    <s v="NORDESTE"/>
    <n v="14000"/>
    <n v="716.53"/>
    <n v="496.25299999999999"/>
    <n v="5.1180714285714281E-2"/>
    <s v="TECMAR TRANSPORTES LTDA"/>
    <d v="2023-07-27T00:00:00"/>
    <m/>
    <d v="2023-08-17T00:00:00"/>
    <d v="2023-08-14T00:00:00"/>
    <m/>
    <s v="ENTREGUE"/>
    <s v="ENTREGUE NO PRAZO"/>
    <n v="18"/>
  </r>
  <r>
    <n v="26380598"/>
    <s v="263805-98"/>
    <d v="2023-07-27T00:00:00"/>
    <x v="1"/>
    <s v="NOVA SANTA RITA"/>
    <x v="7"/>
    <n v="126875"/>
    <s v="NORDESTE"/>
    <n v="18667"/>
    <n v="1313.18"/>
    <n v="543.53"/>
    <n v="7.0347672362993524E-2"/>
    <s v="TECMAR TRANSPORTES LTDA"/>
    <d v="2023-07-27T00:00:00"/>
    <m/>
    <d v="2023-08-18T00:00:00"/>
    <d v="2023-08-16T00:00:00"/>
    <m/>
    <s v="ENTREGUE"/>
    <s v="ENTREGUE NO PRAZO"/>
    <n v="20"/>
  </r>
  <r>
    <n v="25132298"/>
    <s v="251322-98"/>
    <d v="2023-07-27T00:00:00"/>
    <x v="1"/>
    <s v="OEIRAS"/>
    <x v="7"/>
    <n v="126854"/>
    <s v="NORDESTE"/>
    <n v="26757.4"/>
    <n v="1666.95"/>
    <n v="865.94600000000003"/>
    <n v="6.2298653830342256E-2"/>
    <s v="TECMAR TRANSPORTES LTDA"/>
    <d v="2023-07-27T00:00:00"/>
    <m/>
    <d v="2023-08-18T00:00:00"/>
    <d v="2023-08-15T00:00:00"/>
    <m/>
    <s v="ENTREGUE"/>
    <s v="ENTREGUE NO PRAZO"/>
    <n v="19"/>
  </r>
  <r>
    <n v="26652398"/>
    <s v="266523-98"/>
    <d v="2023-07-27T00:00:00"/>
    <x v="1"/>
    <s v="TERESINA"/>
    <x v="7"/>
    <n v="127032"/>
    <s v="NORDESTE"/>
    <n v="23510"/>
    <n v="1311.65"/>
    <n v="775.51199999999994"/>
    <n v="5.5791152700978314E-2"/>
    <s v="TECMAR TRANSPORTES LTDA"/>
    <d v="2023-07-27T00:00:00"/>
    <m/>
    <d v="2023-08-14T00:00:00"/>
    <d v="2023-08-08T00:00:00"/>
    <m/>
    <s v="ENTREGUE"/>
    <s v="ENTREGUE NO PRAZO"/>
    <n v="12"/>
  </r>
  <r>
    <n v="26158798"/>
    <s v="261587-98"/>
    <d v="2023-07-27T00:00:00"/>
    <x v="1"/>
    <s v="TERESINA"/>
    <x v="7"/>
    <n v="126918"/>
    <s v="NORDESTE"/>
    <n v="11909"/>
    <n v="522.41"/>
    <n v="297.29700000000003"/>
    <n v="4.386682341086573E-2"/>
    <s v="TECMAR TRANSPORTES LTDA"/>
    <d v="2023-07-27T00:00:00"/>
    <m/>
    <d v="2023-08-14T00:00:00"/>
    <d v="2023-08-08T00:00:00"/>
    <m/>
    <s v="ENTREGUE"/>
    <s v="ENTREGUE NO PRAZO"/>
    <n v="12"/>
  </r>
  <r>
    <n v="26654298"/>
    <s v="266542-98"/>
    <d v="2023-07-27T00:00:00"/>
    <x v="1"/>
    <s v="TIBAU DO SUL"/>
    <x v="17"/>
    <n v="126793"/>
    <s v="NORDESTE"/>
    <n v="18669"/>
    <n v="905.6"/>
    <n v="620.14499999999998"/>
    <n v="4.8508222186512399E-2"/>
    <s v="TECMAR TRANSPORTES LTDA"/>
    <d v="2023-07-26T00:00:00"/>
    <m/>
    <d v="2023-08-17T00:00:00"/>
    <d v="2023-08-07T00:00:00"/>
    <m/>
    <s v="ENTREGUE"/>
    <s v="ENTREGUE NO PRAZO"/>
    <n v="11"/>
  </r>
  <r>
    <n v="26346098"/>
    <s v="263460-98"/>
    <d v="2023-07-27T00:00:00"/>
    <x v="1"/>
    <s v="BURITIRANA"/>
    <x v="6"/>
    <n v="126801"/>
    <s v="NORDESTE"/>
    <n v="16662.509999999998"/>
    <n v="1171.9000000000001"/>
    <n v="625.79700000000003"/>
    <n v="7.0331540686247168E-2"/>
    <s v="TECMAR TRANSPORTES LTDA"/>
    <d v="2023-07-26T00:00:00"/>
    <m/>
    <d v="2023-08-22T00:00:00"/>
    <d v="2023-08-12T00:00:00"/>
    <m/>
    <s v="ENTREGUE"/>
    <s v="ENTREGUE NO PRAZO"/>
    <n v="16"/>
  </r>
  <r>
    <n v="25759998"/>
    <s v="257599-98"/>
    <d v="2023-07-27T00:00:00"/>
    <x v="1"/>
    <s v="IMPERATRIZ"/>
    <x v="6"/>
    <n v="126805"/>
    <s v="NORDESTE"/>
    <n v="19061.189999999999"/>
    <n v="1008.84"/>
    <n v="522.07799999999997"/>
    <n v="5.2926391269380355E-2"/>
    <s v="TECMAR TRANSPORTES LTDA"/>
    <d v="2023-07-26T00:00:00"/>
    <m/>
    <d v="2023-08-22T00:00:00"/>
    <d v="2023-08-11T00:00:00"/>
    <m/>
    <s v="ENTREGUE"/>
    <s v="ENTREGUE NO PRAZO"/>
    <n v="15"/>
  </r>
  <r>
    <n v="26333798"/>
    <s v="263337-98"/>
    <d v="2023-07-27T00:00:00"/>
    <x v="1"/>
    <s v="CASCAVEL"/>
    <x v="15"/>
    <n v="126947"/>
    <s v="NORDESTE"/>
    <n v="12909"/>
    <n v="571.49"/>
    <n v="385.69400000000002"/>
    <n v="4.4270663877914632E-2"/>
    <s v="TECMAR TRANSPORTES LTDA"/>
    <d v="2023-07-27T00:00:00"/>
    <m/>
    <d v="2023-08-26T00:00:00"/>
    <d v="2023-08-26T00:00:00"/>
    <m/>
    <s v="ENTREGUE"/>
    <s v="ENTREGUE NO PRAZO"/>
    <n v="30"/>
  </r>
  <r>
    <n v="26230698"/>
    <s v="262306-98"/>
    <d v="2023-07-27T00:00:00"/>
    <x v="1"/>
    <s v="OROBÓ"/>
    <x v="16"/>
    <n v="126900"/>
    <s v="NORDESTE"/>
    <n v="19224.810000000001"/>
    <n v="944.65"/>
    <n v="679.31100000000004"/>
    <n v="4.9137026581797159E-2"/>
    <s v="TECMAR TRANSPORTES LTDA"/>
    <d v="2023-07-27T00:00:00"/>
    <m/>
    <d v="2023-08-07T00:00:00"/>
    <d v="2023-08-08T00:00:00"/>
    <m/>
    <s v="ENTREGUE"/>
    <s v="ENTREGUE FORA DO PRAZO"/>
    <n v="12"/>
  </r>
  <r>
    <m/>
    <s v="-"/>
    <d v="2023-09-20T00:00:00"/>
    <x v="0"/>
    <s v="COLINAS DO TOCANTINS"/>
    <x v="1"/>
    <n v="131083"/>
    <s v="NORTE"/>
    <n v="6908.02"/>
    <n v="382.5"/>
    <n v="23.437999999999999"/>
    <m/>
    <s v="MIRA OTM TRANSPORTES LTDA"/>
    <d v="2023-09-19T00:00:00"/>
    <s v="ENTREGA INFORMADA"/>
    <d v="2023-10-24T00:00:00"/>
    <d v="2023-10-04T00:00:00"/>
    <d v="2023-10-09T00:00:00"/>
    <s v="ENTREGUE"/>
    <s v="ENTREGUE NO PRAZO"/>
    <n v="14"/>
  </r>
  <r>
    <m/>
    <s v="-"/>
    <d v="2023-09-21T00:00:00"/>
    <x v="0"/>
    <s v="IBIRA"/>
    <x v="9"/>
    <n v="131321"/>
    <s v="SUDESTE"/>
    <n v="1004.02"/>
    <n v="250"/>
    <n v="28.812999999999999"/>
    <m/>
    <s v="NJP EXPRESS LTDA"/>
    <d v="2023-09-20T00:00:00"/>
    <s v="INFORMADO COLETA"/>
    <s v="03/10/2023"/>
    <m/>
    <d v="2023-10-09T00:00:00"/>
    <s v="JAP SAO-NO ARMAZEM DA FILIAL MAUA"/>
    <s v="EM TRANSITO"/>
    <n v="-45190"/>
  </r>
  <r>
    <m/>
    <s v="-"/>
    <d v="2023-09-21T00:00:00"/>
    <x v="0"/>
    <s v="TERESINA"/>
    <x v="7"/>
    <n v="131236"/>
    <s v="NORDESTE"/>
    <n v="2260.59"/>
    <n v="142.83000000000001"/>
    <n v="81.635999999999996"/>
    <m/>
    <s v="TECMAR TRANSPORTES LTDA"/>
    <d v="2023-09-20T00:00:00"/>
    <s v="ENTREGA INFORMADA"/>
    <s v="09/10/2023"/>
    <d v="2023-10-03T00:00:00"/>
    <d v="2023-10-04T00:00:00"/>
    <s v="ENTREGUE"/>
    <s v="ENTREGUE NO PRAZO"/>
    <n v="12"/>
  </r>
  <r>
    <n v="25932198"/>
    <s v="259321-98"/>
    <d v="2023-07-27T00:00:00"/>
    <x v="1"/>
    <s v="PARNAIBA"/>
    <x v="7"/>
    <n v="126857"/>
    <s v="NORDESTE"/>
    <n v="8249"/>
    <n v="495.35"/>
    <n v="252.553"/>
    <n v="6.0049702994302345E-2"/>
    <s v="TECMAR TRANSPORTES LTDA"/>
    <d v="2023-07-27T00:00:00"/>
    <m/>
    <d v="2023-08-07T00:00:00"/>
    <d v="2023-08-10T00:00:00"/>
    <m/>
    <s v="ENTREGUE"/>
    <s v="ENTREGUE FORA DO PRAZO"/>
    <n v="14"/>
  </r>
  <r>
    <n v="26401598"/>
    <s v="264015-98"/>
    <d v="2023-07-27T00:00:00"/>
    <x v="1"/>
    <s v="LUIS CORREIA"/>
    <x v="7"/>
    <n v="126859"/>
    <s v="NORDESTE"/>
    <n v="6721.11"/>
    <n v="432.75"/>
    <n v="220.89500000000001"/>
    <n v="6.4386686127737833E-2"/>
    <s v="TECMAR TRANSPORTES LTDA"/>
    <d v="2023-07-27T00:00:00"/>
    <m/>
    <d v="2023-08-08T00:00:00"/>
    <d v="2023-08-11T00:00:00"/>
    <m/>
    <s v="ENTREGUE"/>
    <s v="ENTREGUE FORA DO PRAZO"/>
    <n v="15"/>
  </r>
  <r>
    <n v="26129398"/>
    <s v="261293-98"/>
    <d v="2023-07-27T00:00:00"/>
    <x v="1"/>
    <s v="URUÇUÍ"/>
    <x v="7"/>
    <n v="126860"/>
    <s v="NORDESTE"/>
    <n v="16500"/>
    <n v="1024.1600000000001"/>
    <n v="528.82299999999998"/>
    <n v="6.2070303030303038E-2"/>
    <s v="TECMAR TRANSPORTES LTDA"/>
    <d v="2023-07-27T00:00:00"/>
    <m/>
    <d v="2023-08-09T00:00:00"/>
    <d v="2023-08-12T00:00:00"/>
    <m/>
    <s v="ENTREGUE"/>
    <s v="ENTREGUE FORA DO PRAZO"/>
    <n v="16"/>
  </r>
  <r>
    <n v="26284298"/>
    <s v="262842-98"/>
    <d v="2023-07-27T00:00:00"/>
    <x v="1"/>
    <s v="ITALVA"/>
    <x v="11"/>
    <n v="126849"/>
    <s v="SUDESTE"/>
    <n v="17869"/>
    <n v="487.34"/>
    <n v="623.26300000000003"/>
    <n v="2.7272930773966086E-2"/>
    <s v="TJ4 TRANSPORTES EIRELI"/>
    <d v="2023-07-27T00:00:00"/>
    <m/>
    <d v="2023-08-02T00:00:00"/>
    <d v="2023-08-02T00:00:00"/>
    <m/>
    <s v="ENTREGUE"/>
    <s v="ENTREGUE NO PRAZO"/>
    <n v="6"/>
  </r>
  <r>
    <n v="26539498"/>
    <s v="265394-98"/>
    <d v="2023-07-27T00:00:00"/>
    <x v="1"/>
    <s v="RIO DE JANEIRO"/>
    <x v="11"/>
    <n v="126850"/>
    <s v="SUDESTE"/>
    <n v="6109"/>
    <n v="152.72"/>
    <n v="190.52099999999999"/>
    <n v="2.4999181535439514E-2"/>
    <s v="TJ4 TRANSPORTES EIRELI"/>
    <d v="2023-07-27T00:00:00"/>
    <m/>
    <d v="2023-07-31T00:00:00"/>
    <d v="2023-08-02T00:00:00"/>
    <m/>
    <s v="ENTREGUE"/>
    <s v="ENTREGUE FORA DO PRAZO"/>
    <n v="6"/>
  </r>
  <r>
    <n v="26561898"/>
    <s v="265618-98"/>
    <d v="2023-07-27T00:00:00"/>
    <x v="1"/>
    <s v="TRES RIOS"/>
    <x v="11"/>
    <n v="126829"/>
    <s v="SUDESTE"/>
    <n v="25550"/>
    <n v="696.81"/>
    <n v="771.38800000000003"/>
    <n v="2.7272407045009783E-2"/>
    <s v="TJ4 TRANSPORTES EIRELI"/>
    <d v="2023-07-27T00:00:00"/>
    <m/>
    <d v="2023-08-03T00:00:00"/>
    <d v="2023-08-03T00:00:00"/>
    <m/>
    <s v="ENTREGUE"/>
    <s v="ENTREGUE NO PRAZO"/>
    <n v="7"/>
  </r>
  <r>
    <n v="26492598"/>
    <s v="264925-98"/>
    <d v="2023-07-27T00:00:00"/>
    <x v="1"/>
    <s v="CASIMIRO DE ABREU"/>
    <x v="11"/>
    <n v="126844"/>
    <s v="SUDESTE"/>
    <n v="9589"/>
    <n v="261.52"/>
    <n v="313.76"/>
    <n v="2.72729168839295E-2"/>
    <s v="TJ4 TRANSPORTES EIRELI"/>
    <d v="2023-07-27T00:00:00"/>
    <m/>
    <d v="2023-08-04T00:00:00"/>
    <d v="2023-08-04T00:00:00"/>
    <m/>
    <s v="ENTREGUE"/>
    <s v="ENTREGUE NO PRAZO"/>
    <n v="8"/>
  </r>
  <r>
    <n v="26206898"/>
    <s v="262068-98"/>
    <d v="2023-07-27T00:00:00"/>
    <x v="1"/>
    <s v="SANTA MARIA MADALENA"/>
    <x v="11"/>
    <n v="126292"/>
    <s v="SUDESTE"/>
    <n v="9589"/>
    <n v="261.52"/>
    <n v="313.76"/>
    <n v="2.72729168839295E-2"/>
    <s v="TJ4 TRANSPORTES EIRELI"/>
    <d v="2023-07-21T00:00:00"/>
    <m/>
    <d v="2023-08-04T00:00:00"/>
    <d v="2023-08-04T00:00:00"/>
    <m/>
    <s v="ENTREGUE"/>
    <s v="ENTREGUE NO PRAZO"/>
    <n v="8"/>
  </r>
  <r>
    <n v="26206598"/>
    <s v="262065-98"/>
    <d v="2023-07-27T00:00:00"/>
    <x v="1"/>
    <s v="SANTA MARIA MADALENA"/>
    <x v="11"/>
    <n v="126304"/>
    <s v="SUDESTE"/>
    <n v="17343.810000000001"/>
    <n v="473.01"/>
    <n v="618.10500000000002"/>
    <n v="2.7272554300352688E-2"/>
    <s v="TJ4 TRANSPORTES EIRELI"/>
    <d v="2023-07-21T00:00:00"/>
    <m/>
    <d v="2023-08-04T00:00:00"/>
    <d v="2023-08-04T00:00:00"/>
    <m/>
    <s v="ENTREGUE"/>
    <s v="ENTREGUE NO PRAZO"/>
    <n v="8"/>
  </r>
  <r>
    <n v="26623598"/>
    <s v="266235-98"/>
    <d v="2023-07-27T00:00:00"/>
    <x v="1"/>
    <s v="MARICÁ"/>
    <x v="11"/>
    <n v="126707"/>
    <s v="SUDESTE"/>
    <n v="8909"/>
    <n v="242.97"/>
    <n v="291.92700000000002"/>
    <n v="2.7272421147154564E-2"/>
    <s v="TJ4 TRANSPORTES EIRELI"/>
    <d v="2023-07-26T00:00:00"/>
    <m/>
    <d v="2023-08-04T00:00:00"/>
    <d v="2023-08-04T00:00:00"/>
    <m/>
    <s v="ENTREGUE"/>
    <s v="ENTREGUE NO PRAZO"/>
    <n v="8"/>
  </r>
  <r>
    <n v="26205498"/>
    <s v="262054-98"/>
    <d v="2023-07-27T00:00:00"/>
    <x v="1"/>
    <s v="MACAÉ"/>
    <x v="11"/>
    <n v="126297"/>
    <s v="SUDESTE"/>
    <n v="22729.41"/>
    <n v="619.89"/>
    <n v="829.34199999999998"/>
    <n v="2.7272595285139384E-2"/>
    <s v="TJ4 TRANSPORTES EIRELI"/>
    <d v="2023-07-21T00:00:00"/>
    <m/>
    <d v="2023-08-04T00:00:00"/>
    <d v="2023-08-04T00:00:00"/>
    <m/>
    <s v="ENTREGUE"/>
    <s v="ENTREGUE NO PRAZO"/>
    <n v="8"/>
  </r>
  <r>
    <n v="26205898"/>
    <s v="262058-98"/>
    <d v="2023-07-27T00:00:00"/>
    <x v="1"/>
    <s v="SANTA MARIA MADALENA"/>
    <x v="11"/>
    <n v="126294"/>
    <s v="SUDESTE"/>
    <n v="22729.41"/>
    <n v="619.89"/>
    <n v="829.34199999999998"/>
    <n v="2.7272595285139384E-2"/>
    <s v="TJ4 TRANSPORTES EIRELI"/>
    <d v="2023-07-21T00:00:00"/>
    <m/>
    <d v="2023-08-03T00:00:00"/>
    <d v="2023-08-04T00:00:00"/>
    <m/>
    <s v="ENTREGUE"/>
    <s v="ENTREGUE FORA DO PRAZO"/>
    <n v="8"/>
  </r>
  <r>
    <n v="26121098"/>
    <s v="261210-98"/>
    <d v="2023-07-27T00:00:00"/>
    <x v="1"/>
    <s v="NOVA IGUAÇU"/>
    <x v="11"/>
    <n v="126848"/>
    <s v="SUDESTE"/>
    <n v="13211"/>
    <n v="330.27"/>
    <n v="433.87700000000001"/>
    <n v="2.4999621527514948E-2"/>
    <s v="TJ4 TRANSPORTES EIRELI"/>
    <d v="2023-07-27T00:00:00"/>
    <m/>
    <d v="2023-07-31T00:00:00"/>
    <d v="2023-08-03T00:00:00"/>
    <m/>
    <s v="ENTREGUE"/>
    <s v="ENTREGUE FORA DO PRAZO"/>
    <n v="7"/>
  </r>
  <r>
    <n v="26021398"/>
    <s v="260213-98"/>
    <d v="2023-07-27T00:00:00"/>
    <x v="1"/>
    <s v="MARICÁ"/>
    <x v="11"/>
    <n v="126843"/>
    <s v="SUDESTE"/>
    <n v="7599"/>
    <n v="207.25"/>
    <n v="251.791"/>
    <n v="2.7273325437557575E-2"/>
    <s v="TJ4 TRANSPORTES EIRELI"/>
    <d v="2023-07-27T00:00:00"/>
    <m/>
    <d v="2023-08-08T00:00:00"/>
    <d v="2023-08-03T00:00:00"/>
    <m/>
    <s v="ENTREGUE"/>
    <s v="ENTREGUE NO PRAZO"/>
    <n v="7"/>
  </r>
  <r>
    <n v="26541598"/>
    <s v="265415-98"/>
    <d v="2023-07-27T00:00:00"/>
    <x v="1"/>
    <s v="RIO BONITO"/>
    <x v="11"/>
    <n v="126845"/>
    <s v="SUDESTE"/>
    <n v="9589"/>
    <n v="261.52"/>
    <n v="313.76"/>
    <n v="2.72729168839295E-2"/>
    <s v="TJ4 TRANSPORTES EIRELI"/>
    <d v="2023-07-27T00:00:00"/>
    <m/>
    <d v="2023-08-02T00:00:00"/>
    <d v="2023-08-03T00:00:00"/>
    <m/>
    <s v="ENTREGUE"/>
    <s v="ENTREGUE FORA DO PRAZO"/>
    <n v="7"/>
  </r>
  <r>
    <n v="27032198"/>
    <s v="270321-98"/>
    <d v="2023-07-28T00:00:00"/>
    <x v="1"/>
    <s v="NOBRES"/>
    <x v="0"/>
    <n v="127150"/>
    <s v="CENTRO-OESTE"/>
    <n v="11239"/>
    <n v="662.7"/>
    <n v="371.93700000000001"/>
    <n v="5.896432066909868E-2"/>
    <s v="ATUAL CARGAS TRANSPORTES LTDA"/>
    <d v="2023-07-28T00:00:00"/>
    <s v="INFORMADO COLETA"/>
    <d v="2023-08-16T00:00:00"/>
    <d v="2023-08-25T00:00:00"/>
    <d v="2023-10-11T00:00:00"/>
    <s v="ENTREGUE"/>
    <s v="ENTREGUE FORA DO PRAZO"/>
    <n v="28"/>
  </r>
  <r>
    <n v="26807098"/>
    <s v="268070-98"/>
    <d v="2023-07-28T00:00:00"/>
    <x v="1"/>
    <s v="SINOP"/>
    <x v="0"/>
    <n v="127124"/>
    <s v="CENTRO-OESTE"/>
    <n v="16669"/>
    <n v="1043.4000000000001"/>
    <n v="590.27099999999996"/>
    <n v="6.2595236666866644E-2"/>
    <s v="ATUAL CARGAS TRANSPORTES LTDA"/>
    <d v="2023-07-28T00:00:00"/>
    <s v="INFORMADO COLETA"/>
    <d v="2023-08-14T00:00:00"/>
    <d v="2023-08-11T00:00:00"/>
    <d v="2023-10-11T00:00:00"/>
    <s v="ENTREGUE"/>
    <s v="ENTREGUE NO PRAZO"/>
    <n v="14"/>
  </r>
  <r>
    <n v="27100498"/>
    <s v="271004-98"/>
    <d v="2023-07-28T00:00:00"/>
    <x v="1"/>
    <s v="LUCAS DO RIO VERDE"/>
    <x v="0"/>
    <n v="127201"/>
    <s v="CENTRO-OESTE"/>
    <n v="16502.310000000001"/>
    <n v="1052.52"/>
    <n v="596.548"/>
    <n v="6.3780161686454798E-2"/>
    <s v="ATUAL CARGAS TRANSPORTES LTDA"/>
    <d v="2023-07-28T00:00:00"/>
    <s v="INFORMADO COLETA"/>
    <d v="2023-08-14T00:00:00"/>
    <d v="2023-08-11T00:00:00"/>
    <d v="2023-10-11T00:00:00"/>
    <s v="ENTREGUE"/>
    <s v="ENTREGUE NO PRAZO"/>
    <n v="14"/>
  </r>
  <r>
    <n v="27101998"/>
    <s v="271019-98"/>
    <d v="2023-07-28T00:00:00"/>
    <x v="1"/>
    <s v="NOVA MUTUM"/>
    <x v="0"/>
    <n v="127188"/>
    <s v="CENTRO-OESTE"/>
    <n v="11239"/>
    <n v="2142.81"/>
    <n v="371.93700000000001"/>
    <n v="0"/>
    <s v="ATUAL CARGAS TRANSPORTES LTDA"/>
    <d v="2023-07-28T00:00:00"/>
    <s v="INFORMADO COLETA"/>
    <d v="2023-08-15T00:00:00"/>
    <d v="2023-08-09T00:00:00"/>
    <d v="2023-10-11T00:00:00"/>
    <s v="ENTREGUE"/>
    <s v="ENTREGUE NO PRAZO"/>
    <n v="12"/>
  </r>
  <r>
    <n v="26604498"/>
    <s v="266044-98"/>
    <d v="2023-07-28T00:00:00"/>
    <x v="1"/>
    <s v="ALTO TAQUARI"/>
    <x v="0"/>
    <n v="127118"/>
    <s v="CENTRO-OESTE"/>
    <n v="8249"/>
    <n v="455.65"/>
    <n v="252.553"/>
    <n v="5.5236998424051401E-2"/>
    <s v="ATUAL CARGAS TRANSPORTES LTDA"/>
    <d v="2023-07-28T00:00:00"/>
    <s v="INFORMADO COLETA"/>
    <d v="2023-08-16T00:00:00"/>
    <d v="2023-08-15T00:00:00"/>
    <d v="2023-10-11T00:00:00"/>
    <s v="ENTREGUE"/>
    <s v="ENTREGUE NO PRAZO"/>
    <n v="18"/>
  </r>
  <r>
    <n v="26805698"/>
    <s v="268056-98"/>
    <d v="2023-07-28T00:00:00"/>
    <x v="1"/>
    <s v="COLIDER"/>
    <x v="0"/>
    <n v="127211"/>
    <s v="CENTRO-OESTE"/>
    <n v="18569"/>
    <n v="1582.27"/>
    <n v="651"/>
    <n v="8.5210296731110996E-2"/>
    <s v="ATUAL CARGAS TRANSPORTES LTDA"/>
    <d v="2023-07-28T00:00:00"/>
    <s v="INFORMADO COLETA"/>
    <d v="2023-08-17T00:00:00"/>
    <d v="2023-08-17T00:00:00"/>
    <d v="2023-10-11T00:00:00"/>
    <s v="ENTREGUE"/>
    <s v="ENTREGUE NO PRAZO"/>
    <n v="20"/>
  </r>
  <r>
    <n v="26799498"/>
    <s v="267994-98"/>
    <d v="2023-07-28T00:00:00"/>
    <x v="1"/>
    <s v="SAPEZAL"/>
    <x v="0"/>
    <n v="127106"/>
    <s v="CENTRO-OESTE"/>
    <n v="16669"/>
    <n v="1004.38"/>
    <n v="565"/>
    <n v="6.0254364388985543E-2"/>
    <s v="ATUAL CARGAS TRANSPORTES LTDA"/>
    <d v="2023-07-28T00:00:00"/>
    <s v="INFORMADO COLETA"/>
    <d v="2023-08-21T00:00:00"/>
    <d v="2023-08-16T00:00:00"/>
    <d v="2023-10-11T00:00:00"/>
    <s v="ENTREGUE"/>
    <s v="ENTREGUE NO PRAZO"/>
    <n v="19"/>
  </r>
  <r>
    <n v="27103898"/>
    <s v="271038-98"/>
    <d v="2023-07-28T00:00:00"/>
    <x v="1"/>
    <s v="NOVA MUTUM"/>
    <x v="0"/>
    <n v="127200"/>
    <s v="CENTRO-OESTE"/>
    <n v="24708"/>
    <n v="0"/>
    <n v="831.03200000000004"/>
    <n v="0"/>
    <s v="ATUAL CARGAS TRANSPORTES LTDA"/>
    <d v="2023-07-28T00:00:00"/>
    <s v="INFORMADO COLETA"/>
    <d v="2023-08-22T00:00:00"/>
    <d v="2023-08-09T00:00:00"/>
    <d v="2023-10-11T00:00:00"/>
    <s v="ENTREGUE"/>
    <s v="ENTREGUE NO PRAZO"/>
    <n v="12"/>
  </r>
  <r>
    <n v="26840198"/>
    <s v="268401-98"/>
    <d v="2023-07-28T00:00:00"/>
    <x v="1"/>
    <s v="NOBRES"/>
    <x v="0"/>
    <n v="127182"/>
    <s v="CENTRO-OESTE"/>
    <n v="11127"/>
    <n v="638.78"/>
    <n v="356.697"/>
    <n v="5.7408106407836793E-2"/>
    <s v="ATUAL CARGAS TRANSPORTES LTDA"/>
    <d v="2023-07-28T00:00:00"/>
    <s v="INFORMADO COLETA"/>
    <d v="2023-08-16T00:00:00"/>
    <d v="2023-08-25T00:00:00"/>
    <d v="2023-10-11T00:00:00"/>
    <s v="ENTREGUE"/>
    <s v="ENTREGUE FORA DO PRAZO"/>
    <n v="28"/>
  </r>
  <r>
    <n v="26989298"/>
    <s v="269892-98"/>
    <d v="2023-07-28T00:00:00"/>
    <x v="1"/>
    <s v="CHAPADA GUIMARAES"/>
    <x v="0"/>
    <n v="127116"/>
    <s v="CENTRO-OESTE"/>
    <n v="13409"/>
    <n v="824.41"/>
    <n v="463.762"/>
    <n v="6.1481840554851216E-2"/>
    <s v="ATUAL CARGAS TRANSPORTES LTDA"/>
    <d v="2023-07-28T00:00:00"/>
    <s v="INFORMADO COLETA"/>
    <d v="2023-08-16T00:00:00"/>
    <d v="2023-08-21T00:00:00"/>
    <d v="2023-10-11T00:00:00"/>
    <s v="ENTREGUE"/>
    <s v="ENTREGUE FORA DO PRAZO"/>
    <n v="24"/>
  </r>
  <r>
    <n v="26950598"/>
    <s v="269505-98"/>
    <d v="2023-07-28T00:00:00"/>
    <x v="1"/>
    <s v="AGUA BOA"/>
    <x v="0"/>
    <n v="127189"/>
    <s v="CENTRO-OESTE"/>
    <n v="6789"/>
    <n v="742.91"/>
    <n v="220.89500000000001"/>
    <n v="0.109428487258801"/>
    <s v="ATUAL CARGAS TRANSPORTES LTDA"/>
    <d v="2023-07-28T00:00:00"/>
    <s v="INFORMADO COLETA"/>
    <d v="2023-08-16T00:00:00"/>
    <d v="2023-08-21T00:00:00"/>
    <d v="2023-10-11T00:00:00"/>
    <s v="ENTREGUE"/>
    <s v="ENTREGUE FORA DO PRAZO"/>
    <n v="24"/>
  </r>
  <r>
    <n v="26116998"/>
    <s v="261169-98"/>
    <d v="2023-07-28T00:00:00"/>
    <x v="1"/>
    <s v="CRAVINHOS"/>
    <x v="9"/>
    <n v="126989"/>
    <s v="SUDESTE"/>
    <n v="33921.300000000003"/>
    <n v="1117.8599999999999"/>
    <n v="1204.027"/>
    <n v="3.2954515304543158E-2"/>
    <s v="CT DISTRIBUICAO E LOGISTICA LTDA"/>
    <d v="2023-07-27T00:00:00"/>
    <m/>
    <d v="2023-08-03T00:00:00"/>
    <d v="2023-08-03T00:00:00"/>
    <m/>
    <s v="ENTREGUE"/>
    <s v="ENTREGUE NO PRAZO"/>
    <n v="6"/>
  </r>
  <r>
    <n v="26773598"/>
    <s v="267735-98"/>
    <d v="2023-07-28T00:00:00"/>
    <x v="1"/>
    <s v="CABREUVA"/>
    <x v="9"/>
    <n v="127129"/>
    <s v="SUDESTE"/>
    <n v="28700"/>
    <n v="945.8"/>
    <n v="1025"/>
    <n v="3.2954703832752612E-2"/>
    <s v="CT DISTRIBUICAO E LOGISTICA LTDA"/>
    <d v="2023-07-28T00:00:00"/>
    <m/>
    <d v="2023-08-05T00:00:00"/>
    <d v="2023-08-05T00:00:00"/>
    <m/>
    <s v="ENTREGUE"/>
    <s v="ENTREGUE NO PRAZO"/>
    <n v="8"/>
  </r>
  <r>
    <n v="27000098"/>
    <s v="270000-98"/>
    <d v="2023-07-28T00:00:00"/>
    <x v="1"/>
    <s v="ABAETE"/>
    <x v="4"/>
    <n v="127161"/>
    <s v="SUDESTE"/>
    <n v="24799"/>
    <n v="875"/>
    <n v="695.07799999999997"/>
    <n v="3.5283680793580387E-2"/>
    <s v="CT DISTRIBUICAO E LOGISTICA LTDA"/>
    <d v="2023-07-28T00:00:00"/>
    <m/>
    <d v="2023-08-09T00:00:00"/>
    <d v="2023-08-07T00:00:00"/>
    <m/>
    <s v="ENTREGUE"/>
    <s v="ENTREGUE NO PRAZO"/>
    <n v="10"/>
  </r>
  <r>
    <n v="26566198"/>
    <s v="265661-98"/>
    <d v="2023-07-28T00:00:00"/>
    <x v="1"/>
    <s v="TUBARÃO"/>
    <x v="21"/>
    <n v="126906"/>
    <s v="SUL"/>
    <n v="40580"/>
    <n v="1383.41"/>
    <n v="1467.39"/>
    <n v="3.409093149334648E-2"/>
    <s v="CT DISTRIBUICAO E LOGISTICA LTDA"/>
    <d v="2023-07-27T00:00:00"/>
    <m/>
    <d v="2023-08-08T00:00:00"/>
    <d v="2023-08-11T00:00:00"/>
    <m/>
    <s v="ENTREGUE"/>
    <s v="ENTREGUE FORA DO PRAZO"/>
    <n v="14"/>
  </r>
  <r>
    <n v="26501398"/>
    <s v="265013-98"/>
    <d v="2023-07-28T00:00:00"/>
    <x v="1"/>
    <s v="JUNQUEIROPOLIS"/>
    <x v="9"/>
    <n v="126964"/>
    <s v="SUDESTE"/>
    <n v="19419"/>
    <n v="875"/>
    <n v="651.37099999999998"/>
    <n v="4.5058962871414594E-2"/>
    <s v="CT DISTRIBUICAO E LOGISTICA LTDA"/>
    <d v="2023-07-27T00:00:00"/>
    <m/>
    <d v="2023-08-07T00:00:00"/>
    <d v="2023-08-08T00:00:00"/>
    <m/>
    <s v="ENTREGUE"/>
    <s v="ENTREGUE FORA DO PRAZO"/>
    <n v="11"/>
  </r>
  <r>
    <n v="26798898"/>
    <s v="267988-98"/>
    <d v="2023-07-28T00:00:00"/>
    <x v="1"/>
    <s v="MONTAURI"/>
    <x v="10"/>
    <n v="127051"/>
    <s v="SUL"/>
    <n v="55865"/>
    <n v="2031.45"/>
    <n v="1914.3109999999999"/>
    <n v="3.6363554998657475E-2"/>
    <s v="CT DISTRIBUICAO E LOGISTICA LTDA"/>
    <d v="2023-07-27T00:00:00"/>
    <m/>
    <d v="2023-08-09T00:00:00"/>
    <d v="2023-08-14T00:00:00"/>
    <m/>
    <s v="ENTREGUE"/>
    <s v="ENTREGUE FORA DO PRAZO"/>
    <n v="17"/>
  </r>
  <r>
    <n v="26029598"/>
    <s v="260295-98"/>
    <d v="2023-07-28T00:00:00"/>
    <x v="1"/>
    <s v="SINOP"/>
    <x v="0"/>
    <n v="127067"/>
    <s v="CENTRO-OESTE"/>
    <n v="28100"/>
    <n v="1079.55"/>
    <n v="983.19"/>
    <n v="3.8418149466192167E-2"/>
    <s v="CT DISTRIBUICAO E LOGISTICA LTDA"/>
    <d v="2023-07-27T00:00:00"/>
    <m/>
    <d v="2023-08-11T00:00:00"/>
    <d v="2023-08-15T00:00:00"/>
    <m/>
    <s v="ENTREGUE"/>
    <s v="ENTREGUE FORA DO PRAZO"/>
    <n v="18"/>
  </r>
  <r>
    <n v="26820098"/>
    <s v="268200-98"/>
    <d v="2023-07-28T00:00:00"/>
    <x v="1"/>
    <s v="TUBARÃO"/>
    <x v="21"/>
    <n v="127146"/>
    <s v="SUL"/>
    <n v="69898.84"/>
    <n v="2382.92"/>
    <n v="2609.4079999999999"/>
    <n v="3.40909806228544E-2"/>
    <s v="CT DISTRIBUICAO E LOGISTICA LTDA"/>
    <d v="2023-07-28T00:00:00"/>
    <m/>
    <d v="2023-08-08T00:00:00"/>
    <d v="2023-08-11T00:00:00"/>
    <m/>
    <s v="ENTREGUE"/>
    <s v="ENTREGUE FORA DO PRAZO"/>
    <n v="14"/>
  </r>
  <r>
    <n v="27126398"/>
    <s v="271263-98"/>
    <d v="2023-07-28T00:00:00"/>
    <x v="1"/>
    <s v="TUBARÃO"/>
    <x v="21"/>
    <n v="127158"/>
    <s v="SUL"/>
    <n v="23148"/>
    <n v="875"/>
    <n v="744.28599999999994"/>
    <n v="3.7800241921548301E-2"/>
    <s v="CT DISTRIBUICAO E LOGISTICA LTDA"/>
    <d v="2023-07-28T00:00:00"/>
    <m/>
    <d v="2023-08-08T00:00:00"/>
    <d v="2023-08-09T00:00:00"/>
    <m/>
    <s v="ENTREGUE"/>
    <s v="ENTREGUE FORA DO PRAZO"/>
    <n v="12"/>
  </r>
  <r>
    <n v="26001898"/>
    <s v="260018-98"/>
    <d v="2023-07-28T00:00:00"/>
    <x v="1"/>
    <s v="VOTUPORANGA"/>
    <x v="9"/>
    <n v="127043"/>
    <s v="SUDESTE"/>
    <n v="16304.33"/>
    <n v="898.06"/>
    <n v="702.31500000000005"/>
    <n v="5.5081073555307086E-2"/>
    <s v="FITLOG TRANSPORTES E LOGISTICA"/>
    <d v="2023-07-27T00:00:00"/>
    <m/>
    <d v="2023-08-09T00:00:00"/>
    <d v="2023-08-09T00:00:00"/>
    <m/>
    <s v="ENTREGUE"/>
    <s v="ENTREGUE NO PRAZO"/>
    <n v="12"/>
  </r>
  <r>
    <n v="26757198"/>
    <s v="267571-98"/>
    <d v="2023-07-28T00:00:00"/>
    <x v="1"/>
    <s v="UMUARAMA"/>
    <x v="12"/>
    <n v="127098"/>
    <s v="SUL"/>
    <n v="8826.43"/>
    <n v="382.28"/>
    <n v="252.553"/>
    <n v="4.3310828953495348E-2"/>
    <s v="FITLOG TRANSPORTES E LOGISTICA"/>
    <d v="2023-07-28T00:00:00"/>
    <m/>
    <d v="2023-08-11T00:00:00"/>
    <d v="2023-08-10T00:00:00"/>
    <m/>
    <s v="ENTREGUE"/>
    <s v="ENTREGUE NO PRAZO"/>
    <n v="13"/>
  </r>
  <r>
    <n v="26233198"/>
    <s v="262331-98"/>
    <d v="2023-07-28T00:00:00"/>
    <x v="1"/>
    <s v="CASTANHAL"/>
    <x v="2"/>
    <n v="126970"/>
    <s v="NORTE"/>
    <n v="13335.5"/>
    <n v="691.08"/>
    <n v="405.43"/>
    <n v="5.1822578830939978E-2"/>
    <s v="JEONCEL TRANSPORTES LTDA"/>
    <d v="2023-07-27T00:00:00"/>
    <m/>
    <d v="2023-08-18T00:00:00"/>
    <d v="2023-08-12T00:00:00"/>
    <m/>
    <s v="ENTREGUE"/>
    <s v="ENTREGUE NO PRAZO"/>
    <n v="15"/>
  </r>
  <r>
    <n v="26158498"/>
    <s v="261584-98"/>
    <d v="2023-07-28T00:00:00"/>
    <x v="1"/>
    <s v="REDENCAO"/>
    <x v="2"/>
    <n v="126990"/>
    <s v="NORTE"/>
    <n v="14594.07"/>
    <n v="983.19"/>
    <n v="491.59500000000003"/>
    <n v="6.7369143768667691E-2"/>
    <s v="JEONCEL TRANSPORTES LTDA"/>
    <d v="2023-07-27T00:00:00"/>
    <m/>
    <d v="2023-08-31T00:00:00"/>
    <d v="2023-08-21T00:00:00"/>
    <m/>
    <s v="ENTREGUE"/>
    <s v="ENTREGUE NO PRAZO"/>
    <n v="24"/>
  </r>
  <r>
    <n v="26443598"/>
    <s v="264435-98"/>
    <d v="2023-07-28T00:00:00"/>
    <x v="1"/>
    <s v="IMPERATRIZ"/>
    <x v="6"/>
    <n v="127004"/>
    <s v="NORDESTE"/>
    <n v="12000"/>
    <n v="633.99"/>
    <n v="371.93700000000001"/>
    <n v="5.2832499999999998E-2"/>
    <s v="JEONCEL TRANSPORTES LTDA"/>
    <d v="2023-07-27T00:00:00"/>
    <m/>
    <d v="2023-08-17T00:00:00"/>
    <d v="2023-08-09T00:00:00"/>
    <m/>
    <s v="ENTREGUE"/>
    <s v="ENTREGUE NO PRAZO"/>
    <n v="12"/>
  </r>
  <r>
    <n v="26670998"/>
    <s v="266709-98"/>
    <d v="2023-07-28T00:00:00"/>
    <x v="1"/>
    <s v="MARABA"/>
    <x v="2"/>
    <n v="127037"/>
    <s v="NORTE"/>
    <n v="17289"/>
    <n v="1120.1099999999999"/>
    <n v="560.05399999999997"/>
    <n v="6.4787437098733289E-2"/>
    <s v="JEONCEL TRANSPORTES LTDA"/>
    <d v="2023-07-27T00:00:00"/>
    <m/>
    <d v="2023-08-31T00:00:00"/>
    <d v="2023-08-10T00:00:00"/>
    <m/>
    <s v="ENTREGUE"/>
    <s v="ENTREGUE NO PRAZO"/>
    <n v="13"/>
  </r>
  <r>
    <n v="25998098"/>
    <s v="259980-98"/>
    <d v="2023-07-28T00:00:00"/>
    <x v="1"/>
    <s v="NOVA IPIXUNA"/>
    <x v="2"/>
    <n v="127065"/>
    <s v="NORTE"/>
    <n v="6292.27"/>
    <n v="387.17"/>
    <n v="193.58500000000001"/>
    <n v="6.1531053181125409E-2"/>
    <s v="JEONCEL TRANSPORTES LTDA"/>
    <d v="2023-07-27T00:00:00"/>
    <m/>
    <d v="2023-08-31T00:00:00"/>
    <d v="2023-08-19T00:00:00"/>
    <m/>
    <s v="ENTREGUE"/>
    <s v="ENTREGUE NO PRAZO"/>
    <n v="22"/>
  </r>
  <r>
    <n v="25887898"/>
    <s v="258878-98"/>
    <d v="2023-07-28T00:00:00"/>
    <x v="1"/>
    <s v="FORTALEZA"/>
    <x v="15"/>
    <n v="127058"/>
    <s v="NORDESTE"/>
    <n v="14970"/>
    <n v="614.94000000000005"/>
    <n v="491.959"/>
    <n v="4.1078156312625257E-2"/>
    <s v="JEONCEL TRANSPORTES LTDA"/>
    <d v="2023-07-27T00:00:00"/>
    <m/>
    <d v="2023-08-08T00:00:00"/>
    <d v="2023-08-08T00:00:00"/>
    <m/>
    <s v="ENTREGUE"/>
    <s v="ENTREGUE NO PRAZO"/>
    <n v="11"/>
  </r>
  <r>
    <n v="26698098"/>
    <s v="266980-98"/>
    <d v="2023-07-28T00:00:00"/>
    <x v="1"/>
    <s v="JACUNDA"/>
    <x v="2"/>
    <n v="127102"/>
    <s v="NORTE"/>
    <n v="8411.51"/>
    <n v="505.1"/>
    <n v="252.553"/>
    <n v="6.0048671403826422E-2"/>
    <s v="JEONCEL TRANSPORTES LTDA"/>
    <d v="2023-07-28T00:00:00"/>
    <m/>
    <d v="2023-08-31T00:00:00"/>
    <d v="2023-08-19T00:00:00"/>
    <m/>
    <s v="ENTREGUE"/>
    <s v="ENTREGUE NO PRAZO"/>
    <n v="22"/>
  </r>
  <r>
    <n v="26381998"/>
    <s v="263819-98"/>
    <d v="2023-07-28T00:00:00"/>
    <x v="1"/>
    <s v="REDENCAO"/>
    <x v="2"/>
    <n v="127152"/>
    <s v="NORTE"/>
    <n v="12266.27"/>
    <n v="811.11"/>
    <n v="405.55500000000001"/>
    <n v="6.6125236114972188E-2"/>
    <s v="JEONCEL TRANSPORTES LTDA"/>
    <d v="2023-07-28T00:00:00"/>
    <m/>
    <d v="2023-08-31T00:00:00"/>
    <d v="2023-08-21T00:00:00"/>
    <m/>
    <s v="ENTREGUE"/>
    <s v="ENTREGUE NO PRAZO"/>
    <n v="24"/>
  </r>
  <r>
    <n v="26254498"/>
    <s v="262544-98"/>
    <d v="2023-07-28T00:00:00"/>
    <x v="1"/>
    <s v="MARABA"/>
    <x v="2"/>
    <n v="127105"/>
    <s v="NORTE"/>
    <n v="23647.77"/>
    <n v="1658.68"/>
    <n v="829.34199999999998"/>
    <n v="7.0141074612955046E-2"/>
    <s v="JEONCEL TRANSPORTES LTDA"/>
    <d v="2023-07-28T00:00:00"/>
    <m/>
    <d v="2023-08-31T00:00:00"/>
    <d v="2023-08-23T00:00:00"/>
    <m/>
    <s v="ENTREGUE"/>
    <s v="ENTREGUE NO PRAZO"/>
    <n v="26"/>
  </r>
  <r>
    <n v="26234198"/>
    <s v="262341-98"/>
    <d v="2023-07-28T00:00:00"/>
    <x v="1"/>
    <s v="CASTANHAL"/>
    <x v="2"/>
    <n v="126945"/>
    <s v="NORTE"/>
    <n v="14415.53"/>
    <n v="841.77"/>
    <n v="493.83699999999999"/>
    <n v="5.8393274475513554E-2"/>
    <s v="JEONCEL TRANSPORTES LTDA"/>
    <d v="2023-07-27T00:00:00"/>
    <m/>
    <d v="2023-08-18T00:00:00"/>
    <d v="2023-08-23T00:00:00"/>
    <m/>
    <s v="ENTREGUE"/>
    <s v="ENTREGUE FORA DO PRAZO"/>
    <n v="26"/>
  </r>
  <r>
    <n v="26574098"/>
    <s v="265740-98"/>
    <d v="2023-07-28T00:00:00"/>
    <x v="1"/>
    <s v="ANANINDEUA"/>
    <x v="2"/>
    <n v="126966"/>
    <s v="NORTE"/>
    <n v="9176.27"/>
    <n v="487.38"/>
    <n v="285.92700000000002"/>
    <n v="5.3113084074465987E-2"/>
    <s v="JEONCEL TRANSPORTES LTDA"/>
    <d v="2023-07-27T00:00:00"/>
    <m/>
    <d v="2023-08-16T00:00:00"/>
    <d v="2023-08-17T00:00:00"/>
    <m/>
    <s v="ENTREGUE"/>
    <s v="ENTREGUE FORA DO PRAZO"/>
    <n v="20"/>
  </r>
  <r>
    <n v="26302098"/>
    <s v="263020-98"/>
    <d v="2023-07-28T00:00:00"/>
    <x v="1"/>
    <s v="BRASÍLIA"/>
    <x v="25"/>
    <n v="127042"/>
    <s v="CENTRO-OESTE"/>
    <n v="77000"/>
    <n v="2974.28"/>
    <n v="2755.1289999999999"/>
    <n v="3.8627012987012987E-2"/>
    <s v="JEONCEL TRANSPORTES LTDA"/>
    <d v="2023-07-27T00:00:00"/>
    <m/>
    <d v="2023-08-07T00:00:00"/>
    <d v="2023-08-17T00:00:00"/>
    <m/>
    <s v="ENTREGUE"/>
    <s v="ENTREGUE FORA DO PRAZO"/>
    <n v="20"/>
  </r>
  <r>
    <n v="26011598"/>
    <s v="260115-98"/>
    <d v="2023-07-28T00:00:00"/>
    <x v="1"/>
    <s v="NOVA RUSSAS"/>
    <x v="15"/>
    <n v="127063"/>
    <s v="NORDESTE"/>
    <n v="21701.7"/>
    <n v="1265.33"/>
    <n v="816.33799999999997"/>
    <n v="5.8305570531340854E-2"/>
    <s v="JEONCEL TRANSPORTES LTDA"/>
    <d v="2023-07-27T00:00:00"/>
    <m/>
    <d v="2023-08-17T00:00:00"/>
    <d v="2023-08-19T00:00:00"/>
    <m/>
    <s v="ENTREGUE"/>
    <s v="ENTREGUE FORA DO PRAZO"/>
    <n v="22"/>
  </r>
  <r>
    <n v="25323998"/>
    <s v="253239-98"/>
    <d v="2023-07-28T00:00:00"/>
    <x v="1"/>
    <s v="PACOTI"/>
    <x v="15"/>
    <n v="127055"/>
    <s v="NORDESTE"/>
    <n v="10349"/>
    <n v="517.11"/>
    <n v="333.62"/>
    <n v="4.9967146584211038E-2"/>
    <s v="JEONCEL TRANSPORTES LTDA"/>
    <d v="2023-07-27T00:00:00"/>
    <m/>
    <d v="2023-08-16T00:00:00"/>
    <d v="2023-08-19T00:00:00"/>
    <m/>
    <s v="ENTREGUE"/>
    <s v="ENTREGUE FORA DO PRAZO"/>
    <n v="22"/>
  </r>
  <r>
    <n v="26742598"/>
    <s v="267425-98"/>
    <d v="2023-07-28T00:00:00"/>
    <x v="1"/>
    <s v="IGUATU"/>
    <x v="15"/>
    <n v="127075"/>
    <s v="NORDESTE"/>
    <n v="11789.91"/>
    <n v="628.61"/>
    <n v="405.55500000000001"/>
    <n v="5.3317624986111006E-2"/>
    <s v="JEONCEL TRANSPORTES LTDA"/>
    <d v="2023-07-27T00:00:00"/>
    <m/>
    <d v="2023-08-14T00:00:00"/>
    <d v="2023-08-17T00:00:00"/>
    <m/>
    <s v="ENTREGUE"/>
    <s v="ENTREGUE FORA DO PRAZO"/>
    <n v="20"/>
  </r>
  <r>
    <n v="26733998"/>
    <s v="267339-98"/>
    <d v="2023-07-28T00:00:00"/>
    <x v="1"/>
    <s v="PAU D'ARCO"/>
    <x v="2"/>
    <n v="127163"/>
    <s v="NORTE"/>
    <n v="46200"/>
    <n v="3066.77"/>
    <n v="1489"/>
    <n v="6.6380303030303026E-2"/>
    <s v="JEONCEL TRANSPORTES LTDA"/>
    <d v="2023-07-28T00:00:00"/>
    <m/>
    <d v="2023-08-03T00:00:00"/>
    <d v="2023-08-04T00:00:00"/>
    <m/>
    <s v="ENTREGUE"/>
    <s v="ENTREGUE FORA DO PRAZO"/>
    <n v="7"/>
  </r>
  <r>
    <n v="26822398"/>
    <s v="268223-98"/>
    <d v="2023-07-28T00:00:00"/>
    <x v="1"/>
    <s v="BELÉM"/>
    <x v="2"/>
    <n v="127074"/>
    <s v="NORTE"/>
    <n v="13811.27"/>
    <n v="790.3"/>
    <n v="463.637"/>
    <n v="5.7221385144161252E-2"/>
    <s v="JEONCEL TRANSPORTES LTDA"/>
    <d v="2023-07-27T00:00:00"/>
    <m/>
    <d v="2023-08-17T00:00:00"/>
    <d v="2023-08-26T00:00:00"/>
    <m/>
    <s v="ENTREGUE"/>
    <s v="ENTREGUE FORA DO PRAZO"/>
    <n v="29"/>
  </r>
  <r>
    <n v="26527298"/>
    <s v="265272-98"/>
    <d v="2023-07-28T00:00:00"/>
    <x v="1"/>
    <s v="BUJARU"/>
    <x v="2"/>
    <n v="126975"/>
    <s v="NORTE"/>
    <n v="18360"/>
    <n v="1184.98"/>
    <n v="592.48900000000003"/>
    <n v="6.4541394335511981E-2"/>
    <s v="JEONCEL TRANSPORTES LTDA"/>
    <d v="2023-07-27T00:00:00"/>
    <m/>
    <d v="2023-08-18T00:00:00"/>
    <d v="2023-08-28T00:00:00"/>
    <m/>
    <s v="ENTREGUE"/>
    <s v="ENTREGUE FORA DO PRAZO"/>
    <n v="31"/>
  </r>
  <r>
    <n v="26296398"/>
    <s v="262963-98"/>
    <d v="2023-07-28T00:00:00"/>
    <x v="1"/>
    <s v="INHANGAPI"/>
    <x v="2"/>
    <n v="126944"/>
    <s v="NORTE"/>
    <n v="15712.56"/>
    <n v="1076.68"/>
    <n v="538.34199999999998"/>
    <n v="6.8523525128941443E-2"/>
    <s v="JEONCEL TRANSPORTES LTDA"/>
    <d v="2023-07-27T00:00:00"/>
    <m/>
    <d v="2023-08-18T00:00:00"/>
    <d v="2023-09-02T00:00:00"/>
    <m/>
    <s v="ENTREGUE"/>
    <s v="ENTREGUE FORA DO PRAZO"/>
    <n v="36"/>
  </r>
  <r>
    <n v="26715898"/>
    <s v="267158-98"/>
    <d v="2023-07-28T00:00:00"/>
    <x v="1"/>
    <s v="DIVINÓPOLIS"/>
    <x v="4"/>
    <n v="127002"/>
    <s v="SUDESTE"/>
    <n v="35000"/>
    <n v="1058.74"/>
    <n v="1363.71"/>
    <n v="3.0249714285714286E-2"/>
    <s v="M V G TRANSPORTES EIRELI"/>
    <d v="2023-07-27T00:00:00"/>
    <m/>
    <d v="2023-08-01T00:00:00"/>
    <d v="2023-08-02T23:59:00"/>
    <m/>
    <s v="ENTREGUE"/>
    <s v="ENTREGUE FORA DO PRAZO"/>
    <n v="5.9993055555532919"/>
  </r>
  <r>
    <n v="26486198"/>
    <s v="264861-98"/>
    <d v="2023-07-28T00:00:00"/>
    <x v="1"/>
    <s v="CACHOEIRAS DE MACACU"/>
    <x v="11"/>
    <n v="127115"/>
    <s v="SUDESTE"/>
    <n v="8826.43"/>
    <n v="210.34"/>
    <n v="252.55"/>
    <n v="2.3830699388087823E-2"/>
    <s v="M V G TRANSPORTES EIRELI"/>
    <d v="2023-07-28T00:00:00"/>
    <m/>
    <d v="2023-08-02T00:00:00"/>
    <d v="2023-08-04T23:59:00"/>
    <m/>
    <s v="ENTREGUE"/>
    <s v="ENTREGUE FORA DO PRAZO"/>
    <n v="7.9993055555532919"/>
  </r>
  <r>
    <n v="26952598"/>
    <s v="269525-98"/>
    <d v="2023-07-28T00:00:00"/>
    <x v="1"/>
    <s v="IGUABA GRANDE"/>
    <x v="11"/>
    <n v="127183"/>
    <s v="SUDESTE"/>
    <n v="6109"/>
    <n v="156.52000000000001"/>
    <n v="190.52099999999999"/>
    <n v="2.562121460140776E-2"/>
    <s v="M V G TRANSPORTES EIRELI"/>
    <d v="2023-07-28T00:00:00"/>
    <m/>
    <d v="2023-08-02T00:00:00"/>
    <d v="2023-08-07T00:00:00"/>
    <m/>
    <s v="ENTREGUE"/>
    <s v="ENTREGUE FORA DO PRAZO"/>
    <n v="10"/>
  </r>
  <r>
    <n v="26065498"/>
    <s v="260654-98"/>
    <d v="2023-07-28T00:00:00"/>
    <x v="1"/>
    <s v="RONDONÓPOLIS"/>
    <x v="0"/>
    <n v="127066"/>
    <s v="CENTRO-OESTE"/>
    <n v="14089"/>
    <n v="866.72"/>
    <n v="463.762"/>
    <n v="6.1517495918801901E-2"/>
    <s v="MIRA SERVICOS"/>
    <d v="2023-07-27T00:00:00"/>
    <m/>
    <d v="2023-08-14T00:00:00"/>
    <d v="2023-08-11T00:00:00"/>
    <m/>
    <s v="ENTREGUE"/>
    <s v="ENTREGUE NO PRAZO"/>
    <n v="14"/>
  </r>
  <r>
    <n v="26826798"/>
    <s v="268267-98"/>
    <d v="2023-07-28T00:00:00"/>
    <x v="1"/>
    <s v="SAO J. DOS QUATRO MARCOS"/>
    <x v="0"/>
    <n v="127071"/>
    <s v="CENTRO-OESTE"/>
    <n v="6109"/>
    <n v="412.45"/>
    <n v="190.52099999999999"/>
    <n v="6.7515141594368958E-2"/>
    <s v="MIRA SERVICOS"/>
    <d v="2023-07-27T00:00:00"/>
    <m/>
    <d v="2023-08-16T00:00:00"/>
    <d v="2023-08-14T00:00:00"/>
    <m/>
    <s v="ENTREGUE"/>
    <s v="ENTREGUE NO PRAZO"/>
    <n v="17"/>
  </r>
  <r>
    <n v="25371498"/>
    <s v="253714-98"/>
    <d v="2023-07-28T00:00:00"/>
    <x v="1"/>
    <s v="HUMAITA"/>
    <x v="24"/>
    <n v="127082"/>
    <s v="NORTE"/>
    <n v="66000"/>
    <n v="6193.6"/>
    <n v="2222.09"/>
    <n v="9.3842424242424241E-2"/>
    <s v="MIRA SERVICOS"/>
    <d v="2023-07-28T00:00:00"/>
    <m/>
    <d v="2023-08-23T00:00:00"/>
    <d v="2023-08-21T00:00:00"/>
    <m/>
    <s v="ENTREGUE"/>
    <s v="ENTREGUE NO PRAZO"/>
    <n v="24"/>
  </r>
  <r>
    <n v="26756398"/>
    <s v="267563-98"/>
    <d v="2023-07-28T00:00:00"/>
    <x v="1"/>
    <s v="FIGUEIRAO"/>
    <x v="3"/>
    <n v="127101"/>
    <s v="CENTRO-OESTE"/>
    <n v="14574.58"/>
    <n v="547.49"/>
    <n v="350.72699999999998"/>
    <n v="3.7564718846100541E-2"/>
    <s v="MIRA SERVICOS"/>
    <d v="2023-07-28T00:00:00"/>
    <m/>
    <d v="2023-08-16T00:00:00"/>
    <d v="2023-08-09T00:00:00"/>
    <m/>
    <s v="ENTREGUE"/>
    <s v="ENTREGUE NO PRAZO"/>
    <n v="12"/>
  </r>
  <r>
    <n v="26879998"/>
    <s v="268799-98"/>
    <d v="2023-07-28T00:00:00"/>
    <x v="1"/>
    <s v="CHAPADAO DO SUL"/>
    <x v="3"/>
    <n v="127110"/>
    <s v="CENTRO-OESTE"/>
    <n v="15179"/>
    <n v="699.17"/>
    <n v="477"/>
    <n v="4.6061664141247773E-2"/>
    <s v="MIRA SERVICOS"/>
    <d v="2023-07-28T00:00:00"/>
    <m/>
    <d v="2023-08-16T00:00:00"/>
    <d v="2023-08-08T00:00:00"/>
    <m/>
    <s v="ENTREGUE"/>
    <s v="ENTREGUE NO PRAZO"/>
    <n v="11"/>
  </r>
  <r>
    <n v="26804198"/>
    <s v="268041-98"/>
    <d v="2023-07-28T00:00:00"/>
    <x v="1"/>
    <s v="AQUIDAUANA"/>
    <x v="3"/>
    <n v="127123"/>
    <s v="CENTRO-OESTE"/>
    <n v="11239"/>
    <n v="565.91"/>
    <n v="371.93700000000001"/>
    <n v="5.0352344514636528E-2"/>
    <s v="MIRA SERVICOS"/>
    <d v="2023-07-28T00:00:00"/>
    <m/>
    <d v="2023-08-12T00:00:00"/>
    <d v="2023-08-11T00:00:00"/>
    <m/>
    <s v="ENTREGUE"/>
    <s v="ENTREGUE NO PRAZO"/>
    <n v="14"/>
  </r>
  <r>
    <n v="26505898"/>
    <s v="265058-98"/>
    <d v="2023-07-28T00:00:00"/>
    <x v="1"/>
    <s v="PORTO NACIONAL"/>
    <x v="1"/>
    <n v="127125"/>
    <s v="NORTE"/>
    <n v="11877.15"/>
    <n v="829.16"/>
    <n v="0"/>
    <n v="6.9811360469472894E-2"/>
    <s v="MIRA SERVICOS"/>
    <d v="2023-07-28T00:00:00"/>
    <m/>
    <d v="2023-08-24T00:00:00"/>
    <d v="2023-08-14T00:00:00"/>
    <m/>
    <s v="ENTREGUE"/>
    <s v="ENTREGUE NO PRAZO"/>
    <n v="17"/>
  </r>
  <r>
    <n v="26911298"/>
    <s v="269112-98"/>
    <d v="2023-07-28T00:00:00"/>
    <x v="1"/>
    <s v="TANGARÁ DA SERRA"/>
    <x v="0"/>
    <n v="127113"/>
    <s v="CENTRO-OESTE"/>
    <n v="14347.63"/>
    <n v="867.16"/>
    <n v="463.762"/>
    <n v="6.0439250245510931E-2"/>
    <s v="MIRA SERVICOS"/>
    <d v="2023-07-28T00:00:00"/>
    <m/>
    <d v="2023-08-22T00:00:00"/>
    <d v="2023-08-11T00:00:00"/>
    <m/>
    <s v="ENTREGUE"/>
    <s v="ENTREGUE NO PRAZO"/>
    <n v="14"/>
  </r>
  <r>
    <n v="26586798"/>
    <s v="265867-98"/>
    <d v="2023-07-28T00:00:00"/>
    <x v="1"/>
    <s v="VÁRZEA GRANDE"/>
    <x v="0"/>
    <n v="127119"/>
    <s v="CENTRO-OESTE"/>
    <n v="11239"/>
    <n v="477.15"/>
    <n v="371.93700000000001"/>
    <n v="4.2454844737076253E-2"/>
    <s v="MIRA SERVICOS"/>
    <d v="2023-07-28T00:00:00"/>
    <m/>
    <d v="2023-08-14T00:00:00"/>
    <d v="2023-08-14T00:00:00"/>
    <m/>
    <s v="ENTREGUE"/>
    <s v="ENTREGUE NO PRAZO"/>
    <n v="17"/>
  </r>
  <r>
    <n v="27035598"/>
    <s v="270355-98"/>
    <d v="2023-07-28T00:00:00"/>
    <x v="1"/>
    <s v="CUIABÁ"/>
    <x v="0"/>
    <n v="127187"/>
    <s v="CENTRO-OESTE"/>
    <n v="12549"/>
    <n v="817.49"/>
    <n v="433.38799999999998"/>
    <n v="6.5143836162244007E-2"/>
    <s v="MIRA SERVICOS"/>
    <d v="2023-07-28T00:00:00"/>
    <m/>
    <d v="2023-08-16T00:00:00"/>
    <d v="2023-08-14T00:00:00"/>
    <m/>
    <s v="ENTREGUE"/>
    <s v="ENTREGUE NO PRAZO"/>
    <n v="17"/>
  </r>
  <r>
    <n v="26439698"/>
    <s v="264396-98"/>
    <d v="2023-07-28T00:00:00"/>
    <x v="1"/>
    <s v="RONDONÓPOLIS"/>
    <x v="0"/>
    <n v="127160"/>
    <s v="CENTRO-OESTE"/>
    <n v="30714.7"/>
    <n v="1579.84"/>
    <n v="891.471"/>
    <n v="5.1435957375458655E-2"/>
    <s v="MIRA SERVICOS"/>
    <d v="2023-07-28T00:00:00"/>
    <m/>
    <d v="2023-08-14T00:00:00"/>
    <d v="2023-08-14T00:00:00"/>
    <m/>
    <s v="ENTREGUE"/>
    <s v="ENTREGUE NO PRAZO"/>
    <n v="17"/>
  </r>
  <r>
    <n v="26814398"/>
    <s v="268143-98"/>
    <d v="2023-07-28T00:00:00"/>
    <x v="1"/>
    <s v="VÁRZEA GRANDE"/>
    <x v="0"/>
    <n v="127162"/>
    <s v="CENTRO-OESTE"/>
    <n v="11239"/>
    <n v="477.2"/>
    <n v="372"/>
    <n v="4.2459293531452974E-2"/>
    <s v="MIRA SERVICOS"/>
    <d v="2023-07-28T00:00:00"/>
    <m/>
    <d v="2023-08-14T00:00:00"/>
    <d v="2023-08-14T00:00:00"/>
    <m/>
    <s v="ENTREGUE"/>
    <s v="ENTREGUE NO PRAZO"/>
    <n v="17"/>
  </r>
  <r>
    <n v="26809298"/>
    <s v="268092-98"/>
    <d v="2023-07-28T00:00:00"/>
    <x v="1"/>
    <s v="CUIABÁ"/>
    <x v="0"/>
    <n v="127209"/>
    <s v="CENTRO-OESTE"/>
    <n v="42038"/>
    <n v="1552.31"/>
    <n v="1423.38"/>
    <n v="3.6926352347875731E-2"/>
    <s v="MIRA SERVICOS"/>
    <d v="2023-07-28T00:00:00"/>
    <m/>
    <d v="2023-08-11T00:00:00"/>
    <d v="2023-08-11T00:00:00"/>
    <m/>
    <s v="ENTREGUE"/>
    <s v="ENTREGUE NO PRAZO"/>
    <n v="14"/>
  </r>
  <r>
    <n v="26664398"/>
    <s v="266643-98"/>
    <d v="2023-07-28T00:00:00"/>
    <x v="1"/>
    <s v="CUIABÁ"/>
    <x v="0"/>
    <n v="127210"/>
    <s v="CENTRO-OESTE"/>
    <n v="15409"/>
    <n v="642.32000000000005"/>
    <n v="532.06500000000005"/>
    <n v="4.1684729703420083E-2"/>
    <s v="MIRA SERVICOS"/>
    <d v="2023-07-28T00:00:00"/>
    <m/>
    <d v="2023-08-11T00:00:00"/>
    <d v="2023-08-11T00:00:00"/>
    <m/>
    <s v="ENTREGUE"/>
    <s v="ENTREGUE NO PRAZO"/>
    <n v="14"/>
  </r>
  <r>
    <n v="26447598"/>
    <s v="264475-98"/>
    <d v="2023-07-28T00:00:00"/>
    <x v="1"/>
    <s v="SILVANOPOLIS"/>
    <x v="1"/>
    <n v="127220"/>
    <s v="NORTE"/>
    <n v="12928.47"/>
    <n v="950.89"/>
    <n v="433.26400000000001"/>
    <n v="7.3550079785156333E-2"/>
    <s v="MIRA SERVICOS"/>
    <d v="2023-07-28T00:00:00"/>
    <m/>
    <d v="2023-08-25T00:00:00"/>
    <d v="2023-08-14T00:00:00"/>
    <m/>
    <s v="ENTREGUE"/>
    <s v="ENTREGUE NO PRAZO"/>
    <n v="17"/>
  </r>
  <r>
    <n v="26367698"/>
    <s v="263676-98"/>
    <d v="2023-07-28T00:00:00"/>
    <x v="1"/>
    <s v="RONDONÓPOLIS"/>
    <x v="0"/>
    <n v="127223"/>
    <s v="CENTRO-OESTE"/>
    <n v="17650"/>
    <n v="1045.77"/>
    <n v="571.85299999999995"/>
    <n v="5.9250424929178466E-2"/>
    <s v="MIRA SERVICOS"/>
    <d v="2023-07-28T00:00:00"/>
    <m/>
    <d v="2023-08-14T00:00:00"/>
    <d v="2023-08-14T00:00:00"/>
    <m/>
    <s v="ENTREGUE"/>
    <s v="ENTREGUE NO PRAZO"/>
    <n v="17"/>
  </r>
  <r>
    <n v="26855698"/>
    <s v="268556-98"/>
    <d v="2023-07-28T00:00:00"/>
    <x v="1"/>
    <s v="CUIABÁ"/>
    <x v="0"/>
    <n v="127128"/>
    <s v="CENTRO-OESTE"/>
    <n v="16920"/>
    <n v="703.19"/>
    <n v="597"/>
    <n v="4.1559692671394803E-2"/>
    <s v="MIRA SERVICOS"/>
    <d v="2023-07-28T00:00:00"/>
    <m/>
    <d v="2023-08-11T00:00:00"/>
    <d v="2023-08-14T00:00:00"/>
    <m/>
    <s v="ENTREGUE"/>
    <s v="ENTREGUE FORA DO PRAZO"/>
    <n v="17"/>
  </r>
  <r>
    <n v="26571598"/>
    <s v="265715-98"/>
    <d v="2023-07-28T00:00:00"/>
    <x v="1"/>
    <s v="CUIABÁ"/>
    <x v="0"/>
    <n v="127221"/>
    <s v="CENTRO-OESTE"/>
    <n v="12450"/>
    <n v="541.42999999999995"/>
    <n v="433.26400000000001"/>
    <n v="4.3488353413654611E-2"/>
    <s v="MIRA SERVICOS"/>
    <d v="2023-07-28T00:00:00"/>
    <m/>
    <d v="2023-08-11T00:00:00"/>
    <d v="2023-08-14T00:00:00"/>
    <m/>
    <s v="ENTREGUE"/>
    <s v="ENTREGUE FORA DO PRAZO"/>
    <n v="17"/>
  </r>
  <r>
    <n v="24479298"/>
    <s v="244792-98"/>
    <d v="2023-07-28T00:00:00"/>
    <x v="1"/>
    <s v="RIO DE JANEIRO"/>
    <x v="11"/>
    <n v="123355"/>
    <s v="SUDESTE"/>
    <n v="120000"/>
    <n v="4090.4"/>
    <n v="4514.6580000000004"/>
    <n v="3.4086666666666668E-2"/>
    <s v="REALMED TRANSPORTES E LOGÍSTICA LTDA"/>
    <d v="2023-06-29T00:00:00"/>
    <m/>
    <d v="2023-08-03T00:00:00"/>
    <d v="2023-08-03T00:00:00"/>
    <m/>
    <s v="ENTREGUE"/>
    <s v="ENTREGUE NO PRAZO"/>
    <n v="6"/>
  </r>
  <r>
    <n v="26894998"/>
    <s v="268949-98"/>
    <d v="2023-07-28T00:00:00"/>
    <x v="1"/>
    <s v="APODI"/>
    <x v="17"/>
    <n v="127173"/>
    <s v="NORDESTE"/>
    <n v="7599"/>
    <n v="386.34"/>
    <n v="251.791"/>
    <n v="5.084090011843663E-2"/>
    <s v="SNT LOG LTDA"/>
    <d v="2023-07-28T00:00:00"/>
    <m/>
    <d v="2023-08-17T00:00:00"/>
    <d v="2023-06-16T00:00:00"/>
    <m/>
    <s v="ENTREGUE"/>
    <s v="ENTREGUE NO PRAZO"/>
    <n v="-42"/>
  </r>
  <r>
    <n v="26757798"/>
    <s v="267577-98"/>
    <d v="2023-07-28T00:00:00"/>
    <x v="1"/>
    <s v="MOSSORÓ"/>
    <x v="17"/>
    <n v="127099"/>
    <s v="NORDESTE"/>
    <n v="18558.080000000002"/>
    <n v="948.39"/>
    <n v="618.10500000000002"/>
    <n v="5.1103885746801386E-2"/>
    <s v="SNT LOG LTDA"/>
    <d v="2023-07-28T00:00:00"/>
    <m/>
    <d v="2023-08-17T00:00:00"/>
    <d v="2023-08-21T00:00:00"/>
    <m/>
    <s v="ENTREGUE"/>
    <s v="ENTREGUE FORA DO PRAZO"/>
    <n v="24"/>
  </r>
  <r>
    <n v="26875698"/>
    <s v="268756-98"/>
    <d v="2023-07-28T00:00:00"/>
    <x v="1"/>
    <s v="SÃO JOSÉ DE MIPIBU"/>
    <x v="17"/>
    <n v="127108"/>
    <s v="NORDESTE"/>
    <n v="12474"/>
    <n v="538.55999999999995"/>
    <n v="351"/>
    <n v="4.3174603174603171E-2"/>
    <s v="SNT LOG LTDA"/>
    <d v="2023-07-28T00:00:00"/>
    <m/>
    <d v="2023-08-17T00:00:00"/>
    <d v="2023-08-17T00:00:00"/>
    <m/>
    <s v="ENTREGUE"/>
    <s v="ENTREGUE NO PRAZO"/>
    <n v="20"/>
  </r>
  <r>
    <n v="26754698"/>
    <s v="267546-98"/>
    <d v="2023-07-28T00:00:00"/>
    <x v="1"/>
    <s v="BOCA DA MATA"/>
    <x v="19"/>
    <n v="127133"/>
    <s v="NORDESTE"/>
    <n v="7777.83"/>
    <n v="342.31"/>
    <n v="223.08699999999999"/>
    <n v="4.4010990211922861E-2"/>
    <s v="SNT LOG LTDA"/>
    <d v="2023-07-28T00:00:00"/>
    <m/>
    <d v="2023-08-15T00:00:00"/>
    <d v="2023-08-19T00:00:00"/>
    <m/>
    <s v="ENTREGUE"/>
    <s v="ENTREGUE FORA DO PRAZO"/>
    <n v="22"/>
  </r>
  <r>
    <n v="26926198"/>
    <s v="269261-98"/>
    <d v="2023-07-28T00:00:00"/>
    <x v="1"/>
    <s v="MACEIÓ"/>
    <x v="19"/>
    <n v="127145"/>
    <s v="NORDESTE"/>
    <n v="11789.91"/>
    <n v="483.86"/>
    <n v="405.43"/>
    <n v="4.1040177575570977E-2"/>
    <s v="SNT LOG LTDA"/>
    <d v="2023-07-28T00:00:00"/>
    <m/>
    <d v="2023-08-11T00:00:00"/>
    <d v="2023-08-18T00:00:00"/>
    <m/>
    <s v="ENTREGUE"/>
    <s v="ENTREGUE FORA DO PRAZO"/>
    <n v="21"/>
  </r>
  <r>
    <n v="26749398"/>
    <s v="267493-98"/>
    <d v="2023-07-28T00:00:00"/>
    <x v="1"/>
    <s v="NATAL"/>
    <x v="17"/>
    <n v="127171"/>
    <s v="NORDESTE"/>
    <n v="7191.59"/>
    <n v="288.74"/>
    <n v="220.89500000000001"/>
    <n v="4.0149674828514975E-2"/>
    <s v="SNT LOG LTDA"/>
    <d v="2023-07-28T00:00:00"/>
    <m/>
    <d v="2023-08-11T00:00:00"/>
    <d v="2023-08-17T00:00:00"/>
    <m/>
    <s v="ENTREGUE"/>
    <s v="ENTREGUE FORA DO PRAZO"/>
    <n v="20"/>
  </r>
  <r>
    <n v="26823098"/>
    <s v="268230-98"/>
    <d v="2023-07-28T00:00:00"/>
    <x v="1"/>
    <s v="MOSSORÓ"/>
    <x v="17"/>
    <n v="127172"/>
    <s v="NORDESTE"/>
    <n v="11127"/>
    <n v="570.66999999999996"/>
    <n v="371.93700000000001"/>
    <n v="5.128695964770378E-2"/>
    <s v="SNT LOG LTDA"/>
    <d v="2023-07-28T00:00:00"/>
    <m/>
    <d v="2023-08-17T00:00:00"/>
    <d v="2023-08-19T00:00:00"/>
    <m/>
    <s v="ENTREGUE"/>
    <s v="ENTREGUE FORA DO PRAZO"/>
    <n v="22"/>
  </r>
  <r>
    <n v="25915398"/>
    <s v="259153-98"/>
    <d v="2023-07-28T00:00:00"/>
    <x v="1"/>
    <s v="APODI"/>
    <x v="17"/>
    <n v="127175"/>
    <s v="NORDESTE"/>
    <n v="11239"/>
    <n v="570.66999999999996"/>
    <n v="371.93700000000001"/>
    <n v="5.0775869739300643E-2"/>
    <s v="SNT LOG LTDA"/>
    <d v="2023-07-28T00:00:00"/>
    <m/>
    <d v="2023-08-17T00:00:00"/>
    <d v="2023-08-23T00:00:00"/>
    <m/>
    <s v="ENTREGUE"/>
    <s v="ENTREGUE FORA DO PRAZO"/>
    <n v="26"/>
  </r>
  <r>
    <n v="25434498"/>
    <s v="254344-98"/>
    <d v="2023-07-28T00:00:00"/>
    <x v="1"/>
    <s v="MONTEIRO"/>
    <x v="18"/>
    <n v="127044"/>
    <s v="NORDESTE"/>
    <n v="6109"/>
    <n v="311.26"/>
    <n v="202.85499999999999"/>
    <n v="5.0951055819283025E-2"/>
    <s v="SNT LOG LTDA"/>
    <d v="2023-07-27T00:00:00"/>
    <m/>
    <d v="2023-08-17T00:00:00"/>
    <d v="2023-08-28T00:00:00"/>
    <m/>
    <s v="ENTREGUE"/>
    <s v="ENTREGUE FORA DO PRAZO"/>
    <n v="31"/>
  </r>
  <r>
    <n v="26877498"/>
    <s v="268774-98"/>
    <d v="2023-07-28T00:00:00"/>
    <x v="1"/>
    <s v="TANGARA"/>
    <x v="17"/>
    <n v="127169"/>
    <s v="NORDESTE"/>
    <n v="11909"/>
    <n v="622.27"/>
    <n v="405.55500000000001"/>
    <n v="5.225207826013939E-2"/>
    <s v="SNT LOG LTDA"/>
    <d v="2023-07-28T00:00:00"/>
    <m/>
    <d v="2023-08-17T00:00:00"/>
    <d v="2023-08-24T00:00:00"/>
    <m/>
    <s v="ENTREGUE"/>
    <s v="ENTREGUE FORA DO PRAZO"/>
    <n v="27"/>
  </r>
  <r>
    <n v="26818698"/>
    <s v="268186-98"/>
    <d v="2023-07-28T00:00:00"/>
    <x v="1"/>
    <s v="VISTA SERRANA"/>
    <x v="18"/>
    <n v="127112"/>
    <s v="NORDESTE"/>
    <n v="25485.26"/>
    <n v="1244.52"/>
    <n v="811.11"/>
    <n v="4.8832933232778479E-2"/>
    <s v="SNT LOG LTDA"/>
    <d v="2023-07-28T00:00:00"/>
    <m/>
    <d v="2023-08-17T00:00:00"/>
    <d v="2023-08-28T00:00:00"/>
    <m/>
    <s v="ENTREGUE"/>
    <s v="ENTREGUE FORA DO PRAZO"/>
    <n v="31"/>
  </r>
  <r>
    <n v="26555298"/>
    <s v="265552-98"/>
    <d v="2023-07-28T00:00:00"/>
    <x v="1"/>
    <s v="ESCADA"/>
    <x v="16"/>
    <n v="126876"/>
    <s v="NORDESTE"/>
    <n v="14785"/>
    <n v="623.51"/>
    <n v="433.38799999999998"/>
    <n v="4.2171795738924586E-2"/>
    <s v="TECMAR TRANSPORTES LTDA"/>
    <d v="2023-07-27T00:00:00"/>
    <m/>
    <d v="2023-08-04T00:00:00"/>
    <d v="2023-08-04T00:00:00"/>
    <m/>
    <s v="ENTREGUE"/>
    <s v="ENTREGUE NO PRAZO"/>
    <n v="7"/>
  </r>
  <r>
    <n v="26864398"/>
    <s v="268643-98"/>
    <d v="2023-07-28T00:00:00"/>
    <x v="1"/>
    <s v="SENADOR LA ROCQUE"/>
    <x v="6"/>
    <n v="127062"/>
    <s v="NORDESTE"/>
    <n v="12742.63"/>
    <n v="775.14"/>
    <n v="405.55500000000001"/>
    <n v="6.0830456507016219E-2"/>
    <s v="TECMAR TRANSPORTES LTDA"/>
    <d v="2023-07-27T00:00:00"/>
    <m/>
    <d v="2023-08-22T00:00:00"/>
    <d v="2023-08-14T00:00:00"/>
    <m/>
    <s v="ENTREGUE"/>
    <s v="ENTREGUE NO PRAZO"/>
    <n v="17"/>
  </r>
  <r>
    <n v="26489798"/>
    <s v="264897-98"/>
    <d v="2023-07-28T00:00:00"/>
    <x v="1"/>
    <s v="CAMPINA GRANDE"/>
    <x v="18"/>
    <n v="127085"/>
    <s v="NORDESTE"/>
    <n v="4800"/>
    <n v="147.35"/>
    <n v="89.76"/>
    <n v="3.0697916666666665E-2"/>
    <s v="TECMAR TRANSPORTES LTDA"/>
    <d v="2023-07-28T00:00:00"/>
    <m/>
    <d v="2023-08-11T00:00:00"/>
    <d v="2023-08-10T00:00:00"/>
    <m/>
    <s v="ENTREGUE"/>
    <s v="ENTREGUE NO PRAZO"/>
    <n v="13"/>
  </r>
  <r>
    <n v="26332998"/>
    <s v="263329-98"/>
    <d v="2023-07-28T00:00:00"/>
    <x v="1"/>
    <s v="PICOS"/>
    <x v="7"/>
    <n v="127100"/>
    <s v="NORDESTE"/>
    <n v="12258.93"/>
    <n v="880.98"/>
    <n v="462.96699999999998"/>
    <n v="7.1864347051496344E-2"/>
    <s v="TECMAR TRANSPORTES LTDA"/>
    <d v="2023-07-28T00:00:00"/>
    <m/>
    <d v="2023-08-08T00:00:00"/>
    <d v="2023-08-08T00:00:00"/>
    <m/>
    <s v="ENTREGUE"/>
    <s v="ENTREGUE NO PRAZO"/>
    <n v="11"/>
  </r>
  <r>
    <n v="26862798"/>
    <s v="268627-98"/>
    <d v="2023-07-28T00:00:00"/>
    <x v="1"/>
    <s v="SAO LOURENCO PIAUI"/>
    <x v="7"/>
    <n v="127121"/>
    <s v="NORDESTE"/>
    <n v="13274.91"/>
    <n v="1139.22"/>
    <n v="463.762"/>
    <n v="8.5817530966311645E-2"/>
    <s v="TECMAR TRANSPORTES LTDA"/>
    <d v="2023-07-28T00:00:00"/>
    <m/>
    <d v="2023-08-09T00:00:00"/>
    <d v="2023-08-09T00:00:00"/>
    <m/>
    <s v="ENTREGUE"/>
    <s v="ENTREGUE NO PRAZO"/>
    <n v="12"/>
  </r>
  <r>
    <n v="26797998"/>
    <s v="267979-98"/>
    <d v="2023-07-28T00:00:00"/>
    <x v="1"/>
    <s v="IGUATU"/>
    <x v="15"/>
    <n v="127127"/>
    <s v="NORDESTE"/>
    <n v="7500"/>
    <n v="371.51"/>
    <n v="251.83099999999999"/>
    <n v="4.9534666666666664E-2"/>
    <s v="TECMAR TRANSPORTES LTDA"/>
    <d v="2023-07-28T00:00:00"/>
    <m/>
    <d v="2023-08-17T00:00:00"/>
    <d v="2023-08-12T00:00:00"/>
    <m/>
    <s v="ENTREGUE"/>
    <s v="ENTREGUE NO PRAZO"/>
    <n v="15"/>
  </r>
  <r>
    <n v="26915098"/>
    <s v="269150-98"/>
    <d v="2023-07-28T00:00:00"/>
    <x v="1"/>
    <s v="SÃO LUÍS"/>
    <x v="6"/>
    <n v="127159"/>
    <s v="NORDESTE"/>
    <n v="11239"/>
    <n v="632.75"/>
    <n v="371.93700000000001"/>
    <n v="5.6299492837441054E-2"/>
    <s v="TECMAR TRANSPORTES LTDA"/>
    <d v="2023-07-28T00:00:00"/>
    <m/>
    <d v="2023-08-15T00:00:00"/>
    <d v="2023-08-16T00:00:00"/>
    <m/>
    <s v="ENTREGUE"/>
    <s v="ENTREGUE FORA DO PRAZO"/>
    <n v="19"/>
  </r>
  <r>
    <n v="26763098"/>
    <s v="267630-98"/>
    <d v="2023-07-28T00:00:00"/>
    <x v="1"/>
    <s v="QUIXADA"/>
    <x v="15"/>
    <n v="127179"/>
    <s v="NORDESTE"/>
    <n v="9820"/>
    <n v="427.82"/>
    <n v="286.697"/>
    <n v="4.356619144602851E-2"/>
    <s v="TECMAR TRANSPORTES LTDA"/>
    <d v="2023-07-28T00:00:00"/>
    <m/>
    <d v="2023-08-17T00:00:00"/>
    <d v="2023-08-14T00:00:00"/>
    <m/>
    <s v="ENTREGUE"/>
    <s v="ENTREGUE NO PRAZO"/>
    <n v="17"/>
  </r>
  <r>
    <n v="26754998"/>
    <s v="267549-98"/>
    <d v="2023-07-28T00:00:00"/>
    <x v="1"/>
    <s v="PIRIPIRI"/>
    <x v="7"/>
    <n v="127064"/>
    <s v="NORDESTE"/>
    <n v="6789"/>
    <n v="438.26"/>
    <n v="223.958"/>
    <n v="6.4554426277802321E-2"/>
    <s v="TECMAR TRANSPORTES LTDA"/>
    <d v="2023-07-27T00:00:00"/>
    <m/>
    <d v="2023-08-08T00:00:00"/>
    <d v="2023-08-09T00:00:00"/>
    <m/>
    <s v="ENTREGUE"/>
    <s v="ENTREGUE FORA DO PRAZO"/>
    <n v="12"/>
  </r>
  <r>
    <n v="26825598"/>
    <s v="268255-98"/>
    <d v="2023-07-28T00:00:00"/>
    <x v="1"/>
    <s v="SÃO LUÍS"/>
    <x v="6"/>
    <n v="127134"/>
    <s v="NORDESTE"/>
    <n v="6536.63"/>
    <n v="335.49"/>
    <n v="193.58500000000001"/>
    <n v="5.1324612223729964E-2"/>
    <s v="TECMAR TRANSPORTES LTDA"/>
    <d v="2023-07-28T00:00:00"/>
    <m/>
    <d v="2023-08-15T00:00:00"/>
    <d v="2023-08-16T00:00:00"/>
    <m/>
    <s v="ENTREGUE"/>
    <s v="ENTREGUE FORA DO PRAZO"/>
    <n v="19"/>
  </r>
  <r>
    <n v="25792998"/>
    <s v="257929-98"/>
    <d v="2023-07-28T00:00:00"/>
    <x v="1"/>
    <s v="RIO DE JANEIRO"/>
    <x v="11"/>
    <n v="127149"/>
    <s v="SUDESTE"/>
    <n v="9479"/>
    <n v="236.97"/>
    <n v="353.54899999999998"/>
    <n v="2.4999472518198122E-2"/>
    <s v="TJ4 TRANSPORTES EIRELI"/>
    <d v="2023-07-28T00:00:00"/>
    <m/>
    <d v="2023-08-01T00:00:00"/>
    <d v="2023-08-02T00:00:00"/>
    <m/>
    <s v="ENTREGUE"/>
    <s v="ENTREGUE FORA DO PRAZO"/>
    <n v="5"/>
  </r>
  <r>
    <n v="26669798"/>
    <s v="266697-98"/>
    <d v="2023-07-28T00:00:00"/>
    <x v="1"/>
    <s v="RIO BONITO"/>
    <x v="11"/>
    <n v="127111"/>
    <s v="SUDESTE"/>
    <n v="22254.93"/>
    <n v="606.95000000000005"/>
    <n v="737.51800000000003"/>
    <n v="2.7272608810721941E-2"/>
    <s v="TJ4 TRANSPORTES EIRELI"/>
    <d v="2023-07-28T00:00:00"/>
    <m/>
    <d v="2023-08-04T00:00:00"/>
    <d v="2023-08-04T00:00:00"/>
    <m/>
    <s v="ENTREGUE"/>
    <s v="ENTREGUE NO PRAZO"/>
    <n v="7"/>
  </r>
  <r>
    <n v="26661798"/>
    <s v="266617-98"/>
    <d v="2023-07-28T00:00:00"/>
    <x v="1"/>
    <s v="MACUCO"/>
    <x v="11"/>
    <n v="127073"/>
    <s v="SUDESTE"/>
    <n v="28778"/>
    <n v="784.85"/>
    <n v="952.43100000000004"/>
    <n v="2.7272569323789006E-2"/>
    <s v="TJ4 TRANSPORTES EIRELI"/>
    <d v="2023-07-27T00:00:00"/>
    <m/>
    <d v="2023-08-04T00:00:00"/>
    <d v="2023-08-04T00:00:00"/>
    <m/>
    <s v="ENTREGUE"/>
    <s v="ENTREGUE NO PRAZO"/>
    <n v="7"/>
  </r>
  <r>
    <n v="26724398"/>
    <s v="267243-98"/>
    <d v="2023-07-28T00:00:00"/>
    <x v="1"/>
    <s v="MACAÉ"/>
    <x v="11"/>
    <n v="127049"/>
    <s v="SUDESTE"/>
    <n v="16009"/>
    <n v="436.61"/>
    <n v="456.13499999999999"/>
    <n v="2.7272784058966833E-2"/>
    <s v="TJ4 TRANSPORTES EIRELI"/>
    <d v="2023-07-27T00:00:00"/>
    <m/>
    <d v="2023-08-04T00:00:00"/>
    <d v="2023-08-04T00:00:00"/>
    <m/>
    <s v="ENTREGUE"/>
    <s v="ENTREGUE NO PRAZO"/>
    <n v="7"/>
  </r>
  <r>
    <n v="27041998"/>
    <s v="270419-98"/>
    <d v="2023-07-31T00:00:00"/>
    <x v="1"/>
    <s v="COLIDER"/>
    <x v="0"/>
    <n v="127292"/>
    <s v="CENTRO-OESTE"/>
    <n v="13885.62"/>
    <n v="1190.8"/>
    <n v="491.59500000000003"/>
    <n v="8.5757783952030944E-2"/>
    <s v="ATUAL CARGAS TRANSPORTES LTDA"/>
    <d v="2023-07-28T00:00:00"/>
    <s v="INFORMADO COLETA"/>
    <d v="2023-08-16T00:00:00"/>
    <d v="2023-08-14T00:00:00"/>
    <d v="2023-10-11T00:00:00"/>
    <s v="ENTREGUE"/>
    <s v="ENTREGUE NO PRAZO"/>
    <n v="14"/>
  </r>
  <r>
    <n v="26886698"/>
    <s v="268866-98"/>
    <d v="2023-07-31T00:00:00"/>
    <x v="1"/>
    <s v="AGUA BOA"/>
    <x v="0"/>
    <n v="127293"/>
    <s v="CENTRO-OESTE"/>
    <n v="14285"/>
    <n v="1543.1"/>
    <n v="463.60199999999998"/>
    <n v="0.108022401120056"/>
    <s v="ATUAL CARGAS TRANSPORTES LTDA"/>
    <d v="2023-07-28T00:00:00"/>
    <s v="INFORMADO COLETA"/>
    <d v="2023-08-16T00:00:00"/>
    <d v="2023-08-23T00:00:00"/>
    <d v="2023-10-11T00:00:00"/>
    <s v="ENTREGUE"/>
    <s v="ENTREGUE FORA DO PRAZO"/>
    <n v="23"/>
  </r>
  <r>
    <n v="26571398"/>
    <s v="265713-98"/>
    <d v="2023-07-31T00:00:00"/>
    <x v="1"/>
    <s v="TANGARÁ DA SERRA"/>
    <x v="0"/>
    <n v="127364"/>
    <s v="CENTRO-OESTE"/>
    <n v="16093.93"/>
    <n v="951.53"/>
    <n v="532.06500000000005"/>
    <n v="5.9123532909612503E-2"/>
    <s v="ATUAL CARGAS TRANSPORTES LTDA"/>
    <d v="2023-07-31T00:00:00"/>
    <s v="INFORMADO COLETA"/>
    <d v="2023-08-18T00:00:00"/>
    <d v="2023-08-16T00:00:00"/>
    <d v="2023-10-11T00:00:00"/>
    <s v="ENTREGUE"/>
    <s v="ENTREGUE NO PRAZO"/>
    <n v="16"/>
  </r>
  <r>
    <n v="27125898"/>
    <s v="271258-98"/>
    <d v="2023-07-31T00:00:00"/>
    <x v="1"/>
    <s v="MIRASSOL D'OESTE"/>
    <x v="0"/>
    <n v="127297"/>
    <s v="CENTRO-OESTE"/>
    <n v="11789.91"/>
    <n v="0"/>
    <n v="405.43"/>
    <n v="0"/>
    <s v="ATUAL CARGAS TRANSPORTES LTDA"/>
    <d v="2023-07-28T00:00:00"/>
    <s v="INFORMADO COLETA"/>
    <d v="2023-08-21T00:00:00"/>
    <d v="2023-08-14T00:00:00"/>
    <d v="2023-10-11T00:00:00"/>
    <s v="ENTREGUE"/>
    <s v="ENTREGUE NO PRAZO"/>
    <n v="14"/>
  </r>
  <r>
    <n v="26370698"/>
    <s v="263706-98"/>
    <d v="2023-07-31T00:00:00"/>
    <x v="1"/>
    <s v="SINOP"/>
    <x v="0"/>
    <n v="127324"/>
    <s v="CENTRO-OESTE"/>
    <n v="20109"/>
    <n v="1264.53"/>
    <n v="709.68499999999995"/>
    <n v="6.2883783380575861E-2"/>
    <s v="ATUAL CARGAS TRANSPORTES LTDA"/>
    <d v="2023-07-31T00:00:00"/>
    <s v="INFORMADO COLETA"/>
    <d v="2023-08-22T00:00:00"/>
    <d v="2023-08-09T00:00:00"/>
    <d v="2023-10-11T00:00:00"/>
    <s v="ENTREGUE"/>
    <s v="ENTREGUE NO PRAZO"/>
    <n v="9"/>
  </r>
  <r>
    <n v="26504298"/>
    <s v="265042-98"/>
    <d v="2023-07-31T00:00:00"/>
    <x v="1"/>
    <s v="DOURADOS"/>
    <x v="3"/>
    <n v="126907"/>
    <s v="CENTRO-OESTE"/>
    <n v="73300"/>
    <n v="792.57"/>
    <n v="2491.857"/>
    <n v="1.0812687585266031E-2"/>
    <s v="CT DISTRIBUICAO E LOGISTICA LTDA"/>
    <d v="2023-07-27T00:00:00"/>
    <m/>
    <d v="2023-08-07T00:00:00"/>
    <d v="2023-08-07T00:00:00"/>
    <m/>
    <s v="ENTREGUE"/>
    <s v="ENTREGUE NO PRAZO"/>
    <n v="7"/>
  </r>
  <r>
    <n v="27026998"/>
    <s v="270269-98"/>
    <d v="2023-07-31T00:00:00"/>
    <x v="1"/>
    <s v="FRANCA"/>
    <x v="9"/>
    <n v="127307"/>
    <s v="SUDESTE"/>
    <n v="37988"/>
    <n v="1251.8800000000001"/>
    <n v="1275"/>
    <n v="3.295461724755186E-2"/>
    <s v="CT DISTRIBUICAO E LOGISTICA LTDA"/>
    <d v="2023-07-28T00:00:00"/>
    <m/>
    <d v="2023-08-08T00:00:00"/>
    <d v="2023-08-09T00:00:00"/>
    <m/>
    <s v="ENTREGUE"/>
    <s v="ENTREGUE FORA DO PRAZO"/>
    <n v="9"/>
  </r>
  <r>
    <n v="26339098"/>
    <s v="263390-98"/>
    <d v="2023-07-31T00:00:00"/>
    <x v="1"/>
    <s v="CÁCERES"/>
    <x v="0"/>
    <n v="127230"/>
    <s v="CENTRO-OESTE"/>
    <n v="159239.54"/>
    <n v="5790.53"/>
    <n v="5198.4629999999997"/>
    <n v="3.6363644356169324E-2"/>
    <s v="CT DISTRIBUICAO E LOGISTICA LTDA"/>
    <d v="2023-07-28T00:00:00"/>
    <m/>
    <d v="2023-08-14T00:00:00"/>
    <d v="2023-08-10T00:00:00"/>
    <m/>
    <s v="ENTREGUE"/>
    <s v="ENTREGUE NO PRAZO"/>
    <n v="10"/>
  </r>
  <r>
    <n v="27124698"/>
    <s v="271246-98"/>
    <d v="2023-07-31T00:00:00"/>
    <x v="1"/>
    <s v="TUBARÃO"/>
    <x v="21"/>
    <n v="127237"/>
    <s v="SUL"/>
    <n v="36239.06"/>
    <n v="1235.42"/>
    <n v="1242.097"/>
    <n v="3.4090840104572251E-2"/>
    <s v="CT DISTRIBUICAO E LOGISTICA LTDA"/>
    <d v="2023-07-28T00:00:00"/>
    <m/>
    <d v="2023-08-09T00:00:00"/>
    <d v="2023-08-10T00:00:00"/>
    <m/>
    <s v="ENTREGUE"/>
    <s v="ENTREGUE FORA DO PRAZO"/>
    <n v="10"/>
  </r>
  <r>
    <n v="27219998"/>
    <s v="272199-98"/>
    <d v="2023-07-31T00:00:00"/>
    <x v="1"/>
    <s v="TUBARÃO"/>
    <x v="21"/>
    <n v="127254"/>
    <s v="SUL"/>
    <n v="150000"/>
    <n v="5113.6400000000003"/>
    <n v="5849.5360000000001"/>
    <n v="3.4090933333333337E-2"/>
    <s v="CT DISTRIBUICAO E LOGISTICA LTDA"/>
    <d v="2023-07-28T00:00:00"/>
    <m/>
    <d v="2023-08-09T00:00:00"/>
    <d v="2023-08-10T00:00:00"/>
    <m/>
    <s v="ENTREGUE"/>
    <s v="ENTREGUE FORA DO PRAZO"/>
    <n v="10"/>
  </r>
  <r>
    <n v="26296898"/>
    <s v="262968-98"/>
    <d v="2023-07-31T00:00:00"/>
    <x v="1"/>
    <s v="TAQUARITUBA"/>
    <x v="9"/>
    <n v="127199"/>
    <s v="SUDESTE"/>
    <n v="50903"/>
    <n v="1677.49"/>
    <n v="1799.107"/>
    <n v="3.2954639215763318E-2"/>
    <s v="CT DISTRIBUICAO E LOGISTICA LTDA"/>
    <d v="2023-07-28T00:00:00"/>
    <m/>
    <d v="2023-08-08T00:00:00"/>
    <d v="2023-08-11T00:00:00"/>
    <m/>
    <s v="ENTREGUE"/>
    <s v="ENTREGUE FORA DO PRAZO"/>
    <n v="11"/>
  </r>
  <r>
    <n v="26920898"/>
    <s v="269208-98"/>
    <d v="2023-07-31T00:00:00"/>
    <x v="1"/>
    <s v="TANGARÁ DA SERRA"/>
    <x v="0"/>
    <n v="127250"/>
    <s v="CENTRO-OESTE"/>
    <n v="22349"/>
    <n v="1079.55"/>
    <n v="798.96900000000005"/>
    <n v="4.8304174683431025E-2"/>
    <s v="CT DISTRIBUICAO E LOGISTICA LTDA"/>
    <d v="2023-07-28T00:00:00"/>
    <m/>
    <d v="2023-08-14T00:00:00"/>
    <d v="2023-08-12T00:00:00"/>
    <m/>
    <s v="ENTREGUE"/>
    <s v="ENTREGUE NO PRAZO"/>
    <n v="12"/>
  </r>
  <r>
    <n v="26835498"/>
    <s v="268354-98"/>
    <d v="2023-07-31T00:00:00"/>
    <x v="1"/>
    <s v="NOVA MARINGA"/>
    <x v="0"/>
    <n v="127243"/>
    <s v="CENTRO-OESTE"/>
    <n v="29742.67"/>
    <n v="1081.56"/>
    <n v="992.11500000000001"/>
    <n v="3.6363917563554317E-2"/>
    <s v="CT DISTRIBUICAO E LOGISTICA LTDA"/>
    <d v="2023-07-28T00:00:00"/>
    <m/>
    <d v="2023-08-14T00:00:00"/>
    <d v="2023-08-12T00:00:00"/>
    <m/>
    <s v="ENTREGUE"/>
    <s v="ENTREGUE NO PRAZO"/>
    <n v="12"/>
  </r>
  <r>
    <n v="26182498"/>
    <s v="261824-98"/>
    <d v="2023-07-31T00:00:00"/>
    <x v="1"/>
    <s v="TRES CORACOES"/>
    <x v="4"/>
    <n v="126949"/>
    <s v="SUDESTE"/>
    <n v="34500"/>
    <n v="650.39"/>
    <n v="896.07500000000005"/>
    <n v="1.8851884057971013E-2"/>
    <s v="CT DISTRIBUICAO E LOGISTICA LTDA"/>
    <d v="2023-07-27T00:00:00"/>
    <m/>
    <d v="2023-08-10T00:00:00"/>
    <d v="2023-08-15T00:00:00"/>
    <m/>
    <s v="ENTREGUE"/>
    <s v="ENTREGUE FORA DO PRAZO"/>
    <n v="15"/>
  </r>
  <r>
    <n v="26781198"/>
    <s v="267811-98"/>
    <d v="2023-07-31T00:00:00"/>
    <x v="1"/>
    <s v="MARAU"/>
    <x v="10"/>
    <n v="127343"/>
    <s v="SUL"/>
    <n v="11997.32"/>
    <n v="656.41"/>
    <n v="319.04300000000001"/>
    <n v="5.4713052581743256E-2"/>
    <s v="FITLOG TRANSPORTES E LOGISTICA"/>
    <d v="2023-07-31T00:00:00"/>
    <m/>
    <d v="2023-08-15T00:00:00"/>
    <d v="2023-08-10T00:00:00"/>
    <m/>
    <s v="ENTREGUE"/>
    <s v="ENTREGUE NO PRAZO"/>
    <n v="10"/>
  </r>
  <r>
    <n v="26521198"/>
    <s v="265211-98"/>
    <d v="2023-07-31T00:00:00"/>
    <x v="1"/>
    <s v="PARAGOMINAS"/>
    <x v="2"/>
    <n v="127244"/>
    <s v="NORTE"/>
    <n v="27346.31"/>
    <n v="1731.86"/>
    <n v="865.93100000000004"/>
    <n v="6.3330665087903998E-2"/>
    <s v="JEONCEL TRANSPORTES LTDA"/>
    <d v="2023-07-28T00:00:00"/>
    <m/>
    <d v="2023-08-22T00:00:00"/>
    <d v="2023-09-05T00:00:00"/>
    <m/>
    <s v="ENTREGUE"/>
    <s v="ENTREGUE FORA DO PRAZO"/>
    <n v="36"/>
  </r>
  <r>
    <n v="27053298"/>
    <s v="270532-98"/>
    <d v="2023-07-31T00:00:00"/>
    <x v="1"/>
    <s v="MARABA"/>
    <x v="2"/>
    <n v="127294"/>
    <s v="NORTE"/>
    <n v="9777.9"/>
    <n v="720.81"/>
    <n v="313.76"/>
    <n v="7.3718283066916204E-2"/>
    <s v="JEONCEL TRANSPORTES LTDA"/>
    <d v="2023-07-28T00:00:00"/>
    <m/>
    <d v="2023-08-31T00:00:00"/>
    <d v="2023-08-09T00:00:00"/>
    <m/>
    <s v="ENTREGUE"/>
    <s v="ENTREGUE NO PRAZO"/>
    <n v="9"/>
  </r>
  <r>
    <n v="26655998"/>
    <s v="266559-98"/>
    <d v="2023-07-31T00:00:00"/>
    <x v="1"/>
    <s v="MARABA"/>
    <x v="2"/>
    <n v="127154"/>
    <s v="NORTE"/>
    <n v="12143.61"/>
    <n v="808"/>
    <n v="404"/>
    <n v="6.6537051173415476E-2"/>
    <s v="JEONCEL TRANSPORTES LTDA"/>
    <d v="2023-07-28T00:00:00"/>
    <m/>
    <d v="2023-08-31T00:00:00"/>
    <d v="2023-08-10T00:00:00"/>
    <m/>
    <s v="ENTREGUE"/>
    <s v="ENTREGUE NO PRAZO"/>
    <n v="10"/>
  </r>
  <r>
    <n v="26867298"/>
    <s v="268672-98"/>
    <d v="2023-07-31T00:00:00"/>
    <x v="1"/>
    <s v="ACREUNA"/>
    <x v="5"/>
    <n v="127304"/>
    <s v="CENTRO-OESTE"/>
    <n v="6825"/>
    <n v="434.56"/>
    <n v="220.89500000000001"/>
    <n v="6.3671794871794876E-2"/>
    <s v="JEONCEL TRANSPORTES LTDA"/>
    <d v="2023-07-28T00:00:00"/>
    <m/>
    <d v="2023-08-10T00:00:00"/>
    <d v="2023-08-10T00:00:00"/>
    <m/>
    <s v="ENTREGUE"/>
    <s v="ENTREGUE NO PRAZO"/>
    <n v="10"/>
  </r>
  <r>
    <n v="26543098"/>
    <s v="265430-98"/>
    <d v="2023-07-31T00:00:00"/>
    <x v="1"/>
    <s v="AQUIRAZ"/>
    <x v="15"/>
    <n v="127372"/>
    <s v="NORDESTE"/>
    <n v="34500"/>
    <n v="1313.38"/>
    <n v="1050.7"/>
    <n v="3.8068985507246383E-2"/>
    <s v="JEONCEL TRANSPORTES LTDA"/>
    <d v="2023-07-31T00:00:00"/>
    <m/>
    <d v="2023-08-11T00:00:00"/>
    <d v="2023-08-10T00:00:00"/>
    <m/>
    <s v="ENTREGUE"/>
    <s v="ENTREGUE NO PRAZO"/>
    <n v="10"/>
  </r>
  <r>
    <n v="26601598"/>
    <s v="266015-98"/>
    <d v="2023-07-31T00:00:00"/>
    <x v="1"/>
    <s v="SÃO LUÍS"/>
    <x v="6"/>
    <n v="127383"/>
    <s v="NORDESTE"/>
    <n v="9589"/>
    <n v="533.75"/>
    <n v="313.13200000000001"/>
    <n v="5.5662738554593805E-2"/>
    <s v="JEONCEL TRANSPORTES LTDA"/>
    <d v="2023-07-31T00:00:00"/>
    <m/>
    <d v="2023-08-17T00:00:00"/>
    <d v="2023-08-10T00:00:00"/>
    <m/>
    <s v="ENTREGUE"/>
    <s v="ENTREGUE NO PRAZO"/>
    <n v="10"/>
  </r>
  <r>
    <n v="26375798"/>
    <s v="263757-98"/>
    <d v="2023-07-31T00:00:00"/>
    <x v="1"/>
    <s v="MARABA"/>
    <x v="2"/>
    <n v="127138"/>
    <s v="NORTE"/>
    <n v="12266.27"/>
    <n v="810.86"/>
    <n v="405.43"/>
    <n v="6.6104855021127035E-2"/>
    <s v="JEONCEL TRANSPORTES LTDA"/>
    <d v="2023-07-28T00:00:00"/>
    <m/>
    <d v="2023-08-31T00:00:00"/>
    <d v="2023-08-11T00:00:00"/>
    <m/>
    <s v="ENTREGUE"/>
    <s v="ENTREGUE NO PRAZO"/>
    <n v="11"/>
  </r>
  <r>
    <n v="26838598"/>
    <s v="268385-98"/>
    <d v="2023-07-31T00:00:00"/>
    <x v="1"/>
    <s v="MARABA"/>
    <x v="2"/>
    <n v="127181"/>
    <s v="NORTE"/>
    <n v="17350"/>
    <n v="1247.78"/>
    <n v="623.89300000000003"/>
    <n v="7.1918155619596538E-2"/>
    <s v="JEONCEL TRANSPORTES LTDA"/>
    <d v="2023-07-28T00:00:00"/>
    <m/>
    <d v="2023-08-31T00:00:00"/>
    <d v="2023-08-11T00:00:00"/>
    <m/>
    <s v="ENTREGUE"/>
    <s v="ENTREGUE NO PRAZO"/>
    <n v="11"/>
  </r>
  <r>
    <n v="26884798"/>
    <s v="268847-98"/>
    <d v="2023-07-31T00:00:00"/>
    <x v="1"/>
    <s v="FORMOSA"/>
    <x v="5"/>
    <n v="127186"/>
    <s v="CENTRO-OESTE"/>
    <n v="12423.51"/>
    <n v="640.23"/>
    <n v="433.38799999999998"/>
    <n v="5.1533745294204299E-2"/>
    <s v="JEONCEL TRANSPORTES LTDA"/>
    <d v="2023-07-28T00:00:00"/>
    <m/>
    <d v="2023-08-14T00:00:00"/>
    <d v="2023-08-11T00:00:00"/>
    <m/>
    <s v="ENTREGUE"/>
    <s v="ENTREGUE NO PRAZO"/>
    <n v="11"/>
  </r>
  <r>
    <n v="26664698"/>
    <s v="266646-98"/>
    <d v="2023-07-31T00:00:00"/>
    <x v="1"/>
    <s v="CAPITAO POCO"/>
    <x v="2"/>
    <n v="127272"/>
    <s v="NORTE"/>
    <n v="14594.07"/>
    <n v="1168.9100000000001"/>
    <n v="491.59500000000003"/>
    <n v="8.0094860446743105E-2"/>
    <s v="JEONCEL TRANSPORTES LTDA"/>
    <d v="2023-07-28T00:00:00"/>
    <m/>
    <d v="2023-08-29T00:00:00"/>
    <d v="2023-08-29T00:00:00"/>
    <m/>
    <s v="ENTREGUE"/>
    <s v="ENTREGUE NO PRAZO"/>
    <n v="29"/>
  </r>
  <r>
    <n v="25943498"/>
    <s v="259434-98"/>
    <d v="2023-07-31T00:00:00"/>
    <x v="1"/>
    <s v="GOIANIA"/>
    <x v="5"/>
    <n v="127178"/>
    <s v="CENTRO-OESTE"/>
    <n v="8249"/>
    <n v="297.51"/>
    <n v="252.553"/>
    <n v="3.6066189841192871E-2"/>
    <s v="JEONCEL TRANSPORTES LTDA"/>
    <d v="2023-07-28T00:00:00"/>
    <m/>
    <d v="2023-08-07T00:00:00"/>
    <d v="2023-08-11T00:00:00"/>
    <m/>
    <s v="ENTREGUE"/>
    <s v="ENTREGUE FORA DO PRAZO"/>
    <n v="11"/>
  </r>
  <r>
    <n v="27010398"/>
    <s v="270103-98"/>
    <d v="2023-07-31T00:00:00"/>
    <x v="1"/>
    <s v="SENADOR CANEDO"/>
    <x v="5"/>
    <n v="127277"/>
    <s v="CENTRO-OESTE"/>
    <n v="13274.91"/>
    <n v="500.91"/>
    <n v="464"/>
    <n v="3.7733589154276756E-2"/>
    <s v="JEONCEL TRANSPORTES LTDA"/>
    <d v="2023-07-28T00:00:00"/>
    <m/>
    <d v="2023-08-07T00:00:00"/>
    <d v="2023-08-11T00:00:00"/>
    <m/>
    <s v="ENTREGUE"/>
    <s v="ENTREGUE FORA DO PRAZO"/>
    <n v="11"/>
  </r>
  <r>
    <n v="26393898"/>
    <s v="263938-98"/>
    <d v="2023-07-31T00:00:00"/>
    <x v="1"/>
    <s v="ARAGARCAS"/>
    <x v="5"/>
    <n v="127270"/>
    <s v="CENTRO-OESTE"/>
    <n v="14169"/>
    <n v="726.03"/>
    <n v="491.47"/>
    <n v="5.124073681981791E-2"/>
    <s v="JEONCEL TRANSPORTES LTDA"/>
    <d v="2023-07-28T00:00:00"/>
    <m/>
    <d v="2023-08-14T00:00:00"/>
    <d v="2023-08-12T00:00:00"/>
    <m/>
    <s v="ENTREGUE"/>
    <s v="ENTREGUE NO PRAZO"/>
    <n v="12"/>
  </r>
  <r>
    <m/>
    <s v="-"/>
    <d v="2023-09-21T00:00:00"/>
    <x v="0"/>
    <s v="TERRA DE AREIA"/>
    <x v="10"/>
    <n v="131173"/>
    <s v="SUL"/>
    <n v="1476.92"/>
    <n v="161.28"/>
    <n v="54.423999999999999"/>
    <m/>
    <s v="FITLOG TRANSPORTES E LOGISTICA"/>
    <d v="2023-09-19T00:00:00"/>
    <s v="NÃO CONSTA"/>
    <d v="2023-10-09T00:00:00"/>
    <d v="2023-10-06T00:00:00"/>
    <m/>
    <s v="ENTREGUE"/>
    <s v="ENTREGUE NO PRAZO"/>
    <n v="15"/>
  </r>
  <r>
    <n v="26866898"/>
    <s v="268668-98"/>
    <d v="2023-07-31T00:00:00"/>
    <x v="1"/>
    <s v="CAMPINORTE"/>
    <x v="5"/>
    <n v="127288"/>
    <s v="CENTRO-OESTE"/>
    <n v="9800"/>
    <n v="472.57"/>
    <n v="319.89299999999997"/>
    <n v="4.8221428571428568E-2"/>
    <s v="JEONCEL TRANSPORTES LTDA"/>
    <d v="2023-07-28T00:00:00"/>
    <m/>
    <d v="2023-08-16T00:00:00"/>
    <d v="2023-08-16T00:00:00"/>
    <m/>
    <s v="ENTREGUE"/>
    <s v="ENTREGUE NO PRAZO"/>
    <n v="16"/>
  </r>
  <r>
    <n v="26900298"/>
    <s v="269002-98"/>
    <d v="2023-07-31T00:00:00"/>
    <x v="1"/>
    <s v="BELÉM"/>
    <x v="2"/>
    <n v="127253"/>
    <s v="NORTE"/>
    <n v="18934.810000000001"/>
    <n v="1110.48"/>
    <n v="651.47799999999995"/>
    <n v="5.8647538581057847E-2"/>
    <s v="JEONCEL TRANSPORTES LTDA"/>
    <d v="2023-07-28T00:00:00"/>
    <m/>
    <d v="2023-08-18T00:00:00"/>
    <d v="2023-08-18T00:00:00"/>
    <m/>
    <s v="ENTREGUE"/>
    <s v="ENTREGUE NO PRAZO"/>
    <n v="18"/>
  </r>
  <r>
    <n v="26738598"/>
    <s v="267385-98"/>
    <d v="2023-07-31T00:00:00"/>
    <x v="1"/>
    <s v="REDENCAO"/>
    <x v="2"/>
    <n v="127137"/>
    <s v="NORTE"/>
    <n v="10515.27"/>
    <n v="735.28"/>
    <n v="343.50599999999997"/>
    <n v="6.9924975773327736E-2"/>
    <s v="JEONCEL TRANSPORTES LTDA"/>
    <d v="2023-07-28T00:00:00"/>
    <m/>
    <d v="2023-08-31T00:00:00"/>
    <d v="2023-08-19T00:00:00"/>
    <m/>
    <s v="ENTREGUE"/>
    <s v="ENTREGUE NO PRAZO"/>
    <n v="19"/>
  </r>
  <r>
    <n v="27041698"/>
    <s v="270416-98"/>
    <d v="2023-07-31T00:00:00"/>
    <x v="1"/>
    <s v="BELÉM"/>
    <x v="2"/>
    <n v="127280"/>
    <s v="NORTE"/>
    <n v="9876.67"/>
    <n v="533.75"/>
    <n v="313.13299999999998"/>
    <n v="5.404149374232408E-2"/>
    <s v="JEONCEL TRANSPORTES LTDA"/>
    <d v="2023-07-28T00:00:00"/>
    <m/>
    <d v="2023-08-19T00:00:00"/>
    <d v="2023-08-19T00:00:00"/>
    <m/>
    <s v="ENTREGUE"/>
    <s v="ENTREGUE NO PRAZO"/>
    <n v="19"/>
  </r>
  <r>
    <n v="26976598"/>
    <s v="269765-98"/>
    <d v="2023-07-31T00:00:00"/>
    <x v="1"/>
    <s v="BELÉM"/>
    <x v="2"/>
    <n v="127302"/>
    <s v="NORTE"/>
    <n v="20505.150000000001"/>
    <n v="1210.23"/>
    <n v="710"/>
    <n v="5.902078258388746E-2"/>
    <s v="JEONCEL TRANSPORTES LTDA"/>
    <d v="2023-07-28T00:00:00"/>
    <m/>
    <d v="2023-08-18T00:00:00"/>
    <d v="2023-08-21T00:00:00"/>
    <m/>
    <s v="ENTREGUE"/>
    <s v="ENTREGUE FORA DO PRAZO"/>
    <n v="21"/>
  </r>
  <r>
    <n v="26507498"/>
    <s v="265074-98"/>
    <d v="2023-07-31T00:00:00"/>
    <x v="1"/>
    <s v="ANANINDEUA"/>
    <x v="2"/>
    <n v="127229"/>
    <s v="NORTE"/>
    <n v="20230"/>
    <n v="1110.48"/>
    <n v="651.47799999999995"/>
    <n v="5.4892733564013842E-2"/>
    <s v="JEONCEL TRANSPORTES LTDA"/>
    <d v="2023-07-28T00:00:00"/>
    <m/>
    <d v="2023-08-17T00:00:00"/>
    <d v="2023-08-21T00:00:00"/>
    <m/>
    <s v="ENTREGUE"/>
    <s v="ENTREGUE FORA DO PRAZO"/>
    <n v="21"/>
  </r>
  <r>
    <n v="26925798"/>
    <s v="269257-98"/>
    <d v="2023-07-31T00:00:00"/>
    <x v="1"/>
    <s v="CASTANHAL"/>
    <x v="2"/>
    <n v="127305"/>
    <s v="NORTE"/>
    <n v="15553.85"/>
    <n v="917.05"/>
    <n v="538"/>
    <n v="5.8959678793353412E-2"/>
    <s v="JEONCEL TRANSPORTES LTDA"/>
    <d v="2023-07-28T00:00:00"/>
    <m/>
    <d v="2023-08-21T00:00:00"/>
    <d v="2023-08-24T00:00:00"/>
    <m/>
    <s v="ENTREGUE"/>
    <s v="ENTREGUE FORA DO PRAZO"/>
    <n v="24"/>
  </r>
  <r>
    <n v="26805598"/>
    <s v="268055-98"/>
    <d v="2023-07-31T00:00:00"/>
    <x v="1"/>
    <s v="CRIXAS"/>
    <x v="5"/>
    <n v="127332"/>
    <s v="CENTRO-OESTE"/>
    <n v="8909"/>
    <n v="422.5"/>
    <n v="286"/>
    <n v="4.7423953305645979E-2"/>
    <s v="JEONCEL TRANSPORTES LTDA"/>
    <d v="2023-07-31T00:00:00"/>
    <m/>
    <d v="2023-08-14T00:00:00"/>
    <d v="2023-08-21T00:00:00"/>
    <m/>
    <s v="ENTREGUE"/>
    <s v="ENTREGUE FORA DO PRAZO"/>
    <n v="21"/>
  </r>
  <r>
    <n v="26639898"/>
    <s v="266398-98"/>
    <d v="2023-07-31T00:00:00"/>
    <x v="1"/>
    <s v="ITUMBIARA"/>
    <x v="5"/>
    <n v="127274"/>
    <s v="CENTRO-OESTE"/>
    <n v="6047.91"/>
    <n v="455.3"/>
    <n v="190.52099999999999"/>
    <n v="7.5282204926991309E-2"/>
    <s v="JEONCEL TRANSPORTES LTDA"/>
    <d v="2023-07-28T00:00:00"/>
    <m/>
    <d v="2023-08-11T00:00:00"/>
    <d v="2023-08-11T00:00:00"/>
    <m/>
    <s v="ENTREGUE"/>
    <s v="ENTREGUE NO PRAZO"/>
    <n v="11"/>
  </r>
  <r>
    <n v="26934498"/>
    <s v="269344-98"/>
    <d v="2023-07-31T00:00:00"/>
    <x v="1"/>
    <s v="TRAIRAO"/>
    <x v="2"/>
    <n v="127185"/>
    <s v="NORTE"/>
    <n v="17000"/>
    <n v="1064.1300000000001"/>
    <n v="532.06500000000005"/>
    <n v="6.2595882352941182E-2"/>
    <s v="JEONCEL TRANSPORTES LTDA"/>
    <d v="2023-07-28T00:00:00"/>
    <m/>
    <d v="2023-09-05T00:00:00"/>
    <d v="2023-09-15T00:00:00"/>
    <m/>
    <s v="ENTREGUE"/>
    <s v="ENTREGUE FORA DO PRAZO"/>
    <n v="46"/>
  </r>
  <r>
    <n v="26181698"/>
    <s v="261816-98"/>
    <d v="2023-07-31T00:00:00"/>
    <x v="1"/>
    <s v="CACHOEIRAS DE MACACU"/>
    <x v="11"/>
    <n v="127373"/>
    <s v="SUDESTE"/>
    <n v="12275.43"/>
    <n v="312.72000000000003"/>
    <n v="387.17700000000002"/>
    <n v="2.5475278666409244E-2"/>
    <s v="M V G TRANSPORTES EIRELI"/>
    <d v="2023-07-31T00:00:00"/>
    <m/>
    <d v="2023-08-04T00:00:00"/>
    <d v="2023-08-04T00:00:00"/>
    <m/>
    <s v="ENTREGUE"/>
    <s v="ENTREGUE NO PRAZO"/>
    <n v="4"/>
  </r>
  <r>
    <n v="27063599"/>
    <s v="270635-99"/>
    <d v="2023-07-31T00:00:00"/>
    <x v="1"/>
    <s v="CARATINGA"/>
    <x v="4"/>
    <n v="127212"/>
    <s v="SUDESTE"/>
    <n v="524.02"/>
    <n v="78.58"/>
    <n v="27.832999999999998"/>
    <n v="0.14995610854547536"/>
    <s v="M V G TRANSPORTES EIRELI"/>
    <d v="2023-07-28T00:00:00"/>
    <m/>
    <d v="2023-08-03T00:00:00"/>
    <d v="2023-08-07T00:00:00"/>
    <m/>
    <s v="ENTREGUE"/>
    <s v="ENTREGUE FORA DO PRAZO"/>
    <n v="7"/>
  </r>
  <r>
    <n v="26928398"/>
    <s v="269283-98"/>
    <d v="2023-07-31T00:00:00"/>
    <x v="1"/>
    <s v="CABO FRIO"/>
    <x v="11"/>
    <n v="127215"/>
    <s v="SUDESTE"/>
    <n v="8601.73"/>
    <n v="208.51"/>
    <n v="251.00700000000001"/>
    <n v="2.4240472556102087E-2"/>
    <s v="M V G TRANSPORTES EIRELI"/>
    <d v="2023-07-28T00:00:00"/>
    <m/>
    <d v="2023-08-02T00:00:00"/>
    <d v="2023-08-09T00:00:00"/>
    <m/>
    <s v="ENTREGUE"/>
    <s v="ENTREGUE FORA DO PRAZO"/>
    <n v="9"/>
  </r>
  <r>
    <n v="26753998"/>
    <s v="267539-98"/>
    <d v="2023-07-31T00:00:00"/>
    <x v="1"/>
    <s v="ARARUAMA"/>
    <x v="11"/>
    <n v="127225"/>
    <s v="SUDESTE"/>
    <n v="10405.280000000001"/>
    <n v="240.78"/>
    <n v="255.30799999999999"/>
    <n v="2.3140174988082973E-2"/>
    <s v="M V G TRANSPORTES EIRELI"/>
    <d v="2023-07-28T00:00:00"/>
    <m/>
    <d v="2023-08-02T00:00:00"/>
    <d v="2023-08-07T00:00:00"/>
    <m/>
    <s v="ENTREGUE"/>
    <s v="ENTREGUE FORA DO PRAZO"/>
    <n v="7"/>
  </r>
  <r>
    <n v="26510998"/>
    <s v="265109-98"/>
    <d v="2023-07-31T00:00:00"/>
    <x v="1"/>
    <s v="BETIM"/>
    <x v="4"/>
    <n v="127287"/>
    <s v="SUDESTE"/>
    <n v="10999.91"/>
    <n v="296.52"/>
    <n v="369.16"/>
    <n v="2.6956584190234282E-2"/>
    <s v="M V G TRANSPORTES EIRELI"/>
    <d v="2023-07-28T00:00:00"/>
    <m/>
    <d v="2023-08-02T00:00:00"/>
    <d v="2023-08-10T00:00:00"/>
    <m/>
    <s v="ENTREGUE"/>
    <s v="ENTREGUE FORA DO PRAZO"/>
    <n v="10"/>
  </r>
  <r>
    <n v="27180998"/>
    <s v="271809-98"/>
    <d v="2023-07-31T00:00:00"/>
    <x v="1"/>
    <s v="MARICÁ"/>
    <x v="11"/>
    <n v="127360"/>
    <s v="SUDESTE"/>
    <n v="33020.199999999997"/>
    <n v="844.35"/>
    <n v="1056.68"/>
    <n v="2.5570711261591394E-2"/>
    <s v="M V G TRANSPORTES EIRELI"/>
    <d v="2023-07-31T00:00:00"/>
    <m/>
    <d v="2023-08-03T00:00:00"/>
    <d v="2023-08-08T00:00:00"/>
    <m/>
    <s v="ENTREGUE"/>
    <s v="ENTREGUE FORA DO PRAZO"/>
    <n v="8"/>
  </r>
  <r>
    <n v="26671698"/>
    <s v="266716-98"/>
    <d v="2023-07-31T00:00:00"/>
    <x v="1"/>
    <s v="SAO JOAO MANTENINHA"/>
    <x v="4"/>
    <n v="127375"/>
    <s v="SUDESTE"/>
    <n v="11909"/>
    <n v="327.33999999999997"/>
    <n v="405.55500000000001"/>
    <n v="2.7486774708203876E-2"/>
    <s v="M V G TRANSPORTES EIRELI"/>
    <d v="2023-07-31T00:00:00"/>
    <m/>
    <d v="2023-08-03T00:00:00"/>
    <d v="2023-08-09T00:00:00"/>
    <m/>
    <s v="ENTREGUE"/>
    <s v="ENTREGUE FORA DO PRAZO"/>
    <n v="9"/>
  </r>
  <r>
    <n v="26483898"/>
    <s v="264838-98"/>
    <d v="2023-07-31T00:00:00"/>
    <x v="1"/>
    <s v="RIO DAS OSTRAS"/>
    <x v="11"/>
    <n v="127376"/>
    <s v="SUDESTE"/>
    <n v="8909"/>
    <n v="231.7"/>
    <n v="285.92700000000002"/>
    <n v="2.6007408238859581E-2"/>
    <s v="M V G TRANSPORTES EIRELI"/>
    <d v="2023-07-31T00:00:00"/>
    <m/>
    <d v="2023-08-02T00:00:00"/>
    <d v="2023-08-09T00:00:00"/>
    <m/>
    <s v="ENTREGUE"/>
    <s v="ENTREGUE FORA DO PRAZO"/>
    <n v="9"/>
  </r>
  <r>
    <n v="26339698"/>
    <s v="263396-98"/>
    <d v="2023-07-31T00:00:00"/>
    <x v="1"/>
    <s v="CAMPO GRANDE"/>
    <x v="3"/>
    <n v="126882"/>
    <s v="CENTRO-OESTE"/>
    <n v="7523"/>
    <n v="355.78"/>
    <n v="251.791"/>
    <n v="4.7292303602286319E-2"/>
    <s v="MIRA SERVICOS"/>
    <d v="2023-07-27T00:00:00"/>
    <m/>
    <d v="2023-08-11T00:00:00"/>
    <d v="2023-08-09T00:00:00"/>
    <m/>
    <s v="ENTREGUE"/>
    <s v="ENTREGUE NO PRAZO"/>
    <n v="9"/>
  </r>
  <r>
    <n v="26311798"/>
    <s v="263117-98"/>
    <d v="2023-07-31T00:00:00"/>
    <x v="1"/>
    <s v="CAMPO GRANDE"/>
    <x v="3"/>
    <n v="126884"/>
    <s v="CENTRO-OESTE"/>
    <n v="14000"/>
    <n v="582.09"/>
    <n v="475.62099999999998"/>
    <n v="4.1577857142857146E-2"/>
    <s v="MIRA SERVICOS"/>
    <d v="2023-07-27T00:00:00"/>
    <m/>
    <d v="2023-08-11T00:00:00"/>
    <d v="2023-08-09T00:00:00"/>
    <m/>
    <s v="ENTREGUE"/>
    <s v="ENTREGUE NO PRAZO"/>
    <n v="9"/>
  </r>
  <r>
    <n v="27047798"/>
    <s v="270477-98"/>
    <d v="2023-07-31T00:00:00"/>
    <x v="1"/>
    <s v="CHAPADAO DO SUL"/>
    <x v="3"/>
    <n v="127273"/>
    <s v="CENTRO-OESTE"/>
    <n v="5539"/>
    <n v="304.44"/>
    <n v="163"/>
    <n v="5.4962989709333818E-2"/>
    <s v="MIRA SERVICOS"/>
    <d v="2023-07-28T00:00:00"/>
    <m/>
    <d v="2023-08-17T00:00:00"/>
    <d v="2023-08-11T00:00:00"/>
    <m/>
    <s v="ENTREGUE"/>
    <s v="ENTREGUE NO PRAZO"/>
    <n v="11"/>
  </r>
  <r>
    <n v="26609598"/>
    <s v="266095-98"/>
    <d v="2023-07-31T00:00:00"/>
    <x v="1"/>
    <s v="CAMPO GRANDE"/>
    <x v="3"/>
    <n v="127236"/>
    <s v="CENTRO-OESTE"/>
    <n v="15999"/>
    <n v="668.32"/>
    <n v="559.89800000000002"/>
    <n v="4.1772610788174264E-2"/>
    <s v="MIRA SERVICOS"/>
    <d v="2023-07-28T00:00:00"/>
    <m/>
    <d v="2023-08-11T00:00:00"/>
    <d v="2023-08-09T00:00:00"/>
    <m/>
    <s v="ENTREGUE"/>
    <s v="ENTREGUE NO PRAZO"/>
    <n v="9"/>
  </r>
  <r>
    <n v="26581698"/>
    <s v="265816-98"/>
    <d v="2023-07-31T00:00:00"/>
    <x v="1"/>
    <s v="VÁRZEA GRANDE"/>
    <x v="0"/>
    <n v="127263"/>
    <s v="CENTRO-OESTE"/>
    <n v="13750"/>
    <n v="569.66999999999996"/>
    <n v="462.24700000000001"/>
    <n v="4.1430545454545449E-2"/>
    <s v="MIRA SERVICOS"/>
    <d v="2023-07-28T00:00:00"/>
    <m/>
    <d v="2023-08-15T00:00:00"/>
    <d v="2023-08-14T00:00:00"/>
    <m/>
    <s v="ENTREGUE"/>
    <s v="ENTREGUE NO PRAZO"/>
    <n v="14"/>
  </r>
  <r>
    <n v="26744398"/>
    <s v="267443-98"/>
    <d v="2023-07-31T00:00:00"/>
    <x v="1"/>
    <s v="LARANJAL DO JARI"/>
    <x v="14"/>
    <n v="127269"/>
    <s v="NORTE"/>
    <n v="14448.13"/>
    <n v="2556.4899999999998"/>
    <n v="491.59500000000003"/>
    <n v="0.17694262164030916"/>
    <s v="MIRA SERVICOS"/>
    <d v="2023-07-28T00:00:00"/>
    <m/>
    <d v="2023-09-04T00:00:00"/>
    <d v="2023-08-21T00:00:00"/>
    <m/>
    <s v="ENTREGUE"/>
    <s v="ENTREGUE NO PRAZO"/>
    <n v="21"/>
  </r>
  <r>
    <n v="26974598"/>
    <s v="269745-98"/>
    <d v="2023-07-31T00:00:00"/>
    <x v="1"/>
    <s v="PIRAQUE"/>
    <x v="1"/>
    <n v="127306"/>
    <s v="NORTE"/>
    <n v="9100"/>
    <n v="657.1"/>
    <n v="285"/>
    <n v="7.2208791208791215E-2"/>
    <s v="MIRA SERVICOS"/>
    <d v="2023-07-28T00:00:00"/>
    <m/>
    <d v="2023-08-30T00:00:00"/>
    <d v="2023-08-17T00:00:00"/>
    <m/>
    <s v="ENTREGUE"/>
    <s v="ENTREGUE NO PRAZO"/>
    <n v="17"/>
  </r>
  <r>
    <n v="27152798"/>
    <s v="271527-98"/>
    <d v="2023-07-31T00:00:00"/>
    <x v="1"/>
    <s v="PARANATINGA"/>
    <x v="0"/>
    <n v="127301"/>
    <s v="CENTRO-OESTE"/>
    <n v="11126.61"/>
    <n v="713.45"/>
    <n v="371.81299999999999"/>
    <n v="6.4121057536841858E-2"/>
    <s v="MIRA SERVICOS"/>
    <d v="2023-07-28T00:00:00"/>
    <m/>
    <d v="2023-08-23T00:00:00"/>
    <d v="2023-08-14T00:00:00"/>
    <m/>
    <s v="ENTREGUE"/>
    <s v="ENTREGUE NO PRAZO"/>
    <n v="14"/>
  </r>
  <r>
    <n v="26715798"/>
    <s v="267157-98"/>
    <d v="2023-07-31T00:00:00"/>
    <x v="1"/>
    <s v="MANAUS"/>
    <x v="24"/>
    <n v="127276"/>
    <s v="NORTE"/>
    <n v="15588.6"/>
    <n v="1193.5899999999999"/>
    <n v="462"/>
    <n v="7.6568133122923154E-2"/>
    <s v="MIRA SERVICOS"/>
    <d v="2023-07-28T00:00:00"/>
    <m/>
    <d v="2023-08-31T00:00:00"/>
    <d v="2023-08-28T00:00:00"/>
    <m/>
    <s v="ENTREGUE"/>
    <s v="ENTREGUE NO PRAZO"/>
    <n v="28"/>
  </r>
  <r>
    <n v="26735498"/>
    <s v="267354-98"/>
    <d v="2023-07-31T00:00:00"/>
    <x v="1"/>
    <s v="AGUA BOA"/>
    <x v="0"/>
    <n v="127350"/>
    <s v="CENTRO-OESTE"/>
    <n v="9494"/>
    <n v="620.65"/>
    <n v="313.13299999999998"/>
    <n v="6.5372867073941437E-2"/>
    <s v="MIRA SERVICOS"/>
    <d v="2023-07-31T00:00:00"/>
    <m/>
    <d v="2023-08-24T00:00:00"/>
    <d v="2023-08-11T00:00:00"/>
    <m/>
    <s v="ENTREGUE"/>
    <s v="ENTREGUE NO PRAZO"/>
    <n v="11"/>
  </r>
  <r>
    <n v="26591098"/>
    <s v="265910-98"/>
    <d v="2023-07-31T00:00:00"/>
    <x v="1"/>
    <s v="PORTO NACIONAL"/>
    <x v="1"/>
    <n v="127352"/>
    <s v="NORTE"/>
    <n v="62990"/>
    <n v="4060.76"/>
    <n v="2014"/>
    <n v="6.4466740752500404E-2"/>
    <s v="MIRA SERVICOS"/>
    <d v="2023-07-31T00:00:00"/>
    <m/>
    <d v="2023-08-25T00:00:00"/>
    <d v="2023-08-14T00:00:00"/>
    <m/>
    <s v="ENTREGUE"/>
    <s v="ENTREGUE NO PRAZO"/>
    <n v="14"/>
  </r>
  <r>
    <n v="27280698"/>
    <s v="272806-98"/>
    <d v="2023-07-31T00:00:00"/>
    <x v="1"/>
    <s v="CAMPO GRANDE"/>
    <x v="3"/>
    <n v="127353"/>
    <s v="CENTRO-OESTE"/>
    <n v="8249"/>
    <n v="357.72"/>
    <n v="252.553"/>
    <n v="4.3365256394714516E-2"/>
    <s v="MIRA SERVICOS"/>
    <d v="2023-07-31T00:00:00"/>
    <m/>
    <d v="2023-08-11T00:00:00"/>
    <d v="2023-08-11T00:00:00"/>
    <m/>
    <s v="ENTREGUE"/>
    <s v="ENTREGUE NO PRAZO"/>
    <n v="11"/>
  </r>
  <r>
    <n v="26422098"/>
    <s v="264220-98"/>
    <d v="2023-07-31T00:00:00"/>
    <x v="1"/>
    <s v="MARECHAL THAUMATURGO"/>
    <x v="22"/>
    <n v="127354"/>
    <s v="NORTE"/>
    <n v="10065"/>
    <n v="1811.47"/>
    <n v="312.25400000000002"/>
    <n v="0.17997714853452559"/>
    <s v="MIRA SERVICOS"/>
    <d v="2023-07-31T00:00:00"/>
    <m/>
    <d v="2023-09-21T00:00:00"/>
    <d v="2023-09-13T00:00:00"/>
    <m/>
    <s v="ENTREGUE"/>
    <s v="ENTREGUE NO PRAZO"/>
    <n v="44"/>
  </r>
  <r>
    <n v="26598898"/>
    <s v="265988-98"/>
    <d v="2023-07-31T00:00:00"/>
    <x v="1"/>
    <s v="SANTA FÉ DO SUL"/>
    <x v="9"/>
    <n v="127131"/>
    <s v="SUDESTE"/>
    <n v="6237.03"/>
    <n v="250"/>
    <n v="164.88"/>
    <n v="4.0083180616415186E-2"/>
    <s v="NJP EXPRESS LTDA"/>
    <d v="2023-07-28T00:00:00"/>
    <m/>
    <d v="2023-08-07T00:00:00"/>
    <d v="2023-08-16T00:00:00"/>
    <m/>
    <s v="ENTREGUE"/>
    <s v="ENTREGUE FORA DO PRAZO"/>
    <n v="16"/>
  </r>
  <r>
    <n v="26491298"/>
    <s v="264912-98"/>
    <d v="2023-07-31T00:00:00"/>
    <x v="1"/>
    <s v="JUNDIAI"/>
    <x v="9"/>
    <n v="127136"/>
    <s v="SUDESTE"/>
    <n v="15793.1"/>
    <n v="473.79"/>
    <n v="504.97"/>
    <n v="2.9999810043626649E-2"/>
    <s v="NJP EXPRESS LTDA"/>
    <d v="2023-07-28T00:00:00"/>
    <m/>
    <d v="2023-08-04T00:00:00"/>
    <d v="2023-08-10T00:00:00"/>
    <m/>
    <s v="ENTREGUE"/>
    <s v="ENTREGUE FORA DO PRAZO"/>
    <n v="10"/>
  </r>
  <r>
    <n v="27018298"/>
    <s v="270182-98"/>
    <d v="2023-07-31T00:00:00"/>
    <x v="1"/>
    <s v="TAQUARITUBA"/>
    <x v="9"/>
    <n v="127180"/>
    <s v="SUDESTE"/>
    <n v="6048"/>
    <n v="250"/>
    <n v="190.52099999999999"/>
    <n v="4.1335978835978837E-2"/>
    <s v="NJP EXPRESS LTDA"/>
    <d v="2023-07-28T00:00:00"/>
    <m/>
    <d v="2023-08-07T00:00:00"/>
    <d v="2023-08-11T00:00:00"/>
    <m/>
    <s v="ENTREGUE"/>
    <s v="ENTREGUE FORA DO PRAZO"/>
    <n v="11"/>
  </r>
  <r>
    <n v="26926298"/>
    <s v="269262-98"/>
    <d v="2023-07-31T00:00:00"/>
    <x v="1"/>
    <s v="ITAPOLIS"/>
    <x v="9"/>
    <n v="127202"/>
    <s v="SUDESTE"/>
    <n v="17519"/>
    <n v="525.57000000000005"/>
    <n v="592.70500000000004"/>
    <n v="3.0000000000000002E-2"/>
    <s v="NJP EXPRESS LTDA"/>
    <d v="2023-07-28T00:00:00"/>
    <m/>
    <d v="2023-08-08T00:00:00"/>
    <d v="2023-08-22T00:00:00"/>
    <m/>
    <s v="ENTREGUE"/>
    <s v="ENTREGUE FORA DO PRAZO"/>
    <n v="22"/>
  </r>
  <r>
    <n v="26829698"/>
    <s v="268296-98"/>
    <d v="2023-07-31T00:00:00"/>
    <x v="1"/>
    <s v="GARCA"/>
    <x v="9"/>
    <n v="127222"/>
    <s v="SUDESTE"/>
    <n v="12456"/>
    <n v="373.68"/>
    <n v="566.41700000000003"/>
    <n v="0.03"/>
    <s v="NJP EXPRESS LTDA"/>
    <d v="2023-07-28T00:00:00"/>
    <m/>
    <d v="2023-08-08T00:00:00"/>
    <d v="2023-08-21T00:00:00"/>
    <m/>
    <s v="ENTREGUE"/>
    <s v="ENTREGUE FORA DO PRAZO"/>
    <n v="21"/>
  </r>
  <r>
    <n v="26861398"/>
    <s v="268613-98"/>
    <d v="2023-07-31T00:00:00"/>
    <x v="1"/>
    <s v="MOGI MIRIM"/>
    <x v="9"/>
    <n v="127219"/>
    <s v="SUDESTE"/>
    <n v="12745.16"/>
    <n v="382.35"/>
    <n v="432.74900000000002"/>
    <n v="2.9999623386446309E-2"/>
    <s v="NJP EXPRESS LTDA"/>
    <d v="2023-07-28T00:00:00"/>
    <m/>
    <d v="2023-08-04T00:00:00"/>
    <d v="2023-08-09T00:00:00"/>
    <m/>
    <s v="ENTREGUE"/>
    <s v="ENTREGUE FORA DO PRAZO"/>
    <n v="9"/>
  </r>
  <r>
    <n v="26549998"/>
    <s v="265499-98"/>
    <d v="2023-07-31T00:00:00"/>
    <x v="1"/>
    <s v="GARCA"/>
    <x v="9"/>
    <n v="127266"/>
    <s v="SUDESTE"/>
    <n v="20485.490000000002"/>
    <n v="614.55999999999995"/>
    <n v="0"/>
    <n v="2.9999770569315153E-2"/>
    <s v="NJP EXPRESS LTDA"/>
    <d v="2023-07-28T00:00:00"/>
    <m/>
    <d v="2023-08-08T00:00:00"/>
    <d v="2023-08-22T00:00:00"/>
    <m/>
    <s v="ENTREGUE"/>
    <s v="ENTREGUE FORA DO PRAZO"/>
    <n v="22"/>
  </r>
  <r>
    <n v="26938598"/>
    <s v="269385-98"/>
    <d v="2023-07-31T00:00:00"/>
    <x v="1"/>
    <s v="ITUPEVA"/>
    <x v="9"/>
    <n v="127267"/>
    <s v="SUDESTE"/>
    <n v="6721.11"/>
    <n v="250"/>
    <n v="213.798"/>
    <n v="3.7196236931102154E-2"/>
    <s v="NJP EXPRESS LTDA"/>
    <d v="2023-07-28T00:00:00"/>
    <m/>
    <d v="2023-08-04T00:00:00"/>
    <d v="2023-08-11T00:00:00"/>
    <m/>
    <s v="ENTREGUE"/>
    <s v="ENTREGUE FORA DO PRAZO"/>
    <n v="11"/>
  </r>
  <r>
    <n v="26550498"/>
    <s v="265504-98"/>
    <d v="2023-07-31T00:00:00"/>
    <x v="1"/>
    <s v="BAURU"/>
    <x v="9"/>
    <n v="127309"/>
    <s v="SUDESTE"/>
    <n v="4090.2"/>
    <n v="250"/>
    <n v="151.50700000000001"/>
    <n v="6.1121705540071396E-2"/>
    <s v="NJP EXPRESS LTDA"/>
    <d v="2023-07-28T00:00:00"/>
    <m/>
    <d v="2023-08-08T00:00:00"/>
    <d v="2023-08-21T00:00:00"/>
    <m/>
    <s v="ENTREGUE"/>
    <s v="ENTREGUE FORA DO PRAZO"/>
    <n v="21"/>
  </r>
  <r>
    <n v="26938798"/>
    <s v="269387-98"/>
    <d v="2023-07-31T00:00:00"/>
    <x v="1"/>
    <s v="JUNDIAI"/>
    <x v="9"/>
    <n v="127283"/>
    <s v="SUDESTE"/>
    <n v="14759.91"/>
    <n v="413.28"/>
    <n v="504.96800000000002"/>
    <n v="2.800017073274837E-2"/>
    <s v="NJP EXPRESS LTDA"/>
    <d v="2023-07-28T00:00:00"/>
    <m/>
    <d v="2023-08-02T00:00:00"/>
    <d v="2023-08-14T00:00:00"/>
    <m/>
    <s v="ENTREGUE"/>
    <s v="ENTREGUE FORA DO PRAZO"/>
    <n v="14"/>
  </r>
  <r>
    <n v="27199498"/>
    <s v="271994-98"/>
    <d v="2023-07-31T00:00:00"/>
    <x v="1"/>
    <s v="RESTINGA"/>
    <x v="9"/>
    <n v="127363"/>
    <s v="SUDESTE"/>
    <n v="17000"/>
    <n v="510"/>
    <n v="598.73199999999997"/>
    <n v="0.03"/>
    <s v="NJP EXPRESS LTDA"/>
    <d v="2023-07-31T00:00:00"/>
    <m/>
    <d v="2023-08-07T00:00:00"/>
    <d v="2023-08-19T00:00:00"/>
    <m/>
    <s v="ENTREGUE"/>
    <s v="ENTREGUE FORA DO PRAZO"/>
    <n v="19"/>
  </r>
  <r>
    <n v="25818998"/>
    <s v="258189-98"/>
    <d v="2023-07-31T00:00:00"/>
    <x v="1"/>
    <s v="TAIOBEIRAS"/>
    <x v="4"/>
    <n v="126803"/>
    <s v="SUDESTE"/>
    <n v="229000"/>
    <n v="2050"/>
    <n v="9513.0429999999997"/>
    <n v="8.9519650655021828E-3"/>
    <s v="R L DOS SANTOS TRANSPORTES LTDA"/>
    <d v="2023-07-26T00:00:00"/>
    <m/>
    <d v="2023-08-17T00:00:00"/>
    <d v="2023-08-03T00:00:00"/>
    <m/>
    <s v="ENTREGUE"/>
    <s v="ENTREGUE NO PRAZO"/>
    <n v="3"/>
  </r>
  <r>
    <n v="26898998"/>
    <s v="268989-98"/>
    <d v="2023-07-31T00:00:00"/>
    <x v="1"/>
    <s v="TUMIRITINGA"/>
    <x v="4"/>
    <n v="126840"/>
    <s v="SUDESTE"/>
    <n v="14851.86"/>
    <n v="2050"/>
    <n v="656.79399999999998"/>
    <n v="0.13802984945993296"/>
    <s v="R L DOS SANTOS TRANSPORTES LTDA"/>
    <d v="2023-07-27T00:00:00"/>
    <m/>
    <d v="2023-08-17T00:00:00"/>
    <d v="2023-08-02T00:00:00"/>
    <m/>
    <s v="ENTREGUE"/>
    <s v="ENTREGUE NO PRAZO"/>
    <n v="2"/>
  </r>
  <r>
    <n v="26564598"/>
    <s v="265645-98"/>
    <d v="2023-07-31T00:00:00"/>
    <x v="1"/>
    <s v="TUMIRITINGA"/>
    <x v="4"/>
    <n v="126960"/>
    <s v="SUDESTE"/>
    <n v="15784.42"/>
    <n v="2050"/>
    <n v="656.83399999999995"/>
    <n v="0.12987490196028742"/>
    <s v="R L DOS SANTOS TRANSPORTES LTDA"/>
    <d v="2023-07-27T00:00:00"/>
    <m/>
    <d v="2023-08-17T00:00:00"/>
    <d v="2023-08-02T00:00:00"/>
    <m/>
    <s v="ENTREGUE"/>
    <s v="ENTREGUE NO PRAZO"/>
    <n v="2"/>
  </r>
  <r>
    <n v="26578198"/>
    <s v="265781-98"/>
    <d v="2023-07-31T00:00:00"/>
    <x v="1"/>
    <s v="CARATINGA"/>
    <x v="4"/>
    <n v="126985"/>
    <s v="SUDESTE"/>
    <n v="13700"/>
    <n v="2050"/>
    <n v="433.38799999999998"/>
    <n v="0.14963503649635038"/>
    <s v="R L DOS SANTOS TRANSPORTES LTDA"/>
    <d v="2023-07-27T00:00:00"/>
    <m/>
    <d v="2023-08-17T00:00:00"/>
    <d v="2023-08-02T00:00:00"/>
    <m/>
    <s v="ENTREGUE"/>
    <s v="ENTREGUE NO PRAZO"/>
    <n v="2"/>
  </r>
  <r>
    <n v="26869398"/>
    <s v="268693-98"/>
    <d v="2023-07-31T00:00:00"/>
    <x v="1"/>
    <s v="PORTO CALVO"/>
    <x v="19"/>
    <n v="127303"/>
    <s v="NORDESTE"/>
    <n v="19224.810000000001"/>
    <n v="1051.01"/>
    <n v="685"/>
    <n v="5.4669460972566176E-2"/>
    <s v="SNT LOG LTDA"/>
    <d v="2023-07-28T00:00:00"/>
    <m/>
    <d v="2023-08-16T00:00:00"/>
    <d v="2023-08-26T00:00:00"/>
    <m/>
    <s v="ENTREGUE"/>
    <s v="ENTREGUE FORA DO PRAZO"/>
    <n v="26"/>
  </r>
  <r>
    <n v="26754398"/>
    <s v="267543-98"/>
    <d v="2023-07-31T00:00:00"/>
    <x v="1"/>
    <s v="BARRA DE SÃO MIGUEL"/>
    <x v="19"/>
    <n v="127323"/>
    <s v="NORDESTE"/>
    <n v="10209"/>
    <n v="527.05999999999995"/>
    <n v="343.50599999999997"/>
    <n v="5.1626995788030164E-2"/>
    <s v="SNT LOG LTDA"/>
    <d v="2023-07-31T00:00:00"/>
    <m/>
    <d v="2023-08-16T00:00:00"/>
    <d v="2023-08-26T00:00:00"/>
    <m/>
    <s v="ENTREGUE"/>
    <s v="ENTREGUE FORA DO PRAZO"/>
    <n v="26"/>
  </r>
  <r>
    <n v="26419798"/>
    <s v="264197-98"/>
    <d v="2023-07-31T00:00:00"/>
    <x v="1"/>
    <s v="CARAUBAS"/>
    <x v="17"/>
    <n v="127271"/>
    <s v="NORDESTE"/>
    <n v="10209"/>
    <n v="527.05999999999995"/>
    <n v="343.50599999999997"/>
    <n v="5.1626995788030164E-2"/>
    <s v="SNT LOG LTDA"/>
    <d v="2023-07-28T00:00:00"/>
    <m/>
    <d v="2023-08-18T00:00:00"/>
    <d v="2023-08-25T00:00:00"/>
    <m/>
    <s v="ENTREGUE"/>
    <s v="ENTREGUE FORA DO PRAZO"/>
    <n v="25"/>
  </r>
  <r>
    <n v="26567098"/>
    <s v="265670-98"/>
    <d v="2023-07-31T00:00:00"/>
    <x v="1"/>
    <s v="GROSSOS"/>
    <x v="17"/>
    <n v="127367"/>
    <s v="NORDESTE"/>
    <n v="19868.830000000002"/>
    <n v="999.59"/>
    <n v="651.47799999999995"/>
    <n v="5.0309454557716786E-2"/>
    <s v="SNT LOG LTDA"/>
    <d v="2023-07-31T00:00:00"/>
    <m/>
    <d v="2023-08-18T00:00:00"/>
    <d v="2023-08-30T00:00:00"/>
    <m/>
    <s v="ENTREGUE"/>
    <s v="ENTREGUE FORA DO PRAZO"/>
    <n v="30"/>
  </r>
  <r>
    <n v="26704698"/>
    <s v="267046-98"/>
    <d v="2023-07-31T00:00:00"/>
    <x v="1"/>
    <s v="GROSSOS"/>
    <x v="17"/>
    <n v="127325"/>
    <s v="NORDESTE"/>
    <n v="10275"/>
    <n v="528.02"/>
    <n v="344.13299999999998"/>
    <n v="5.1388807785888078E-2"/>
    <s v="SNT LOG LTDA"/>
    <d v="2023-07-31T00:00:00"/>
    <m/>
    <d v="2023-08-18T00:00:00"/>
    <d v="2023-08-30T00:00:00"/>
    <m/>
    <s v="ENTREGUE"/>
    <s v="ENTREGUE FORA DO PRAZO"/>
    <n v="30"/>
  </r>
  <r>
    <n v="26593498"/>
    <s v="265934-98"/>
    <d v="2023-07-31T00:00:00"/>
    <x v="1"/>
    <s v="MOSSORÓ"/>
    <x v="17"/>
    <n v="127337"/>
    <s v="NORDESTE"/>
    <n v="13539"/>
    <n v="689.6"/>
    <n v="449.44099999999997"/>
    <n v="5.0934337838835955E-2"/>
    <s v="SNT LOG LTDA"/>
    <d v="2023-07-31T00:00:00"/>
    <m/>
    <d v="2023-08-18T00:00:00"/>
    <d v="2023-08-24T00:00:00"/>
    <m/>
    <s v="ENTREGUE"/>
    <s v="ENTREGUE FORA DO PRAZO"/>
    <n v="24"/>
  </r>
  <r>
    <n v="26960698"/>
    <s v="269606-98"/>
    <d v="2023-07-31T00:00:00"/>
    <x v="1"/>
    <s v="ESPERANÇA"/>
    <x v="18"/>
    <n v="127371"/>
    <s v="NORDESTE"/>
    <n v="54500"/>
    <n v="3042.53"/>
    <n v="1982.9880000000001"/>
    <n v="5.5826238532110092E-2"/>
    <s v="SNT LOG LTDA"/>
    <d v="2023-07-31T00:00:00"/>
    <m/>
    <d v="2023-08-18T00:00:00"/>
    <d v="2023-08-25T00:00:00"/>
    <m/>
    <s v="ENTREGUE"/>
    <s v="ENTREGUE FORA DO PRAZO"/>
    <n v="25"/>
  </r>
  <r>
    <n v="25906898"/>
    <s v="259068-98"/>
    <d v="2023-07-31T00:00:00"/>
    <x v="1"/>
    <s v="SOUSA"/>
    <x v="18"/>
    <n v="127384"/>
    <s v="NORDESTE"/>
    <n v="13293.16"/>
    <n v="664.97"/>
    <n v="433.38799999999998"/>
    <n v="5.0023470717271139E-2"/>
    <s v="SNT LOG LTDA"/>
    <d v="2023-07-31T00:00:00"/>
    <m/>
    <d v="2023-08-18T00:00:00"/>
    <d v="2023-08-23T00:00:00"/>
    <m/>
    <s v="ENTREGUE"/>
    <s v="ENTREGUE FORA DO PRAZO"/>
    <n v="23"/>
  </r>
  <r>
    <n v="26814798"/>
    <s v="268147-98"/>
    <d v="2023-07-31T00:00:00"/>
    <x v="1"/>
    <s v="LUCRECIA"/>
    <x v="17"/>
    <n v="127318"/>
    <s v="NORDESTE"/>
    <n v="10106.91"/>
    <n v="528.02"/>
    <n v="344.13299999999998"/>
    <n v="5.224346511446129E-2"/>
    <s v="SNT LOG LTDA"/>
    <d v="2023-07-31T00:00:00"/>
    <m/>
    <d v="2023-08-18T00:00:00"/>
    <d v="2023-08-30T00:00:00"/>
    <m/>
    <s v="ENTREGUE"/>
    <s v="ENTREGUE FORA DO PRAZO"/>
    <n v="30"/>
  </r>
  <r>
    <n v="26632998"/>
    <s v="266329-98"/>
    <d v="2023-07-31T00:00:00"/>
    <x v="1"/>
    <s v="NATAL"/>
    <x v="17"/>
    <n v="127278"/>
    <s v="NORDESTE"/>
    <n v="6579"/>
    <n v="251.89"/>
    <n v="192.714"/>
    <n v="3.8286973704210366E-2"/>
    <s v="SNT LOG LTDA"/>
    <d v="2023-07-28T00:00:00"/>
    <m/>
    <d v="2023-08-14T00:00:00"/>
    <d v="2023-08-17T00:00:00"/>
    <m/>
    <s v="ENTREGUE"/>
    <s v="ENTREGUE FORA DO PRAZO"/>
    <n v="17"/>
  </r>
  <r>
    <n v="27144198"/>
    <s v="271441-98"/>
    <d v="2023-07-31T00:00:00"/>
    <x v="1"/>
    <s v="PARNAMIRIM"/>
    <x v="17"/>
    <n v="127382"/>
    <s v="NORDESTE"/>
    <n v="9589"/>
    <n v="410.43"/>
    <n v="314"/>
    <n v="4.2802169152153513E-2"/>
    <s v="SNT LOG LTDA"/>
    <d v="2023-07-31T00:00:00"/>
    <m/>
    <d v="2023-08-14T00:00:00"/>
    <d v="2023-08-17T00:00:00"/>
    <m/>
    <s v="ENTREGUE"/>
    <s v="ENTREGUE FORA DO PRAZO"/>
    <n v="17"/>
  </r>
  <r>
    <n v="26497198"/>
    <s v="264971-98"/>
    <d v="2023-07-31T00:00:00"/>
    <x v="1"/>
    <s v="RECIFE"/>
    <x v="16"/>
    <n v="126941"/>
    <s v="NORDESTE"/>
    <n v="17948.46"/>
    <n v="565.02"/>
    <n v="498.84699999999998"/>
    <n v="3.1480138128842254E-2"/>
    <s v="TECMAR TRANSPORTES LTDA"/>
    <d v="2023-07-27T00:00:00"/>
    <m/>
    <d v="2023-08-15T00:00:00"/>
    <d v="2023-07-27T00:00:00"/>
    <m/>
    <s v="ENTREGUE"/>
    <s v="ENTREGUE NO PRAZO"/>
    <n v="-4"/>
  </r>
  <r>
    <n v="27158099"/>
    <s v="271580-99"/>
    <d v="2023-07-31T00:00:00"/>
    <x v="1"/>
    <s v="BANABUIU"/>
    <x v="15"/>
    <n v="127213"/>
    <s v="NORDESTE"/>
    <n v="555.25"/>
    <n v="98.75"/>
    <n v="28.989000000000001"/>
    <n v="0.17784781629896443"/>
    <s v="TECMAR TRANSPORTES LTDA"/>
    <d v="2023-07-28T00:00:00"/>
    <m/>
    <d v="2023-08-21T00:00:00"/>
    <d v="2023-08-17T00:00:00"/>
    <m/>
    <s v="ENTREGUE"/>
    <s v="ENTREGUE NO PRAZO"/>
    <n v="17"/>
  </r>
  <r>
    <n v="27005798"/>
    <s v="270057-98"/>
    <d v="2023-07-31T00:00:00"/>
    <x v="1"/>
    <s v="IMPERATRIZ"/>
    <x v="6"/>
    <n v="127279"/>
    <s v="NORDESTE"/>
    <n v="11909"/>
    <n v="770.41"/>
    <n v="405.55500000000001"/>
    <n v="6.4691409858090521E-2"/>
    <s v="TECMAR TRANSPORTES LTDA"/>
    <d v="2023-07-28T00:00:00"/>
    <m/>
    <d v="2023-08-24T00:00:00"/>
    <d v="2023-08-11T00:00:00"/>
    <m/>
    <s v="ENTREGUE"/>
    <s v="ENTREGUE NO PRAZO"/>
    <n v="11"/>
  </r>
  <r>
    <n v="26981698"/>
    <s v="269816-98"/>
    <d v="2023-07-31T00:00:00"/>
    <x v="1"/>
    <s v="FLORIANO"/>
    <x v="7"/>
    <n v="127275"/>
    <s v="NORDESTE"/>
    <n v="12549"/>
    <n v="833.55"/>
    <n v="433"/>
    <n v="6.6423619411905332E-2"/>
    <s v="TECMAR TRANSPORTES LTDA"/>
    <d v="2023-07-28T00:00:00"/>
    <m/>
    <d v="2023-08-22T00:00:00"/>
    <d v="2023-08-10T00:00:00"/>
    <m/>
    <s v="ENTREGUE"/>
    <s v="ENTREGUE NO PRAZO"/>
    <n v="10"/>
  </r>
  <r>
    <n v="26735098"/>
    <s v="267350-98"/>
    <d v="2023-07-31T00:00:00"/>
    <x v="1"/>
    <s v="ITINGA DO MARANHAO"/>
    <x v="6"/>
    <n v="127285"/>
    <s v="NORDESTE"/>
    <n v="11388.92"/>
    <n v="1581.81"/>
    <n v="737.51800000000003"/>
    <n v="0.1388902547388163"/>
    <s v="TECMAR TRANSPORTES LTDA"/>
    <d v="2023-07-28T00:00:00"/>
    <m/>
    <d v="2023-08-24T00:00:00"/>
    <d v="2023-08-11T00:00:00"/>
    <m/>
    <s v="ENTREGUE"/>
    <s v="ENTREGUE NO PRAZO"/>
    <n v="11"/>
  </r>
  <r>
    <n v="26963898"/>
    <s v="269638-98"/>
    <d v="2023-07-31T00:00:00"/>
    <x v="1"/>
    <s v="PARNAIBA"/>
    <x v="7"/>
    <n v="127290"/>
    <s v="NORDESTE"/>
    <n v="11789.91"/>
    <n v="782.92"/>
    <n v="405.43"/>
    <n v="6.6405935244628664E-2"/>
    <s v="TECMAR TRANSPORTES LTDA"/>
    <d v="2023-07-28T00:00:00"/>
    <m/>
    <d v="2023-08-10T00:00:00"/>
    <d v="2023-08-11T00:00:00"/>
    <m/>
    <s v="ENTREGUE"/>
    <s v="ENTREGUE FORA DO PRAZO"/>
    <n v="11"/>
  </r>
  <r>
    <n v="27028998"/>
    <s v="270289-98"/>
    <d v="2023-07-31T00:00:00"/>
    <x v="1"/>
    <s v="LUIS CORREIA"/>
    <x v="7"/>
    <n v="127310"/>
    <s v="NORDESTE"/>
    <n v="18000"/>
    <n v="1187.0899999999999"/>
    <n v="618"/>
    <n v="6.5949444444444436E-2"/>
    <s v="TECMAR TRANSPORTES LTDA"/>
    <d v="2023-07-28T00:00:00"/>
    <m/>
    <d v="2023-08-08T00:00:00"/>
    <d v="2023-08-11T00:00:00"/>
    <m/>
    <s v="ENTREGUE"/>
    <s v="ENTREGUE FORA DO PRAZO"/>
    <n v="11"/>
  </r>
  <r>
    <n v="26907398"/>
    <s v="269073-98"/>
    <d v="2023-07-31T00:00:00"/>
    <x v="1"/>
    <s v="OEIRAS"/>
    <x v="7"/>
    <n v="127311"/>
    <s v="NORDESTE"/>
    <n v="12399.19"/>
    <n v="643.84"/>
    <n v="322"/>
    <n v="5.192597258369297E-2"/>
    <s v="TECMAR TRANSPORTES LTDA"/>
    <d v="2023-07-28T00:00:00"/>
    <m/>
    <d v="2023-08-09T00:00:00"/>
    <d v="2023-08-11T00:00:00"/>
    <m/>
    <s v="ENTREGUE"/>
    <s v="ENTREGUE FORA DO PRAZO"/>
    <n v="11"/>
  </r>
  <r>
    <n v="26818598"/>
    <s v="268185-98"/>
    <d v="2023-07-31T00:00:00"/>
    <x v="1"/>
    <s v="MARANGUAPE"/>
    <x v="15"/>
    <n v="127312"/>
    <s v="NORDESTE"/>
    <n v="15840"/>
    <n v="675.82"/>
    <n v="560"/>
    <n v="4.2665404040404045E-2"/>
    <s v="TECMAR TRANSPORTES LTDA"/>
    <d v="2023-07-28T00:00:00"/>
    <m/>
    <d v="2023-08-15T00:00:00"/>
    <d v="2023-08-15T00:00:00"/>
    <m/>
    <s v="ENTREGUE"/>
    <s v="ENTREGUE NO PRAZO"/>
    <n v="15"/>
  </r>
  <r>
    <n v="26561398"/>
    <s v="265613-98"/>
    <d v="2023-07-31T00:00:00"/>
    <x v="1"/>
    <s v="PAÇO DO LUMIAR"/>
    <x v="6"/>
    <n v="127326"/>
    <s v="NORDESTE"/>
    <n v="15409"/>
    <n v="900.5"/>
    <n v="532.06500000000005"/>
    <n v="5.8439872801609449E-2"/>
    <s v="TECMAR TRANSPORTES LTDA"/>
    <d v="2023-07-31T00:00:00"/>
    <m/>
    <d v="2023-08-16T00:00:00"/>
    <d v="2023-08-16T00:00:00"/>
    <m/>
    <s v="ENTREGUE"/>
    <s v="ENTREGUE NO PRAZO"/>
    <n v="16"/>
  </r>
  <r>
    <n v="26210998"/>
    <s v="262109-98"/>
    <d v="2023-07-31T00:00:00"/>
    <x v="1"/>
    <s v="SÃO LUÍS"/>
    <x v="6"/>
    <n v="127335"/>
    <s v="NORDESTE"/>
    <n v="10209"/>
    <n v="585.59"/>
    <n v="343.50599999999997"/>
    <n v="5.7360172396904698E-2"/>
    <s v="TECMAR TRANSPORTES LTDA"/>
    <d v="2023-07-31T00:00:00"/>
    <m/>
    <d v="2023-08-16T00:00:00"/>
    <d v="2023-08-16T00:00:00"/>
    <m/>
    <s v="ENTREGUE"/>
    <s v="ENTREGUE NO PRAZO"/>
    <n v="16"/>
  </r>
  <r>
    <n v="26959998"/>
    <s v="269599-98"/>
    <d v="2023-07-31T00:00:00"/>
    <x v="1"/>
    <s v="QUIXADA"/>
    <x v="15"/>
    <n v="127340"/>
    <s v="NORDESTE"/>
    <n v="8313.9"/>
    <n v="349.64"/>
    <n v="229.33799999999999"/>
    <n v="4.2054871961414018E-2"/>
    <s v="TECMAR TRANSPORTES LTDA"/>
    <d v="2023-07-31T00:00:00"/>
    <m/>
    <d v="2023-08-21T00:00:00"/>
    <d v="2023-08-14T00:00:00"/>
    <m/>
    <s v="ENTREGUE"/>
    <s v="ENTREGUE NO PRAZO"/>
    <n v="14"/>
  </r>
  <r>
    <n v="25645298"/>
    <s v="256452-98"/>
    <d v="2023-07-31T00:00:00"/>
    <x v="1"/>
    <s v="OROBÓ"/>
    <x v="16"/>
    <n v="127379"/>
    <s v="NORDESTE"/>
    <n v="58236.51"/>
    <n v="3059.8"/>
    <n v="2231.83"/>
    <n v="5.2540923211229523E-2"/>
    <s v="TECMAR TRANSPORTES LTDA"/>
    <d v="2023-07-31T00:00:00"/>
    <m/>
    <d v="2023-08-14T00:00:00"/>
    <d v="2023-08-14T00:00:00"/>
    <m/>
    <s v="ENTREGUE"/>
    <s v="ENTREGUE NO PRAZO"/>
    <n v="14"/>
  </r>
  <r>
    <n v="27025398"/>
    <s v="270253-98"/>
    <d v="2023-07-31T00:00:00"/>
    <x v="1"/>
    <s v="CAUCAIA"/>
    <x v="15"/>
    <n v="127281"/>
    <s v="NORDESTE"/>
    <n v="4429"/>
    <n v="167.28"/>
    <n v="128.72800000000001"/>
    <n v="3.7769248137277035E-2"/>
    <s v="TECMAR TRANSPORTES LTDA"/>
    <d v="2023-07-28T00:00:00"/>
    <m/>
    <d v="2023-08-19T00:00:00"/>
    <d v="2023-08-19T00:00:00"/>
    <m/>
    <s v="ENTREGUE"/>
    <s v="ENTREGUE NO PRAZO"/>
    <n v="19"/>
  </r>
  <r>
    <n v="26420498"/>
    <s v="264204-98"/>
    <d v="2023-07-31T00:00:00"/>
    <x v="1"/>
    <s v="JUAZEIRO DO NORTE"/>
    <x v="15"/>
    <n v="127336"/>
    <s v="NORDESTE"/>
    <n v="9589"/>
    <n v="463.74"/>
    <n v="313.13200000000001"/>
    <n v="4.8361664407133173E-2"/>
    <s v="TECMAR TRANSPORTES LTDA"/>
    <d v="2023-07-31T00:00:00"/>
    <m/>
    <d v="2023-08-19T00:00:00"/>
    <d v="2023-08-19T00:00:00"/>
    <m/>
    <s v="DEVOLUÇÃO"/>
    <s v="ENTREGUE NO PRAZO"/>
    <n v="19"/>
  </r>
  <r>
    <n v="27230199"/>
    <s v="272301-99"/>
    <d v="2023-07-31T00:00:00"/>
    <x v="1"/>
    <s v="JABOTICATUBAS"/>
    <x v="4"/>
    <n v="127214"/>
    <s v="SUDESTE"/>
    <n v="1831.74"/>
    <n v="599.82000000000005"/>
    <n v="86.966999999999999"/>
    <n v="0.32745913721379677"/>
    <s v="TG TRANSPORTES GERAIS E DISTRIBUICAO LTDA"/>
    <d v="2023-07-28T00:00:00"/>
    <m/>
    <d v="2023-08-04T00:00:00"/>
    <d v="2023-08-03T00:00:00"/>
    <m/>
    <s v="ENTREGUE"/>
    <s v="ENTREGUE NO PRAZO"/>
    <n v="3"/>
  </r>
  <r>
    <n v="26923898"/>
    <s v="269238-98"/>
    <d v="2023-07-31T00:00:00"/>
    <x v="1"/>
    <s v="GOVERNADOR VALADARES"/>
    <x v="4"/>
    <n v="127289"/>
    <s v="SUDESTE"/>
    <n v="7249"/>
    <n v="956.7"/>
    <n v="196.887"/>
    <n v="0.13197682438957098"/>
    <s v="TG TRANSPORTES GERAIS E DISTRIBUICAO LTDA"/>
    <d v="2023-07-28T00:00:00"/>
    <m/>
    <d v="2023-08-03T00:00:00"/>
    <d v="2023-08-24T00:00:00"/>
    <m/>
    <s v="ENTREGUE"/>
    <s v="ENTREGUE FORA DO PRAZO"/>
    <n v="24"/>
  </r>
  <r>
    <n v="26986998"/>
    <s v="269869-98"/>
    <d v="2023-07-31T00:00:00"/>
    <x v="1"/>
    <s v="IGUABA GRANDE"/>
    <x v="11"/>
    <n v="127291"/>
    <s v="SUDESTE"/>
    <n v="11239"/>
    <n v="306.52"/>
    <n v="371.93700000000001"/>
    <n v="2.7272889047068243E-2"/>
    <s v="TJ4 TRANSPORTES EIRELI"/>
    <d v="2023-07-28T00:00:00"/>
    <m/>
    <d v="2023-08-04T00:00:00"/>
    <d v="2023-08-03T00:00:00"/>
    <m/>
    <s v="ENTREGUE"/>
    <s v="ENTREGUE NO PRAZO"/>
    <n v="3"/>
  </r>
  <r>
    <n v="26754498"/>
    <s v="267544-98"/>
    <d v="2023-07-31T00:00:00"/>
    <x v="1"/>
    <s v="SÃO JOÃO DA BARRA"/>
    <x v="11"/>
    <n v="127195"/>
    <s v="SUDESTE"/>
    <n v="6109"/>
    <n v="166.61"/>
    <n v="193.58500000000001"/>
    <n v="2.7272876084465544E-2"/>
    <s v="TJ4 TRANSPORTES EIRELI"/>
    <d v="2023-07-28T00:00:00"/>
    <m/>
    <d v="2023-08-04T00:00:00"/>
    <d v="2023-08-04T00:00:00"/>
    <m/>
    <s v="ENTREGUE"/>
    <s v="ENTREGUE NO PRAZO"/>
    <n v="4"/>
  </r>
  <r>
    <n v="27015898"/>
    <s v="270158-98"/>
    <d v="2023-07-31T00:00:00"/>
    <x v="1"/>
    <s v="RIO DE JANEIRO"/>
    <x v="11"/>
    <n v="127344"/>
    <s v="SUDESTE"/>
    <n v="18745.330000000002"/>
    <n v="468.63"/>
    <n v="633.322"/>
    <n v="2.4999826623484354E-2"/>
    <s v="TJ4 TRANSPORTES EIRELI"/>
    <d v="2023-07-31T00:00:00"/>
    <m/>
    <d v="2023-08-04T00:00:00"/>
    <d v="2023-08-04T00:00:00"/>
    <m/>
    <s v="ENTREGUE"/>
    <s v="ENTREGUE NO PRAZO"/>
    <n v="4"/>
  </r>
  <r>
    <n v="27086798"/>
    <s v="270867-98"/>
    <d v="2023-07-31T00:00:00"/>
    <x v="1"/>
    <s v="RIO DAS OSTRAS"/>
    <x v="11"/>
    <n v="127295"/>
    <s v="SUDESTE"/>
    <n v="7599"/>
    <n v="207.25"/>
    <n v="251.791"/>
    <n v="2.7273325437557575E-2"/>
    <s v="TJ4 TRANSPORTES EIRELI"/>
    <d v="2023-07-28T00:00:00"/>
    <m/>
    <d v="2023-08-04T00:00:00"/>
    <d v="2023-08-03T00:00:00"/>
    <m/>
    <s v="ENTREGUE"/>
    <s v="ENTREGUE NO PRAZO"/>
    <n v="3"/>
  </r>
  <r>
    <n v="26564498"/>
    <s v="265644-98"/>
    <d v="2023-08-01T00:00:00"/>
    <x v="3"/>
    <s v="NOVA MUTUM"/>
    <x v="0"/>
    <n v="127481"/>
    <s v="CENTRO-OESTE"/>
    <n v="7771.76"/>
    <n v="406.84"/>
    <n v="222"/>
    <n v="5.2348502784440074E-2"/>
    <s v="ATUAL CARGAS TRANSPORTES LTDA"/>
    <d v="2023-08-01T00:00:00"/>
    <s v="INFORMADO COLETA"/>
    <d v="2023-08-16T00:00:00"/>
    <d v="2023-08-10T00:00:00"/>
    <d v="2023-10-11T00:00:00"/>
    <s v="ENTREGUE"/>
    <s v="ENTREGUE NO PRAZO"/>
    <n v="9"/>
  </r>
  <r>
    <n v="26784398"/>
    <s v="267843-98"/>
    <d v="2023-08-01T00:00:00"/>
    <x v="3"/>
    <s v="COLIDER"/>
    <x v="0"/>
    <n v="126627"/>
    <s v="CENTRO-OESTE"/>
    <n v="15269"/>
    <n v="0"/>
    <n v="524.97199999999998"/>
    <n v="0"/>
    <s v="ATUAL CARGAS TRANSPORTES LTDA"/>
    <d v="2023-07-25T00:00:00"/>
    <s v="INFORMADO COLETA"/>
    <d v="2023-08-17T00:00:00"/>
    <d v="2023-08-17T00:00:00"/>
    <d v="2023-10-11T00:00:00"/>
    <s v="ENTREGUE"/>
    <s v="ENTREGUE NO PRAZO"/>
    <n v="16"/>
  </r>
  <r>
    <n v="26657798"/>
    <s v="266577-98"/>
    <d v="2023-08-01T00:00:00"/>
    <x v="3"/>
    <s v="ITAUBA"/>
    <x v="0"/>
    <n v="127457"/>
    <s v="CENTRO-OESTE"/>
    <n v="11670.82"/>
    <n v="994.05"/>
    <n v="405.55500000000001"/>
    <n v="8.5173963783178902E-2"/>
    <s v="ATUAL CARGAS TRANSPORTES LTDA"/>
    <d v="2023-07-31T00:00:00"/>
    <s v="INFORMADO COLETA"/>
    <d v="2023-08-17T00:00:00"/>
    <d v="2023-08-10T00:00:00"/>
    <d v="2023-10-11T00:00:00"/>
    <s v="ENTREGUE"/>
    <s v="ENTREGUE NO PRAZO"/>
    <n v="9"/>
  </r>
  <r>
    <n v="27040898"/>
    <s v="270408-98"/>
    <d v="2023-08-01T00:00:00"/>
    <x v="3"/>
    <s v="COLIDER"/>
    <x v="0"/>
    <n v="127449"/>
    <s v="CENTRO-OESTE"/>
    <n v="13885.62"/>
    <n v="1190.8"/>
    <n v="491.59500000000003"/>
    <n v="8.5757783952030944E-2"/>
    <s v="ATUAL CARGAS TRANSPORTES LTDA"/>
    <d v="2023-07-31T00:00:00"/>
    <s v="INFORMADO COLETA"/>
    <d v="2023-08-17T00:00:00"/>
    <d v="2023-08-17T00:00:00"/>
    <d v="2023-10-11T00:00:00"/>
    <s v="ENTREGUE"/>
    <s v="ENTREGUE NO PRAZO"/>
    <n v="16"/>
  </r>
  <r>
    <n v="27032498"/>
    <s v="270324-98"/>
    <d v="2023-08-01T00:00:00"/>
    <x v="3"/>
    <s v="MIRASSOL D'OESTE"/>
    <x v="0"/>
    <n v="127498"/>
    <s v="CENTRO-OESTE"/>
    <n v="9589"/>
    <n v="566.07000000000005"/>
    <n v="313"/>
    <n v="5.9033267285431228E-2"/>
    <s v="ATUAL CARGAS TRANSPORTES LTDA"/>
    <d v="2023-08-01T00:00:00"/>
    <s v="INFORMADO COLETA"/>
    <d v="2023-08-18T00:00:00"/>
    <d v="2023-08-14T00:00:00"/>
    <d v="2023-10-11T00:00:00"/>
    <s v="ENTREGUE"/>
    <s v="ENTREGUE NO PRAZO"/>
    <n v="13"/>
  </r>
  <r>
    <n v="26624398"/>
    <s v="266243-98"/>
    <d v="2023-08-01T00:00:00"/>
    <x v="3"/>
    <s v="MIRASSOL D'OESTE"/>
    <x v="0"/>
    <n v="126948"/>
    <s v="CENTRO-OESTE"/>
    <n v="14909"/>
    <n v="0"/>
    <n v="504.96800000000002"/>
    <n v="0"/>
    <s v="ATUAL CARGAS TRANSPORTES LTDA"/>
    <d v="2023-07-27T00:00:00"/>
    <s v="INFORMADO COLETA"/>
    <d v="2023-08-21T00:00:00"/>
    <d v="2023-08-14T00:00:00"/>
    <d v="2023-10-11T00:00:00"/>
    <s v="ENTREGUE"/>
    <s v="ENTREGUE NO PRAZO"/>
    <n v="13"/>
  </r>
  <r>
    <n v="26910098"/>
    <s v="269100-98"/>
    <d v="2023-08-01T00:00:00"/>
    <x v="3"/>
    <s v="MIRASSOL D'OESTE"/>
    <x v="0"/>
    <n v="127365"/>
    <s v="CENTRO-OESTE"/>
    <n v="10106.91"/>
    <n v="0"/>
    <n v="343.50599999999997"/>
    <n v="0"/>
    <s v="ATUAL CARGAS TRANSPORTES LTDA"/>
    <d v="2023-07-31T00:00:00"/>
    <s v="INFORMADO COLETA"/>
    <d v="2023-08-21T00:00:00"/>
    <d v="2023-08-14T00:00:00"/>
    <d v="2023-10-11T00:00:00"/>
    <s v="ENTREGUE"/>
    <s v="ENTREGUE NO PRAZO"/>
    <n v="13"/>
  </r>
  <r>
    <n v="26661698"/>
    <s v="266616-98"/>
    <d v="2023-08-01T00:00:00"/>
    <x v="3"/>
    <s v="GOIANIA"/>
    <x v="5"/>
    <n v="127447"/>
    <s v="CENTRO-OESTE"/>
    <n v="8249"/>
    <n v="285.61"/>
    <n v="252.553"/>
    <n v="3.4623590738271308E-2"/>
    <s v="JEONCEL TRANSPORTES LTDA"/>
    <d v="2023-07-31T00:00:00"/>
    <m/>
    <d v="2023-08-08T00:00:00"/>
    <d v="2023-08-08T00:00:00"/>
    <m/>
    <s v="ENTREGUE"/>
    <s v="ENTREGUE NO PRAZO"/>
    <n v="7"/>
  </r>
  <r>
    <n v="26783098"/>
    <s v="267830-98"/>
    <d v="2023-08-01T00:00:00"/>
    <x v="3"/>
    <s v="LUZIANIA"/>
    <x v="5"/>
    <n v="127450"/>
    <s v="CENTRO-OESTE"/>
    <n v="28263"/>
    <n v="1283.95"/>
    <n v="869.14"/>
    <n v="4.5428652301595727E-2"/>
    <s v="JEONCEL TRANSPORTES LTDA"/>
    <d v="2023-07-31T00:00:00"/>
    <m/>
    <d v="2023-08-08T00:00:00"/>
    <d v="2023-08-09T00:00:00"/>
    <m/>
    <s v="ENTREGUE"/>
    <s v="ENTREGUE FORA DO PRAZO"/>
    <n v="8"/>
  </r>
  <r>
    <n v="27172698"/>
    <s v="271726-98"/>
    <d v="2023-08-01T00:00:00"/>
    <x v="3"/>
    <s v="BRASÍLIA"/>
    <x v="25"/>
    <n v="127452"/>
    <s v="CENTRO-OESTE"/>
    <n v="8909"/>
    <n v="0"/>
    <n v="285.29899999999998"/>
    <n v="0"/>
    <s v="JEONCEL TRANSPORTES LTDA"/>
    <d v="2023-07-31T00:00:00"/>
    <m/>
    <d v="2023-08-10T00:00:00"/>
    <d v="2023-08-10T00:00:00"/>
    <m/>
    <s v="ENTREGUE"/>
    <s v="ENTREGUE NO PRAZO"/>
    <n v="9"/>
  </r>
  <r>
    <n v="26105698"/>
    <s v="261056-98"/>
    <d v="2023-08-01T00:00:00"/>
    <x v="3"/>
    <s v="PACATUBA"/>
    <x v="15"/>
    <n v="127556"/>
    <s v="NORDESTE"/>
    <n v="12423.51"/>
    <n v="645.74"/>
    <n v="416.608"/>
    <n v="5.1977259244770598E-2"/>
    <s v="JEONCEL TRANSPORTES LTDA"/>
    <d v="2023-08-01T00:00:00"/>
    <m/>
    <d v="2023-08-18T00:00:00"/>
    <d v="2023-08-10T00:00:00"/>
    <m/>
    <s v="ENTREGUE"/>
    <s v="ENTREGUE NO PRAZO"/>
    <n v="9"/>
  </r>
  <r>
    <n v="26498998"/>
    <s v="264989-98"/>
    <d v="2023-08-01T00:00:00"/>
    <x v="3"/>
    <s v="FORTALEZA"/>
    <x v="15"/>
    <n v="127374"/>
    <s v="NORDESTE"/>
    <n v="34500"/>
    <n v="1313.38"/>
    <n v="1050.704"/>
    <n v="3.8068985507246383E-2"/>
    <s v="JEONCEL TRANSPORTES LTDA"/>
    <d v="2023-07-31T00:00:00"/>
    <m/>
    <d v="2023-08-14T00:00:00"/>
    <d v="2023-08-11T00:00:00"/>
    <m/>
    <s v="ENTREGUE"/>
    <s v="ENTREGUE NO PRAZO"/>
    <n v="10"/>
  </r>
  <r>
    <n v="27090498"/>
    <s v="270904-98"/>
    <d v="2023-08-01T00:00:00"/>
    <x v="3"/>
    <s v="GOIANIA"/>
    <x v="5"/>
    <n v="127485"/>
    <s v="CENTRO-OESTE"/>
    <n v="6109"/>
    <n v="286.92"/>
    <n v="193.58500000000001"/>
    <n v="4.6966770338844332E-2"/>
    <s v="JEONCEL TRANSPORTES LTDA"/>
    <d v="2023-08-01T00:00:00"/>
    <m/>
    <d v="2023-08-11T00:00:00"/>
    <d v="2023-08-11T00:00:00"/>
    <m/>
    <s v="ENTREGUE"/>
    <s v="ENTREGUE NO PRAZO"/>
    <n v="10"/>
  </r>
  <r>
    <n v="26453798"/>
    <s v="264537-98"/>
    <d v="2023-08-01T00:00:00"/>
    <x v="3"/>
    <s v="BARRA DO CORDA"/>
    <x v="6"/>
    <n v="127355"/>
    <s v="NORDESTE"/>
    <n v="15650.86"/>
    <n v="858.02"/>
    <n v="504.71899999999999"/>
    <n v="5.4822546492652793E-2"/>
    <s v="JEONCEL TRANSPORTES LTDA"/>
    <d v="2023-07-31T00:00:00"/>
    <m/>
    <d v="2023-08-25T00:00:00"/>
    <d v="2023-08-14T00:00:00"/>
    <m/>
    <s v="ENTREGUE"/>
    <s v="ENTREGUE NO PRAZO"/>
    <n v="13"/>
  </r>
  <r>
    <n v="26710498"/>
    <s v="267104-98"/>
    <d v="2023-08-01T00:00:00"/>
    <x v="3"/>
    <s v="RECIFE"/>
    <x v="16"/>
    <n v="127531"/>
    <s v="NORDESTE"/>
    <n v="13878.37"/>
    <n v="480.13"/>
    <n v="344.90300000000002"/>
    <n v="3.4595561294301851E-2"/>
    <s v="JEONCEL TRANSPORTES LTDA"/>
    <d v="2023-08-01T00:00:00"/>
    <m/>
    <d v="2023-08-15T00:00:00"/>
    <d v="2023-08-14T00:00:00"/>
    <m/>
    <s v="ENTREGUE"/>
    <s v="ENTREGUE NO PRAZO"/>
    <n v="13"/>
  </r>
  <r>
    <n v="25332898"/>
    <s v="253328-98"/>
    <d v="2023-08-01T00:00:00"/>
    <x v="3"/>
    <s v="SIMPLICIO MENDES"/>
    <x v="7"/>
    <n v="127356"/>
    <s v="NORDESTE"/>
    <n v="14807.73"/>
    <n v="785.68"/>
    <n v="462.166"/>
    <n v="5.3058774032211556E-2"/>
    <s v="JEONCEL TRANSPORTES LTDA"/>
    <d v="2023-07-31T00:00:00"/>
    <m/>
    <d v="2023-08-28T00:00:00"/>
    <d v="2023-08-15T00:00:00"/>
    <m/>
    <s v="ENTREGUE"/>
    <s v="ENTREGUE NO PRAZO"/>
    <n v="14"/>
  </r>
  <r>
    <n v="26488898"/>
    <s v="264888-98"/>
    <d v="2023-08-01T00:00:00"/>
    <x v="3"/>
    <s v="CAMPO MAIOR"/>
    <x v="7"/>
    <n v="127362"/>
    <s v="NORDESTE"/>
    <n v="20109"/>
    <n v="1206.47"/>
    <n v="709.68499999999995"/>
    <n v="5.9996518971604754E-2"/>
    <s v="JEONCEL TRANSPORTES LTDA"/>
    <d v="2023-07-31T00:00:00"/>
    <m/>
    <d v="2023-08-23T00:00:00"/>
    <d v="2023-08-15T00:00:00"/>
    <m/>
    <s v="ENTREGUE"/>
    <s v="ENTREGUE NO PRAZO"/>
    <n v="14"/>
  </r>
  <r>
    <n v="26729898"/>
    <s v="267298-98"/>
    <d v="2023-08-01T00:00:00"/>
    <x v="3"/>
    <s v="ITINGA DO MARANHAO"/>
    <x v="6"/>
    <n v="127412"/>
    <s v="NORDESTE"/>
    <n v="30210"/>
    <n v="1410.43"/>
    <n v="737.51800000000003"/>
    <n v="4.6687520688513742E-2"/>
    <s v="JEONCEL TRANSPORTES LTDA"/>
    <d v="2023-07-31T00:00:00"/>
    <m/>
    <d v="2023-08-25T00:00:00"/>
    <d v="2023-08-17T00:00:00"/>
    <m/>
    <s v="ENTREGUE"/>
    <s v="ENTREGUE NO PRAZO"/>
    <n v="16"/>
  </r>
  <r>
    <n v="26849198"/>
    <s v="268491-98"/>
    <d v="2023-08-01T00:00:00"/>
    <x v="3"/>
    <s v="REDENCAO"/>
    <x v="2"/>
    <n v="127517"/>
    <s v="NORTE"/>
    <n v="8496.4699999999993"/>
    <n v="534.65"/>
    <n v="252.553"/>
    <n v="6.292613285282006E-2"/>
    <s v="JEONCEL TRANSPORTES LTDA"/>
    <d v="2023-08-01T00:00:00"/>
    <m/>
    <d v="2023-09-01T00:00:00"/>
    <d v="2023-08-19T00:00:00"/>
    <m/>
    <s v="ENTREGUE"/>
    <s v="ENTREGUE NO PRAZO"/>
    <n v="18"/>
  </r>
  <r>
    <n v="27031398"/>
    <s v="270313-98"/>
    <d v="2023-08-01T00:00:00"/>
    <x v="3"/>
    <s v="SANTANA DO ARAGUAIA"/>
    <x v="2"/>
    <n v="127451"/>
    <s v="NORTE"/>
    <n v="14450"/>
    <n v="983.19"/>
    <n v="491.59500000000003"/>
    <n v="6.8040830449826992E-2"/>
    <s v="JEONCEL TRANSPORTES LTDA"/>
    <d v="2023-07-31T00:00:00"/>
    <m/>
    <d v="2023-09-08T00:00:00"/>
    <d v="2023-08-21T00:00:00"/>
    <m/>
    <s v="ENTREGUE"/>
    <s v="ENTREGUE NO PRAZO"/>
    <n v="20"/>
  </r>
  <r>
    <n v="23017398"/>
    <s v="230173-98"/>
    <d v="2023-06-05T00:00:00"/>
    <x v="2"/>
    <s v="MACEIÓ"/>
    <x v="19"/>
    <n v="120519"/>
    <s v="NORDESTE"/>
    <n v="11188.99"/>
    <n v="447.5"/>
    <n v="334.31549999999999"/>
    <n v="3.9994673335126761E-2"/>
    <s v="TCL TRANSPORTES"/>
    <d v="2023-06-02T00:00:00"/>
    <s v="INFORMADO COLETA"/>
    <d v="2023-06-20T00:00:00"/>
    <m/>
    <m/>
    <s v="ENTREGUE"/>
    <s v="EM TRANSITO"/>
    <n v="-45082"/>
  </r>
  <r>
    <n v="23022798"/>
    <s v="230227-98"/>
    <d v="2023-06-05T00:00:00"/>
    <x v="2"/>
    <s v="MACEIÓ"/>
    <x v="19"/>
    <n v="120527"/>
    <s v="NORDESTE"/>
    <n v="13799"/>
    <n v="551.9"/>
    <n v="482.4717"/>
    <n v="3.9995651858830347E-2"/>
    <s v="TCL TRANSPORTES"/>
    <d v="2023-06-02T00:00:00"/>
    <s v="INFORMADO COLETA"/>
    <d v="2023-06-20T00:00:00"/>
    <m/>
    <m/>
    <s v="ENTREGUE"/>
    <s v="EM TRANSITO"/>
    <n v="-45082"/>
  </r>
  <r>
    <n v="23030698"/>
    <s v="230306-98"/>
    <d v="2023-06-05T00:00:00"/>
    <x v="2"/>
    <s v="MACEIÓ"/>
    <x v="19"/>
    <n v="120528"/>
    <s v="NORDESTE"/>
    <n v="22999"/>
    <n v="919.9"/>
    <n v="809.06349999999998"/>
    <n v="3.9997391190921341E-2"/>
    <s v="TCL TRANSPORTES"/>
    <d v="2023-06-02T00:00:00"/>
    <s v="INFORMADO COLETA"/>
    <d v="2023-06-20T00:00:00"/>
    <m/>
    <m/>
    <s v="ENTREGUE"/>
    <s v="EM TRANSITO"/>
    <n v="-45082"/>
  </r>
  <r>
    <n v="23018998"/>
    <s v="230189-98"/>
    <d v="2023-06-05T00:00:00"/>
    <x v="2"/>
    <s v="CORURIPE"/>
    <x v="19"/>
    <n v="120531"/>
    <s v="NORDESTE"/>
    <n v="20278.57"/>
    <n v="811.1"/>
    <n v="658.73860000000002"/>
    <n v="3.9997889397526555E-2"/>
    <s v="TCL TRANSPORTES"/>
    <d v="2023-06-02T00:00:00"/>
    <s v="INFORMADO COLETA"/>
    <d v="2023-06-20T00:00:00"/>
    <m/>
    <m/>
    <s v="ENTREGUE"/>
    <s v="EM TRANSITO"/>
    <n v="-45082"/>
  </r>
  <r>
    <n v="26535898"/>
    <s v="265358-98"/>
    <d v="2023-08-01T00:00:00"/>
    <x v="3"/>
    <s v="COROMANDEL"/>
    <x v="4"/>
    <n v="126737"/>
    <s v="SUDESTE"/>
    <n v="46500"/>
    <n v="2046"/>
    <n v="1583.99"/>
    <n v="4.3999999999999997E-2"/>
    <s v="TCL TRANSPORTES"/>
    <d v="2023-07-26T00:00:00"/>
    <s v="INFORMADO COLETA"/>
    <d v="2023-08-16T00:00:00"/>
    <m/>
    <m/>
    <m/>
    <s v="EM TRANSITO"/>
    <n v="-45139"/>
  </r>
  <r>
    <n v="26622098"/>
    <s v="266220-98"/>
    <d v="2023-08-01T00:00:00"/>
    <x v="3"/>
    <s v="FORMOSA"/>
    <x v="5"/>
    <n v="127226"/>
    <s v="CENTRO-OESTE"/>
    <n v="61735.61"/>
    <n v="2716"/>
    <n v="2403.3649999999998"/>
    <n v="4.3994057886526106E-2"/>
    <s v="TCL TRANSPORTES"/>
    <d v="2023-07-28T00:00:00"/>
    <s v="INFORMADO COLETA"/>
    <d v="2023-08-19T00:00:00"/>
    <m/>
    <m/>
    <m/>
    <s v="EM TRANSITO"/>
    <n v="-45139"/>
  </r>
  <r>
    <n v="26223198"/>
    <s v="262231-98"/>
    <d v="2023-08-01T00:00:00"/>
    <x v="3"/>
    <s v="MORADA NOVA DE MINAS"/>
    <x v="4"/>
    <n v="126687"/>
    <s v="SUDESTE"/>
    <n v="6109"/>
    <n v="268"/>
    <n v="190.52099999999999"/>
    <n v="4.386970044197086E-2"/>
    <s v="TCL TRANSPORTES"/>
    <d v="2023-07-26T00:00:00"/>
    <s v="INFORMADO COLETA"/>
    <d v="2023-08-18T00:00:00"/>
    <m/>
    <m/>
    <s v="ENTREGUE"/>
    <s v="EM TRANSITO"/>
    <n v="-45139"/>
  </r>
  <r>
    <n v="26364798"/>
    <s v="263647-98"/>
    <d v="2023-08-01T00:00:00"/>
    <x v="3"/>
    <s v="MORADA NOVA DE MINAS"/>
    <x v="4"/>
    <n v="126691"/>
    <s v="SUDESTE"/>
    <n v="24070"/>
    <n v="1059"/>
    <n v="741.39400000000001"/>
    <n v="4.3996676360614877E-2"/>
    <s v="TCL TRANSPORTES"/>
    <d v="2023-07-26T00:00:00"/>
    <s v="INFORMADO COLETA"/>
    <d v="2023-08-17T00:00:00"/>
    <m/>
    <m/>
    <s v="ENTREGUE"/>
    <s v="EM TRANSITO"/>
    <n v="-45139"/>
  </r>
  <r>
    <n v="26389398"/>
    <s v="263893-98"/>
    <d v="2023-08-03T00:00:00"/>
    <x v="3"/>
    <s v="MONTES CLAROS"/>
    <x v="4"/>
    <n v="126961"/>
    <s v="SUDESTE"/>
    <n v="8909"/>
    <n v="410"/>
    <n v="285.92700000000002"/>
    <n v="4.6020877764058818E-2"/>
    <s v="TCL TRANSPORTES"/>
    <d v="2023-07-27T00:00:00"/>
    <s v="INFORMADO COLETA"/>
    <d v="2023-08-10T00:00:00"/>
    <m/>
    <m/>
    <m/>
    <s v="EM TRANSITO"/>
    <n v="-45141"/>
  </r>
  <r>
    <n v="26389198"/>
    <s v="263891-98"/>
    <d v="2023-08-03T00:00:00"/>
    <x v="3"/>
    <s v="TERESINA"/>
    <x v="7"/>
    <n v="127308"/>
    <s v="NORDESTE"/>
    <n v="12847.24"/>
    <n v="591"/>
    <n v="326.495"/>
    <n v="4.6002098505204231E-2"/>
    <s v="TCL TRANSPORTES"/>
    <d v="2023-07-28T00:00:00"/>
    <s v="INFORMADO COLETA"/>
    <d v="2023-08-14T00:00:00"/>
    <m/>
    <m/>
    <m/>
    <s v="EM TRANSITO"/>
    <n v="-45141"/>
  </r>
  <r>
    <n v="27062898"/>
    <s v="270628-98"/>
    <d v="2023-08-03T00:00:00"/>
    <x v="3"/>
    <s v="AIMORÉS"/>
    <x v="4"/>
    <n v="127611"/>
    <s v="SUDESTE"/>
    <n v="15409"/>
    <n v="708"/>
    <n v="532.06500000000005"/>
    <n v="4.5947173729638524E-2"/>
    <s v="TCL TRANSPORTES"/>
    <d v="2023-08-02T00:00:00"/>
    <s v="INFORMADO COLETA"/>
    <d v="2023-08-08T00:00:00"/>
    <m/>
    <m/>
    <s v="ENTREGUE"/>
    <s v="EM TRANSITO"/>
    <n v="-45141"/>
  </r>
  <r>
    <n v="27217198"/>
    <s v="272171-98"/>
    <d v="2023-08-03T00:00:00"/>
    <x v="3"/>
    <s v="RESPLENDOR"/>
    <x v="4"/>
    <n v="127612"/>
    <s v="SUDESTE"/>
    <n v="26900"/>
    <n v="1237"/>
    <n v="753.23299999999995"/>
    <n v="4.5985130111524164E-2"/>
    <s v="TCL TRANSPORTES"/>
    <d v="2023-08-02T00:00:00"/>
    <s v="INFORMADO COLETA"/>
    <d v="2023-08-08T00:00:00"/>
    <m/>
    <m/>
    <s v="ENTREGUE"/>
    <s v="EM TRANSITO"/>
    <n v="-45141"/>
  </r>
  <r>
    <n v="27225098"/>
    <s v="272250-98"/>
    <d v="2023-08-03T00:00:00"/>
    <x v="3"/>
    <s v="RESPLENDOR"/>
    <x v="4"/>
    <n v="127639"/>
    <s v="SUDESTE"/>
    <n v="15500"/>
    <n v="713"/>
    <n v="472.62799999999999"/>
    <n v="4.5999999999999999E-2"/>
    <s v="TCL TRANSPORTES"/>
    <d v="2023-08-02T00:00:00"/>
    <s v="INFORMADO COLETA"/>
    <d v="2023-08-08T00:00:00"/>
    <m/>
    <m/>
    <s v="ENTREGUE"/>
    <s v="EM TRANSITO"/>
    <n v="-45141"/>
  </r>
  <r>
    <n v="30625898"/>
    <s v="306258-98"/>
    <d v="2023-09-28T00:00:00"/>
    <x v="0"/>
    <s v="VÁRZEA GRANDE"/>
    <x v="0"/>
    <n v="131366"/>
    <s v="CENTRO-OESTE"/>
    <n v="8485"/>
    <n v="610.9"/>
    <n v="287"/>
    <m/>
    <s v="TCL TRANSPORTES"/>
    <d v="2023-09-20T00:00:00"/>
    <s v="INFORMADO COLETA"/>
    <d v="2023-09-20T00:00:00"/>
    <m/>
    <m/>
    <m/>
    <s v="EM TRANSITO"/>
    <n v="-45197"/>
  </r>
  <r>
    <n v="30564898"/>
    <s v="305648-98"/>
    <d v="2023-09-28T00:00:00"/>
    <x v="0"/>
    <s v="CUIABÁ"/>
    <x v="0"/>
    <n v="131379"/>
    <s v="CENTRO-OESTE"/>
    <n v="16200"/>
    <n v="1166.4000000000001"/>
    <n v="563"/>
    <m/>
    <s v="TCL TRANSPORTES"/>
    <d v="2023-09-20T00:00:00"/>
    <s v="INFORMADO COLETA"/>
    <d v="2023-09-20T00:00:00"/>
    <m/>
    <m/>
    <m/>
    <s v="EM TRANSITO"/>
    <n v="-45197"/>
  </r>
  <r>
    <n v="30641398"/>
    <s v="306413-98"/>
    <d v="2023-09-28T00:00:00"/>
    <x v="0"/>
    <s v="CUIABÁ"/>
    <x v="0"/>
    <n v="131392"/>
    <s v="CENTRO-OESTE"/>
    <n v="10799"/>
    <n v="777.5"/>
    <n v="375"/>
    <m/>
    <s v="TCL TRANSPORTES"/>
    <d v="2023-09-20T00:00:00"/>
    <s v="INFORMADO COLETA"/>
    <d v="2023-09-20T00:00:00"/>
    <m/>
    <m/>
    <m/>
    <s v="EM TRANSITO"/>
    <n v="-45197"/>
  </r>
  <r>
    <n v="30790598"/>
    <s v="307905-98"/>
    <d v="2023-09-28T00:00:00"/>
    <x v="0"/>
    <s v="CUIABÁ"/>
    <x v="0"/>
    <n v="131395"/>
    <s v="CENTRO-OESTE"/>
    <n v="10900"/>
    <n v="784.8"/>
    <n v="375"/>
    <m/>
    <s v="TCL TRANSPORTES"/>
    <d v="2023-09-20T00:00:00"/>
    <s v="INFORMADO COLETA"/>
    <d v="2023-09-20T00:00:00"/>
    <m/>
    <m/>
    <m/>
    <s v="EM TRANSITO"/>
    <n v="-45197"/>
  </r>
  <r>
    <n v="31052098"/>
    <s v="310520-98"/>
    <d v="2023-09-28T00:00:00"/>
    <x v="0"/>
    <s v="VÁRZEA GRANDE"/>
    <x v="0"/>
    <n v="131405"/>
    <s v="CENTRO-OESTE"/>
    <n v="19620.52"/>
    <n v="1412.6"/>
    <n v="712"/>
    <m/>
    <s v="TCL TRANSPORTES"/>
    <d v="2023-09-20T00:00:00"/>
    <s v="INFORMADO COLETA"/>
    <d v="2023-09-20T00:00:00"/>
    <m/>
    <m/>
    <m/>
    <s v="EM TRANSITO"/>
    <n v="-45197"/>
  </r>
  <r>
    <n v="30676698"/>
    <s v="306766-98"/>
    <d v="2023-09-28T00:00:00"/>
    <x v="0"/>
    <s v="CUIABÁ"/>
    <x v="0"/>
    <n v="131414"/>
    <s v="CENTRO-OESTE"/>
    <n v="27238"/>
    <n v="1761.1"/>
    <n v="990"/>
    <m/>
    <s v="TCL TRANSPORTES"/>
    <d v="2023-09-20T00:00:00"/>
    <s v="INFORMADO COLETA"/>
    <d v="2023-09-20T00:00:00"/>
    <m/>
    <m/>
    <m/>
    <s v="EM TRANSITO"/>
    <n v="-45197"/>
  </r>
  <r>
    <n v="30907798"/>
    <s v="309077-98"/>
    <d v="2023-09-28T00:00:00"/>
    <x v="0"/>
    <s v="COLIDER"/>
    <x v="0"/>
    <n v="131469"/>
    <s v="CENTRO-OESTE"/>
    <n v="27738"/>
    <n v="1797.1"/>
    <n v="989"/>
    <m/>
    <s v="TCL TRANSPORTES"/>
    <d v="2023-09-21T00:00:00"/>
    <s v="INFORMADO COLETA"/>
    <d v="2023-09-21T00:00:00"/>
    <m/>
    <m/>
    <m/>
    <s v="EM TRANSITO"/>
    <n v="-45197"/>
  </r>
  <r>
    <n v="30595598"/>
    <s v="305955-98"/>
    <d v="2023-09-28T00:00:00"/>
    <x v="0"/>
    <s v="CUIABÁ"/>
    <x v="0"/>
    <n v="131484"/>
    <s v="CENTRO-OESTE"/>
    <n v="9710.91"/>
    <n v="699.1"/>
    <n v="346"/>
    <m/>
    <s v="TCL TRANSPORTES"/>
    <d v="2023-09-21T00:00:00"/>
    <s v="INFORMADO COLETA"/>
    <d v="2023-09-21T00:00:00"/>
    <m/>
    <m/>
    <m/>
    <s v="EM TRANSITO"/>
    <n v="-45197"/>
  </r>
  <r>
    <n v="30946898"/>
    <s v="309468-98"/>
    <d v="2023-09-28T00:00:00"/>
    <x v="0"/>
    <s v="RONDONÓPOLIS"/>
    <x v="0"/>
    <n v="131503"/>
    <s v="CENTRO-OESTE"/>
    <n v="30000"/>
    <n v="2060"/>
    <n v="934"/>
    <m/>
    <s v="TCL TRANSPORTES"/>
    <d v="2023-09-21T00:00:00"/>
    <s v="INFORMADO COLETA"/>
    <d v="2023-09-21T00:00:00"/>
    <m/>
    <m/>
    <m/>
    <s v="EM TRANSITO"/>
    <n v="-45197"/>
  </r>
  <r>
    <n v="29873298"/>
    <s v="298732-98"/>
    <d v="2023-09-28T00:00:00"/>
    <x v="0"/>
    <s v="COLIDER"/>
    <x v="0"/>
    <n v="131768"/>
    <s v="CENTRO-OESTE"/>
    <n v="11679"/>
    <n v="840.9"/>
    <n v="433"/>
    <m/>
    <s v="TCL TRANSPORTES"/>
    <d v="2023-09-22T00:00:00"/>
    <s v="INFORMADO COLETA"/>
    <d v="2023-09-22T00:00:00"/>
    <m/>
    <m/>
    <m/>
    <s v="EM TRANSITO"/>
    <n v="-45197"/>
  </r>
  <r>
    <n v="30731598"/>
    <s v="307315-98"/>
    <d v="2023-09-28T00:00:00"/>
    <x v="0"/>
    <s v="CUIABÁ"/>
    <x v="0"/>
    <n v="131770"/>
    <s v="CENTRO-OESTE"/>
    <n v="13200"/>
    <n v="950.4"/>
    <n v="467"/>
    <m/>
    <s v="TCL TRANSPORTES"/>
    <d v="2023-09-22T00:00:00"/>
    <s v="INFORMADO COLETA"/>
    <d v="2023-09-22T00:00:00"/>
    <m/>
    <m/>
    <m/>
    <s v="EM TRANSITO"/>
    <n v="-45197"/>
  </r>
  <r>
    <n v="30775198"/>
    <s v="307751-98"/>
    <d v="2023-09-28T00:00:00"/>
    <x v="0"/>
    <s v="VÁRZEA GRANDE"/>
    <x v="0"/>
    <n v="131771"/>
    <s v="CENTRO-OESTE"/>
    <n v="14394.01"/>
    <n v="1036.3"/>
    <n v="495"/>
    <m/>
    <s v="TCL TRANSPORTES"/>
    <d v="2023-09-22T00:00:00"/>
    <s v="INFORMADO COLETA"/>
    <d v="2023-09-22T00:00:00"/>
    <m/>
    <m/>
    <m/>
    <s v="EM TRANSITO"/>
    <n v="-45197"/>
  </r>
  <r>
    <n v="29770998"/>
    <s v="297709-98"/>
    <d v="2023-09-28T00:00:00"/>
    <x v="0"/>
    <s v="RONDONÓPOLIS"/>
    <x v="0"/>
    <n v="131778"/>
    <s v="CENTRO-OESTE"/>
    <n v="11108"/>
    <n v="799.8"/>
    <n v="397"/>
    <m/>
    <s v="TCL TRANSPORTES"/>
    <d v="2023-09-22T00:00:00"/>
    <s v="INFORMADO COLETA"/>
    <d v="2023-09-22T00:00:00"/>
    <m/>
    <m/>
    <m/>
    <s v="EM TRANSITO"/>
    <n v="-45197"/>
  </r>
  <r>
    <n v="30923898"/>
    <s v="309238-98"/>
    <d v="2023-09-28T00:00:00"/>
    <x v="0"/>
    <s v="VÁRZEA GRANDE"/>
    <x v="0"/>
    <n v="131782"/>
    <s v="CENTRO-OESTE"/>
    <n v="13150"/>
    <n v="946.8"/>
    <n v="467"/>
    <m/>
    <s v="TCL TRANSPORTES"/>
    <d v="2023-09-22T00:00:00"/>
    <s v="INFORMADO COLETA"/>
    <d v="2023-09-22T00:00:00"/>
    <m/>
    <m/>
    <m/>
    <s v="EM TRANSITO"/>
    <n v="-45197"/>
  </r>
  <r>
    <n v="30006398"/>
    <s v="300063-98"/>
    <d v="2023-09-28T00:00:00"/>
    <x v="0"/>
    <s v="RONDONÓPOLIS"/>
    <x v="0"/>
    <n v="131802"/>
    <s v="CENTRO-OESTE"/>
    <n v="8381.65"/>
    <n v="603.4"/>
    <n v="283"/>
    <m/>
    <s v="TCL TRANSPORTES"/>
    <d v="2023-09-22T00:00:00"/>
    <s v="INFORMADO COLETA"/>
    <d v="2023-09-22T00:00:00"/>
    <m/>
    <m/>
    <m/>
    <s v="EM TRANSITO"/>
    <n v="-45197"/>
  </r>
  <r>
    <n v="29917598"/>
    <s v="299175-98"/>
    <d v="2023-09-28T00:00:00"/>
    <x v="0"/>
    <s v="CUIABÁ"/>
    <x v="0"/>
    <n v="131805"/>
    <s v="CENTRO-OESTE"/>
    <n v="13149"/>
    <n v="946.7"/>
    <n v="495"/>
    <m/>
    <s v="TCL TRANSPORTES"/>
    <d v="2023-09-22T00:00:00"/>
    <s v="INFORMADO COLETA"/>
    <d v="2023-09-22T00:00:00"/>
    <m/>
    <m/>
    <m/>
    <s v="EM TRANSITO"/>
    <n v="-45197"/>
  </r>
  <r>
    <n v="29808898"/>
    <s v="298088-98"/>
    <d v="2023-09-28T00:00:00"/>
    <x v="0"/>
    <s v="GUARANTÃ DO NORTE"/>
    <x v="0"/>
    <n v="131810"/>
    <s v="CENTRO-OESTE"/>
    <n v="11562.21"/>
    <n v="832.5"/>
    <n v="433"/>
    <m/>
    <s v="TCL TRANSPORTES"/>
    <d v="2023-09-22T00:00:00"/>
    <s v="INFORMADO COLETA"/>
    <d v="2023-09-22T00:00:00"/>
    <m/>
    <m/>
    <m/>
    <s v="EM TRANSITO"/>
    <n v="-45197"/>
  </r>
  <r>
    <n v="29892698"/>
    <s v="298926-98"/>
    <d v="2023-09-28T00:00:00"/>
    <x v="0"/>
    <s v="COLIDER"/>
    <x v="0"/>
    <n v="131811"/>
    <s v="CENTRO-OESTE"/>
    <n v="9399"/>
    <n v="676.7"/>
    <n v="335"/>
    <m/>
    <s v="TCL TRANSPORTES"/>
    <d v="2023-09-22T00:00:00"/>
    <s v="INFORMADO COLETA"/>
    <d v="2023-09-22T00:00:00"/>
    <m/>
    <m/>
    <m/>
    <s v="EM TRANSITO"/>
    <n v="-45197"/>
  </r>
  <r>
    <n v="30006498"/>
    <s v="300064-98"/>
    <d v="2023-09-28T00:00:00"/>
    <x v="0"/>
    <s v="RONDONÓPOLIS"/>
    <x v="0"/>
    <n v="131814"/>
    <s v="CENTRO-OESTE"/>
    <n v="9608.64"/>
    <n v="691.8"/>
    <n v="343"/>
    <m/>
    <s v="TCL TRANSPORTES"/>
    <d v="2023-09-22T00:00:00"/>
    <s v="INFORMADO COLETA"/>
    <d v="2023-09-22T00:00:00"/>
    <m/>
    <m/>
    <m/>
    <s v="EM TRANSITO"/>
    <n v="-45197"/>
  </r>
  <r>
    <n v="30048398"/>
    <s v="300483-98"/>
    <d v="2023-09-28T00:00:00"/>
    <x v="0"/>
    <s v="RONDONÓPOLIS"/>
    <x v="0"/>
    <n v="131828"/>
    <s v="CENTRO-OESTE"/>
    <n v="8739"/>
    <n v="629.20000000000005"/>
    <n v="304"/>
    <m/>
    <s v="TCL TRANSPORTES"/>
    <d v="2023-09-22T00:00:00"/>
    <s v="INFORMADO COLETA"/>
    <d v="2023-09-22T00:00:00"/>
    <m/>
    <m/>
    <m/>
    <s v="EM TRANSITO"/>
    <n v="-45197"/>
  </r>
  <r>
    <n v="30572798"/>
    <s v="305727-98"/>
    <d v="2023-09-28T00:00:00"/>
    <x v="0"/>
    <s v="VÁRZEA GRANDE"/>
    <x v="0"/>
    <n v="131829"/>
    <s v="CENTRO-OESTE"/>
    <n v="31000"/>
    <n v="2805.4"/>
    <n v="973"/>
    <m/>
    <s v="TCL TRANSPORTES"/>
    <d v="2023-09-22T00:00:00"/>
    <s v="INFORMADO COLETA"/>
    <d v="2023-09-22T00:00:00"/>
    <m/>
    <m/>
    <m/>
    <s v="EM TRANSITO"/>
    <n v="-45197"/>
  </r>
  <r>
    <n v="31162098"/>
    <s v="311620-98"/>
    <d v="2023-09-28T00:00:00"/>
    <x v="0"/>
    <s v="VÁRZEA GRANDE"/>
    <x v="0"/>
    <n v="131983"/>
    <s v="CENTRO-OESTE"/>
    <n v="14609"/>
    <n v="1051.8"/>
    <n v="667"/>
    <m/>
    <s v="TCL TRANSPORTES"/>
    <d v="2023-09-25T00:00:00"/>
    <s v="INFORMADO COLETA"/>
    <d v="2023-09-25T00:00:00"/>
    <m/>
    <m/>
    <m/>
    <s v="EM TRANSITO"/>
    <n v="-45197"/>
  </r>
  <r>
    <n v="31525898"/>
    <s v="315258-98"/>
    <d v="2023-09-28T00:00:00"/>
    <x v="0"/>
    <s v="COLIDER"/>
    <x v="0"/>
    <n v="131985"/>
    <s v="CENTRO-OESTE"/>
    <n v="12939"/>
    <n v="931.6"/>
    <n v="587"/>
    <m/>
    <s v="TCL TRANSPORTES"/>
    <d v="2023-09-25T00:00:00"/>
    <s v="INFORMADO COLETA"/>
    <d v="2023-09-25T00:00:00"/>
    <m/>
    <m/>
    <m/>
    <s v="EM TRANSITO"/>
    <n v="-45197"/>
  </r>
  <r>
    <n v="31437198"/>
    <s v="314371-98"/>
    <d v="2023-09-28T00:00:00"/>
    <x v="0"/>
    <s v="VÁRZEA GRANDE"/>
    <x v="0"/>
    <n v="132075"/>
    <s v="CENTRO-OESTE"/>
    <n v="16489"/>
    <n v="1187.2"/>
    <n v="739"/>
    <m/>
    <s v="TCL TRANSPORTES"/>
    <d v="2023-09-25T00:00:00"/>
    <s v="INFORMADO COLETA"/>
    <d v="2023-09-25T00:00:00"/>
    <m/>
    <m/>
    <m/>
    <s v="EM TRANSITO"/>
    <n v="-45197"/>
  </r>
  <r>
    <n v="31657198"/>
    <s v="303032-111"/>
    <d v="2023-10-03T00:00:00"/>
    <x v="0"/>
    <s v="RONDONÓPOLIS"/>
    <x v="0"/>
    <n v="132422"/>
    <s v="CENTRO-OESTE"/>
    <n v="485109.77"/>
    <n v="842.1"/>
    <n v="21617"/>
    <m/>
    <s v="TCL TRANSPORTES"/>
    <d v="2023-09-27T00:00:00"/>
    <s v="INFORMADO COLETA"/>
    <m/>
    <m/>
    <m/>
    <m/>
    <s v="EM TRANSITO"/>
    <m/>
  </r>
  <r>
    <n v="31614098"/>
    <s v="303032-112"/>
    <d v="2023-10-03T00:00:00"/>
    <x v="0"/>
    <s v="CUIABÁ"/>
    <x v="0"/>
    <n v="132423"/>
    <s v="CENTRO-OESTE"/>
    <n v="12760.11"/>
    <n v="800.3"/>
    <n v="483"/>
    <m/>
    <s v="TCL TRANSPORTES"/>
    <d v="2023-09-27T00:00:00"/>
    <s v="INFORMADO COLETA"/>
    <m/>
    <m/>
    <m/>
    <m/>
    <s v="EM TRANSITO"/>
    <m/>
  </r>
  <r>
    <n v="30745698"/>
    <s v="303032-113"/>
    <d v="2023-10-03T00:00:00"/>
    <x v="0"/>
    <s v="VÁRZEA GRANDE"/>
    <x v="0"/>
    <n v="132428"/>
    <s v="CENTRO-OESTE"/>
    <n v="12126.51"/>
    <n v="2046"/>
    <n v="556"/>
    <m/>
    <s v="TCL TRANSPORTES"/>
    <d v="2023-09-27T00:00:00"/>
    <s v="INFORMADO COLETA"/>
    <m/>
    <m/>
    <m/>
    <m/>
    <s v="EM TRANSITO"/>
    <m/>
  </r>
  <r>
    <n v="30843698"/>
    <s v="303032-114"/>
    <d v="2023-10-03T00:00:00"/>
    <x v="0"/>
    <s v="CUIABÁ"/>
    <x v="0"/>
    <n v="132429"/>
    <s v="CENTRO-OESTE"/>
    <n v="31000.02"/>
    <n v="496.9"/>
    <n v="1278"/>
    <m/>
    <s v="TCL TRANSPORTES"/>
    <d v="2023-09-27T00:00:00"/>
    <s v="INFORMADO COLETA"/>
    <m/>
    <m/>
    <m/>
    <m/>
    <s v="EM TRANSITO"/>
    <m/>
  </r>
  <r>
    <n v="31142298"/>
    <s v="303032-115"/>
    <d v="2023-10-03T00:00:00"/>
    <x v="0"/>
    <s v="CUIABÁ"/>
    <x v="0"/>
    <n v="132430"/>
    <s v="CENTRO-OESTE"/>
    <n v="7529.32"/>
    <n v="1095.5999999999999"/>
    <n v="252"/>
    <m/>
    <s v="TCL TRANSPORTES"/>
    <d v="2023-09-27T00:00:00"/>
    <s v="INFORMADO COLETA"/>
    <m/>
    <m/>
    <m/>
    <m/>
    <s v="EM TRANSITO"/>
    <m/>
  </r>
  <r>
    <n v="30930998"/>
    <s v="303032-116"/>
    <d v="2023-10-03T00:00:00"/>
    <x v="0"/>
    <s v="VÁRZEA GRANDE"/>
    <x v="0"/>
    <n v="132431"/>
    <s v="CENTRO-OESTE"/>
    <n v="16600"/>
    <n v="719.4"/>
    <n v="604"/>
    <m/>
    <s v="TCL TRANSPORTES"/>
    <d v="2023-09-27T00:00:00"/>
    <s v="INFORMADO COLETA"/>
    <m/>
    <m/>
    <m/>
    <m/>
    <s v="EM TRANSITO"/>
    <m/>
  </r>
  <r>
    <n v="31282698"/>
    <s v="303032-117"/>
    <d v="2023-10-03T00:00:00"/>
    <x v="0"/>
    <s v="CUIABÁ"/>
    <x v="0"/>
    <n v="132433"/>
    <s v="CENTRO-OESTE"/>
    <n v="10900"/>
    <n v="1710.5"/>
    <n v="375"/>
    <m/>
    <s v="TCL TRANSPORTES"/>
    <d v="2023-09-27T00:00:00"/>
    <s v="INFORMADO COLETA"/>
    <m/>
    <m/>
    <m/>
    <m/>
    <s v="EM TRANSITO"/>
    <m/>
  </r>
  <r>
    <n v="31314498"/>
    <s v="303032-118"/>
    <d v="2023-10-03T00:00:00"/>
    <x v="0"/>
    <s v="RONDONÓPOLIS"/>
    <x v="0"/>
    <n v="132435"/>
    <s v="CENTRO-OESTE"/>
    <n v="25917"/>
    <n v="808.4"/>
    <n v="931"/>
    <m/>
    <s v="TCL TRANSPORTES"/>
    <d v="2023-09-27T00:00:00"/>
    <s v="INFORMADO COLETA"/>
    <m/>
    <m/>
    <m/>
    <m/>
    <s v="EM TRANSITO"/>
    <m/>
  </r>
  <r>
    <n v="31613298"/>
    <s v="303032-119"/>
    <d v="2023-10-03T00:00:00"/>
    <x v="0"/>
    <s v="CUIABÁ"/>
    <x v="0"/>
    <n v="132455"/>
    <s v="CENTRO-OESTE"/>
    <n v="12249"/>
    <n v="492.5"/>
    <n v="553"/>
    <m/>
    <s v="TCL TRANSPORTES"/>
    <d v="2023-09-27T00:00:00"/>
    <s v="INFORMADO COLETA"/>
    <m/>
    <m/>
    <m/>
    <m/>
    <s v="EM TRANSITO"/>
    <m/>
  </r>
  <r>
    <n v="31610498"/>
    <s v="303032-120"/>
    <d v="2023-10-03T00:00:00"/>
    <x v="0"/>
    <s v="CUIABÁ"/>
    <x v="0"/>
    <n v="132461"/>
    <s v="CENTRO-OESTE"/>
    <n v="7463.61"/>
    <n v="2401.8000000000002"/>
    <n v="300"/>
    <m/>
    <s v="TCL TRANSPORTES"/>
    <d v="2023-09-27T00:00:00"/>
    <s v="INFORMADO COLETA"/>
    <m/>
    <m/>
    <m/>
    <m/>
    <s v="EM TRANSITO"/>
    <m/>
  </r>
  <r>
    <n v="31190698"/>
    <s v="303032-121"/>
    <d v="2023-10-03T00:00:00"/>
    <x v="0"/>
    <s v="RONDONÓPOLIS"/>
    <x v="0"/>
    <n v="132466"/>
    <s v="CENTRO-OESTE"/>
    <n v="36391.56"/>
    <n v="2977.65"/>
    <n v="1356"/>
    <m/>
    <s v="TCL TRANSPORTES"/>
    <d v="2023-09-27T00:00:00"/>
    <s v="INFORMADO COLETA"/>
    <m/>
    <m/>
    <m/>
    <m/>
    <s v="EM TRANSITO"/>
    <m/>
  </r>
  <r>
    <n v="30980998"/>
    <s v="303032-122"/>
    <d v="2023-10-03T00:00:00"/>
    <x v="0"/>
    <s v="RONDONÓPOLIS"/>
    <x v="0"/>
    <n v="132469"/>
    <s v="CENTRO-OESTE"/>
    <n v="40818"/>
    <n v="544.5"/>
    <n v="1907"/>
    <m/>
    <s v="TCL TRANSPORTES"/>
    <d v="2023-09-27T00:00:00"/>
    <s v="INFORMADO COLETA"/>
    <m/>
    <m/>
    <m/>
    <m/>
    <s v="EM TRANSITO"/>
    <m/>
  </r>
  <r>
    <n v="31227898"/>
    <s v="303032-123"/>
    <d v="2023-10-03T00:00:00"/>
    <x v="0"/>
    <s v="RONDONÓPOLIS"/>
    <x v="0"/>
    <n v="132470"/>
    <s v="CENTRO-OESTE"/>
    <n v="8250.7800000000007"/>
    <n v="533.79999999999995"/>
    <n v="262"/>
    <m/>
    <s v="TCL TRANSPORTES"/>
    <d v="2023-09-27T00:00:00"/>
    <s v="INFORMADO COLETA"/>
    <m/>
    <m/>
    <m/>
    <m/>
    <s v="EM TRANSITO"/>
    <m/>
  </r>
  <r>
    <n v="31294898"/>
    <s v="303032-124"/>
    <d v="2023-10-03T00:00:00"/>
    <x v="0"/>
    <s v="VÁRZEA GRANDE"/>
    <x v="0"/>
    <n v="132471"/>
    <s v="CENTRO-OESTE"/>
    <n v="8089"/>
    <n v="559.9"/>
    <n v="408"/>
    <m/>
    <s v="TCL TRANSPORTES"/>
    <d v="2023-09-27T00:00:00"/>
    <s v="INFORMADO COLETA"/>
    <m/>
    <m/>
    <m/>
    <m/>
    <s v="EM TRANSITO"/>
    <m/>
  </r>
  <r>
    <n v="31041898"/>
    <s v="303032-125"/>
    <d v="2023-10-03T00:00:00"/>
    <x v="0"/>
    <s v="CUIABÁ"/>
    <x v="0"/>
    <n v="132473"/>
    <s v="CENTRO-OESTE"/>
    <n v="8483.31"/>
    <n v="615.1"/>
    <n v="298"/>
    <m/>
    <s v="TCL TRANSPORTES"/>
    <d v="2023-09-27T00:00:00"/>
    <s v="INFORMADO COLETA"/>
    <m/>
    <m/>
    <m/>
    <m/>
    <s v="EM TRANSITO"/>
    <m/>
  </r>
  <r>
    <n v="31612498"/>
    <s v="303032-126"/>
    <d v="2023-10-03T00:00:00"/>
    <x v="0"/>
    <s v="CUIABÁ"/>
    <x v="0"/>
    <n v="132509"/>
    <s v="CENTRO-OESTE"/>
    <n v="9319"/>
    <n v="2378.25"/>
    <n v="410"/>
    <m/>
    <s v="TCL TRANSPORTES"/>
    <d v="2023-09-27T00:00:00"/>
    <s v="INFORMADO COLETA"/>
    <m/>
    <m/>
    <m/>
    <m/>
    <s v="EM TRANSITO"/>
    <m/>
  </r>
  <r>
    <n v="31028798"/>
    <s v="303032-127"/>
    <d v="2023-10-03T00:00:00"/>
    <x v="0"/>
    <s v="RONDONÓPOLIS"/>
    <x v="0"/>
    <n v="132511"/>
    <s v="CENTRO-OESTE"/>
    <n v="36034.019999999997"/>
    <n v="977.3"/>
    <n v="1691"/>
    <m/>
    <s v="TCL TRANSPORTES"/>
    <d v="2023-09-27T00:00:00"/>
    <s v="INFORMADO COLETA"/>
    <m/>
    <m/>
    <m/>
    <m/>
    <s v="EM TRANSITO"/>
    <m/>
  </r>
  <r>
    <n v="32433798"/>
    <s v="324337-98"/>
    <d v="2023-10-06T00:00:00"/>
    <x v="0"/>
    <s v="RONDONÓPOLIS"/>
    <x v="0"/>
    <n v="133807"/>
    <s v="CENTRO-OESTE"/>
    <n v="12249"/>
    <n v="854.5"/>
    <n v="536"/>
    <m/>
    <s v="TCL TRANSPORTES"/>
    <d v="2023-10-04T00:00:00"/>
    <s v="INFORMADO COLETA"/>
    <m/>
    <m/>
    <m/>
    <m/>
    <s v="EM TRANSITO"/>
    <m/>
  </r>
  <r>
    <n v="32346998"/>
    <s v="323469-98"/>
    <d v="2023-10-06T00:00:00"/>
    <x v="0"/>
    <s v="RONDONÓPOLIS"/>
    <x v="0"/>
    <n v="133820"/>
    <s v="CENTRO-OESTE"/>
    <n v="14512.82"/>
    <n v="1001.3"/>
    <n v="554"/>
    <m/>
    <s v="TCL TRANSPORTES"/>
    <d v="2023-10-04T00:00:00"/>
    <s v="INFORMADO COLETA"/>
    <m/>
    <m/>
    <m/>
    <m/>
    <s v="EM TRANSITO"/>
    <m/>
  </r>
  <r>
    <n v="32357898"/>
    <s v="323578-98"/>
    <d v="2023-10-06T00:00:00"/>
    <x v="0"/>
    <s v="RONDONÓPOLIS"/>
    <x v="0"/>
    <n v="133822"/>
    <s v="CENTRO-OESTE"/>
    <n v="9027.81"/>
    <n v="622.79999999999995"/>
    <n v="300"/>
    <m/>
    <s v="TCL TRANSPORTES"/>
    <d v="2023-10-04T00:00:00"/>
    <s v="INFORMADO COLETA"/>
    <m/>
    <m/>
    <m/>
    <m/>
    <s v="EM TRANSITO"/>
    <m/>
  </r>
  <r>
    <n v="32649898"/>
    <s v="326498-98"/>
    <d v="2023-10-06T00:00:00"/>
    <x v="0"/>
    <s v="CUIABÁ"/>
    <x v="0"/>
    <n v="133836"/>
    <s v="CENTRO-OESTE"/>
    <n v="35678"/>
    <n v="2460.8000000000002"/>
    <n v="1356"/>
    <m/>
    <s v="TCL TRANSPORTES"/>
    <d v="2023-10-04T00:00:00"/>
    <s v="INFORMADO COLETA"/>
    <m/>
    <m/>
    <m/>
    <m/>
    <s v="EM TRANSITO"/>
    <m/>
  </r>
  <r>
    <n v="31431398"/>
    <s v="314313-98"/>
    <d v="2023-10-06T00:00:00"/>
    <x v="0"/>
    <s v="CUIABÁ"/>
    <x v="0"/>
    <n v="133956"/>
    <s v="CENTRO-OESTE"/>
    <n v="10889"/>
    <n v="751.3"/>
    <n v="389"/>
    <m/>
    <s v="TCL TRANSPORTES"/>
    <d v="2023-10-05T00:00:00"/>
    <s v="INFORMADO COLETA"/>
    <m/>
    <m/>
    <m/>
    <m/>
    <s v="EM TRANSITO"/>
    <m/>
  </r>
  <r>
    <n v="32642798"/>
    <s v="326427-98"/>
    <d v="2023-10-06T00:00:00"/>
    <x v="0"/>
    <s v="VÁRZEA GRANDE"/>
    <x v="0"/>
    <n v="133961"/>
    <s v="CENTRO-OESTE"/>
    <n v="8149"/>
    <n v="562.29999999999995"/>
    <n v="340"/>
    <m/>
    <s v="TCL TRANSPORTES"/>
    <d v="2023-10-05T00:00:00"/>
    <s v="INFORMADO COLETA"/>
    <m/>
    <m/>
    <m/>
    <m/>
    <s v="EM TRANSITO"/>
    <m/>
  </r>
  <r>
    <n v="32207398"/>
    <s v="322073-98"/>
    <d v="2023-10-06T00:00:00"/>
    <x v="0"/>
    <s v="VÁRZEA GRANDE"/>
    <x v="0"/>
    <n v="133976"/>
    <s v="CENTRO-OESTE"/>
    <n v="7009"/>
    <n v="483.6"/>
    <n v="262"/>
    <m/>
    <s v="TCL TRANSPORTES"/>
    <d v="2023-10-05T00:00:00"/>
    <s v="INFORMADO COLETA"/>
    <m/>
    <m/>
    <m/>
    <m/>
    <s v="EM TRANSITO"/>
    <m/>
  </r>
  <r>
    <n v="32776698"/>
    <s v="327766-98"/>
    <d v="2023-10-06T00:00:00"/>
    <x v="0"/>
    <s v="CUIABÁ"/>
    <x v="0"/>
    <n v="133977"/>
    <s v="CENTRO-OESTE"/>
    <n v="11334.51"/>
    <n v="782.1"/>
    <n v="422"/>
    <m/>
    <s v="TCL TRANSPORTES"/>
    <d v="2023-10-05T00:00:00"/>
    <s v="INFORMADO COLETA"/>
    <m/>
    <m/>
    <m/>
    <m/>
    <s v="EM TRANSITO"/>
    <m/>
  </r>
  <r>
    <n v="32599098"/>
    <s v="325990-98"/>
    <d v="2023-10-06T00:00:00"/>
    <x v="0"/>
    <s v="CUIABÁ"/>
    <x v="0"/>
    <n v="133978"/>
    <s v="CENTRO-OESTE"/>
    <n v="13069"/>
    <n v="901.8"/>
    <n v="510"/>
    <m/>
    <s v="TCL TRANSPORTES"/>
    <d v="2023-10-05T00:00:00"/>
    <s v="INFORMADO COLETA"/>
    <m/>
    <m/>
    <m/>
    <m/>
    <s v="EM TRANSITO"/>
    <m/>
  </r>
  <r>
    <n v="32777998"/>
    <s v="327779-98"/>
    <d v="2023-10-06T00:00:00"/>
    <x v="0"/>
    <s v="VÁRZEA GRANDE"/>
    <x v="0"/>
    <n v="133979"/>
    <s v="CENTRO-OESTE"/>
    <n v="10255.41"/>
    <n v="707.6"/>
    <n v="387"/>
    <m/>
    <s v="TCL TRANSPORTES"/>
    <d v="2023-10-05T00:00:00"/>
    <s v="INFORMADO COLETA"/>
    <m/>
    <m/>
    <m/>
    <m/>
    <s v="EM TRANSITO"/>
    <m/>
  </r>
  <r>
    <n v="32677398"/>
    <s v="326773-98"/>
    <d v="2023-10-06T00:00:00"/>
    <x v="0"/>
    <s v="VÁRZEA GRANDE"/>
    <x v="0"/>
    <n v="133980"/>
    <s v="CENTRO-OESTE"/>
    <n v="12245.31"/>
    <n v="844.9"/>
    <n v="482"/>
    <m/>
    <s v="TCL TRANSPORTES"/>
    <d v="2023-10-05T00:00:00"/>
    <s v="INFORMADO COLETA"/>
    <m/>
    <m/>
    <m/>
    <m/>
    <s v="EM TRANSITO"/>
    <m/>
  </r>
  <r>
    <n v="32706998"/>
    <s v="327069-98"/>
    <d v="2023-10-06T00:00:00"/>
    <x v="0"/>
    <s v="ACORIZAL"/>
    <x v="0"/>
    <n v="133936"/>
    <s v="CENTRO-OESTE"/>
    <n v="14757.01"/>
    <n v="1018.2"/>
    <n v="507"/>
    <m/>
    <s v="TCL TRANSPORTES"/>
    <d v="2023-10-05T00:00:00"/>
    <s v="INFORMADO COLETA"/>
    <m/>
    <m/>
    <m/>
    <m/>
    <s v="EM TRANSITO"/>
    <m/>
  </r>
  <r>
    <n v="31181398"/>
    <s v="311813-98"/>
    <d v="2023-10-06T00:00:00"/>
    <x v="0"/>
    <s v="NOVA MUTUM"/>
    <x v="0"/>
    <n v="133988"/>
    <s v="CENTRO-OESTE"/>
    <n v="141971.62"/>
    <n v="10008.799999999999"/>
    <n v="6132.59"/>
    <m/>
    <s v="TCL TRANSPORTES"/>
    <d v="2023-10-05T00:00:00"/>
    <s v="INFORMADO COLETA"/>
    <m/>
    <m/>
    <m/>
    <m/>
    <s v="EM TRANSITO"/>
    <m/>
  </r>
  <r>
    <n v="27098498"/>
    <s v="270984-98"/>
    <d v="2023-08-01T00:00:00"/>
    <x v="3"/>
    <s v="MARABA"/>
    <x v="2"/>
    <n v="127439"/>
    <s v="NORTE"/>
    <n v="9052.67"/>
    <n v="530.55999999999995"/>
    <n v="223.45"/>
    <n v="5.8608123349243917E-2"/>
    <s v="JEONCEL TRANSPORTES LTDA"/>
    <d v="2023-07-31T00:00:00"/>
    <m/>
    <d v="2023-09-01T00:00:00"/>
    <d v="2023-08-21T00:00:00"/>
    <m/>
    <s v="ENTREGUE"/>
    <s v="ENTREGUE NO PRAZO"/>
    <n v="20"/>
  </r>
  <r>
    <n v="26981498"/>
    <s v="269814-98"/>
    <d v="2023-08-01T00:00:00"/>
    <x v="3"/>
    <s v="BELÉM"/>
    <x v="2"/>
    <n v="127509"/>
    <s v="NORTE"/>
    <n v="9526.4699999999993"/>
    <n v="780.98"/>
    <n v="281.54199999999997"/>
    <n v="8.1979998887310834E-2"/>
    <s v="JEONCEL TRANSPORTES LTDA"/>
    <d v="2023-08-01T00:00:00"/>
    <m/>
    <d v="2023-08-21T00:00:00"/>
    <d v="2023-08-22T00:00:00"/>
    <m/>
    <s v="ENTREGUE"/>
    <s v="ENTREGUE FORA DO PRAZO"/>
    <n v="21"/>
  </r>
  <r>
    <n v="27099798"/>
    <s v="270997-98"/>
    <d v="2023-08-01T00:00:00"/>
    <x v="3"/>
    <s v="MARABA"/>
    <x v="2"/>
    <n v="127483"/>
    <s v="NORTE"/>
    <n v="9112"/>
    <n v="626.26"/>
    <n v="313.13299999999998"/>
    <n v="6.8729148375768212E-2"/>
    <s v="JEONCEL TRANSPORTES LTDA"/>
    <d v="2023-08-01T00:00:00"/>
    <m/>
    <d v="2023-09-01T00:00:00"/>
    <d v="2023-08-23T00:00:00"/>
    <m/>
    <s v="ENTREGUE"/>
    <s v="ENTREGUE NO PRAZO"/>
    <n v="22"/>
  </r>
  <r>
    <n v="27092298"/>
    <s v="270922-98"/>
    <d v="2023-08-01T00:00:00"/>
    <x v="3"/>
    <s v="S. DOMINGOS ARAGUAIA"/>
    <x v="2"/>
    <n v="127550"/>
    <s v="NORTE"/>
    <n v="28000"/>
    <n v="1965.39"/>
    <n v="982.69600000000003"/>
    <n v="7.0192500000000005E-2"/>
    <s v="JEONCEL TRANSPORTES LTDA"/>
    <d v="2023-08-01T00:00:00"/>
    <m/>
    <d v="2023-09-01T00:00:00"/>
    <d v="2023-08-29T00:00:00"/>
    <m/>
    <s v="ENTREGUE"/>
    <s v="ENTREGUE NO PRAZO"/>
    <n v="28"/>
  </r>
  <r>
    <n v="26890898"/>
    <s v="268908-98"/>
    <d v="2023-08-01T00:00:00"/>
    <x v="3"/>
    <s v="TOME-ACU"/>
    <x v="2"/>
    <n v="127555"/>
    <s v="NORTE"/>
    <n v="10480.040000000001"/>
    <n v="583.33000000000004"/>
    <n v="291.66699999999997"/>
    <n v="5.5661047095240092E-2"/>
    <s v="JEONCEL TRANSPORTES LTDA"/>
    <d v="2023-08-01T00:00:00"/>
    <m/>
    <d v="2023-08-25T00:00:00"/>
    <d v="2023-08-25T00:00:00"/>
    <m/>
    <s v="ENTREGUE"/>
    <s v="ENTREGUE NO PRAZO"/>
    <n v="24"/>
  </r>
  <r>
    <n v="24260998"/>
    <s v="242609-98"/>
    <d v="2023-08-01T00:00:00"/>
    <x v="3"/>
    <s v="MARABA"/>
    <x v="2"/>
    <n v="127377"/>
    <s v="NORTE"/>
    <n v="25809"/>
    <n v="1672.57"/>
    <n v="801.21500000000003"/>
    <n v="6.4805687938316092E-2"/>
    <s v="JEONCEL TRANSPORTES LTDA"/>
    <d v="2023-07-31T00:00:00"/>
    <m/>
    <d v="2023-09-01T00:00:00"/>
    <d v="2023-08-26T00:00:00"/>
    <m/>
    <s v="ENTREGUE"/>
    <s v="ENTREGUE NO PRAZO"/>
    <n v="25"/>
  </r>
  <r>
    <n v="26788698"/>
    <s v="267886-98"/>
    <d v="2023-08-01T00:00:00"/>
    <x v="3"/>
    <s v="ABAETETUBA"/>
    <x v="2"/>
    <n v="127503"/>
    <s v="NORTE"/>
    <n v="12266.27"/>
    <n v="811.11"/>
    <n v="405.55500000000001"/>
    <n v="6.6125236114972188E-2"/>
    <s v="JEONCEL TRANSPORTES LTDA"/>
    <d v="2023-08-01T00:00:00"/>
    <m/>
    <d v="2023-08-23T00:00:00"/>
    <d v="2023-08-28T00:00:00"/>
    <m/>
    <s v="ENTREGUE"/>
    <s v="ENTREGUE FORA DO PRAZO"/>
    <n v="27"/>
  </r>
  <r>
    <n v="27256998"/>
    <s v="272569-98"/>
    <d v="2023-08-01T00:00:00"/>
    <x v="3"/>
    <s v="SANTAREM"/>
    <x v="2"/>
    <n v="127512"/>
    <s v="NORTE"/>
    <n v="12549"/>
    <n v="866.77"/>
    <n v="433.38799999999998"/>
    <n v="6.907084229819109E-2"/>
    <s v="JEONCEL TRANSPORTES LTDA"/>
    <d v="2023-08-01T00:00:00"/>
    <m/>
    <d v="2023-08-29T00:00:00"/>
    <d v="2023-09-08T00:00:00"/>
    <m/>
    <s v="ENTREGUE"/>
    <s v="ENTREGUE FORA DO PRAZO"/>
    <n v="38"/>
  </r>
  <r>
    <n v="26588798"/>
    <s v="265887-98"/>
    <d v="2023-08-01T00:00:00"/>
    <x v="3"/>
    <s v="TEIXEIRAS"/>
    <x v="4"/>
    <n v="127417"/>
    <s v="SUDESTE"/>
    <n v="6047.91"/>
    <n v="158.22"/>
    <n v="193.58500000000001"/>
    <n v="2.6161103587851009E-2"/>
    <s v="M V G TRANSPORTES EIRELI"/>
    <d v="2023-07-31T00:00:00"/>
    <m/>
    <d v="2023-08-04T00:00:00"/>
    <d v="2023-08-04T00:00:00"/>
    <m/>
    <s v="ENTREGUE"/>
    <s v="ENTREGUE NO PRAZO"/>
    <n v="3"/>
  </r>
  <r>
    <n v="27038898"/>
    <s v="270388-98"/>
    <d v="2023-08-01T00:00:00"/>
    <x v="3"/>
    <s v="BARRA DO PIRAI"/>
    <x v="11"/>
    <n v="127525"/>
    <s v="SUDESTE"/>
    <n v="6789"/>
    <n v="182.67"/>
    <n v="220.89500000000001"/>
    <n v="2.6906760936809541E-2"/>
    <s v="M V G TRANSPORTES EIRELI"/>
    <d v="2023-08-01T00:00:00"/>
    <m/>
    <d v="2023-08-04T00:00:00"/>
    <d v="2023-08-04T00:00:00"/>
    <m/>
    <s v="ENTREGUE"/>
    <s v="ENTREGUE NO PRAZO"/>
    <n v="3"/>
  </r>
  <r>
    <n v="26507198"/>
    <s v="265071-98"/>
    <d v="2023-08-01T00:00:00"/>
    <x v="3"/>
    <s v="CONTAGEM"/>
    <x v="4"/>
    <n v="127387"/>
    <s v="SUDESTE"/>
    <n v="17519"/>
    <n v="471.01"/>
    <n v="592.70500000000004"/>
    <n v="2.6885666990125005E-2"/>
    <s v="M V G TRANSPORTES EIRELI"/>
    <d v="2023-07-31T00:00:00"/>
    <m/>
    <d v="2023-08-04T00:00:00"/>
    <d v="2023-08-10T00:00:00"/>
    <m/>
    <s v="ENTREGUE"/>
    <s v="ENTREGUE FORA DO PRAZO"/>
    <n v="9"/>
  </r>
  <r>
    <n v="26659798"/>
    <s v="266597-98"/>
    <d v="2023-08-01T00:00:00"/>
    <x v="3"/>
    <s v="ITABORAI"/>
    <x v="11"/>
    <n v="127418"/>
    <s v="SUDESTE"/>
    <n v="7599"/>
    <n v="205.23"/>
    <n v="251.791"/>
    <n v="2.700750098697197E-2"/>
    <s v="M V G TRANSPORTES EIRELI"/>
    <d v="2023-07-31T00:00:00"/>
    <m/>
    <d v="2023-08-04T00:00:00"/>
    <d v="2023-08-08T00:00:00"/>
    <m/>
    <s v="ENTREGUE"/>
    <s v="ENTREGUE FORA DO PRAZO"/>
    <n v="7"/>
  </r>
  <r>
    <n v="25519798"/>
    <s v="255197-98"/>
    <d v="2023-08-01T00:00:00"/>
    <x v="3"/>
    <s v="ITABORAI"/>
    <x v="11"/>
    <n v="127453"/>
    <s v="SUDESTE"/>
    <n v="14700"/>
    <n v="341.7"/>
    <n v="409.33300000000003"/>
    <n v="2.3244897959183674E-2"/>
    <s v="M V G TRANSPORTES EIRELI"/>
    <d v="2023-07-31T00:00:00"/>
    <m/>
    <d v="2023-08-04T00:00:00"/>
    <d v="2023-08-11T00:00:00"/>
    <m/>
    <s v="ENTREGUE"/>
    <s v="ENTREGUE FORA DO PRAZO"/>
    <n v="10"/>
  </r>
  <r>
    <n v="27181798"/>
    <s v="271817-98"/>
    <d v="2023-08-01T00:00:00"/>
    <x v="3"/>
    <s v="MARICÁ"/>
    <x v="11"/>
    <n v="127515"/>
    <s v="SUDESTE"/>
    <n v="41000"/>
    <n v="1116.83"/>
    <n v="1412.8240000000001"/>
    <n v="2.7239756097560974E-2"/>
    <s v="M V G TRANSPORTES EIRELI"/>
    <d v="2023-08-01T00:00:00"/>
    <m/>
    <d v="2023-08-07T00:00:00"/>
    <d v="2023-08-09T00:00:00"/>
    <m/>
    <s v="ENTREGUE"/>
    <s v="ENTREGUE FORA DO PRAZO"/>
    <n v="8"/>
  </r>
  <r>
    <n v="27187798"/>
    <s v="271877-98"/>
    <d v="2023-08-01T00:00:00"/>
    <x v="3"/>
    <s v="MARICÁ"/>
    <x v="11"/>
    <n v="127528"/>
    <s v="SUDESTE"/>
    <n v="9589"/>
    <n v="255.85"/>
    <n v="313.13299999999998"/>
    <n v="2.6681614349775784E-2"/>
    <s v="M V G TRANSPORTES EIRELI"/>
    <d v="2023-08-01T00:00:00"/>
    <m/>
    <d v="2023-08-04T00:00:00"/>
    <d v="2023-08-08T00:00:00"/>
    <m/>
    <s v="ENTREGUE"/>
    <s v="ENTREGUE FORA DO PRAZO"/>
    <n v="7"/>
  </r>
  <r>
    <n v="26657398"/>
    <s v="266573-98"/>
    <d v="2023-08-01T00:00:00"/>
    <x v="3"/>
    <s v="JUATUBA"/>
    <x v="4"/>
    <n v="127532"/>
    <s v="SUDESTE"/>
    <n v="17570.330000000002"/>
    <n v="485.56"/>
    <n v="608.471"/>
    <n v="2.7635223698132018E-2"/>
    <s v="M V G TRANSPORTES EIRELI"/>
    <d v="2023-08-01T00:00:00"/>
    <m/>
    <d v="2023-08-04T00:00:00"/>
    <d v="2023-08-10T00:00:00"/>
    <m/>
    <s v="ENTREGUE"/>
    <s v="ENTREGUE FORA DO PRAZO"/>
    <n v="9"/>
  </r>
  <r>
    <n v="27236000"/>
    <s v="272360-00"/>
    <d v="2023-08-01T00:00:00"/>
    <x v="3"/>
    <s v="VERA"/>
    <x v="0"/>
    <n v="127319"/>
    <s v="CENTRO-OESTE"/>
    <n v="656.7"/>
    <n v="234.99"/>
    <n v="33.75"/>
    <n v="0.35783462768387392"/>
    <s v="MIRA SERVICOS"/>
    <d v="2023-07-31T00:00:00"/>
    <m/>
    <d v="2023-08-11T00:00:00"/>
    <d v="2023-08-18T00:00:00"/>
    <m/>
    <s v="ENTREGUE"/>
    <s v="ENTREGUE FORA DO PRAZO"/>
    <n v="17"/>
  </r>
  <r>
    <n v="32243698"/>
    <s v="322436-98"/>
    <d v="2023-10-06T00:00:00"/>
    <x v="0"/>
    <s v="ITAPORA"/>
    <x v="3"/>
    <n v="134077"/>
    <s v="CENTRO-OESTE"/>
    <n v="794.54"/>
    <n v="246.92"/>
    <n v="67.822000000000003"/>
    <m/>
    <s v="MIRA OTM TRANSPORTES LTDA"/>
    <d v="2023-10-06T00:00:00"/>
    <s v="INFORMADO COLETA"/>
    <d v="2023-10-26T00:00:00"/>
    <m/>
    <d v="2023-10-11T00:00:00"/>
    <s v="Em trânsito filiais"/>
    <s v="EM TRANSITO"/>
    <m/>
  </r>
  <r>
    <n v="26464798"/>
    <s v="264647-98"/>
    <d v="2023-08-01T00:00:00"/>
    <x v="3"/>
    <s v="BRASNORTE"/>
    <x v="0"/>
    <n v="127414"/>
    <s v="CENTRO-OESTE"/>
    <n v="19419"/>
    <n v="1177.93"/>
    <n v="651.37099999999998"/>
    <n v="6.0658633297286164E-2"/>
    <s v="MIRA SERVICOS"/>
    <d v="2023-07-31T00:00:00"/>
    <m/>
    <d v="2023-08-14T00:00:00"/>
    <d v="2023-08-16T00:00:00"/>
    <m/>
    <s v="ENTREGUE"/>
    <s v="ENTREGUE FORA DO PRAZO"/>
    <n v="15"/>
  </r>
  <r>
    <n v="26497898"/>
    <s v="264978-98"/>
    <d v="2023-08-01T00:00:00"/>
    <x v="3"/>
    <s v="BRASNORTE"/>
    <x v="0"/>
    <n v="127415"/>
    <s v="CENTRO-OESTE"/>
    <n v="18383.310000000001"/>
    <n v="1176.33"/>
    <n v="651.47799999999995"/>
    <n v="6.3989020475637953E-2"/>
    <s v="MIRA SERVICOS"/>
    <d v="2023-07-31T00:00:00"/>
    <m/>
    <d v="2023-08-14T00:00:00"/>
    <d v="2023-08-15T00:00:00"/>
    <m/>
    <s v="ENTREGUE"/>
    <s v="ENTREGUE FORA DO PRAZO"/>
    <n v="14"/>
  </r>
  <r>
    <n v="26671498"/>
    <s v="266714-98"/>
    <d v="2023-08-01T00:00:00"/>
    <x v="3"/>
    <s v="MARACAJU"/>
    <x v="3"/>
    <n v="127398"/>
    <s v="CENTRO-OESTE"/>
    <n v="10209"/>
    <n v="532.54999999999995"/>
    <n v="344.13299999999998"/>
    <n v="5.2164756587324904E-2"/>
    <s v="MIRA SERVICOS"/>
    <d v="2023-07-31T00:00:00"/>
    <m/>
    <d v="2023-08-14T00:00:00"/>
    <d v="2023-08-18T00:00:00"/>
    <m/>
    <s v="ENTREGUE"/>
    <s v="ENTREGUE FORA DO PRAZO"/>
    <n v="17"/>
  </r>
  <r>
    <n v="27025698"/>
    <s v="270256-98"/>
    <d v="2023-08-01T00:00:00"/>
    <x v="3"/>
    <s v="CRAVINHOS"/>
    <x v="9"/>
    <n v="127489"/>
    <s v="SUDESTE"/>
    <n v="5539"/>
    <n v="250"/>
    <n v="162.68799999999999"/>
    <n v="4.5134500812421013E-2"/>
    <s v="NJP EXPRESS LTDA"/>
    <d v="2023-08-01T00:00:00"/>
    <m/>
    <d v="2023-08-08T00:00:00"/>
    <d v="2023-08-07T00:00:00"/>
    <m/>
    <s v="ENTREGUE"/>
    <s v="ENTREGUE NO PRAZO"/>
    <n v="6"/>
  </r>
  <r>
    <n v="27051198"/>
    <s v="270511-98"/>
    <d v="2023-08-01T00:00:00"/>
    <x v="3"/>
    <s v="JUQUIA"/>
    <x v="9"/>
    <n v="127508"/>
    <s v="SUDESTE"/>
    <n v="15999"/>
    <n v="479.97"/>
    <n v="559.89800000000002"/>
    <n v="3.0000000000000002E-2"/>
    <s v="NJP EXPRESS LTDA"/>
    <d v="2023-08-01T00:00:00"/>
    <m/>
    <d v="2023-08-08T00:00:00"/>
    <d v="2023-08-07T00:00:00"/>
    <m/>
    <s v="ENTREGUE"/>
    <s v="ENTREGUE NO PRAZO"/>
    <n v="6"/>
  </r>
  <r>
    <n v="26723098"/>
    <s v="267230-98"/>
    <d v="2023-08-01T00:00:00"/>
    <x v="3"/>
    <s v="JUNQUEIROPOLIS"/>
    <x v="9"/>
    <n v="127511"/>
    <s v="SUDESTE"/>
    <n v="10209"/>
    <n v="306.27"/>
    <n v="344.13299999999998"/>
    <n v="0.03"/>
    <s v="NJP EXPRESS LTDA"/>
    <d v="2023-08-01T00:00:00"/>
    <m/>
    <d v="2023-08-09T00:00:00"/>
    <d v="2023-08-14T00:00:00"/>
    <m/>
    <s v="ENTREGUE"/>
    <s v="ENTREGUE FORA DO PRAZO"/>
    <n v="13"/>
  </r>
  <r>
    <n v="26324798"/>
    <s v="263247-98"/>
    <d v="2023-08-01T00:00:00"/>
    <x v="3"/>
    <s v="BAURU"/>
    <x v="9"/>
    <n v="127396"/>
    <s v="SUDESTE"/>
    <n v="11130"/>
    <n v="333.9"/>
    <n v="371.93700000000001"/>
    <n v="0.03"/>
    <s v="NJP EXPRESS LTDA"/>
    <d v="2023-07-31T00:00:00"/>
    <m/>
    <d v="2023-08-09T00:00:00"/>
    <d v="2023-08-21T00:00:00"/>
    <m/>
    <s v="ENTREGUE"/>
    <s v="ENTREGUE FORA DO PRAZO"/>
    <n v="20"/>
  </r>
  <r>
    <n v="26388698"/>
    <s v="263886-98"/>
    <d v="2023-08-01T00:00:00"/>
    <x v="3"/>
    <s v="LIMEIRA"/>
    <x v="9"/>
    <n v="127458"/>
    <s v="SUDESTE"/>
    <n v="6789"/>
    <n v="250"/>
    <n v="220.89500000000001"/>
    <n v="3.6824274561791132E-2"/>
    <s v="NJP EXPRESS LTDA"/>
    <d v="2023-07-31T00:00:00"/>
    <m/>
    <d v="2023-08-04T00:00:00"/>
    <d v="2023-08-09T00:00:00"/>
    <m/>
    <s v="ENTREGUE"/>
    <s v="ENTREGUE FORA DO PRAZO"/>
    <n v="8"/>
  </r>
  <r>
    <n v="26921798"/>
    <s v="269217-98"/>
    <d v="2023-08-01T00:00:00"/>
    <x v="3"/>
    <s v="MOGI MIRIM"/>
    <x v="9"/>
    <n v="127378"/>
    <s v="SUDESTE"/>
    <n v="4001.65"/>
    <n v="250"/>
    <n v="119.83"/>
    <n v="6.2474229380380594E-2"/>
    <s v="NJP EXPRESS LTDA"/>
    <d v="2023-07-31T00:00:00"/>
    <m/>
    <d v="2023-08-04T00:00:00"/>
    <d v="2023-08-09T00:00:00"/>
    <m/>
    <s v="ENTREGUE"/>
    <s v="ENTREGUE FORA DO PRAZO"/>
    <n v="8"/>
  </r>
  <r>
    <n v="25782398"/>
    <s v="257823-98"/>
    <d v="2023-08-01T00:00:00"/>
    <x v="3"/>
    <s v="ARACAJU"/>
    <x v="13"/>
    <n v="127203"/>
    <s v="NORDESTE"/>
    <n v="27615.63"/>
    <n v="973.93"/>
    <n v="769.048"/>
    <n v="3.5267346788756947E-2"/>
    <s v="R L DOS SANTOS TRANSPORTES LTDA"/>
    <d v="2023-07-28T00:00:00"/>
    <m/>
    <d v="2023-08-18T00:00:00"/>
    <d v="2023-08-31T00:00:00"/>
    <m/>
    <s v="ENTREGUE"/>
    <s v="ENTREGUE FORA DO PRAZO"/>
    <n v="30"/>
  </r>
  <r>
    <n v="26600898"/>
    <s v="266008-98"/>
    <d v="2023-08-01T00:00:00"/>
    <x v="3"/>
    <s v="ITAPORANGA D'AJUDA"/>
    <x v="13"/>
    <n v="126910"/>
    <s v="NORDESTE"/>
    <n v="5539"/>
    <n v="223.33"/>
    <n v="162.68799999999999"/>
    <n v="4.0319552265751943E-2"/>
    <s v="R L DOS SANTOS TRANSPORTES LTDA"/>
    <d v="2023-07-27T00:00:00"/>
    <m/>
    <d v="2023-08-18T00:00:00"/>
    <d v="2023-08-30T00:00:00"/>
    <m/>
    <s v="ENTREGUE"/>
    <s v="ENTREGUE FORA DO PRAZO"/>
    <n v="29"/>
  </r>
  <r>
    <n v="25721298"/>
    <s v="257212-98"/>
    <d v="2023-08-01T00:00:00"/>
    <x v="3"/>
    <s v="JOAO DOURADO"/>
    <x v="20"/>
    <n v="127007"/>
    <s v="NORDESTE"/>
    <n v="7656"/>
    <n v="295.3"/>
    <n v="247.458"/>
    <n v="3.857105538140021E-2"/>
    <s v="R L DOS SANTOS TRANSPORTES LTDA"/>
    <d v="2023-07-27T00:00:00"/>
    <m/>
    <d v="2023-08-18T00:00:00"/>
    <d v="2023-08-23T00:00:00"/>
    <m/>
    <s v="ENTREGUE"/>
    <s v="ENTREGUE FORA DO PRAZO"/>
    <n v="22"/>
  </r>
  <r>
    <n v="26566598"/>
    <s v="265665-98"/>
    <d v="2023-08-01T00:00:00"/>
    <x v="3"/>
    <s v="LUÍS EDUARDO MAGALHÃES"/>
    <x v="20"/>
    <n v="127017"/>
    <s v="NORDESTE"/>
    <n v="7189"/>
    <n v="279.43"/>
    <n v="225.72800000000001"/>
    <n v="3.8869105577966336E-2"/>
    <s v="R L DOS SANTOS TRANSPORTES LTDA"/>
    <d v="2023-07-27T00:00:00"/>
    <m/>
    <d v="2023-08-18T00:00:00"/>
    <d v="2023-08-25T00:00:00"/>
    <m/>
    <s v="ENTREGUE"/>
    <s v="ENTREGUE FORA DO PRAZO"/>
    <n v="24"/>
  </r>
  <r>
    <n v="26605398"/>
    <s v="266053-98"/>
    <d v="2023-08-01T00:00:00"/>
    <x v="3"/>
    <s v="JOAO DOURADO"/>
    <x v="20"/>
    <n v="127114"/>
    <s v="NORDESTE"/>
    <n v="9532.6299999999992"/>
    <n v="359.11"/>
    <n v="285.92700000000002"/>
    <n v="3.7671660391728208E-2"/>
    <s v="R L DOS SANTOS TRANSPORTES LTDA"/>
    <d v="2023-07-28T00:00:00"/>
    <m/>
    <d v="2023-08-18T00:00:00"/>
    <d v="2023-08-23T00:00:00"/>
    <m/>
    <s v="ENTREGUE"/>
    <s v="ENTREGUE FORA DO PRAZO"/>
    <n v="22"/>
  </r>
  <r>
    <n v="26909498"/>
    <s v="269094-98"/>
    <d v="2023-08-01T00:00:00"/>
    <x v="3"/>
    <s v="BARREIRAS"/>
    <x v="20"/>
    <n v="127206"/>
    <s v="NORDESTE"/>
    <n v="15275.98"/>
    <n v="554.38"/>
    <n v="502.13499999999999"/>
    <n v="3.6290961365490135E-2"/>
    <s v="R L DOS SANTOS TRANSPORTES LTDA"/>
    <d v="2023-07-28T00:00:00"/>
    <m/>
    <d v="2023-08-18T00:00:00"/>
    <d v="2023-08-24T00:00:00"/>
    <m/>
    <s v="ENTREGUE"/>
    <s v="ENTREGUE FORA DO PRAZO"/>
    <n v="23"/>
  </r>
  <r>
    <n v="25913798"/>
    <s v="259137-98"/>
    <d v="2023-08-01T00:00:00"/>
    <x v="3"/>
    <s v="GLORIA"/>
    <x v="20"/>
    <n v="127006"/>
    <s v="NORDESTE"/>
    <n v="21600"/>
    <n v="769.4"/>
    <n v="728.86300000000006"/>
    <n v="3.5620370370370372E-2"/>
    <s v="R L DOS SANTOS TRANSPORTES LTDA"/>
    <d v="2023-07-27T00:00:00"/>
    <m/>
    <d v="2023-08-18T00:00:00"/>
    <d v="2023-08-08T00:00:00"/>
    <m/>
    <s v="ENTREGUE"/>
    <s v="ENTREGUE NO PRAZO"/>
    <n v="7"/>
  </r>
  <r>
    <n v="25616298"/>
    <s v="256162-98"/>
    <d v="2023-08-01T00:00:00"/>
    <x v="3"/>
    <s v="JUAZEIRO"/>
    <x v="20"/>
    <n v="127010"/>
    <s v="NORDESTE"/>
    <n v="9248.86"/>
    <n v="349.46"/>
    <n v="252.524"/>
    <n v="3.7784116096470262E-2"/>
    <s v="R L DOS SANTOS TRANSPORTES LTDA"/>
    <d v="2023-07-27T00:00:00"/>
    <m/>
    <d v="2023-08-18T00:00:00"/>
    <d v="2023-08-11T00:00:00"/>
    <m/>
    <s v="ENTREGUE"/>
    <s v="ENTREGUE NO PRAZO"/>
    <n v="10"/>
  </r>
  <r>
    <n v="25880098"/>
    <s v="258800-98"/>
    <d v="2023-08-01T00:00:00"/>
    <x v="3"/>
    <s v="JUAZEIRO"/>
    <x v="20"/>
    <n v="127011"/>
    <s v="NORDESTE"/>
    <n v="9249"/>
    <n v="349.47"/>
    <n v="252.524"/>
    <n v="3.7784625364904317E-2"/>
    <s v="R L DOS SANTOS TRANSPORTES LTDA"/>
    <d v="2023-07-27T00:00:00"/>
    <m/>
    <d v="2023-08-18T00:00:00"/>
    <d v="2023-08-11T00:00:00"/>
    <m/>
    <s v="ENTREGUE"/>
    <s v="ENTREGUE NO PRAZO"/>
    <n v="10"/>
  </r>
  <r>
    <n v="26416498"/>
    <s v="264164-98"/>
    <d v="2023-08-01T00:00:00"/>
    <x v="3"/>
    <s v="JEQUIE"/>
    <x v="20"/>
    <n v="125966"/>
    <s v="NORDESTE"/>
    <n v="8249"/>
    <n v="315.47000000000003"/>
    <n v="252.553"/>
    <n v="3.8243423445266093E-2"/>
    <s v="R L DOS SANTOS TRANSPORTES LTDA"/>
    <d v="2023-07-19T00:00:00"/>
    <m/>
    <d v="2023-08-18T00:00:00"/>
    <d v="2023-08-09T00:00:00"/>
    <m/>
    <s v="ENTREGUE"/>
    <s v="ENTREGUE NO PRAZO"/>
    <n v="8"/>
  </r>
  <r>
    <n v="26402798"/>
    <s v="264027-98"/>
    <d v="2023-08-01T00:00:00"/>
    <x v="3"/>
    <s v="POCOES"/>
    <x v="20"/>
    <n v="127009"/>
    <s v="NORDESTE"/>
    <n v="6536.63"/>
    <n v="257.25"/>
    <n v="190.52099999999999"/>
    <n v="3.9355141716756185E-2"/>
    <s v="R L DOS SANTOS TRANSPORTES LTDA"/>
    <d v="2023-07-27T00:00:00"/>
    <m/>
    <d v="2023-08-18T00:00:00"/>
    <d v="2023-08-10T00:00:00"/>
    <m/>
    <s v="ENTREGUE"/>
    <s v="ENTREGUE NO PRAZO"/>
    <n v="9"/>
  </r>
  <r>
    <n v="26464698"/>
    <s v="264646-98"/>
    <d v="2023-08-01T00:00:00"/>
    <x v="3"/>
    <s v="GUANAMBI"/>
    <x v="20"/>
    <n v="127012"/>
    <s v="NORDESTE"/>
    <n v="11239"/>
    <n v="417.13"/>
    <n v="371.93700000000001"/>
    <n v="3.7114511967256875E-2"/>
    <s v="R L DOS SANTOS TRANSPORTES LTDA"/>
    <d v="2023-07-27T00:00:00"/>
    <m/>
    <d v="2023-08-18T00:00:00"/>
    <d v="2023-08-08T00:00:00"/>
    <m/>
    <s v="ENTREGUE"/>
    <s v="ENTREGUE NO PRAZO"/>
    <n v="7"/>
  </r>
  <r>
    <n v="26621898"/>
    <s v="266218-98"/>
    <d v="2023-08-01T00:00:00"/>
    <x v="3"/>
    <s v="TANQUE NOVO"/>
    <x v="20"/>
    <n v="127013"/>
    <s v="NORDESTE"/>
    <n v="6789"/>
    <n v="265.83"/>
    <n v="220.89500000000001"/>
    <n v="3.9155987627043747E-2"/>
    <s v="R L DOS SANTOS TRANSPORTES LTDA"/>
    <d v="2023-07-27T00:00:00"/>
    <m/>
    <d v="2023-08-18T00:00:00"/>
    <d v="2023-08-09T00:00:00"/>
    <m/>
    <s v="ENTREGUE"/>
    <s v="ENTREGUE NO PRAZO"/>
    <n v="8"/>
  </r>
  <r>
    <n v="26465998"/>
    <s v="264659-98"/>
    <d v="2023-08-01T00:00:00"/>
    <x v="3"/>
    <s v="IBIASSUCE"/>
    <x v="20"/>
    <n v="127014"/>
    <s v="NORDESTE"/>
    <n v="11239"/>
    <n v="417.13"/>
    <n v="371.93700000000001"/>
    <n v="3.7114511967256875E-2"/>
    <s v="R L DOS SANTOS TRANSPORTES LTDA"/>
    <d v="2023-07-27T00:00:00"/>
    <m/>
    <d v="2023-08-18T00:00:00"/>
    <d v="2023-08-08T00:00:00"/>
    <m/>
    <s v="ENTREGUE"/>
    <s v="ENTREGUE NO PRAZO"/>
    <n v="7"/>
  </r>
  <r>
    <n v="26190898"/>
    <s v="261908-98"/>
    <d v="2023-08-01T00:00:00"/>
    <x v="3"/>
    <s v="CAETITÉ"/>
    <x v="20"/>
    <n v="127015"/>
    <s v="NORDESTE"/>
    <n v="22959"/>
    <n v="815.61"/>
    <n v="829.34199999999998"/>
    <n v="3.5524630863713574E-2"/>
    <s v="R L DOS SANTOS TRANSPORTES LTDA"/>
    <d v="2023-07-27T00:00:00"/>
    <m/>
    <d v="2023-08-18T00:00:00"/>
    <d v="2023-08-11T00:00:00"/>
    <m/>
    <s v="ENTREGUE"/>
    <s v="ENTREGUE NO PRAZO"/>
    <n v="10"/>
  </r>
  <r>
    <n v="26556098"/>
    <s v="265560-98"/>
    <d v="2023-08-01T00:00:00"/>
    <x v="3"/>
    <s v="FEIRA DE SANTANA"/>
    <x v="20"/>
    <n v="127025"/>
    <s v="NORDESTE"/>
    <n v="6435"/>
    <n v="253.79"/>
    <n v="128.727"/>
    <n v="3.9439005439005435E-2"/>
    <s v="R L DOS SANTOS TRANSPORTES LTDA"/>
    <d v="2023-07-27T00:00:00"/>
    <m/>
    <d v="2023-08-18T00:00:00"/>
    <d v="2023-08-04T00:00:00"/>
    <m/>
    <s v="ENTREGUE"/>
    <s v="ENTREGUE NO PRAZO"/>
    <n v="3"/>
  </r>
  <r>
    <n v="26387698"/>
    <s v="263876-98"/>
    <d v="2023-08-01T00:00:00"/>
    <x v="3"/>
    <s v="IUIU"/>
    <x v="20"/>
    <n v="127016"/>
    <s v="NORDESTE"/>
    <n v="6789"/>
    <n v="265.83"/>
    <n v="220.89500000000001"/>
    <n v="3.9155987627043747E-2"/>
    <s v="R L DOS SANTOS TRANSPORTES LTDA"/>
    <d v="2023-07-27T00:00:00"/>
    <m/>
    <d v="2023-08-18T00:00:00"/>
    <d v="2023-08-08T00:00:00"/>
    <m/>
    <s v="ENTREGUE"/>
    <s v="ENTREGUE NO PRAZO"/>
    <n v="7"/>
  </r>
  <r>
    <n v="26348198"/>
    <s v="263481-98"/>
    <d v="2023-08-01T00:00:00"/>
    <x v="3"/>
    <s v="PORTO SEGURO"/>
    <x v="20"/>
    <n v="127031"/>
    <s v="NORDESTE"/>
    <n v="77000"/>
    <n v="2653"/>
    <n v="2838.04"/>
    <n v="3.4454545454545453E-2"/>
    <s v="R L DOS SANTOS TRANSPORTES LTDA"/>
    <d v="2023-07-27T00:00:00"/>
    <m/>
    <d v="2023-08-18T00:00:00"/>
    <d v="2023-08-10T00:00:00"/>
    <m/>
    <s v="ENTREGUE"/>
    <s v="ENTREGUE NO PRAZO"/>
    <n v="9"/>
  </r>
  <r>
    <n v="26593698"/>
    <s v="265936-98"/>
    <d v="2023-08-01T00:00:00"/>
    <x v="3"/>
    <s v="DIAS D'AVILA"/>
    <x v="20"/>
    <n v="127022"/>
    <s v="NORDESTE"/>
    <n v="10596.38"/>
    <n v="395.28"/>
    <n v="291.64999999999998"/>
    <n v="3.7303305468471305E-2"/>
    <s v="R L DOS SANTOS TRANSPORTES LTDA"/>
    <d v="2023-07-27T00:00:00"/>
    <m/>
    <d v="2023-08-18T00:00:00"/>
    <d v="2023-08-11T00:00:00"/>
    <m/>
    <s v="ENTREGUE"/>
    <s v="ENTREGUE NO PRAZO"/>
    <n v="10"/>
  </r>
  <r>
    <n v="26499198"/>
    <s v="264991-98"/>
    <d v="2023-08-01T00:00:00"/>
    <x v="3"/>
    <s v="CONCEIÇÃO DO COITÉ"/>
    <x v="20"/>
    <n v="127059"/>
    <s v="NORDESTE"/>
    <n v="7095"/>
    <n v="276.23"/>
    <n v="164.88"/>
    <n v="3.8933051444679352E-2"/>
    <s v="R L DOS SANTOS TRANSPORTES LTDA"/>
    <d v="2023-07-27T00:00:00"/>
    <m/>
    <d v="2023-08-18T00:00:00"/>
    <d v="2023-08-09T00:00:00"/>
    <m/>
    <s v="ENTREGUE"/>
    <s v="ENTREGUE NO PRAZO"/>
    <n v="8"/>
  </r>
  <r>
    <n v="25986398"/>
    <s v="259863-98"/>
    <d v="2023-08-01T00:00:00"/>
    <x v="3"/>
    <s v="VERA CRUZ"/>
    <x v="20"/>
    <n v="127072"/>
    <s v="NORDESTE"/>
    <n v="8039"/>
    <n v="308.33"/>
    <n v="250.92"/>
    <n v="3.8354272919517353E-2"/>
    <s v="R L DOS SANTOS TRANSPORTES LTDA"/>
    <d v="2023-07-27T00:00:00"/>
    <m/>
    <d v="2023-08-18T00:00:00"/>
    <d v="2023-08-03T00:00:00"/>
    <m/>
    <s v="ENTREGUE"/>
    <s v="ENTREGUE NO PRAZO"/>
    <n v="2"/>
  </r>
  <r>
    <n v="26486298"/>
    <s v="264862-98"/>
    <d v="2023-08-01T00:00:00"/>
    <x v="3"/>
    <s v="CANDEIAS"/>
    <x v="20"/>
    <n v="127027"/>
    <s v="NORDESTE"/>
    <n v="48701.66"/>
    <n v="1690.86"/>
    <n v="1718.32"/>
    <n v="3.4718734433282147E-2"/>
    <s v="R L DOS SANTOS TRANSPORTES LTDA"/>
    <d v="2023-07-27T00:00:00"/>
    <m/>
    <d v="2023-08-18T00:00:00"/>
    <d v="2023-08-10T00:00:00"/>
    <m/>
    <s v="ENTREGUE"/>
    <s v="ENTREGUE NO PRAZO"/>
    <n v="9"/>
  </r>
  <r>
    <n v="26718098"/>
    <s v="267180-98"/>
    <d v="2023-08-01T00:00:00"/>
    <x v="3"/>
    <s v="ITABUNA"/>
    <x v="20"/>
    <n v="127117"/>
    <s v="NORDESTE"/>
    <n v="25700"/>
    <n v="908.8"/>
    <n v="897.15"/>
    <n v="3.5361867704280153E-2"/>
    <s v="R L DOS SANTOS TRANSPORTES LTDA"/>
    <d v="2023-07-28T00:00:00"/>
    <m/>
    <d v="2023-08-18T00:00:00"/>
    <d v="2023-08-08T00:00:00"/>
    <m/>
    <s v="ENTREGUE"/>
    <s v="ENTREGUE NO PRAZO"/>
    <n v="7"/>
  </r>
  <r>
    <n v="27010498"/>
    <s v="270104-98"/>
    <d v="2023-08-01T00:00:00"/>
    <x v="3"/>
    <s v="PAULO AFONSO"/>
    <x v="20"/>
    <n v="127135"/>
    <s v="NORDESTE"/>
    <n v="13427.43"/>
    <n v="491.53"/>
    <n v="433.26400000000001"/>
    <n v="3.6606409417140877E-2"/>
    <s v="R L DOS SANTOS TRANSPORTES LTDA"/>
    <d v="2023-07-28T00:00:00"/>
    <m/>
    <d v="2023-08-18T00:00:00"/>
    <d v="2023-08-08T00:00:00"/>
    <m/>
    <s v="ENTREGUE"/>
    <s v="ENTREGUE NO PRAZO"/>
    <n v="7"/>
  </r>
  <r>
    <n v="26784698"/>
    <s v="267846-98"/>
    <d v="2023-08-01T00:00:00"/>
    <x v="3"/>
    <s v="CIPO"/>
    <x v="20"/>
    <n v="127196"/>
    <s v="NORDESTE"/>
    <n v="38328.720000000001"/>
    <n v="1338.18"/>
    <n v="958.40200000000004"/>
    <n v="3.4913245211423707E-2"/>
    <s v="R L DOS SANTOS TRANSPORTES LTDA"/>
    <d v="2023-07-28T00:00:00"/>
    <m/>
    <d v="2023-08-18T00:00:00"/>
    <d v="2023-08-08T00:00:00"/>
    <m/>
    <s v="ENTREGUE"/>
    <s v="ENTREGUE NO PRAZO"/>
    <n v="7"/>
  </r>
  <r>
    <n v="26519798"/>
    <s v="265197-98"/>
    <d v="2023-08-01T00:00:00"/>
    <x v="3"/>
    <s v="GUANAMBI"/>
    <x v="20"/>
    <n v="127046"/>
    <s v="NORDESTE"/>
    <n v="8249"/>
    <n v="315.47000000000003"/>
    <n v="252.553"/>
    <n v="3.8243423445266093E-2"/>
    <s v="R L DOS SANTOS TRANSPORTES LTDA"/>
    <d v="2023-07-27T00:00:00"/>
    <m/>
    <d v="2023-08-18T00:00:00"/>
    <d v="2023-08-08T00:00:00"/>
    <m/>
    <s v="ENTREGUE"/>
    <s v="ENTREGUE NO PRAZO"/>
    <n v="7"/>
  </r>
  <r>
    <n v="27002498"/>
    <s v="270024-98"/>
    <d v="2023-08-01T00:00:00"/>
    <x v="3"/>
    <s v="PAULO AFONSO"/>
    <x v="20"/>
    <n v="127205"/>
    <s v="NORDESTE"/>
    <n v="10209"/>
    <n v="382.11"/>
    <n v="343.50599999999997"/>
    <n v="3.7428739347634445E-2"/>
    <s v="R L DOS SANTOS TRANSPORTES LTDA"/>
    <d v="2023-07-28T00:00:00"/>
    <m/>
    <d v="2023-08-18T00:00:00"/>
    <d v="2023-08-08T00:00:00"/>
    <m/>
    <s v="ENTREGUE"/>
    <s v="ENTREGUE NO PRAZO"/>
    <n v="7"/>
  </r>
  <r>
    <n v="26544598"/>
    <s v="265445-98"/>
    <d v="2023-08-01T00:00:00"/>
    <x v="3"/>
    <s v="CACULE"/>
    <x v="20"/>
    <n v="127047"/>
    <s v="NORDESTE"/>
    <n v="8909"/>
    <n v="337.91"/>
    <n v="285.93"/>
    <n v="3.7929060500617354E-2"/>
    <s v="R L DOS SANTOS TRANSPORTES LTDA"/>
    <d v="2023-07-27T00:00:00"/>
    <m/>
    <d v="2023-08-18T00:00:00"/>
    <d v="2023-08-11T00:00:00"/>
    <m/>
    <s v="ENTREGUE"/>
    <s v="ENTREGUE NO PRAZO"/>
    <n v="10"/>
  </r>
  <r>
    <n v="27089798"/>
    <s v="270897-98"/>
    <d v="2023-08-01T00:00:00"/>
    <x v="3"/>
    <s v="LAURO DE FREITAS"/>
    <x v="20"/>
    <n v="127245"/>
    <s v="NORDESTE"/>
    <n v="15149"/>
    <n v="550.07000000000005"/>
    <n v="491.435"/>
    <n v="3.6310647567496204E-2"/>
    <s v="R L DOS SANTOS TRANSPORTES LTDA"/>
    <d v="2023-07-28T00:00:00"/>
    <m/>
    <d v="2023-08-18T00:00:00"/>
    <d v="2023-08-03T00:00:00"/>
    <m/>
    <s v="ENTREGUE"/>
    <s v="ENTREGUE NO PRAZO"/>
    <n v="2"/>
  </r>
  <r>
    <n v="26431698"/>
    <s v="264316-98"/>
    <d v="2023-08-01T00:00:00"/>
    <x v="3"/>
    <s v="JUAZEIRO"/>
    <x v="20"/>
    <n v="127057"/>
    <s v="NORDESTE"/>
    <n v="8249"/>
    <n v="315.47000000000003"/>
    <n v="252.553"/>
    <n v="3.8243423445266093E-2"/>
    <s v="R L DOS SANTOS TRANSPORTES LTDA"/>
    <d v="2023-07-27T00:00:00"/>
    <m/>
    <d v="2023-08-18T00:00:00"/>
    <d v="2023-08-22T00:00:00"/>
    <m/>
    <s v="ENTREGUE"/>
    <s v="ENTREGUE FORA DO PRAZO"/>
    <n v="21"/>
  </r>
  <r>
    <n v="26836898"/>
    <s v="268368-98"/>
    <d v="2023-08-01T00:00:00"/>
    <x v="3"/>
    <s v="CONDE"/>
    <x v="20"/>
    <n v="127249"/>
    <s v="NORDESTE"/>
    <n v="36766.620000000003"/>
    <n v="1285.07"/>
    <n v="1302.9559999999999"/>
    <n v="3.4952084254685357E-2"/>
    <s v="R L DOS SANTOS TRANSPORTES LTDA"/>
    <d v="2023-07-28T00:00:00"/>
    <m/>
    <d v="2023-08-18T00:00:00"/>
    <d v="2023-08-10T00:00:00"/>
    <m/>
    <s v="ENTREGUE"/>
    <s v="ENTREGUE NO PRAZO"/>
    <n v="9"/>
  </r>
  <r>
    <n v="26799398"/>
    <s v="267993-98"/>
    <d v="2023-08-01T00:00:00"/>
    <x v="3"/>
    <s v="JUAZEIRO"/>
    <x v="20"/>
    <n v="127296"/>
    <s v="NORDESTE"/>
    <n v="12235"/>
    <n v="450.99"/>
    <n v="432.27699999999999"/>
    <n v="3.6860645688598287E-2"/>
    <s v="R L DOS SANTOS TRANSPORTES LTDA"/>
    <d v="2023-07-28T00:00:00"/>
    <m/>
    <d v="2023-08-18T00:00:00"/>
    <d v="2023-08-11T00:00:00"/>
    <m/>
    <s v="ENTREGUE"/>
    <s v="ENTREGUE NO PRAZO"/>
    <n v="10"/>
  </r>
  <r>
    <n v="26410698"/>
    <s v="264106-98"/>
    <d v="2023-08-01T00:00:00"/>
    <x v="3"/>
    <s v="JUAZEIRO"/>
    <x v="20"/>
    <n v="127316"/>
    <s v="NORDESTE"/>
    <n v="8923"/>
    <n v="338.38"/>
    <n v="286.06900000000002"/>
    <n v="3.7922223467443686E-2"/>
    <s v="R L DOS SANTOS TRANSPORTES LTDA"/>
    <d v="2023-07-31T00:00:00"/>
    <m/>
    <d v="2023-08-18T00:00:00"/>
    <d v="2023-08-11T00:00:00"/>
    <m/>
    <s v="ENTREGUE"/>
    <s v="ENTREGUE NO PRAZO"/>
    <n v="10"/>
  </r>
  <r>
    <n v="26773498"/>
    <s v="267734-98"/>
    <d v="2023-08-01T00:00:00"/>
    <x v="3"/>
    <s v="PETROLINA"/>
    <x v="16"/>
    <n v="127357"/>
    <s v="NORDESTE"/>
    <n v="11660"/>
    <n v="431.44"/>
    <n v="350.87700000000001"/>
    <n v="3.7001715265866209E-2"/>
    <s v="R L DOS SANTOS TRANSPORTES LTDA"/>
    <d v="2023-07-31T00:00:00"/>
    <m/>
    <d v="2023-08-18T00:00:00"/>
    <d v="2023-08-11T00:00:00"/>
    <m/>
    <s v="ENTREGUE"/>
    <s v="ENTREGUE NO PRAZO"/>
    <n v="10"/>
  </r>
  <r>
    <n v="25506498"/>
    <s v="255064-98"/>
    <d v="2023-08-01T00:00:00"/>
    <x v="3"/>
    <s v="POJUCA"/>
    <x v="20"/>
    <n v="127368"/>
    <s v="NORDESTE"/>
    <n v="7317.73"/>
    <n v="283.8"/>
    <n v="238.214"/>
    <n v="3.8782518622578317E-2"/>
    <s v="R L DOS SANTOS TRANSPORTES LTDA"/>
    <d v="2023-07-31T00:00:00"/>
    <m/>
    <d v="2023-08-18T00:00:00"/>
    <d v="2023-08-11T00:00:00"/>
    <m/>
    <s v="ENTREGUE"/>
    <s v="ENTREGUE NO PRAZO"/>
    <n v="10"/>
  </r>
  <r>
    <n v="26883598"/>
    <s v="268835-98"/>
    <d v="2023-08-01T00:00:00"/>
    <x v="3"/>
    <s v="CICERO DANTAS"/>
    <x v="20"/>
    <n v="127389"/>
    <s v="NORDESTE"/>
    <n v="13409"/>
    <n v="490.91"/>
    <n v="443.31700000000001"/>
    <n v="3.6610485494816915E-2"/>
    <s v="R L DOS SANTOS TRANSPORTES LTDA"/>
    <d v="2023-07-31T00:00:00"/>
    <m/>
    <d v="2023-08-17T00:00:00"/>
    <d v="2023-08-08T00:00:00"/>
    <m/>
    <s v="ENTREGUE"/>
    <s v="ENTREGUE NO PRAZO"/>
    <n v="7"/>
  </r>
  <r>
    <n v="26639498"/>
    <s v="266394-98"/>
    <d v="2023-08-01T00:00:00"/>
    <x v="3"/>
    <s v="PETROLINA"/>
    <x v="16"/>
    <n v="126903"/>
    <s v="NORDESTE"/>
    <n v="22959"/>
    <n v="815.61"/>
    <n v="829.34199999999998"/>
    <n v="3.5524630863713574E-2"/>
    <s v="R L DOS SANTOS TRANSPORTES LTDA"/>
    <d v="2023-07-27T00:00:00"/>
    <m/>
    <d v="2023-08-18T00:00:00"/>
    <d v="2023-08-22T00:00:00"/>
    <m/>
    <s v="ENTREGUE"/>
    <s v="ENTREGUE FORA DO PRAZO"/>
    <n v="21"/>
  </r>
  <r>
    <n v="25773498"/>
    <s v="257734-98"/>
    <d v="2023-08-01T00:00:00"/>
    <x v="3"/>
    <s v="PETROLINA"/>
    <x v="16"/>
    <n v="127021"/>
    <s v="NORDESTE"/>
    <n v="12900"/>
    <n v="473.6"/>
    <n v="464.08100000000002"/>
    <n v="3.6713178294573642E-2"/>
    <s v="R L DOS SANTOS TRANSPORTES LTDA"/>
    <d v="2023-07-27T00:00:00"/>
    <m/>
    <d v="2023-08-18T00:00:00"/>
    <d v="2023-08-22T00:00:00"/>
    <m/>
    <s v="ENTREGUE"/>
    <s v="ENTREGUE FORA DO PRAZO"/>
    <n v="21"/>
  </r>
  <r>
    <n v="26360898"/>
    <s v="263608-98"/>
    <d v="2023-08-01T00:00:00"/>
    <x v="3"/>
    <s v="JUAZEIRO"/>
    <x v="20"/>
    <n v="127036"/>
    <s v="NORDESTE"/>
    <n v="53300"/>
    <n v="1847.2"/>
    <n v="1998.8979999999999"/>
    <n v="3.4656660412757972E-2"/>
    <s v="R L DOS SANTOS TRANSPORTES LTDA"/>
    <d v="2023-07-27T00:00:00"/>
    <m/>
    <d v="2023-08-18T00:00:00"/>
    <d v="2023-08-22T00:00:00"/>
    <m/>
    <s v="ENTREGUE"/>
    <s v="ENTREGUE FORA DO PRAZO"/>
    <n v="21"/>
  </r>
  <r>
    <n v="27070698"/>
    <s v="270706-98"/>
    <d v="2023-08-01T00:00:00"/>
    <x v="3"/>
    <s v="TUCANO"/>
    <x v="20"/>
    <n v="127268"/>
    <s v="NORDESTE"/>
    <n v="6047.91"/>
    <n v="240.63"/>
    <n v="193.58500000000001"/>
    <n v="3.9787298422099535E-2"/>
    <s v="R L DOS SANTOS TRANSPORTES LTDA"/>
    <d v="2023-07-28T00:00:00"/>
    <m/>
    <d v="2023-08-18T00:00:00"/>
    <d v="2023-08-19T00:00:00"/>
    <m/>
    <s v="ENTREGUE"/>
    <s v="ENTREGUE FORA DO PRAZO"/>
    <n v="18"/>
  </r>
  <r>
    <n v="26312198"/>
    <s v="263121-98"/>
    <d v="2023-08-01T00:00:00"/>
    <x v="3"/>
    <s v="PINDOBACU"/>
    <x v="20"/>
    <n v="127388"/>
    <s v="NORDESTE"/>
    <n v="15439.03"/>
    <n v="559.92999999999995"/>
    <n v="463.60199999999998"/>
    <n v="3.626717481603442E-2"/>
    <s v="R L DOS SANTOS TRANSPORTES LTDA"/>
    <d v="2023-07-31T00:00:00"/>
    <m/>
    <d v="2023-08-18T00:00:00"/>
    <d v="2023-08-24T00:00:00"/>
    <m/>
    <s v="ENTREGUE"/>
    <s v="ENTREGUE FORA DO PRAZO"/>
    <n v="23"/>
  </r>
  <r>
    <n v="27002298"/>
    <s v="270022-98"/>
    <d v="2023-08-01T00:00:00"/>
    <x v="3"/>
    <s v="APODI"/>
    <x v="17"/>
    <n v="127482"/>
    <s v="NORDESTE"/>
    <n v="10106.91"/>
    <n v="528.02"/>
    <n v="344.13299999999998"/>
    <n v="5.224346511446129E-2"/>
    <s v="SNT LOG LTDA"/>
    <d v="2023-08-01T00:00:00"/>
    <m/>
    <d v="2023-08-21T00:00:00"/>
    <d v="2023-08-23T00:00:00"/>
    <m/>
    <s v="ENTREGUE"/>
    <s v="ENTREGUE FORA DO PRAZO"/>
    <n v="22"/>
  </r>
  <r>
    <n v="23591598"/>
    <s v="235915-98"/>
    <d v="2023-08-01T00:00:00"/>
    <x v="3"/>
    <s v="BARRA DE SÃO MIGUEL"/>
    <x v="19"/>
    <n v="121154"/>
    <s v="NORDESTE"/>
    <n v="39300"/>
    <n v="1473.93"/>
    <n v="730.72900000000004"/>
    <n v="3.750458015267176E-2"/>
    <s v="SNT LOG LTDA"/>
    <d v="2023-06-13T00:00:00"/>
    <m/>
    <d v="2023-08-21T00:00:00"/>
    <d v="2023-08-26T00:00:00"/>
    <m/>
    <s v="ENTREGUE"/>
    <s v="ENTREGUE FORA DO PRAZO"/>
    <n v="25"/>
  </r>
  <r>
    <n v="26499698"/>
    <s v="264996-98"/>
    <d v="2023-08-01T00:00:00"/>
    <x v="3"/>
    <s v="MARECHAL DEODORO"/>
    <x v="19"/>
    <n v="127558"/>
    <s v="NORDESTE"/>
    <n v="7599"/>
    <n v="386.34"/>
    <n v="251.791"/>
    <n v="5.084090011843663E-2"/>
    <s v="SNT LOG LTDA"/>
    <d v="2023-08-01T00:00:00"/>
    <m/>
    <d v="2023-08-17T00:00:00"/>
    <d v="2023-08-11T00:00:00"/>
    <m/>
    <s v="ENTREGUE"/>
    <s v="ENTREGUE NO PRAZO"/>
    <n v="10"/>
  </r>
  <r>
    <m/>
    <s v="-"/>
    <d v="2023-09-25T00:00:00"/>
    <x v="0"/>
    <s v="MACEIÓ"/>
    <x v="19"/>
    <n v="131867"/>
    <s v="NORDESTE"/>
    <n v="8225.93"/>
    <n v="112.13"/>
    <n v="24.038"/>
    <m/>
    <s v="TECMAR TRANSPORTES LTDA"/>
    <d v="2023-09-25T00:00:00"/>
    <s v="ENTREGA INFORMADA"/>
    <s v="04/10/2023"/>
    <s v="04/10/2023"/>
    <d v="2023-10-05T00:00:00"/>
    <s v="ENTREGUE"/>
    <s v="ENTREGUE NO PRAZO"/>
    <n v="9"/>
  </r>
  <r>
    <n v="26792898"/>
    <s v="267928-98"/>
    <d v="2023-08-01T00:00:00"/>
    <x v="3"/>
    <s v="SALVADOR"/>
    <x v="20"/>
    <n v="127070"/>
    <s v="NORDESTE"/>
    <n v="6789"/>
    <n v="254.57"/>
    <n v="223.958"/>
    <n v="3.7497422300780674E-2"/>
    <s v="SNT LOG LTDA"/>
    <d v="2023-07-27T00:00:00"/>
    <m/>
    <d v="2023-08-10T00:00:00"/>
    <d v="2023-08-12T00:00:00"/>
    <m/>
    <s v="ENTREGUE"/>
    <s v="ENTREGUE FORA DO PRAZO"/>
    <n v="11"/>
  </r>
  <r>
    <n v="26876598"/>
    <s v="268765-98"/>
    <d v="2023-08-01T00:00:00"/>
    <x v="3"/>
    <s v="SAO GONCALO AMARANTE"/>
    <x v="17"/>
    <n v="127459"/>
    <s v="NORDESTE"/>
    <n v="6789"/>
    <n v="288.74"/>
    <n v="220.89500000000001"/>
    <n v="4.2530564147886286E-2"/>
    <s v="SNT LOG LTDA"/>
    <d v="2023-07-31T00:00:00"/>
    <m/>
    <d v="2023-08-15T00:00:00"/>
    <d v="2023-08-18T00:00:00"/>
    <m/>
    <s v="ENTREGUE"/>
    <s v="ENTREGUE FORA DO PRAZO"/>
    <n v="17"/>
  </r>
  <r>
    <n v="26648698"/>
    <s v="266486-98"/>
    <d v="2023-08-01T00:00:00"/>
    <x v="3"/>
    <s v="COROMANDEL"/>
    <x v="4"/>
    <n v="126709"/>
    <s v="SUDESTE"/>
    <n v="6109"/>
    <n v="268"/>
    <n v="190.52099999999999"/>
    <n v="4.386970044197086E-2"/>
    <s v="TCL TRANSPORTES"/>
    <d v="2023-07-26T00:00:00"/>
    <m/>
    <d v="2023-08-19T00:00:00"/>
    <d v="2023-08-09T00:00:00"/>
    <m/>
    <s v="ENTREGUE"/>
    <s v="ENTREGUE NO PRAZO"/>
    <n v="8"/>
  </r>
  <r>
    <n v="26566998"/>
    <s v="265669-98"/>
    <d v="2023-08-01T00:00:00"/>
    <x v="3"/>
    <s v="AGUA FRIA DE GOIAS"/>
    <x v="5"/>
    <n v="126908"/>
    <s v="CENTRO-OESTE"/>
    <n v="94495.8"/>
    <n v="4196"/>
    <n v="3986.7869999999998"/>
    <n v="4.4404089917223832E-2"/>
    <s v="TCL TRANSPORTES"/>
    <d v="2023-07-27T00:00:00"/>
    <m/>
    <d v="2023-08-16T00:00:00"/>
    <d v="2023-08-12T00:00:00"/>
    <m/>
    <s v="ENTREGUE"/>
    <s v="ENTREGUE NO PRAZO"/>
    <n v="11"/>
  </r>
  <r>
    <n v="26260498"/>
    <s v="262604-98"/>
    <d v="2023-08-01T00:00:00"/>
    <x v="3"/>
    <s v="ABADIA DOS DOURADOS"/>
    <x v="4"/>
    <n v="126953"/>
    <s v="SUDESTE"/>
    <n v="13358"/>
    <n v="587"/>
    <n v="456.69400000000002"/>
    <n v="4.3943704147327442E-2"/>
    <s v="TCL TRANSPORTES"/>
    <d v="2023-07-27T00:00:00"/>
    <m/>
    <d v="2023-08-16T00:00:00"/>
    <d v="2023-08-09T00:00:00"/>
    <m/>
    <s v="ENTREGUE"/>
    <s v="ENTREGUE NO PRAZO"/>
    <n v="8"/>
  </r>
  <r>
    <n v="26325898"/>
    <s v="263258-98"/>
    <d v="2023-08-01T00:00:00"/>
    <x v="3"/>
    <s v="CRISTALINA"/>
    <x v="5"/>
    <n v="127260"/>
    <s v="CENTRO-OESTE"/>
    <n v="76367.850000000006"/>
    <n v="3360"/>
    <n v="2745.53"/>
    <n v="4.3997572276815437E-2"/>
    <s v="TCL TRANSPORTES"/>
    <d v="2023-07-28T00:00:00"/>
    <m/>
    <d v="2023-08-18T00:00:00"/>
    <d v="2023-08-11T00:00:00"/>
    <m/>
    <s v="ENTREGUE"/>
    <s v="ENTREGUE NO PRAZO"/>
    <n v="10"/>
  </r>
  <r>
    <n v="26707198"/>
    <s v="267071-98"/>
    <d v="2023-08-01T00:00:00"/>
    <x v="3"/>
    <s v="RIO DE JANEIRO"/>
    <x v="11"/>
    <n v="127445"/>
    <s v="SUDESTE"/>
    <n v="9589"/>
    <n v="239.72"/>
    <n v="313.13299999999998"/>
    <n v="2.4999478569193868E-2"/>
    <s v="TJ4 TRANSPORTES EIRELI"/>
    <d v="2023-07-31T00:00:00"/>
    <m/>
    <d v="2023-08-16T00:00:00"/>
    <d v="2023-08-07T00:00:00"/>
    <m/>
    <s v="ENTREGUE"/>
    <s v="ENTREGUE NO PRAZO"/>
    <n v="6"/>
  </r>
  <r>
    <n v="27118498"/>
    <s v="271184-98"/>
    <d v="2023-08-01T00:00:00"/>
    <x v="3"/>
    <s v="SÃO JOÃO DE MERITI"/>
    <x v="11"/>
    <n v="127520"/>
    <s v="SUDESTE"/>
    <n v="9589"/>
    <n v="239.72"/>
    <n v="313.76"/>
    <n v="2.4999478569193868E-2"/>
    <s v="TJ4 TRANSPORTES EIRELI"/>
    <d v="2023-08-01T00:00:00"/>
    <m/>
    <d v="2023-08-15T00:00:00"/>
    <d v="2023-08-07T00:00:00"/>
    <m/>
    <s v="ENTREGUE"/>
    <s v="ENTREGUE NO PRAZO"/>
    <n v="6"/>
  </r>
  <r>
    <n v="26618098"/>
    <s v="266180-98"/>
    <d v="2023-08-01T00:00:00"/>
    <x v="3"/>
    <s v="MESQUITA"/>
    <x v="11"/>
    <n v="127544"/>
    <s v="SUDESTE"/>
    <n v="11239"/>
    <n v="280.97000000000003"/>
    <n v="371.81299999999999"/>
    <n v="2.4999555120562331E-2"/>
    <s v="TJ4 TRANSPORTES EIRELI"/>
    <d v="2023-08-01T00:00:00"/>
    <m/>
    <d v="2023-08-09T00:00:00"/>
    <d v="2023-08-07T00:00:00"/>
    <m/>
    <s v="ENTREGUE"/>
    <s v="ENTREGUE NO PRAZO"/>
    <n v="6"/>
  </r>
  <r>
    <n v="27229698"/>
    <s v="272296-98"/>
    <d v="2023-08-01T00:00:00"/>
    <x v="3"/>
    <s v="MAGÉ"/>
    <x v="11"/>
    <n v="127529"/>
    <s v="SUDESTE"/>
    <n v="8249"/>
    <n v="224.97"/>
    <n v="252.553"/>
    <n v="2.7272396654139896E-2"/>
    <s v="TJ4 TRANSPORTES EIRELI"/>
    <d v="2023-08-01T00:00:00"/>
    <m/>
    <d v="2023-08-14T00:00:00"/>
    <d v="2023-08-07T00:00:00"/>
    <m/>
    <s v="ENTREGUE"/>
    <s v="ENTREGUE NO PRAZO"/>
    <n v="6"/>
  </r>
  <r>
    <n v="27401499"/>
    <s v="274014-99"/>
    <d v="2023-08-02T00:00:00"/>
    <x v="3"/>
    <s v="JUARA"/>
    <x v="0"/>
    <n v="127478"/>
    <s v="CENTRO-OESTE"/>
    <n v="1023.66"/>
    <n v="151.9"/>
    <n v="59.777999999999999"/>
    <n v="0.14838911357286599"/>
    <s v="ATUAL CARGAS TRANSPORTES LTDA"/>
    <d v="2023-08-01T00:00:00"/>
    <s v="INFORMADO COLETA"/>
    <d v="2023-08-18T00:00:00"/>
    <d v="2023-08-14T00:00:00"/>
    <d v="2023-10-11T00:00:00"/>
    <s v="ENTREGUE"/>
    <s v="ENTREGUE NO PRAZO"/>
    <n v="12"/>
  </r>
  <r>
    <n v="26986898"/>
    <s v="269868-98"/>
    <d v="2023-08-02T00:00:00"/>
    <x v="3"/>
    <s v="TANGARÁ DA SERRA"/>
    <x v="0"/>
    <n v="127548"/>
    <s v="CENTRO-OESTE"/>
    <n v="9589"/>
    <n v="567.24"/>
    <n v="313.76"/>
    <n v="5.9155282094066119E-2"/>
    <s v="ATUAL CARGAS TRANSPORTES LTDA"/>
    <d v="2023-08-01T00:00:00"/>
    <s v="INFORMADO COLETA"/>
    <d v="2023-08-21T00:00:00"/>
    <d v="2023-08-16T00:00:00"/>
    <d v="2023-10-11T00:00:00"/>
    <s v="ENTREGUE"/>
    <s v="ENTREGUE NO PRAZO"/>
    <n v="14"/>
  </r>
  <r>
    <n v="27345999"/>
    <s v="273459-99"/>
    <d v="2023-08-02T00:00:00"/>
    <x v="3"/>
    <s v="CURIONOPOLIS"/>
    <x v="2"/>
    <n v="127475"/>
    <s v="NORTE"/>
    <n v="1216.28"/>
    <n v="168.18"/>
    <n v="57.978000000000002"/>
    <n v="0.1382740816259414"/>
    <s v="ATUAL CARGAS TRANSPORTES LTDA"/>
    <d v="2023-08-01T00:00:00"/>
    <s v="INFORMADO COLETA"/>
    <d v="2023-08-22T00:00:00"/>
    <d v="2023-08-18T00:00:00"/>
    <d v="2023-10-11T00:00:00"/>
    <s v="ENTREGUE"/>
    <s v="ENTREGUE NO PRAZO"/>
    <n v="16"/>
  </r>
  <r>
    <n v="27033098"/>
    <s v="270330-98"/>
    <d v="2023-08-02T00:00:00"/>
    <x v="3"/>
    <s v="JANAUBA"/>
    <x v="4"/>
    <n v="127625"/>
    <s v="SUDESTE"/>
    <n v="9288.7000000000007"/>
    <n v="875"/>
    <n v="313.51600000000002"/>
    <n v="9.4200480153304539E-2"/>
    <s v="CT DISTRIBUICAO E LOGISTICA LTDA"/>
    <d v="2023-08-02T00:00:00"/>
    <m/>
    <d v="2023-08-14T00:00:00"/>
    <d v="2023-08-14T00:00:00"/>
    <m/>
    <s v="ENTREGUE"/>
    <s v="ENTREGUE NO PRAZO"/>
    <n v="12"/>
  </r>
  <r>
    <n v="26979598"/>
    <s v="269795-98"/>
    <d v="2023-08-02T00:00:00"/>
    <x v="3"/>
    <s v="CAMPO GRANDE"/>
    <x v="3"/>
    <n v="127341"/>
    <s v="CENTRO-OESTE"/>
    <n v="245568.61"/>
    <n v="8929.77"/>
    <n v="7912.58"/>
    <n v="3.6363645988793117E-2"/>
    <s v="CT DISTRIBUICAO E LOGISTICA LTDA"/>
    <d v="2023-07-31T00:00:00"/>
    <m/>
    <d v="2023-08-14T00:00:00"/>
    <d v="2023-08-14T00:00:00"/>
    <m/>
    <s v="ENTREGUE"/>
    <s v="ENTREGUE NO PRAZO"/>
    <n v="12"/>
  </r>
  <r>
    <n v="27223798"/>
    <s v="272237-98"/>
    <d v="2023-08-02T00:00:00"/>
    <x v="3"/>
    <s v="SAO THOME DAS LETRAS"/>
    <x v="4"/>
    <n v="127454"/>
    <s v="SUDESTE"/>
    <n v="21700"/>
    <n v="875"/>
    <n v="559.89800000000002"/>
    <n v="4.0322580645161289E-2"/>
    <s v="CT DISTRIBUICAO E LOGISTICA LTDA"/>
    <d v="2023-07-31T00:00:00"/>
    <m/>
    <d v="2023-08-15T00:00:00"/>
    <d v="2023-08-15T00:00:00"/>
    <m/>
    <s v="ENTREGUE"/>
    <s v="ENTREGUE NO PRAZO"/>
    <n v="13"/>
  </r>
  <r>
    <n v="26099798"/>
    <s v="260997-98"/>
    <d v="2023-08-02T00:00:00"/>
    <x v="3"/>
    <s v="DOURADOS"/>
    <x v="3"/>
    <n v="127061"/>
    <s v="CENTRO-OESTE"/>
    <n v="239000.01"/>
    <n v="8690.91"/>
    <n v="8490.48"/>
    <n v="3.6363638645872859E-2"/>
    <s v="CT DISTRIBUICAO E LOGISTICA LTDA"/>
    <d v="2023-07-27T00:00:00"/>
    <m/>
    <d v="2023-08-15T00:00:00"/>
    <d v="2023-08-15T00:00:00"/>
    <m/>
    <s v="ENTREGUE"/>
    <s v="ENTREGUE NO PRAZO"/>
    <n v="13"/>
  </r>
  <r>
    <n v="26818198"/>
    <s v="268181-98"/>
    <d v="2023-08-02T00:00:00"/>
    <x v="3"/>
    <s v="CAMPESTRE"/>
    <x v="4"/>
    <n v="127547"/>
    <s v="SUDESTE"/>
    <n v="42938.41"/>
    <n v="1415.01"/>
    <n v="1493.665"/>
    <n v="3.2954410747859549E-2"/>
    <s v="CT DISTRIBUICAO E LOGISTICA LTDA"/>
    <d v="2023-08-01T00:00:00"/>
    <m/>
    <d v="2023-08-14T00:00:00"/>
    <d v="2023-08-15T00:00:00"/>
    <m/>
    <s v="ENTREGUE"/>
    <s v="ENTREGUE FORA DO PRAZO"/>
    <n v="13"/>
  </r>
  <r>
    <n v="26501898"/>
    <s v="265018-98"/>
    <d v="2023-08-02T00:00:00"/>
    <x v="3"/>
    <s v="SÃO JOSÉ DO RIO PRETO"/>
    <x v="9"/>
    <n v="127561"/>
    <s v="SUDESTE"/>
    <n v="19524.66"/>
    <n v="875"/>
    <n v="656.75099999999998"/>
    <n v="4.4815120980339733E-2"/>
    <s v="CT DISTRIBUICAO E LOGISTICA LTDA"/>
    <d v="2023-08-01T00:00:00"/>
    <m/>
    <d v="2023-08-09T00:00:00"/>
    <d v="2023-08-15T00:00:00"/>
    <m/>
    <s v="ENTREGUE"/>
    <s v="ENTREGUE FORA DO PRAZO"/>
    <n v="13"/>
  </r>
  <r>
    <n v="27050298"/>
    <s v="270502-98"/>
    <d v="2023-08-02T00:00:00"/>
    <x v="3"/>
    <s v="PORTAO"/>
    <x v="10"/>
    <n v="127386"/>
    <s v="SUL"/>
    <n v="161125.76999999999"/>
    <n v="5859.11"/>
    <n v="7872.25"/>
    <n v="3.63635810708616E-2"/>
    <s v="CT DISTRIBUICAO E LOGISTICA LTDA"/>
    <d v="2023-07-31T00:00:00"/>
    <m/>
    <d v="2023-08-14T00:00:00"/>
    <d v="2023-08-18T00:00:00"/>
    <m/>
    <s v="ENTREGUE"/>
    <s v="ENTREGUE FORA DO PRAZO"/>
    <n v="16"/>
  </r>
  <r>
    <n v="27041398"/>
    <s v="270413-98"/>
    <d v="2023-08-02T00:00:00"/>
    <x v="3"/>
    <s v="SALTO DO CÉU"/>
    <x v="0"/>
    <n v="127506"/>
    <s v="CENTRO-OESTE"/>
    <n v="17343.810000000001"/>
    <n v="1079.55"/>
    <n v="618.10500000000002"/>
    <n v="6.2244108993352663E-2"/>
    <s v="CT DISTRIBUICAO E LOGISTICA LTDA"/>
    <d v="2023-08-01T00:00:00"/>
    <m/>
    <d v="2023-08-19T00:00:00"/>
    <d v="2023-08-19T00:00:00"/>
    <m/>
    <s v="ENTREGUE"/>
    <s v="ENTREGUE NO PRAZO"/>
    <n v="17"/>
  </r>
  <r>
    <n v="26944098"/>
    <s v="269440-98"/>
    <d v="2023-08-02T00:00:00"/>
    <x v="3"/>
    <s v="SALTO DO CÉU"/>
    <x v="0"/>
    <n v="127491"/>
    <s v="CENTRO-OESTE"/>
    <n v="26818"/>
    <n v="1079.55"/>
    <n v="927.52300000000002"/>
    <n v="4.0254679692743676E-2"/>
    <s v="CT DISTRIBUICAO E LOGISTICA LTDA"/>
    <d v="2023-08-01T00:00:00"/>
    <m/>
    <d v="2023-08-21T00:00:00"/>
    <d v="2023-08-21T00:00:00"/>
    <m/>
    <s v="ENTREGUE"/>
    <s v="ENTREGUE NO PRAZO"/>
    <n v="19"/>
  </r>
  <r>
    <n v="27057398"/>
    <s v="270573-98"/>
    <d v="2023-08-02T00:00:00"/>
    <x v="3"/>
    <s v="SAO J. DOS QUATRO MARCOS"/>
    <x v="0"/>
    <n v="127018"/>
    <s v="CENTRO-OESTE"/>
    <n v="68500"/>
    <n v="2490.91"/>
    <n v="2243"/>
    <n v="3.6363649635036494E-2"/>
    <s v="CT DISTRIBUICAO E LOGISTICA LTDA"/>
    <d v="2023-07-27T00:00:00"/>
    <m/>
    <d v="2023-08-21T00:00:00"/>
    <d v="2023-08-21T00:00:00"/>
    <m/>
    <s v="ENTREGUE"/>
    <s v="ENTREGUE NO PRAZO"/>
    <n v="19"/>
  </r>
  <r>
    <n v="27065398"/>
    <s v="270653-98"/>
    <d v="2023-08-02T00:00:00"/>
    <x v="3"/>
    <s v="VERA"/>
    <x v="0"/>
    <n v="127619"/>
    <s v="CENTRO-OESTE"/>
    <n v="10109"/>
    <n v="1079.55"/>
    <n v="343.50599999999997"/>
    <n v="0.10679097833613611"/>
    <s v="CT DISTRIBUICAO E LOGISTICA LTDA"/>
    <d v="2023-08-02T00:00:00"/>
    <m/>
    <d v="2023-08-16T00:00:00"/>
    <d v="2023-08-22T00:00:00"/>
    <m/>
    <s v="ENTREGUE"/>
    <s v="ENTREGUE FORA DO PRAZO"/>
    <n v="20"/>
  </r>
  <r>
    <n v="26858798"/>
    <s v="268587-98"/>
    <d v="2023-08-02T00:00:00"/>
    <x v="3"/>
    <s v="COLIDER"/>
    <x v="0"/>
    <n v="127635"/>
    <s v="CENTRO-OESTE"/>
    <n v="26183.919999999998"/>
    <n v="1079.55"/>
    <n v="924.98299999999995"/>
    <n v="4.1229502687145397E-2"/>
    <s v="CT DISTRIBUICAO E LOGISTICA LTDA"/>
    <d v="2023-08-02T00:00:00"/>
    <m/>
    <d v="2023-08-23T00:00:00"/>
    <d v="2023-08-23T00:00:00"/>
    <m/>
    <s v="ENTREGUE"/>
    <s v="ENTREGUE NO PRAZO"/>
    <n v="21"/>
  </r>
  <r>
    <n v="27061898"/>
    <s v="270618-98"/>
    <d v="2023-08-02T00:00:00"/>
    <x v="3"/>
    <s v="GUARANTÃ DO NORTE"/>
    <x v="0"/>
    <n v="127487"/>
    <s v="CENTRO-OESTE"/>
    <n v="20383.02"/>
    <n v="1079.55"/>
    <n v="737.51800000000003"/>
    <n v="5.2963201723787739E-2"/>
    <s v="CT DISTRIBUICAO E LOGISTICA LTDA"/>
    <d v="2023-08-01T00:00:00"/>
    <m/>
    <d v="2023-08-24T00:00:00"/>
    <d v="2023-08-23T00:00:00"/>
    <m/>
    <s v="ENTREGUE"/>
    <s v="ENTREGUE NO PRAZO"/>
    <n v="21"/>
  </r>
  <r>
    <n v="26984598"/>
    <s v="269845-98"/>
    <d v="2023-08-02T00:00:00"/>
    <x v="3"/>
    <s v="JOÃO MONLEVADE"/>
    <x v="4"/>
    <n v="126842"/>
    <s v="SUDESTE"/>
    <n v="22959"/>
    <n v="875"/>
    <n v="794"/>
    <n v="3.8111416002439127E-2"/>
    <s v="CT DISTRIBUICAO E LOGISTICA LTDA"/>
    <d v="2023-07-27T00:00:00"/>
    <m/>
    <d v="2023-08-14T00:00:00"/>
    <d v="2023-08-24T00:00:00"/>
    <m/>
    <s v="ENTREGUE"/>
    <s v="ENTREGUE FORA DO PRAZO"/>
    <n v="22"/>
  </r>
  <r>
    <m/>
    <s v="-"/>
    <d v="2023-09-25T00:00:00"/>
    <x v="0"/>
    <s v="PETROLINA"/>
    <x v="16"/>
    <n v="131605"/>
    <s v="NORDESTE"/>
    <n v="1680"/>
    <n v="113.03"/>
    <n v="79.5"/>
    <m/>
    <s v="TECMAR TRANSPORTES LTDA"/>
    <d v="2023-09-22T00:00:00"/>
    <s v="INFORMADO COLETA"/>
    <s v="13/10/2023"/>
    <m/>
    <d v="2023-10-05T00:00:00"/>
    <m/>
    <s v="EM TRANSITO"/>
    <n v="-45194"/>
  </r>
  <r>
    <n v="26184598"/>
    <s v="261845-98"/>
    <d v="2023-08-02T00:00:00"/>
    <x v="3"/>
    <s v="TUBARÃO"/>
    <x v="21"/>
    <n v="127628"/>
    <s v="SUL"/>
    <n v="12843.48"/>
    <n v="544.80999999999995"/>
    <n v="324.35899999999998"/>
    <n v="4.241918856883025E-2"/>
    <s v="FITLOG TRANSPORTES E LOGISTICA"/>
    <d v="2023-08-02T00:00:00"/>
    <m/>
    <d v="2023-08-11T00:00:00"/>
    <d v="2023-08-11T00:00:00"/>
    <m/>
    <s v="ENTREGUE"/>
    <s v="ENTREGUE NO PRAZO"/>
    <n v="9"/>
  </r>
  <r>
    <n v="27370499"/>
    <s v="273704-99"/>
    <d v="2023-08-02T00:00:00"/>
    <x v="3"/>
    <s v="BRASÍLIA"/>
    <x v="25"/>
    <n v="127476"/>
    <s v="CENTRO-OESTE"/>
    <n v="597.57000000000005"/>
    <n v="135.81"/>
    <n v="29.888999999999999"/>
    <n v="0.22727044530347906"/>
    <s v="JEONCEL TRANSPORTES LTDA"/>
    <d v="2023-08-01T00:00:00"/>
    <m/>
    <d v="2023-08-10T00:00:00"/>
    <d v="2023-08-10T00:00:00"/>
    <m/>
    <s v="ENTREGUE"/>
    <s v="ENTREGUE NO PRAZO"/>
    <n v="8"/>
  </r>
  <r>
    <n v="26647398"/>
    <s v="266473-98"/>
    <d v="2023-08-02T00:00:00"/>
    <x v="3"/>
    <s v="QUIRINOPOLIS"/>
    <x v="5"/>
    <n v="127579"/>
    <s v="CENTRO-OESTE"/>
    <n v="9495"/>
    <n v="463.51"/>
    <n v="313.76"/>
    <n v="4.8816219062664562E-2"/>
    <s v="JEONCEL TRANSPORTES LTDA"/>
    <d v="2023-08-01T00:00:00"/>
    <m/>
    <d v="2023-08-17T00:00:00"/>
    <d v="2023-08-10T00:00:00"/>
    <m/>
    <s v="ENTREGUE"/>
    <s v="ENTREGUE NO PRAZO"/>
    <n v="8"/>
  </r>
  <r>
    <n v="27438198"/>
    <s v="274381-98"/>
    <d v="2023-08-02T00:00:00"/>
    <x v="3"/>
    <s v="BRASÍLIA"/>
    <x v="25"/>
    <n v="127690"/>
    <s v="CENTRO-OESTE"/>
    <n v="16139.01"/>
    <n v="611.22"/>
    <n v="566.17499999999995"/>
    <n v="3.7872211492526495E-2"/>
    <s v="JEONCEL TRANSPORTES LTDA"/>
    <d v="2023-08-02T00:00:00"/>
    <m/>
    <d v="2023-08-11T00:00:00"/>
    <d v="2023-08-11T00:00:00"/>
    <m/>
    <s v="ENTREGUE"/>
    <s v="ENTREGUE NO PRAZO"/>
    <n v="9"/>
  </r>
  <r>
    <n v="27345998"/>
    <s v="273459-98"/>
    <d v="2023-08-02T00:00:00"/>
    <x v="3"/>
    <s v="RIO VERDE"/>
    <x v="5"/>
    <n v="127672"/>
    <s v="CENTRO-OESTE"/>
    <n v="8249"/>
    <n v="373.09"/>
    <n v="252.553"/>
    <n v="4.5228512546975387E-2"/>
    <s v="JEONCEL TRANSPORTES LTDA"/>
    <d v="2023-08-02T00:00:00"/>
    <m/>
    <d v="2023-08-17T00:00:00"/>
    <d v="2023-08-15T00:00:00"/>
    <m/>
    <s v="ENTREGUE"/>
    <s v="ENTREGUE NO PRAZO"/>
    <n v="13"/>
  </r>
  <r>
    <n v="27274298"/>
    <s v="272742-98"/>
    <d v="2023-08-02T00:00:00"/>
    <x v="3"/>
    <s v="MARABA"/>
    <x v="2"/>
    <n v="127684"/>
    <s v="NORTE"/>
    <n v="13242.32"/>
    <n v="870"/>
    <n v="435"/>
    <n v="6.5698457672069555E-2"/>
    <s v="JEONCEL TRANSPORTES LTDA"/>
    <d v="2023-08-02T00:00:00"/>
    <m/>
    <d v="2023-09-05T00:00:00"/>
    <d v="2023-08-18T00:00:00"/>
    <m/>
    <s v="ENTREGUE"/>
    <s v="ENTREGUE NO PRAZO"/>
    <n v="16"/>
  </r>
  <r>
    <n v="27275598"/>
    <s v="272755-98"/>
    <d v="2023-08-02T00:00:00"/>
    <x v="3"/>
    <s v="REDENCAO"/>
    <x v="2"/>
    <n v="127616"/>
    <s v="NORTE"/>
    <n v="9176.27"/>
    <n v="545.19000000000005"/>
    <n v="272.59899999999999"/>
    <n v="5.9413029477118705E-2"/>
    <s v="JEONCEL TRANSPORTES LTDA"/>
    <d v="2023-08-02T00:00:00"/>
    <m/>
    <d v="2023-09-05T00:00:00"/>
    <d v="2023-08-19T00:00:00"/>
    <m/>
    <s v="ENTREGUE"/>
    <s v="ENTREGUE NO PRAZO"/>
    <n v="17"/>
  </r>
  <r>
    <n v="27041498"/>
    <s v="270414-98"/>
    <d v="2023-08-02T00:00:00"/>
    <x v="3"/>
    <s v="REDENCAO"/>
    <x v="2"/>
    <n v="127624"/>
    <s v="NORTE"/>
    <n v="9778"/>
    <n v="627.52"/>
    <n v="313.76"/>
    <n v="6.4176723256289633E-2"/>
    <s v="JEONCEL TRANSPORTES LTDA"/>
    <d v="2023-08-02T00:00:00"/>
    <m/>
    <d v="2023-09-05T00:00:00"/>
    <d v="2023-08-19T00:00:00"/>
    <m/>
    <s v="ENTREGUE"/>
    <s v="ENTREGUE NO PRAZO"/>
    <n v="17"/>
  </r>
  <r>
    <n v="27329798"/>
    <s v="273297-98"/>
    <d v="2023-08-02T00:00:00"/>
    <x v="3"/>
    <s v="REDENCAO"/>
    <x v="2"/>
    <n v="127685"/>
    <s v="NORTE"/>
    <n v="20001.57"/>
    <n v="1302.74"/>
    <n v="651.37099999999998"/>
    <n v="6.5131887146858969E-2"/>
    <s v="JEONCEL TRANSPORTES LTDA"/>
    <d v="2023-08-02T00:00:00"/>
    <m/>
    <d v="2023-09-05T00:00:00"/>
    <d v="2023-08-19T00:00:00"/>
    <m/>
    <s v="ENTREGUE"/>
    <s v="ENTREGUE NO PRAZO"/>
    <n v="17"/>
  </r>
  <r>
    <n v="27406798"/>
    <s v="274067-98"/>
    <d v="2023-08-02T00:00:00"/>
    <x v="3"/>
    <s v="ANANINDEUA"/>
    <x v="2"/>
    <n v="127652"/>
    <s v="NORTE"/>
    <n v="12143.61"/>
    <n v="691.28"/>
    <n v="405.55500000000001"/>
    <n v="5.6925411800938928E-2"/>
    <s v="JEONCEL TRANSPORTES LTDA"/>
    <d v="2023-08-02T00:00:00"/>
    <m/>
    <d v="2023-08-21T00:00:00"/>
    <d v="2023-08-21T00:00:00"/>
    <m/>
    <s v="ENTREGUE"/>
    <s v="ENTREGUE NO PRAZO"/>
    <n v="19"/>
  </r>
  <r>
    <n v="27187898"/>
    <s v="271878-98"/>
    <d v="2023-08-02T00:00:00"/>
    <x v="3"/>
    <s v="MARABA"/>
    <x v="2"/>
    <n v="127618"/>
    <s v="NORTE"/>
    <n v="9779.99"/>
    <n v="626.26"/>
    <n v="313.13299999999998"/>
    <n v="6.4034830301462481E-2"/>
    <s v="JEONCEL TRANSPORTES LTDA"/>
    <d v="2023-08-02T00:00:00"/>
    <m/>
    <d v="2023-09-05T00:00:00"/>
    <d v="2023-08-23T00:00:00"/>
    <m/>
    <s v="ENTREGUE"/>
    <s v="ENTREGUE NO PRAZO"/>
    <n v="21"/>
  </r>
  <r>
    <n v="27475898"/>
    <s v="274758-98"/>
    <d v="2023-08-02T00:00:00"/>
    <x v="3"/>
    <s v="MARABA"/>
    <x v="2"/>
    <n v="127687"/>
    <s v="NORTE"/>
    <n v="9112"/>
    <n v="626.26"/>
    <n v="313.13299999999998"/>
    <n v="6.8729148375768212E-2"/>
    <s v="JEONCEL TRANSPORTES LTDA"/>
    <d v="2023-08-02T00:00:00"/>
    <m/>
    <d v="2023-09-05T00:00:00"/>
    <d v="2023-08-23T00:00:00"/>
    <m/>
    <s v="ENTREGUE"/>
    <s v="ENTREGUE NO PRAZO"/>
    <n v="21"/>
  </r>
  <r>
    <n v="27394498"/>
    <s v="273944-98"/>
    <d v="2023-08-02T00:00:00"/>
    <x v="3"/>
    <s v="CURIONOPOLIS"/>
    <x v="2"/>
    <n v="127621"/>
    <s v="NORTE"/>
    <n v="12143.61"/>
    <n v="811.11"/>
    <n v="405.55500000000001"/>
    <n v="6.6793152942164646E-2"/>
    <s v="JEONCEL TRANSPORTES LTDA"/>
    <d v="2023-08-02T00:00:00"/>
    <m/>
    <d v="2023-09-05T00:00:00"/>
    <d v="2023-09-01T00:00:00"/>
    <m/>
    <s v="ENTREGUE"/>
    <s v="ENTREGUE NO PRAZO"/>
    <n v="30"/>
  </r>
  <r>
    <n v="27313298"/>
    <s v="273132-98"/>
    <d v="2023-08-02T00:00:00"/>
    <x v="3"/>
    <s v="CASTANHAL"/>
    <x v="2"/>
    <n v="127726"/>
    <s v="NORTE"/>
    <n v="15673"/>
    <n v="801.14"/>
    <n v="470"/>
    <n v="5.1115931857334269E-2"/>
    <s v="JEONCEL TRANSPORTES LTDA"/>
    <d v="2023-08-02T00:00:00"/>
    <m/>
    <d v="2023-08-23T00:00:00"/>
    <d v="2023-08-24T00:00:00"/>
    <m/>
    <s v="ENTREGUE"/>
    <s v="ENTREGUE FORA DO PRAZO"/>
    <n v="22"/>
  </r>
  <r>
    <m/>
    <s v="-"/>
    <d v="2023-09-28T00:00:00"/>
    <x v="0"/>
    <s v="VARGINHA"/>
    <x v="4"/>
    <n v="132621"/>
    <s v="SUDESTE"/>
    <n v="1457.92"/>
    <n v="250"/>
    <n v="8.5"/>
    <m/>
    <s v="TENHOMOVEIS COMERCIO DE MOVEIS E UTENSILIOS DOMESTICOS LTDA"/>
    <d v="2023-09-27T00:00:00"/>
    <s v="INFORMADO COLETA"/>
    <d v="2023-10-13T00:00:00"/>
    <m/>
    <d v="2023-10-09T00:00:00"/>
    <s v="CHEGADA EM UNIDADE"/>
    <s v="EM TRANSITO"/>
    <n v="-45197"/>
  </r>
  <r>
    <n v="27316398"/>
    <s v="273163-98"/>
    <d v="2023-08-02T00:00:00"/>
    <x v="3"/>
    <s v="PARAUAPEBAS"/>
    <x v="2"/>
    <n v="127725"/>
    <s v="NORTE"/>
    <n v="14594.07"/>
    <n v="984"/>
    <n v="492"/>
    <n v="6.742464576365606E-2"/>
    <s v="JEONCEL TRANSPORTES LTDA"/>
    <d v="2023-08-02T00:00:00"/>
    <m/>
    <d v="2023-09-05T00:00:00"/>
    <d v="2023-08-25T00:00:00"/>
    <m/>
    <s v="ENTREGUE"/>
    <s v="ENTREGUE NO PRAZO"/>
    <n v="23"/>
  </r>
  <r>
    <n v="26881598"/>
    <s v="268815-98"/>
    <d v="2023-08-02T00:00:00"/>
    <x v="3"/>
    <s v="REDENCAO"/>
    <x v="2"/>
    <n v="127712"/>
    <s v="NORTE"/>
    <n v="26240"/>
    <n v="1252.69"/>
    <n v="626.34900000000005"/>
    <n v="4.7739710365853658E-2"/>
    <s v="JEONCEL TRANSPORTES LTDA"/>
    <d v="2023-08-02T00:00:00"/>
    <m/>
    <d v="2023-09-12T00:00:00"/>
    <d v="2023-08-28T00:00:00"/>
    <m/>
    <s v="ENTREGUE"/>
    <s v="ENTREGUE NO PRAZO"/>
    <n v="26"/>
  </r>
  <r>
    <n v="27111098"/>
    <s v="271110-98"/>
    <d v="2023-08-02T00:00:00"/>
    <x v="3"/>
    <s v="PORTEL"/>
    <x v="2"/>
    <n v="127578"/>
    <s v="NORTE"/>
    <n v="12362.9"/>
    <n v="743.88"/>
    <n v="371.93700000000001"/>
    <n v="6.0170348381043286E-2"/>
    <s v="JEONCEL TRANSPORTES LTDA"/>
    <d v="2023-08-01T00:00:00"/>
    <m/>
    <d v="2023-08-28T00:00:00"/>
    <d v="2023-09-06T00:00:00"/>
    <m/>
    <s v="ENTREGUE"/>
    <s v="ENTREGUE FORA DO PRAZO"/>
    <n v="35"/>
  </r>
  <r>
    <n v="26380898"/>
    <s v="263808-98"/>
    <d v="2023-08-02T00:00:00"/>
    <x v="3"/>
    <s v="SANTAREM"/>
    <x v="2"/>
    <n v="127641"/>
    <s v="NORTE"/>
    <n v="14594.07"/>
    <n v="983.19"/>
    <n v="491.59500000000003"/>
    <n v="6.7369143768667691E-2"/>
    <s v="JEONCEL TRANSPORTES LTDA"/>
    <d v="2023-08-02T00:00:00"/>
    <m/>
    <d v="2023-08-30T00:00:00"/>
    <d v="2023-09-13T00:00:00"/>
    <m/>
    <s v="ENTREGUE"/>
    <s v="ENTREGUE FORA DO PRAZO"/>
    <n v="42"/>
  </r>
  <r>
    <n v="26998198"/>
    <s v="269981-98"/>
    <d v="2023-08-02T00:00:00"/>
    <x v="3"/>
    <s v="SANTAREM"/>
    <x v="2"/>
    <n v="127605"/>
    <s v="NORTE"/>
    <n v="17864.12"/>
    <n v="1236.2"/>
    <n v="618.10500000000002"/>
    <n v="6.920016211265935E-2"/>
    <s v="JEONCEL TRANSPORTES LTDA"/>
    <d v="2023-08-02T00:00:00"/>
    <m/>
    <d v="2023-09-09T00:00:00"/>
    <d v="2023-09-09T00:00:00"/>
    <m/>
    <s v="ENTREGUE"/>
    <s v="ENTREGUE NO PRAZO"/>
    <n v="38"/>
  </r>
  <r>
    <n v="27249498"/>
    <s v="272494-98"/>
    <d v="2023-08-02T00:00:00"/>
    <x v="3"/>
    <s v="VIÇOSA"/>
    <x v="4"/>
    <n v="127646"/>
    <s v="SUDESTE"/>
    <n v="15500"/>
    <n v="387.1"/>
    <n v="478.78"/>
    <n v="2.4974193548387098E-2"/>
    <s v="M V G TRANSPORTES EIRELI"/>
    <d v="2023-08-02T00:00:00"/>
    <m/>
    <d v="2023-08-07T00:00:00"/>
    <d v="2023-08-07T00:00:00"/>
    <m/>
    <s v="ENTREGUE"/>
    <s v="ENTREGUE NO PRAZO"/>
    <n v="5"/>
  </r>
  <r>
    <n v="26662198"/>
    <s v="266621-98"/>
    <d v="2023-08-02T00:00:00"/>
    <x v="3"/>
    <s v="BRASNORTE"/>
    <x v="0"/>
    <n v="127444"/>
    <s v="CENTRO-OESTE"/>
    <n v="17343.810000000001"/>
    <n v="1133"/>
    <n v="624.38199999999995"/>
    <n v="6.5325900133822959E-2"/>
    <s v="MIRA SERVICOS"/>
    <d v="2023-07-31T00:00:00"/>
    <m/>
    <d v="2023-08-25T00:00:00"/>
    <d v="2023-08-15T00:00:00"/>
    <m/>
    <s v="ENTREGUE"/>
    <s v="ENTREGUE NO PRAZO"/>
    <n v="13"/>
  </r>
  <r>
    <n v="27344099"/>
    <s v="273440-99"/>
    <d v="2023-08-02T00:00:00"/>
    <x v="3"/>
    <s v="CAMETA"/>
    <x v="2"/>
    <n v="127472"/>
    <s v="NORTE"/>
    <n v="1418.44"/>
    <n v="497.03"/>
    <n v="70.832999999999998"/>
    <n v="0.35040607991878397"/>
    <s v="MIRA SERVICOS"/>
    <d v="2023-08-01T00:00:00"/>
    <m/>
    <d v="2023-09-04T00:00:00"/>
    <d v="2023-08-17T00:00:00"/>
    <m/>
    <s v="ENTREGUE"/>
    <s v="ENTREGUE NO PRAZO"/>
    <n v="15"/>
  </r>
  <r>
    <n v="27142598"/>
    <s v="271425-98"/>
    <d v="2023-08-02T00:00:00"/>
    <x v="3"/>
    <s v="CUIABÁ"/>
    <x v="0"/>
    <n v="127493"/>
    <s v="CENTRO-OESTE"/>
    <n v="8639.4"/>
    <n v="362.38"/>
    <n v="253"/>
    <n v="4.1945042479801839E-2"/>
    <s v="MIRA SERVICOS"/>
    <d v="2023-08-01T00:00:00"/>
    <m/>
    <d v="2023-08-16T00:00:00"/>
    <d v="2023-08-16T00:00:00"/>
    <m/>
    <s v="ENTREGUE"/>
    <s v="ENTREGUE NO PRAZO"/>
    <n v="14"/>
  </r>
  <r>
    <n v="27040398"/>
    <s v="270403-98"/>
    <d v="2023-08-02T00:00:00"/>
    <x v="3"/>
    <s v="VÁRZEA GRANDE"/>
    <x v="0"/>
    <n v="127496"/>
    <s v="CENTRO-OESTE"/>
    <n v="13675"/>
    <n v="569.30999999999995"/>
    <n v="462"/>
    <n v="4.1631444241316269E-2"/>
    <s v="MIRA SERVICOS"/>
    <d v="2023-08-01T00:00:00"/>
    <m/>
    <d v="2023-08-17T00:00:00"/>
    <d v="2023-08-17T00:00:00"/>
    <m/>
    <s v="ENTREGUE"/>
    <s v="ENTREGUE NO PRAZO"/>
    <n v="15"/>
  </r>
  <r>
    <n v="27192998"/>
    <s v="271929-98"/>
    <d v="2023-08-02T00:00:00"/>
    <x v="3"/>
    <s v="CUIABÁ"/>
    <x v="0"/>
    <n v="127488"/>
    <s v="CENTRO-OESTE"/>
    <n v="14072.89"/>
    <n v="557.32000000000005"/>
    <n v="447.88200000000001"/>
    <n v="3.9602384442712198E-2"/>
    <s v="MIRA SERVICOS"/>
    <d v="2023-08-01T00:00:00"/>
    <m/>
    <d v="2023-08-16T00:00:00"/>
    <d v="2023-08-16T00:00:00"/>
    <m/>
    <s v="ENTREGUE"/>
    <s v="ENTREGUE NO PRAZO"/>
    <n v="14"/>
  </r>
  <r>
    <n v="27108198"/>
    <s v="271081-98"/>
    <d v="2023-08-02T00:00:00"/>
    <x v="3"/>
    <s v="VÁRZEA GRANDE"/>
    <x v="0"/>
    <n v="127513"/>
    <s v="CENTRO-OESTE"/>
    <n v="36329.040000000001"/>
    <n v="1288.2"/>
    <n v="1163.961"/>
    <n v="3.5459235917051482E-2"/>
    <s v="MIRA SERVICOS"/>
    <d v="2023-08-01T00:00:00"/>
    <m/>
    <d v="2023-08-17T00:00:00"/>
    <d v="2023-08-17T00:00:00"/>
    <m/>
    <s v="ENTREGUE"/>
    <s v="ENTREGUE NO PRAZO"/>
    <n v="15"/>
  </r>
  <r>
    <n v="27213698"/>
    <s v="272136-98"/>
    <d v="2023-08-02T00:00:00"/>
    <x v="3"/>
    <s v="PARANATINGA"/>
    <x v="0"/>
    <n v="127523"/>
    <s v="CENTRO-OESTE"/>
    <n v="8819.91"/>
    <n v="569.64"/>
    <n v="285.29899999999998"/>
    <n v="6.4585693051289639E-2"/>
    <s v="MIRA SERVICOS"/>
    <d v="2023-08-01T00:00:00"/>
    <m/>
    <d v="2023-08-25T00:00:00"/>
    <d v="2023-08-25T00:00:00"/>
    <m/>
    <s v="ENTREGUE"/>
    <s v="ENTREGUE NO PRAZO"/>
    <n v="23"/>
  </r>
  <r>
    <n v="27277598"/>
    <s v="272775-98"/>
    <d v="2023-08-02T00:00:00"/>
    <x v="3"/>
    <s v="CUIABÁ"/>
    <x v="0"/>
    <n v="127524"/>
    <s v="CENTRO-OESTE"/>
    <n v="15999"/>
    <n v="668.32"/>
    <n v="559.89800000000002"/>
    <n v="4.1772610788174264E-2"/>
    <s v="MIRA SERVICOS"/>
    <d v="2023-08-01T00:00:00"/>
    <m/>
    <d v="2023-08-16T00:00:00"/>
    <d v="2023-08-16T00:00:00"/>
    <m/>
    <s v="ENTREGUE"/>
    <s v="ENTREGUE NO PRAZO"/>
    <n v="14"/>
  </r>
  <r>
    <n v="27309898"/>
    <s v="273098-98"/>
    <d v="2023-08-02T00:00:00"/>
    <x v="3"/>
    <s v="ARIQUEMES"/>
    <x v="8"/>
    <n v="127530"/>
    <s v="NORTE"/>
    <n v="11782.17"/>
    <n v="1165.68"/>
    <n v="371.93700000000001"/>
    <n v="9.893593455195436E-2"/>
    <s v="MIRA SERVICOS"/>
    <d v="2023-08-01T00:00:00"/>
    <m/>
    <d v="2023-08-23T00:00:00"/>
    <d v="2023-08-16T00:00:00"/>
    <m/>
    <s v="ENTREGUE"/>
    <s v="ENTREGUE NO PRAZO"/>
    <n v="14"/>
  </r>
  <r>
    <n v="27175898"/>
    <s v="271758-98"/>
    <d v="2023-08-02T00:00:00"/>
    <x v="3"/>
    <s v="PARANATINGA"/>
    <x v="0"/>
    <n v="127551"/>
    <s v="CENTRO-OESTE"/>
    <n v="11239"/>
    <n v="713.65"/>
    <n v="371.81299999999999"/>
    <n v="6.3497642138980334E-2"/>
    <s v="MIRA SERVICOS"/>
    <d v="2023-08-01T00:00:00"/>
    <m/>
    <d v="2023-08-25T00:00:00"/>
    <d v="2023-08-14T00:00:00"/>
    <m/>
    <s v="ENTREGUE"/>
    <s v="ENTREGUE NO PRAZO"/>
    <n v="12"/>
  </r>
  <r>
    <n v="26898798"/>
    <s v="268987-98"/>
    <d v="2023-08-02T00:00:00"/>
    <x v="3"/>
    <s v="PORTO VELHO"/>
    <x v="8"/>
    <n v="127574"/>
    <s v="NORTE"/>
    <n v="10300.459999999999"/>
    <n v="815.41"/>
    <n v="313.76"/>
    <n v="7.916248400556869E-2"/>
    <s v="MIRA SERVICOS"/>
    <d v="2023-08-01T00:00:00"/>
    <m/>
    <d v="2023-08-24T00:00:00"/>
    <d v="2023-08-24T00:00:00"/>
    <m/>
    <s v="ENTREGUE"/>
    <s v="ENTREGUE NO PRAZO"/>
    <n v="22"/>
  </r>
  <r>
    <n v="26698598"/>
    <s v="266985-98"/>
    <d v="2023-08-02T00:00:00"/>
    <x v="3"/>
    <s v="CUIABÁ"/>
    <x v="0"/>
    <n v="127542"/>
    <s v="CENTRO-OESTE"/>
    <n v="13677.68"/>
    <n v="571.11"/>
    <n v="464"/>
    <n v="4.1754888255903046E-2"/>
    <s v="MIRA SERVICOS"/>
    <d v="2023-08-01T00:00:00"/>
    <m/>
    <d v="2023-08-16T00:00:00"/>
    <d v="2023-08-22T00:00:00"/>
    <m/>
    <s v="ENTREGUE"/>
    <s v="ENTREGUE FORA DO PRAZO"/>
    <n v="20"/>
  </r>
  <r>
    <n v="27141098"/>
    <s v="271410-98"/>
    <d v="2023-08-02T00:00:00"/>
    <x v="3"/>
    <s v="VÁRZEA GRANDE"/>
    <x v="0"/>
    <n v="127514"/>
    <s v="CENTRO-OESTE"/>
    <n v="14997.51"/>
    <n v="597.99"/>
    <n v="491.435"/>
    <n v="3.9872618854729883E-2"/>
    <s v="MIRA SERVICOS"/>
    <d v="2023-08-01T00:00:00"/>
    <m/>
    <d v="2023-08-17T00:00:00"/>
    <d v="2023-08-18T00:00:00"/>
    <m/>
    <s v="ENTREGUE"/>
    <s v="ENTREGUE FORA DO PRAZO"/>
    <n v="16"/>
  </r>
  <r>
    <n v="26565998"/>
    <s v="265659-98"/>
    <d v="2023-08-02T00:00:00"/>
    <x v="3"/>
    <s v="BATAYPORA"/>
    <x v="3"/>
    <n v="127557"/>
    <s v="CENTRO-OESTE"/>
    <n v="15000"/>
    <n v="694.83"/>
    <n v="473.44799999999998"/>
    <n v="4.6322000000000002E-2"/>
    <s v="MIRA SERVICOS"/>
    <d v="2023-08-01T00:00:00"/>
    <m/>
    <d v="2023-08-21T00:00:00"/>
    <d v="2023-08-22T00:00:00"/>
    <m/>
    <s v="ENTREGUE"/>
    <s v="ENTREGUE FORA DO PRAZO"/>
    <n v="20"/>
  </r>
  <r>
    <n v="27407398"/>
    <s v="274073-98"/>
    <d v="2023-08-02T00:00:00"/>
    <x v="3"/>
    <s v="JI-PARANA"/>
    <x v="8"/>
    <n v="127622"/>
    <s v="NORTE"/>
    <n v="8245.7900000000009"/>
    <n v="851.86"/>
    <n v="253.83099999999999"/>
    <n v="0.10330847620422057"/>
    <s v="MIRA SERVICOS"/>
    <d v="2023-08-02T00:00:00"/>
    <m/>
    <d v="2023-08-24T00:00:00"/>
    <d v="2023-08-18T00:00:00"/>
    <m/>
    <s v="ENTREGUE"/>
    <s v="ENTREGUE NO PRAZO"/>
    <n v="16"/>
  </r>
  <r>
    <n v="27431798"/>
    <s v="274317-98"/>
    <d v="2023-08-02T00:00:00"/>
    <x v="3"/>
    <s v="PRESIDENTE MEDICI"/>
    <x v="8"/>
    <n v="127669"/>
    <s v="NORTE"/>
    <n v="83317.61"/>
    <n v="8329.31"/>
    <n v="3062.375"/>
    <n v="9.9970582449496567E-2"/>
    <s v="MIRA SERVICOS"/>
    <d v="2023-08-02T00:00:00"/>
    <m/>
    <d v="2023-08-24T00:00:00"/>
    <d v="2023-08-24T00:00:00"/>
    <m/>
    <s v="ENTREGUE"/>
    <s v="ENTREGUE NO PRAZO"/>
    <n v="22"/>
  </r>
  <r>
    <n v="27335298"/>
    <s v="273352-98"/>
    <d v="2023-08-02T00:00:00"/>
    <x v="3"/>
    <s v="BELÉM"/>
    <x v="2"/>
    <n v="127620"/>
    <s v="NORTE"/>
    <n v="7748.7"/>
    <n v="545.02"/>
    <n v="251.791"/>
    <n v="7.0336959748086778E-2"/>
    <s v="MIRA SERVICOS"/>
    <d v="2023-08-02T00:00:00"/>
    <m/>
    <d v="2023-08-24T00:00:00"/>
    <d v="2023-08-24T00:00:00"/>
    <m/>
    <s v="ENTREGUE"/>
    <s v="ENTREGUE NO PRAZO"/>
    <n v="22"/>
  </r>
  <r>
    <n v="27397998"/>
    <s v="273979-98"/>
    <d v="2023-08-02T00:00:00"/>
    <x v="3"/>
    <s v="JI-PARANA"/>
    <x v="8"/>
    <n v="127651"/>
    <s v="NORTE"/>
    <n v="17037.66"/>
    <n v="1688.58"/>
    <n v="568.21500000000003"/>
    <n v="9.9108680417381259E-2"/>
    <s v="MIRA SERVICOS"/>
    <d v="2023-08-02T00:00:00"/>
    <m/>
    <d v="2023-08-24T00:00:00"/>
    <d v="2023-08-24T00:00:00"/>
    <m/>
    <s v="ENTREGUE"/>
    <s v="ENTREGUE NO PRAZO"/>
    <n v="22"/>
  </r>
  <r>
    <n v="26550298"/>
    <s v="265502-98"/>
    <d v="2023-08-02T00:00:00"/>
    <x v="3"/>
    <s v="MARILIA"/>
    <x v="9"/>
    <n v="127499"/>
    <s v="SUDESTE"/>
    <n v="12895.4"/>
    <n v="386.86"/>
    <n v="532"/>
    <n v="2.9999844905935453E-2"/>
    <s v="NJP EXPRESS LTDA"/>
    <d v="2023-08-01T00:00:00"/>
    <m/>
    <d v="2023-08-11T00:00:00"/>
    <d v="2023-08-11T00:00:00"/>
    <m/>
    <s v="ENTREGUE"/>
    <s v="ENTREGUE NO PRAZO"/>
    <n v="9"/>
  </r>
  <r>
    <n v="26781898"/>
    <s v="267818-98"/>
    <d v="2023-08-02T00:00:00"/>
    <x v="3"/>
    <s v="ITAJOBI"/>
    <x v="9"/>
    <n v="127566"/>
    <s v="SUDESTE"/>
    <n v="13275"/>
    <n v="398.25"/>
    <n v="464"/>
    <n v="0.03"/>
    <s v="NJP EXPRESS LTDA"/>
    <d v="2023-08-01T00:00:00"/>
    <m/>
    <d v="2023-08-11T00:00:00"/>
    <d v="2023-08-16T00:00:00"/>
    <m/>
    <s v="ENTREGUE"/>
    <s v="ENTREGUE FORA DO PRAZO"/>
    <n v="14"/>
  </r>
  <r>
    <n v="26905798"/>
    <s v="269057-98"/>
    <d v="2023-08-02T00:00:00"/>
    <x v="3"/>
    <s v="ITAJOBI"/>
    <x v="9"/>
    <n v="127573"/>
    <s v="SUDESTE"/>
    <n v="13275"/>
    <n v="398.25"/>
    <n v="463.762"/>
    <n v="0.03"/>
    <s v="NJP EXPRESS LTDA"/>
    <d v="2023-08-01T00:00:00"/>
    <m/>
    <d v="2023-08-11T00:00:00"/>
    <d v="2023-08-16T00:00:00"/>
    <m/>
    <s v="ENTREGUE"/>
    <s v="ENTREGUE FORA DO PRAZO"/>
    <n v="14"/>
  </r>
  <r>
    <n v="27257698"/>
    <s v="272576-98"/>
    <d v="2023-08-02T00:00:00"/>
    <x v="3"/>
    <s v="SUMARE"/>
    <x v="9"/>
    <n v="127659"/>
    <s v="SUDESTE"/>
    <n v="6109"/>
    <n v="250"/>
    <n v="190.52099999999999"/>
    <n v="4.092322802422655E-2"/>
    <s v="NJP EXPRESS LTDA"/>
    <d v="2023-08-02T00:00:00"/>
    <m/>
    <d v="2023-08-07T00:00:00"/>
    <d v="2023-08-09T00:00:00"/>
    <m/>
    <s v="ENTREGUE"/>
    <s v="ENTREGUE FORA DO PRAZO"/>
    <n v="7"/>
  </r>
  <r>
    <n v="26617398"/>
    <s v="266173-98"/>
    <d v="2023-08-02T00:00:00"/>
    <x v="3"/>
    <s v="CURRAIS NOVOS"/>
    <x v="17"/>
    <n v="127580"/>
    <s v="NORDESTE"/>
    <n v="8400"/>
    <n v="436.76"/>
    <n v="284.65699999999998"/>
    <n v="5.1995238095238094E-2"/>
    <s v="SNT LOG LTDA"/>
    <d v="2023-08-01T00:00:00"/>
    <m/>
    <d v="2023-08-22T00:00:00"/>
    <d v="2023-08-26T00:00:00"/>
    <m/>
    <s v="ENTREGUE"/>
    <s v="ENTREGUE FORA DO PRAZO"/>
    <n v="24"/>
  </r>
  <r>
    <n v="26393198"/>
    <s v="263931-98"/>
    <d v="2023-08-02T00:00:00"/>
    <x v="3"/>
    <s v="MOSSORÓ"/>
    <x v="17"/>
    <n v="127642"/>
    <s v="NORDESTE"/>
    <n v="12423.51"/>
    <n v="664.97"/>
    <n v="433.38799999999998"/>
    <n v="5.3525130981502009E-2"/>
    <s v="SNT LOG LTDA"/>
    <d v="2023-08-02T00:00:00"/>
    <m/>
    <d v="2023-08-22T00:00:00"/>
    <d v="2023-08-24T00:00:00"/>
    <m/>
    <s v="ENTREGUE"/>
    <s v="ENTREGUE FORA DO PRAZO"/>
    <n v="22"/>
  </r>
  <r>
    <n v="26485798"/>
    <s v="264857-98"/>
    <d v="2023-08-02T00:00:00"/>
    <x v="3"/>
    <s v="CRUZETA"/>
    <x v="17"/>
    <n v="127663"/>
    <s v="NORDESTE"/>
    <n v="8826.43"/>
    <n v="387.51"/>
    <n v="252.553"/>
    <n v="4.390336749965728E-2"/>
    <s v="SNT LOG LTDA"/>
    <d v="2023-08-02T00:00:00"/>
    <m/>
    <d v="2023-08-22T00:00:00"/>
    <d v="2023-08-29T00:00:00"/>
    <m/>
    <s v="ENTREGUE"/>
    <s v="ENTREGUE FORA DO PRAZO"/>
    <n v="27"/>
  </r>
  <r>
    <m/>
    <s v="-"/>
    <d v="2023-09-29T00:00:00"/>
    <x v="0"/>
    <s v="SÃO LUÍS"/>
    <x v="6"/>
    <n v="132392"/>
    <s v="NORDESTE"/>
    <n v="17357.650000000001"/>
    <n v="211.7"/>
    <n v="67.760999999999996"/>
    <m/>
    <s v="TECMAR TRANSPORTES LTDA"/>
    <d v="2023-09-27T00:00:00"/>
    <s v="INFORMADO COLETA"/>
    <s v="17/10/2023"/>
    <m/>
    <d v="2023-10-05T00:00:00"/>
    <m/>
    <s v="EM TRANSITO"/>
    <m/>
  </r>
  <r>
    <n v="27235999"/>
    <s v="272359-99"/>
    <d v="2023-08-02T00:00:00"/>
    <x v="3"/>
    <s v="JUAZEIRO DO NORTE"/>
    <x v="15"/>
    <n v="127317"/>
    <s v="NORDESTE"/>
    <n v="671.92"/>
    <n v="99.49"/>
    <n v="28.989000000000001"/>
    <n v="0.14806822240742945"/>
    <s v="TECMAR TRANSPORTES LTDA"/>
    <d v="2023-07-31T00:00:00"/>
    <m/>
    <d v="2023-08-23T00:00:00"/>
    <d v="2023-08-15T00:00:00"/>
    <m/>
    <s v="ENTREGUE"/>
    <s v="ENTREGUE NO PRAZO"/>
    <n v="13"/>
  </r>
  <r>
    <n v="27344100"/>
    <s v="273441-00"/>
    <d v="2023-08-02T00:00:00"/>
    <x v="3"/>
    <s v="PARNAIBA"/>
    <x v="7"/>
    <n v="127474"/>
    <s v="NORDESTE"/>
    <n v="1701.57"/>
    <n v="170.81"/>
    <n v="89.667000000000002"/>
    <n v="0.10038376323042837"/>
    <s v="TECMAR TRANSPORTES LTDA"/>
    <d v="2023-08-01T00:00:00"/>
    <m/>
    <d v="2023-08-15T00:00:00"/>
    <d v="2023-08-16T00:00:00"/>
    <m/>
    <s v="ENTREGUE"/>
    <s v="ENTREGUE FORA DO PRAZO"/>
    <n v="14"/>
  </r>
  <r>
    <n v="27193698"/>
    <s v="271936-98"/>
    <d v="2023-08-02T00:00:00"/>
    <x v="3"/>
    <s v="PICOS"/>
    <x v="7"/>
    <n v="127522"/>
    <s v="NORDESTE"/>
    <n v="7848.96"/>
    <n v="520.57000000000005"/>
    <n v="269.50099999999998"/>
    <n v="6.6323436480756698E-2"/>
    <s v="TECMAR TRANSPORTES LTDA"/>
    <d v="2023-08-01T00:00:00"/>
    <m/>
    <d v="2023-08-14T00:00:00"/>
    <d v="2023-08-15T00:00:00"/>
    <m/>
    <s v="ENTREGUE"/>
    <s v="ENTREGUE FORA DO PRAZO"/>
    <n v="13"/>
  </r>
  <r>
    <n v="26570598"/>
    <s v="265705-98"/>
    <d v="2023-08-02T00:00:00"/>
    <x v="3"/>
    <s v="ICAPUÍ"/>
    <x v="15"/>
    <n v="127598"/>
    <s v="NORDESTE"/>
    <n v="36350"/>
    <n v="1767.9"/>
    <n v="1218.79"/>
    <n v="4.8635488308115545E-2"/>
    <s v="TECMAR TRANSPORTES LTDA"/>
    <d v="2023-08-02T00:00:00"/>
    <m/>
    <d v="2023-08-23T00:00:00"/>
    <d v="2023-08-18T00:00:00"/>
    <m/>
    <s v="ENTREGUE"/>
    <s v="ENTREGUE NO PRAZO"/>
    <n v="16"/>
  </r>
  <r>
    <n v="27397899"/>
    <s v="273978-99"/>
    <d v="2023-08-02T00:00:00"/>
    <x v="3"/>
    <s v="FRECHEIRINHA"/>
    <x v="15"/>
    <n v="127477"/>
    <s v="NORDESTE"/>
    <n v="515.66999999999996"/>
    <n v="98.51"/>
    <n v="27.832999999999998"/>
    <n v="0.19103302499660638"/>
    <s v="TECMAR TRANSPORTES LTDA"/>
    <d v="2023-08-01T00:00:00"/>
    <m/>
    <d v="2023-08-23T00:00:00"/>
    <d v="2023-08-23T00:00:00"/>
    <m/>
    <s v="ENTREGUE"/>
    <s v="ENTREGUE NO PRAZO"/>
    <n v="21"/>
  </r>
  <r>
    <n v="26849398"/>
    <s v="268493-98"/>
    <d v="2023-08-03T00:00:00"/>
    <x v="3"/>
    <s v="ITUMBIARA"/>
    <x v="5"/>
    <n v="127769"/>
    <s v="CENTRO-OESTE"/>
    <n v="6600"/>
    <n v="273.3"/>
    <n v="185"/>
    <n v="4.1409090909090909E-2"/>
    <s v="JEONCEL TRANSPORTES LTDA"/>
    <d v="2023-08-02T00:00:00"/>
    <m/>
    <d v="2023-08-17T00:00:00"/>
    <d v="2023-08-14T00:00:00"/>
    <m/>
    <s v="ENTREGUE"/>
    <s v="ENTREGUE NO PRAZO"/>
    <n v="11"/>
  </r>
  <r>
    <n v="26732898"/>
    <s v="267328-98"/>
    <d v="2023-08-03T00:00:00"/>
    <x v="3"/>
    <s v="CARPINA"/>
    <x v="16"/>
    <n v="127779"/>
    <s v="NORDESTE"/>
    <n v="11700"/>
    <n v="491.11"/>
    <n v="327.40699999999998"/>
    <n v="4.1975213675213674E-2"/>
    <s v="JEONCEL TRANSPORTES LTDA"/>
    <d v="2023-08-03T00:00:00"/>
    <m/>
    <d v="2023-08-24T00:00:00"/>
    <d v="2023-08-16T00:00:00"/>
    <m/>
    <s v="ENTREGUE"/>
    <s v="ENTREGUE NO PRAZO"/>
    <n v="13"/>
  </r>
  <r>
    <n v="26982998"/>
    <s v="269829-98"/>
    <d v="2023-08-03T00:00:00"/>
    <x v="3"/>
    <s v="TUCURUI"/>
    <x v="2"/>
    <n v="127829"/>
    <s v="NORTE"/>
    <n v="11426"/>
    <n v="743.93"/>
    <n v="371.96699999999998"/>
    <n v="6.5108524417994043E-2"/>
    <s v="JEONCEL TRANSPORTES LTDA"/>
    <d v="2023-08-03T00:00:00"/>
    <m/>
    <d v="2023-09-06T00:00:00"/>
    <d v="2023-08-21T00:00:00"/>
    <m/>
    <s v="ENTREGUE"/>
    <s v="ENTREGUE NO PRAZO"/>
    <n v="18"/>
  </r>
  <r>
    <n v="26489898"/>
    <s v="264898-98"/>
    <d v="2023-08-03T00:00:00"/>
    <x v="3"/>
    <s v="SANTAREM"/>
    <x v="2"/>
    <n v="127739"/>
    <s v="NORTE"/>
    <n v="17900"/>
    <n v="996.9"/>
    <n v="498.447"/>
    <n v="5.5692737430167595E-2"/>
    <s v="JEONCEL TRANSPORTES LTDA"/>
    <d v="2023-08-02T00:00:00"/>
    <m/>
    <d v="2023-08-31T00:00:00"/>
    <d v="2023-09-12T00:00:00"/>
    <m/>
    <s v="ENTREGUE"/>
    <s v="ENTREGUE FORA DO PRAZO"/>
    <n v="40"/>
  </r>
  <r>
    <n v="26838298"/>
    <s v="268382-98"/>
    <d v="2023-08-03T00:00:00"/>
    <x v="3"/>
    <s v="RUROPOLIS"/>
    <x v="2"/>
    <n v="127761"/>
    <s v="NORTE"/>
    <n v="18934.810000000001"/>
    <n v="1302"/>
    <n v="651"/>
    <n v="6.876224266311623E-2"/>
    <s v="JEONCEL TRANSPORTES LTDA"/>
    <d v="2023-08-02T00:00:00"/>
    <m/>
    <d v="2023-09-06T00:00:00"/>
    <d v="2023-09-26T00:00:00"/>
    <m/>
    <s v="ENTREGUE"/>
    <s v="ENTREGUE FORA DO PRAZO"/>
    <n v="54"/>
  </r>
  <r>
    <n v="27443398"/>
    <s v="274433-98"/>
    <d v="2023-08-03T00:00:00"/>
    <x v="3"/>
    <s v="SÃO GONÇALO"/>
    <x v="11"/>
    <n v="127688"/>
    <s v="SUDESTE"/>
    <n v="14169"/>
    <n v="390.08"/>
    <n v="491.47"/>
    <n v="2.7530524384219067E-2"/>
    <s v="M V G TRANSPORTES EIRELI"/>
    <d v="2023-08-02T00:00:00"/>
    <m/>
    <d v="2023-08-11T00:00:00"/>
    <d v="2023-08-11T00:00:00"/>
    <m/>
    <s v="ENTREGUE"/>
    <s v="ENTREGUE NO PRAZO"/>
    <n v="8"/>
  </r>
  <r>
    <n v="26693198"/>
    <s v="266931-98"/>
    <d v="2023-08-03T00:00:00"/>
    <x v="3"/>
    <s v="AQUIDAUANA"/>
    <x v="3"/>
    <n v="127757"/>
    <s v="CENTRO-OESTE"/>
    <n v="8239"/>
    <n v="416.11"/>
    <n v="250.92"/>
    <n v="5.0504915645102566E-2"/>
    <s v="MIRA SERVICOS"/>
    <d v="2023-08-02T00:00:00"/>
    <m/>
    <d v="2023-08-21T00:00:00"/>
    <d v="2023-08-10T00:00:00"/>
    <m/>
    <s v="ENTREGUE"/>
    <s v="ENTREGUE NO PRAZO"/>
    <n v="7"/>
  </r>
  <r>
    <n v="27090898"/>
    <s v="270908-98"/>
    <d v="2023-08-03T00:00:00"/>
    <x v="3"/>
    <s v="CUIABÁ"/>
    <x v="0"/>
    <n v="127699"/>
    <s v="CENTRO-OESTE"/>
    <n v="11127"/>
    <n v="433.03"/>
    <n v="272"/>
    <n v="3.8917048620472725E-2"/>
    <s v="MIRA SERVICOS"/>
    <d v="2023-08-02T00:00:00"/>
    <m/>
    <d v="2023-08-17T00:00:00"/>
    <d v="2023-08-12T00:00:00"/>
    <m/>
    <s v="ENTREGUE"/>
    <s v="ENTREGUE NO PRAZO"/>
    <n v="9"/>
  </r>
  <r>
    <n v="27412098"/>
    <s v="274120-98"/>
    <d v="2023-08-03T00:00:00"/>
    <x v="3"/>
    <s v="CUIABÁ"/>
    <x v="0"/>
    <n v="127694"/>
    <s v="CENTRO-OESTE"/>
    <n v="12825"/>
    <n v="541.95000000000005"/>
    <n v="433.14400000000001"/>
    <n v="4.2257309941520473E-2"/>
    <s v="MIRA SERVICOS"/>
    <d v="2023-08-02T00:00:00"/>
    <m/>
    <d v="2023-08-17T00:00:00"/>
    <d v="2023-08-17T00:00:00"/>
    <m/>
    <s v="ENTREGUE"/>
    <s v="ENTREGUE NO PRAZO"/>
    <n v="14"/>
  </r>
  <r>
    <n v="27124898"/>
    <s v="271248-98"/>
    <d v="2023-08-03T00:00:00"/>
    <x v="3"/>
    <s v="DOURADINA"/>
    <x v="3"/>
    <n v="127745"/>
    <s v="CENTRO-OESTE"/>
    <n v="13275"/>
    <n v="680.74"/>
    <n v="463.637"/>
    <n v="5.1279849340866289E-2"/>
    <s v="MIRA SERVICOS"/>
    <d v="2023-08-02T00:00:00"/>
    <m/>
    <d v="2023-08-21T00:00:00"/>
    <d v="2023-08-15T00:00:00"/>
    <m/>
    <s v="ENTREGUE"/>
    <s v="ENTREGUE NO PRAZO"/>
    <n v="12"/>
  </r>
  <r>
    <n v="27438898"/>
    <s v="274388-98"/>
    <d v="2023-08-03T00:00:00"/>
    <x v="3"/>
    <s v="ITAUBA"/>
    <x v="0"/>
    <n v="127693"/>
    <s v="CENTRO-OESTE"/>
    <n v="6653.22"/>
    <n v="467.15"/>
    <n v="220.89500000000001"/>
    <n v="7.02141218838397E-2"/>
    <s v="MIRA SERVICOS"/>
    <d v="2023-08-02T00:00:00"/>
    <m/>
    <d v="2023-08-23T00:00:00"/>
    <d v="2023-08-23T00:00:00"/>
    <m/>
    <s v="ENTREGUE"/>
    <s v="ENTREGUE NO PRAZO"/>
    <n v="20"/>
  </r>
  <r>
    <n v="27330498"/>
    <s v="273304-98"/>
    <d v="2023-08-03T00:00:00"/>
    <x v="3"/>
    <s v="NOVA MUTUM"/>
    <x v="0"/>
    <n v="127689"/>
    <s v="CENTRO-OESTE"/>
    <n v="11239"/>
    <n v="713.83"/>
    <n v="371.93700000000001"/>
    <n v="6.351365779873655E-2"/>
    <s v="MIRA SERVICOS"/>
    <d v="2023-08-02T00:00:00"/>
    <m/>
    <d v="2023-08-28T00:00:00"/>
    <d v="2023-08-18T00:00:00"/>
    <m/>
    <s v="ENTREGUE"/>
    <s v="ENTREGUE NO PRAZO"/>
    <n v="15"/>
  </r>
  <r>
    <n v="27297298"/>
    <s v="272972-98"/>
    <d v="2023-08-03T00:00:00"/>
    <x v="3"/>
    <s v="PALMAS"/>
    <x v="1"/>
    <n v="127683"/>
    <s v="NORTE"/>
    <n v="12107.4"/>
    <n v="592.82000000000005"/>
    <n v="372"/>
    <n v="4.8963443844260539E-2"/>
    <s v="MIRA SERVICOS"/>
    <d v="2023-08-02T00:00:00"/>
    <m/>
    <d v="2023-08-18T00:00:00"/>
    <d v="2023-08-11T00:00:00"/>
    <m/>
    <s v="ENTREGUE"/>
    <s v="ENTREGUE NO PRAZO"/>
    <n v="8"/>
  </r>
  <r>
    <n v="26832098"/>
    <s v="268320-98"/>
    <d v="2023-08-03T00:00:00"/>
    <x v="3"/>
    <s v="PARANATINGA"/>
    <x v="0"/>
    <n v="127681"/>
    <s v="CENTRO-OESTE"/>
    <n v="7523.01"/>
    <n v="516.34"/>
    <n v="252"/>
    <n v="6.8634761883873616E-2"/>
    <s v="MIRA SERVICOS"/>
    <d v="2023-08-02T00:00:00"/>
    <m/>
    <d v="2023-08-28T00:00:00"/>
    <d v="2023-08-14T00:00:00"/>
    <m/>
    <s v="ENTREGUE"/>
    <s v="ENTREGUE NO PRAZO"/>
    <n v="11"/>
  </r>
  <r>
    <n v="26604898"/>
    <s v="266048-98"/>
    <d v="2023-08-03T00:00:00"/>
    <x v="3"/>
    <s v="PONTAL DO ARAGUAIA"/>
    <x v="0"/>
    <n v="127755"/>
    <s v="CENTRO-OESTE"/>
    <n v="9000"/>
    <n v="571.02"/>
    <n v="286"/>
    <n v="6.3446666666666665E-2"/>
    <s v="MIRA SERVICOS"/>
    <d v="2023-08-02T00:00:00"/>
    <m/>
    <d v="2023-08-21T00:00:00"/>
    <d v="2023-08-19T00:00:00"/>
    <m/>
    <s v="ENTREGUE"/>
    <s v="ENTREGUE NO PRAZO"/>
    <n v="16"/>
  </r>
  <r>
    <n v="26659698"/>
    <s v="266596-98"/>
    <d v="2023-08-03T00:00:00"/>
    <x v="3"/>
    <s v="PONTES E LACERDA"/>
    <x v="0"/>
    <n v="127756"/>
    <s v="CENTRO-OESTE"/>
    <n v="20158.43"/>
    <n v="1137.2"/>
    <n v="624"/>
    <n v="5.6413123442649059E-2"/>
    <s v="MIRA SERVICOS"/>
    <d v="2023-08-02T00:00:00"/>
    <m/>
    <d v="2023-08-29T00:00:00"/>
    <d v="2023-08-14T00:00:00"/>
    <m/>
    <s v="ENTREGUE"/>
    <s v="ENTREGUE NO PRAZO"/>
    <n v="11"/>
  </r>
  <r>
    <n v="27447998"/>
    <s v="274479-98"/>
    <d v="2023-08-03T00:00:00"/>
    <x v="3"/>
    <s v="RONDONÓPOLIS"/>
    <x v="0"/>
    <n v="127695"/>
    <s v="CENTRO-OESTE"/>
    <n v="13274.91"/>
    <n v="865.33"/>
    <n v="463.762"/>
    <n v="6.5185376021381691E-2"/>
    <s v="MIRA SERVICOS"/>
    <d v="2023-08-02T00:00:00"/>
    <m/>
    <d v="2023-08-18T00:00:00"/>
    <d v="2023-08-11T00:00:00"/>
    <m/>
    <s v="ENTREGUE"/>
    <s v="ENTREGUE NO PRAZO"/>
    <n v="8"/>
  </r>
  <r>
    <n v="27380098"/>
    <s v="273800-98"/>
    <d v="2023-08-03T00:00:00"/>
    <x v="3"/>
    <s v="RONDONÓPOLIS"/>
    <x v="0"/>
    <n v="127701"/>
    <s v="CENTRO-OESTE"/>
    <n v="9000"/>
    <n v="571.02"/>
    <n v="0"/>
    <n v="6.3446666666666665E-2"/>
    <s v="MIRA SERVICOS"/>
    <d v="2023-08-02T00:00:00"/>
    <m/>
    <d v="2023-08-18T00:00:00"/>
    <d v="2023-08-14T00:00:00"/>
    <m/>
    <s v="ENTREGUE"/>
    <s v="ENTREGUE NO PRAZO"/>
    <n v="11"/>
  </r>
  <r>
    <n v="27453498"/>
    <s v="274534-98"/>
    <d v="2023-08-03T00:00:00"/>
    <x v="3"/>
    <s v="RONDONÓPOLIS"/>
    <x v="0"/>
    <n v="127703"/>
    <s v="CENTRO-OESTE"/>
    <n v="10107"/>
    <n v="669.25"/>
    <n v="344.13299999999998"/>
    <n v="6.6216483625210251E-2"/>
    <s v="MIRA SERVICOS"/>
    <d v="2023-08-02T00:00:00"/>
    <m/>
    <d v="2023-08-18T00:00:00"/>
    <d v="2023-08-17T00:00:00"/>
    <m/>
    <s v="ENTREGUE"/>
    <s v="ENTREGUE NO PRAZO"/>
    <n v="14"/>
  </r>
  <r>
    <n v="27452898"/>
    <s v="274528-98"/>
    <d v="2023-08-03T00:00:00"/>
    <x v="3"/>
    <s v="TANGARÁ DA SERRA"/>
    <x v="0"/>
    <n v="127704"/>
    <s v="CENTRO-OESTE"/>
    <n v="14169"/>
    <n v="909.55"/>
    <n v="491.59500000000003"/>
    <n v="6.4192956454231065E-2"/>
    <s v="MIRA SERVICOS"/>
    <d v="2023-08-02T00:00:00"/>
    <m/>
    <d v="2023-08-28T00:00:00"/>
    <d v="2023-08-14T00:00:00"/>
    <m/>
    <s v="ENTREGUE"/>
    <s v="ENTREGUE NO PRAZO"/>
    <n v="11"/>
  </r>
  <r>
    <n v="26716598"/>
    <s v="267165-98"/>
    <d v="2023-08-03T00:00:00"/>
    <x v="3"/>
    <s v="TANGARÁ DA SERRA"/>
    <x v="0"/>
    <n v="127754"/>
    <s v="CENTRO-OESTE"/>
    <n v="10209"/>
    <n v="669.22"/>
    <n v="344"/>
    <n v="6.5551963953374481E-2"/>
    <s v="MIRA SERVICOS"/>
    <d v="2023-08-02T00:00:00"/>
    <m/>
    <d v="2023-08-28T00:00:00"/>
    <d v="2023-08-14T00:00:00"/>
    <m/>
    <s v="ENTREGUE"/>
    <s v="ENTREGUE NO PRAZO"/>
    <n v="11"/>
  </r>
  <r>
    <n v="27408398"/>
    <s v="274083-98"/>
    <d v="2023-08-03T00:00:00"/>
    <x v="3"/>
    <s v="JI-PARANA"/>
    <x v="8"/>
    <n v="127721"/>
    <s v="NORTE"/>
    <n v="11920"/>
    <n v="1170.8"/>
    <n v="373.85300000000001"/>
    <n v="9.8221476510067116E-2"/>
    <s v="MIRA SERVICOS"/>
    <d v="2023-08-02T00:00:00"/>
    <m/>
    <d v="2023-08-25T00:00:00"/>
    <d v="2023-08-23T00:00:00"/>
    <m/>
    <s v="ENTREGUE"/>
    <s v="ENTREGUE NO PRAZO"/>
    <n v="20"/>
  </r>
  <r>
    <n v="26934098"/>
    <s v="269340-98"/>
    <d v="2023-08-03T00:00:00"/>
    <x v="3"/>
    <s v="BARRA DO GARCAS"/>
    <x v="0"/>
    <n v="127770"/>
    <s v="CENTRO-OESTE"/>
    <n v="9589"/>
    <n v="622.14"/>
    <n v="314"/>
    <n v="6.4880592345395768E-2"/>
    <s v="MIRA SERVICOS"/>
    <d v="2023-08-02T00:00:00"/>
    <m/>
    <d v="2023-08-18T00:00:00"/>
    <d v="2023-08-22T00:00:00"/>
    <m/>
    <s v="ENTREGUE"/>
    <s v="ENTREGUE FORA DO PRAZO"/>
    <n v="19"/>
  </r>
  <r>
    <n v="27380498"/>
    <s v="273804-98"/>
    <d v="2023-08-03T00:00:00"/>
    <x v="3"/>
    <s v="RIO BRILHANTE"/>
    <x v="3"/>
    <n v="127804"/>
    <s v="CENTRO-OESTE"/>
    <n v="13550"/>
    <n v="695.11"/>
    <n v="475.86500000000001"/>
    <n v="5.1299630996309964E-2"/>
    <s v="MIRA SERVICOS"/>
    <d v="2023-08-03T00:00:00"/>
    <m/>
    <d v="2023-08-21T00:00:00"/>
    <d v="2023-08-21T00:00:00"/>
    <m/>
    <s v="ENTREGUE"/>
    <s v="ENTREGUE NO PRAZO"/>
    <n v="18"/>
  </r>
  <r>
    <n v="27441098"/>
    <s v="274410-98"/>
    <d v="2023-08-03T00:00:00"/>
    <x v="3"/>
    <s v="CHAPADA GUIMARAES"/>
    <x v="0"/>
    <n v="127805"/>
    <s v="CENTRO-OESTE"/>
    <n v="16591.46"/>
    <n v="940.98"/>
    <n v="504.71899999999999"/>
    <n v="5.6714719500273035E-2"/>
    <s v="MIRA SERVICOS"/>
    <d v="2023-08-03T00:00:00"/>
    <m/>
    <d v="2023-08-21T00:00:00"/>
    <d v="2023-08-14T00:00:00"/>
    <m/>
    <s v="ENTREGUE"/>
    <s v="ENTREGUE NO PRAZO"/>
    <n v="11"/>
  </r>
  <r>
    <n v="27348998"/>
    <s v="273489-98"/>
    <d v="2023-08-03T00:00:00"/>
    <x v="3"/>
    <s v="DOURADOS"/>
    <x v="3"/>
    <n v="127801"/>
    <s v="CENTRO-OESTE"/>
    <n v="15409"/>
    <n v="769.88"/>
    <n v="532.58299999999997"/>
    <n v="4.9963008631319361E-2"/>
    <s v="MIRA SERVICOS"/>
    <d v="2023-08-03T00:00:00"/>
    <m/>
    <d v="2023-08-17T00:00:00"/>
    <d v="2023-08-14T00:00:00"/>
    <m/>
    <s v="ENTREGUE"/>
    <s v="ENTREGUE NO PRAZO"/>
    <n v="11"/>
  </r>
  <r>
    <n v="26817498"/>
    <s v="268174-98"/>
    <d v="2023-08-03T00:00:00"/>
    <x v="3"/>
    <s v="PARANATINGA"/>
    <x v="0"/>
    <n v="127782"/>
    <s v="CENTRO-OESTE"/>
    <n v="8819.91"/>
    <n v="569.17999999999995"/>
    <n v="285"/>
    <n v="6.4533538324087203E-2"/>
    <s v="MIRA SERVICOS"/>
    <d v="2023-08-03T00:00:00"/>
    <m/>
    <d v="2023-08-28T00:00:00"/>
    <d v="2023-08-14T00:00:00"/>
    <m/>
    <s v="ENTREGUE"/>
    <s v="ENTREGUE NO PRAZO"/>
    <n v="11"/>
  </r>
  <r>
    <n v="26476198"/>
    <s v="264761-98"/>
    <d v="2023-08-03T00:00:00"/>
    <x v="3"/>
    <s v="PEDRA PRETA"/>
    <x v="0"/>
    <n v="127817"/>
    <s v="CENTRO-OESTE"/>
    <n v="8909"/>
    <n v="570.86"/>
    <n v="286"/>
    <n v="6.4076776293635646E-2"/>
    <s v="MIRA SERVICOS"/>
    <d v="2023-08-03T00:00:00"/>
    <m/>
    <d v="2023-08-21T00:00:00"/>
    <d v="2023-08-15T00:00:00"/>
    <m/>
    <s v="ENTREGUE"/>
    <s v="ENTREGUE NO PRAZO"/>
    <n v="12"/>
  </r>
  <r>
    <n v="27085198"/>
    <s v="270851-98"/>
    <d v="2023-08-03T00:00:00"/>
    <x v="3"/>
    <s v="RONDONÓPOLIS"/>
    <x v="0"/>
    <n v="127818"/>
    <s v="CENTRO-OESTE"/>
    <n v="11130"/>
    <n v="713.75"/>
    <n v="372"/>
    <n v="6.4128481581311764E-2"/>
    <s v="MIRA SERVICOS"/>
    <d v="2023-08-03T00:00:00"/>
    <m/>
    <d v="2023-08-18T00:00:00"/>
    <d v="2023-08-11T00:00:00"/>
    <m/>
    <s v="ENTREGUE"/>
    <s v="ENTREGUE NO PRAZO"/>
    <n v="8"/>
  </r>
  <r>
    <n v="26638898"/>
    <s v="266388-98"/>
    <d v="2023-08-03T00:00:00"/>
    <x v="3"/>
    <s v="RONDONÓPOLIS"/>
    <x v="0"/>
    <n v="127787"/>
    <s v="CENTRO-OESTE"/>
    <n v="6721.11"/>
    <n v="467.42"/>
    <n v="221"/>
    <n v="6.9545060265343087E-2"/>
    <s v="MIRA SERVICOS"/>
    <d v="2023-08-03T00:00:00"/>
    <m/>
    <d v="2023-08-18T00:00:00"/>
    <d v="2023-08-11T00:00:00"/>
    <m/>
    <s v="ENTREGUE"/>
    <s v="ENTREGUE NO PRAZO"/>
    <n v="8"/>
  </r>
  <r>
    <n v="27417798"/>
    <s v="274177-98"/>
    <d v="2023-08-03T00:00:00"/>
    <x v="3"/>
    <s v="TANGARÁ DA SERRA"/>
    <x v="0"/>
    <n v="127809"/>
    <s v="CENTRO-OESTE"/>
    <n v="13409"/>
    <n v="865.36"/>
    <n v="463.637"/>
    <n v="6.453575956447162E-2"/>
    <s v="MIRA SERVICOS"/>
    <d v="2023-08-03T00:00:00"/>
    <m/>
    <d v="2023-08-28T00:00:00"/>
    <d v="2023-08-24T00:00:00"/>
    <m/>
    <s v="ENTREGUE"/>
    <s v="ENTREGUE NO PRAZO"/>
    <n v="21"/>
  </r>
  <r>
    <n v="26887498"/>
    <s v="268874-98"/>
    <d v="2023-08-03T00:00:00"/>
    <x v="3"/>
    <s v="CUIABÁ"/>
    <x v="0"/>
    <n v="127789"/>
    <s v="CENTRO-OESTE"/>
    <n v="20000.009999999998"/>
    <n v="823.92"/>
    <n v="709.68499999999995"/>
    <n v="4.1195979402010301E-2"/>
    <s v="MIRA SERVICOS"/>
    <d v="2023-08-03T00:00:00"/>
    <m/>
    <d v="2023-08-17T00:00:00"/>
    <d v="2023-08-22T00:00:00"/>
    <m/>
    <s v="ENTREGUE"/>
    <s v="ENTREGUE FORA DO PRAZO"/>
    <n v="19"/>
  </r>
  <r>
    <n v="27159998"/>
    <s v="271599-98"/>
    <d v="2023-08-03T00:00:00"/>
    <x v="3"/>
    <s v="CAMPO GRANDE"/>
    <x v="3"/>
    <n v="127819"/>
    <s v="CENTRO-OESTE"/>
    <n v="13409"/>
    <n v="570.65"/>
    <n v="464"/>
    <n v="4.2557237676187631E-2"/>
    <s v="MIRA SERVICOS"/>
    <d v="2023-08-03T00:00:00"/>
    <m/>
    <d v="2023-08-16T00:00:00"/>
    <d v="2023-08-18T00:00:00"/>
    <m/>
    <s v="ENTREGUE"/>
    <s v="ENTREGUE FORA DO PRAZO"/>
    <n v="15"/>
  </r>
  <r>
    <n v="26381298"/>
    <s v="263812-98"/>
    <d v="2023-08-03T00:00:00"/>
    <x v="3"/>
    <s v="CUIABÁ"/>
    <x v="0"/>
    <n v="127780"/>
    <s v="CENTRO-OESTE"/>
    <n v="22349"/>
    <n v="908.08"/>
    <n v="798.96900000000005"/>
    <n v="4.0631795606067389E-2"/>
    <s v="MIRA SERVICOS"/>
    <d v="2023-08-03T00:00:00"/>
    <m/>
    <d v="2023-08-17T00:00:00"/>
    <d v="2023-08-29T00:00:00"/>
    <m/>
    <s v="ENTREGUE"/>
    <s v="ENTREGUE FORA DO PRAZO"/>
    <n v="26"/>
  </r>
  <r>
    <n v="26825498"/>
    <s v="268254-98"/>
    <d v="2023-08-03T00:00:00"/>
    <x v="3"/>
    <s v="TERESINA"/>
    <x v="7"/>
    <n v="127284"/>
    <s v="NORDESTE"/>
    <n v="10209"/>
    <n v="469"/>
    <n v="344.13299999999998"/>
    <n v="4.5939856988931334E-2"/>
    <s v="TCL TRANSPORTES"/>
    <d v="2023-07-28T00:00:00"/>
    <m/>
    <d v="2023-08-14T00:00:00"/>
    <d v="2023-08-14T00:00:00"/>
    <m/>
    <s v="ENTREGUE"/>
    <s v="ENTREGUE NO PRAZO"/>
    <n v="11"/>
  </r>
  <r>
    <n v="27052798"/>
    <s v="270527-98"/>
    <d v="2023-08-03T00:00:00"/>
    <x v="3"/>
    <s v="JANAUBA"/>
    <x v="4"/>
    <n v="127679"/>
    <s v="SUDESTE"/>
    <n v="10159"/>
    <n v="467"/>
    <n v="302"/>
    <n v="4.5969091446008463E-2"/>
    <s v="TCL TRANSPORTES"/>
    <d v="2023-08-02T00:00:00"/>
    <m/>
    <d v="2023-08-10T00:00:00"/>
    <d v="2023-08-10T00:00:00"/>
    <m/>
    <s v="ENTREGUE"/>
    <s v="ENTREGUE NO PRAZO"/>
    <n v="7"/>
  </r>
  <r>
    <n v="26671198"/>
    <s v="266711-98"/>
    <d v="2023-08-03T00:00:00"/>
    <x v="3"/>
    <s v="MONTES CLAROS"/>
    <x v="4"/>
    <n v="127148"/>
    <s v="SUDESTE"/>
    <n v="12549"/>
    <n v="577"/>
    <n v="433.38799999999998"/>
    <n v="4.5979759343373977E-2"/>
    <s v="TCL TRANSPORTES"/>
    <d v="2023-07-28T00:00:00"/>
    <m/>
    <d v="2023-08-10T00:00:00"/>
    <d v="2023-08-10T00:00:00"/>
    <m/>
    <s v="ENTREGUE"/>
    <s v="ENTREGUE NO PRAZO"/>
    <n v="7"/>
  </r>
  <r>
    <n v="26868198"/>
    <s v="268681-98"/>
    <d v="2023-08-03T00:00:00"/>
    <x v="3"/>
    <s v="PORTEIRINHA"/>
    <x v="4"/>
    <n v="127758"/>
    <s v="SUDESTE"/>
    <n v="36338"/>
    <n v="1671"/>
    <n v="1197.1769999999999"/>
    <n v="4.5984919368154548E-2"/>
    <s v="TCL TRANSPORTES"/>
    <d v="2023-08-02T00:00:00"/>
    <m/>
    <d v="2023-08-11T00:00:00"/>
    <d v="2023-08-10T00:00:00"/>
    <m/>
    <s v="ENTREGUE"/>
    <s v="ENTREGUE NO PRAZO"/>
    <n v="7"/>
  </r>
  <r>
    <n v="26565898"/>
    <s v="265658-98"/>
    <d v="2023-08-03T00:00:00"/>
    <x v="3"/>
    <s v="TERESINA"/>
    <x v="7"/>
    <n v="127333"/>
    <s v="NORDESTE"/>
    <n v="15409"/>
    <n v="708"/>
    <n v="538.34199999999998"/>
    <n v="4.5947173729638524E-2"/>
    <s v="TCL TRANSPORTES"/>
    <d v="2023-07-31T00:00:00"/>
    <m/>
    <d v="2023-08-14T00:00:00"/>
    <d v="2023-08-14T00:00:00"/>
    <m/>
    <s v="ENTREGUE"/>
    <s v="ENTREGUE NO PRAZO"/>
    <n v="11"/>
  </r>
  <r>
    <n v="26451298"/>
    <s v="264512-98"/>
    <d v="2023-08-03T00:00:00"/>
    <x v="3"/>
    <s v="TERESINA"/>
    <x v="7"/>
    <n v="126152"/>
    <s v="NORDESTE"/>
    <n v="27000"/>
    <n v="1242"/>
    <n v="810.16099999999994"/>
    <n v="4.5999999999999999E-2"/>
    <s v="TCL TRANSPORTES"/>
    <d v="2023-07-20T00:00:00"/>
    <m/>
    <d v="2023-08-14T00:00:00"/>
    <d v="2023-08-15T00:00:00"/>
    <m/>
    <s v="ENTREGUE"/>
    <s v="ENTREGUE FORA DO PRAZO"/>
    <n v="12"/>
  </r>
  <r>
    <n v="26790298"/>
    <s v="267902-98"/>
    <d v="2023-08-03T00:00:00"/>
    <x v="3"/>
    <s v="TERESINA"/>
    <x v="7"/>
    <n v="127247"/>
    <s v="NORDESTE"/>
    <n v="88800"/>
    <n v="4293"/>
    <n v="2988.4290000000001"/>
    <n v="4.8344594594594593E-2"/>
    <s v="TCL TRANSPORTES"/>
    <d v="2023-07-28T00:00:00"/>
    <m/>
    <d v="2023-08-14T00:00:00"/>
    <d v="2023-08-14T00:00:00"/>
    <m/>
    <s v="ENTREGUE"/>
    <s v="ENTREGUE NO PRAZO"/>
    <n v="11"/>
  </r>
  <r>
    <n v="26575498"/>
    <s v="265754-98"/>
    <d v="2023-08-03T00:00:00"/>
    <x v="3"/>
    <s v="TERESINA"/>
    <x v="7"/>
    <n v="127153"/>
    <s v="NORDESTE"/>
    <n v="39300"/>
    <n v="1807"/>
    <n v="1338.2"/>
    <n v="4.5979643765903307E-2"/>
    <s v="TCL TRANSPORTES"/>
    <d v="2023-07-28T00:00:00"/>
    <m/>
    <d v="2023-08-14T00:00:00"/>
    <d v="2023-08-14T00:00:00"/>
    <m/>
    <s v="ENTREGUE"/>
    <s v="ENTREGUE NO PRAZO"/>
    <n v="11"/>
  </r>
  <r>
    <n v="26754098"/>
    <s v="267540-98"/>
    <d v="2023-08-03T00:00:00"/>
    <x v="3"/>
    <s v="TERESINA"/>
    <x v="7"/>
    <n v="127107"/>
    <s v="NORDESTE"/>
    <n v="11126.61"/>
    <n v="512"/>
    <n v="371.93700000000001"/>
    <n v="4.6015812543083651E-2"/>
    <s v="TCL TRANSPORTES"/>
    <d v="2023-07-28T00:00:00"/>
    <m/>
    <d v="2023-08-14T00:00:00"/>
    <d v="2023-08-14T00:00:00"/>
    <m/>
    <s v="ENTREGUE"/>
    <s v="ENTREGUE NO PRAZO"/>
    <n v="11"/>
  </r>
  <r>
    <n v="26960498"/>
    <s v="269604-98"/>
    <d v="2023-08-03T00:00:00"/>
    <x v="3"/>
    <s v="TERESINA"/>
    <x v="7"/>
    <n v="127140"/>
    <s v="NORDESTE"/>
    <n v="17069"/>
    <n v="785"/>
    <n v="559.93799999999999"/>
    <n v="4.5989806081199833E-2"/>
    <s v="TCL TRANSPORTES"/>
    <d v="2023-07-28T00:00:00"/>
    <m/>
    <d v="2023-08-14T00:00:00"/>
    <d v="2023-08-15T00:00:00"/>
    <m/>
    <s v="ENTREGUE"/>
    <s v="ENTREGUE FORA DO PRAZO"/>
    <n v="12"/>
  </r>
  <r>
    <n v="27014198"/>
    <s v="270141-98"/>
    <d v="2023-08-03T00:00:00"/>
    <x v="3"/>
    <s v="TERESINA"/>
    <x v="7"/>
    <n v="127240"/>
    <s v="NORDESTE"/>
    <n v="39359.050000000003"/>
    <n v="1810"/>
    <n v="1307.5329999999999"/>
    <n v="4.598688230534019E-2"/>
    <s v="TCL TRANSPORTES"/>
    <d v="2023-07-28T00:00:00"/>
    <m/>
    <d v="2023-08-14T00:00:00"/>
    <d v="2023-08-15T00:00:00"/>
    <m/>
    <s v="ENTREGUE"/>
    <s v="ENTREGUE FORA DO PRAZO"/>
    <n v="12"/>
  </r>
  <r>
    <n v="27030198"/>
    <s v="270301-98"/>
    <d v="2023-08-03T00:00:00"/>
    <x v="3"/>
    <s v="BARRAS"/>
    <x v="7"/>
    <n v="127768"/>
    <s v="NORDESTE"/>
    <n v="9350"/>
    <n v="503.6"/>
    <n v="253"/>
    <n v="5.3860962566844924E-2"/>
    <s v="TECMAR TRANSPORTES LTDA"/>
    <d v="2023-08-02T00:00:00"/>
    <m/>
    <d v="2023-08-15T00:00:00"/>
    <d v="2023-08-15T00:00:00"/>
    <m/>
    <s v="ENTREGUE"/>
    <s v="ENTREGUE NO PRAZO"/>
    <n v="12"/>
  </r>
  <r>
    <n v="26675998"/>
    <s v="266759-98"/>
    <d v="2023-08-03T00:00:00"/>
    <x v="3"/>
    <s v="CAMPO MAIOR"/>
    <x v="7"/>
    <n v="127456"/>
    <s v="NORDESTE"/>
    <n v="5400"/>
    <n v="316.7"/>
    <n v="159.41800000000001"/>
    <n v="5.8648148148148144E-2"/>
    <s v="TECMAR TRANSPORTES LTDA"/>
    <d v="2023-07-31T00:00:00"/>
    <m/>
    <d v="2023-08-25T00:00:00"/>
    <d v="2023-08-11T00:00:00"/>
    <m/>
    <s v="ENTREGUE"/>
    <s v="ENTREGUE NO PRAZO"/>
    <n v="8"/>
  </r>
  <r>
    <n v="26568298"/>
    <s v="265682-98"/>
    <d v="2023-08-03T00:00:00"/>
    <x v="3"/>
    <s v="CUSTODIA"/>
    <x v="16"/>
    <n v="127833"/>
    <s v="NORDESTE"/>
    <n v="8249"/>
    <n v="363.91"/>
    <n v="252.553"/>
    <n v="4.411565038186447E-2"/>
    <s v="TECMAR TRANSPORTES LTDA"/>
    <d v="2023-08-03T00:00:00"/>
    <m/>
    <d v="2023-08-22T00:00:00"/>
    <d v="2023-08-18T00:00:00"/>
    <m/>
    <s v="ENTREGUE"/>
    <s v="ENTREGUE NO PRAZO"/>
    <n v="15"/>
  </r>
  <r>
    <n v="26850898"/>
    <s v="268508-98"/>
    <d v="2023-08-03T00:00:00"/>
    <x v="3"/>
    <s v="GEMINIANO"/>
    <x v="7"/>
    <n v="127234"/>
    <s v="NORDESTE"/>
    <n v="25679.33"/>
    <n v="2079"/>
    <n v="965.23199999999997"/>
    <n v="8.0960056200843247E-2"/>
    <s v="TECMAR TRANSPORTES LTDA"/>
    <d v="2023-07-28T00:00:00"/>
    <m/>
    <d v="2023-08-17T00:00:00"/>
    <d v="2023-08-17T00:00:00"/>
    <m/>
    <s v="ENTREGUE"/>
    <s v="ENTREGUE NO PRAZO"/>
    <n v="14"/>
  </r>
  <r>
    <n v="25911998"/>
    <s v="259119-98"/>
    <d v="2023-08-03T00:00:00"/>
    <x v="3"/>
    <s v="VICOSA DO CEARA"/>
    <x v="15"/>
    <n v="127752"/>
    <s v="NORDESTE"/>
    <n v="5539"/>
    <n v="250.38"/>
    <n v="165.751"/>
    <n v="4.5203105253655895E-2"/>
    <s v="TECMAR TRANSPORTES LTDA"/>
    <d v="2023-08-02T00:00:00"/>
    <m/>
    <d v="2023-08-24T00:00:00"/>
    <d v="2023-08-24T00:00:00"/>
    <m/>
    <s v="ENTREGUE"/>
    <s v="ENTREGUE NO PRAZO"/>
    <n v="21"/>
  </r>
  <r>
    <n v="27439098"/>
    <s v="274390-98"/>
    <d v="2023-08-03T00:00:00"/>
    <x v="3"/>
    <s v="BURITICUPU"/>
    <x v="6"/>
    <n v="127709"/>
    <s v="NORDESTE"/>
    <n v="10209"/>
    <n v="902.77"/>
    <n v="343.50599999999997"/>
    <n v="8.8428837300421198E-2"/>
    <s v="TECMAR TRANSPORTES LTDA"/>
    <d v="2023-08-02T00:00:00"/>
    <m/>
    <d v="2023-08-29T00:00:00"/>
    <d v="2023-08-28T00:00:00"/>
    <m/>
    <s v="ENTREGUE"/>
    <s v="ENTREGUE NO PRAZO"/>
    <n v="25"/>
  </r>
  <r>
    <n v="27405898"/>
    <s v="274058-98"/>
    <d v="2023-08-03T00:00:00"/>
    <x v="3"/>
    <s v="MACAÉ"/>
    <x v="11"/>
    <n v="127741"/>
    <s v="SUDESTE"/>
    <n v="14169"/>
    <n v="386.43"/>
    <n v="491.59500000000003"/>
    <n v="2.7272919754393395E-2"/>
    <s v="TJ4 TRANSPORTES EIRELI"/>
    <d v="2023-08-02T00:00:00"/>
    <m/>
    <d v="2023-09-09T00:00:00"/>
    <d v="2023-08-09T00:00:00"/>
    <m/>
    <s v="ENTREGUE"/>
    <s v="ENTREGUE NO PRAZO"/>
    <n v="6"/>
  </r>
  <r>
    <n v="26934298"/>
    <s v="269342-98"/>
    <d v="2023-08-03T00:00:00"/>
    <x v="3"/>
    <s v="MAGÉ"/>
    <x v="11"/>
    <n v="127748"/>
    <s v="SUDESTE"/>
    <n v="6047.91"/>
    <n v="164.94"/>
    <n v="191"/>
    <n v="2.7272231233599706E-2"/>
    <s v="TJ4 TRANSPORTES EIRELI"/>
    <d v="2023-08-02T00:00:00"/>
    <m/>
    <d v="2023-09-09T00:00:00"/>
    <d v="2023-08-09T00:00:00"/>
    <m/>
    <s v="ENTREGUE"/>
    <s v="ENTREGUE NO PRAZO"/>
    <n v="6"/>
  </r>
  <r>
    <n v="26638498"/>
    <s v="266384-98"/>
    <d v="2023-08-03T00:00:00"/>
    <x v="3"/>
    <s v="NOVA IGUAÇU"/>
    <x v="11"/>
    <n v="127747"/>
    <s v="SUDESTE"/>
    <n v="7664.8"/>
    <n v="191.62"/>
    <n v="221"/>
    <n v="2.5000000000000001E-2"/>
    <s v="TJ4 TRANSPORTES EIRELI"/>
    <d v="2023-08-02T00:00:00"/>
    <m/>
    <d v="2023-08-24T00:00:00"/>
    <d v="2023-08-24T00:00:00"/>
    <m/>
    <s v="ENTREGUE"/>
    <s v="ENTREGUE NO PRAZO"/>
    <n v="21"/>
  </r>
  <r>
    <n v="26934798"/>
    <s v="269347-98"/>
    <d v="2023-08-03T00:00:00"/>
    <x v="3"/>
    <s v="RIO DE JANEIRO"/>
    <x v="11"/>
    <n v="127766"/>
    <s v="SUDESTE"/>
    <n v="6325"/>
    <n v="158.12"/>
    <n v="166"/>
    <n v="2.4999209486166008E-2"/>
    <s v="TJ4 TRANSPORTES EIRELI"/>
    <d v="2023-08-02T00:00:00"/>
    <m/>
    <d v="2023-08-21T00:00:00"/>
    <d v="2023-08-21T00:00:00"/>
    <m/>
    <s v="ENTREGUE"/>
    <s v="ENTREGUE NO PRAZO"/>
    <n v="18"/>
  </r>
  <r>
    <n v="27170698"/>
    <s v="271706-98"/>
    <d v="2023-08-03T00:00:00"/>
    <x v="3"/>
    <s v="RIO DE JANEIRO"/>
    <x v="11"/>
    <n v="127626"/>
    <s v="SUDESTE"/>
    <n v="8819.91"/>
    <n v="220.5"/>
    <n v="285.92700000000002"/>
    <n v="2.5000255104643924E-2"/>
    <s v="TJ4 TRANSPORTES EIRELI"/>
    <d v="2023-08-02T00:00:00"/>
    <m/>
    <d v="2023-08-18T00:00:00"/>
    <d v="2023-08-18T00:00:00"/>
    <m/>
    <s v="ENTREGUE"/>
    <s v="ENTREGUE NO PRAZO"/>
    <n v="15"/>
  </r>
  <r>
    <n v="26877998"/>
    <s v="268779-98"/>
    <d v="2023-08-03T00:00:00"/>
    <x v="3"/>
    <s v="TERESOPOLIS"/>
    <x v="11"/>
    <n v="127767"/>
    <s v="SUDESTE"/>
    <n v="6050"/>
    <n v="165"/>
    <n v="132"/>
    <n v="2.7272727272727271E-2"/>
    <s v="TJ4 TRANSPORTES EIRELI"/>
    <d v="2023-08-02T00:00:00"/>
    <m/>
    <d v="2023-08-17T00:00:00"/>
    <d v="2023-08-17T00:00:00"/>
    <m/>
    <s v="ENTREGUE"/>
    <s v="ENTREGUE NO PRAZO"/>
    <n v="14"/>
  </r>
  <r>
    <n v="25809298"/>
    <s v="258092-98"/>
    <d v="2023-08-03T00:00:00"/>
    <x v="3"/>
    <s v="CAMPOS DOS GOYTACAZES"/>
    <x v="11"/>
    <n v="127751"/>
    <s v="SUDESTE"/>
    <n v="8768.99"/>
    <n v="239.15"/>
    <n v="251.791"/>
    <n v="2.7272240018519807E-2"/>
    <s v="TJ4 TRANSPORTES EIRELI"/>
    <d v="2023-08-02T00:00:00"/>
    <m/>
    <d v="2023-08-10T00:00:00"/>
    <d v="2023-08-10T00:00:00"/>
    <m/>
    <s v="ENTREGUE"/>
    <s v="ENTREGUE NO PRAZO"/>
    <n v="7"/>
  </r>
  <r>
    <n v="27319598"/>
    <s v="273195-98"/>
    <d v="2023-08-03T00:00:00"/>
    <x v="3"/>
    <s v="RIO DE JANEIRO"/>
    <x v="11"/>
    <n v="127633"/>
    <s v="SUDESTE"/>
    <n v="11130"/>
    <n v="278.25"/>
    <n v="371.93700000000001"/>
    <n v="2.5000000000000001E-2"/>
    <s v="TJ4 TRANSPORTES EIRELI"/>
    <d v="2023-08-02T00:00:00"/>
    <m/>
    <d v="2023-08-10T00:00:00"/>
    <d v="2023-08-10T00:00:00"/>
    <m/>
    <s v="ENTREGUE"/>
    <s v="ENTREGUE NO PRAZO"/>
    <n v="7"/>
  </r>
  <r>
    <n v="27273598"/>
    <s v="272735-98"/>
    <d v="2023-08-03T00:00:00"/>
    <x v="3"/>
    <s v="NITERÓI"/>
    <x v="11"/>
    <n v="127716"/>
    <s v="SUDESTE"/>
    <n v="11239"/>
    <n v="306.52"/>
    <n v="371.81299999999999"/>
    <n v="2.7272889047068243E-2"/>
    <s v="TJ4 TRANSPORTES EIRELI"/>
    <d v="2023-08-02T00:00:00"/>
    <m/>
    <d v="2023-08-08T00:00:00"/>
    <d v="2023-08-10T00:00:00"/>
    <m/>
    <s v="ENTREGUE"/>
    <s v="ENTREGUE FORA DO PRAZO"/>
    <n v="7"/>
  </r>
  <r>
    <n v="26875598"/>
    <s v="268755-98"/>
    <d v="2023-08-03T00:00:00"/>
    <x v="3"/>
    <s v="SÃO GONÇALO"/>
    <x v="11"/>
    <n v="127746"/>
    <s v="SUDESTE"/>
    <n v="12007.05"/>
    <n v="327.45999999999998"/>
    <n v="372"/>
    <n v="2.7272310850708543E-2"/>
    <s v="TJ4 TRANSPORTES EIRELI"/>
    <d v="2023-08-02T00:00:00"/>
    <m/>
    <d v="2023-08-08T00:00:00"/>
    <d v="2023-08-09T00:00:00"/>
    <m/>
    <s v="ENTREGUE"/>
    <s v="ENTREGUE FORA DO PRAZO"/>
    <n v="6"/>
  </r>
  <r>
    <n v="26406298"/>
    <s v="264062-98"/>
    <d v="2023-08-03T00:00:00"/>
    <x v="3"/>
    <s v="BOM JESUS DE GOIAS"/>
    <x v="5"/>
    <n v="126897"/>
    <s v="CENTRO-OESTE"/>
    <n v="12549"/>
    <n v="513.46"/>
    <n v="415.608"/>
    <n v="4.0916407681887007E-2"/>
    <s v="TRANSFORRECHI TRANSPORTES LTDA"/>
    <d v="2023-07-27T00:00:00"/>
    <m/>
    <d v="2023-08-09T00:00:00"/>
    <d v="2023-08-09T00:00:00"/>
    <m/>
    <s v="ENTREGUE"/>
    <s v="ENTREGUE NO PRAZO"/>
    <n v="6"/>
  </r>
  <r>
    <n v="26870998"/>
    <s v="268709-98"/>
    <d v="2023-08-03T00:00:00"/>
    <x v="3"/>
    <s v="BOM JESUS DE GOIAS"/>
    <x v="5"/>
    <n v="127109"/>
    <s v="CENTRO-OESTE"/>
    <n v="14409"/>
    <n v="589.55999999999995"/>
    <n v="470"/>
    <n v="4.0916094107849257E-2"/>
    <s v="TRANSFORRECHI TRANSPORTES LTDA"/>
    <d v="2023-07-28T00:00:00"/>
    <m/>
    <d v="2023-08-09T00:00:00"/>
    <d v="2023-08-09T00:00:00"/>
    <m/>
    <s v="ENTREGUE"/>
    <s v="ENTREGUE NO PRAZO"/>
    <n v="6"/>
  </r>
  <r>
    <n v="26162898"/>
    <s v="261628-98"/>
    <d v="2023-08-03T00:00:00"/>
    <x v="3"/>
    <s v="ITUMBIARA"/>
    <x v="5"/>
    <n v="126872"/>
    <s v="CENTRO-OESTE"/>
    <n v="15999"/>
    <n v="654.62"/>
    <n v="537.03800000000001"/>
    <n v="4.0916307269204324E-2"/>
    <s v="TRANSFORRECHI TRANSPORTES LTDA"/>
    <d v="2023-07-27T00:00:00"/>
    <m/>
    <d v="2023-08-09T00:00:00"/>
    <d v="2023-08-09T00:00:00"/>
    <m/>
    <s v="ENTREGUE"/>
    <s v="ENTREGUE NO PRAZO"/>
    <n v="6"/>
  </r>
  <r>
    <n v="25676998"/>
    <s v="256769-98"/>
    <d v="2023-08-03T00:00:00"/>
    <x v="3"/>
    <s v="ITUMBIARA"/>
    <x v="5"/>
    <n v="126904"/>
    <s v="CENTRO-OESTE"/>
    <n v="31179"/>
    <n v="1275.73"/>
    <n v="928.98699999999997"/>
    <n v="4.0916321883318903E-2"/>
    <s v="TRANSFORRECHI TRANSPORTES LTDA"/>
    <d v="2023-07-27T00:00:00"/>
    <m/>
    <d v="2023-08-09T00:00:00"/>
    <d v="2023-08-09T00:00:00"/>
    <m/>
    <s v="ENTREGUE"/>
    <s v="ENTREGUE NO PRAZO"/>
    <n v="6"/>
  </r>
  <r>
    <n v="26851998"/>
    <s v="268519-98"/>
    <d v="2023-08-03T00:00:00"/>
    <x v="3"/>
    <s v="JOÃO MONLEVADE"/>
    <x v="4"/>
    <n v="127370"/>
    <s v="SUDESTE"/>
    <n v="18385"/>
    <n v="752.24"/>
    <n v="623.53800000000001"/>
    <n v="4.0915964101169433E-2"/>
    <s v="TRANSFORRECHI TRANSPORTES LTDA"/>
    <d v="2023-07-31T00:00:00"/>
    <m/>
    <d v="2023-08-04T00:00:00"/>
    <d v="2023-08-04T00:00:00"/>
    <m/>
    <s v="ENTREGUE"/>
    <s v="ENTREGUE NO PRAZO"/>
    <n v="1"/>
  </r>
  <r>
    <n v="26808698"/>
    <s v="268086-98"/>
    <d v="2023-08-03T00:00:00"/>
    <x v="3"/>
    <s v="LUZIANIA"/>
    <x v="5"/>
    <n v="127442"/>
    <s v="CENTRO-OESTE"/>
    <n v="95232.41"/>
    <n v="3896.55"/>
    <n v="3306.27"/>
    <n v="4.0916217493603281E-2"/>
    <s v="TRANSFORRECHI TRANSPORTES LTDA"/>
    <d v="2023-07-31T00:00:00"/>
    <m/>
    <d v="2023-08-08T00:00:00"/>
    <d v="2023-08-08T00:00:00"/>
    <m/>
    <s v="ENTREGUE"/>
    <s v="ENTREGUE NO PRAZO"/>
    <n v="5"/>
  </r>
  <r>
    <n v="27013198"/>
    <s v="270131-98"/>
    <d v="2023-08-03T00:00:00"/>
    <x v="3"/>
    <s v="PARACATU"/>
    <x v="4"/>
    <n v="127235"/>
    <s v="SUDESTE"/>
    <n v="33721.550000000003"/>
    <n v="1379.76"/>
    <n v="1115.3030000000001"/>
    <n v="4.0916268676855001E-2"/>
    <s v="TRANSFORRECHI TRANSPORTES LTDA"/>
    <d v="2023-07-28T00:00:00"/>
    <m/>
    <d v="2023-08-07T00:00:00"/>
    <d v="2023-08-07T00:00:00"/>
    <m/>
    <s v="ENTREGUE"/>
    <s v="ENTREGUE NO PRAZO"/>
    <n v="4"/>
  </r>
  <r>
    <n v="26736098"/>
    <s v="267360-98"/>
    <d v="2023-08-03T00:00:00"/>
    <x v="3"/>
    <s v="SANTA BARBARA"/>
    <x v="4"/>
    <n v="127097"/>
    <s v="SUDESTE"/>
    <n v="10668.4"/>
    <n v="436.51"/>
    <n v="344.13299999999998"/>
    <n v="4.0916163623411196E-2"/>
    <s v="TRANSFORRECHI TRANSPORTES LTDA"/>
    <d v="2023-07-28T00:00:00"/>
    <m/>
    <d v="2023-08-04T00:00:00"/>
    <d v="2023-08-04T00:00:00"/>
    <m/>
    <s v="ENTREGUE"/>
    <s v="ENTREGUE NO PRAZO"/>
    <n v="1"/>
  </r>
  <r>
    <n v="26159798"/>
    <s v="261597-98"/>
    <d v="2023-08-03T00:00:00"/>
    <x v="3"/>
    <s v="SANTA JULIANA"/>
    <x v="4"/>
    <n v="126935"/>
    <s v="SUDESTE"/>
    <n v="8820"/>
    <n v="360.88"/>
    <n v="285.92700000000002"/>
    <n v="4.0916099773242627E-2"/>
    <s v="TRANSFORRECHI TRANSPORTES LTDA"/>
    <d v="2023-07-27T00:00:00"/>
    <m/>
    <d v="2023-08-10T00:00:00"/>
    <d v="2023-08-10T00:00:00"/>
    <m/>
    <s v="ENTREGUE"/>
    <s v="ENTREGUE NO PRAZO"/>
    <n v="7"/>
  </r>
  <r>
    <n v="26277098"/>
    <s v="262770-98"/>
    <d v="2023-08-03T00:00:00"/>
    <x v="3"/>
    <s v="SANTA JULIANA"/>
    <x v="4"/>
    <n v="126951"/>
    <s v="SUDESTE"/>
    <n v="8993.07"/>
    <n v="367.96"/>
    <n v="260.21100000000001"/>
    <n v="4.0915949725733258E-2"/>
    <s v="TRANSFORRECHI TRANSPORTES LTDA"/>
    <d v="2023-07-27T00:00:00"/>
    <m/>
    <d v="2023-08-10T00:00:00"/>
    <d v="2023-08-10T00:00:00"/>
    <m/>
    <s v="ENTREGUE"/>
    <s v="ENTREGUE NO PRAZO"/>
    <n v="7"/>
  </r>
  <r>
    <n v="26307898"/>
    <s v="263078-98"/>
    <d v="2023-08-03T00:00:00"/>
    <x v="3"/>
    <s v="UBERLÂNDIA"/>
    <x v="4"/>
    <n v="126932"/>
    <s v="SUDESTE"/>
    <n v="12549"/>
    <n v="513.46"/>
    <n v="433.38799999999998"/>
    <n v="4.0916407681887007E-2"/>
    <s v="TRANSFORRECHI TRANSPORTES LTDA"/>
    <d v="2023-07-27T00:00:00"/>
    <m/>
    <d v="2023-08-10T00:00:00"/>
    <d v="2023-08-10T00:00:00"/>
    <m/>
    <s v="ENTREGUE"/>
    <s v="ENTREGUE NO PRAZO"/>
    <n v="7"/>
  </r>
  <r>
    <n v="26941698"/>
    <s v="269416-98"/>
    <d v="2023-08-03T00:00:00"/>
    <x v="3"/>
    <s v="UNAÍ"/>
    <x v="4"/>
    <n v="127490"/>
    <s v="SUDESTE"/>
    <n v="8693.6"/>
    <n v="355.69"/>
    <n v="236.393"/>
    <n v="4.0914005705346458E-2"/>
    <s v="TRANSFORRECHI TRANSPORTES LTDA"/>
    <d v="2023-08-01T00:00:00"/>
    <m/>
    <d v="2023-08-07T00:00:00"/>
    <d v="2023-08-07T00:00:00"/>
    <m/>
    <s v="ENTREGUE"/>
    <s v="ENTREGUE NO PRAZO"/>
    <n v="4"/>
  </r>
  <r>
    <n v="27247198"/>
    <s v="272471-98"/>
    <d v="2023-08-03T00:00:00"/>
    <x v="3"/>
    <s v="UNAÍ"/>
    <x v="4"/>
    <n v="127381"/>
    <s v="SUDESTE"/>
    <n v="70964.02"/>
    <n v="2903.58"/>
    <n v="3188"/>
    <n v="4.0916227688341217E-2"/>
    <s v="TRANSFORRECHI TRANSPORTES LTDA"/>
    <d v="2023-07-31T00:00:00"/>
    <m/>
    <d v="2023-08-07T00:00:00"/>
    <d v="2023-08-07T00:00:00"/>
    <m/>
    <s v="ENTREGUE"/>
    <s v="ENTREGUE NO PRAZO"/>
    <n v="4"/>
  </r>
  <r>
    <n v="27627399"/>
    <s v="276273-99"/>
    <d v="2023-08-04T00:00:00"/>
    <x v="3"/>
    <s v="CUIABÁ"/>
    <x v="0"/>
    <n v="127865"/>
    <s v="CENTRO-OESTE"/>
    <n v="493.21"/>
    <n v="105.68"/>
    <n v="27.832999999999998"/>
    <n v="0.21426978366213179"/>
    <s v="ATUAL CARGAS TRANSPORTES LTDA"/>
    <d v="2023-08-04T00:00:00"/>
    <s v="INFORMADO COLETA"/>
    <d v="2023-08-23T00:00:00"/>
    <d v="2023-08-23T00:00:00"/>
    <d v="2023-10-11T00:00:00"/>
    <s v="ENTREGUE"/>
    <s v="ENTREGUE NO PRAZO"/>
    <n v="19"/>
  </r>
  <r>
    <n v="27532599"/>
    <s v="275325-99"/>
    <d v="2023-08-04T00:00:00"/>
    <x v="3"/>
    <s v="NOVA XAVANTINA"/>
    <x v="0"/>
    <n v="127729"/>
    <s v="CENTRO-OESTE"/>
    <n v="521.08000000000004"/>
    <n v="151.13999999999999"/>
    <n v="27.832999999999998"/>
    <n v="0.29005143164197433"/>
    <s v="ATUAL CARGAS TRANSPORTES LTDA"/>
    <d v="2023-08-02T00:00:00"/>
    <s v="INFORMADO COLETA"/>
    <d v="2023-08-23T00:00:00"/>
    <d v="2023-08-28T00:00:00"/>
    <d v="2023-10-11T00:00:00"/>
    <s v="ENTREGUE"/>
    <s v="ENTREGUE FORA DO PRAZO"/>
    <n v="24"/>
  </r>
  <r>
    <m/>
    <s v="-"/>
    <d v="2023-09-29T00:00:00"/>
    <x v="0"/>
    <s v="LUÍS EDUARDO MAGALHÃES"/>
    <x v="20"/>
    <n v="132886"/>
    <s v="NORDESTE"/>
    <n v="2246.4"/>
    <n v="399.6"/>
    <n v="396"/>
    <m/>
    <s v="TECMAR TRANSPORTES LTDA"/>
    <d v="2023-09-29T00:00:00"/>
    <s v="INFORMADO COLETA"/>
    <s v="17/10/2023"/>
    <m/>
    <d v="2023-10-05T00:00:00"/>
    <s v="CHEGADA EM UNIDADE"/>
    <s v="EM TRANSITO"/>
    <m/>
  </r>
  <r>
    <n v="27604800"/>
    <s v="276048-00"/>
    <d v="2023-08-04T00:00:00"/>
    <x v="3"/>
    <s v="COLIDER"/>
    <x v="0"/>
    <n v="127838"/>
    <s v="CENTRO-OESTE"/>
    <n v="605.75"/>
    <n v="128.41"/>
    <n v="33.75"/>
    <n v="0.21198514238547256"/>
    <s v="ATUAL CARGAS TRANSPORTES LTDA"/>
    <d v="2023-08-03T00:00:00"/>
    <s v="INFORMADO COLETA"/>
    <d v="2023-08-25T00:00:00"/>
    <d v="2023-08-25T00:00:00"/>
    <d v="2023-10-11T00:00:00"/>
    <s v="ENTREGUE"/>
    <s v="ENTREGUE NO PRAZO"/>
    <n v="21"/>
  </r>
  <r>
    <n v="27138798"/>
    <s v="271387-98"/>
    <d v="2023-08-04T00:00:00"/>
    <x v="3"/>
    <s v="SÃO JOSÉ DO RIO PRETO"/>
    <x v="9"/>
    <n v="127608"/>
    <s v="SUDESTE"/>
    <n v="37714.910000000003"/>
    <n v="1242.8800000000001"/>
    <n v="1219.1590000000001"/>
    <n v="3.2954606016559501E-2"/>
    <s v="CT DISTRIBUICAO E LOGISTICA LTDA"/>
    <d v="2023-08-02T00:00:00"/>
    <m/>
    <d v="2023-08-15T00:00:00"/>
    <d v="2023-08-15T00:00:00"/>
    <m/>
    <s v="ENTREGUE"/>
    <s v="ENTREGUE NO PRAZO"/>
    <n v="11"/>
  </r>
  <r>
    <n v="27166698"/>
    <s v="271666-98"/>
    <d v="2023-08-04T00:00:00"/>
    <x v="3"/>
    <s v="POUSO ALEGRE"/>
    <x v="4"/>
    <n v="127710"/>
    <s v="SUDESTE"/>
    <n v="11691"/>
    <n v="875"/>
    <n v="373.97699999999998"/>
    <n v="7.4843897014797711E-2"/>
    <s v="CT DISTRIBUICAO E LOGISTICA LTDA"/>
    <d v="2023-08-02T00:00:00"/>
    <m/>
    <d v="2023-08-16T00:00:00"/>
    <d v="2023-08-15T00:00:00"/>
    <m/>
    <s v="ENTREGUE"/>
    <s v="ENTREGUE NO PRAZO"/>
    <n v="11"/>
  </r>
  <r>
    <n v="26972598"/>
    <s v="269725-98"/>
    <d v="2023-08-04T00:00:00"/>
    <x v="3"/>
    <s v="AGUDOS"/>
    <x v="9"/>
    <n v="127790"/>
    <s v="SUDESTE"/>
    <n v="47700"/>
    <n v="1571.93"/>
    <n v="1527"/>
    <n v="3.2954507337526209E-2"/>
    <s v="CT DISTRIBUICAO E LOGISTICA LTDA"/>
    <d v="2023-08-03T00:00:00"/>
    <m/>
    <d v="2023-08-15T00:00:00"/>
    <d v="2023-08-15T00:00:00"/>
    <m/>
    <s v="ENTREGUE"/>
    <s v="ENTREGUE NO PRAZO"/>
    <n v="11"/>
  </r>
  <r>
    <n v="27176098"/>
    <s v="271760-98"/>
    <d v="2023-08-04T00:00:00"/>
    <x v="3"/>
    <s v="SETUBINHA"/>
    <x v="4"/>
    <n v="127698"/>
    <s v="SUDESTE"/>
    <n v="17400"/>
    <n v="875"/>
    <n v="537"/>
    <n v="5.0287356321839081E-2"/>
    <s v="CT DISTRIBUICAO E LOGISTICA LTDA"/>
    <d v="2023-08-02T00:00:00"/>
    <m/>
    <d v="2023-08-16T00:00:00"/>
    <d v="2023-08-16T00:00:00"/>
    <m/>
    <s v="ENTREGUE"/>
    <s v="ENTREGUE NO PRAZO"/>
    <n v="12"/>
  </r>
  <r>
    <n v="27482498"/>
    <s v="274824-98"/>
    <d v="2023-08-04T00:00:00"/>
    <x v="3"/>
    <s v="CORUMBA"/>
    <x v="3"/>
    <n v="127707"/>
    <s v="CENTRO-OESTE"/>
    <n v="17009"/>
    <n v="1079.55"/>
    <n v="554.72199999999998"/>
    <n v="6.346933976130284E-2"/>
    <s v="CT DISTRIBUICAO E LOGISTICA LTDA"/>
    <d v="2023-08-02T00:00:00"/>
    <m/>
    <d v="2023-08-16T00:00:00"/>
    <d v="2023-08-16T00:00:00"/>
    <m/>
    <s v="ENTREGUE"/>
    <s v="ENTREGUE NO PRAZO"/>
    <n v="12"/>
  </r>
  <r>
    <n v="27349798"/>
    <s v="273497-98"/>
    <d v="2023-08-04T00:00:00"/>
    <x v="3"/>
    <s v="PIUMHI"/>
    <x v="4"/>
    <n v="127673"/>
    <s v="SUDESTE"/>
    <n v="56999.99"/>
    <n v="1878.41"/>
    <n v="1920.614"/>
    <n v="3.2954567185011788E-2"/>
    <s v="CT DISTRIBUICAO E LOGISTICA LTDA"/>
    <d v="2023-08-02T00:00:00"/>
    <m/>
    <d v="2023-08-17T00:00:00"/>
    <d v="2023-08-17T00:00:00"/>
    <m/>
    <s v="ENTREGUE"/>
    <s v="ENTREGUE NO PRAZO"/>
    <n v="13"/>
  </r>
  <r>
    <n v="26837098"/>
    <s v="268370-98"/>
    <d v="2023-08-04T00:00:00"/>
    <x v="3"/>
    <s v="PARANATINGA"/>
    <x v="0"/>
    <n v="127713"/>
    <s v="CENTRO-OESTE"/>
    <n v="26818"/>
    <n v="1079.55"/>
    <n v="927.274"/>
    <n v="4.0254679692743676E-2"/>
    <s v="CT DISTRIBUICAO E LOGISTICA LTDA"/>
    <d v="2023-08-02T00:00:00"/>
    <m/>
    <d v="2023-08-18T00:00:00"/>
    <d v="2023-08-17T00:00:00"/>
    <m/>
    <s v="ENTREGUE"/>
    <s v="ENTREGUE NO PRAZO"/>
    <n v="13"/>
  </r>
  <r>
    <n v="27597299"/>
    <s v="275972-99"/>
    <d v="2023-08-04T00:00:00"/>
    <x v="3"/>
    <s v="CAETE"/>
    <x v="4"/>
    <n v="127731"/>
    <s v="SUDESTE"/>
    <n v="2767.84"/>
    <n v="875"/>
    <n v="141.667"/>
    <n v="0.31613099023064917"/>
    <s v="CT DISTRIBUICAO E LOGISTICA LTDA"/>
    <d v="2023-08-02T00:00:00"/>
    <m/>
    <d v="2023-08-11T00:00:00"/>
    <d v="2023-08-17T00:00:00"/>
    <m/>
    <s v="ENTREGUE"/>
    <s v="ENTREGUE FORA DO PRAZO"/>
    <n v="13"/>
  </r>
  <r>
    <n v="26888098"/>
    <s v="268880-98"/>
    <d v="2023-08-04T00:00:00"/>
    <x v="3"/>
    <s v="RIO BRANCO"/>
    <x v="0"/>
    <n v="127617"/>
    <s v="CENTRO-OESTE"/>
    <n v="11909"/>
    <n v="1079.55"/>
    <n v="405.55500000000001"/>
    <n v="9.0649928625409354E-2"/>
    <s v="CT DISTRIBUICAO E LOGISTICA LTDA"/>
    <d v="2023-08-02T00:00:00"/>
    <m/>
    <d v="2023-08-21T00:00:00"/>
    <d v="2023-08-19T00:00:00"/>
    <m/>
    <s v="ENTREGUE"/>
    <s v="ENTREGUE NO PRAZO"/>
    <n v="15"/>
  </r>
  <r>
    <n v="27371598"/>
    <s v="273715-98"/>
    <d v="2023-08-04T00:00:00"/>
    <x v="3"/>
    <s v="GLÓRIA D'OESTE"/>
    <x v="0"/>
    <n v="127636"/>
    <s v="CENTRO-OESTE"/>
    <n v="12549"/>
    <n v="1079.55"/>
    <n v="433.38799999999998"/>
    <n v="8.6026775041835993E-2"/>
    <s v="CT DISTRIBUICAO E LOGISTICA LTDA"/>
    <d v="2023-08-02T00:00:00"/>
    <m/>
    <d v="2023-08-21T00:00:00"/>
    <d v="2023-08-21T00:00:00"/>
    <m/>
    <s v="ENTREGUE"/>
    <s v="ENTREGUE NO PRAZO"/>
    <n v="17"/>
  </r>
  <r>
    <n v="27105498"/>
    <s v="271054-98"/>
    <d v="2023-08-04T00:00:00"/>
    <x v="3"/>
    <s v="PORTO ESPERIDIÃO"/>
    <x v="0"/>
    <n v="126997"/>
    <s v="CENTRO-OESTE"/>
    <n v="63237"/>
    <n v="2299.52"/>
    <n v="2221"/>
    <n v="3.6363521356168063E-2"/>
    <s v="CT DISTRIBUICAO E LOGISTICA LTDA"/>
    <d v="2023-07-27T00:00:00"/>
    <m/>
    <d v="2023-08-18T00:00:00"/>
    <d v="2023-08-22T00:00:00"/>
    <m/>
    <s v="ENTREGUE"/>
    <s v="ENTREGUE FORA DO PRAZO"/>
    <n v="18"/>
  </r>
  <r>
    <n v="27103698"/>
    <s v="271036-98"/>
    <d v="2023-08-04T00:00:00"/>
    <x v="3"/>
    <s v="TUBARÃO"/>
    <x v="21"/>
    <n v="127680"/>
    <s v="SUL"/>
    <n v="19251.43"/>
    <n v="875"/>
    <n v="505"/>
    <n v="4.5451169081985078E-2"/>
    <s v="CT DISTRIBUICAO E LOGISTICA LTDA"/>
    <d v="2023-08-02T00:00:00"/>
    <m/>
    <d v="2023-08-15T00:00:00"/>
    <d v="2023-08-23T00:00:00"/>
    <m/>
    <s v="ENTREGUE"/>
    <s v="ENTREGUE FORA DO PRAZO"/>
    <n v="19"/>
  </r>
  <r>
    <n v="26705498"/>
    <s v="267054-98"/>
    <d v="2023-08-04T00:00:00"/>
    <x v="3"/>
    <s v="TANGARÁ DA SERRA"/>
    <x v="0"/>
    <n v="127762"/>
    <s v="CENTRO-OESTE"/>
    <n v="27962"/>
    <n v="1079.55"/>
    <n v="934"/>
    <n v="3.8607753379586579E-2"/>
    <s v="CT DISTRIBUICAO E LOGISTICA LTDA"/>
    <d v="2023-08-02T00:00:00"/>
    <m/>
    <d v="2023-08-24T00:00:00"/>
    <d v="2023-08-24T00:00:00"/>
    <m/>
    <s v="ENTREGUE"/>
    <s v="ENTREGUE NO PRAZO"/>
    <n v="20"/>
  </r>
  <r>
    <n v="26574598"/>
    <s v="265745-98"/>
    <d v="2023-08-04T00:00:00"/>
    <x v="3"/>
    <s v="BRASNORTE"/>
    <x v="0"/>
    <n v="127629"/>
    <s v="CENTRO-OESTE"/>
    <n v="44251.02"/>
    <n v="1609.13"/>
    <n v="1597.9369999999999"/>
    <n v="3.6363681560334662E-2"/>
    <s v="CT DISTRIBUICAO E LOGISTICA LTDA"/>
    <d v="2023-08-02T00:00:00"/>
    <m/>
    <d v="2023-08-25T00:00:00"/>
    <d v="2023-08-25T00:00:00"/>
    <m/>
    <s v="ENTREGUE"/>
    <s v="ENTREGUE NO PRAZO"/>
    <n v="21"/>
  </r>
  <r>
    <n v="27166898"/>
    <s v="271668-98"/>
    <d v="2023-08-04T00:00:00"/>
    <x v="3"/>
    <s v="SINOP"/>
    <x v="0"/>
    <n v="127648"/>
    <s v="CENTRO-OESTE"/>
    <n v="22959"/>
    <n v="1079.55"/>
    <n v="793.78200000000004"/>
    <n v="4.7020776166209324E-2"/>
    <s v="CT DISTRIBUICAO E LOGISTICA LTDA"/>
    <d v="2023-08-02T00:00:00"/>
    <m/>
    <d v="2023-08-25T00:00:00"/>
    <d v="2023-08-25T00:00:00"/>
    <m/>
    <s v="ENTREGUE"/>
    <s v="ENTREGUE NO PRAZO"/>
    <n v="21"/>
  </r>
  <r>
    <n v="27417298"/>
    <s v="274172-98"/>
    <d v="2023-08-04T00:00:00"/>
    <x v="3"/>
    <s v="PORTO DOS GAUCHOS"/>
    <x v="0"/>
    <n v="127720"/>
    <s v="CENTRO-OESTE"/>
    <n v="13409"/>
    <n v="1079.55"/>
    <n v="463.637"/>
    <n v="8.0509359385487353E-2"/>
    <s v="CT DISTRIBUICAO E LOGISTICA LTDA"/>
    <d v="2023-08-02T00:00:00"/>
    <m/>
    <d v="2023-08-18T00:00:00"/>
    <d v="2023-08-26T00:00:00"/>
    <m/>
    <s v="ENTREGUE"/>
    <s v="ENTREGUE FORA DO PRAZO"/>
    <n v="22"/>
  </r>
  <r>
    <n v="27251198"/>
    <s v="272511-98"/>
    <d v="2023-08-04T00:00:00"/>
    <x v="3"/>
    <s v="ITAUBA"/>
    <x v="0"/>
    <n v="127638"/>
    <s v="CENTRO-OESTE"/>
    <n v="11789.91"/>
    <n v="1079.55"/>
    <n v="405.55500000000001"/>
    <n v="9.1565584470110456E-2"/>
    <s v="CT DISTRIBUICAO E LOGISTICA LTDA"/>
    <d v="2023-08-02T00:00:00"/>
    <m/>
    <d v="2023-08-18T00:00:00"/>
    <d v="2023-08-29T00:00:00"/>
    <m/>
    <s v="ENTREGUE"/>
    <s v="ENTREGUE FORA DO PRAZO"/>
    <n v="25"/>
  </r>
  <r>
    <n v="27347798"/>
    <s v="273477-98"/>
    <d v="2023-08-04T00:00:00"/>
    <x v="3"/>
    <s v="DIONISIO CERQUEIRA"/>
    <x v="21"/>
    <n v="127894"/>
    <s v="SUL"/>
    <n v="10260.23"/>
    <n v="697.38"/>
    <n v="313.13299999999998"/>
    <n v="6.7969236557075235E-2"/>
    <s v="FITLOG TRANSPORTES E LOGISTICA"/>
    <d v="2023-08-04T00:00:00"/>
    <m/>
    <d v="2023-08-21T00:00:00"/>
    <d v="2023-08-15T00:00:00"/>
    <m/>
    <s v="ENTREGUE"/>
    <s v="ENTREGUE NO PRAZO"/>
    <n v="11"/>
  </r>
  <r>
    <n v="26751598"/>
    <s v="267515-98"/>
    <d v="2023-08-04T00:00:00"/>
    <x v="3"/>
    <s v="CHAPECÓ"/>
    <x v="21"/>
    <n v="127924"/>
    <s v="SUL"/>
    <n v="11239"/>
    <n v="604.55999999999995"/>
    <n v="371.93700000000001"/>
    <n v="5.3791262567844111E-2"/>
    <s v="FITLOG TRANSPORTES E LOGISTICA"/>
    <d v="2023-08-04T00:00:00"/>
    <m/>
    <d v="2023-08-21T00:00:00"/>
    <d v="2023-08-11T00:00:00"/>
    <m/>
    <s v="ENTREGUE"/>
    <s v="ENTREGUE NO PRAZO"/>
    <n v="7"/>
  </r>
  <r>
    <n v="27447698"/>
    <s v="274476-98"/>
    <d v="2023-08-04T00:00:00"/>
    <x v="3"/>
    <s v="OEIRAS DO PARA"/>
    <x v="2"/>
    <n v="127858"/>
    <s v="NORTE"/>
    <n v="15415"/>
    <n v="997.39"/>
    <n v="498.69099999999997"/>
    <n v="6.4702562439182612E-2"/>
    <s v="JEONCEL TRANSPORTES LTDA"/>
    <d v="2023-08-03T00:00:00"/>
    <m/>
    <d v="2023-08-29T00:00:00"/>
    <d v="2023-09-11T00:00:00"/>
    <m/>
    <s v="ENTREGUE"/>
    <s v="ENTREGUE FORA DO PRAZO"/>
    <n v="38"/>
  </r>
  <r>
    <n v="27340398"/>
    <s v="273403-98"/>
    <d v="2023-08-04T00:00:00"/>
    <x v="3"/>
    <s v="BRASÍLIA"/>
    <x v="25"/>
    <n v="127982"/>
    <s v="CENTRO-OESTE"/>
    <n v="9589"/>
    <n v="338.98"/>
    <n v="314"/>
    <n v="3.5350922932526854E-2"/>
    <s v="JEONCEL TRANSPORTES LTDA"/>
    <d v="2023-08-04T00:00:00"/>
    <m/>
    <d v="2023-08-11T00:00:00"/>
    <d v="2023-08-10T00:00:00"/>
    <m/>
    <s v="ENTREGUE"/>
    <s v="ENTREGUE NO PRAZO"/>
    <n v="6"/>
  </r>
  <r>
    <n v="27503398"/>
    <s v="275033-98"/>
    <d v="2023-08-04T00:00:00"/>
    <x v="3"/>
    <s v="BRASÍLIA"/>
    <x v="25"/>
    <n v="127915"/>
    <s v="CENTRO-OESTE"/>
    <n v="8590.6"/>
    <n v="274.45"/>
    <n v="239.125"/>
    <n v="3.1947710287989192E-2"/>
    <s v="JEONCEL TRANSPORTES LTDA"/>
    <d v="2023-08-04T00:00:00"/>
    <m/>
    <d v="2023-08-15T00:00:00"/>
    <d v="2023-08-15T00:00:00"/>
    <m/>
    <s v="ENTREGUE"/>
    <s v="ENTREGUE NO PRAZO"/>
    <n v="11"/>
  </r>
  <r>
    <n v="27522998"/>
    <s v="275229-98"/>
    <d v="2023-08-04T00:00:00"/>
    <x v="3"/>
    <s v="MARABA"/>
    <x v="2"/>
    <n v="127974"/>
    <s v="NORTE"/>
    <n v="6922.74"/>
    <n v="507.06"/>
    <n v="223.958"/>
    <n v="7.3245564617478054E-2"/>
    <s v="JEONCEL TRANSPORTES LTDA"/>
    <d v="2023-08-04T00:00:00"/>
    <m/>
    <d v="2023-09-06T00:00:00"/>
    <d v="2023-08-18T00:00:00"/>
    <m/>
    <s v="ENTREGUE"/>
    <s v="ENTREGUE NO PRAZO"/>
    <n v="14"/>
  </r>
  <r>
    <n v="26875298"/>
    <s v="268752-98"/>
    <d v="2023-08-04T00:00:00"/>
    <x v="3"/>
    <s v="FORTALEZA"/>
    <x v="15"/>
    <n v="128005"/>
    <s v="NORDESTE"/>
    <n v="10510.77"/>
    <n v="337.73"/>
    <n v="270.18200000000002"/>
    <n v="3.213180385452255E-2"/>
    <s v="JEONCEL TRANSPORTES LTDA"/>
    <d v="2023-08-04T00:00:00"/>
    <m/>
    <d v="2023-08-18T00:00:00"/>
    <d v="2023-08-18T00:00:00"/>
    <m/>
    <s v="ENTREGUE"/>
    <s v="ENTREGUE NO PRAZO"/>
    <n v="14"/>
  </r>
  <r>
    <n v="27502098"/>
    <s v="275020-98"/>
    <d v="2023-08-04T00:00:00"/>
    <x v="3"/>
    <s v="REDENCAO"/>
    <x v="2"/>
    <n v="127984"/>
    <s v="NORTE"/>
    <n v="10515.27"/>
    <n v="687.01"/>
    <n v="343.50599999999997"/>
    <n v="6.5334508766774407E-2"/>
    <s v="JEONCEL TRANSPORTES LTDA"/>
    <d v="2023-08-04T00:00:00"/>
    <m/>
    <d v="2023-09-06T00:00:00"/>
    <d v="2023-08-19T00:00:00"/>
    <m/>
    <s v="ENTREGUE"/>
    <s v="ENTREGUE NO PRAZO"/>
    <n v="15"/>
  </r>
  <r>
    <n v="27660698"/>
    <s v="276606-98"/>
    <d v="2023-08-04T00:00:00"/>
    <x v="3"/>
    <s v="REDENCAO"/>
    <x v="2"/>
    <n v="127987"/>
    <s v="NORTE"/>
    <n v="14106.93"/>
    <n v="1009.77"/>
    <n v="504.88900000000001"/>
    <n v="7.1579712949592852E-2"/>
    <s v="JEONCEL TRANSPORTES LTDA"/>
    <d v="2023-08-04T00:00:00"/>
    <m/>
    <d v="2023-09-06T00:00:00"/>
    <d v="2023-08-19T00:00:00"/>
    <m/>
    <s v="ENTREGUE"/>
    <s v="ENTREGUE NO PRAZO"/>
    <n v="15"/>
  </r>
  <r>
    <n v="27452698"/>
    <s v="274526-98"/>
    <d v="2023-08-04T00:00:00"/>
    <x v="3"/>
    <s v="MARABA"/>
    <x v="2"/>
    <n v="127966"/>
    <s v="NORTE"/>
    <n v="21422.97"/>
    <n v="1616.51"/>
    <n v="738"/>
    <n v="7.5456857755950735E-2"/>
    <s v="JEONCEL TRANSPORTES LTDA"/>
    <d v="2023-08-04T00:00:00"/>
    <m/>
    <d v="2023-09-06T00:00:00"/>
    <d v="2023-08-21T00:00:00"/>
    <m/>
    <s v="ENTREGUE"/>
    <s v="ENTREGUE NO PRAZO"/>
    <n v="17"/>
  </r>
  <r>
    <n v="27592398"/>
    <s v="275923-98"/>
    <d v="2023-08-04T00:00:00"/>
    <x v="3"/>
    <s v="BELÉM"/>
    <x v="2"/>
    <n v="127946"/>
    <s v="NORTE"/>
    <n v="15871.27"/>
    <n v="852.27"/>
    <n v="0"/>
    <n v="5.3698916343808654E-2"/>
    <s v="JEONCEL TRANSPORTES LTDA"/>
    <d v="2023-08-04T00:00:00"/>
    <m/>
    <d v="2023-08-23T00:00:00"/>
    <d v="2023-08-22T00:00:00"/>
    <m/>
    <s v="ENTREGUE"/>
    <s v="ENTREGUE NO PRAZO"/>
    <n v="18"/>
  </r>
  <r>
    <n v="27604799"/>
    <s v="276047-99"/>
    <d v="2023-08-04T00:00:00"/>
    <x v="3"/>
    <s v="ITAPACI"/>
    <x v="5"/>
    <n v="127837"/>
    <s v="CENTRO-OESTE"/>
    <n v="1169.08"/>
    <n v="262.38"/>
    <n v="67.5"/>
    <n v="0.22443288739863826"/>
    <s v="JEONCEL TRANSPORTES LTDA"/>
    <d v="2023-08-03T00:00:00"/>
    <m/>
    <d v="2023-08-18T00:00:00"/>
    <d v="2023-08-22T00:00:00"/>
    <m/>
    <s v="ENTREGUE"/>
    <s v="ENTREGUE FORA DO PRAZO"/>
    <n v="18"/>
  </r>
  <r>
    <n v="27570398"/>
    <s v="275703-98"/>
    <d v="2023-08-04T00:00:00"/>
    <x v="3"/>
    <s v="BELÉM"/>
    <x v="2"/>
    <n v="127903"/>
    <s v="NORTE"/>
    <n v="18934.810000000001"/>
    <n v="1184.06"/>
    <n v="694.64499999999998"/>
    <n v="6.2533503108824426E-2"/>
    <s v="JEONCEL TRANSPORTES LTDA"/>
    <d v="2023-08-04T00:00:00"/>
    <m/>
    <d v="2023-08-23T00:00:00"/>
    <d v="2023-08-23T00:00:00"/>
    <m/>
    <s v="ENTREGUE"/>
    <s v="ENTREGUE NO PRAZO"/>
    <n v="19"/>
  </r>
  <r>
    <n v="27573398"/>
    <s v="275733-98"/>
    <d v="2023-08-04T00:00:00"/>
    <x v="3"/>
    <s v="BELÉM"/>
    <x v="2"/>
    <n v="127952"/>
    <s v="NORTE"/>
    <n v="18934.810000000001"/>
    <n v="1184.06"/>
    <n v="694.64499999999998"/>
    <n v="6.2533503108824426E-2"/>
    <s v="JEONCEL TRANSPORTES LTDA"/>
    <d v="2023-08-04T00:00:00"/>
    <m/>
    <d v="2023-08-23T00:00:00"/>
    <d v="2023-08-23T00:00:00"/>
    <m/>
    <s v="ENTREGUE"/>
    <s v="ENTREGUE NO PRAZO"/>
    <n v="19"/>
  </r>
  <r>
    <n v="27374098"/>
    <s v="273740-98"/>
    <d v="2023-08-04T00:00:00"/>
    <x v="3"/>
    <s v="PARAUAPEBAS"/>
    <x v="2"/>
    <n v="127859"/>
    <s v="NORTE"/>
    <n v="13673.16"/>
    <n v="928.74"/>
    <n v="464.36700000000002"/>
    <n v="6.7924313033709841E-2"/>
    <s v="JEONCEL TRANSPORTES LTDA"/>
    <d v="2023-08-03T00:00:00"/>
    <m/>
    <d v="2023-09-06T00:00:00"/>
    <d v="2023-08-25T00:00:00"/>
    <m/>
    <s v="ENTREGUE"/>
    <s v="ENTREGUE NO PRAZO"/>
    <n v="21"/>
  </r>
  <r>
    <n v="27556898"/>
    <s v="275568-98"/>
    <d v="2023-08-04T00:00:00"/>
    <x v="3"/>
    <s v="PARAGOMINAS"/>
    <x v="2"/>
    <n v="127913"/>
    <s v="NORTE"/>
    <n v="26644.18"/>
    <n v="1638.69"/>
    <n v="772.24599999999998"/>
    <n v="6.1502737183129673E-2"/>
    <s v="JEONCEL TRANSPORTES LTDA"/>
    <d v="2023-08-04T00:00:00"/>
    <m/>
    <d v="2023-08-25T00:00:00"/>
    <d v="2023-08-28T00:00:00"/>
    <m/>
    <s v="ENTREGUE"/>
    <s v="ENTREGUE FORA DO PRAZO"/>
    <n v="24"/>
  </r>
  <r>
    <n v="27556598"/>
    <s v="275565-98"/>
    <d v="2023-08-04T00:00:00"/>
    <x v="3"/>
    <s v="MAE DO RIO"/>
    <x v="2"/>
    <n v="127985"/>
    <s v="NORTE"/>
    <n v="12266.27"/>
    <n v="812.32"/>
    <n v="406.16"/>
    <n v="6.6223880609182745E-2"/>
    <s v="JEONCEL TRANSPORTES LTDA"/>
    <d v="2023-08-04T00:00:00"/>
    <m/>
    <d v="2023-08-25T00:00:00"/>
    <d v="2023-09-04T00:00:00"/>
    <m/>
    <s v="ENTREGUE"/>
    <s v="ENTREGUE FORA DO PRAZO"/>
    <n v="31"/>
  </r>
  <r>
    <n v="27325398"/>
    <s v="273253-98"/>
    <d v="2023-08-04T00:00:00"/>
    <x v="3"/>
    <s v="ANANINDEUA"/>
    <x v="2"/>
    <n v="127845"/>
    <s v="NORTE"/>
    <n v="25254.9"/>
    <n v="1413.65"/>
    <n v="829.34"/>
    <n v="5.5975276085036961E-2"/>
    <s v="JEONCEL TRANSPORTES LTDA"/>
    <d v="2023-08-03T00:00:00"/>
    <m/>
    <d v="2023-08-22T00:00:00"/>
    <d v="2023-09-02T00:00:00"/>
    <m/>
    <s v="ENTREGUE"/>
    <s v="ENTREGUE FORA DO PRAZO"/>
    <n v="29"/>
  </r>
  <r>
    <n v="27480698"/>
    <s v="274806-98"/>
    <d v="2023-08-04T00:00:00"/>
    <x v="3"/>
    <s v="SANTAREM"/>
    <x v="2"/>
    <n v="127986"/>
    <s v="NORTE"/>
    <n v="18150"/>
    <n v="1259.6300000000001"/>
    <n v="629.81500000000005"/>
    <n v="6.9401101928374662E-2"/>
    <s v="JEONCEL TRANSPORTES LTDA"/>
    <d v="2023-08-04T00:00:00"/>
    <m/>
    <d v="2023-08-31T00:00:00"/>
    <d v="2023-09-15T00:00:00"/>
    <m/>
    <s v="ENTREGUE"/>
    <s v="ENTREGUE FORA DO PRAZO"/>
    <n v="42"/>
  </r>
  <r>
    <n v="27189698"/>
    <s v="271896-98"/>
    <d v="2023-08-04T00:00:00"/>
    <x v="3"/>
    <s v="JUIZ DE FORA"/>
    <x v="4"/>
    <n v="127802"/>
    <s v="SUDESTE"/>
    <n v="20100"/>
    <n v="523.48"/>
    <n v="653.41099999999994"/>
    <n v="2.6043781094527364E-2"/>
    <s v="M V G TRANSPORTES EIRELI"/>
    <d v="2023-08-03T00:00:00"/>
    <m/>
    <d v="2023-08-08T00:00:00"/>
    <d v="2023-08-08T00:00:00"/>
    <m/>
    <s v="ENTREGUE"/>
    <s v="ENTREGUE NO PRAZO"/>
    <n v="4"/>
  </r>
  <r>
    <n v="26558698"/>
    <s v="265586-98"/>
    <d v="2023-08-04T00:00:00"/>
    <x v="3"/>
    <s v="TANGUÁ"/>
    <x v="11"/>
    <n v="127822"/>
    <s v="SUDESTE"/>
    <n v="34884.11"/>
    <n v="893.76"/>
    <n v="1116.83"/>
    <n v="2.5620834242295418E-2"/>
    <s v="M V G TRANSPORTES EIRELI"/>
    <d v="2023-08-03T00:00:00"/>
    <m/>
    <d v="2023-08-08T00:00:00"/>
    <d v="2023-08-10T00:00:00"/>
    <m/>
    <s v="ENTREGUE"/>
    <s v="ENTREGUE FORA DO PRAZO"/>
    <n v="6"/>
  </r>
  <r>
    <n v="27359298"/>
    <s v="273592-98"/>
    <d v="2023-08-04T00:00:00"/>
    <x v="3"/>
    <s v="ITABORAI"/>
    <x v="11"/>
    <n v="127902"/>
    <s v="SUDESTE"/>
    <n v="16669"/>
    <n v="470.22"/>
    <n v="596.548"/>
    <n v="2.8209250704901316E-2"/>
    <s v="M V G TRANSPORTES EIRELI"/>
    <d v="2023-08-04T00:00:00"/>
    <m/>
    <d v="2023-08-09T00:00:00"/>
    <d v="2023-08-11T00:00:00"/>
    <m/>
    <s v="ENTREGUE"/>
    <s v="ENTREGUE FORA DO PRAZO"/>
    <n v="7"/>
  </r>
  <r>
    <n v="26662298"/>
    <s v="266622-98"/>
    <d v="2023-08-04T00:00:00"/>
    <x v="3"/>
    <s v="NOVA FRIBURGO"/>
    <x v="11"/>
    <n v="127932"/>
    <s v="SUDESTE"/>
    <n v="11790"/>
    <n v="326.89"/>
    <n v="405.55500000000001"/>
    <n v="2.772603901611535E-2"/>
    <s v="M V G TRANSPORTES EIRELI"/>
    <d v="2023-08-04T00:00:00"/>
    <m/>
    <d v="2023-08-08T00:00:00"/>
    <d v="2023-08-11T00:00:00"/>
    <m/>
    <s v="ENTREGUE"/>
    <s v="ENTREGUE FORA DO PRAZO"/>
    <n v="7"/>
  </r>
  <r>
    <n v="27021898"/>
    <s v="270218-98"/>
    <d v="2023-08-04T00:00:00"/>
    <x v="3"/>
    <s v="BOM JARDIM"/>
    <x v="11"/>
    <n v="127948"/>
    <s v="SUDESTE"/>
    <n v="9532.6299999999992"/>
    <n v="226.05"/>
    <n v="273.22699999999998"/>
    <n v="2.3713287938375877E-2"/>
    <s v="M V G TRANSPORTES EIRELI"/>
    <d v="2023-08-04T00:00:00"/>
    <m/>
    <d v="2023-08-08T00:00:00"/>
    <d v="2023-08-11T00:00:00"/>
    <m/>
    <s v="ENTREGUE"/>
    <s v="ENTREGUE FORA DO PRAZO"/>
    <n v="7"/>
  </r>
  <r>
    <n v="27360998"/>
    <s v="273609-98"/>
    <d v="2023-08-04T00:00:00"/>
    <x v="3"/>
    <s v="ARARUAMA"/>
    <x v="11"/>
    <n v="127975"/>
    <s v="SUDESTE"/>
    <n v="5539"/>
    <n v="136.81"/>
    <n v="162.68799999999999"/>
    <n v="2.4699404224589275E-2"/>
    <s v="M V G TRANSPORTES EIRELI"/>
    <d v="2023-08-04T00:00:00"/>
    <m/>
    <d v="2023-08-08T00:00:00"/>
    <d v="2023-08-09T00:00:00"/>
    <m/>
    <s v="ENTREGUE"/>
    <s v="ENTREGUE FORA DO PRAZO"/>
    <n v="5"/>
  </r>
  <r>
    <n v="27245598"/>
    <s v="272455-98"/>
    <d v="2023-08-04T00:00:00"/>
    <x v="3"/>
    <s v="DIVINÓPOLIS"/>
    <x v="4"/>
    <n v="127800"/>
    <s v="SUDESTE"/>
    <n v="11239"/>
    <n v="299.18"/>
    <n v="371.93700000000001"/>
    <n v="2.6619806032565176E-2"/>
    <s v="M V G TRANSPORTES EIRELI"/>
    <d v="2023-08-03T00:00:00"/>
    <m/>
    <d v="2023-08-08T00:00:00"/>
    <d v="2023-08-23T00:00:00"/>
    <m/>
    <s v="ENTREGUE"/>
    <s v="ENTREGUE FORA DO PRAZO"/>
    <n v="19"/>
  </r>
  <r>
    <n v="26733998"/>
    <s v="267339-98"/>
    <d v="2023-08-04T00:00:00"/>
    <x v="3"/>
    <s v="PAU D'ARCO"/>
    <x v="2"/>
    <n v="127163"/>
    <s v="NORTE"/>
    <n v="46200"/>
    <n v="3066.77"/>
    <n v="1489"/>
    <n v="6.6380303030303026E-2"/>
    <s v="MIRA SERVICOS"/>
    <d v="2023-07-28T00:00:00"/>
    <m/>
    <d v="2023-09-08T00:00:00"/>
    <d v="2023-08-29T00:00:00"/>
    <m/>
    <s v="ENTREGUE"/>
    <s v="ENTREGUE NO PRAZO"/>
    <n v="25"/>
  </r>
  <r>
    <n v="27189298"/>
    <s v="271892-98"/>
    <d v="2023-08-04T00:00:00"/>
    <x v="3"/>
    <s v="NOVO HORIZONTE SUL"/>
    <x v="3"/>
    <n v="127848"/>
    <s v="CENTRO-OESTE"/>
    <n v="4501.5600000000004"/>
    <n v="276.05"/>
    <n v="128.31800000000001"/>
    <n v="6.1323185740054555E-2"/>
    <s v="MIRA SERVICOS"/>
    <d v="2023-08-03T00:00:00"/>
    <m/>
    <d v="2023-08-23T00:00:00"/>
    <d v="2023-08-21T00:00:00"/>
    <m/>
    <s v="ENTREGUE"/>
    <s v="ENTREGUE NO PRAZO"/>
    <n v="17"/>
  </r>
  <r>
    <n v="27253598"/>
    <s v="272535-98"/>
    <d v="2023-08-04T00:00:00"/>
    <x v="3"/>
    <s v="PEDRA PRETA"/>
    <x v="0"/>
    <n v="127820"/>
    <s v="CENTRO-OESTE"/>
    <n v="9589"/>
    <n v="653.34"/>
    <n v="314"/>
    <n v="6.8134320575659615E-2"/>
    <s v="MIRA SERVICOS"/>
    <d v="2023-08-03T00:00:00"/>
    <m/>
    <d v="2023-08-22T00:00:00"/>
    <d v="2023-08-15T00:00:00"/>
    <m/>
    <s v="ENTREGUE"/>
    <s v="ENTREGUE NO PRAZO"/>
    <n v="11"/>
  </r>
  <r>
    <n v="27655900"/>
    <s v="276559-00"/>
    <d v="2023-08-04T00:00:00"/>
    <x v="3"/>
    <s v="COLIDER"/>
    <x v="0"/>
    <n v="127840"/>
    <s v="CENTRO-OESTE"/>
    <n v="1762.83"/>
    <n v="281.66000000000003"/>
    <n v="101.25"/>
    <n v="0.15977717647192302"/>
    <s v="MIRA SERVICOS"/>
    <d v="2023-08-03T00:00:00"/>
    <m/>
    <d v="2023-08-25T00:00:00"/>
    <d v="2023-09-05T00:00:00"/>
    <m/>
    <s v="ENTREGUE"/>
    <s v="ENTREGUE FORA DO PRAZO"/>
    <n v="32"/>
  </r>
  <r>
    <n v="27580798"/>
    <s v="275807-98"/>
    <d v="2023-08-04T00:00:00"/>
    <x v="3"/>
    <s v="GURUPI"/>
    <x v="1"/>
    <n v="127899"/>
    <s v="NORTE"/>
    <n v="10515.27"/>
    <n v="811.83"/>
    <n v="343.50599999999997"/>
    <n v="7.7204864925009054E-2"/>
    <s v="MIRA SERVICOS"/>
    <d v="2023-08-04T00:00:00"/>
    <m/>
    <d v="2023-08-28T00:00:00"/>
    <d v="2023-08-16T00:00:00"/>
    <m/>
    <s v="ENTREGUE"/>
    <s v="ENTREGUE NO PRAZO"/>
    <n v="12"/>
  </r>
  <r>
    <n v="26781098"/>
    <s v="267810-98"/>
    <d v="2023-08-04T00:00:00"/>
    <x v="3"/>
    <s v="NOBRES"/>
    <x v="0"/>
    <n v="127910"/>
    <s v="CENTRO-OESTE"/>
    <n v="9495"/>
    <n v="652.79999999999995"/>
    <n v="313.76"/>
    <n v="6.8751974723538695E-2"/>
    <s v="MIRA SERVICOS"/>
    <d v="2023-08-04T00:00:00"/>
    <m/>
    <d v="2023-08-23T00:00:00"/>
    <d v="2023-08-14T00:00:00"/>
    <m/>
    <s v="ENTREGUE"/>
    <s v="ENTREGUE NO PRAZO"/>
    <n v="10"/>
  </r>
  <r>
    <n v="27329598"/>
    <s v="273295-98"/>
    <d v="2023-08-04T00:00:00"/>
    <x v="3"/>
    <s v="JARDIM"/>
    <x v="3"/>
    <n v="127917"/>
    <s v="CENTRO-OESTE"/>
    <n v="20591.009999999998"/>
    <n v="1075.5"/>
    <n v="737.51800000000003"/>
    <n v="5.2231532110372444E-2"/>
    <s v="MIRA SERVICOS"/>
    <d v="2023-08-04T00:00:00"/>
    <m/>
    <d v="2023-08-23T00:00:00"/>
    <d v="2023-08-14T00:00:00"/>
    <m/>
    <s v="ENTREGUE"/>
    <s v="ENTREGUE NO PRAZO"/>
    <n v="10"/>
  </r>
  <r>
    <n v="27374998"/>
    <s v="273749-98"/>
    <d v="2023-08-04T00:00:00"/>
    <x v="3"/>
    <s v="CUIABÁ"/>
    <x v="0"/>
    <n v="127945"/>
    <s v="CENTRO-OESTE"/>
    <n v="12129"/>
    <n v="501.85"/>
    <n v="372"/>
    <n v="4.1376040893725784E-2"/>
    <s v="MIRA SERVICOS"/>
    <d v="2023-08-04T00:00:00"/>
    <m/>
    <d v="2023-08-18T00:00:00"/>
    <d v="2023-08-18T00:00:00"/>
    <m/>
    <s v="ENTREGUE"/>
    <s v="ENTREGUE NO PRAZO"/>
    <n v="14"/>
  </r>
  <r>
    <n v="27378898"/>
    <s v="273788-98"/>
    <d v="2023-08-04T00:00:00"/>
    <x v="3"/>
    <s v="CUIABÁ"/>
    <x v="0"/>
    <n v="127965"/>
    <s v="CENTRO-OESTE"/>
    <n v="8249"/>
    <n v="375.48"/>
    <n v="253"/>
    <n v="4.5518244635713419E-2"/>
    <s v="MIRA SERVICOS"/>
    <d v="2023-08-04T00:00:00"/>
    <m/>
    <d v="2023-08-18T00:00:00"/>
    <d v="2023-08-18T00:00:00"/>
    <m/>
    <s v="ENTREGUE"/>
    <s v="ENTREGUE NO PRAZO"/>
    <n v="14"/>
  </r>
  <r>
    <n v="27425798"/>
    <s v="274257-98"/>
    <d v="2023-08-04T00:00:00"/>
    <x v="3"/>
    <s v="VÁRZEA GRANDE"/>
    <x v="0"/>
    <n v="127967"/>
    <s v="CENTRO-OESTE"/>
    <n v="22349"/>
    <n v="952.1"/>
    <n v="799"/>
    <n v="4.2601458678240639E-2"/>
    <s v="MIRA SERVICOS"/>
    <d v="2023-08-04T00:00:00"/>
    <m/>
    <d v="2023-08-21T00:00:00"/>
    <d v="2023-08-21T00:00:00"/>
    <m/>
    <s v="ENTREGUE"/>
    <s v="ENTREGUE NO PRAZO"/>
    <n v="17"/>
  </r>
  <r>
    <n v="26776698"/>
    <s v="267766-98"/>
    <d v="2023-08-04T00:00:00"/>
    <x v="3"/>
    <s v="PARANATINGA"/>
    <x v="0"/>
    <n v="127990"/>
    <s v="CENTRO-OESTE"/>
    <n v="15839.01"/>
    <n v="1085.68"/>
    <n v="566"/>
    <n v="6.8544688083409258E-2"/>
    <s v="MIRA SERVICOS"/>
    <d v="2023-08-04T00:00:00"/>
    <m/>
    <d v="2023-08-29T00:00:00"/>
    <d v="2023-08-14T00:00:00"/>
    <m/>
    <s v="ENTREGUE"/>
    <s v="ENTREGUE NO PRAZO"/>
    <n v="10"/>
  </r>
  <r>
    <n v="26292198"/>
    <s v="262921-98"/>
    <d v="2023-08-04T00:00:00"/>
    <x v="3"/>
    <s v="PARANATINGA"/>
    <x v="0"/>
    <n v="127998"/>
    <s v="CENTRO-OESTE"/>
    <n v="7599"/>
    <n v="542.04999999999995"/>
    <n v="251.791"/>
    <n v="7.1331754178181328E-2"/>
    <s v="MIRA SERVICOS"/>
    <d v="2023-08-04T00:00:00"/>
    <m/>
    <d v="2023-08-29T00:00:00"/>
    <d v="2023-08-14T00:00:00"/>
    <m/>
    <s v="ENTREGUE"/>
    <s v="ENTREGUE NO PRAZO"/>
    <n v="10"/>
  </r>
  <r>
    <n v="26569898"/>
    <s v="265698-98"/>
    <d v="2023-08-04T00:00:00"/>
    <x v="3"/>
    <s v="PARANATINGA"/>
    <x v="0"/>
    <n v="127999"/>
    <s v="CENTRO-OESTE"/>
    <n v="19419"/>
    <n v="1291.8800000000001"/>
    <n v="685.33900000000006"/>
    <n v="6.6526597662083534E-2"/>
    <s v="MIRA SERVICOS"/>
    <d v="2023-08-04T00:00:00"/>
    <m/>
    <d v="2023-08-29T00:00:00"/>
    <d v="2023-08-29T00:00:00"/>
    <m/>
    <s v="ENTREGUE"/>
    <s v="ENTREGUE NO PRAZO"/>
    <n v="25"/>
  </r>
  <r>
    <n v="27404198"/>
    <s v="274041-98"/>
    <d v="2023-08-04T00:00:00"/>
    <x v="3"/>
    <s v="PORTO VELHO"/>
    <x v="8"/>
    <n v="127943"/>
    <s v="NORTE"/>
    <n v="11576.17"/>
    <n v="972.55"/>
    <n v="372"/>
    <n v="8.4013106234618176E-2"/>
    <s v="MIRA SERVICOS"/>
    <d v="2023-08-04T00:00:00"/>
    <m/>
    <d v="2023-08-28T00:00:00"/>
    <d v="2023-08-23T00:00:00"/>
    <m/>
    <s v="ENTREGUE"/>
    <s v="ENTREGUE NO PRAZO"/>
    <n v="19"/>
  </r>
  <r>
    <n v="26581598"/>
    <s v="265815-98"/>
    <d v="2023-08-04T00:00:00"/>
    <x v="3"/>
    <s v="CUIABÁ"/>
    <x v="0"/>
    <n v="128007"/>
    <s v="CENTRO-OESTE"/>
    <n v="8909"/>
    <n v="407.66"/>
    <n v="285.92700000000002"/>
    <n v="4.5758222022673704E-2"/>
    <s v="MIRA SERVICOS"/>
    <d v="2023-08-04T00:00:00"/>
    <m/>
    <d v="2023-08-18T00:00:00"/>
    <d v="2023-08-21T00:00:00"/>
    <m/>
    <s v="ENTREGUE"/>
    <s v="ENTREGUE FORA DO PRAZO"/>
    <n v="17"/>
  </r>
  <r>
    <n v="27019398"/>
    <s v="270193-98"/>
    <d v="2023-08-04T00:00:00"/>
    <x v="3"/>
    <s v="VÁRZEA GRANDE"/>
    <x v="0"/>
    <n v="127961"/>
    <s v="CENTRO-OESTE"/>
    <n v="19907"/>
    <n v="864"/>
    <n v="710"/>
    <n v="4.3401818455819564E-2"/>
    <s v="MIRA SERVICOS"/>
    <d v="2023-08-04T00:00:00"/>
    <m/>
    <d v="2023-08-21T00:00:00"/>
    <d v="2023-08-25T00:00:00"/>
    <m/>
    <s v="ENTREGUE"/>
    <s v="ENTREGUE FORA DO PRAZO"/>
    <n v="21"/>
  </r>
  <r>
    <n v="27115898"/>
    <s v="271158-98"/>
    <d v="2023-08-04T00:00:00"/>
    <x v="3"/>
    <s v="TANGARÁ DA SERRA"/>
    <x v="0"/>
    <n v="127962"/>
    <s v="CENTRO-OESTE"/>
    <n v="9589.0300000000007"/>
    <n v="653.34"/>
    <n v="314"/>
    <n v="6.8134107412324285E-2"/>
    <s v="MIRA SERVICOS"/>
    <d v="2023-08-04T00:00:00"/>
    <m/>
    <d v="2023-08-29T00:00:00"/>
    <d v="2023-09-05T00:00:00"/>
    <m/>
    <s v="ENTREGUE"/>
    <s v="ENTREGUE FORA DO PRAZO"/>
    <n v="32"/>
  </r>
  <r>
    <n v="26837198"/>
    <s v="268371-98"/>
    <d v="2023-08-04T00:00:00"/>
    <x v="3"/>
    <s v="ARARAQUARA"/>
    <x v="9"/>
    <n v="127874"/>
    <s v="SUDESTE"/>
    <n v="12025.73"/>
    <n v="360.77"/>
    <n v="371.93700000000001"/>
    <n v="2.999984200543335E-2"/>
    <s v="NJP EXPRESS LTDA"/>
    <d v="2023-08-04T00:00:00"/>
    <m/>
    <d v="2023-08-11T00:00:00"/>
    <d v="2023-08-21T00:00:00"/>
    <m/>
    <s v="ENTREGUE"/>
    <s v="ENTREGUE FORA DO PRAZO"/>
    <n v="17"/>
  </r>
  <r>
    <n v="27334698"/>
    <s v="273346-98"/>
    <d v="2023-08-04T00:00:00"/>
    <x v="3"/>
    <s v="JUNDIAI"/>
    <x v="9"/>
    <n v="127764"/>
    <s v="SUDESTE"/>
    <n v="7958.61"/>
    <n v="250"/>
    <n v="251"/>
    <n v="3.1412520528082168E-2"/>
    <s v="NJP EXPRESS LTDA"/>
    <d v="2023-08-02T00:00:00"/>
    <m/>
    <d v="2023-08-09T00:00:00"/>
    <d v="2023-08-14T00:00:00"/>
    <m/>
    <s v="ENTREGUE"/>
    <s v="ENTREGUE FORA DO PRAZO"/>
    <n v="10"/>
  </r>
  <r>
    <n v="27456198"/>
    <s v="274561-98"/>
    <d v="2023-08-04T00:00:00"/>
    <x v="3"/>
    <s v="ITAJOBI"/>
    <x v="9"/>
    <n v="127855"/>
    <s v="SUDESTE"/>
    <n v="19419"/>
    <n v="582.57000000000005"/>
    <n v="679.31"/>
    <n v="3.0000000000000002E-2"/>
    <s v="NJP EXPRESS LTDA"/>
    <d v="2023-08-03T00:00:00"/>
    <m/>
    <d v="2023-08-15T00:00:00"/>
    <d v="2023-08-17T00:00:00"/>
    <m/>
    <s v="ENTREGUE"/>
    <s v="ENTREGUE FORA DO PRAZO"/>
    <n v="13"/>
  </r>
  <r>
    <n v="27439898"/>
    <s v="274398-98"/>
    <d v="2023-08-04T00:00:00"/>
    <x v="3"/>
    <s v="ITUPEVA"/>
    <x v="9"/>
    <n v="127916"/>
    <s v="SUDESTE"/>
    <n v="11126.61"/>
    <n v="333.8"/>
    <n v="371.81299999999999"/>
    <n v="3.0000152786877583E-2"/>
    <s v="NJP EXPRESS LTDA"/>
    <d v="2023-08-04T00:00:00"/>
    <m/>
    <d v="2023-08-09T00:00:00"/>
    <d v="2023-08-14T00:00:00"/>
    <m/>
    <s v="ENTREGUE"/>
    <s v="ENTREGUE FORA DO PRAZO"/>
    <n v="10"/>
  </r>
  <r>
    <n v="27697398"/>
    <s v="276973-98"/>
    <d v="2023-08-04T00:00:00"/>
    <x v="3"/>
    <s v="GARCA"/>
    <x v="9"/>
    <n v="127919"/>
    <s v="SUDESTE"/>
    <n v="25635.03"/>
    <n v="769.05"/>
    <n v="1200.335"/>
    <n v="2.9999964891790645E-2"/>
    <s v="NJP EXPRESS LTDA"/>
    <d v="2023-08-04T00:00:00"/>
    <m/>
    <d v="2023-08-11T00:00:00"/>
    <d v="2023-08-17T00:00:00"/>
    <m/>
    <s v="ENTREGUE"/>
    <s v="ENTREGUE FORA DO PRAZO"/>
    <n v="13"/>
  </r>
  <r>
    <n v="26301498"/>
    <s v="263014-98"/>
    <d v="2023-08-04T00:00:00"/>
    <x v="3"/>
    <s v="ADAMANTINA"/>
    <x v="9"/>
    <n v="127933"/>
    <s v="SUDESTE"/>
    <n v="5829"/>
    <n v="250"/>
    <n v="165"/>
    <n v="4.2889003259564247E-2"/>
    <s v="NJP EXPRESS LTDA"/>
    <d v="2023-08-04T00:00:00"/>
    <m/>
    <d v="2023-08-11T00:00:00"/>
    <d v="2023-08-17T00:00:00"/>
    <m/>
    <s v="ENTREGUE"/>
    <s v="ENTREGUE FORA DO PRAZO"/>
    <n v="13"/>
  </r>
  <r>
    <n v="27166598"/>
    <s v="271665-98"/>
    <d v="2023-08-04T00:00:00"/>
    <x v="3"/>
    <s v="SANTA FÉ DO SUL"/>
    <x v="9"/>
    <n v="127940"/>
    <s v="SUDESTE"/>
    <n v="13119"/>
    <n v="393.57"/>
    <n v="435"/>
    <n v="0.03"/>
    <s v="NJP EXPRESS LTDA"/>
    <d v="2023-08-04T00:00:00"/>
    <m/>
    <d v="2023-08-11T00:00:00"/>
    <d v="2023-08-19T00:00:00"/>
    <m/>
    <s v="ENTREGUE"/>
    <s v="ENTREGUE FORA DO PRAZO"/>
    <n v="15"/>
  </r>
  <r>
    <n v="27528198"/>
    <s v="275281-98"/>
    <d v="2023-08-04T00:00:00"/>
    <x v="3"/>
    <s v="SANTANA DE PARNAIBA"/>
    <x v="9"/>
    <n v="127972"/>
    <s v="SUDESTE"/>
    <n v="8819.91"/>
    <n v="246.96"/>
    <n v="285.29899999999998"/>
    <n v="2.8000285717201197E-2"/>
    <s v="NJP EXPRESS LTDA"/>
    <d v="2023-08-04T00:00:00"/>
    <m/>
    <d v="2023-08-07T00:00:00"/>
    <d v="2023-08-11T00:00:00"/>
    <m/>
    <s v="ENTREGUE"/>
    <s v="ENTREGUE FORA DO PRAZO"/>
    <n v="7"/>
  </r>
  <r>
    <n v="26931198"/>
    <s v="269311-98"/>
    <d v="2023-08-04T00:00:00"/>
    <x v="3"/>
    <s v="MARAPOAMA"/>
    <x v="9"/>
    <n v="127994"/>
    <s v="SUDESTE"/>
    <n v="14000"/>
    <n v="420"/>
    <n v="504.68400000000003"/>
    <n v="0.03"/>
    <s v="NJP EXPRESS LTDA"/>
    <d v="2023-08-04T00:00:00"/>
    <m/>
    <d v="2023-08-11T00:00:00"/>
    <d v="2023-08-17T00:00:00"/>
    <m/>
    <s v="ENTREGUE"/>
    <s v="ENTREGUE FORA DO PRAZO"/>
    <n v="13"/>
  </r>
  <r>
    <n v="27147298"/>
    <s v="271472-98"/>
    <d v="2023-08-04T00:00:00"/>
    <x v="3"/>
    <s v="JUNQUEIROPOLIS"/>
    <x v="9"/>
    <n v="128009"/>
    <s v="SUDESTE"/>
    <n v="19419"/>
    <n v="582.57000000000005"/>
    <n v="651.37099999999998"/>
    <n v="3.0000000000000002E-2"/>
    <s v="NJP EXPRESS LTDA"/>
    <d v="2023-08-04T00:00:00"/>
    <m/>
    <d v="2023-08-11T00:00:00"/>
    <d v="2023-08-18T00:00:00"/>
    <m/>
    <s v="ENTREGUE"/>
    <s v="ENTREGUE FORA DO PRAZO"/>
    <n v="14"/>
  </r>
  <r>
    <n v="26433498"/>
    <s v="264334-98"/>
    <d v="2023-08-04T00:00:00"/>
    <x v="3"/>
    <s v="CAMPINAS"/>
    <x v="9"/>
    <n v="128006"/>
    <s v="SUDESTE"/>
    <n v="22349"/>
    <n v="670.47"/>
    <n v="0"/>
    <n v="3.0000000000000002E-2"/>
    <s v="NJP EXPRESS LTDA"/>
    <d v="2023-08-04T00:00:00"/>
    <m/>
    <d v="2023-08-09T00:00:00"/>
    <d v="2023-08-11T00:00:00"/>
    <m/>
    <s v="ENTREGUE"/>
    <s v="ENTREGUE FORA DO PRAZO"/>
    <n v="7"/>
  </r>
  <r>
    <n v="27567698"/>
    <s v="275676-98"/>
    <d v="2023-08-04T00:00:00"/>
    <x v="3"/>
    <s v="FRANCA"/>
    <x v="9"/>
    <n v="127843"/>
    <s v="SUDESTE"/>
    <n v="5539"/>
    <n v="250"/>
    <n v="162.58000000000001"/>
    <n v="4.5134500812421013E-2"/>
    <s v="NJP EXPRESS LTDA"/>
    <d v="2023-08-03T00:00:00"/>
    <m/>
    <d v="2023-08-11T00:00:00"/>
    <d v="2023-08-23T00:00:00"/>
    <m/>
    <s v="ENTREGUE"/>
    <s v="ENTREGUE FORA DO PRAZO"/>
    <n v="19"/>
  </r>
  <r>
    <n v="27405399"/>
    <s v="274053-99"/>
    <d v="2023-08-04T00:00:00"/>
    <x v="3"/>
    <s v="ARACAJU"/>
    <x v="13"/>
    <n v="127777"/>
    <s v="NORDESTE"/>
    <n v="672.28"/>
    <n v="113.66"/>
    <n v="31.158999999999999"/>
    <n v="0.16906646040340334"/>
    <s v="SNT LOG LTDA"/>
    <d v="2023-08-03T00:00:00"/>
    <m/>
    <d v="2023-08-17T00:00:00"/>
    <d v="2023-08-23T00:00:00"/>
    <m/>
    <s v="ENTREGUE"/>
    <s v="ENTREGUE FORA DO PRAZO"/>
    <n v="19"/>
  </r>
  <r>
    <n v="26496298"/>
    <s v="264962-98"/>
    <d v="2023-08-04T00:00:00"/>
    <x v="3"/>
    <s v="JARDIM DE PIRANHAS"/>
    <x v="17"/>
    <n v="127971"/>
    <s v="NORDESTE"/>
    <n v="6722"/>
    <n v="343.64"/>
    <n v="223.958"/>
    <n v="5.1121689973222251E-2"/>
    <s v="SNT LOG LTDA"/>
    <d v="2023-08-04T00:00:00"/>
    <m/>
    <d v="2023-08-24T00:00:00"/>
    <d v="2023-08-24T00:00:00"/>
    <m/>
    <s v="ENTREGUE"/>
    <s v="ENTREGUE NO PRAZO"/>
    <n v="20"/>
  </r>
  <r>
    <n v="26203498"/>
    <s v="262034-98"/>
    <d v="2023-08-04T00:00:00"/>
    <x v="3"/>
    <s v="BREJINHO"/>
    <x v="17"/>
    <n v="125777"/>
    <s v="NORDESTE"/>
    <n v="12016.3"/>
    <n v="643.36"/>
    <n v="419.30700000000002"/>
    <n v="5.3540607341694205E-2"/>
    <s v="SNT LOG LTDA"/>
    <d v="2023-07-18T00:00:00"/>
    <m/>
    <d v="2023-08-25T00:00:00"/>
    <d v="2023-08-24T00:00:00"/>
    <m/>
    <s v="ENTREGUE"/>
    <s v="ENTREGUE NO PRAZO"/>
    <n v="20"/>
  </r>
  <r>
    <n v="26771298"/>
    <s v="267712-98"/>
    <d v="2023-08-04T00:00:00"/>
    <x v="3"/>
    <s v="SAO MAMEDE"/>
    <x v="18"/>
    <n v="127826"/>
    <s v="NORDESTE"/>
    <n v="8909"/>
    <n v="438.7"/>
    <n v="285.92700000000002"/>
    <n v="4.924233920754293E-2"/>
    <s v="SNT LOG LTDA"/>
    <d v="2023-08-03T00:00:00"/>
    <m/>
    <d v="2023-08-25T00:00:00"/>
    <d v="2023-08-23T00:00:00"/>
    <m/>
    <s v="ENTREGUE"/>
    <s v="ENTREGUE NO PRAZO"/>
    <n v="19"/>
  </r>
  <r>
    <n v="27384498"/>
    <s v="273844-98"/>
    <d v="2023-08-04T00:00:00"/>
    <x v="3"/>
    <s v="SAO GONCALO AMARANTE"/>
    <x v="17"/>
    <n v="128003"/>
    <s v="NORDESTE"/>
    <n v="17149"/>
    <n v="734.57"/>
    <n v="562"/>
    <n v="4.2834567613271916E-2"/>
    <s v="SNT LOG LTDA"/>
    <d v="2023-08-04T00:00:00"/>
    <m/>
    <d v="2023-08-18T00:00:00"/>
    <d v="2023-08-29T00:00:00"/>
    <m/>
    <s v="ENTREGUE"/>
    <s v="ENTREGUE FORA DO PRAZO"/>
    <n v="25"/>
  </r>
  <r>
    <n v="26711198"/>
    <s v="267111-98"/>
    <d v="2023-08-04T00:00:00"/>
    <x v="3"/>
    <s v="MAJOR ISIDORO"/>
    <x v="19"/>
    <n v="127992"/>
    <s v="NORDESTE"/>
    <n v="17300"/>
    <n v="868.43"/>
    <n v="566"/>
    <n v="5.0198265895953754E-2"/>
    <s v="SNT LOG LTDA"/>
    <d v="2023-08-04T00:00:00"/>
    <m/>
    <d v="2023-08-22T00:00:00"/>
    <d v="2023-08-30T00:00:00"/>
    <m/>
    <s v="ENTREGUE"/>
    <s v="ENTREGUE FORA DO PRAZO"/>
    <n v="26"/>
  </r>
  <r>
    <n v="27469599"/>
    <s v="274695-99"/>
    <d v="2023-08-04T00:00:00"/>
    <x v="3"/>
    <s v="CARUARU"/>
    <x v="16"/>
    <n v="127728"/>
    <s v="NORDESTE"/>
    <n v="611.21"/>
    <n v="408.14"/>
    <n v="28.989000000000001"/>
    <n v="0.667757399257211"/>
    <s v="SNT LOG LTDA"/>
    <d v="2023-08-02T00:00:00"/>
    <m/>
    <d v="2023-08-23T00:00:00"/>
    <d v="2023-08-17T00:00:00"/>
    <m/>
    <s v="ENTREGUE"/>
    <s v="ENTREGUE NO PRAZO"/>
    <n v="13"/>
  </r>
  <r>
    <n v="27534999"/>
    <s v="275349-99"/>
    <d v="2023-08-04T00:00:00"/>
    <x v="3"/>
    <s v="NSA SRA LOURDES"/>
    <x v="13"/>
    <n v="127778"/>
    <s v="NORDESTE"/>
    <n v="745.39"/>
    <n v="153.43"/>
    <n v="36.238999999999997"/>
    <n v="0.20583855431384915"/>
    <s v="SNT LOG LTDA"/>
    <d v="2023-08-03T00:00:00"/>
    <m/>
    <d v="2023-08-21T00:00:00"/>
    <d v="2023-08-21T00:00:00"/>
    <m/>
    <s v="ENTREGUE"/>
    <s v="ENTREGUE NO PRAZO"/>
    <n v="17"/>
  </r>
  <r>
    <n v="26793098"/>
    <s v="267930-98"/>
    <d v="2023-08-04T00:00:00"/>
    <x v="3"/>
    <s v="SIMPLICIO MENDES"/>
    <x v="7"/>
    <n v="127696"/>
    <s v="NORDESTE"/>
    <n v="12549"/>
    <n v="1084.18"/>
    <n v="433.38799999999998"/>
    <n v="8.6395728743326169E-2"/>
    <s v="TECMAR TRANSPORTES LTDA"/>
    <d v="2023-08-02T00:00:00"/>
    <m/>
    <d v="2023-08-25T00:00:00"/>
    <d v="2023-08-29T00:00:00"/>
    <m/>
    <s v="ENTREGUE"/>
    <s v="ENTREGUE FORA DO PRAZO"/>
    <n v="25"/>
  </r>
  <r>
    <n v="27088498"/>
    <s v="270884-98"/>
    <d v="2023-08-04T00:00:00"/>
    <x v="3"/>
    <s v="MIRANDA DO NORTE"/>
    <x v="6"/>
    <n v="127991"/>
    <s v="NORDESTE"/>
    <n v="18383.310000000001"/>
    <n v="1473.23"/>
    <n v="651"/>
    <n v="8.0139539615009484E-2"/>
    <s v="TECMAR TRANSPORTES LTDA"/>
    <d v="2023-08-04T00:00:00"/>
    <m/>
    <s v="29/08/2023"/>
    <d v="2023-08-29T00:00:00"/>
    <m/>
    <s v="ENTREGUE"/>
    <s v="ENTREGUE NO PRAZO"/>
    <n v="25"/>
  </r>
  <r>
    <n v="27630900"/>
    <s v="276309-00"/>
    <d v="2023-08-04T00:00:00"/>
    <x v="3"/>
    <s v="FLORIANO"/>
    <x v="7"/>
    <n v="127839"/>
    <s v="NORDESTE"/>
    <n v="1226.22"/>
    <n v="136.51"/>
    <n v="70.832999999999998"/>
    <n v="0.11132586322193407"/>
    <s v="TECMAR TRANSPORTES LTDA"/>
    <d v="2023-08-03T00:00:00"/>
    <m/>
    <s v="25/08/2023"/>
    <d v="2023-08-30T00:00:00"/>
    <m/>
    <s v="ENTREGUE"/>
    <s v="ENTREGUE NO PRAZO"/>
    <n v="26"/>
  </r>
  <r>
    <n v="27655899"/>
    <s v="276558-99"/>
    <d v="2023-08-04T00:00:00"/>
    <x v="3"/>
    <s v="CAMPINA VERDE"/>
    <x v="4"/>
    <n v="127866"/>
    <s v="SUDESTE"/>
    <n v="1463.19"/>
    <n v="0.01"/>
    <n v="83.5"/>
    <n v="6.8343824110334264E-6"/>
    <s v="TG TRANSPORTES GERAIS E DISTRIBUICAO LTDA"/>
    <d v="2023-08-04T00:00:00"/>
    <m/>
    <d v="2023-08-08T00:00:00"/>
    <d v="2023-08-08T00:00:00"/>
    <m/>
    <s v="ENTREGUE"/>
    <s v="ENTREGUE NO PRAZO"/>
    <n v="4"/>
  </r>
  <r>
    <n v="27669998"/>
    <s v="276699-98"/>
    <d v="2023-08-07T00:00:00"/>
    <x v="3"/>
    <s v="COLIDER"/>
    <x v="0"/>
    <n v="128012"/>
    <s v="CENTRO-OESTE"/>
    <n v="11909"/>
    <n v="1054.95"/>
    <n v="432.88299999999998"/>
    <n v="8.8584264002015287E-2"/>
    <s v="ATUAL CARGAS TRANSPORTES LTDA"/>
    <d v="2023-08-04T00:00:00"/>
    <s v="INFORMADO COLETA"/>
    <d v="2023-08-23T00:00:00"/>
    <d v="2023-08-17T00:00:00"/>
    <d v="2023-10-11T00:00:00"/>
    <s v="ENTREGUE"/>
    <s v="ENTREGUE NO PRAZO"/>
    <n v="10"/>
  </r>
  <r>
    <n v="27697299"/>
    <s v="276972-99"/>
    <d v="2023-08-07T00:00:00"/>
    <x v="3"/>
    <s v="ARIPUANA"/>
    <x v="0"/>
    <n v="127886"/>
    <s v="CENTRO-OESTE"/>
    <n v="1232.0999999999999"/>
    <n v="142.86000000000001"/>
    <n v="55.667000000000002"/>
    <n v="0.1159483808132457"/>
    <s v="ATUAL CARGAS TRANSPORTES LTDA"/>
    <d v="2023-08-04T00:00:00"/>
    <s v="INFORMADO COLETA"/>
    <d v="2023-09-01T00:00:00"/>
    <d v="2023-08-19T00:00:00"/>
    <d v="2023-10-11T00:00:00"/>
    <s v="ENTREGUE"/>
    <s v="ENTREGUE NO PRAZO"/>
    <n v="12"/>
  </r>
  <r>
    <m/>
    <s v="-"/>
    <d v="2023-09-29T00:00:00"/>
    <x v="0"/>
    <s v="MIRADOR"/>
    <x v="6"/>
    <n v="132597"/>
    <s v="NORDESTE"/>
    <n v="3575.91"/>
    <n v="147.09"/>
    <n v="13.423"/>
    <m/>
    <s v="TECMAR TRANSPORTES LTDA"/>
    <d v="2023-09-27T00:00:00"/>
    <s v="INFORMADO COLETA"/>
    <s v="25/10/2023"/>
    <m/>
    <d v="2023-10-05T00:00:00"/>
    <m/>
    <s v="EM TRANSITO"/>
    <m/>
  </r>
  <r>
    <n v="27471798"/>
    <s v="274717-98"/>
    <d v="2023-08-07T00:00:00"/>
    <x v="3"/>
    <s v="GRAVATAÍ"/>
    <x v="10"/>
    <n v="127993"/>
    <s v="SUL"/>
    <n v="12000.18"/>
    <n v="1035.9100000000001"/>
    <n v="519.505"/>
    <n v="8.6324538465256354E-2"/>
    <s v="FITLOG TRANSPORTES E LOGISTICA"/>
    <d v="2023-08-04T00:00:00"/>
    <m/>
    <d v="2023-08-22T00:00:00"/>
    <d v="2023-08-18T00:00:00"/>
    <m/>
    <s v="ENTREGUE"/>
    <s v="ENTREGUE NO PRAZO"/>
    <n v="11"/>
  </r>
  <r>
    <n v="27445498"/>
    <s v="274454-98"/>
    <d v="2023-08-07T00:00:00"/>
    <x v="3"/>
    <s v="PELOTAS"/>
    <x v="10"/>
    <n v="128085"/>
    <s v="SUL"/>
    <n v="20591"/>
    <n v="1501.07"/>
    <n v="737.51800000000003"/>
    <n v="7.2899324947792721E-2"/>
    <s v="FITLOG TRANSPORTES E LOGISTICA"/>
    <d v="2023-08-07T00:00:00"/>
    <m/>
    <d v="2023-08-22T00:00:00"/>
    <d v="2023-09-01T00:00:00"/>
    <m/>
    <s v="ENTREGUE"/>
    <s v="ENTREGUE FORA DO PRAZO"/>
    <n v="25"/>
  </r>
  <r>
    <n v="26856498"/>
    <s v="268564-98"/>
    <d v="2023-08-07T00:00:00"/>
    <x v="3"/>
    <s v="QUIRINOPOLIS"/>
    <x v="5"/>
    <n v="127103"/>
    <s v="CENTRO-OESTE"/>
    <n v="9495"/>
    <n v="463.51"/>
    <n v="313.76"/>
    <n v="4.8816219062664562E-2"/>
    <s v="JEONCEL TRANSPORTES LTDA"/>
    <d v="2023-07-28T00:00:00"/>
    <m/>
    <d v="2023-08-22T00:00:00"/>
    <d v="2023-08-17T00:00:00"/>
    <m/>
    <s v="ENTREGUE"/>
    <s v="ENTREGUE NO PRAZO"/>
    <n v="10"/>
  </r>
  <r>
    <n v="27376798"/>
    <s v="273767-98"/>
    <d v="2023-08-07T00:00:00"/>
    <x v="3"/>
    <s v="MINEIROS"/>
    <x v="5"/>
    <n v="127944"/>
    <s v="CENTRO-OESTE"/>
    <n v="15413.4"/>
    <n v="663.3"/>
    <n v="449"/>
    <n v="4.3033983417026744E-2"/>
    <s v="JEONCEL TRANSPORTES LTDA"/>
    <d v="2023-08-04T00:00:00"/>
    <m/>
    <d v="2023-08-23T00:00:00"/>
    <d v="2023-08-17T00:00:00"/>
    <m/>
    <s v="ENTREGUE"/>
    <s v="ENTREGUE NO PRAZO"/>
    <n v="10"/>
  </r>
  <r>
    <n v="27500698"/>
    <s v="275006-98"/>
    <d v="2023-08-07T00:00:00"/>
    <x v="3"/>
    <s v="SANTA RITA ARAGUAIA"/>
    <x v="5"/>
    <n v="127895"/>
    <s v="CENTRO-OESTE"/>
    <n v="12150.63"/>
    <n v="437.97"/>
    <n v="296.47300000000001"/>
    <n v="3.6045044577935469E-2"/>
    <s v="JEONCEL TRANSPORTES LTDA"/>
    <d v="2023-08-04T00:00:00"/>
    <m/>
    <d v="2023-08-22T00:00:00"/>
    <d v="2023-08-18T00:00:00"/>
    <m/>
    <s v="ENTREGUE"/>
    <s v="ENTREGUE NO PRAZO"/>
    <n v="11"/>
  </r>
  <r>
    <n v="26613598"/>
    <s v="266135-98"/>
    <d v="2023-08-07T00:00:00"/>
    <x v="3"/>
    <s v="RIO VERDE"/>
    <x v="5"/>
    <n v="127122"/>
    <s v="CENTRO-OESTE"/>
    <n v="18871.54"/>
    <n v="1942.61"/>
    <n v="0"/>
    <n v="0.10293860490452818"/>
    <s v="JEONCEL TRANSPORTES LTDA"/>
    <d v="2023-07-28T00:00:00"/>
    <m/>
    <d v="2023-08-22T00:00:00"/>
    <d v="2023-08-21T00:00:00"/>
    <m/>
    <s v="ENTREGUE"/>
    <s v="ENTREGUE NO PRAZO"/>
    <n v="14"/>
  </r>
  <r>
    <n v="27084098"/>
    <s v="270840-98"/>
    <d v="2023-08-07T00:00:00"/>
    <x v="3"/>
    <s v="GURUPI"/>
    <x v="1"/>
    <n v="128048"/>
    <s v="NORTE"/>
    <n v="5605.18"/>
    <n v="451.41"/>
    <n v="158.971"/>
    <n v="8.0534434219775283E-2"/>
    <s v="JEONCEL TRANSPORTES LTDA"/>
    <d v="2023-08-07T00:00:00"/>
    <m/>
    <d v="2023-08-29T00:00:00"/>
    <d v="2023-08-22T00:00:00"/>
    <m/>
    <s v="ENTREGUE"/>
    <s v="ENTREGUE NO PRAZO"/>
    <n v="15"/>
  </r>
  <r>
    <n v="26328198"/>
    <s v="263281-98"/>
    <d v="2023-08-07T00:00:00"/>
    <x v="3"/>
    <s v="BURITIRANA"/>
    <x v="6"/>
    <n v="127997"/>
    <s v="NORDESTE"/>
    <n v="70000"/>
    <n v="4841.9799999999996"/>
    <n v="2663.09"/>
    <n v="6.9171142857142848E-2"/>
    <s v="JEONCEL TRANSPORTES LTDA"/>
    <d v="2023-08-04T00:00:00"/>
    <m/>
    <d v="2023-09-01T00:00:00"/>
    <d v="2023-08-24T00:00:00"/>
    <m/>
    <s v="ENTREGUE"/>
    <s v="ENTREGUE NO PRAZO"/>
    <n v="17"/>
  </r>
  <r>
    <n v="27515998"/>
    <s v="275159-98"/>
    <d v="2023-08-07T00:00:00"/>
    <x v="3"/>
    <s v="CURIONOPOLIS"/>
    <x v="2"/>
    <n v="128060"/>
    <s v="NORTE"/>
    <n v="9777.9"/>
    <n v="628"/>
    <n v="314"/>
    <n v="6.4226469896399019E-2"/>
    <s v="JEONCEL TRANSPORTES LTDA"/>
    <d v="2023-08-07T00:00:00"/>
    <m/>
    <d v="2023-09-11T00:00:00"/>
    <d v="2023-09-01T00:00:00"/>
    <m/>
    <s v="ENTREGUE"/>
    <s v="ENTREGUE NO PRAZO"/>
    <n v="25"/>
  </r>
  <r>
    <n v="27746998"/>
    <s v="277469-98"/>
    <d v="2023-08-07T00:00:00"/>
    <x v="3"/>
    <s v="MARABA"/>
    <x v="2"/>
    <n v="128053"/>
    <s v="NORTE"/>
    <n v="11236.07"/>
    <n v="794.42"/>
    <n v="397.21"/>
    <n v="7.070265671182184E-2"/>
    <s v="JEONCEL TRANSPORTES LTDA"/>
    <d v="2023-08-07T00:00:00"/>
    <m/>
    <d v="2023-09-11T00:00:00"/>
    <d v="2023-08-29T00:00:00"/>
    <m/>
    <s v="ENTREGUE"/>
    <s v="ENTREGUE NO PRAZO"/>
    <n v="22"/>
  </r>
  <r>
    <n v="27728698"/>
    <s v="277286-98"/>
    <d v="2023-08-07T00:00:00"/>
    <x v="3"/>
    <s v="MARABA"/>
    <x v="2"/>
    <n v="128079"/>
    <s v="NORTE"/>
    <n v="6103.5"/>
    <n v="411.84"/>
    <n v="205.91800000000001"/>
    <n v="6.7476038338658145E-2"/>
    <s v="JEONCEL TRANSPORTES LTDA"/>
    <d v="2023-08-07T00:00:00"/>
    <m/>
    <d v="2023-09-11T00:00:00"/>
    <d v="2023-08-26T00:00:00"/>
    <m/>
    <s v="ENTREGUE"/>
    <s v="ENTREGUE NO PRAZO"/>
    <n v="19"/>
  </r>
  <r>
    <n v="27458998"/>
    <s v="274589-98"/>
    <d v="2023-08-07T00:00:00"/>
    <x v="3"/>
    <s v="CAIAPONIA"/>
    <x v="5"/>
    <n v="127964"/>
    <s v="CENTRO-OESTE"/>
    <n v="10779"/>
    <n v="511.14"/>
    <n v="346"/>
    <n v="4.7419983300862785E-2"/>
    <s v="JEONCEL TRANSPORTES LTDA"/>
    <d v="2023-08-04T00:00:00"/>
    <m/>
    <d v="2023-08-23T00:00:00"/>
    <d v="2023-09-04T00:00:00"/>
    <m/>
    <s v="ENTREGUE"/>
    <s v="ENTREGUE FORA DO PRAZO"/>
    <n v="28"/>
  </r>
  <r>
    <n v="27219298"/>
    <s v="272192-98"/>
    <d v="2023-08-07T00:00:00"/>
    <x v="3"/>
    <s v="OEIRAS DO PARA"/>
    <x v="2"/>
    <n v="128080"/>
    <s v="NORTE"/>
    <n v="29585.8"/>
    <n v="1795.05"/>
    <n v="897.524"/>
    <n v="6.06726875730925E-2"/>
    <s v="JEONCEL TRANSPORTES LTDA"/>
    <d v="2023-08-07T00:00:00"/>
    <m/>
    <d v="2023-08-31T00:00:00"/>
    <d v="2023-09-11T00:00:00"/>
    <m/>
    <s v="ENTREGUE"/>
    <s v="ENTREGUE FORA DO PRAZO"/>
    <n v="35"/>
  </r>
  <r>
    <n v="27411798"/>
    <s v="274117-98"/>
    <d v="2023-08-07T00:00:00"/>
    <x v="3"/>
    <s v="GOVERNADOR VALADARES"/>
    <x v="4"/>
    <n v="127995"/>
    <s v="SUDESTE"/>
    <n v="11800"/>
    <n v="275.10000000000002"/>
    <n v="320.78699999999998"/>
    <n v="2.3313559322033901E-2"/>
    <s v="M V G TRANSPORTES EIRELI"/>
    <d v="2023-08-04T00:00:00"/>
    <m/>
    <d v="2023-08-10T00:00:00"/>
    <d v="2023-08-10T00:00:00"/>
    <m/>
    <s v="ENTREGUE"/>
    <s v="ENTREGUE NO PRAZO"/>
    <n v="3"/>
  </r>
  <r>
    <n v="26848398"/>
    <s v="268483-98"/>
    <d v="2023-08-07T00:00:00"/>
    <x v="3"/>
    <s v="CAMPOS DOS GOYTACAZES"/>
    <x v="11"/>
    <n v="127604"/>
    <s v="SUDESTE"/>
    <n v="17350"/>
    <n v="490.8"/>
    <n v="618.10500000000002"/>
    <n v="2.8288184438040348E-2"/>
    <s v="M V G TRANSPORTES EIRELI"/>
    <d v="2023-08-02T00:00:00"/>
    <m/>
    <d v="2023-08-10T00:00:00"/>
    <d v="2023-08-11T00:00:00"/>
    <m/>
    <s v="ENTREGUE"/>
    <s v="ENTREGUE FORA DO PRAZO"/>
    <n v="4"/>
  </r>
  <r>
    <n v="27655698"/>
    <s v="276556-98"/>
    <d v="2023-08-07T00:00:00"/>
    <x v="3"/>
    <s v="TEOFILO OTONI"/>
    <x v="4"/>
    <n v="128030"/>
    <s v="SUDESTE"/>
    <n v="21445.64"/>
    <n v="595.83000000000004"/>
    <n v="753.06299999999999"/>
    <n v="2.77832696995753E-2"/>
    <s v="M V G TRANSPORTES EIRELI"/>
    <d v="2023-08-07T00:00:00"/>
    <m/>
    <d v="2023-08-10T00:00:00"/>
    <d v="2023-08-15T00:00:00"/>
    <m/>
    <s v="ENTREGUE"/>
    <s v="ENTREGUE FORA DO PRAZO"/>
    <n v="8"/>
  </r>
  <r>
    <n v="27590398"/>
    <s v="275903-98"/>
    <d v="2023-08-07T00:00:00"/>
    <x v="3"/>
    <s v="NOVA FRIBURGO"/>
    <x v="11"/>
    <n v="128040"/>
    <s v="SUDESTE"/>
    <n v="22959"/>
    <n v="654.08000000000004"/>
    <n v="829.34199999999998"/>
    <n v="2.8489045690143301E-2"/>
    <s v="M V G TRANSPORTES EIRELI"/>
    <d v="2023-08-07T00:00:00"/>
    <m/>
    <d v="2023-08-10T00:00:00"/>
    <d v="2023-08-16T00:00:00"/>
    <m/>
    <s v="ENTREGUE"/>
    <s v="ENTREGUE FORA DO PRAZO"/>
    <n v="9"/>
  </r>
  <r>
    <n v="27622598"/>
    <s v="276225-98"/>
    <d v="2023-08-07T00:00:00"/>
    <x v="3"/>
    <s v="GOVERNADOR VALADARES"/>
    <x v="4"/>
    <n v="128015"/>
    <s v="SUDESTE"/>
    <n v="19419"/>
    <n v="570.16999999999996"/>
    <n v="724.53399999999999"/>
    <n v="2.9361450126165093E-2"/>
    <s v="M V G TRANSPORTES EIRELI"/>
    <d v="2023-08-04T00:00:00"/>
    <m/>
    <d v="2023-08-10T00:00:00"/>
    <d v="2023-08-11T00:00:00"/>
    <m/>
    <s v="ENTREGUE"/>
    <s v="ENTREGUE FORA DO PRAZO"/>
    <n v="4"/>
  </r>
  <r>
    <n v="27210198"/>
    <s v="272101-98"/>
    <d v="2023-08-07T00:00:00"/>
    <x v="3"/>
    <s v="ARARUAMA"/>
    <x v="11"/>
    <n v="127844"/>
    <s v="SUDESTE"/>
    <n v="15201.5"/>
    <n v="380.11"/>
    <n v="469.5"/>
    <n v="2.5004769266190836E-2"/>
    <s v="M V G TRANSPORTES EIRELI"/>
    <d v="2023-08-03T00:00:00"/>
    <m/>
    <d v="2023-08-09T00:00:00"/>
    <d v="2023-08-18T00:00:00"/>
    <m/>
    <s v="ENTREGUE"/>
    <s v="ENTREGUE FORA DO PRAZO"/>
    <n v="11"/>
  </r>
  <r>
    <n v="27559898"/>
    <s v="275598-98"/>
    <d v="2023-08-07T00:00:00"/>
    <x v="3"/>
    <s v="MARICÁ"/>
    <x v="11"/>
    <n v="128054"/>
    <s v="SUDESTE"/>
    <n v="9589"/>
    <n v="255.76"/>
    <n v="313"/>
    <n v="2.6672228595265406E-2"/>
    <s v="M V G TRANSPORTES EIRELI"/>
    <d v="2023-08-07T00:00:00"/>
    <m/>
    <d v="2023-08-10T00:00:00"/>
    <d v="2023-08-14T00:00:00"/>
    <m/>
    <s v="ENTREGUE"/>
    <s v="ENTREGUE FORA DO PRAZO"/>
    <n v="7"/>
  </r>
  <r>
    <n v="26993298"/>
    <s v="269932-98"/>
    <d v="2023-08-07T00:00:00"/>
    <x v="3"/>
    <s v="FORMOSO DO ARAGUAIA"/>
    <x v="1"/>
    <n v="127432"/>
    <s v="NORTE"/>
    <n v="10415"/>
    <n v="811.66"/>
    <n v="343.50599999999997"/>
    <n v="7.7931829092654822E-2"/>
    <s v="MIRA SERVICOS"/>
    <d v="2023-07-31T00:00:00"/>
    <m/>
    <d v="2023-08-31T00:00:00"/>
    <d v="2023-08-25T00:00:00"/>
    <m/>
    <s v="ENTREGUE"/>
    <s v="ENTREGUE NO PRAZO"/>
    <n v="18"/>
  </r>
  <r>
    <m/>
    <s v="-"/>
    <d v="2023-10-04T00:00:00"/>
    <x v="0"/>
    <s v="PARNAIBA"/>
    <x v="7"/>
    <n v="133299"/>
    <s v="NORDESTE"/>
    <n v="2662.12"/>
    <n v="144.91999999999999"/>
    <n v="13.423"/>
    <m/>
    <s v="TECMAR TRANSPORTES LTDA"/>
    <d v="2023-10-02T00:00:00"/>
    <s v="INFORMADO COLETA"/>
    <d v="2023-10-26T00:00:00"/>
    <m/>
    <d v="2023-10-05T00:00:00"/>
    <m/>
    <s v="EM TRANSITO"/>
    <m/>
  </r>
  <r>
    <n v="27218398"/>
    <s v="272183-98"/>
    <d v="2023-08-07T00:00:00"/>
    <x v="3"/>
    <s v="CUIABÁ"/>
    <x v="0"/>
    <n v="128016"/>
    <s v="CENTRO-OESTE"/>
    <n v="19224.810000000001"/>
    <n v="832.06"/>
    <n v="685.33900000000006"/>
    <n v="4.3280531771185252E-2"/>
    <s v="MIRA SERVICOS"/>
    <d v="2023-08-04T00:00:00"/>
    <m/>
    <d v="2023-08-21T00:00:00"/>
    <d v="2023-08-21T00:00:00"/>
    <m/>
    <s v="ENTREGUE"/>
    <s v="ENTREGUE NO PRAZO"/>
    <n v="14"/>
  </r>
  <r>
    <m/>
    <s v="-"/>
    <d v="2023-10-06T00:00:00"/>
    <x v="0"/>
    <s v="TANGARÁ DA SERRA"/>
    <x v="0"/>
    <n v="134059"/>
    <s v="CENTRO-OESTE"/>
    <n v="20599"/>
    <n v="1187.5"/>
    <n v="831"/>
    <m/>
    <s v="CT DISTRIBUICAO E LOGISTICA LTDA"/>
    <d v="2023-10-05T00:00:00"/>
    <s v="INFORMADO COLETA"/>
    <d v="2023-10-23T00:00:00"/>
    <m/>
    <d v="2023-10-11T00:00:00"/>
    <s v="SAIDA DE UNIDADE"/>
    <s v="EM TRANSITO"/>
    <n v="-45205"/>
  </r>
  <r>
    <n v="27216898"/>
    <s v="272168-98"/>
    <d v="2023-08-07T00:00:00"/>
    <x v="3"/>
    <s v="PARANATINGA"/>
    <x v="0"/>
    <n v="128022"/>
    <s v="CENTRO-OESTE"/>
    <n v="10106.91"/>
    <n v="702.64"/>
    <n v="344"/>
    <n v="6.9520753623016338E-2"/>
    <s v="MIRA SERVICOS"/>
    <d v="2023-08-04T00:00:00"/>
    <m/>
    <d v="2023-08-30T00:00:00"/>
    <d v="2023-09-05T00:00:00"/>
    <m/>
    <s v="ENTREGUE"/>
    <s v="ENTREGUE FORA DO PRAZO"/>
    <n v="29"/>
  </r>
  <r>
    <n v="27036598"/>
    <s v="270365-98"/>
    <d v="2023-08-07T00:00:00"/>
    <x v="3"/>
    <s v="CAJUEIRO DA PRAIA"/>
    <x v="7"/>
    <n v="127433"/>
    <s v="NORDESTE"/>
    <n v="11126.61"/>
    <n v="717.5"/>
    <n v="371.93700000000001"/>
    <n v="6.448504980402836E-2"/>
    <s v="TECMAR TRANSPORTES LTDA"/>
    <d v="2023-07-31T00:00:00"/>
    <m/>
    <d v="2023-08-29T00:00:00"/>
    <d v="2023-08-24T00:00:00"/>
    <m/>
    <s v="ENTREGUE"/>
    <s v="ENTREGUE NO PRAZO"/>
    <n v="17"/>
  </r>
  <r>
    <m/>
    <s v="-"/>
    <d v="2023-10-06T00:00:00"/>
    <x v="0"/>
    <s v="CAIRU"/>
    <x v="20"/>
    <n v="133992"/>
    <s v="NORDESTE"/>
    <n v="552.15"/>
    <n v="327.95"/>
    <n v="33.911000000000001"/>
    <m/>
    <s v="TECMAR TRANSPORTES LTDA"/>
    <d v="2023-10-05T00:00:00"/>
    <s v="INFORMADO COLETA"/>
    <m/>
    <m/>
    <m/>
    <m/>
    <s v="EM TRANSITO"/>
    <m/>
  </r>
  <r>
    <n v="26912098"/>
    <s v="269120-98"/>
    <d v="2023-08-08T00:00:00"/>
    <x v="3"/>
    <s v="TIMOTEO"/>
    <x v="4"/>
    <n v="127546"/>
    <s v="SUDESTE"/>
    <n v="11789.91"/>
    <n v="875"/>
    <n v="405.43"/>
    <n v="7.4216003345233345E-2"/>
    <s v="CT DISTRIBUICAO E LOGISTICA LTDA"/>
    <d v="2023-08-01T00:00:00"/>
    <m/>
    <d v="2023-08-21T00:00:00"/>
    <d v="2023-08-14T00:00:00"/>
    <m/>
    <s v="ENTREGUE"/>
    <s v="ENTREGUE NO PRAZO"/>
    <n v="6"/>
  </r>
  <r>
    <n v="27403898"/>
    <s v="274038-98"/>
    <d v="2023-08-08T00:00:00"/>
    <x v="3"/>
    <s v="MARAPOAMA"/>
    <x v="9"/>
    <n v="128055"/>
    <s v="SUDESTE"/>
    <n v="34738.199999999997"/>
    <n v="1144.78"/>
    <n v="1174"/>
    <n v="3.2954499657437637E-2"/>
    <s v="CT DISTRIBUICAO E LOGISTICA LTDA"/>
    <d v="2023-08-07T00:00:00"/>
    <m/>
    <d v="2023-08-16T00:00:00"/>
    <d v="2023-08-15T00:00:00"/>
    <m/>
    <s v="ENTREGUE"/>
    <s v="ENTREGUE NO PRAZO"/>
    <n v="7"/>
  </r>
  <r>
    <n v="27441898"/>
    <s v="274418-98"/>
    <d v="2023-08-08T00:00:00"/>
    <x v="3"/>
    <s v="PASSOS"/>
    <x v="4"/>
    <n v="127824"/>
    <s v="SUDESTE"/>
    <n v="13019"/>
    <n v="875"/>
    <n v="433"/>
    <n v="6.7209463092403415E-2"/>
    <s v="CT DISTRIBUICAO E LOGISTICA LTDA"/>
    <d v="2023-08-03T00:00:00"/>
    <m/>
    <d v="2023-08-18T00:00:00"/>
    <d v="2023-08-17T00:00:00"/>
    <m/>
    <s v="ENTREGUE"/>
    <s v="ENTREGUE NO PRAZO"/>
    <n v="9"/>
  </r>
  <r>
    <n v="26405698"/>
    <s v="264056-98"/>
    <d v="2023-08-08T00:00:00"/>
    <x v="3"/>
    <s v="CANAPOLIS"/>
    <x v="4"/>
    <n v="127907"/>
    <s v="SUDESTE"/>
    <n v="17343.810000000001"/>
    <n v="875"/>
    <n v="618.10500000000002"/>
    <n v="5.0450275919766183E-2"/>
    <s v="CT DISTRIBUICAO E LOGISTICA LTDA"/>
    <d v="2023-08-04T00:00:00"/>
    <m/>
    <d v="2023-08-21T00:00:00"/>
    <d v="2023-08-17T00:00:00"/>
    <m/>
    <s v="ENTREGUE"/>
    <s v="ENTREGUE NO PRAZO"/>
    <n v="9"/>
  </r>
  <r>
    <n v="27080798"/>
    <s v="270807-98"/>
    <d v="2023-08-08T00:00:00"/>
    <x v="3"/>
    <s v="GUAXUPE"/>
    <x v="4"/>
    <n v="127958"/>
    <s v="SUDESTE"/>
    <n v="22750"/>
    <n v="875"/>
    <n v="829"/>
    <n v="3.8461538461538464E-2"/>
    <s v="CT DISTRIBUICAO E LOGISTICA LTDA"/>
    <d v="2023-08-04T00:00:00"/>
    <m/>
    <d v="2023-08-18T00:00:00"/>
    <d v="2023-08-17T00:00:00"/>
    <m/>
    <s v="ENTREGUE"/>
    <s v="ENTREGUE NO PRAZO"/>
    <n v="9"/>
  </r>
  <r>
    <n v="27581898"/>
    <s v="275818-98"/>
    <d v="2023-08-08T00:00:00"/>
    <x v="3"/>
    <s v="ITAMOGI"/>
    <x v="4"/>
    <n v="128019"/>
    <s v="SUDESTE"/>
    <n v="6429"/>
    <n v="875"/>
    <n v="192.8"/>
    <n v="0.13610203764193499"/>
    <s v="CT DISTRIBUICAO E LOGISTICA LTDA"/>
    <d v="2023-08-04T00:00:00"/>
    <m/>
    <d v="2023-08-18T00:00:00"/>
    <d v="2023-08-17T00:00:00"/>
    <m/>
    <s v="ENTREGUE"/>
    <s v="ENTREGUE NO PRAZO"/>
    <n v="9"/>
  </r>
  <r>
    <n v="26560998"/>
    <s v="265609-98"/>
    <d v="2023-08-08T00:00:00"/>
    <x v="3"/>
    <s v="LIMEIRA DO OESTE"/>
    <x v="4"/>
    <n v="126746"/>
    <s v="SUDESTE"/>
    <n v="10209"/>
    <n v="875"/>
    <n v="344.13299999999998"/>
    <n v="8.5708688412185333E-2"/>
    <s v="CT DISTRIBUICAO E LOGISTICA LTDA"/>
    <d v="2023-07-26T00:00:00"/>
    <m/>
    <d v="2023-08-18T00:00:00"/>
    <d v="2023-08-18T00:00:00"/>
    <m/>
    <s v="ENTREGUE"/>
    <s v="ENTREGUE NO PRAZO"/>
    <n v="10"/>
  </r>
  <r>
    <n v="26781498"/>
    <s v="267814-98"/>
    <d v="2023-08-08T00:00:00"/>
    <x v="3"/>
    <s v="ITURAMA"/>
    <x v="4"/>
    <n v="127950"/>
    <s v="SUDESTE"/>
    <n v="36770"/>
    <n v="1211.74"/>
    <n v="1247.076"/>
    <n v="3.295458254011422E-2"/>
    <s v="CT DISTRIBUICAO E LOGISTICA LTDA"/>
    <d v="2023-08-04T00:00:00"/>
    <m/>
    <d v="2023-08-18T00:00:00"/>
    <d v="2023-08-18T00:00:00"/>
    <m/>
    <s v="ENTREGUE"/>
    <s v="ENTREGUE NO PRAZO"/>
    <n v="10"/>
  </r>
  <r>
    <n v="27456898"/>
    <s v="274568-98"/>
    <d v="2023-08-08T00:00:00"/>
    <x v="3"/>
    <s v="SANTANA DA VARGEM"/>
    <x v="4"/>
    <n v="128018"/>
    <s v="SUDESTE"/>
    <n v="26000"/>
    <n v="875"/>
    <n v="866.15499999999997"/>
    <n v="3.3653846153846152E-2"/>
    <s v="CT DISTRIBUICAO E LOGISTICA LTDA"/>
    <d v="2023-08-04T00:00:00"/>
    <m/>
    <d v="2023-08-18T00:00:00"/>
    <d v="2023-08-18T00:00:00"/>
    <m/>
    <s v="ENTREGUE"/>
    <s v="ENTREGUE NO PRAZO"/>
    <n v="10"/>
  </r>
  <r>
    <n v="27671598"/>
    <s v="276715-98"/>
    <d v="2023-08-08T00:00:00"/>
    <x v="3"/>
    <s v="ITAPEMA"/>
    <x v="21"/>
    <n v="127937"/>
    <s v="SUL"/>
    <n v="21500"/>
    <n v="875"/>
    <n v="647.17499999999995"/>
    <n v="4.0697674418604654E-2"/>
    <s v="CT DISTRIBUICAO E LOGISTICA LTDA"/>
    <d v="2023-08-04T00:00:00"/>
    <m/>
    <d v="2023-08-17T00:00:00"/>
    <d v="2023-08-22T00:00:00"/>
    <m/>
    <s v="ENTREGUE"/>
    <s v="ENTREGUE FORA DO PRAZO"/>
    <n v="14"/>
  </r>
  <r>
    <n v="27650498"/>
    <s v="276504-98"/>
    <d v="2023-08-08T00:00:00"/>
    <x v="3"/>
    <s v="AUGUSTO DE LIMA"/>
    <x v="4"/>
    <n v="127977"/>
    <s v="SUDESTE"/>
    <n v="25975.200000000001"/>
    <n v="875"/>
    <n v="928.16300000000001"/>
    <n v="3.36859773938218E-2"/>
    <s v="CT DISTRIBUICAO E LOGISTICA LTDA"/>
    <d v="2023-08-04T00:00:00"/>
    <m/>
    <d v="2023-08-18T00:00:00"/>
    <d v="2023-08-22T00:00:00"/>
    <m/>
    <s v="ENTREGUE"/>
    <s v="ENTREGUE FORA DO PRAZO"/>
    <n v="14"/>
  </r>
  <r>
    <n v="27003998"/>
    <s v="270039-98"/>
    <d v="2023-08-08T00:00:00"/>
    <x v="3"/>
    <s v="LASSANCE"/>
    <x v="4"/>
    <n v="128017"/>
    <s v="SUDESTE"/>
    <n v="16502.310000000001"/>
    <n v="875"/>
    <n v="590.27099999999996"/>
    <n v="5.302287982712723E-2"/>
    <s v="CT DISTRIBUICAO E LOGISTICA LTDA"/>
    <d v="2023-08-04T00:00:00"/>
    <m/>
    <d v="2023-08-18T00:00:00"/>
    <d v="2023-08-22T00:00:00"/>
    <m/>
    <s v="ENTREGUE"/>
    <s v="ENTREGUE FORA DO PRAZO"/>
    <n v="14"/>
  </r>
  <r>
    <n v="27406298"/>
    <s v="274062-98"/>
    <d v="2023-08-08T00:00:00"/>
    <x v="3"/>
    <s v="CUIABÁ"/>
    <x v="0"/>
    <n v="128050"/>
    <s v="CENTRO-OESTE"/>
    <n v="32956"/>
    <n v="1198.4000000000001"/>
    <n v="929.08299999999997"/>
    <n v="3.6363636363636369E-2"/>
    <s v="CT DISTRIBUICAO E LOGISTICA LTDA"/>
    <d v="2023-08-07T00:00:00"/>
    <m/>
    <d v="2023-08-18T00:00:00"/>
    <d v="2023-08-22T00:00:00"/>
    <m/>
    <s v="ENTREGUE"/>
    <s v="ENTREGUE FORA DO PRAZO"/>
    <n v="14"/>
  </r>
  <r>
    <n v="26972898"/>
    <s v="269728-98"/>
    <d v="2023-08-08T00:00:00"/>
    <x v="3"/>
    <s v="RONDONÓPOLIS"/>
    <x v="0"/>
    <n v="126688"/>
    <s v="CENTRO-OESTE"/>
    <n v="26549.82"/>
    <n v="1079.55"/>
    <n v="928"/>
    <n v="4.0661292618933011E-2"/>
    <s v="CT DISTRIBUICAO E LOGISTICA LTDA"/>
    <d v="2023-07-26T00:00:00"/>
    <m/>
    <d v="2023-08-23T00:00:00"/>
    <d v="2023-08-23T00:00:00"/>
    <m/>
    <s v="ENTREGUE"/>
    <s v="ENTREGUE NO PRAZO"/>
    <n v="15"/>
  </r>
  <r>
    <n v="26784998"/>
    <s v="267849-98"/>
    <d v="2023-08-08T00:00:00"/>
    <x v="3"/>
    <s v="CUIABÁ"/>
    <x v="0"/>
    <n v="128001"/>
    <s v="CENTRO-OESTE"/>
    <n v="31310"/>
    <n v="1138.55"/>
    <n v="1058.0999999999999"/>
    <n v="3.6363781539444265E-2"/>
    <s v="CT DISTRIBUICAO E LOGISTICA LTDA"/>
    <d v="2023-08-04T00:00:00"/>
    <m/>
    <d v="2023-08-18T00:00:00"/>
    <d v="2023-08-23T00:00:00"/>
    <m/>
    <s v="ENTREGUE"/>
    <s v="ENTREGUE FORA DO PRAZO"/>
    <n v="15"/>
  </r>
  <r>
    <n v="27739501"/>
    <s v="277395-01"/>
    <d v="2023-08-08T00:00:00"/>
    <x v="3"/>
    <s v="SIDROLANDIA"/>
    <x v="3"/>
    <n v="127862"/>
    <s v="CENTRO-OESTE"/>
    <n v="6232.49"/>
    <n v="1079.55"/>
    <n v="371.25"/>
    <n v="0.17321327430930494"/>
    <s v="CT DISTRIBUICAO E LOGISTICA LTDA"/>
    <d v="2023-08-03T00:00:00"/>
    <m/>
    <d v="2023-08-21T00:00:00"/>
    <d v="2023-08-23T00:00:00"/>
    <m/>
    <s v="ENTREGUE"/>
    <s v="ENTREGUE FORA DO PRAZO"/>
    <n v="15"/>
  </r>
  <r>
    <n v="27787398"/>
    <s v="277873-98"/>
    <d v="2023-08-08T00:00:00"/>
    <x v="3"/>
    <s v="CUIABÁ"/>
    <x v="0"/>
    <n v="128108"/>
    <s v="CENTRO-OESTE"/>
    <n v="159298.98000000001"/>
    <n v="5792.69"/>
    <n v="6081.665"/>
    <n v="3.6363635222271977E-2"/>
    <s v="CT DISTRIBUICAO E LOGISTICA LTDA"/>
    <d v="2023-08-07T00:00:00"/>
    <m/>
    <d v="2023-08-18T00:00:00"/>
    <d v="2023-08-23T00:00:00"/>
    <m/>
    <s v="ENTREGUE"/>
    <s v="ENTREGUE FORA DO PRAZO"/>
    <n v="15"/>
  </r>
  <r>
    <n v="27127498"/>
    <s v="271274-98"/>
    <d v="2023-08-08T00:00:00"/>
    <x v="3"/>
    <s v="MORADA NOVA DE MINAS"/>
    <x v="4"/>
    <n v="127497"/>
    <s v="SUDESTE"/>
    <n v="9479"/>
    <n v="875"/>
    <n v="288"/>
    <n v="9.2309315328621161E-2"/>
    <s v="CT DISTRIBUICAO E LOGISTICA LTDA"/>
    <d v="2023-08-01T00:00:00"/>
    <m/>
    <d v="2023-08-29T00:00:00"/>
    <d v="2023-08-24T00:00:00"/>
    <m/>
    <s v="ENTREGUE"/>
    <s v="ENTREGUE NO PRAZO"/>
    <n v="16"/>
  </r>
  <r>
    <n v="27125698"/>
    <s v="271256-98"/>
    <d v="2023-08-08T00:00:00"/>
    <x v="3"/>
    <s v="JANAUBA"/>
    <x v="4"/>
    <n v="127791"/>
    <s v="SUDESTE"/>
    <n v="16669"/>
    <n v="875"/>
    <n v="597"/>
    <n v="5.2492651028855961E-2"/>
    <s v="CT DISTRIBUICAO E LOGISTICA LTDA"/>
    <d v="2023-08-03T00:00:00"/>
    <m/>
    <d v="2023-08-25T00:00:00"/>
    <d v="2023-08-25T00:00:00"/>
    <m/>
    <s v="ENTREGUE"/>
    <s v="ENTREGUE NO PRAZO"/>
    <n v="17"/>
  </r>
  <r>
    <n v="27729899"/>
    <s v="277298-99"/>
    <d v="2023-08-08T00:00:00"/>
    <x v="3"/>
    <s v="JANAUBA"/>
    <x v="4"/>
    <n v="127884"/>
    <s v="SUDESTE"/>
    <n v="566.64"/>
    <n v="875"/>
    <n v="27.832999999999998"/>
    <n v="1.5441903148383453"/>
    <s v="CT DISTRIBUICAO E LOGISTICA LTDA"/>
    <d v="2023-08-04T00:00:00"/>
    <m/>
    <d v="2023-08-28T00:00:00"/>
    <d v="2023-08-25T00:00:00"/>
    <m/>
    <s v="ENTREGUE"/>
    <s v="ENTREGUE NO PRAZO"/>
    <n v="17"/>
  </r>
  <r>
    <n v="27311298"/>
    <s v="273112-98"/>
    <d v="2023-08-08T00:00:00"/>
    <x v="3"/>
    <s v="CAPITÃO ANDRADE"/>
    <x v="4"/>
    <n v="127857"/>
    <s v="SUDESTE"/>
    <n v="15409"/>
    <n v="875"/>
    <n v="532.06500000000005"/>
    <n v="5.6784995781686026E-2"/>
    <s v="CT DISTRIBUICAO E LOGISTICA LTDA"/>
    <d v="2023-08-03T00:00:00"/>
    <m/>
    <d v="2023-08-24T00:00:00"/>
    <d v="2023-08-25T00:00:00"/>
    <m/>
    <s v="ENTREGUE"/>
    <s v="ENTREGUE FORA DO PRAZO"/>
    <n v="17"/>
  </r>
  <r>
    <n v="27729900"/>
    <s v="277299-00"/>
    <d v="2023-08-08T00:00:00"/>
    <x v="3"/>
    <s v="JANAUBA"/>
    <x v="4"/>
    <n v="127887"/>
    <s v="SUDESTE"/>
    <n v="1246.5999999999999"/>
    <n v="875"/>
    <n v="70.832999999999998"/>
    <n v="0.70190919300497356"/>
    <s v="CT DISTRIBUICAO E LOGISTICA LTDA"/>
    <d v="2023-08-04T00:00:00"/>
    <m/>
    <d v="2023-08-18T00:00:00"/>
    <d v="2023-08-25T00:00:00"/>
    <m/>
    <s v="ENTREGUE"/>
    <s v="ENTREGUE FORA DO PRAZO"/>
    <n v="17"/>
  </r>
  <r>
    <n v="26916698"/>
    <s v="269166-98"/>
    <d v="2023-08-08T00:00:00"/>
    <x v="3"/>
    <s v="ITAUBA"/>
    <x v="0"/>
    <n v="127647"/>
    <s v="CENTRO-OESTE"/>
    <n v="13885.62"/>
    <n v="1079.55"/>
    <n v="491.59500000000003"/>
    <n v="7.7745898274617906E-2"/>
    <s v="CT DISTRIBUICAO E LOGISTICA LTDA"/>
    <d v="2023-08-02T00:00:00"/>
    <m/>
    <d v="2023-08-22T00:00:00"/>
    <d v="2023-08-29T00:00:00"/>
    <m/>
    <s v="ENTREGUE"/>
    <s v="ENTREGUE FORA DO PRAZO"/>
    <n v="21"/>
  </r>
  <r>
    <n v="27611798"/>
    <s v="276117-98"/>
    <d v="2023-08-08T00:00:00"/>
    <x v="3"/>
    <s v="ITAUBA"/>
    <x v="0"/>
    <n v="127930"/>
    <s v="CENTRO-OESTE"/>
    <n v="32671.24"/>
    <n v="1188.05"/>
    <n v="1181.579"/>
    <n v="3.6363786620893478E-2"/>
    <s v="CT DISTRIBUICAO E LOGISTICA LTDA"/>
    <d v="2023-08-04T00:00:00"/>
    <m/>
    <d v="2023-08-22T00:00:00"/>
    <d v="2023-08-29T00:00:00"/>
    <m/>
    <s v="ENTREGUE"/>
    <s v="ENTREGUE FORA DO PRAZO"/>
    <n v="21"/>
  </r>
  <r>
    <n v="27655898"/>
    <s v="276558-98"/>
    <d v="2023-08-08T00:00:00"/>
    <x v="3"/>
    <s v="CASTANHAL"/>
    <x v="2"/>
    <n v="128139"/>
    <s v="NORTE"/>
    <n v="15871.27"/>
    <n v="968.18"/>
    <n v="568"/>
    <n v="6.1002049615437197E-2"/>
    <s v="JEONCEL TRANSPORTES LTDA"/>
    <d v="2023-08-08T00:00:00"/>
    <m/>
    <d v="2023-08-29T00:00:00"/>
    <d v="2023-08-29T00:00:00"/>
    <m/>
    <s v="ENTREGUE"/>
    <s v="ENTREGUE NO PRAZO"/>
    <n v="21"/>
  </r>
  <r>
    <n v="27737698"/>
    <s v="277376-98"/>
    <d v="2023-08-08T00:00:00"/>
    <x v="3"/>
    <s v="CRISTALINA"/>
    <x v="5"/>
    <n v="128110"/>
    <s v="CENTRO-OESTE"/>
    <n v="40580"/>
    <n v="1152.8399999999999"/>
    <n v="858"/>
    <n v="2.840906850665352E-2"/>
    <s v="JEONCEL TRANSPORTES LTDA"/>
    <d v="2023-08-07T00:00:00"/>
    <m/>
    <d v="2023-08-23T00:00:00"/>
    <d v="2023-08-16T00:00:00"/>
    <m/>
    <s v="ENTREGUE"/>
    <s v="ENTREGUE NO PRAZO"/>
    <n v="8"/>
  </r>
  <r>
    <n v="27640398"/>
    <s v="276403-98"/>
    <d v="2023-08-08T00:00:00"/>
    <x v="3"/>
    <s v="RIO VERDE"/>
    <x v="5"/>
    <n v="128146"/>
    <s v="CENTRO-OESTE"/>
    <n v="9300"/>
    <n v="360.68"/>
    <n v="276"/>
    <n v="3.8782795698924732E-2"/>
    <s v="JEONCEL TRANSPORTES LTDA"/>
    <d v="2023-08-08T00:00:00"/>
    <m/>
    <d v="2023-08-23T00:00:00"/>
    <d v="2023-08-16T00:00:00"/>
    <m/>
    <s v="ENTREGUE"/>
    <s v="ENTREGUE NO PRAZO"/>
    <n v="8"/>
  </r>
  <r>
    <n v="27835399"/>
    <s v="278353-99"/>
    <d v="2023-08-08T00:00:00"/>
    <x v="3"/>
    <s v="FORMOSA"/>
    <x v="5"/>
    <n v="128100"/>
    <s v="CENTRO-OESTE"/>
    <n v="1010.06"/>
    <n v="150"/>
    <n v="55.667000000000002"/>
    <n v="0.1485060293447914"/>
    <s v="JEONCEL TRANSPORTES LTDA"/>
    <d v="2023-08-07T00:00:00"/>
    <m/>
    <d v="2023-08-23T00:00:00"/>
    <d v="2023-08-17T00:00:00"/>
    <m/>
    <s v="ENTREGUE"/>
    <s v="ENTREGUE NO PRAZO"/>
    <n v="9"/>
  </r>
  <r>
    <n v="27675898"/>
    <s v="276758-98"/>
    <d v="2023-08-08T00:00:00"/>
    <x v="3"/>
    <s v="ANANINDEUA"/>
    <x v="2"/>
    <n v="128158"/>
    <s v="NORTE"/>
    <n v="13810.62"/>
    <n v="789.2"/>
    <n v="463"/>
    <n v="5.714442943184303E-2"/>
    <s v="JEONCEL TRANSPORTES LTDA"/>
    <d v="2023-08-08T00:00:00"/>
    <m/>
    <d v="2023-08-25T00:00:00"/>
    <d v="2023-08-24T00:00:00"/>
    <m/>
    <s v="ENTREGUE"/>
    <s v="ENTREGUE NO PRAZO"/>
    <n v="16"/>
  </r>
  <r>
    <n v="27864999"/>
    <s v="278649-99"/>
    <d v="2023-08-08T00:00:00"/>
    <x v="3"/>
    <s v="PENDÊNCIAS"/>
    <x v="17"/>
    <n v="128103"/>
    <s v="NORDESTE"/>
    <n v="1148.08"/>
    <n v="150"/>
    <n v="70.832999999999998"/>
    <n v="0.130652916173089"/>
    <s v="JEONCEL TRANSPORTES LTDA"/>
    <d v="2023-08-07T00:00:00"/>
    <m/>
    <d v="2023-08-28T00:00:00"/>
    <d v="2023-08-24T00:00:00"/>
    <m/>
    <s v="ENTREGUE"/>
    <s v="ENTREGUE NO PRAZO"/>
    <n v="16"/>
  </r>
  <r>
    <n v="27153098"/>
    <s v="271530-98"/>
    <d v="2023-08-08T00:00:00"/>
    <x v="3"/>
    <s v="RONDON DO PARA"/>
    <x v="2"/>
    <n v="128143"/>
    <s v="NORTE"/>
    <n v="195000"/>
    <n v="13626"/>
    <n v="6813"/>
    <n v="6.9876923076923073E-2"/>
    <s v="JEONCEL TRANSPORTES LTDA"/>
    <d v="2023-08-08T00:00:00"/>
    <m/>
    <d v="2023-09-12T00:00:00"/>
    <d v="2023-08-29T00:00:00"/>
    <m/>
    <s v="ENTREGUE"/>
    <s v="ENTREGUE NO PRAZO"/>
    <n v="21"/>
  </r>
  <r>
    <n v="27739500"/>
    <s v="277395-00"/>
    <d v="2023-08-08T00:00:00"/>
    <x v="3"/>
    <s v="BRASIL NOVO"/>
    <x v="2"/>
    <n v="128034"/>
    <s v="NORTE"/>
    <n v="1330.88"/>
    <n v="255.68"/>
    <n v="70.832999999999998"/>
    <n v="0.19211348881942775"/>
    <s v="JEONCEL TRANSPORTES LTDA"/>
    <d v="2023-08-07T00:00:00"/>
    <m/>
    <d v="2023-09-13T00:00:00"/>
    <d v="2023-09-06T00:00:00"/>
    <m/>
    <s v="ENTREGUE"/>
    <s v="ENTREGUE NO PRAZO"/>
    <n v="29"/>
  </r>
  <r>
    <n v="27535298"/>
    <s v="275352-98"/>
    <d v="2023-08-08T00:00:00"/>
    <x v="3"/>
    <s v="CAMPOS DOS GOYTACAZES"/>
    <x v="11"/>
    <n v="128068"/>
    <s v="SUDESTE"/>
    <n v="5926.73"/>
    <n v="140.33000000000001"/>
    <n v="165.751"/>
    <n v="2.3677474762643147E-2"/>
    <s v="M V G TRANSPORTES EIRELI"/>
    <d v="2023-08-07T00:00:00"/>
    <m/>
    <d v="2023-08-11T00:00:00"/>
    <d v="2023-08-17T00:00:00"/>
    <m/>
    <s v="ENTREGUE"/>
    <s v="ENTREGUE FORA DO PRAZO"/>
    <n v="9"/>
  </r>
  <r>
    <n v="27807299"/>
    <s v="278072-99"/>
    <d v="2023-08-08T00:00:00"/>
    <x v="3"/>
    <s v="DIVINÓPOLIS"/>
    <x v="4"/>
    <n v="128037"/>
    <s v="SUDESTE"/>
    <n v="4200"/>
    <n v="98.89"/>
    <n v="30"/>
    <n v="2.3545238095238095E-2"/>
    <s v="M V G TRANSPORTES EIRELI"/>
    <d v="2023-08-07T00:00:00"/>
    <m/>
    <d v="2023-08-11T00:00:00"/>
    <d v="2023-08-22T00:00:00"/>
    <m/>
    <s v="ENTREGUE"/>
    <s v="ENTREGUE FORA DO PRAZO"/>
    <n v="14"/>
  </r>
  <r>
    <n v="26606098"/>
    <s v="266060-98"/>
    <d v="2023-08-08T00:00:00"/>
    <x v="3"/>
    <s v="DOURADOS"/>
    <x v="3"/>
    <n v="128082"/>
    <s v="CENTRO-OESTE"/>
    <n v="14169"/>
    <n v="749.03"/>
    <n v="492"/>
    <n v="5.2863998870774226E-2"/>
    <s v="MIRA SERVICOS"/>
    <d v="2023-08-07T00:00:00"/>
    <m/>
    <d v="2023-08-22T00:00:00"/>
    <d v="2023-08-22T00:00:00"/>
    <m/>
    <s v="ENTREGUE"/>
    <s v="ENTREGUE NO PRAZO"/>
    <n v="14"/>
  </r>
  <r>
    <n v="27850099"/>
    <s v="278500-99"/>
    <d v="2023-08-08T00:00:00"/>
    <x v="3"/>
    <s v="SINOP"/>
    <x v="0"/>
    <n v="128102"/>
    <s v="CENTRO-OESTE"/>
    <n v="1000.78"/>
    <n v="247.27"/>
    <n v="55.667000000000002"/>
    <n v="0.24707727972181701"/>
    <s v="MIRA SERVICOS"/>
    <d v="2023-08-07T00:00:00"/>
    <m/>
    <d v="2023-08-24T00:00:00"/>
    <d v="2023-08-23T00:00:00"/>
    <m/>
    <s v="ENTREGUE"/>
    <s v="ENTREGUE NO PRAZO"/>
    <n v="15"/>
  </r>
  <r>
    <n v="27765998"/>
    <s v="277659-98"/>
    <d v="2023-08-08T00:00:00"/>
    <x v="3"/>
    <s v="COLIDER"/>
    <x v="0"/>
    <n v="128086"/>
    <s v="CENTRO-OESTE"/>
    <n v="11679"/>
    <n v="856.26"/>
    <n v="432.88299999999998"/>
    <n v="7.3316208579501663E-2"/>
    <s v="MIRA SERVICOS"/>
    <d v="2023-08-07T00:00:00"/>
    <m/>
    <d v="2023-08-29T00:00:00"/>
    <d v="2023-08-19T00:00:00"/>
    <m/>
    <s v="ENTREGUE"/>
    <s v="ENTREGUE NO PRAZO"/>
    <n v="11"/>
  </r>
  <r>
    <n v="27007498"/>
    <s v="270074-98"/>
    <d v="2023-08-08T00:00:00"/>
    <x v="3"/>
    <s v="DOM AQUINO"/>
    <x v="0"/>
    <n v="128093"/>
    <s v="CENTRO-OESTE"/>
    <n v="6109"/>
    <n v="433.89"/>
    <n v="191"/>
    <n v="7.1024717629726633E-2"/>
    <s v="MIRA SERVICOS"/>
    <d v="2023-08-07T00:00:00"/>
    <m/>
    <d v="2023-08-24T00:00:00"/>
    <d v="2023-08-24T00:00:00"/>
    <m/>
    <s v="ENTREGUE"/>
    <s v="ENTREGUE NO PRAZO"/>
    <n v="16"/>
  </r>
  <r>
    <n v="27739499"/>
    <s v="277394-99"/>
    <d v="2023-08-08T00:00:00"/>
    <x v="3"/>
    <s v="MARABA"/>
    <x v="2"/>
    <n v="128033"/>
    <s v="NORTE"/>
    <n v="1259.2"/>
    <n v="309.76"/>
    <n v="67.5"/>
    <n v="0.24599745870393899"/>
    <s v="MIRA SERVICOS"/>
    <d v="2023-08-07T00:00:00"/>
    <m/>
    <d v="2023-09-01T00:00:00"/>
    <d v="2023-08-23T00:00:00"/>
    <m/>
    <s v="ENTREGUE"/>
    <s v="ENTREGUE NO PRAZO"/>
    <n v="15"/>
  </r>
  <r>
    <n v="27844798"/>
    <s v="278447-98"/>
    <d v="2023-08-08T00:00:00"/>
    <x v="3"/>
    <s v="GURUPI"/>
    <x v="1"/>
    <n v="128081"/>
    <s v="NORTE"/>
    <n v="5084.1000000000004"/>
    <n v="431.05"/>
    <n v="158.971"/>
    <n v="8.4783934226313404E-2"/>
    <s v="MIRA SERVICOS"/>
    <d v="2023-08-07T00:00:00"/>
    <m/>
    <d v="2023-08-30T00:00:00"/>
    <d v="2023-08-24T00:00:00"/>
    <m/>
    <s v="ENTREGUE"/>
    <s v="ENTREGUE NO PRAZO"/>
    <n v="16"/>
  </r>
  <r>
    <n v="27388998"/>
    <s v="273889-98"/>
    <d v="2023-08-08T00:00:00"/>
    <x v="3"/>
    <s v="BARRA DO GARCAS"/>
    <x v="0"/>
    <n v="128095"/>
    <s v="CENTRO-OESTE"/>
    <n v="6789"/>
    <n v="490.98"/>
    <n v="221"/>
    <n v="7.2319929297392838E-2"/>
    <s v="MIRA SERVICOS"/>
    <d v="2023-08-07T00:00:00"/>
    <m/>
    <d v="2023-08-23T00:00:00"/>
    <d v="2023-08-25T00:00:00"/>
    <m/>
    <s v="ENTREGUE"/>
    <s v="ENTREGUE FORA DO PRAZO"/>
    <n v="17"/>
  </r>
  <r>
    <n v="27521098"/>
    <s v="275210-98"/>
    <d v="2023-08-08T00:00:00"/>
    <x v="3"/>
    <s v="CORUMBA"/>
    <x v="3"/>
    <n v="128156"/>
    <s v="CENTRO-OESTE"/>
    <n v="12354.21"/>
    <n v="645.95000000000005"/>
    <n v="408.2"/>
    <n v="5.228581997553871E-2"/>
    <s v="MIRA SERVICOS"/>
    <d v="2023-08-08T00:00:00"/>
    <m/>
    <d v="2023-08-22T00:00:00"/>
    <d v="2023-08-22T00:00:00"/>
    <m/>
    <s v="ENTREGUE"/>
    <s v="ENTREGUE NO PRAZO"/>
    <n v="14"/>
  </r>
  <r>
    <n v="27160098"/>
    <s v="271600-98"/>
    <d v="2023-08-08T00:00:00"/>
    <x v="3"/>
    <s v="PALMAS"/>
    <x v="1"/>
    <n v="128172"/>
    <s v="NORTE"/>
    <n v="25254.9"/>
    <n v="1264.68"/>
    <n v="835.37"/>
    <n v="5.0076618794768539E-2"/>
    <s v="MIRA SERVICOS"/>
    <d v="2023-08-08T00:00:00"/>
    <m/>
    <d v="2023-08-23T00:00:00"/>
    <d v="2023-08-23T00:00:00"/>
    <m/>
    <s v="ENTREGUE"/>
    <s v="ENTREGUE NO PRAZO"/>
    <n v="15"/>
  </r>
  <r>
    <n v="27836098"/>
    <s v="278360-98"/>
    <d v="2023-08-08T00:00:00"/>
    <x v="3"/>
    <s v="BELÉM"/>
    <x v="2"/>
    <n v="128133"/>
    <s v="NORTE"/>
    <n v="15987.87"/>
    <n v="1204.51"/>
    <n v="597.41600000000005"/>
    <n v="7.5338991372834521E-2"/>
    <s v="MIRA SERVICOS"/>
    <d v="2023-08-08T00:00:00"/>
    <m/>
    <d v="2023-08-30T00:00:00"/>
    <d v="2023-08-17T00:00:00"/>
    <m/>
    <s v="ENTREGUE"/>
    <s v="ENTREGUE NO PRAZO"/>
    <n v="9"/>
  </r>
  <r>
    <n v="27556198"/>
    <s v="275561-98"/>
    <d v="2023-08-08T00:00:00"/>
    <x v="3"/>
    <s v="MOCOCA"/>
    <x v="9"/>
    <n v="128063"/>
    <s v="SUDESTE"/>
    <n v="8826.43"/>
    <n v="264.79000000000002"/>
    <n v="252.553"/>
    <n v="2.9999671441341517E-2"/>
    <s v="NJP EXPRESS LTDA"/>
    <d v="2023-08-07T00:00:00"/>
    <m/>
    <d v="2023-08-15T00:00:00"/>
    <d v="2023-09-06T00:00:00"/>
    <m/>
    <s v="ENTREGUE"/>
    <s v="ENTREGUE FORA DO PRAZO"/>
    <n v="29"/>
  </r>
  <r>
    <n v="27395598"/>
    <s v="273955-98"/>
    <d v="2023-08-08T00:00:00"/>
    <x v="3"/>
    <s v="RIO DE JANEIRO"/>
    <x v="11"/>
    <n v="128071"/>
    <s v="SUDESTE"/>
    <n v="9589"/>
    <n v="312.76"/>
    <n v="313.76"/>
    <n v="3.2616539785170505E-2"/>
    <s v="REALMED TRANSPORTES E LOGÍSTICA LTDA"/>
    <d v="2023-08-07T00:00:00"/>
    <m/>
    <d v="2023-08-14T00:00:00"/>
    <d v="2023-08-14T00:00:00"/>
    <m/>
    <s v="ENTREGUE"/>
    <s v="ENTREGUE NO PRAZO"/>
    <n v="6"/>
  </r>
  <r>
    <n v="27637598"/>
    <s v="276375-98"/>
    <d v="2023-08-08T00:00:00"/>
    <x v="3"/>
    <s v="SAQUAREMA"/>
    <x v="11"/>
    <n v="128138"/>
    <s v="SUDESTE"/>
    <n v="26000"/>
    <n v="0"/>
    <n v="974"/>
    <n v="0"/>
    <s v="REALMED TRANSPORTES E LOGÍSTICA LTDA"/>
    <d v="2023-08-08T00:00:00"/>
    <m/>
    <d v="2023-08-18T00:00:00"/>
    <d v="2023-08-11T00:00:00"/>
    <m/>
    <s v="ENTREGUE"/>
    <s v="ENTREGUE NO PRAZO"/>
    <n v="3"/>
  </r>
  <r>
    <n v="27401798"/>
    <s v="274017-98"/>
    <d v="2023-08-08T00:00:00"/>
    <x v="3"/>
    <s v="RIO DE JANEIRO"/>
    <x v="11"/>
    <n v="128157"/>
    <s v="SUDESTE"/>
    <n v="6665.95"/>
    <n v="200.88"/>
    <n v="163"/>
    <n v="3.0135239538250362E-2"/>
    <s v="REALMED TRANSPORTES E LOGÍSTICA LTDA"/>
    <d v="2023-08-08T00:00:00"/>
    <m/>
    <d v="2023-08-15T00:00:00"/>
    <d v="2023-08-15T00:00:00"/>
    <m/>
    <s v="ENTREGUE"/>
    <s v="ENTREGUE NO PRAZO"/>
    <n v="7"/>
  </r>
  <r>
    <n v="27605498"/>
    <s v="276054-98"/>
    <d v="2023-08-08T00:00:00"/>
    <x v="3"/>
    <s v="BARRA MANSA"/>
    <x v="11"/>
    <n v="128148"/>
    <s v="SUDESTE"/>
    <n v="40453.589999999997"/>
    <n v="1293.8"/>
    <n v="1238.21"/>
    <n v="3.1982328391621115E-2"/>
    <s v="REALMED TRANSPORTES E LOGÍSTICA LTDA"/>
    <d v="2023-08-08T00:00:00"/>
    <m/>
    <d v="2023-08-24T00:00:00"/>
    <d v="2023-08-24T00:00:00"/>
    <m/>
    <s v="ENTREGUE"/>
    <s v="ENTREGUE NO PRAZO"/>
    <n v="16"/>
  </r>
  <r>
    <n v="27630899"/>
    <s v="276308-99"/>
    <d v="2023-08-08T00:00:00"/>
    <x v="3"/>
    <s v="FORTALEZA"/>
    <x v="15"/>
    <n v="128035"/>
    <s v="NORDESTE"/>
    <n v="386.76"/>
    <n v="82.72"/>
    <n v="0.48799999999999999"/>
    <n v="0.21387940841865757"/>
    <s v="TECMAR TRANSPORTES LTDA"/>
    <d v="2023-08-07T00:00:00"/>
    <m/>
    <d v="2023-08-25T00:00:00"/>
    <d v="2023-08-22T00:00:00"/>
    <m/>
    <s v="ENTREGUE"/>
    <s v="ENTREGUE NO PRAZO"/>
    <n v="14"/>
  </r>
  <r>
    <m/>
    <s v="-"/>
    <d v="2023-10-06T00:00:00"/>
    <x v="0"/>
    <s v="SIMONESIA"/>
    <x v="4"/>
    <n v="133588"/>
    <s v="SUDESTE"/>
    <n v="9554.7000000000007"/>
    <n v="383.75"/>
    <n v="307"/>
    <m/>
    <s v="TENHOMOVEIS COMERCIO DE MOVEIS E UTENSILIOS DOMESTICOS LTDA"/>
    <d v="2023-10-03T00:00:00"/>
    <s v="INFORMADO COLETA"/>
    <d v="2023-10-26T00:00:00"/>
    <m/>
    <d v="2023-10-09T00:00:00"/>
    <s v="CHEGADA EM UNIDADE"/>
    <s v="EM TRANSITO"/>
    <m/>
  </r>
  <r>
    <n v="27517798"/>
    <s v="275177-98"/>
    <d v="2023-08-08T00:00:00"/>
    <x v="3"/>
    <s v="IMPERATRIZ"/>
    <x v="6"/>
    <n v="128136"/>
    <s v="NORDESTE"/>
    <n v="8909"/>
    <n v="544.89"/>
    <n v="286"/>
    <n v="6.1161746548434169E-2"/>
    <s v="TECMAR TRANSPORTES LTDA"/>
    <d v="2023-08-08T00:00:00"/>
    <m/>
    <s v="31/08/2023"/>
    <s v="28/08/2023"/>
    <m/>
    <s v="ENTREGUE"/>
    <s v="ENTREGUE NO PRAZO"/>
    <n v="20"/>
  </r>
  <r>
    <n v="26340598"/>
    <s v="263405-98"/>
    <d v="2023-08-08T00:00:00"/>
    <x v="3"/>
    <s v="CAICÓ"/>
    <x v="17"/>
    <n v="128135"/>
    <s v="NORDESTE"/>
    <n v="65548.14"/>
    <n v="3396.19"/>
    <n v="2372.64"/>
    <n v="5.1812149055640633E-2"/>
    <s v="TECMAR TRANSPORTES LTDA"/>
    <d v="2023-08-08T00:00:00"/>
    <m/>
    <s v="29/08/2023"/>
    <d v="2023-09-01T00:00:00"/>
    <m/>
    <s v="ENTREGUE"/>
    <s v="ENTREGUE NO PRAZO"/>
    <n v="24"/>
  </r>
  <r>
    <n v="25136598"/>
    <s v="251365-98"/>
    <d v="2023-08-08T00:00:00"/>
    <x v="3"/>
    <s v="CLÁUDIO"/>
    <x v="4"/>
    <n v="123967"/>
    <s v="SUDESTE"/>
    <n v="114000"/>
    <n v="4289.93"/>
    <n v="4207.0739999999996"/>
    <n v="3.7630964912280705E-2"/>
    <s v="TRANSFORRECHI TRANSPORTES LTDA"/>
    <d v="2023-07-04T00:00:00"/>
    <m/>
    <d v="2023-08-10T00:00:00"/>
    <d v="2023-08-10T00:00:00"/>
    <m/>
    <s v="ENTREGUE"/>
    <s v="ENTREGUE NO PRAZO"/>
    <n v="2"/>
  </r>
  <r>
    <n v="26208598"/>
    <s v="262085-98"/>
    <d v="2023-08-08T00:00:00"/>
    <x v="3"/>
    <s v="GOIANIA"/>
    <x v="5"/>
    <n v="126865"/>
    <s v="CENTRO-OESTE"/>
    <n v="6109"/>
    <n v="229.89"/>
    <n v="193.58500000000001"/>
    <n v="3.7631363561957766E-2"/>
    <s v="TRANSFORRECHI TRANSPORTES LTDA"/>
    <d v="2023-07-27T00:00:00"/>
    <m/>
    <d v="2023-08-16T00:00:00"/>
    <d v="2023-08-16T00:00:00"/>
    <m/>
    <s v="ENTREGUE"/>
    <s v="ENTREGUE NO PRAZO"/>
    <n v="8"/>
  </r>
  <r>
    <n v="26630498"/>
    <s v="266304-98"/>
    <d v="2023-08-08T00:00:00"/>
    <x v="3"/>
    <s v="APARECIDA DE GOIANIA"/>
    <x v="5"/>
    <n v="127028"/>
    <s v="CENTRO-OESTE"/>
    <n v="43142.09"/>
    <n v="1623.48"/>
    <n v="1398.14"/>
    <n v="3.7631000259839058E-2"/>
    <s v="TRANSFORRECHI TRANSPORTES LTDA"/>
    <d v="2023-07-27T00:00:00"/>
    <m/>
    <d v="2023-08-16T00:00:00"/>
    <d v="2023-08-16T00:00:00"/>
    <m/>
    <s v="ENTREGUE"/>
    <s v="ENTREGUE NO PRAZO"/>
    <n v="8"/>
  </r>
  <r>
    <n v="26636198"/>
    <s v="266361-98"/>
    <d v="2023-08-08T00:00:00"/>
    <x v="3"/>
    <s v="ORIZONA"/>
    <x v="5"/>
    <n v="127361"/>
    <s v="CENTRO-OESTE"/>
    <n v="20799"/>
    <n v="782.69"/>
    <n v="707.03800000000001"/>
    <n v="3.7631136112313092E-2"/>
    <s v="TRANSFORRECHI TRANSPORTES LTDA"/>
    <d v="2023-07-31T00:00:00"/>
    <m/>
    <d v="2023-08-16T00:00:00"/>
    <d v="2023-08-16T00:00:00"/>
    <m/>
    <s v="ENTREGUE"/>
    <s v="ENTREGUE NO PRAZO"/>
    <n v="8"/>
  </r>
  <r>
    <n v="26219698"/>
    <s v="262196-98"/>
    <d v="2023-08-08T00:00:00"/>
    <x v="3"/>
    <s v="ANÁPOLIS"/>
    <x v="5"/>
    <n v="127369"/>
    <s v="CENTRO-OESTE"/>
    <n v="5539"/>
    <n v="208.44"/>
    <n v="162.68799999999999"/>
    <n v="3.7631341397364147E-2"/>
    <s v="TRANSFORRECHI TRANSPORTES LTDA"/>
    <d v="2023-07-31T00:00:00"/>
    <m/>
    <d v="2023-08-17T00:00:00"/>
    <d v="2023-08-17T00:00:00"/>
    <m/>
    <s v="ENTREGUE"/>
    <s v="ENTREGUE NO PRAZO"/>
    <n v="9"/>
  </r>
  <r>
    <n v="27269098"/>
    <s v="272690-98"/>
    <d v="2023-08-08T00:00:00"/>
    <x v="3"/>
    <s v="UBERABA"/>
    <x v="4"/>
    <n v="127495"/>
    <s v="SUDESTE"/>
    <n v="12900"/>
    <n v="485.44"/>
    <n v="433"/>
    <n v="3.7631007751937985E-2"/>
    <s v="TRANSFORRECHI TRANSPORTES LTDA"/>
    <d v="2023-08-01T00:00:00"/>
    <m/>
    <d v="2023-08-14T00:00:00"/>
    <d v="2023-08-14T00:00:00"/>
    <m/>
    <s v="ENTREGUE"/>
    <s v="ENTREGUE NO PRAZO"/>
    <n v="6"/>
  </r>
  <r>
    <n v="27184898"/>
    <s v="271848-98"/>
    <d v="2023-08-08T00:00:00"/>
    <x v="3"/>
    <s v="UBERLÂNDIA"/>
    <x v="4"/>
    <n v="127786"/>
    <s v="SUDESTE"/>
    <n v="8909"/>
    <n v="335.25"/>
    <n v="285"/>
    <n v="3.7630486025367609E-2"/>
    <s v="TRANSFORRECHI TRANSPORTES LTDA"/>
    <d v="2023-08-03T00:00:00"/>
    <m/>
    <d v="2023-08-14T00:00:00"/>
    <d v="2023-08-14T00:00:00"/>
    <m/>
    <s v="ENTREGUE"/>
    <s v="ENTREGUE NO PRAZO"/>
    <n v="6"/>
  </r>
  <r>
    <n v="26564298"/>
    <s v="265642-98"/>
    <d v="2023-08-08T00:00:00"/>
    <x v="3"/>
    <s v="CONGONHAS"/>
    <x v="4"/>
    <n v="127795"/>
    <s v="SUDESTE"/>
    <n v="6039"/>
    <n v="227.25"/>
    <n v="259.33"/>
    <n v="3.7630402384500744E-2"/>
    <s v="TRANSFORRECHI TRANSPORTES LTDA"/>
    <d v="2023-08-03T00:00:00"/>
    <m/>
    <d v="2023-08-09T00:00:00"/>
    <d v="2023-08-09T00:00:00"/>
    <m/>
    <s v="ENTREGUE"/>
    <s v="ENTREGUE NO PRAZO"/>
    <n v="1"/>
  </r>
  <r>
    <n v="27458798"/>
    <s v="274587-98"/>
    <d v="2023-08-08T00:00:00"/>
    <x v="3"/>
    <s v="CATALÃO"/>
    <x v="5"/>
    <n v="127849"/>
    <s v="CENTRO-OESTE"/>
    <n v="11239"/>
    <n v="422.93"/>
    <n v="371.93700000000001"/>
    <n v="3.7630572114956851E-2"/>
    <s v="TRANSFORRECHI TRANSPORTES LTDA"/>
    <d v="2023-08-03T00:00:00"/>
    <m/>
    <d v="2023-08-15T00:00:00"/>
    <d v="2023-08-15T00:00:00"/>
    <m/>
    <s v="ENTREGUE"/>
    <s v="ENTREGUE NO PRAZO"/>
    <n v="7"/>
  </r>
  <r>
    <n v="27136698"/>
    <s v="271366-98"/>
    <d v="2023-08-08T00:00:00"/>
    <x v="3"/>
    <s v="CATALÃO"/>
    <x v="5"/>
    <n v="127854"/>
    <s v="CENTRO-OESTE"/>
    <n v="12549"/>
    <n v="472.23"/>
    <n v="433.38799999999998"/>
    <n v="3.7630886923260817E-2"/>
    <s v="TRANSFORRECHI TRANSPORTES LTDA"/>
    <d v="2023-08-03T00:00:00"/>
    <m/>
    <d v="2023-08-15T00:00:00"/>
    <d v="2023-08-15T00:00:00"/>
    <m/>
    <s v="ENTREGUE"/>
    <s v="ENTREGUE NO PRAZO"/>
    <n v="7"/>
  </r>
  <r>
    <n v="27625998"/>
    <s v="276259-98"/>
    <d v="2023-08-08T00:00:00"/>
    <x v="3"/>
    <s v="CATALÃO"/>
    <x v="5"/>
    <n v="127856"/>
    <s v="CENTRO-OESTE"/>
    <n v="12549"/>
    <n v="472.23"/>
    <n v="433.99400000000003"/>
    <n v="3.7630886923260817E-2"/>
    <s v="TRANSFORRECHI TRANSPORTES LTDA"/>
    <d v="2023-08-03T00:00:00"/>
    <m/>
    <d v="2023-08-15T00:00:00"/>
    <d v="2023-08-15T00:00:00"/>
    <m/>
    <s v="ENTREGUE"/>
    <s v="ENTREGUE NO PRAZO"/>
    <n v="7"/>
  </r>
  <r>
    <n v="27589898"/>
    <s v="275898-98"/>
    <d v="2023-08-08T00:00:00"/>
    <x v="3"/>
    <s v="ANÁPOLIS"/>
    <x v="5"/>
    <n v="127860"/>
    <s v="CENTRO-OESTE"/>
    <n v="11239"/>
    <n v="422.93"/>
    <n v="371.81299999999999"/>
    <n v="3.7630572114956851E-2"/>
    <s v="TRANSFORRECHI TRANSPORTES LTDA"/>
    <d v="2023-08-03T00:00:00"/>
    <m/>
    <d v="2023-08-17T00:00:00"/>
    <d v="2023-08-17T00:00:00"/>
    <m/>
    <s v="ENTREGUE"/>
    <s v="ENTREGUE NO PRAZO"/>
    <n v="9"/>
  </r>
  <r>
    <n v="27405598"/>
    <s v="274055-98"/>
    <d v="2023-08-08T00:00:00"/>
    <x v="3"/>
    <s v="UBERLÂNDIA"/>
    <x v="4"/>
    <n v="127983"/>
    <s v="SUDESTE"/>
    <n v="18569"/>
    <n v="698.77"/>
    <n v="651"/>
    <n v="3.7630997899725349E-2"/>
    <s v="TRANSFORRECHI TRANSPORTES LTDA"/>
    <d v="2023-08-04T00:00:00"/>
    <m/>
    <d v="2023-08-14T00:00:00"/>
    <d v="2023-08-14T00:00:00"/>
    <m/>
    <s v="ENTREGUE"/>
    <s v="ENTREGUE NO PRAZO"/>
    <n v="6"/>
  </r>
  <r>
    <n v="27493898"/>
    <s v="274938-98"/>
    <d v="2023-08-08T00:00:00"/>
    <x v="3"/>
    <s v="OLIVEIRA"/>
    <x v="4"/>
    <n v="128062"/>
    <s v="SUDESTE"/>
    <n v="42165.25"/>
    <n v="1586.72"/>
    <n v="776.846"/>
    <n v="3.7630987602350278E-2"/>
    <s v="TRANSFORRECHI TRANSPORTES LTDA"/>
    <d v="2023-08-07T00:00:00"/>
    <m/>
    <d v="2023-08-10T00:00:00"/>
    <d v="2023-08-10T00:00:00"/>
    <m/>
    <s v="ENTREGUE"/>
    <s v="ENTREGUE NO PRAZO"/>
    <n v="2"/>
  </r>
  <r>
    <n v="27608498"/>
    <s v="276084-98"/>
    <d v="2023-08-08T00:00:00"/>
    <x v="3"/>
    <s v="DIVINÓPOLIS"/>
    <x v="4"/>
    <n v="128070"/>
    <s v="SUDESTE"/>
    <n v="33000"/>
    <n v="1241.82"/>
    <n v="1053.8689999999999"/>
    <n v="3.763090909090909E-2"/>
    <s v="TRANSFORRECHI TRANSPORTES LTDA"/>
    <d v="2023-08-07T00:00:00"/>
    <m/>
    <d v="2023-08-11T00:00:00"/>
    <d v="2023-08-11T00:00:00"/>
    <m/>
    <s v="ENTREGUE"/>
    <s v="ENTREGUE NO PRAZO"/>
    <n v="3"/>
  </r>
  <r>
    <n v="27600598"/>
    <s v="276005-98"/>
    <d v="2023-08-09T00:00:00"/>
    <x v="3"/>
    <s v="JOÃO MONLEVADE"/>
    <x v="4"/>
    <n v="128075"/>
    <s v="SUDESTE"/>
    <n v="14169"/>
    <n v="875"/>
    <n v="504.76900000000001"/>
    <n v="6.1754534547251043E-2"/>
    <s v="CT DISTRIBUICAO E LOGISTICA LTDA"/>
    <d v="2023-08-07T00:00:00"/>
    <m/>
    <d v="2023-08-21T00:00:00"/>
    <d v="2023-08-14T00:00:00"/>
    <m/>
    <s v="ENTREGUE"/>
    <s v="ENTREGUE NO PRAZO"/>
    <n v="5"/>
  </r>
  <r>
    <n v="28063398"/>
    <s v="280633-98"/>
    <d v="2023-08-09T00:00:00"/>
    <x v="3"/>
    <s v="SAO JOSE DOS CAMPOS"/>
    <x v="9"/>
    <n v="128280"/>
    <s v="SUDESTE"/>
    <n v="45584"/>
    <n v="1502.2"/>
    <n v="198.84"/>
    <n v="3.2954545454545459E-2"/>
    <s v="CT DISTRIBUICAO E LOGISTICA LTDA"/>
    <d v="2023-08-09T00:00:00"/>
    <m/>
    <d v="2023-08-17T00:00:00"/>
    <d v="2023-08-14T00:00:00"/>
    <m/>
    <s v="ENTREGUE"/>
    <s v="ENTREGUE NO PRAZO"/>
    <n v="5"/>
  </r>
  <r>
    <n v="27554798"/>
    <s v="275547-98"/>
    <d v="2023-08-09T00:00:00"/>
    <x v="3"/>
    <s v="POUSO ALEGRE"/>
    <x v="4"/>
    <n v="127923"/>
    <s v="SUDESTE"/>
    <n v="5485"/>
    <n v="875"/>
    <n v="162.577"/>
    <n v="0.15952597994530537"/>
    <s v="CT DISTRIBUICAO E LOGISTICA LTDA"/>
    <d v="2023-08-04T00:00:00"/>
    <m/>
    <d v="2023-08-21T00:00:00"/>
    <d v="2023-08-17T00:00:00"/>
    <m/>
    <s v="ENTREGUE"/>
    <s v="ENTREGUE NO PRAZO"/>
    <n v="8"/>
  </r>
  <r>
    <n v="27544698"/>
    <s v="275446-98"/>
    <d v="2023-08-09T00:00:00"/>
    <x v="3"/>
    <s v="ITUIUTABA"/>
    <x v="4"/>
    <n v="128087"/>
    <s v="SUDESTE"/>
    <n v="7599"/>
    <n v="875"/>
    <n v="251.791"/>
    <n v="0.11514672983287275"/>
    <s v="CT DISTRIBUICAO E LOGISTICA LTDA"/>
    <d v="2023-08-07T00:00:00"/>
    <m/>
    <d v="2023-08-22T00:00:00"/>
    <d v="2023-08-17T00:00:00"/>
    <m/>
    <s v="ENTREGUE"/>
    <s v="ENTREGUE NO PRAZO"/>
    <n v="8"/>
  </r>
  <r>
    <n v="27474398"/>
    <s v="274743-98"/>
    <d v="2023-08-09T00:00:00"/>
    <x v="3"/>
    <s v="UBERLÂNDIA"/>
    <x v="4"/>
    <n v="128144"/>
    <s v="SUDESTE"/>
    <n v="9589"/>
    <n v="875"/>
    <n v="301"/>
    <n v="9.1250391073104606E-2"/>
    <s v="CT DISTRIBUICAO E LOGISTICA LTDA"/>
    <d v="2023-08-08T00:00:00"/>
    <m/>
    <d v="2023-08-22T00:00:00"/>
    <d v="2023-08-17T00:00:00"/>
    <m/>
    <s v="ENTREGUE"/>
    <s v="ENTREGUE NO PRAZO"/>
    <n v="8"/>
  </r>
  <r>
    <n v="27508698"/>
    <s v="275086-98"/>
    <d v="2023-08-09T00:00:00"/>
    <x v="3"/>
    <s v="SAO THOME DAS LETRAS"/>
    <x v="4"/>
    <n v="127850"/>
    <s v="SUDESTE"/>
    <n v="34000"/>
    <n v="1120.45"/>
    <n v="924.43600000000004"/>
    <n v="3.2954411764705885E-2"/>
    <s v="CT DISTRIBUICAO E LOGISTICA LTDA"/>
    <d v="2023-08-03T00:00:00"/>
    <m/>
    <d v="2023-08-21T00:00:00"/>
    <d v="2023-08-18T00:00:00"/>
    <m/>
    <s v="ENTREGUE"/>
    <s v="ENTREGUE NO PRAZO"/>
    <n v="9"/>
  </r>
  <r>
    <n v="27525598"/>
    <s v="275255-98"/>
    <d v="2023-08-09T00:00:00"/>
    <x v="3"/>
    <s v="JOÃO PINHEIRO"/>
    <x v="4"/>
    <n v="128137"/>
    <s v="SUDESTE"/>
    <n v="18798.88"/>
    <n v="875"/>
    <n v="677"/>
    <n v="4.6545326104533886E-2"/>
    <s v="CT DISTRIBUICAO E LOGISTICA LTDA"/>
    <d v="2023-08-08T00:00:00"/>
    <m/>
    <d v="2023-08-21T00:00:00"/>
    <d v="2023-08-18T00:00:00"/>
    <m/>
    <s v="ENTREGUE"/>
    <s v="ENTREGUE NO PRAZO"/>
    <n v="9"/>
  </r>
  <r>
    <n v="26943798"/>
    <s v="269437-98"/>
    <d v="2023-08-09T00:00:00"/>
    <x v="3"/>
    <s v="SAO JOAO D'ALIANCA"/>
    <x v="5"/>
    <n v="127251"/>
    <s v="CENTRO-OESTE"/>
    <n v="34049.279999999999"/>
    <n v="1160.77"/>
    <n v="1337.845"/>
    <n v="3.4090882391639411E-2"/>
    <s v="CT DISTRIBUICAO E LOGISTICA LTDA"/>
    <d v="2023-07-28T00:00:00"/>
    <m/>
    <d v="2023-08-23T00:00:00"/>
    <d v="2023-08-23T00:00:00"/>
    <m/>
    <s v="ENTREGUE"/>
    <s v="ENTREGUE NO PRAZO"/>
    <n v="14"/>
  </r>
  <r>
    <n v="27495898"/>
    <s v="274958-98"/>
    <d v="2023-08-09T00:00:00"/>
    <x v="3"/>
    <s v="CRICIÚMA"/>
    <x v="21"/>
    <n v="128109"/>
    <s v="SUL"/>
    <n v="44731.63"/>
    <n v="1524.94"/>
    <n v="1471"/>
    <n v="3.4090865904059388E-2"/>
    <s v="CT DISTRIBUICAO E LOGISTICA LTDA"/>
    <d v="2023-08-07T00:00:00"/>
    <m/>
    <d v="2023-08-18T00:00:00"/>
    <d v="2023-08-23T00:00:00"/>
    <m/>
    <s v="ENTREGUE"/>
    <s v="ENTREGUE FORA DO PRAZO"/>
    <n v="14"/>
  </r>
  <r>
    <n v="27720998"/>
    <s v="277209-98"/>
    <d v="2023-08-09T00:00:00"/>
    <x v="3"/>
    <s v="TUBARÃO"/>
    <x v="21"/>
    <n v="128178"/>
    <s v="SUL"/>
    <n v="21497.09"/>
    <n v="875"/>
    <n v="814.84500000000003"/>
    <n v="4.0703183547168474E-2"/>
    <s v="CT DISTRIBUICAO E LOGISTICA LTDA"/>
    <d v="2023-08-08T00:00:00"/>
    <m/>
    <d v="2023-08-18T00:00:00"/>
    <d v="2023-08-23T00:00:00"/>
    <m/>
    <s v="ENTREGUE"/>
    <s v="ENTREGUE FORA DO PRAZO"/>
    <n v="14"/>
  </r>
  <r>
    <n v="27880498"/>
    <s v="278804-98"/>
    <d v="2023-08-09T00:00:00"/>
    <x v="3"/>
    <s v="CUIABÁ"/>
    <x v="0"/>
    <n v="128291"/>
    <s v="CENTRO-OESTE"/>
    <n v="35836.5"/>
    <n v="1303.1500000000001"/>
    <n v="1605.335"/>
    <n v="3.636376320232166E-2"/>
    <s v="CT DISTRIBUICAO E LOGISTICA LTDA"/>
    <d v="2023-08-09T00:00:00"/>
    <m/>
    <d v="2023-08-21T00:00:00"/>
    <d v="2023-08-23T00:00:00"/>
    <m/>
    <s v="ENTREGUE"/>
    <s v="ENTREGUE FORA DO PRAZO"/>
    <n v="14"/>
  </r>
  <r>
    <n v="27691398"/>
    <s v="276913-98"/>
    <d v="2023-08-09T00:00:00"/>
    <x v="3"/>
    <s v="NOVA GLORIA"/>
    <x v="5"/>
    <n v="128078"/>
    <s v="CENTRO-OESTE"/>
    <n v="41228.870000000003"/>
    <n v="1405.53"/>
    <n v="1340.0419999999999"/>
    <n v="3.4090917359607474E-2"/>
    <s v="CT DISTRIBUICAO E LOGISTICA LTDA"/>
    <d v="2023-08-07T00:00:00"/>
    <m/>
    <d v="2023-08-25T00:00:00"/>
    <d v="2023-08-24T00:00:00"/>
    <m/>
    <s v="ENTREGUE"/>
    <s v="ENTREGUE NO PRAZO"/>
    <n v="15"/>
  </r>
  <r>
    <n v="27096198"/>
    <s v="270961-98"/>
    <d v="2023-08-09T00:00:00"/>
    <x v="3"/>
    <s v="MONTES CLAROS"/>
    <x v="4"/>
    <n v="127569"/>
    <s v="SUDESTE"/>
    <n v="8039"/>
    <n v="875"/>
    <n v="250.92"/>
    <n v="0.1088443836298047"/>
    <s v="CT DISTRIBUICAO E LOGISTICA LTDA"/>
    <d v="2023-08-01T00:00:00"/>
    <m/>
    <d v="2023-08-25T00:00:00"/>
    <d v="2023-08-25T00:00:00"/>
    <m/>
    <s v="ENTREGUE"/>
    <s v="ENTREGUE NO PRAZO"/>
    <n v="16"/>
  </r>
  <r>
    <n v="27439298"/>
    <s v="274392-98"/>
    <d v="2023-08-09T00:00:00"/>
    <x v="3"/>
    <s v="MONTALVÂNIA"/>
    <x v="4"/>
    <n v="128114"/>
    <s v="SUDESTE"/>
    <n v="22959"/>
    <n v="875"/>
    <n v="835.37"/>
    <n v="3.8111416002439127E-2"/>
    <s v="CT DISTRIBUICAO E LOGISTICA LTDA"/>
    <d v="2023-08-08T00:00:00"/>
    <m/>
    <d v="2023-08-29T00:00:00"/>
    <d v="2023-08-25T00:00:00"/>
    <m/>
    <s v="ENTREGUE"/>
    <s v="ENTREGUE NO PRAZO"/>
    <n v="16"/>
  </r>
  <r>
    <n v="27405798"/>
    <s v="274057-98"/>
    <d v="2023-08-09T00:00:00"/>
    <x v="3"/>
    <s v="GUARANTÃ DO NORTE"/>
    <x v="0"/>
    <n v="128111"/>
    <s v="CENTRO-OESTE"/>
    <n v="25680"/>
    <n v="1079.55"/>
    <n v="886.92600000000004"/>
    <n v="4.2038551401869156E-2"/>
    <s v="CT DISTRIBUICAO E LOGISTICA LTDA"/>
    <d v="2023-08-07T00:00:00"/>
    <m/>
    <d v="2023-08-23T00:00:00"/>
    <d v="2023-08-30T00:00:00"/>
    <m/>
    <s v="ENTREGUE"/>
    <s v="ENTREGUE FORA DO PRAZO"/>
    <n v="21"/>
  </r>
  <r>
    <n v="27677198"/>
    <s v="276771-98"/>
    <d v="2023-08-09T00:00:00"/>
    <x v="3"/>
    <s v="ARAPUTANGA"/>
    <x v="0"/>
    <n v="128155"/>
    <s v="CENTRO-OESTE"/>
    <n v="55000"/>
    <n v="2000"/>
    <n v="1639.4010000000001"/>
    <n v="3.6363636363636362E-2"/>
    <s v="CT DISTRIBUICAO E LOGISTICA LTDA"/>
    <d v="2023-08-08T00:00:00"/>
    <m/>
    <d v="2023-08-23T00:00:00"/>
    <d v="2023-08-30T00:00:00"/>
    <m/>
    <s v="ENTREGUE"/>
    <s v="ENTREGUE FORA DO PRAZO"/>
    <n v="21"/>
  </r>
  <r>
    <n v="27738098"/>
    <s v="277380-98"/>
    <d v="2023-08-09T00:00:00"/>
    <x v="3"/>
    <s v="CRISTALINA"/>
    <x v="5"/>
    <n v="128167"/>
    <s v="CENTRO-OESTE"/>
    <n v="16440.72"/>
    <n v="467.07"/>
    <n v="334"/>
    <n v="2.8409339736945826E-2"/>
    <s v="JEONCEL TRANSPORTES LTDA"/>
    <d v="2023-08-08T00:00:00"/>
    <m/>
    <d v="2023-08-24T00:00:00"/>
    <d v="2023-08-18T00:00:00"/>
    <m/>
    <s v="ENTREGUE"/>
    <s v="ENTREGUE NO PRAZO"/>
    <n v="9"/>
  </r>
  <r>
    <n v="27793198"/>
    <s v="277931-98"/>
    <d v="2023-08-09T00:00:00"/>
    <x v="3"/>
    <s v="SANTA FE DE GOIAS"/>
    <x v="5"/>
    <n v="128289"/>
    <s v="CENTRO-OESTE"/>
    <n v="31666.06"/>
    <n v="1883.74"/>
    <n v="1441.47"/>
    <n v="5.948766597423235E-2"/>
    <s v="JEONCEL TRANSPORTES LTDA"/>
    <d v="2023-08-09T00:00:00"/>
    <m/>
    <d v="2023-08-23T00:00:00"/>
    <d v="2023-08-18T00:00:00"/>
    <m/>
    <s v="ENTREGUE"/>
    <s v="ENTREGUE NO PRAZO"/>
    <n v="9"/>
  </r>
  <r>
    <n v="27534998"/>
    <s v="275349-98"/>
    <d v="2023-08-09T00:00:00"/>
    <x v="3"/>
    <s v="ANANINDEUA"/>
    <x v="2"/>
    <n v="128287"/>
    <s v="NORTE"/>
    <n v="16949.900000000001"/>
    <n v="907.81"/>
    <n v="532.58299999999997"/>
    <n v="5.3558428073321958E-2"/>
    <s v="JEONCEL TRANSPORTES LTDA"/>
    <d v="2023-08-09T00:00:00"/>
    <m/>
    <d v="2023-08-25T00:00:00"/>
    <d v="2023-08-24T00:00:00"/>
    <m/>
    <s v="ENTREGUE"/>
    <s v="ENTREGUE NO PRAZO"/>
    <n v="15"/>
  </r>
  <r>
    <n v="27376498"/>
    <s v="273764-98"/>
    <d v="2023-08-09T00:00:00"/>
    <x v="3"/>
    <s v="PARAUAPEBAS"/>
    <x v="2"/>
    <n v="128267"/>
    <s v="NORTE"/>
    <n v="21208.74"/>
    <n v="1488"/>
    <n v="744"/>
    <n v="7.0159754893501444E-2"/>
    <s v="JEONCEL TRANSPORTES LTDA"/>
    <d v="2023-08-09T00:00:00"/>
    <m/>
    <d v="2023-09-12T00:00:00"/>
    <d v="2023-09-01T00:00:00"/>
    <m/>
    <s v="ENTREGUE"/>
    <s v="ENTREGUE NO PRAZO"/>
    <n v="23"/>
  </r>
  <r>
    <n v="27691998"/>
    <s v="276919-98"/>
    <d v="2023-08-09T00:00:00"/>
    <x v="3"/>
    <s v="SALINOPOLIS"/>
    <x v="2"/>
    <n v="128272"/>
    <s v="NORTE"/>
    <n v="30818"/>
    <n v="2074"/>
    <n v="0"/>
    <n v="6.7298332143552464E-2"/>
    <s v="JEONCEL TRANSPORTES LTDA"/>
    <d v="2023-08-09T00:00:00"/>
    <m/>
    <d v="2023-08-31T00:00:00"/>
    <d v="2023-08-26T00:00:00"/>
    <m/>
    <s v="ENTREGUE"/>
    <s v="ENTREGUE NO PRAZO"/>
    <n v="17"/>
  </r>
  <r>
    <n v="27689998"/>
    <s v="276899-98"/>
    <d v="2023-08-09T00:00:00"/>
    <x v="3"/>
    <s v="BELÉM"/>
    <x v="2"/>
    <n v="128295"/>
    <s v="NORTE"/>
    <n v="9084.51"/>
    <n v="518.91"/>
    <n v="304.42700000000002"/>
    <n v="5.7120306984086093E-2"/>
    <s v="JEONCEL TRANSPORTES LTDA"/>
    <d v="2023-08-09T00:00:00"/>
    <m/>
    <d v="2023-08-29T00:00:00"/>
    <d v="2023-08-28T00:00:00"/>
    <m/>
    <s v="ENTREGUE"/>
    <s v="ENTREGUE NO PRAZO"/>
    <n v="19"/>
  </r>
  <r>
    <n v="27740598"/>
    <s v="277405-98"/>
    <d v="2023-08-09T00:00:00"/>
    <x v="3"/>
    <s v="BARCARENA"/>
    <x v="2"/>
    <n v="128257"/>
    <s v="NORTE"/>
    <n v="19800"/>
    <n v="1450"/>
    <n v="725"/>
    <n v="7.3232323232323232E-2"/>
    <s v="JEONCEL TRANSPORTES LTDA"/>
    <d v="2023-08-09T00:00:00"/>
    <m/>
    <d v="2023-08-30T00:00:00"/>
    <d v="2023-08-28T00:00:00"/>
    <m/>
    <s v="ENTREGUE"/>
    <s v="ENTREGUE NO PRAZO"/>
    <n v="19"/>
  </r>
  <r>
    <n v="27850098"/>
    <s v="278500-98"/>
    <d v="2023-08-09T00:00:00"/>
    <x v="3"/>
    <s v="SANTAREM"/>
    <x v="2"/>
    <n v="128292"/>
    <s v="NORTE"/>
    <n v="20495.97"/>
    <n v="1453.15"/>
    <n v="726.57399999999996"/>
    <n v="7.0899303619199286E-2"/>
    <s v="JEONCEL TRANSPORTES LTDA"/>
    <d v="2023-08-09T00:00:00"/>
    <m/>
    <d v="2023-09-05T00:00:00"/>
    <d v="2023-09-14T00:00:00"/>
    <m/>
    <s v="ENTREGUE"/>
    <s v="ENTREGUE FORA DO PRAZO"/>
    <n v="36"/>
  </r>
  <r>
    <n v="27873998"/>
    <s v="278739-98"/>
    <d v="2023-08-09T00:00:00"/>
    <x v="3"/>
    <s v="SANTAREM"/>
    <x v="2"/>
    <n v="128297"/>
    <s v="NORTE"/>
    <n v="11926.37"/>
    <n v="768.02"/>
    <n v="384.01"/>
    <n v="6.4396794665937743E-2"/>
    <s v="JEONCEL TRANSPORTES LTDA"/>
    <d v="2023-08-09T00:00:00"/>
    <m/>
    <d v="2023-09-05T00:00:00"/>
    <d v="2023-09-14T00:00:00"/>
    <m/>
    <s v="ENTREGUE"/>
    <s v="ENTREGUE FORA DO PRAZO"/>
    <n v="36"/>
  </r>
  <r>
    <n v="27398498"/>
    <s v="273984-98"/>
    <d v="2023-08-09T00:00:00"/>
    <x v="3"/>
    <s v="ARMACAO DOS BUZIOS"/>
    <x v="11"/>
    <n v="128203"/>
    <s v="SUDESTE"/>
    <n v="12779.91"/>
    <n v="312.92"/>
    <n v="384.47899999999998"/>
    <n v="2.4485305452072826E-2"/>
    <s v="M V G TRANSPORTES EIRELI"/>
    <d v="2023-08-09T00:00:00"/>
    <m/>
    <d v="2023-08-11T00:00:00"/>
    <d v="2023-08-22T00:00:00"/>
    <m/>
    <s v="ENTREGUE"/>
    <s v="ENTREGUE FORA DO PRAZO"/>
    <n v="13"/>
  </r>
  <r>
    <n v="27847998"/>
    <s v="278479-98"/>
    <d v="2023-08-09T00:00:00"/>
    <x v="3"/>
    <s v="DIVINÓPOLIS"/>
    <x v="4"/>
    <n v="128251"/>
    <s v="SUDESTE"/>
    <n v="32272.240000000002"/>
    <n v="956.83"/>
    <n v="1225.498"/>
    <n v="2.9648701174755765E-2"/>
    <s v="M V G TRANSPORTES EIRELI"/>
    <d v="2023-08-09T00:00:00"/>
    <m/>
    <d v="2023-08-14T00:00:00"/>
    <d v="2023-08-22T00:00:00"/>
    <m/>
    <s v="ENTREGUE"/>
    <s v="ENTREGUE FORA DO PRAZO"/>
    <n v="13"/>
  </r>
  <r>
    <n v="27228798"/>
    <s v="272287-98"/>
    <d v="2023-08-09T00:00:00"/>
    <x v="3"/>
    <s v="MIRASSOL D'OESTE"/>
    <x v="0"/>
    <n v="128266"/>
    <s v="CENTRO-OESTE"/>
    <n v="11239"/>
    <n v="749.75"/>
    <n v="372"/>
    <n v="6.6709671678974999E-2"/>
    <s v="MIRA SERVICOS"/>
    <d v="2023-08-09T00:00:00"/>
    <m/>
    <d v="2023-08-28T00:00:00"/>
    <d v="2023-09-12T00:00:00"/>
    <m/>
    <s v="ENTREGUE"/>
    <s v="ENTREGUE FORA DO PRAZO"/>
    <n v="34"/>
  </r>
  <r>
    <n v="27851898"/>
    <s v="278518-98"/>
    <d v="2023-08-09T00:00:00"/>
    <x v="3"/>
    <s v="BELÉM"/>
    <x v="2"/>
    <n v="128182"/>
    <s v="NORTE"/>
    <n v="22679.57"/>
    <n v="1630.42"/>
    <n v="824.32"/>
    <n v="7.188937003655714E-2"/>
    <s v="MIRA SERVICOS"/>
    <d v="2023-08-08T00:00:00"/>
    <m/>
    <d v="2023-08-31T00:00:00"/>
    <d v="2023-08-25T00:00:00"/>
    <m/>
    <s v="ENTREGUE"/>
    <s v="ENTREGUE NO PRAZO"/>
    <n v="16"/>
  </r>
  <r>
    <n v="27647398"/>
    <s v="276473-98"/>
    <d v="2023-08-09T00:00:00"/>
    <x v="3"/>
    <s v="PALMAS"/>
    <x v="1"/>
    <n v="128253"/>
    <s v="NORTE"/>
    <n v="16314.18"/>
    <n v="941.51"/>
    <n v="603.17499999999995"/>
    <n v="5.7711144538064432E-2"/>
    <s v="MIRA SERVICOS"/>
    <d v="2023-08-09T00:00:00"/>
    <m/>
    <d v="2023-08-24T00:00:00"/>
    <d v="2023-08-23T00:00:00"/>
    <m/>
    <s v="ENTREGUE"/>
    <s v="ENTREGUE NO PRAZO"/>
    <n v="14"/>
  </r>
  <r>
    <n v="27811698"/>
    <s v="278116-98"/>
    <d v="2023-08-09T00:00:00"/>
    <x v="3"/>
    <s v="MARACAJU"/>
    <x v="3"/>
    <n v="128231"/>
    <s v="CENTRO-OESTE"/>
    <n v="19039"/>
    <n v="1057.3599999999999"/>
    <n v="724.53399999999999"/>
    <n v="5.5536530279951674E-2"/>
    <s v="MIRA SERVICOS"/>
    <d v="2023-08-09T00:00:00"/>
    <m/>
    <d v="2023-08-25T00:00:00"/>
    <d v="2023-08-21T00:00:00"/>
    <m/>
    <s v="ENTREGUE"/>
    <s v="ENTREGUE NO PRAZO"/>
    <n v="12"/>
  </r>
  <r>
    <n v="27778998"/>
    <s v="277789-98"/>
    <d v="2023-08-09T00:00:00"/>
    <x v="3"/>
    <s v="NOVA GUARITA"/>
    <x v="0"/>
    <n v="128233"/>
    <s v="CENTRO-OESTE"/>
    <n v="10908.81"/>
    <n v="789.86"/>
    <n v="397.21"/>
    <n v="7.2405697780051168E-2"/>
    <s v="MIRA SERVICOS"/>
    <d v="2023-08-09T00:00:00"/>
    <m/>
    <d v="2023-08-14T00:00:00"/>
    <d v="2023-08-21T00:00:00"/>
    <m/>
    <s v="ENTREGUE"/>
    <s v="ENTREGUE FORA DO PRAZO"/>
    <n v="12"/>
  </r>
  <r>
    <n v="27833098"/>
    <s v="278330-98"/>
    <d v="2023-08-09T00:00:00"/>
    <x v="3"/>
    <s v="AQUIDAUANA"/>
    <x v="3"/>
    <n v="128245"/>
    <s v="CENTRO-OESTE"/>
    <n v="15168.83"/>
    <n v="687.05"/>
    <n v="438.62200000000001"/>
    <n v="4.5293539448988479E-2"/>
    <s v="MIRA SERVICOS"/>
    <d v="2023-08-09T00:00:00"/>
    <m/>
    <d v="2023-08-14T00:00:00"/>
    <d v="2023-08-17T00:00:00"/>
    <m/>
    <s v="ENTREGUE"/>
    <s v="ENTREGUE FORA DO PRAZO"/>
    <n v="8"/>
  </r>
  <r>
    <n v="27779098"/>
    <s v="277790-98"/>
    <d v="2023-08-09T00:00:00"/>
    <x v="3"/>
    <s v="NOVA GUARITA"/>
    <x v="0"/>
    <n v="128247"/>
    <s v="CENTRO-OESTE"/>
    <n v="13017.51"/>
    <n v="959.1"/>
    <n v="495.2"/>
    <n v="7.3677684902873131E-2"/>
    <s v="MIRA SERVICOS"/>
    <d v="2023-08-09T00:00:00"/>
    <m/>
    <d v="2023-08-14T00:00:00"/>
    <d v="2023-08-21T00:00:00"/>
    <m/>
    <s v="ENTREGUE"/>
    <s v="ENTREGUE FORA DO PRAZO"/>
    <n v="12"/>
  </r>
  <r>
    <n v="27778798"/>
    <s v="277787-98"/>
    <d v="2023-08-09T00:00:00"/>
    <x v="3"/>
    <s v="NOVA GUARITA"/>
    <x v="0"/>
    <n v="128248"/>
    <s v="CENTRO-OESTE"/>
    <n v="16316.1"/>
    <n v="1020.4"/>
    <n v="525.04100000000005"/>
    <n v="6.2539454894245561E-2"/>
    <s v="MIRA SERVICOS"/>
    <d v="2023-08-09T00:00:00"/>
    <m/>
    <d v="2023-08-21T00:00:00"/>
    <d v="2023-08-21T00:00:00"/>
    <m/>
    <s v="ENTREGUE"/>
    <s v="ENTREGUE NO PRAZO"/>
    <n v="12"/>
  </r>
  <r>
    <n v="27092098"/>
    <s v="270920-98"/>
    <d v="2023-08-09T00:00:00"/>
    <x v="3"/>
    <s v="LAJEADO"/>
    <x v="1"/>
    <n v="128265"/>
    <s v="NORTE"/>
    <n v="9300"/>
    <n v="631.26"/>
    <n v="255"/>
    <n v="6.7877419354838708E-2"/>
    <s v="MIRA SERVICOS"/>
    <d v="2023-08-09T00:00:00"/>
    <m/>
    <d v="2023-08-22T00:00:00"/>
    <d v="2023-08-21T00:00:00"/>
    <m/>
    <s v="ENTREGUE"/>
    <s v="ENTREGUE NO PRAZO"/>
    <n v="12"/>
  </r>
  <r>
    <n v="27531398"/>
    <s v="275313-98"/>
    <d v="2023-08-09T00:00:00"/>
    <x v="3"/>
    <s v="ROSARIO OESTE"/>
    <x v="0"/>
    <n v="128269"/>
    <s v="CENTRO-OESTE"/>
    <n v="10209"/>
    <n v="702.81"/>
    <n v="344"/>
    <n v="6.884219806053482E-2"/>
    <s v="MIRA SERVICOS"/>
    <d v="2023-08-09T00:00:00"/>
    <m/>
    <d v="2023-08-28T00:00:00"/>
    <d v="2023-08-21T00:00:00"/>
    <m/>
    <s v="ENTREGUE"/>
    <s v="ENTREGUE NO PRAZO"/>
    <n v="12"/>
  </r>
  <r>
    <n v="27425498"/>
    <s v="274254-98"/>
    <d v="2023-08-09T00:00:00"/>
    <x v="3"/>
    <s v="NOBRES"/>
    <x v="0"/>
    <n v="128273"/>
    <s v="CENTRO-OESTE"/>
    <n v="17726.080000000002"/>
    <n v="1067.92"/>
    <n v="0"/>
    <n v="6.0245694479546516E-2"/>
    <s v="MIRA SERVICOS"/>
    <d v="2023-08-09T00:00:00"/>
    <m/>
    <d v="2023-08-28T00:00:00"/>
    <d v="2023-08-21T00:00:00"/>
    <m/>
    <s v="ENTREGUE"/>
    <s v="ENTREGUE NO PRAZO"/>
    <n v="12"/>
  </r>
  <r>
    <n v="27792898"/>
    <s v="277928-98"/>
    <d v="2023-08-09T00:00:00"/>
    <x v="3"/>
    <s v="AQUIDAUANA"/>
    <x v="3"/>
    <n v="128241"/>
    <s v="CENTRO-OESTE"/>
    <n v="20399.34"/>
    <n v="935.78"/>
    <n v="627"/>
    <n v="4.587305275562837E-2"/>
    <s v="MIRA SERVICOS"/>
    <d v="2023-08-09T00:00:00"/>
    <m/>
    <d v="2023-08-25T00:00:00"/>
    <d v="2023-08-23T00:00:00"/>
    <m/>
    <s v="ENTREGUE"/>
    <s v="ENTREGUE NO PRAZO"/>
    <n v="14"/>
  </r>
  <r>
    <n v="27601798"/>
    <s v="276017-98"/>
    <d v="2023-08-09T00:00:00"/>
    <x v="3"/>
    <s v="CHAPADA GUIMARAES"/>
    <x v="0"/>
    <n v="128294"/>
    <s v="CENTRO-OESTE"/>
    <n v="6722"/>
    <n v="490.51"/>
    <n v="220.78399999999999"/>
    <n v="7.2970842011306158E-2"/>
    <s v="MIRA SERVICOS"/>
    <d v="2023-08-09T00:00:00"/>
    <m/>
    <d v="2023-08-25T00:00:00"/>
    <d v="2023-08-25T00:00:00"/>
    <m/>
    <s v="ENTREGUE"/>
    <s v="ENTREGUE NO PRAZO"/>
    <n v="16"/>
  </r>
  <r>
    <n v="27683598"/>
    <s v="276835-98"/>
    <d v="2023-08-09T00:00:00"/>
    <x v="3"/>
    <s v="PORTO VELHO"/>
    <x v="8"/>
    <n v="128250"/>
    <s v="NORTE"/>
    <n v="10635.56"/>
    <n v="1050.3599999999999"/>
    <n v="407.947"/>
    <n v="9.8759256682299748E-2"/>
    <s v="MIRA SERVICOS"/>
    <d v="2023-08-09T00:00:00"/>
    <m/>
    <d v="2023-08-31T00:00:00"/>
    <d v="2023-08-24T00:00:00"/>
    <m/>
    <s v="ENTREGUE"/>
    <s v="ENTREGUE NO PRAZO"/>
    <n v="15"/>
  </r>
  <r>
    <n v="27699198"/>
    <s v="276991-98"/>
    <d v="2023-08-09T00:00:00"/>
    <x v="3"/>
    <s v="ARAGUAINA"/>
    <x v="1"/>
    <n v="128240"/>
    <s v="NORTE"/>
    <n v="5705.17"/>
    <n v="465"/>
    <n v="176"/>
    <n v="8.1505020884566098E-2"/>
    <s v="MIRA SERVICOS"/>
    <d v="2023-08-09T00:00:00"/>
    <m/>
    <d v="2023-09-12T00:00:00"/>
    <d v="2023-08-25T00:00:00"/>
    <m/>
    <s v="ENTREGUE"/>
    <s v="ENTREGUE NO PRAZO"/>
    <n v="16"/>
  </r>
  <r>
    <n v="27531598"/>
    <s v="275315-98"/>
    <d v="2023-08-09T00:00:00"/>
    <x v="3"/>
    <s v="ARAGUATINS"/>
    <x v="1"/>
    <n v="128268"/>
    <s v="NORTE"/>
    <n v="12266.27"/>
    <n v="943.07"/>
    <n v="406"/>
    <n v="7.6883192690198401E-2"/>
    <s v="MIRA SERVICOS"/>
    <d v="2023-08-09T00:00:00"/>
    <m/>
    <d v="2023-08-23T00:00:00"/>
    <d v="2023-08-23T00:00:00"/>
    <m/>
    <s v="ENTREGUE"/>
    <s v="ENTREGUE NO PRAZO"/>
    <n v="14"/>
  </r>
  <r>
    <n v="27886798"/>
    <s v="278867-98"/>
    <d v="2023-08-09T00:00:00"/>
    <x v="3"/>
    <s v="CAMPO GRANDE"/>
    <x v="3"/>
    <n v="128237"/>
    <s v="CENTRO-OESTE"/>
    <n v="9399"/>
    <n v="449.68"/>
    <n v="321.61599999999999"/>
    <n v="4.7843387594424941E-2"/>
    <s v="MIRA SERVICOS"/>
    <d v="2023-08-09T00:00:00"/>
    <m/>
    <d v="2023-08-22T00:00:00"/>
    <d v="2023-08-29T00:00:00"/>
    <m/>
    <s v="ENTREGUE"/>
    <s v="ENTREGUE FORA DO PRAZO"/>
    <n v="20"/>
  </r>
  <r>
    <n v="27209998"/>
    <s v="272099-98"/>
    <d v="2023-08-09T00:00:00"/>
    <x v="3"/>
    <s v="PARANATINGA"/>
    <x v="0"/>
    <n v="128271"/>
    <s v="CENTRO-OESTE"/>
    <n v="10209"/>
    <n v="702.81"/>
    <n v="344"/>
    <n v="6.884219806053482E-2"/>
    <s v="MIRA SERVICOS"/>
    <d v="2023-08-09T00:00:00"/>
    <m/>
    <d v="2023-09-01T00:00:00"/>
    <d v="2023-09-05T00:00:00"/>
    <m/>
    <s v="ENTREGUE"/>
    <s v="ENTREGUE FORA DO PRAZO"/>
    <n v="27"/>
  </r>
  <r>
    <n v="27639298"/>
    <s v="276392-98"/>
    <d v="2023-08-09T00:00:00"/>
    <x v="3"/>
    <s v="MONTE APRAZIVEL"/>
    <x v="9"/>
    <n v="128296"/>
    <s v="SUDESTE"/>
    <n v="28384.17"/>
    <n v="851.53"/>
    <n v="986.87599999999998"/>
    <n v="3.0000172631435059E-2"/>
    <s v="NJP EXPRESS LTDA"/>
    <d v="2023-08-09T00:00:00"/>
    <m/>
    <d v="2023-08-21T00:00:00"/>
    <d v="2023-08-17T00:00:00"/>
    <m/>
    <s v="ENTREGUE"/>
    <s v="ENTREGUE NO PRAZO"/>
    <n v="8"/>
  </r>
  <r>
    <n v="27465598"/>
    <s v="274655-98"/>
    <d v="2023-08-09T00:00:00"/>
    <x v="3"/>
    <s v="CASTILHO"/>
    <x v="9"/>
    <n v="128300"/>
    <s v="SUDESTE"/>
    <n v="6289"/>
    <n v="0"/>
    <n v="192"/>
    <n v="0"/>
    <s v="NJP EXPRESS LTDA"/>
    <d v="2023-08-09T00:00:00"/>
    <m/>
    <d v="2023-08-22T00:00:00"/>
    <d v="2023-08-19T00:00:00"/>
    <m/>
    <s v="ENTREGUE"/>
    <s v="ENTREGUE NO PRAZO"/>
    <n v="10"/>
  </r>
  <r>
    <n v="27935998"/>
    <s v="279359-98"/>
    <d v="2023-08-09T00:00:00"/>
    <x v="3"/>
    <s v="SÃO PAULO"/>
    <x v="9"/>
    <n v="128298"/>
    <s v="SUDESTE"/>
    <n v="6859"/>
    <n v="0"/>
    <n v="235.17"/>
    <n v="0"/>
    <s v="NJP EXPRESS LTDA"/>
    <d v="2023-08-09T00:00:00"/>
    <m/>
    <d v="2023-08-14T00:00:00"/>
    <d v="2023-08-11T00:00:00"/>
    <m/>
    <s v="ENTREGUE"/>
    <s v="ENTREGUE NO PRAZO"/>
    <n v="2"/>
  </r>
  <r>
    <n v="27693998"/>
    <s v="276939-98"/>
    <d v="2023-08-09T00:00:00"/>
    <x v="3"/>
    <s v="BARRETOS"/>
    <x v="9"/>
    <n v="128259"/>
    <s v="SUDESTE"/>
    <n v="9589"/>
    <n v="0"/>
    <n v="334"/>
    <n v="0"/>
    <s v="NJP EXPRESS LTDA"/>
    <d v="2023-08-09T00:00:00"/>
    <m/>
    <d v="2023-08-21T00:00:00"/>
    <d v="2023-08-23T00:00:00"/>
    <m/>
    <s v="ENTREGUE"/>
    <s v="ENTREGUE FORA DO PRAZO"/>
    <n v="14"/>
  </r>
  <r>
    <n v="27662198"/>
    <s v="276621-98"/>
    <d v="2023-08-09T00:00:00"/>
    <x v="3"/>
    <s v="BARRETOS"/>
    <x v="9"/>
    <n v="128290"/>
    <s v="SUDESTE"/>
    <n v="9589"/>
    <n v="287.67"/>
    <n v="334.31599999999997"/>
    <n v="3.0000000000000002E-2"/>
    <s v="NJP EXPRESS LTDA"/>
    <d v="2023-08-09T00:00:00"/>
    <m/>
    <d v="2023-08-21T00:00:00"/>
    <d v="2023-08-23T00:00:00"/>
    <m/>
    <s v="ENTREGUE"/>
    <s v="ENTREGUE FORA DO PRAZO"/>
    <n v="14"/>
  </r>
  <r>
    <n v="27486398"/>
    <s v="274863-98"/>
    <d v="2023-08-09T00:00:00"/>
    <x v="3"/>
    <s v="ARACAJU"/>
    <x v="13"/>
    <n v="127912"/>
    <s v="NORDESTE"/>
    <n v="41200"/>
    <n v="1435.8"/>
    <n v="1314.1310000000001"/>
    <n v="3.4849514563106795E-2"/>
    <s v="R L DOS SANTOS TRANSPORTES LTDA"/>
    <d v="2023-08-04T00:00:00"/>
    <m/>
    <d v="2023-08-28T00:00:00"/>
    <d v="2023-08-31T00:00:00"/>
    <m/>
    <s v="ENTREGUE"/>
    <s v="ENTREGUE FORA DO PRAZO"/>
    <n v="22"/>
  </r>
  <r>
    <n v="27401698"/>
    <s v="274016-98"/>
    <d v="2023-08-09T00:00:00"/>
    <x v="3"/>
    <s v="ANTÔNIO CARDOSO"/>
    <x v="20"/>
    <n v="127744"/>
    <s v="NORDESTE"/>
    <n v="19907.91"/>
    <n v="711.87"/>
    <n v="709.68499999999995"/>
    <n v="3.5758148394281472E-2"/>
    <s v="R L DOS SANTOS TRANSPORTES LTDA"/>
    <d v="2023-08-02T00:00:00"/>
    <m/>
    <d v="2023-08-28T00:00:00"/>
    <d v="2023-08-18T00:00:00"/>
    <m/>
    <s v="ENTREGUE"/>
    <s v="ENTREGUE NO PRAZO"/>
    <n v="9"/>
  </r>
  <r>
    <n v="27305998"/>
    <s v="273059-98"/>
    <d v="2023-08-09T00:00:00"/>
    <x v="3"/>
    <s v="CAMAÇARI"/>
    <x v="20"/>
    <n v="127896"/>
    <s v="NORDESTE"/>
    <n v="14169"/>
    <n v="516.75"/>
    <n v="491.47"/>
    <n v="3.6470463688333683E-2"/>
    <s v="R L DOS SANTOS TRANSPORTES LTDA"/>
    <d v="2023-08-04T00:00:00"/>
    <m/>
    <d v="2023-08-28T00:00:00"/>
    <d v="2023-08-16T00:00:00"/>
    <m/>
    <s v="ENTREGUE"/>
    <s v="ENTREGUE NO PRAZO"/>
    <n v="7"/>
  </r>
  <r>
    <n v="26899198"/>
    <s v="268991-98"/>
    <d v="2023-08-09T00:00:00"/>
    <x v="3"/>
    <s v="CAETITÉ"/>
    <x v="20"/>
    <n v="127897"/>
    <s v="NORDESTE"/>
    <n v="18569"/>
    <n v="666.35"/>
    <n v="651.47799999999995"/>
    <n v="3.5885077279336527E-2"/>
    <s v="R L DOS SANTOS TRANSPORTES LTDA"/>
    <d v="2023-08-04T00:00:00"/>
    <m/>
    <d v="2023-08-28T00:00:00"/>
    <d v="2023-08-16T00:00:00"/>
    <m/>
    <s v="ENTREGUE"/>
    <s v="ENTREGUE NO PRAZO"/>
    <n v="7"/>
  </r>
  <r>
    <n v="26960398"/>
    <s v="269603-98"/>
    <d v="2023-08-09T00:00:00"/>
    <x v="3"/>
    <s v="IBIASSUCE"/>
    <x v="20"/>
    <n v="127898"/>
    <s v="NORDESTE"/>
    <n v="17519"/>
    <n v="630.65"/>
    <n v="618.10500000000002"/>
    <n v="3.5998059249957186E-2"/>
    <s v="R L DOS SANTOS TRANSPORTES LTDA"/>
    <d v="2023-08-04T00:00:00"/>
    <m/>
    <d v="2023-08-28T00:00:00"/>
    <d v="2023-08-16T00:00:00"/>
    <m/>
    <s v="ENTREGUE"/>
    <s v="ENTREGUE NO PRAZO"/>
    <n v="7"/>
  </r>
  <r>
    <n v="27513798"/>
    <s v="275137-98"/>
    <d v="2023-08-09T00:00:00"/>
    <x v="3"/>
    <s v="ILHEUS"/>
    <x v="20"/>
    <n v="127901"/>
    <s v="NORDESTE"/>
    <n v="18089"/>
    <n v="650.03"/>
    <n v="620.66300000000001"/>
    <n v="3.5935098678755044E-2"/>
    <s v="R L DOS SANTOS TRANSPORTES LTDA"/>
    <d v="2023-08-04T00:00:00"/>
    <m/>
    <d v="2023-08-28T00:00:00"/>
    <d v="2023-08-15T00:00:00"/>
    <m/>
    <s v="ENTREGUE"/>
    <s v="ENTREGUE NO PRAZO"/>
    <n v="6"/>
  </r>
  <r>
    <n v="26837598"/>
    <s v="268375-98"/>
    <d v="2023-08-09T00:00:00"/>
    <x v="3"/>
    <s v="CONCEICAO DO JACUIPE"/>
    <x v="20"/>
    <n v="127911"/>
    <s v="NORDESTE"/>
    <n v="8800"/>
    <n v="334.2"/>
    <n v="252.524"/>
    <n v="3.7977272727272728E-2"/>
    <s v="R L DOS SANTOS TRANSPORTES LTDA"/>
    <d v="2023-08-04T00:00:00"/>
    <m/>
    <d v="2023-08-28T00:00:00"/>
    <d v="2023-08-17T00:00:00"/>
    <m/>
    <s v="ENTREGUE"/>
    <s v="ENTREGUE NO PRAZO"/>
    <n v="8"/>
  </r>
  <r>
    <n v="27039198"/>
    <s v="270391-98"/>
    <d v="2023-08-09T00:00:00"/>
    <x v="3"/>
    <s v="GUANAMBI"/>
    <x v="20"/>
    <n v="127914"/>
    <s v="NORDESTE"/>
    <n v="8249"/>
    <n v="315.47000000000003"/>
    <n v="242.393"/>
    <n v="3.8243423445266093E-2"/>
    <s v="R L DOS SANTOS TRANSPORTES LTDA"/>
    <d v="2023-08-04T00:00:00"/>
    <m/>
    <d v="2023-08-28T00:00:00"/>
    <d v="2023-08-16T00:00:00"/>
    <m/>
    <s v="ENTREGUE"/>
    <s v="ENTREGUE NO PRAZO"/>
    <n v="7"/>
  </r>
  <r>
    <n v="26821298"/>
    <s v="268212-98"/>
    <d v="2023-08-09T00:00:00"/>
    <x v="3"/>
    <s v="GUANAMBI"/>
    <x v="20"/>
    <n v="127920"/>
    <s v="NORDESTE"/>
    <n v="9589"/>
    <n v="361.03"/>
    <n v="313.76"/>
    <n v="3.7650432787569084E-2"/>
    <s v="R L DOS SANTOS TRANSPORTES LTDA"/>
    <d v="2023-08-04T00:00:00"/>
    <m/>
    <d v="2023-08-28T00:00:00"/>
    <d v="2023-08-16T00:00:00"/>
    <m/>
    <s v="ENTREGUE"/>
    <s v="ENTREGUE NO PRAZO"/>
    <n v="7"/>
  </r>
  <r>
    <n v="26895098"/>
    <s v="268950-98"/>
    <d v="2023-08-09T00:00:00"/>
    <x v="3"/>
    <s v="GUANAMBI"/>
    <x v="20"/>
    <n v="127927"/>
    <s v="NORDESTE"/>
    <n v="6789"/>
    <n v="265.83"/>
    <n v="220.89500000000001"/>
    <n v="3.9155987627043747E-2"/>
    <s v="R L DOS SANTOS TRANSPORTES LTDA"/>
    <d v="2023-08-04T00:00:00"/>
    <m/>
    <d v="2023-08-28T00:00:00"/>
    <d v="2023-08-16T00:00:00"/>
    <m/>
    <s v="ENTREGUE"/>
    <s v="ENTREGUE NO PRAZO"/>
    <n v="7"/>
  </r>
  <r>
    <n v="26908798"/>
    <s v="269087-98"/>
    <d v="2023-08-09T00:00:00"/>
    <x v="3"/>
    <s v="GUANAMBI"/>
    <x v="20"/>
    <n v="127928"/>
    <s v="NORDESTE"/>
    <n v="6789"/>
    <n v="265.83"/>
    <n v="220.89500000000001"/>
    <n v="3.9155987627043747E-2"/>
    <s v="R L DOS SANTOS TRANSPORTES LTDA"/>
    <d v="2023-08-04T00:00:00"/>
    <m/>
    <d v="2023-08-28T00:00:00"/>
    <d v="2023-08-16T00:00:00"/>
    <m/>
    <s v="ENTREGUE"/>
    <s v="ENTREGUE NO PRAZO"/>
    <n v="7"/>
  </r>
  <r>
    <n v="27112298"/>
    <s v="271122-98"/>
    <d v="2023-08-09T00:00:00"/>
    <x v="3"/>
    <s v="CAETITÉ"/>
    <x v="20"/>
    <n v="127929"/>
    <s v="NORDESTE"/>
    <n v="8249"/>
    <n v="315.47000000000003"/>
    <n v="252.553"/>
    <n v="3.8243423445266093E-2"/>
    <s v="R L DOS SANTOS TRANSPORTES LTDA"/>
    <d v="2023-08-04T00:00:00"/>
    <m/>
    <d v="2023-08-28T00:00:00"/>
    <d v="2023-08-16T00:00:00"/>
    <m/>
    <s v="ENTREGUE"/>
    <s v="ENTREGUE NO PRAZO"/>
    <n v="7"/>
  </r>
  <r>
    <n v="27003398"/>
    <s v="270033-98"/>
    <d v="2023-08-09T00:00:00"/>
    <x v="3"/>
    <s v="OLINDINA"/>
    <x v="20"/>
    <n v="127941"/>
    <s v="NORDESTE"/>
    <n v="12000"/>
    <n v="443"/>
    <n v="410"/>
    <n v="3.6916666666666667E-2"/>
    <s v="R L DOS SANTOS TRANSPORTES LTDA"/>
    <d v="2023-08-04T00:00:00"/>
    <m/>
    <d v="2023-08-28T00:00:00"/>
    <d v="2023-08-19T00:00:00"/>
    <m/>
    <s v="ENTREGUE"/>
    <s v="ENTREGUE NO PRAZO"/>
    <n v="10"/>
  </r>
  <r>
    <n v="27394698"/>
    <s v="273946-98"/>
    <d v="2023-08-09T00:00:00"/>
    <x v="3"/>
    <s v="JUAZEIRO"/>
    <x v="20"/>
    <n v="127942"/>
    <s v="NORDESTE"/>
    <n v="12549"/>
    <n v="461.67"/>
    <n v="449"/>
    <n v="3.6789385608415014E-2"/>
    <s v="R L DOS SANTOS TRANSPORTES LTDA"/>
    <d v="2023-08-04T00:00:00"/>
    <m/>
    <d v="2023-08-28T00:00:00"/>
    <d v="2023-08-22T00:00:00"/>
    <m/>
    <s v="ENTREGUE"/>
    <s v="ENTREGUE NO PRAZO"/>
    <n v="13"/>
  </r>
  <r>
    <n v="27079498"/>
    <s v="270794-98"/>
    <d v="2023-08-09T00:00:00"/>
    <x v="3"/>
    <s v="CAETITÉ"/>
    <x v="20"/>
    <n v="127951"/>
    <s v="NORDESTE"/>
    <n v="8249"/>
    <n v="315.47000000000003"/>
    <n v="252.553"/>
    <n v="3.8243423445266093E-2"/>
    <s v="R L DOS SANTOS TRANSPORTES LTDA"/>
    <d v="2023-08-04T00:00:00"/>
    <m/>
    <d v="2023-08-28T00:00:00"/>
    <d v="2023-08-16T00:00:00"/>
    <m/>
    <s v="ENTREGUE"/>
    <s v="ENTREGUE NO PRAZO"/>
    <n v="7"/>
  </r>
  <r>
    <n v="27190998"/>
    <s v="271909-98"/>
    <d v="2023-08-09T00:00:00"/>
    <x v="3"/>
    <s v="FEIRA DE SANTANA"/>
    <x v="20"/>
    <n v="127959"/>
    <s v="NORDESTE"/>
    <n v="19224.810000000001"/>
    <n v="688.64"/>
    <n v="679"/>
    <n v="3.5820380019360394E-2"/>
    <s v="R L DOS SANTOS TRANSPORTES LTDA"/>
    <d v="2023-08-04T00:00:00"/>
    <m/>
    <d v="2023-08-28T00:00:00"/>
    <d v="2023-08-17T00:00:00"/>
    <m/>
    <s v="ENTREGUE"/>
    <s v="ENTREGUE NO PRAZO"/>
    <n v="8"/>
  </r>
  <r>
    <n v="27576798"/>
    <s v="275767-98"/>
    <d v="2023-08-09T00:00:00"/>
    <x v="3"/>
    <s v="CACULE"/>
    <x v="20"/>
    <n v="127973"/>
    <s v="NORDESTE"/>
    <n v="5539"/>
    <n v="223.33"/>
    <n v="162.577"/>
    <n v="4.0319552265751943E-2"/>
    <s v="R L DOS SANTOS TRANSPORTES LTDA"/>
    <d v="2023-08-04T00:00:00"/>
    <m/>
    <d v="2023-08-28T00:00:00"/>
    <d v="2023-08-16T00:00:00"/>
    <m/>
    <s v="ENTREGUE"/>
    <s v="ENTREGUE NO PRAZO"/>
    <n v="7"/>
  </r>
  <r>
    <n v="27627998"/>
    <s v="276279-98"/>
    <d v="2023-08-09T00:00:00"/>
    <x v="3"/>
    <s v="PAULO AFONSO"/>
    <x v="20"/>
    <n v="128011"/>
    <s v="NORDESTE"/>
    <n v="10107"/>
    <n v="378.64"/>
    <n v="344.13299999999998"/>
    <n v="3.746314435539725E-2"/>
    <s v="R L DOS SANTOS TRANSPORTES LTDA"/>
    <d v="2023-08-04T00:00:00"/>
    <m/>
    <d v="2023-08-28T00:00:00"/>
    <d v="2023-08-21T00:00:00"/>
    <m/>
    <s v="ENTREGUE"/>
    <s v="ENTREGUE NO PRAZO"/>
    <n v="12"/>
  </r>
  <r>
    <n v="27432698"/>
    <s v="274326-98"/>
    <d v="2023-08-09T00:00:00"/>
    <x v="3"/>
    <s v="FEIRA DE SANTANA"/>
    <x v="20"/>
    <n v="128013"/>
    <s v="NORDESTE"/>
    <n v="29108"/>
    <n v="1024.67"/>
    <n v="933.17399999999998"/>
    <n v="3.5202349869451699E-2"/>
    <s v="R L DOS SANTOS TRANSPORTES LTDA"/>
    <d v="2023-08-04T00:00:00"/>
    <m/>
    <d v="2023-08-28T00:00:00"/>
    <d v="2023-08-17T00:00:00"/>
    <m/>
    <s v="ENTREGUE"/>
    <s v="ENTREGUE NO PRAZO"/>
    <n v="8"/>
  </r>
  <r>
    <n v="27702799"/>
    <s v="277027-99"/>
    <d v="2023-08-09T00:00:00"/>
    <x v="3"/>
    <s v="JUAZEIRO"/>
    <x v="20"/>
    <n v="128036"/>
    <s v="NORDESTE"/>
    <n v="607.47"/>
    <n v="20.65"/>
    <n v="6"/>
    <n v="3.3993448236126884E-2"/>
    <s v="R L DOS SANTOS TRANSPORTES LTDA"/>
    <d v="2023-08-07T00:00:00"/>
    <m/>
    <d v="2023-08-28T00:00:00"/>
    <d v="2023-08-22T00:00:00"/>
    <m/>
    <s v="ENTREGUE"/>
    <s v="ENTREGUE NO PRAZO"/>
    <n v="13"/>
  </r>
  <r>
    <n v="27336498"/>
    <s v="273364-98"/>
    <d v="2023-08-09T00:00:00"/>
    <x v="3"/>
    <s v="SERRINHA"/>
    <x v="20"/>
    <n v="128049"/>
    <s v="NORDESTE"/>
    <n v="13887.07"/>
    <n v="507.16"/>
    <n v="463.762"/>
    <n v="3.6520302698841441E-2"/>
    <s v="R L DOS SANTOS TRANSPORTES LTDA"/>
    <d v="2023-08-07T00:00:00"/>
    <m/>
    <d v="2023-08-28T00:00:00"/>
    <d v="2023-08-17T00:00:00"/>
    <m/>
    <s v="ENTREGUE"/>
    <s v="ENTREGUE NO PRAZO"/>
    <n v="8"/>
  </r>
  <r>
    <n v="27095798"/>
    <s v="270957-98"/>
    <d v="2023-08-09T00:00:00"/>
    <x v="3"/>
    <s v="URANDI"/>
    <x v="20"/>
    <n v="128059"/>
    <s v="NORDESTE"/>
    <n v="22479"/>
    <n v="799.29"/>
    <n v="823"/>
    <n v="3.5557186707593752E-2"/>
    <s v="R L DOS SANTOS TRANSPORTES LTDA"/>
    <d v="2023-08-07T00:00:00"/>
    <m/>
    <d v="2023-08-28T00:00:00"/>
    <d v="2023-08-17T00:00:00"/>
    <m/>
    <s v="ENTREGUE"/>
    <s v="ENTREGUE NO PRAZO"/>
    <n v="8"/>
  </r>
  <r>
    <n v="27189798"/>
    <s v="271897-98"/>
    <d v="2023-08-09T00:00:00"/>
    <x v="3"/>
    <s v="GUANAMBI"/>
    <x v="20"/>
    <n v="128064"/>
    <s v="NORDESTE"/>
    <n v="16502.310000000001"/>
    <n v="596.08000000000004"/>
    <n v="590.27099999999996"/>
    <n v="3.6121003665547428E-2"/>
    <s v="R L DOS SANTOS TRANSPORTES LTDA"/>
    <d v="2023-08-07T00:00:00"/>
    <m/>
    <d v="2023-08-28T00:00:00"/>
    <d v="2023-08-16T00:00:00"/>
    <m/>
    <s v="ENTREGUE"/>
    <s v="ENTREGUE NO PRAZO"/>
    <n v="7"/>
  </r>
  <r>
    <n v="27040298"/>
    <s v="270402-98"/>
    <d v="2023-08-09T00:00:00"/>
    <x v="3"/>
    <s v="GUANAMBI"/>
    <x v="20"/>
    <n v="128069"/>
    <s v="NORDESTE"/>
    <n v="5539"/>
    <n v="223.33"/>
    <n v="162.68799999999999"/>
    <n v="4.0319552265751943E-2"/>
    <s v="R L DOS SANTOS TRANSPORTES LTDA"/>
    <d v="2023-08-07T00:00:00"/>
    <m/>
    <d v="2023-08-28T00:00:00"/>
    <d v="2023-08-16T00:00:00"/>
    <m/>
    <s v="ENTREGUE"/>
    <s v="ENTREGUE NO PRAZO"/>
    <n v="7"/>
  </r>
  <r>
    <n v="27479198"/>
    <s v="274791-98"/>
    <d v="2023-08-09T00:00:00"/>
    <x v="3"/>
    <s v="APORA"/>
    <x v="20"/>
    <n v="128076"/>
    <s v="NORDESTE"/>
    <n v="13274.91"/>
    <n v="486.35"/>
    <n v="444.04700000000003"/>
    <n v="3.6636783224895692E-2"/>
    <s v="R L DOS SANTOS TRANSPORTES LTDA"/>
    <d v="2023-08-07T00:00:00"/>
    <m/>
    <d v="2023-08-28T00:00:00"/>
    <d v="2023-08-21T00:00:00"/>
    <m/>
    <s v="ENTREGUE"/>
    <s v="ENTREGUE NO PRAZO"/>
    <n v="12"/>
  </r>
  <r>
    <n v="27761998"/>
    <s v="277619-98"/>
    <d v="2023-08-09T00:00:00"/>
    <x v="3"/>
    <s v="CANAVIEIRAS"/>
    <x v="20"/>
    <n v="128089"/>
    <s v="NORDESTE"/>
    <n v="11239"/>
    <n v="417.13"/>
    <n v="397.21"/>
    <n v="3.7114511967256875E-2"/>
    <s v="R L DOS SANTOS TRANSPORTES LTDA"/>
    <d v="2023-08-07T00:00:00"/>
    <m/>
    <d v="2023-08-28T00:00:00"/>
    <d v="2023-08-15T00:00:00"/>
    <m/>
    <s v="ENTREGUE"/>
    <s v="ENTREGUE NO PRAZO"/>
    <n v="6"/>
  </r>
  <r>
    <n v="27315098"/>
    <s v="273150-98"/>
    <d v="2023-08-09T00:00:00"/>
    <x v="3"/>
    <s v="SALVADOR"/>
    <x v="20"/>
    <n v="128084"/>
    <s v="NORDESTE"/>
    <n v="25600"/>
    <n v="905.4"/>
    <n v="772"/>
    <n v="3.5367187500000001E-2"/>
    <s v="R L DOS SANTOS TRANSPORTES LTDA"/>
    <d v="2023-08-07T00:00:00"/>
    <m/>
    <d v="2023-08-28T00:00:00"/>
    <d v="2023-08-16T00:00:00"/>
    <m/>
    <s v="ENTREGUE"/>
    <s v="ENTREGUE NO PRAZO"/>
    <n v="7"/>
  </r>
  <r>
    <n v="27504898"/>
    <s v="275048-98"/>
    <d v="2023-08-09T00:00:00"/>
    <x v="3"/>
    <s v="VITÓRIA DA CONQUISTA"/>
    <x v="20"/>
    <n v="128097"/>
    <s v="NORDESTE"/>
    <n v="8909"/>
    <n v="337.91"/>
    <n v="286"/>
    <n v="3.7929060500617354E-2"/>
    <s v="R L DOS SANTOS TRANSPORTES LTDA"/>
    <d v="2023-08-07T00:00:00"/>
    <m/>
    <d v="2023-08-28T00:00:00"/>
    <d v="2023-08-17T00:00:00"/>
    <m/>
    <s v="ENTREGUE"/>
    <s v="ENTREGUE NO PRAZO"/>
    <n v="8"/>
  </r>
  <r>
    <n v="27744298"/>
    <s v="277442-98"/>
    <d v="2023-08-09T00:00:00"/>
    <x v="3"/>
    <s v="MACARANI"/>
    <x v="20"/>
    <n v="128140"/>
    <s v="NORDESTE"/>
    <n v="12809.4"/>
    <n v="470.52"/>
    <n v="396"/>
    <n v="3.6732399644011426E-2"/>
    <s v="R L DOS SANTOS TRANSPORTES LTDA"/>
    <d v="2023-08-08T00:00:00"/>
    <m/>
    <d v="2023-08-28T00:00:00"/>
    <d v="2023-08-14T00:00:00"/>
    <m/>
    <s v="ENTREGUE"/>
    <s v="ENTREGUE NO PRAZO"/>
    <n v="5"/>
  </r>
  <r>
    <n v="27627398"/>
    <s v="276273-98"/>
    <d v="2023-08-09T00:00:00"/>
    <x v="3"/>
    <s v="JUAZEIRO"/>
    <x v="20"/>
    <n v="128145"/>
    <s v="NORDESTE"/>
    <n v="30818"/>
    <n v="1082.81"/>
    <n v="1065"/>
    <n v="3.5135635018495683E-2"/>
    <s v="R L DOS SANTOS TRANSPORTES LTDA"/>
    <d v="2023-08-08T00:00:00"/>
    <m/>
    <d v="2023-08-28T00:00:00"/>
    <d v="2023-08-22T00:00:00"/>
    <m/>
    <s v="ENTREGUE"/>
    <s v="ENTREGUE NO PRAZO"/>
    <n v="13"/>
  </r>
  <r>
    <n v="27316798"/>
    <s v="273167-98"/>
    <d v="2023-08-09T00:00:00"/>
    <x v="3"/>
    <s v="ITABUNA"/>
    <x v="20"/>
    <n v="128173"/>
    <s v="NORDESTE"/>
    <n v="13427.43"/>
    <n v="491.53"/>
    <n v="433.38799999999998"/>
    <n v="3.6606409417140877E-2"/>
    <s v="R L DOS SANTOS TRANSPORTES LTDA"/>
    <d v="2023-08-08T00:00:00"/>
    <m/>
    <d v="2023-08-28T00:00:00"/>
    <d v="2023-08-14T00:00:00"/>
    <m/>
    <s v="ENTREGUE"/>
    <s v="ENTREGUE NO PRAZO"/>
    <n v="5"/>
  </r>
  <r>
    <n v="27993998"/>
    <s v="279939-98"/>
    <d v="2023-08-09T00:00:00"/>
    <x v="3"/>
    <s v="CRUZ DAS ALMAS"/>
    <x v="20"/>
    <n v="128176"/>
    <s v="NORDESTE"/>
    <n v="13300"/>
    <n v="487.2"/>
    <n v="504.88900000000001"/>
    <n v="3.6631578947368418E-2"/>
    <s v="R L DOS SANTOS TRANSPORTES LTDA"/>
    <d v="2023-08-08T00:00:00"/>
    <m/>
    <d v="2023-08-28T00:00:00"/>
    <d v="2023-08-11T00:00:00"/>
    <m/>
    <s v="ENTREGUE"/>
    <s v="ENTREGUE NO PRAZO"/>
    <n v="2"/>
  </r>
  <r>
    <n v="27995898"/>
    <s v="279958-98"/>
    <d v="2023-08-09T00:00:00"/>
    <x v="3"/>
    <s v="INHAMBUPE"/>
    <x v="20"/>
    <n v="128177"/>
    <s v="NORDESTE"/>
    <n v="11679"/>
    <n v="432.09"/>
    <n v="432.88299999999998"/>
    <n v="3.699717441561777E-2"/>
    <s v="R L DOS SANTOS TRANSPORTES LTDA"/>
    <d v="2023-08-08T00:00:00"/>
    <m/>
    <d v="2023-08-28T00:00:00"/>
    <d v="2023-08-21T00:00:00"/>
    <m/>
    <s v="ENTREGUE"/>
    <s v="ENTREGUE NO PRAZO"/>
    <n v="12"/>
  </r>
  <r>
    <n v="27819598"/>
    <s v="278195-98"/>
    <d v="2023-08-09T00:00:00"/>
    <x v="3"/>
    <s v="VITÓRIA DA CONQUISTA"/>
    <x v="20"/>
    <n v="128180"/>
    <s v="NORDESTE"/>
    <n v="15189.34"/>
    <n v="551.44000000000005"/>
    <n v="531.62"/>
    <n v="3.6304408223135437E-2"/>
    <s v="R L DOS SANTOS TRANSPORTES LTDA"/>
    <d v="2023-08-08T00:00:00"/>
    <m/>
    <d v="2023-08-28T00:00:00"/>
    <d v="2023-08-18T00:00:00"/>
    <m/>
    <s v="ENTREGUE"/>
    <s v="ENTREGUE NO PRAZO"/>
    <n v="9"/>
  </r>
  <r>
    <n v="27411998"/>
    <s v="274119-98"/>
    <d v="2023-08-09T00:00:00"/>
    <x v="3"/>
    <s v="PRADO"/>
    <x v="20"/>
    <n v="128202"/>
    <s v="NORDESTE"/>
    <n v="4429"/>
    <n v="185.59"/>
    <n v="128.32300000000001"/>
    <n v="4.1903364190562203E-2"/>
    <s v="R L DOS SANTOS TRANSPORTES LTDA"/>
    <d v="2023-08-09T00:00:00"/>
    <m/>
    <d v="2023-08-28T00:00:00"/>
    <d v="2023-08-16T00:00:00"/>
    <m/>
    <s v="ENTREGUE"/>
    <s v="ENTREGUE NO PRAZO"/>
    <n v="7"/>
  </r>
  <r>
    <n v="27418898"/>
    <s v="274188-98"/>
    <d v="2023-08-09T00:00:00"/>
    <x v="3"/>
    <s v="BARREIRAS"/>
    <x v="20"/>
    <n v="127963"/>
    <s v="NORDESTE"/>
    <n v="11239"/>
    <n v="417.13"/>
    <n v="386"/>
    <n v="3.7114511967256875E-2"/>
    <s v="R L DOS SANTOS TRANSPORTES LTDA"/>
    <d v="2023-08-04T00:00:00"/>
    <m/>
    <d v="2023-08-28T00:00:00"/>
    <d v="2023-08-15T00:00:00"/>
    <m/>
    <s v="ENTREGUE"/>
    <s v="ENTREGUE NO PRAZO"/>
    <n v="6"/>
  </r>
  <r>
    <n v="27323598"/>
    <s v="273235-98"/>
    <d v="2023-08-09T00:00:00"/>
    <x v="3"/>
    <s v="OLIVEIRA BREJINHOS"/>
    <x v="20"/>
    <n v="127976"/>
    <s v="NORDESTE"/>
    <n v="5539"/>
    <n v="223.33"/>
    <n v="162.68799999999999"/>
    <n v="4.0319552265751943E-2"/>
    <s v="R L DOS SANTOS TRANSPORTES LTDA"/>
    <d v="2023-08-04T00:00:00"/>
    <m/>
    <d v="2023-08-28T00:00:00"/>
    <d v="2023-08-15T00:00:00"/>
    <m/>
    <s v="ENTREGUE"/>
    <s v="ENTREGUE NO PRAZO"/>
    <n v="6"/>
  </r>
  <r>
    <n v="27462598"/>
    <s v="274625-98"/>
    <d v="2023-08-09T00:00:00"/>
    <x v="3"/>
    <s v="SANTA CRUZ CABRALIA"/>
    <x v="20"/>
    <n v="128010"/>
    <s v="NORDESTE"/>
    <n v="9589"/>
    <n v="361.03"/>
    <n v="313.76"/>
    <n v="3.7650432787569084E-2"/>
    <s v="R L DOS SANTOS TRANSPORTES LTDA"/>
    <d v="2023-08-04T00:00:00"/>
    <m/>
    <d v="2023-08-28T00:00:00"/>
    <d v="2023-08-15T00:00:00"/>
    <m/>
    <s v="ENTREGUE"/>
    <s v="ENTREGUE NO PRAZO"/>
    <n v="6"/>
  </r>
  <r>
    <n v="27391898"/>
    <s v="273918-98"/>
    <d v="2023-08-09T00:00:00"/>
    <x v="3"/>
    <s v="LUÍS EDUARDO MAGALHÃES"/>
    <x v="20"/>
    <n v="128096"/>
    <s v="NORDESTE"/>
    <n v="11239"/>
    <n v="417.13"/>
    <n v="372"/>
    <n v="3.7114511967256875E-2"/>
    <s v="R L DOS SANTOS TRANSPORTES LTDA"/>
    <d v="2023-08-07T00:00:00"/>
    <m/>
    <d v="2023-08-28T00:00:00"/>
    <d v="2023-08-17T00:00:00"/>
    <m/>
    <s v="ENTREGUE"/>
    <s v="ENTREGUE NO PRAZO"/>
    <n v="8"/>
  </r>
  <r>
    <n v="27930598"/>
    <s v="279305-98"/>
    <d v="2023-08-09T00:00:00"/>
    <x v="3"/>
    <s v="LUÍS EDUARDO MAGALHÃES"/>
    <x v="20"/>
    <n v="128174"/>
    <s v="NORDESTE"/>
    <n v="13149"/>
    <n v="482.07"/>
    <n v="474.88"/>
    <n v="3.6662103582021446E-2"/>
    <s v="R L DOS SANTOS TRANSPORTES LTDA"/>
    <d v="2023-08-08T00:00:00"/>
    <m/>
    <d v="2023-08-28T00:00:00"/>
    <d v="2023-08-14T00:00:00"/>
    <m/>
    <s v="ENTREGUE"/>
    <s v="ENTREGUE NO PRAZO"/>
    <n v="5"/>
  </r>
  <r>
    <n v="27997898"/>
    <s v="279978-98"/>
    <d v="2023-08-09T00:00:00"/>
    <x v="3"/>
    <s v="LUÍS EDUARDO MAGALHÃES"/>
    <x v="20"/>
    <n v="128229"/>
    <s v="NORDESTE"/>
    <n v="13149"/>
    <n v="482.07"/>
    <n v="474.88"/>
    <n v="3.6662103582021446E-2"/>
    <s v="R L DOS SANTOS TRANSPORTES LTDA"/>
    <d v="2023-08-09T00:00:00"/>
    <m/>
    <d v="2023-08-28T00:00:00"/>
    <d v="2023-08-10T00:00:00"/>
    <m/>
    <s v="ENTREGUE"/>
    <s v="ENTREGUE NO PRAZO"/>
    <n v="1"/>
  </r>
  <r>
    <n v="27622698"/>
    <s v="276226-98"/>
    <d v="2023-08-09T00:00:00"/>
    <x v="3"/>
    <s v="LUÍS EDUARDO MAGALHÃES"/>
    <x v="20"/>
    <n v="127905"/>
    <s v="NORDESTE"/>
    <n v="22349"/>
    <n v="794.87"/>
    <n v="798.96900000000005"/>
    <n v="3.5566244574701332E-2"/>
    <s v="R L DOS SANTOS TRANSPORTES LTDA"/>
    <d v="2023-08-04T00:00:00"/>
    <m/>
    <d v="2023-08-28T00:00:00"/>
    <d v="2023-08-11T00:00:00"/>
    <m/>
    <s v="ENTREGUE"/>
    <s v="ENTREGUE NO PRAZO"/>
    <n v="2"/>
  </r>
  <r>
    <n v="27966498"/>
    <s v="279664-98"/>
    <d v="2023-08-09T00:00:00"/>
    <x v="3"/>
    <s v="BARRA DA ESTIVA"/>
    <x v="20"/>
    <n v="128232"/>
    <s v="NORDESTE"/>
    <n v="16339"/>
    <n v="590.53"/>
    <n v="635.60400000000004"/>
    <n v="3.6142358773486746E-2"/>
    <s v="R L DOS SANTOS TRANSPORTES LTDA"/>
    <d v="2023-08-09T00:00:00"/>
    <m/>
    <d v="2023-08-28T00:00:00"/>
    <d v="2023-08-17T00:00:00"/>
    <m/>
    <s v="ENTREGUE"/>
    <s v="ENTREGUE NO PRAZO"/>
    <n v="8"/>
  </r>
  <r>
    <n v="27811198"/>
    <s v="278111-98"/>
    <d v="2023-08-09T00:00:00"/>
    <x v="3"/>
    <s v="RIO DE JANEIRO"/>
    <x v="11"/>
    <n v="128204"/>
    <s v="SUDESTE"/>
    <n v="7689"/>
    <n v="248.19"/>
    <n v="242.916"/>
    <n v="3.2278579789309404E-2"/>
    <s v="REALMED TRANSPORTES E LOGÍSTICA LTDA"/>
    <d v="2023-08-09T00:00:00"/>
    <m/>
    <d v="2023-08-15T00:00:00"/>
    <d v="2023-08-16T00:00:00"/>
    <m/>
    <s v="ENTREGUE"/>
    <s v="ENTREGUE FORA DO PRAZO"/>
    <n v="7"/>
  </r>
  <r>
    <n v="27596198"/>
    <s v="275961-98"/>
    <d v="2023-08-09T00:00:00"/>
    <x v="3"/>
    <s v="RIO DE JANEIRO"/>
    <x v="11"/>
    <n v="128230"/>
    <s v="SUDESTE"/>
    <n v="13726.51"/>
    <n v="418.79"/>
    <n v="352.75900000000001"/>
    <n v="3.0509575995646382E-2"/>
    <s v="REALMED TRANSPORTES E LOGÍSTICA LTDA"/>
    <d v="2023-08-09T00:00:00"/>
    <m/>
    <d v="2023-08-15T00:00:00"/>
    <d v="2023-08-16T00:00:00"/>
    <m/>
    <s v="ENTREGUE"/>
    <s v="ENTREGUE FORA DO PRAZO"/>
    <n v="7"/>
  </r>
  <r>
    <n v="26950998"/>
    <s v="269509-98"/>
    <d v="2023-08-09T00:00:00"/>
    <x v="3"/>
    <s v="DUQUE DE CAXIAS"/>
    <x v="11"/>
    <n v="128262"/>
    <s v="SUDESTE"/>
    <n v="22253.22"/>
    <n v="726.07"/>
    <n v="729"/>
    <n v="3.2627637708160885E-2"/>
    <s v="REALMED TRANSPORTES E LOGÍSTICA LTDA"/>
    <d v="2023-08-09T00:00:00"/>
    <m/>
    <d v="2023-08-16T00:00:00"/>
    <d v="2023-08-16T00:00:00"/>
    <m/>
    <s v="ENTREGUE"/>
    <s v="ENTREGUE NO PRAZO"/>
    <n v="7"/>
  </r>
  <r>
    <n v="27806398"/>
    <s v="278063-98"/>
    <d v="2023-08-09T00:00:00"/>
    <x v="3"/>
    <s v="RIO DE JANEIRO"/>
    <x v="11"/>
    <n v="128175"/>
    <s v="SUDESTE"/>
    <n v="16175.61"/>
    <n v="557.76"/>
    <n v="629.84500000000003"/>
    <n v="3.4481543509023771E-2"/>
    <s v="REALMED TRANSPORTES E LOGÍSTICA LTDA"/>
    <d v="2023-08-08T00:00:00"/>
    <m/>
    <d v="2023-08-17T00:00:00"/>
    <d v="2023-08-16T00:00:00"/>
    <m/>
    <s v="ENTREGUE"/>
    <s v="ENTREGUE NO PRAZO"/>
    <n v="7"/>
  </r>
  <r>
    <n v="27628398"/>
    <s v="276283-98"/>
    <d v="2023-08-09T00:00:00"/>
    <x v="3"/>
    <s v="RIO BONITO"/>
    <x v="11"/>
    <n v="128279"/>
    <s v="SUDESTE"/>
    <n v="9500"/>
    <n v="310.73"/>
    <n v="313.76"/>
    <n v="3.2708421052631581E-2"/>
    <s v="REALMED TRANSPORTES E LOGÍSTICA LTDA"/>
    <d v="2023-08-09T00:00:00"/>
    <m/>
    <d v="2023-08-21T00:00:00"/>
    <d v="2023-08-15T00:00:00"/>
    <m/>
    <s v="ENTREGUE"/>
    <s v="ENTREGUE NO PRAZO"/>
    <n v="6"/>
  </r>
  <r>
    <n v="27556798"/>
    <s v="275567-98"/>
    <d v="2023-08-09T00:00:00"/>
    <x v="3"/>
    <s v="IMPERATRIZ"/>
    <x v="6"/>
    <n v="128270"/>
    <s v="NORDESTE"/>
    <n v="8249"/>
    <n v="486.72"/>
    <n v="253"/>
    <n v="5.9003515577645778E-2"/>
    <s v="TECMAR TRANSPORTES LTDA"/>
    <d v="2023-08-09T00:00:00"/>
    <m/>
    <s v="01/09/2023"/>
    <d v="2023-08-14T00:00:00"/>
    <m/>
    <s v="ENTREGUE"/>
    <s v="ENTREGUE NO PRAZO"/>
    <n v="5"/>
  </r>
  <r>
    <n v="28032200"/>
    <s v="280322-00"/>
    <d v="2023-08-09T00:00:00"/>
    <x v="3"/>
    <s v="TERESINA"/>
    <x v="7"/>
    <n v="128194"/>
    <s v="NORDESTE"/>
    <n v="1173.08"/>
    <n v="119.75"/>
    <n v="57.978000000000002"/>
    <n v="0.10208169945783749"/>
    <s v="TECMAR TRANSPORTES LTDA"/>
    <d v="2023-08-08T00:00:00"/>
    <m/>
    <d v="2023-08-28T00:00:00"/>
    <d v="2023-08-14T00:00:00"/>
    <m/>
    <s v="ENTREGUE"/>
    <s v="ENTREGUE NO PRAZO"/>
    <n v="5"/>
  </r>
  <r>
    <n v="28032202"/>
    <s v="280322-02"/>
    <d v="2023-08-09T00:00:00"/>
    <x v="3"/>
    <s v="PETROLINA"/>
    <x v="16"/>
    <n v="128195"/>
    <s v="NORDESTE"/>
    <n v="544.35"/>
    <n v="95.03"/>
    <n v="29.888999999999999"/>
    <n v="0.17457518140901992"/>
    <s v="TECMAR TRANSPORTES LTDA"/>
    <d v="2023-08-08T00:00:00"/>
    <m/>
    <d v="2023-08-29T00:00:00"/>
    <d v="2023-08-16T00:00:00"/>
    <m/>
    <s v="ENTREGUE"/>
    <s v="ENTREGUE NO PRAZO"/>
    <n v="7"/>
  </r>
  <r>
    <n v="28054999"/>
    <s v="280549-99"/>
    <d v="2023-08-09T00:00:00"/>
    <x v="3"/>
    <s v="GUADALUPE"/>
    <x v="7"/>
    <n v="128197"/>
    <s v="NORDESTE"/>
    <n v="676.22"/>
    <n v="131.38999999999999"/>
    <n v="33.75"/>
    <n v="0.19430067137913695"/>
    <s v="TECMAR TRANSPORTES LTDA"/>
    <d v="2023-08-08T00:00:00"/>
    <m/>
    <d v="2023-08-24T00:00:00"/>
    <d v="2023-08-17T00:00:00"/>
    <m/>
    <s v="ENTREGUE"/>
    <s v="ENTREGUE NO PRAZO"/>
    <n v="8"/>
  </r>
  <r>
    <n v="25813498"/>
    <s v="258134-98"/>
    <d v="2023-08-09T00:00:00"/>
    <x v="3"/>
    <s v="CABO SANTO AGOSTINHO"/>
    <x v="16"/>
    <n v="128239"/>
    <s v="NORDESTE"/>
    <n v="5899"/>
    <n v="232.49"/>
    <n v="204"/>
    <n v="3.9411764705882354E-2"/>
    <s v="TECMAR TRANSPORTES LTDA"/>
    <d v="2023-08-09T00:00:00"/>
    <m/>
    <d v="2023-08-23T00:00:00"/>
    <d v="2023-08-17T00:00:00"/>
    <m/>
    <s v="ENTREGUE"/>
    <s v="ENTREGUE NO PRAZO"/>
    <n v="8"/>
  </r>
  <r>
    <n v="26942998"/>
    <s v="269429-98"/>
    <d v="2023-08-09T00:00:00"/>
    <x v="3"/>
    <s v="LUIS CORREIA"/>
    <x v="7"/>
    <n v="128261"/>
    <s v="NORDESTE"/>
    <n v="10106.91"/>
    <n v="664.48"/>
    <n v="344"/>
    <n v="6.5745118933482144E-2"/>
    <s v="TECMAR TRANSPORTES LTDA"/>
    <d v="2023-08-09T00:00:00"/>
    <m/>
    <d v="2023-08-31T00:00:00"/>
    <d v="2023-08-17T00:00:00"/>
    <m/>
    <s v="ENTREGUE"/>
    <s v="ENTREGUE NO PRAZO"/>
    <n v="8"/>
  </r>
  <r>
    <n v="27381098"/>
    <s v="273810-98"/>
    <d v="2023-08-09T00:00:00"/>
    <x v="3"/>
    <s v="EXTREMOZ"/>
    <x v="17"/>
    <n v="128171"/>
    <s v="NORDESTE"/>
    <n v="5979"/>
    <n v="209.18"/>
    <n v="163"/>
    <n v="3.4985783575848806E-2"/>
    <s v="TECMAR TRANSPORTES LTDA"/>
    <d v="2023-08-08T00:00:00"/>
    <m/>
    <s v="30/08/2023"/>
    <d v="2023-08-17T00:00:00"/>
    <m/>
    <s v="ENTREGUE"/>
    <s v="ENTREGUE NO PRAZO"/>
    <n v="8"/>
  </r>
  <r>
    <n v="28032199"/>
    <s v="280321-99"/>
    <d v="2023-08-09T00:00:00"/>
    <x v="3"/>
    <s v="SÃO JOSÉ DO VALE DO RIO PRETO"/>
    <x v="11"/>
    <n v="128193"/>
    <s v="SUDESTE"/>
    <n v="1124.04"/>
    <n v="0.06"/>
    <n v="59.777999999999999"/>
    <n v="5.3378883313761073E-5"/>
    <s v="TJ4 TRANSPORTES EIRELI"/>
    <d v="2023-08-08T00:00:00"/>
    <m/>
    <d v="2023-08-18T00:00:00"/>
    <d v="2023-08-16T00:00:00"/>
    <m/>
    <s v="ENTREGUE"/>
    <s v="ENTREGUE NO PRAZO"/>
    <n v="7"/>
  </r>
  <r>
    <n v="28138099"/>
    <s v="281380-99"/>
    <d v="2023-08-09T00:00:00"/>
    <x v="3"/>
    <s v="ITALVA"/>
    <x v="11"/>
    <n v="128211"/>
    <s v="SUDESTE"/>
    <n v="928.33"/>
    <n v="0.06"/>
    <n v="26.713999999999999"/>
    <n v="6.4632188984520579E-5"/>
    <s v="TJ4 TRANSPORTES EIRELI"/>
    <d v="2023-08-09T00:00:00"/>
    <m/>
    <d v="2023-08-15T00:00:00"/>
    <d v="2023-08-17T00:00:00"/>
    <m/>
    <s v="ENTREGUE"/>
    <s v="ENTREGUE FORA DO PRAZO"/>
    <n v="8"/>
  </r>
  <r>
    <n v="28063199"/>
    <s v="280631-99"/>
    <d v="2023-08-10T00:00:00"/>
    <x v="3"/>
    <s v="REDENCAO"/>
    <x v="2"/>
    <n v="128208"/>
    <s v="NORTE"/>
    <n v="4597.38"/>
    <n v="674.32"/>
    <n v="269"/>
    <n v="0.14667484523793989"/>
    <s v="ATUAL CARGAS TRANSPORTES LTDA"/>
    <d v="2023-08-09T00:00:00"/>
    <s v="INFORMADO COLETA"/>
    <d v="2023-08-28T00:00:00"/>
    <d v="2023-08-17T00:00:00"/>
    <d v="2023-10-11T00:00:00"/>
    <s v="ENTREGUE"/>
    <s v="ENTREGUE NO PRAZO"/>
    <n v="7"/>
  </r>
  <r>
    <n v="27948298"/>
    <s v="279482-98"/>
    <d v="2023-08-10T00:00:00"/>
    <x v="3"/>
    <s v="MIRASSOL D'OESTE"/>
    <x v="0"/>
    <n v="128410"/>
    <s v="CENTRO-OESTE"/>
    <n v="13889"/>
    <n v="933.26"/>
    <n v="525.08900000000006"/>
    <n v="6.7194182446540421E-2"/>
    <s v="ATUAL CARGAS TRANSPORTES LTDA"/>
    <d v="2023-08-10T00:00:00"/>
    <s v="INFORMADO COLETA"/>
    <d v="2023-08-29T00:00:00"/>
    <d v="2023-08-17T00:00:00"/>
    <d v="2023-10-11T00:00:00"/>
    <s v="ENTREGUE"/>
    <s v="ENTREGUE NO PRAZO"/>
    <n v="7"/>
  </r>
  <r>
    <n v="26858598"/>
    <s v="268585-98"/>
    <d v="2023-08-10T00:00:00"/>
    <x v="3"/>
    <s v="PARANATINGA"/>
    <x v="0"/>
    <n v="128385"/>
    <s v="CENTRO-OESTE"/>
    <n v="8909"/>
    <n v="694.56"/>
    <n v="285"/>
    <n v="7.7961611853182164E-2"/>
    <s v="ATUAL CARGAS TRANSPORTES LTDA"/>
    <d v="2023-08-10T00:00:00"/>
    <s v="INFORMADO COLETA"/>
    <d v="2023-08-31T00:00:00"/>
    <d v="2023-08-17T00:00:00"/>
    <d v="2023-10-11T00:00:00"/>
    <s v="ENTREGUE"/>
    <s v="ENTREGUE NO PRAZO"/>
    <n v="7"/>
  </r>
  <r>
    <n v="27847198"/>
    <s v="278471-98"/>
    <d v="2023-08-10T00:00:00"/>
    <x v="3"/>
    <s v="BOM JESUS DE GOIAS"/>
    <x v="5"/>
    <n v="128367"/>
    <s v="CENTRO-OESTE"/>
    <n v="28749.79"/>
    <n v="1281.99"/>
    <n v="981"/>
    <n v="4.4591282231974561E-2"/>
    <s v="JEONCEL TRANSPORTES LTDA"/>
    <d v="2023-08-10T00:00:00"/>
    <m/>
    <d v="2023-08-24T00:00:00"/>
    <d v="2023-08-17T00:00:00"/>
    <m/>
    <s v="ENTREGUE"/>
    <s v="ENTREGUE NO PRAZO"/>
    <n v="7"/>
  </r>
  <r>
    <n v="27960598"/>
    <s v="279605-98"/>
    <d v="2023-08-10T00:00:00"/>
    <x v="3"/>
    <s v="CACU"/>
    <x v="5"/>
    <n v="128336"/>
    <s v="CENTRO-OESTE"/>
    <n v="6659"/>
    <n v="294.05"/>
    <n v="225.01300000000001"/>
    <n v="4.4158282024327977E-2"/>
    <s v="JEONCEL TRANSPORTES LTDA"/>
    <d v="2023-08-10T00:00:00"/>
    <m/>
    <d v="2023-08-25T00:00:00"/>
    <d v="2023-08-15T00:00:00"/>
    <m/>
    <s v="ENTREGUE"/>
    <s v="ENTREGUE NO PRAZO"/>
    <n v="5"/>
  </r>
  <r>
    <n v="27609498"/>
    <s v="276094-98"/>
    <d v="2023-08-10T00:00:00"/>
    <x v="3"/>
    <s v="PARAUAPEBAS"/>
    <x v="2"/>
    <n v="128365"/>
    <s v="NORTE"/>
    <n v="15900"/>
    <n v="990"/>
    <n v="495"/>
    <n v="6.2264150943396226E-2"/>
    <s v="JEONCEL TRANSPORTES LTDA"/>
    <d v="2023-08-10T00:00:00"/>
    <m/>
    <d v="2023-09-14T00:00:00"/>
    <d v="2023-08-18T00:00:00"/>
    <m/>
    <s v="ENTREGUE"/>
    <s v="ENTREGUE NO PRAZO"/>
    <n v="8"/>
  </r>
  <r>
    <n v="27894098"/>
    <s v="278940-98"/>
    <d v="2023-08-10T00:00:00"/>
    <x v="3"/>
    <s v="PARAUAPEBAS"/>
    <x v="2"/>
    <n v="128348"/>
    <s v="NORTE"/>
    <n v="7595.74"/>
    <n v="536"/>
    <n v="268"/>
    <n v="7.0565869816502411E-2"/>
    <s v="JEONCEL TRANSPORTES LTDA"/>
    <d v="2023-08-10T00:00:00"/>
    <m/>
    <d v="2023-09-14T00:00:00"/>
    <d v="2023-08-17T00:00:00"/>
    <m/>
    <s v="ENTREGUE"/>
    <s v="ENTREGUE NO PRAZO"/>
    <n v="7"/>
  </r>
  <r>
    <n v="27886498"/>
    <s v="278864-98"/>
    <d v="2023-08-10T00:00:00"/>
    <x v="3"/>
    <s v="PARAUAPEBAS"/>
    <x v="2"/>
    <n v="128368"/>
    <s v="NORTE"/>
    <n v="10205.75"/>
    <n v="734"/>
    <n v="367"/>
    <n v="7.1920241040589861E-2"/>
    <s v="JEONCEL TRANSPORTES LTDA"/>
    <d v="2023-08-10T00:00:00"/>
    <m/>
    <d v="2023-09-14T00:00:00"/>
    <d v="2023-08-18T00:00:00"/>
    <m/>
    <s v="ENTREGUE"/>
    <s v="ENTREGUE NO PRAZO"/>
    <n v="8"/>
  </r>
  <r>
    <n v="28340599"/>
    <s v="283405-99"/>
    <d v="2023-08-10T00:00:00"/>
    <x v="3"/>
    <s v="PARAUAPEBAS"/>
    <x v="2"/>
    <n v="128399"/>
    <s v="NORTE"/>
    <n v="537.05999999999995"/>
    <n v="255.68"/>
    <n v="27.832999999999998"/>
    <n v="0.47607343685994125"/>
    <s v="JEONCEL TRANSPORTES LTDA"/>
    <d v="2023-08-10T00:00:00"/>
    <m/>
    <d v="2023-08-23T00:00:00"/>
    <d v="2023-08-17T00:00:00"/>
    <m/>
    <s v="ENTREGUE"/>
    <s v="ENTREGUE NO PRAZO"/>
    <n v="7"/>
  </r>
  <r>
    <n v="28004698"/>
    <s v="280046-98"/>
    <d v="2023-08-10T00:00:00"/>
    <x v="3"/>
    <s v="REDENCAO"/>
    <x v="2"/>
    <n v="128351"/>
    <s v="NORTE"/>
    <n v="15562.27"/>
    <n v="1100.8499999999999"/>
    <n v="550.42600000000004"/>
    <n v="7.0738394848566435E-2"/>
    <s v="JEONCEL TRANSPORTES LTDA"/>
    <d v="2023-08-10T00:00:00"/>
    <m/>
    <d v="2023-09-15T00:00:00"/>
    <d v="2023-08-16T00:00:00"/>
    <m/>
    <s v="ENTREGUE"/>
    <s v="ENTREGUE NO PRAZO"/>
    <n v="6"/>
  </r>
  <r>
    <n v="27998098"/>
    <s v="279980-98"/>
    <d v="2023-08-10T00:00:00"/>
    <x v="3"/>
    <s v="SANTAREM"/>
    <x v="2"/>
    <n v="128341"/>
    <s v="NORTE"/>
    <n v="43500"/>
    <n v="2917.83"/>
    <n v="1458.914"/>
    <n v="6.7076551724137928E-2"/>
    <s v="JEONCEL TRANSPORTES LTDA"/>
    <d v="2023-08-10T00:00:00"/>
    <m/>
    <d v="2023-09-08T00:00:00"/>
    <d v="2023-09-14T00:00:00"/>
    <m/>
    <s v="ENTREGUE"/>
    <s v="ENTREGUE FORA DO PRAZO"/>
    <n v="35"/>
  </r>
  <r>
    <n v="27968098"/>
    <s v="279680-98"/>
    <d v="2023-08-10T00:00:00"/>
    <x v="3"/>
    <s v="CARATINGA"/>
    <x v="4"/>
    <n v="128337"/>
    <s v="SUDESTE"/>
    <n v="8739"/>
    <n v="246.75"/>
    <n v="303.79899999999998"/>
    <n v="2.8235496052179884E-2"/>
    <s v="M V G TRANSPORTES EIRELI"/>
    <d v="2023-08-10T00:00:00"/>
    <m/>
    <d v="2023-08-16T00:00:00"/>
    <d v="2023-08-23T00:00:00"/>
    <m/>
    <s v="ENTREGUE"/>
    <s v="ENTREGUE FORA DO PRAZO"/>
    <n v="13"/>
  </r>
  <r>
    <n v="27943398"/>
    <s v="279433-98"/>
    <d v="2023-08-10T00:00:00"/>
    <x v="3"/>
    <s v="BARRA DO BUGRES"/>
    <x v="0"/>
    <n v="128340"/>
    <s v="CENTRO-OESTE"/>
    <n v="20389"/>
    <n v="1464.85"/>
    <n v="786.851"/>
    <n v="7.1845112560694493E-2"/>
    <s v="MIRA SERVICOS"/>
    <d v="2023-08-10T00:00:00"/>
    <m/>
    <d v="2023-08-29T00:00:00"/>
    <d v="2023-08-18T00:00:00"/>
    <m/>
    <s v="ENTREGUE"/>
    <s v="ENTREGUE NO PRAZO"/>
    <n v="8"/>
  </r>
  <r>
    <n v="27943098"/>
    <s v="279430-98"/>
    <d v="2023-08-10T00:00:00"/>
    <x v="3"/>
    <s v="TANGARÁ DA SERRA"/>
    <x v="0"/>
    <n v="128356"/>
    <s v="CENTRO-OESTE"/>
    <n v="9399"/>
    <n v="684.8"/>
    <n v="333.68799999999999"/>
    <n v="7.2858814767528451E-2"/>
    <s v="MIRA SERVICOS"/>
    <d v="2023-08-10T00:00:00"/>
    <m/>
    <d v="2023-09-04T00:00:00"/>
    <d v="2023-08-28T00:00:00"/>
    <m/>
    <s v="ENTREGUE"/>
    <s v="ENTREGUE NO PRAZO"/>
    <n v="18"/>
  </r>
  <r>
    <n v="28205899"/>
    <s v="282058-99"/>
    <d v="2023-08-10T00:00:00"/>
    <x v="3"/>
    <s v="CUIABÁ"/>
    <x v="0"/>
    <n v="128328"/>
    <s v="CENTRO-OESTE"/>
    <n v="652.45000000000005"/>
    <n v="246.68"/>
    <n v="29.888999999999999"/>
    <n v="0.37808261169438268"/>
    <s v="MIRA SERVICOS"/>
    <d v="2023-08-10T00:00:00"/>
    <m/>
    <d v="2023-08-24T00:00:00"/>
    <d v="2023-08-25T00:00:00"/>
    <m/>
    <s v="ENTREGUE"/>
    <s v="ENTREGUE FORA DO PRAZO"/>
    <n v="15"/>
  </r>
  <r>
    <n v="28235799"/>
    <s v="282357-99"/>
    <d v="2023-08-10T00:00:00"/>
    <x v="3"/>
    <s v="VÁRZEA GRANDE"/>
    <x v="0"/>
    <n v="128330"/>
    <s v="CENTRO-OESTE"/>
    <n v="1165.46"/>
    <n v="247.56"/>
    <n v="59.777999999999999"/>
    <n v="0.21241398246186055"/>
    <s v="MIRA SERVICOS"/>
    <d v="2023-08-10T00:00:00"/>
    <m/>
    <d v="2023-08-25T00:00:00"/>
    <d v="2023-08-28T00:00:00"/>
    <m/>
    <s v="ENTREGUE"/>
    <s v="ENTREGUE FORA DO PRAZO"/>
    <n v="18"/>
  </r>
  <r>
    <n v="27975198"/>
    <s v="279751-98"/>
    <d v="2023-08-10T00:00:00"/>
    <x v="3"/>
    <s v="VÁRZEA GRANDE"/>
    <x v="0"/>
    <n v="128349"/>
    <s v="CENTRO-OESTE"/>
    <n v="21000"/>
    <n v="883.78"/>
    <n v="729"/>
    <n v="4.2084761904761903E-2"/>
    <s v="MIRA SERVICOS"/>
    <d v="2023-08-10T00:00:00"/>
    <m/>
    <d v="2023-08-25T00:00:00"/>
    <d v="2023-08-28T00:00:00"/>
    <m/>
    <s v="ENTREGUE"/>
    <s v="ENTREGUE FORA DO PRAZO"/>
    <n v="18"/>
  </r>
  <r>
    <n v="27912298"/>
    <s v="279122-98"/>
    <d v="2023-08-10T00:00:00"/>
    <x v="3"/>
    <s v="PARANATINGA"/>
    <x v="0"/>
    <n v="128355"/>
    <s v="CENTRO-OESTE"/>
    <n v="13149"/>
    <n v="958.15"/>
    <n v="494.47"/>
    <n v="7.2868659213628409E-2"/>
    <s v="MIRA SERVICOS"/>
    <d v="2023-08-10T00:00:00"/>
    <m/>
    <d v="2023-09-04T00:00:00"/>
    <d v="2023-09-05T00:00:00"/>
    <m/>
    <s v="ENTREGUE"/>
    <s v="ENTREGUE FORA DO PRAZO"/>
    <n v="26"/>
  </r>
  <r>
    <n v="27969598"/>
    <s v="279695-98"/>
    <d v="2023-08-10T00:00:00"/>
    <x v="3"/>
    <s v="TERESOPOLIS"/>
    <x v="11"/>
    <n v="128339"/>
    <s v="SUDESTE"/>
    <n v="5929.11"/>
    <n v="188.6"/>
    <n v="178.06899999999999"/>
    <n v="3.1809158541501167E-2"/>
    <s v="REALMED TRANSPORTES E LOGÍSTICA LTDA"/>
    <d v="2023-08-10T00:00:00"/>
    <m/>
    <d v="2023-08-23T00:00:00"/>
    <d v="2023-08-23T00:00:00"/>
    <m/>
    <s v="ENTREGUE"/>
    <s v="ENTREGUE NO PRAZO"/>
    <n v="13"/>
  </r>
  <r>
    <n v="27152898"/>
    <s v="271528-98"/>
    <d v="2023-08-10T00:00:00"/>
    <x v="3"/>
    <s v="BAURU"/>
    <x v="9"/>
    <n v="128159"/>
    <s v="SUDESTE"/>
    <n v="37833.96"/>
    <n v="1015.69"/>
    <n v="1696.42"/>
    <n v="2.6845987044443673E-2"/>
    <s v="TRANSFORRECHI TRANSPORTES LTDA"/>
    <d v="2023-08-08T00:00:00"/>
    <m/>
    <d v="2023-08-17T00:00:00"/>
    <d v="2023-08-17T00:00:00"/>
    <m/>
    <s v="ENTREGUE"/>
    <s v="ENTREGUE NO PRAZO"/>
    <n v="7"/>
  </r>
  <r>
    <n v="27622498"/>
    <s v="276224-98"/>
    <d v="2023-08-10T00:00:00"/>
    <x v="3"/>
    <s v="DOURADO"/>
    <x v="9"/>
    <n v="128220"/>
    <s v="SUDESTE"/>
    <n v="18068.03"/>
    <n v="485.05"/>
    <n v="659.21600000000001"/>
    <n v="2.6845760163116846E-2"/>
    <s v="TRANSFORRECHI TRANSPORTES LTDA"/>
    <d v="2023-08-09T00:00:00"/>
    <m/>
    <d v="2023-08-16T00:00:00"/>
    <d v="2023-08-16T00:00:00"/>
    <m/>
    <s v="ENTREGUE"/>
    <s v="ENTREGUE NO PRAZO"/>
    <n v="6"/>
  </r>
  <r>
    <n v="27635198"/>
    <s v="276351-98"/>
    <d v="2023-08-10T00:00:00"/>
    <x v="3"/>
    <s v="JAU"/>
    <x v="9"/>
    <n v="128249"/>
    <s v="SUDESTE"/>
    <n v="17343.810000000001"/>
    <n v="465.61"/>
    <n v="659.73400000000004"/>
    <n v="2.6845889109716952E-2"/>
    <s v="TRANSFORRECHI TRANSPORTES LTDA"/>
    <d v="2023-08-09T00:00:00"/>
    <m/>
    <d v="2023-08-16T00:00:00"/>
    <d v="2023-08-16T00:00:00"/>
    <m/>
    <s v="ENTREGUE"/>
    <s v="ENTREGUE NO PRAZO"/>
    <n v="6"/>
  </r>
  <r>
    <n v="27743898"/>
    <s v="277438-98"/>
    <d v="2023-08-10T00:00:00"/>
    <x v="3"/>
    <s v="JAU"/>
    <x v="9"/>
    <n v="128258"/>
    <s v="SUDESTE"/>
    <n v="25000"/>
    <n v="671.15"/>
    <n v="899"/>
    <n v="2.6845999999999998E-2"/>
    <s v="TRANSFORRECHI TRANSPORTES LTDA"/>
    <d v="2023-08-09T00:00:00"/>
    <m/>
    <d v="2023-08-16T00:00:00"/>
    <d v="2023-08-16T00:00:00"/>
    <m/>
    <s v="ENTREGUE"/>
    <s v="ENTREGUE NO PRAZO"/>
    <n v="6"/>
  </r>
  <r>
    <n v="25953098"/>
    <s v="259530-98"/>
    <d v="2023-08-10T00:00:00"/>
    <x v="3"/>
    <s v="LAGOA FORMOSA"/>
    <x v="4"/>
    <n v="128371"/>
    <s v="SUDESTE"/>
    <n v="111108.22"/>
    <n v="3001.83"/>
    <n v="4821.9059999999999"/>
    <n v="2.7017172986841118E-2"/>
    <s v="TRANSFORRECHI TRANSPORTES LTDA"/>
    <d v="2023-08-10T00:00:00"/>
    <m/>
    <d v="2023-08-16T00:00:00"/>
    <d v="2023-08-16T00:00:00"/>
    <m/>
    <s v="ENTREGUE"/>
    <s v="ENTREGUE NO PRAZO"/>
    <n v="6"/>
  </r>
  <r>
    <n v="27814098"/>
    <s v="278140-98"/>
    <d v="2023-08-10T00:00:00"/>
    <x v="3"/>
    <s v="IGARATINGA"/>
    <x v="4"/>
    <n v="128347"/>
    <s v="SUDESTE"/>
    <n v="123500"/>
    <n v="3336.62"/>
    <n v="5751"/>
    <n v="2.7017165991902833E-2"/>
    <s v="TRANSFORRECHI TRANSPORTES LTDA"/>
    <d v="2023-08-10T00:00:00"/>
    <m/>
    <d v="2023-08-15T00:00:00"/>
    <d v="2023-08-15T00:00:00"/>
    <m/>
    <s v="ENTREGUE"/>
    <s v="ENTREGUE NO PRAZO"/>
    <n v="5"/>
  </r>
  <r>
    <n v="27523098"/>
    <s v="275230-98"/>
    <d v="2023-08-10T00:00:00"/>
    <x v="3"/>
    <s v="POUSO ALEGRE"/>
    <x v="4"/>
    <n v="128278"/>
    <s v="SUDESTE"/>
    <n v="118500"/>
    <n v="3181.25"/>
    <n v="4603.3999999999996"/>
    <n v="2.6845991561181434E-2"/>
    <s v="TRANSFORRECHI TRANSPORTES LTDA"/>
    <d v="2023-08-09T00:00:00"/>
    <m/>
    <d v="2023-08-14T00:00:00"/>
    <d v="2023-08-14T00:00:00"/>
    <m/>
    <s v="ENTREGUE"/>
    <s v="ENTREGUE NO PRAZO"/>
    <n v="4"/>
  </r>
  <r>
    <n v="27421698"/>
    <s v="274216-98"/>
    <d v="2023-08-10T00:00:00"/>
    <x v="3"/>
    <s v="POUSO ALEGRE"/>
    <x v="4"/>
    <n v="128216"/>
    <s v="SUDESTE"/>
    <n v="118500"/>
    <n v="3181.25"/>
    <n v="4603.3999999999996"/>
    <n v="2.6845991561181434E-2"/>
    <s v="TRANSFORRECHI TRANSPORTES LTDA"/>
    <d v="2023-08-09T00:00:00"/>
    <m/>
    <d v="2023-08-14T00:00:00"/>
    <d v="2023-08-14T00:00:00"/>
    <m/>
    <s v="ENTREGUE"/>
    <s v="ENTREGUE NO PRAZO"/>
    <n v="4"/>
  </r>
  <r>
    <n v="27962798"/>
    <s v="279627-98"/>
    <d v="2023-08-10T00:00:00"/>
    <x v="3"/>
    <s v="UBERLÂNDIA"/>
    <x v="4"/>
    <n v="128357"/>
    <s v="SUDESTE"/>
    <n v="61500"/>
    <n v="1661.55"/>
    <n v="2616.1390000000001"/>
    <n v="2.7017073170731706E-2"/>
    <s v="TRANSFORRECHI TRANSPORTES LTDA"/>
    <d v="2023-08-10T00:00:00"/>
    <m/>
    <d v="2023-08-16T00:00:00"/>
    <d v="2023-08-16T00:00:00"/>
    <m/>
    <s v="ENTREGUE"/>
    <s v="ENTREGUE NO PRAZO"/>
    <n v="6"/>
  </r>
  <r>
    <n v="28312999"/>
    <s v="283129-99"/>
    <d v="2023-08-11T00:00:00"/>
    <x v="3"/>
    <s v="PARAUAPEBAS"/>
    <x v="2"/>
    <n v="128403"/>
    <s v="NORTE"/>
    <n v="588.07000000000005"/>
    <n v="168.18"/>
    <n v="29.888999999999999"/>
    <n v="0.28598636216776913"/>
    <s v="ATUAL CARGAS TRANSPORTES LTDA"/>
    <d v="2023-08-10T00:00:00"/>
    <s v="INFORMADO COLETA"/>
    <d v="2023-09-01T00:00:00"/>
    <d v="2023-08-31T00:00:00"/>
    <d v="2023-10-11T00:00:00"/>
    <s v="ENTREGUE"/>
    <s v="ENTREGUE NO PRAZO"/>
    <n v="20"/>
  </r>
  <r>
    <n v="27962598"/>
    <s v="279625-98"/>
    <d v="2023-08-11T00:00:00"/>
    <x v="3"/>
    <s v="RONDONÓPOLIS"/>
    <x v="0"/>
    <n v="128469"/>
    <s v="CENTRO-OESTE"/>
    <n v="15679"/>
    <n v="1079.55"/>
    <n v="597"/>
    <n v="6.8853243191530064E-2"/>
    <s v="CT DISTRIBUICAO E LOGISTICA LTDA"/>
    <d v="2023-08-11T00:00:00"/>
    <m/>
    <d v="2023-08-25T00:00:00"/>
    <d v="2023-08-23T00:00:00"/>
    <m/>
    <s v="ENTREGUE"/>
    <s v="ENTREGUE NO PRAZO"/>
    <n v="12"/>
  </r>
  <r>
    <n v="27106798"/>
    <s v="271067-98"/>
    <d v="2023-08-11T00:00:00"/>
    <x v="3"/>
    <s v="TUBARÃO"/>
    <x v="21"/>
    <n v="128372"/>
    <s v="SUL"/>
    <n v="63175"/>
    <n v="2153.69"/>
    <n v="2118.192"/>
    <n v="3.4090858725761772E-2"/>
    <s v="CT DISTRIBUICAO E LOGISTICA LTDA"/>
    <d v="2023-08-10T00:00:00"/>
    <m/>
    <d v="2023-08-22T00:00:00"/>
    <d v="2023-08-23T00:00:00"/>
    <m/>
    <s v="ENTREGUE"/>
    <s v="ENTREGUE FORA DO PRAZO"/>
    <n v="12"/>
  </r>
  <r>
    <n v="27445898"/>
    <s v="274458-98"/>
    <d v="2023-08-11T00:00:00"/>
    <x v="3"/>
    <s v="TANGARÁ DA SERRA"/>
    <x v="0"/>
    <n v="128475"/>
    <s v="CENTRO-OESTE"/>
    <n v="10773.83"/>
    <n v="1079.55"/>
    <n v="314.33600000000001"/>
    <n v="0.10020113552933357"/>
    <s v="CT DISTRIBUICAO E LOGISTICA LTDA"/>
    <d v="2023-08-11T00:00:00"/>
    <m/>
    <d v="2023-08-24T00:00:00"/>
    <d v="2023-08-24T00:00:00"/>
    <m/>
    <s v="ENTREGUE"/>
    <s v="ENTREGUE NO PRAZO"/>
    <n v="13"/>
  </r>
  <r>
    <n v="27925598"/>
    <s v="279255-98"/>
    <d v="2023-08-11T00:00:00"/>
    <x v="3"/>
    <s v="CANARANA"/>
    <x v="0"/>
    <n v="128461"/>
    <s v="CENTRO-OESTE"/>
    <n v="109000.01"/>
    <n v="3963.64"/>
    <n v="4448.0159999999996"/>
    <n v="3.6363666388654459E-2"/>
    <s v="CT DISTRIBUICAO E LOGISTICA LTDA"/>
    <d v="2023-08-11T00:00:00"/>
    <m/>
    <d v="2023-08-23T00:00:00"/>
    <d v="2023-08-24T00:00:00"/>
    <m/>
    <s v="ENTREGUE"/>
    <s v="ENTREGUE FORA DO PRAZO"/>
    <n v="13"/>
  </r>
  <r>
    <n v="27965798"/>
    <s v="279657-98"/>
    <d v="2023-08-11T00:00:00"/>
    <x v="3"/>
    <s v="VÁRZEA GRANDE"/>
    <x v="0"/>
    <n v="128470"/>
    <s v="CENTRO-OESTE"/>
    <n v="12010"/>
    <n v="1079.55"/>
    <n v="0"/>
    <n v="8.9887593671940047E-2"/>
    <s v="CT DISTRIBUICAO E LOGISTICA LTDA"/>
    <d v="2023-08-11T00:00:00"/>
    <m/>
    <d v="2023-08-25T00:00:00"/>
    <d v="2023-08-25T00:00:00"/>
    <m/>
    <s v="ENTREGUE"/>
    <s v="ENTREGUE NO PRAZO"/>
    <n v="14"/>
  </r>
  <r>
    <n v="27747598"/>
    <s v="277475-98"/>
    <d v="2023-08-11T00:00:00"/>
    <x v="3"/>
    <s v="SAO J. DOS QUATRO MARCOS"/>
    <x v="0"/>
    <n v="128333"/>
    <s v="CENTRO-OESTE"/>
    <n v="20319"/>
    <n v="1079.55"/>
    <n v="779.29"/>
    <n v="5.3130075298981248E-2"/>
    <s v="CT DISTRIBUICAO E LOGISTICA LTDA"/>
    <d v="2023-08-10T00:00:00"/>
    <m/>
    <d v="2023-08-25T00:00:00"/>
    <d v="2023-08-29T00:00:00"/>
    <m/>
    <s v="ENTREGUE"/>
    <s v="ENTREGUE FORA DO PRAZO"/>
    <n v="18"/>
  </r>
  <r>
    <n v="28034898"/>
    <s v="280348-98"/>
    <d v="2023-08-11T00:00:00"/>
    <x v="3"/>
    <s v="SINOP"/>
    <x v="0"/>
    <n v="128344"/>
    <s v="CENTRO-OESTE"/>
    <n v="37533.85"/>
    <n v="1364.86"/>
    <n v="1548.66"/>
    <n v="3.6363442599147165E-2"/>
    <s v="CT DISTRIBUICAO E LOGISTICA LTDA"/>
    <d v="2023-08-10T00:00:00"/>
    <m/>
    <d v="2023-08-25T00:00:00"/>
    <d v="2023-08-29T00:00:00"/>
    <m/>
    <s v="ENTREGUE"/>
    <s v="ENTREGUE FORA DO PRAZO"/>
    <n v="18"/>
  </r>
  <r>
    <n v="32899998"/>
    <s v="328999-98"/>
    <d v="2023-10-09T00:00:00"/>
    <x v="0"/>
    <s v="JUSCIMEIRA"/>
    <x v="0"/>
    <n v="134383"/>
    <s v="CENTRO-OESTE"/>
    <n v="14591.61"/>
    <n v="1415.48"/>
    <n v="587"/>
    <m/>
    <s v="ATUAL CARGAS TRANSPORTES LTDA"/>
    <d v="2023-10-09T00:00:00"/>
    <s v="INFORMADO COLETA"/>
    <d v="2023-10-26T00:00:00"/>
    <m/>
    <d v="2023-10-11T00:00:00"/>
    <s v="CTE EMITIDO"/>
    <s v="EM TRANSITO"/>
    <m/>
  </r>
  <r>
    <n v="28021198"/>
    <s v="280211-98"/>
    <d v="2023-08-11T00:00:00"/>
    <x v="3"/>
    <s v="POSSE"/>
    <x v="5"/>
    <n v="128428"/>
    <s v="CENTRO-OESTE"/>
    <n v="11463.21"/>
    <n v="514.41999999999996"/>
    <n v="384.01"/>
    <n v="4.4875737249862824E-2"/>
    <s v="JEONCEL TRANSPORTES LTDA"/>
    <d v="2023-08-11T00:00:00"/>
    <m/>
    <d v="2023-08-29T00:00:00"/>
    <d v="2023-08-18T00:00:00"/>
    <m/>
    <s v="ENTREGUE"/>
    <s v="ENTREGUE NO PRAZO"/>
    <n v="7"/>
  </r>
  <r>
    <n v="27957298"/>
    <s v="279572-98"/>
    <d v="2023-08-11T00:00:00"/>
    <x v="3"/>
    <s v="FORTALEZA"/>
    <x v="15"/>
    <n v="128407"/>
    <s v="NORDESTE"/>
    <n v="28000"/>
    <n v="1659.47"/>
    <n v="1070.623"/>
    <n v="5.9266785714285716E-2"/>
    <s v="JEONCEL TRANSPORTES LTDA"/>
    <d v="2023-08-10T00:00:00"/>
    <m/>
    <d v="2023-08-30T00:00:00"/>
    <d v="2023-08-24T00:00:00"/>
    <m/>
    <s v="ENTREGUE"/>
    <s v="ENTREGUE NO PRAZO"/>
    <n v="13"/>
  </r>
  <r>
    <n v="26746798"/>
    <s v="267467-98"/>
    <d v="2023-08-11T00:00:00"/>
    <x v="3"/>
    <s v="S. DOMINGOS ARAGUAIA"/>
    <x v="2"/>
    <n v="128411"/>
    <s v="NORTE"/>
    <n v="15865"/>
    <n v="1753.35"/>
    <n v="538"/>
    <n v="0.11051686101481248"/>
    <s v="JEONCEL TRANSPORTES LTDA"/>
    <d v="2023-08-10T00:00:00"/>
    <m/>
    <d v="2023-09-14T00:00:00"/>
    <d v="2023-08-29T00:00:00"/>
    <m/>
    <s v="ENTREGUE"/>
    <s v="ENTREGUE NO PRAZO"/>
    <n v="18"/>
  </r>
  <r>
    <n v="27854998"/>
    <s v="278549-98"/>
    <d v="2023-08-11T00:00:00"/>
    <x v="3"/>
    <s v="ABAETETUBA"/>
    <x v="2"/>
    <n v="128471"/>
    <s v="NORTE"/>
    <n v="20300.27"/>
    <n v="1798.19"/>
    <n v="756.96199999999999"/>
    <n v="8.85796100248913E-2"/>
    <s v="JEONCEL TRANSPORTES LTDA"/>
    <d v="2023-08-11T00:00:00"/>
    <m/>
    <d v="2023-09-01T00:00:00"/>
    <d v="2023-08-28T00:00:00"/>
    <m/>
    <s v="ENTREGUE"/>
    <s v="ENTREGUE NO PRAZO"/>
    <n v="17"/>
  </r>
  <r>
    <n v="28028498"/>
    <s v="280284-98"/>
    <d v="2023-08-11T00:00:00"/>
    <x v="3"/>
    <s v="MARABA"/>
    <x v="2"/>
    <n v="128441"/>
    <s v="NORTE"/>
    <n v="9680.9699999999993"/>
    <n v="791.74"/>
    <n v="334.31599999999997"/>
    <n v="8.1783127103998876E-2"/>
    <s v="JEONCEL TRANSPORTES LTDA"/>
    <d v="2023-08-11T00:00:00"/>
    <m/>
    <d v="2023-09-14T00:00:00"/>
    <d v="2023-09-01T00:00:00"/>
    <m/>
    <s v="ENTREGUE"/>
    <s v="ENTREGUE NO PRAZO"/>
    <n v="21"/>
  </r>
  <r>
    <n v="27968498"/>
    <s v="279684-98"/>
    <d v="2023-08-11T00:00:00"/>
    <x v="3"/>
    <s v="REDENCAO"/>
    <x v="2"/>
    <n v="128467"/>
    <s v="NORTE"/>
    <n v="15562.27"/>
    <n v="1775.98"/>
    <n v="568"/>
    <n v="0.11412088339297545"/>
    <s v="JEONCEL TRANSPORTES LTDA"/>
    <d v="2023-08-11T00:00:00"/>
    <m/>
    <d v="2023-09-15T00:00:00"/>
    <d v="2023-09-06T00:00:00"/>
    <m/>
    <s v="ENTREGUE"/>
    <s v="ENTREGUE NO PRAZO"/>
    <n v="26"/>
  </r>
  <r>
    <n v="27213298"/>
    <s v="272132-98"/>
    <d v="2023-08-11T00:00:00"/>
    <x v="3"/>
    <s v="TEOFILO OTONI"/>
    <x v="4"/>
    <n v="128335"/>
    <s v="SUDESTE"/>
    <n v="17341.32"/>
    <n v="527.73"/>
    <n v="676.72299999999996"/>
    <n v="3.0431939437136273E-2"/>
    <s v="M V G TRANSPORTES EIRELI"/>
    <d v="2023-08-10T00:00:00"/>
    <m/>
    <d v="2023-08-15T00:00:00"/>
    <d v="2023-08-15T00:00:00"/>
    <m/>
    <s v="ENTREGUE"/>
    <s v="ENTREGUE NO PRAZO"/>
    <n v="4"/>
  </r>
  <r>
    <n v="26742298"/>
    <s v="267422-98"/>
    <d v="2023-08-11T00:00:00"/>
    <x v="3"/>
    <s v="TRES LAGOAS"/>
    <x v="3"/>
    <n v="128447"/>
    <s v="CENTRO-OESTE"/>
    <n v="10209"/>
    <n v="540.15"/>
    <n v="328.89299999999997"/>
    <n v="5.2909197766676457E-2"/>
    <s v="MIRA SERVICOS"/>
    <d v="2023-08-11T00:00:00"/>
    <m/>
    <d v="2023-08-21T00:00:00"/>
    <d v="2023-08-21T00:00:00"/>
    <m/>
    <s v="ENTREGUE"/>
    <s v="ENTREGUE NO PRAZO"/>
    <n v="10"/>
  </r>
  <r>
    <n v="27148798"/>
    <s v="271487-98"/>
    <d v="2023-08-11T00:00:00"/>
    <x v="3"/>
    <s v="OURILANDIA DO NORTE"/>
    <x v="2"/>
    <n v="128384"/>
    <s v="NORTE"/>
    <n v="13811.27"/>
    <n v="1026.1099999999999"/>
    <n v="464"/>
    <n v="7.4295122751202453E-2"/>
    <s v="MIRA SERVICOS"/>
    <d v="2023-08-10T00:00:00"/>
    <m/>
    <d v="2023-09-13T00:00:00"/>
    <d v="2023-08-25T00:00:00"/>
    <m/>
    <s v="ENTREGUE"/>
    <s v="ENTREGUE NO PRAZO"/>
    <n v="14"/>
  </r>
  <r>
    <n v="27985798"/>
    <s v="279857-98"/>
    <d v="2023-08-11T00:00:00"/>
    <x v="3"/>
    <s v="MARACAJU"/>
    <x v="3"/>
    <n v="128468"/>
    <s v="CENTRO-OESTE"/>
    <n v="8739"/>
    <n v="507.94"/>
    <n v="304"/>
    <n v="5.8123355074951366E-2"/>
    <s v="MIRA SERVICOS"/>
    <d v="2023-08-11T00:00:00"/>
    <m/>
    <d v="2023-08-29T00:00:00"/>
    <d v="2023-08-21T00:00:00"/>
    <m/>
    <s v="ENTREGUE"/>
    <s v="ENTREGUE NO PRAZO"/>
    <n v="10"/>
  </r>
  <r>
    <n v="27720398"/>
    <s v="277203-98"/>
    <d v="2023-08-11T00:00:00"/>
    <x v="3"/>
    <s v="SONORA"/>
    <x v="3"/>
    <n v="128466"/>
    <s v="CENTRO-OESTE"/>
    <n v="6109"/>
    <n v="361.93"/>
    <n v="198"/>
    <n v="5.9245375675233261E-2"/>
    <s v="MIRA SERVICOS"/>
    <d v="2023-08-11T00:00:00"/>
    <m/>
    <d v="2023-08-30T00:00:00"/>
    <d v="2023-08-22T00:00:00"/>
    <m/>
    <s v="ENTREGUE"/>
    <s v="ENTREGUE NO PRAZO"/>
    <n v="11"/>
  </r>
  <r>
    <n v="27745798"/>
    <s v="277457-98"/>
    <d v="2023-08-11T00:00:00"/>
    <x v="3"/>
    <s v="CAMPO GRANDE"/>
    <x v="3"/>
    <n v="128366"/>
    <s v="CENTRO-OESTE"/>
    <n v="8089"/>
    <n v="390.3"/>
    <n v="269"/>
    <n v="4.8250710841884044E-2"/>
    <s v="MIRA SERVICOS"/>
    <d v="2023-08-10T00:00:00"/>
    <m/>
    <d v="2023-08-24T00:00:00"/>
    <d v="2023-08-29T00:00:00"/>
    <m/>
    <s v="ENTREGUE"/>
    <s v="ENTREGUE FORA DO PRAZO"/>
    <n v="18"/>
  </r>
  <r>
    <n v="26266698"/>
    <s v="262666-98"/>
    <d v="2023-08-11T00:00:00"/>
    <x v="3"/>
    <s v="ARAGUATINS"/>
    <x v="1"/>
    <n v="128439"/>
    <s v="NORTE"/>
    <n v="8690"/>
    <n v="626.36"/>
    <n v="253"/>
    <n v="7.2078250863060994E-2"/>
    <s v="MIRA SERVICOS"/>
    <d v="2023-08-11T00:00:00"/>
    <m/>
    <d v="2023-09-14T00:00:00"/>
    <d v="2023-08-29T00:00:00"/>
    <m/>
    <s v="ENTREGUE"/>
    <s v="ENTREGUE NO PRAZO"/>
    <n v="18"/>
  </r>
  <r>
    <n v="27192398"/>
    <s v="271923-98"/>
    <d v="2023-08-11T00:00:00"/>
    <x v="3"/>
    <s v="ARAGUATINS"/>
    <x v="1"/>
    <n v="128464"/>
    <s v="NORTE"/>
    <n v="21402.48"/>
    <n v="1572.34"/>
    <n v="712"/>
    <n v="7.3465318037909622E-2"/>
    <s v="MIRA SERVICOS"/>
    <d v="2023-08-11T00:00:00"/>
    <m/>
    <d v="2023-09-14T00:00:00"/>
    <d v="2023-08-29T00:00:00"/>
    <m/>
    <s v="ENTREGUE"/>
    <s v="ENTREGUE NO PRAZO"/>
    <n v="18"/>
  </r>
  <r>
    <n v="28160898"/>
    <s v="281608-98"/>
    <d v="2023-08-11T00:00:00"/>
    <x v="3"/>
    <s v="AGUIARNOPOLIS"/>
    <x v="1"/>
    <n v="128472"/>
    <s v="NORTE"/>
    <n v="8911.16"/>
    <n v="732.4"/>
    <n v="303.79899999999998"/>
    <n v="8.2189075271906234E-2"/>
    <s v="MIRA SERVICOS"/>
    <d v="2023-08-11T00:00:00"/>
    <m/>
    <d v="2023-09-14T00:00:00"/>
    <d v="2023-08-29T00:00:00"/>
    <m/>
    <s v="ENTREGUE"/>
    <s v="ENTREGUE NO PRAZO"/>
    <n v="18"/>
  </r>
  <r>
    <n v="27155098"/>
    <s v="271550-98"/>
    <d v="2023-08-11T00:00:00"/>
    <x v="3"/>
    <s v="CAMPO GRANDE"/>
    <x v="3"/>
    <n v="128459"/>
    <s v="CENTRO-OESTE"/>
    <n v="14169"/>
    <n v="625.65"/>
    <n v="491.59500000000003"/>
    <n v="4.4156256616557268E-2"/>
    <s v="MIRA SERVICOS"/>
    <d v="2023-08-11T00:00:00"/>
    <m/>
    <d v="2023-08-24T00:00:00"/>
    <d v="2023-08-29T00:00:00"/>
    <m/>
    <s v="ENTREGUE"/>
    <s v="ENTREGUE FORA DO PRAZO"/>
    <n v="18"/>
  </r>
  <r>
    <n v="28134398"/>
    <s v="281343-98"/>
    <d v="2023-08-11T00:00:00"/>
    <x v="3"/>
    <s v="CUIABÁ"/>
    <x v="0"/>
    <n v="128444"/>
    <s v="CENTRO-OESTE"/>
    <n v="9473.31"/>
    <n v="433.88"/>
    <n v="304.71699999999998"/>
    <n v="4.5800253554459845E-2"/>
    <s v="MIRA SERVICOS"/>
    <d v="2023-08-11T00:00:00"/>
    <m/>
    <d v="2023-08-25T00:00:00"/>
    <d v="2023-09-01T00:00:00"/>
    <m/>
    <s v="ENTREGUE"/>
    <s v="ENTREGUE FORA DO PRAZO"/>
    <n v="21"/>
  </r>
  <r>
    <n v="27665598"/>
    <s v="276655-98"/>
    <d v="2023-08-11T00:00:00"/>
    <x v="3"/>
    <s v="MANAUS"/>
    <x v="24"/>
    <n v="128485"/>
    <s v="NORTE"/>
    <n v="16135.99"/>
    <n v="1422.73"/>
    <n v="538"/>
    <n v="8.817122469709017E-2"/>
    <s v="MIRA SERVICOS"/>
    <d v="2023-08-11T00:00:00"/>
    <m/>
    <d v="2023-09-15T00:00:00"/>
    <d v="2023-09-06T00:00:00"/>
    <m/>
    <s v="ENTREGUE"/>
    <s v="ENTREGUE NO PRAZO"/>
    <n v="26"/>
  </r>
  <r>
    <n v="27672198"/>
    <s v="276721-98"/>
    <d v="2023-08-11T00:00:00"/>
    <x v="3"/>
    <s v="SÃO GONÇALO"/>
    <x v="11"/>
    <n v="128446"/>
    <s v="SUDESTE"/>
    <n v="8130.93"/>
    <n v="262.8"/>
    <n v="258.07600000000002"/>
    <n v="3.2321026008095013E-2"/>
    <s v="REALMED TRANSPORTES E LOGÍSTICA LTDA"/>
    <d v="2023-08-11T00:00:00"/>
    <m/>
    <d v="2023-08-25T00:00:00"/>
    <d v="2023-08-25T00:00:00"/>
    <m/>
    <s v="ENTREGUE"/>
    <s v="ENTREGUE NO PRAZO"/>
    <n v="14"/>
  </r>
  <r>
    <n v="28161198"/>
    <s v="281611-98"/>
    <d v="2023-08-11T00:00:00"/>
    <x v="3"/>
    <s v="MESQUITA"/>
    <x v="11"/>
    <n v="128427"/>
    <s v="SUDESTE"/>
    <n v="70100"/>
    <n v="2435.85"/>
    <n v="2791.8890000000001"/>
    <n v="3.4748216833095577E-2"/>
    <s v="REALMED TRANSPORTES E LOGÍSTICA LTDA"/>
    <d v="2023-08-11T00:00:00"/>
    <m/>
    <d v="2023-08-28T00:00:00"/>
    <d v="2023-08-28T00:00:00"/>
    <m/>
    <s v="ENTREGUE"/>
    <s v="ENTREGUE NO PRAZO"/>
    <n v="17"/>
  </r>
  <r>
    <n v="33207598"/>
    <s v="332075-98"/>
    <d v="2023-10-10T00:00:00"/>
    <x v="0"/>
    <s v="CHAPADAO DO SUL"/>
    <x v="3"/>
    <n v="134453"/>
    <m/>
    <n v="12369"/>
    <n v="812.4"/>
    <n v="480"/>
    <m/>
    <s v="ATUAL CARGAS TRANSPORTES LTDA"/>
    <d v="2023-10-09T00:00:00"/>
    <s v="INFORMADO COLETA"/>
    <d v="2023-10-26T00:00:00"/>
    <m/>
    <d v="2023-10-11T00:00:00"/>
    <s v="CTE EMITIDO"/>
    <s v="EM TRANSITO"/>
    <n v="-45191"/>
  </r>
  <r>
    <n v="28069599"/>
    <s v="280695-99"/>
    <d v="2023-08-11T00:00:00"/>
    <x v="3"/>
    <s v="NATAL"/>
    <x v="17"/>
    <n v="128209"/>
    <s v="NORDESTE"/>
    <n v="692.73"/>
    <n v="136.38999999999999"/>
    <n v="35.417000000000002"/>
    <n v="0.19688767629523765"/>
    <s v="SNT LOG LTDA"/>
    <d v="2023-08-09T00:00:00"/>
    <m/>
    <d v="2023-08-25T00:00:00"/>
    <d v="2023-08-23T00:00:00"/>
    <m/>
    <s v="ENTREGUE"/>
    <s v="ENTREGUE NO PRAZO"/>
    <n v="12"/>
  </r>
  <r>
    <n v="32893398"/>
    <s v="328933-98"/>
    <d v="2023-10-10T00:00:00"/>
    <x v="0"/>
    <s v="COLIDER"/>
    <x v="0"/>
    <n v="134364"/>
    <m/>
    <n v="15369"/>
    <n v="1492.2"/>
    <n v="615"/>
    <m/>
    <s v="ATUAL CARGAS TRANSPORTES LTDA"/>
    <d v="2023-10-09T00:00:00"/>
    <s v="INFORMADO COLETA"/>
    <d v="2023-10-26T00:00:00"/>
    <m/>
    <d v="2023-10-11T00:00:00"/>
    <s v="CTE EMITIDO"/>
    <s v="EM TRANSITO"/>
    <n v="-45191"/>
  </r>
  <r>
    <n v="27817498"/>
    <s v="278174-98"/>
    <d v="2023-08-11T00:00:00"/>
    <x v="3"/>
    <s v="TERESINA"/>
    <x v="7"/>
    <n v="128014"/>
    <s v="NORDESTE"/>
    <n v="30968.66"/>
    <n v="1916.58"/>
    <n v="1147"/>
    <n v="6.1887727786736652E-2"/>
    <s v="TECMAR TRANSPORTES LTDA"/>
    <d v="2023-08-04T00:00:00"/>
    <m/>
    <d v="2023-08-29T00:00:00"/>
    <d v="2023-08-24T00:00:00"/>
    <m/>
    <s v="ENTREGUE"/>
    <s v="ENTREGUE NO PRAZO"/>
    <n v="13"/>
  </r>
  <r>
    <n v="31616898"/>
    <s v="316168-98"/>
    <d v="2023-09-29T00:00:00"/>
    <x v="0"/>
    <s v="MUANA"/>
    <x v="2"/>
    <n v="132735"/>
    <s v="NORTE"/>
    <n v="11205.37"/>
    <n v="1454.41"/>
    <n v="486"/>
    <m/>
    <s v="ATUAL CARGAS TRANSPORTES LTDA"/>
    <d v="2023-09-28T00:00:00"/>
    <s v="INFORMADO COLETA"/>
    <d v="2023-10-27T00:00:00"/>
    <m/>
    <d v="2023-10-11T00:00:00"/>
    <s v="FIM DE VIAGEM - CHEGADA UNIDADE DESTINO"/>
    <s v="EM TRANSITO"/>
    <m/>
  </r>
  <r>
    <n v="28261999"/>
    <s v="282619-99"/>
    <d v="2023-08-11T00:00:00"/>
    <x v="3"/>
    <s v="PARNAIBA"/>
    <x v="7"/>
    <n v="128400"/>
    <s v="NORDESTE"/>
    <n v="3644.34"/>
    <n v="381.44"/>
    <n v="202.5"/>
    <n v="0.10466641422040752"/>
    <s v="TECMAR TRANSPORTES LTDA"/>
    <d v="2023-08-10T00:00:00"/>
    <m/>
    <d v="2023-08-24T00:00:00"/>
    <d v="2023-08-25T00:00:00"/>
    <m/>
    <s v="ENTREGUE"/>
    <s v="ENTREGUE FORA DO PRAZO"/>
    <n v="14"/>
  </r>
  <r>
    <n v="26822898"/>
    <s v="268228-98"/>
    <d v="2023-08-11T00:00:00"/>
    <x v="3"/>
    <s v="GUANAMBI"/>
    <x v="20"/>
    <n v="128215"/>
    <s v="NORDESTE"/>
    <n v="18569"/>
    <n v="664.75"/>
    <n v="623.53800000000001"/>
    <n v="3.579891216543702E-2"/>
    <s v="TRANSFORRECHI TRANSPORTES LTDA"/>
    <d v="2023-08-09T00:00:00"/>
    <m/>
    <d v="2023-08-17T00:00:00"/>
    <d v="2023-08-17T00:00:00"/>
    <m/>
    <s v="ENTREGUE"/>
    <s v="ENTREGUE NO PRAZO"/>
    <n v="6"/>
  </r>
  <r>
    <n v="27227498"/>
    <s v="272274-98"/>
    <d v="2023-08-11T00:00:00"/>
    <x v="3"/>
    <s v="GUANAMBI"/>
    <x v="20"/>
    <n v="128217"/>
    <s v="NORDESTE"/>
    <n v="8249"/>
    <n v="295.3"/>
    <n v="252.553"/>
    <n v="3.5798278579221722E-2"/>
    <s v="TRANSFORRECHI TRANSPORTES LTDA"/>
    <d v="2023-08-09T00:00:00"/>
    <m/>
    <d v="2023-08-17T00:00:00"/>
    <d v="2023-08-17T00:00:00"/>
    <m/>
    <s v="ENTREGUE"/>
    <s v="ENTREGUE NO PRAZO"/>
    <n v="6"/>
  </r>
  <r>
    <n v="27145698"/>
    <s v="271456-98"/>
    <d v="2023-08-11T00:00:00"/>
    <x v="3"/>
    <s v="GUANAMBI"/>
    <x v="20"/>
    <n v="128218"/>
    <s v="NORDESTE"/>
    <n v="5539"/>
    <n v="198.29"/>
    <n v="154.95699999999999"/>
    <n v="3.5798880664379848E-2"/>
    <s v="TRANSFORRECHI TRANSPORTES LTDA"/>
    <d v="2023-08-09T00:00:00"/>
    <m/>
    <d v="2023-08-17T00:00:00"/>
    <d v="2023-08-17T00:00:00"/>
    <m/>
    <s v="ENTREGUE"/>
    <s v="ENTREGUE NO PRAZO"/>
    <n v="6"/>
  </r>
  <r>
    <n v="27816198"/>
    <s v="278161-98"/>
    <d v="2023-08-11T00:00:00"/>
    <x v="3"/>
    <s v="GUANAMBI"/>
    <x v="20"/>
    <n v="128219"/>
    <s v="NORDESTE"/>
    <n v="20389"/>
    <n v="729.9"/>
    <n v="786.851"/>
    <n v="3.5798714993378784E-2"/>
    <s v="TRANSFORRECHI TRANSPORTES LTDA"/>
    <d v="2023-08-09T00:00:00"/>
    <m/>
    <d v="2023-08-17T00:00:00"/>
    <d v="2023-08-17T00:00:00"/>
    <m/>
    <s v="ENTREGUE"/>
    <s v="ENTREGUE NO PRAZO"/>
    <n v="6"/>
  </r>
  <r>
    <n v="27671298"/>
    <s v="276712-98"/>
    <d v="2023-08-11T00:00:00"/>
    <x v="3"/>
    <s v="BELO CAMPO"/>
    <x v="20"/>
    <n v="128221"/>
    <s v="NORDESTE"/>
    <n v="15500"/>
    <n v="554.88"/>
    <n v="543.50099999999998"/>
    <n v="3.5798709677419355E-2"/>
    <s v="TRANSFORRECHI TRANSPORTES LTDA"/>
    <d v="2023-08-09T00:00:00"/>
    <m/>
    <d v="2023-08-16T00:00:00"/>
    <d v="2023-08-16T00:00:00"/>
    <m/>
    <s v="ENTREGUE"/>
    <s v="ENTREGUE NO PRAZO"/>
    <n v="5"/>
  </r>
  <r>
    <n v="27817098"/>
    <s v="278170-98"/>
    <d v="2023-08-11T00:00:00"/>
    <x v="3"/>
    <s v="CACULE"/>
    <x v="20"/>
    <n v="128222"/>
    <s v="NORDESTE"/>
    <n v="12299"/>
    <n v="440.29"/>
    <n v="462.77199999999999"/>
    <n v="3.5798845434588181E-2"/>
    <s v="TRANSFORRECHI TRANSPORTES LTDA"/>
    <d v="2023-08-09T00:00:00"/>
    <m/>
    <d v="2023-08-17T00:00:00"/>
    <d v="2023-08-17T00:00:00"/>
    <m/>
    <s v="ENTREGUE"/>
    <s v="ENTREGUE NO PRAZO"/>
    <n v="6"/>
  </r>
  <r>
    <n v="27679298"/>
    <s v="276792-98"/>
    <d v="2023-08-11T00:00:00"/>
    <x v="3"/>
    <s v="PINDAÍ"/>
    <x v="20"/>
    <n v="128234"/>
    <s v="NORDESTE"/>
    <n v="8909"/>
    <n v="318.93"/>
    <n v="304.42700000000002"/>
    <n v="3.579863059827141E-2"/>
    <s v="TRANSFORRECHI TRANSPORTES LTDA"/>
    <d v="2023-08-09T00:00:00"/>
    <m/>
    <d v="2023-08-17T00:00:00"/>
    <d v="2023-08-17T00:00:00"/>
    <m/>
    <s v="ENTREGUE"/>
    <s v="ENTREGUE NO PRAZO"/>
    <n v="6"/>
  </r>
  <r>
    <n v="27221198"/>
    <s v="272211-98"/>
    <d v="2023-08-11T00:00:00"/>
    <x v="3"/>
    <s v="GUANAMBI"/>
    <x v="20"/>
    <n v="128274"/>
    <s v="NORDESTE"/>
    <n v="22349"/>
    <n v="800.06"/>
    <n v="798.96900000000005"/>
    <n v="3.579846973018927E-2"/>
    <s v="TRANSFORRECHI TRANSPORTES LTDA"/>
    <d v="2023-08-09T00:00:00"/>
    <m/>
    <d v="2023-08-17T00:00:00"/>
    <d v="2023-08-17T00:00:00"/>
    <m/>
    <s v="ENTREGUE"/>
    <s v="ENTREGUE NO PRAZO"/>
    <n v="6"/>
  </r>
  <r>
    <n v="27222598"/>
    <s v="272225-98"/>
    <d v="2023-08-11T00:00:00"/>
    <x v="3"/>
    <s v="GUANAMBI"/>
    <x v="20"/>
    <n v="128275"/>
    <s v="NORDESTE"/>
    <n v="22349"/>
    <n v="800.06"/>
    <n v="798.96900000000005"/>
    <n v="3.579846973018927E-2"/>
    <s v="TRANSFORRECHI TRANSPORTES LTDA"/>
    <d v="2023-08-09T00:00:00"/>
    <m/>
    <d v="2023-08-17T00:00:00"/>
    <d v="2023-08-17T00:00:00"/>
    <m/>
    <s v="ENTREGUE"/>
    <s v="ENTREGUE NO PRAZO"/>
    <n v="6"/>
  </r>
  <r>
    <n v="26989698"/>
    <s v="269896-98"/>
    <d v="2023-08-11T00:00:00"/>
    <x v="3"/>
    <s v="MATINA"/>
    <x v="20"/>
    <n v="128276"/>
    <s v="NORDESTE"/>
    <n v="22959"/>
    <n v="821.9"/>
    <n v="829.34199999999998"/>
    <n v="3.5798597499891109E-2"/>
    <s v="TRANSFORRECHI TRANSPORTES LTDA"/>
    <d v="2023-08-09T00:00:00"/>
    <m/>
    <d v="2023-08-17T00:00:00"/>
    <d v="2023-08-17T00:00:00"/>
    <m/>
    <s v="ENTREGUE"/>
    <s v="ENTREGUE NO PRAZO"/>
    <n v="6"/>
  </r>
  <r>
    <n v="27907998"/>
    <s v="279079-98"/>
    <d v="2023-08-11T00:00:00"/>
    <x v="3"/>
    <s v="EUNAPOLIS"/>
    <x v="20"/>
    <n v="128301"/>
    <s v="NORDESTE"/>
    <n v="6408.23"/>
    <n v="229.41"/>
    <n v="202.744"/>
    <n v="3.5799276867403328E-2"/>
    <s v="TRANSFORRECHI TRANSPORTES LTDA"/>
    <d v="2023-08-09T00:00:00"/>
    <m/>
    <d v="2023-08-15T00:00:00"/>
    <d v="2023-08-15T00:00:00"/>
    <m/>
    <s v="ENTREGUE"/>
    <s v="ENTREGUE NO PRAZO"/>
    <n v="4"/>
  </r>
  <r>
    <n v="27596898"/>
    <s v="275968-98"/>
    <d v="2023-08-11T00:00:00"/>
    <x v="3"/>
    <s v="JAGUAQUARA"/>
    <x v="20"/>
    <n v="128354"/>
    <s v="NORDESTE"/>
    <n v="18569"/>
    <n v="664.75"/>
    <n v="651.47799999999995"/>
    <n v="3.579891216543702E-2"/>
    <s v="TRANSFORRECHI TRANSPORTES LTDA"/>
    <d v="2023-08-10T00:00:00"/>
    <m/>
    <d v="2023-08-18T00:00:00"/>
    <d v="2023-08-18T00:00:00"/>
    <m/>
    <s v="ENTREGUE"/>
    <s v="ENTREGUE NO PRAZO"/>
    <n v="7"/>
  </r>
  <r>
    <n v="27830198"/>
    <s v="278301-98"/>
    <d v="2023-08-11T00:00:00"/>
    <x v="3"/>
    <s v="IBIASSUCE"/>
    <x v="20"/>
    <n v="128388"/>
    <s v="NORDESTE"/>
    <n v="15999"/>
    <n v="572.74"/>
    <n v="597"/>
    <n v="3.5798487405462841E-2"/>
    <s v="TRANSFORRECHI TRANSPORTES LTDA"/>
    <d v="2023-08-10T00:00:00"/>
    <m/>
    <d v="2023-08-17T00:00:00"/>
    <d v="2023-08-17T00:00:00"/>
    <m/>
    <s v="ENTREGUE"/>
    <s v="ENTREGUE NO PRAZO"/>
    <n v="6"/>
  </r>
  <r>
    <n v="26962098"/>
    <s v="269620-98"/>
    <d v="2023-08-11T00:00:00"/>
    <x v="3"/>
    <s v="LAURO DE FREITAS"/>
    <x v="20"/>
    <n v="128420"/>
    <s v="NORDESTE"/>
    <n v="119500"/>
    <n v="4277.9399999999996"/>
    <n v="4658.0510000000004"/>
    <n v="3.5798661087866106E-2"/>
    <s v="TRANSFORRECHI TRANSPORTES LTDA"/>
    <d v="2023-08-11T00:00:00"/>
    <m/>
    <d v="2023-08-18T00:00:00"/>
    <d v="2023-08-18T00:00:00"/>
    <m/>
    <s v="ENTREGUE"/>
    <s v="ENTREGUE NO PRAZO"/>
    <n v="7"/>
  </r>
  <r>
    <n v="27737898"/>
    <s v="277378-98"/>
    <d v="2023-08-11T00:00:00"/>
    <x v="3"/>
    <s v="BRUMADO"/>
    <x v="20"/>
    <n v="128476"/>
    <s v="NORDESTE"/>
    <n v="17620.72"/>
    <n v="630.79999999999995"/>
    <n v="594.75"/>
    <n v="3.5798764182167354E-2"/>
    <s v="TRANSFORRECHI TRANSPORTES LTDA"/>
    <d v="2023-08-11T00:00:00"/>
    <m/>
    <d v="2023-08-17T00:00:00"/>
    <d v="2023-08-17T00:00:00"/>
    <m/>
    <s v="ENTREGUE"/>
    <s v="ENTREGUE NO PRAZO"/>
    <n v="6"/>
  </r>
  <r>
    <n v="27218698"/>
    <s v="272186-98"/>
    <d v="2023-08-11T00:00:00"/>
    <x v="3"/>
    <s v="JUQUIA"/>
    <x v="9"/>
    <n v="128465"/>
    <s v="SUDESTE"/>
    <n v="53607"/>
    <n v="0"/>
    <n v="1888"/>
    <n v="0"/>
    <s v="TSG LOG"/>
    <d v="2023-08-11T00:00:00"/>
    <s v="INFORMADO COLETA"/>
    <d v="2023-08-18T00:00:00"/>
    <d v="2023-08-18T00:00:00"/>
    <m/>
    <s v="ENTREGUE"/>
    <s v="ENTREGUE NO PRAZO"/>
    <n v="7"/>
  </r>
  <r>
    <n v="27994398"/>
    <s v="279943-98"/>
    <d v="2023-08-14T00:00:00"/>
    <x v="3"/>
    <s v="FRANCA"/>
    <x v="9"/>
    <n v="128576"/>
    <s v="SUDESTE"/>
    <n v="4202.0600000000004"/>
    <n v="173.7"/>
    <n v="137"/>
    <n v="4.1336868107547241E-2"/>
    <s v="FITLOG TRANSPORTES E LOGISTICA"/>
    <d v="2023-08-14T00:00:00"/>
    <m/>
    <d v="2023-08-25T00:00:00"/>
    <d v="2023-08-25T00:00:00"/>
    <m/>
    <s v="ENTREGUE"/>
    <s v="ENTREGUE NO PRAZO"/>
    <n v="11"/>
  </r>
  <r>
    <n v="28027298"/>
    <s v="280272-98"/>
    <d v="2023-08-14T00:00:00"/>
    <x v="3"/>
    <s v="ITAJOBI"/>
    <x v="9"/>
    <n v="128540"/>
    <s v="SUDESTE"/>
    <n v="15800.91"/>
    <n v="768.27"/>
    <n v="597.41600000000005"/>
    <n v="4.8621883170019954E-2"/>
    <s v="FITLOG TRANSPORTES E LOGISTICA"/>
    <d v="2023-08-14T00:00:00"/>
    <m/>
    <d v="2023-08-24T00:00:00"/>
    <d v="2023-08-18T00:00:00"/>
    <m/>
    <s v="ENTREGUE"/>
    <s v="ENTREGUE NO PRAZO"/>
    <n v="4"/>
  </r>
  <r>
    <n v="27813398"/>
    <s v="278133-98"/>
    <d v="2023-08-14T00:00:00"/>
    <x v="3"/>
    <s v="MOCOCA"/>
    <x v="9"/>
    <n v="128598"/>
    <s v="SUDESTE"/>
    <n v="13889"/>
    <n v="677.95"/>
    <n v="524.35900000000004"/>
    <n v="4.8812009503923968E-2"/>
    <s v="FITLOG TRANSPORTES E LOGISTICA"/>
    <d v="2023-08-14T00:00:00"/>
    <m/>
    <d v="2023-08-23T00:00:00"/>
    <d v="2023-08-23T00:00:00"/>
    <m/>
    <s v="ENTREGUE"/>
    <s v="ENTREGUE NO PRAZO"/>
    <n v="9"/>
  </r>
  <r>
    <n v="28083798"/>
    <s v="280837-98"/>
    <d v="2023-08-14T00:00:00"/>
    <x v="3"/>
    <s v="SÃO PAULO"/>
    <x v="9"/>
    <n v="128608"/>
    <s v="SUDESTE"/>
    <n v="6649"/>
    <n v="192.55"/>
    <n v="195.82499999999999"/>
    <n v="2.8959241991276887E-2"/>
    <s v="FITLOG TRANSPORTES E LOGISTICA"/>
    <d v="2023-08-14T00:00:00"/>
    <m/>
    <d v="2023-08-22T00:00:00"/>
    <d v="2023-08-18T00:00:00"/>
    <m/>
    <s v="ENTREGUE"/>
    <s v="ENTREGUE NO PRAZO"/>
    <n v="4"/>
  </r>
  <r>
    <n v="28726798"/>
    <s v="287267-98"/>
    <d v="2023-10-02T00:00:00"/>
    <x v="0"/>
    <s v="MOCAJUBA"/>
    <x v="2"/>
    <n v="132815"/>
    <s v="NORTE"/>
    <n v="21886.54"/>
    <n v="2183.35"/>
    <n v="739.84400000000005"/>
    <m/>
    <s v="ATUAL CARGAS TRANSPORTES LTDA"/>
    <d v="2023-09-28T00:00:00"/>
    <s v="INFORMADO COLETA"/>
    <d v="2023-10-27T00:00:00"/>
    <m/>
    <d v="2023-10-11T00:00:00"/>
    <n v="0"/>
    <s v="EM TRANSITO"/>
    <m/>
  </r>
  <r>
    <n v="27522098"/>
    <s v="275220-98"/>
    <d v="2023-08-14T00:00:00"/>
    <x v="3"/>
    <s v="BELÉM"/>
    <x v="2"/>
    <n v="128483"/>
    <s v="NORTE"/>
    <n v="12900"/>
    <n v="738.07"/>
    <n v="433"/>
    <n v="5.7214728682170549E-2"/>
    <s v="JEONCEL TRANSPORTES LTDA"/>
    <d v="2023-08-11T00:00:00"/>
    <m/>
    <d v="2023-08-29T00:00:00"/>
    <d v="2023-08-30T00:00:00"/>
    <m/>
    <s v="ENTREGUE"/>
    <s v="ENTREGUE FORA DO PRAZO"/>
    <n v="16"/>
  </r>
  <r>
    <n v="27831198"/>
    <s v="278311-98"/>
    <d v="2023-08-14T00:00:00"/>
    <x v="3"/>
    <s v="LUZIANIA"/>
    <x v="5"/>
    <n v="128531"/>
    <s v="CENTRO-OESTE"/>
    <n v="12859"/>
    <n v="607.66999999999996"/>
    <n v="465"/>
    <n v="4.7256396298312464E-2"/>
    <s v="JEONCEL TRANSPORTES LTDA"/>
    <d v="2023-08-14T00:00:00"/>
    <m/>
    <d v="2023-08-22T00:00:00"/>
    <d v="2023-08-24T00:00:00"/>
    <m/>
    <s v="ENTREGUE"/>
    <s v="ENTREGUE FORA DO PRAZO"/>
    <n v="10"/>
  </r>
  <r>
    <n v="28016498"/>
    <s v="280164-98"/>
    <d v="2023-08-14T00:00:00"/>
    <x v="3"/>
    <s v="BELÉM"/>
    <x v="2"/>
    <n v="128557"/>
    <s v="NORTE"/>
    <n v="7672.47"/>
    <n v="457.22"/>
    <n v="268.23599999999999"/>
    <n v="5.9592282537435794E-2"/>
    <s v="JEONCEL TRANSPORTES LTDA"/>
    <d v="2023-08-14T00:00:00"/>
    <m/>
    <d v="2023-09-01T00:00:00"/>
    <d v="2023-08-30T00:00:00"/>
    <m/>
    <s v="ENTREGUE"/>
    <s v="ENTREGUE NO PRAZO"/>
    <n v="16"/>
  </r>
  <r>
    <n v="27851598"/>
    <s v="278515-98"/>
    <d v="2023-08-14T00:00:00"/>
    <x v="3"/>
    <s v="SANTA ISABEL DO PARA"/>
    <x v="2"/>
    <n v="128491"/>
    <s v="NORTE"/>
    <n v="12029.37"/>
    <n v="864"/>
    <n v="432"/>
    <n v="7.1824210245424319E-2"/>
    <s v="JEONCEL TRANSPORTES LTDA"/>
    <d v="2023-08-11T00:00:00"/>
    <m/>
    <d v="2023-09-05T00:00:00"/>
    <d v="2023-08-29T00:00:00"/>
    <m/>
    <s v="ENTREGUE"/>
    <s v="ENTREGUE NO PRAZO"/>
    <n v="15"/>
  </r>
  <r>
    <n v="26527498"/>
    <s v="265274-98"/>
    <d v="2023-08-14T00:00:00"/>
    <x v="3"/>
    <s v="IMPERATRIZ"/>
    <x v="6"/>
    <n v="128529"/>
    <s v="NORDESTE"/>
    <n v="9589"/>
    <n v="534.82000000000005"/>
    <n v="313.76"/>
    <n v="5.5774324747106065E-2"/>
    <s v="JEONCEL TRANSPORTES LTDA"/>
    <d v="2023-08-14T00:00:00"/>
    <m/>
    <d v="2023-09-04T00:00:00"/>
    <d v="2023-08-28T00:00:00"/>
    <m/>
    <s v="ENTREGUE"/>
    <s v="ENTREGUE NO PRAZO"/>
    <n v="14"/>
  </r>
  <r>
    <n v="26328298"/>
    <s v="263282-98"/>
    <d v="2023-08-14T00:00:00"/>
    <x v="3"/>
    <s v="FORTALEZA"/>
    <x v="15"/>
    <n v="128556"/>
    <s v="NORDESTE"/>
    <n v="52302.65"/>
    <n v="2193.63"/>
    <n v="1754.8979999999999"/>
    <n v="4.1941087115088815E-2"/>
    <s v="JEONCEL TRANSPORTES LTDA"/>
    <d v="2023-08-14T00:00:00"/>
    <m/>
    <d v="2023-08-28T00:00:00"/>
    <d v="2023-08-31T00:00:00"/>
    <m/>
    <s v="ENTREGUE"/>
    <s v="ENTREGUE FORA DO PRAZO"/>
    <n v="17"/>
  </r>
  <r>
    <n v="27909098"/>
    <s v="279090-98"/>
    <d v="2023-08-14T00:00:00"/>
    <x v="3"/>
    <s v="CANAA DOS CARAJAS"/>
    <x v="2"/>
    <n v="128478"/>
    <s v="NORTE"/>
    <n v="10500"/>
    <n v="762"/>
    <n v="381"/>
    <n v="7.2571428571428565E-2"/>
    <s v="JEONCEL TRANSPORTES LTDA"/>
    <d v="2023-08-11T00:00:00"/>
    <m/>
    <d v="2023-09-18T00:00:00"/>
    <d v="2023-09-01T00:00:00"/>
    <m/>
    <s v="ENTREGUE"/>
    <s v="ENTREGUE NO PRAZO"/>
    <n v="18"/>
  </r>
  <r>
    <n v="28003398"/>
    <s v="280033-98"/>
    <d v="2023-08-14T00:00:00"/>
    <x v="3"/>
    <s v="REDENCAO"/>
    <x v="2"/>
    <n v="128479"/>
    <s v="NORTE"/>
    <n v="15562.27"/>
    <n v="1100.8499999999999"/>
    <n v="550.42600000000004"/>
    <n v="7.0738394848566435E-2"/>
    <s v="JEONCEL TRANSPORTES LTDA"/>
    <d v="2023-08-11T00:00:00"/>
    <m/>
    <d v="2023-09-19T00:00:00"/>
    <d v="2023-09-06T00:00:00"/>
    <m/>
    <s v="ENTREGUE"/>
    <s v="ENTREGUE NO PRAZO"/>
    <n v="23"/>
  </r>
  <r>
    <n v="28478998"/>
    <s v="284789-98"/>
    <d v="2023-08-14T00:00:00"/>
    <x v="3"/>
    <s v="CAJURI"/>
    <x v="4"/>
    <n v="128580"/>
    <s v="SUDESTE"/>
    <n v="11809"/>
    <n v="308.95"/>
    <n v="384.01"/>
    <n v="2.6162249132017951E-2"/>
    <s v="M V G TRANSPORTES EIRELI"/>
    <d v="2023-08-14T00:00:00"/>
    <m/>
    <d v="2023-08-17T00:00:00"/>
    <d v="2023-08-18T00:00:00"/>
    <m/>
    <s v="ENTREGUE"/>
    <s v="ENTREGUE FORA DO PRAZO"/>
    <n v="4"/>
  </r>
  <r>
    <n v="27997498"/>
    <s v="279974-98"/>
    <d v="2023-08-14T00:00:00"/>
    <x v="3"/>
    <s v="CAPITÃO ANDRADE"/>
    <x v="4"/>
    <n v="128183"/>
    <s v="SUDESTE"/>
    <n v="8089"/>
    <n v="300"/>
    <n v="258.83800000000002"/>
    <n v="3.7087402645568056E-2"/>
    <s v="M V G TRANSPORTES EIRELI"/>
    <d v="2023-08-08T00:00:00"/>
    <m/>
    <d v="2023-08-16T00:00:00"/>
    <d v="2023-08-25T00:00:00"/>
    <m/>
    <s v="ENTREGUE"/>
    <s v="ENTREGUE FORA DO PRAZO"/>
    <n v="11"/>
  </r>
  <r>
    <n v="27614998"/>
    <s v="276149-98"/>
    <d v="2023-08-14T00:00:00"/>
    <x v="3"/>
    <s v="PALMAS"/>
    <x v="1"/>
    <n v="128481"/>
    <s v="NORTE"/>
    <n v="13675"/>
    <n v="746.42"/>
    <n v="0"/>
    <n v="5.4582815356489942E-2"/>
    <s v="MIRA SERVICOS"/>
    <d v="2023-08-11T00:00:00"/>
    <m/>
    <d v="2023-08-29T00:00:00"/>
    <d v="2023-08-25T00:00:00"/>
    <m/>
    <s v="ENTREGUE"/>
    <s v="ENTREGUE NO PRAZO"/>
    <n v="11"/>
  </r>
  <r>
    <n v="28409200"/>
    <s v="284092-00"/>
    <d v="2023-08-14T00:00:00"/>
    <x v="3"/>
    <s v="TRES LAGOAS"/>
    <x v="3"/>
    <n v="128516"/>
    <s v="CENTRO-OESTE"/>
    <n v="1511.04"/>
    <n v="248.15"/>
    <n v="83.5"/>
    <n v="0.16422463998305803"/>
    <s v="MIRA SERVICOS"/>
    <d v="2023-08-14T00:00:00"/>
    <m/>
    <d v="2023-08-28T00:00:00"/>
    <d v="2023-08-28T00:00:00"/>
    <m/>
    <s v="ENTREGUE"/>
    <s v="ENTREGUE NO PRAZO"/>
    <n v="14"/>
  </r>
  <r>
    <n v="28055098"/>
    <s v="280550-98"/>
    <d v="2023-08-14T00:00:00"/>
    <x v="3"/>
    <s v="BRASNORTE"/>
    <x v="0"/>
    <n v="128573"/>
    <s v="CENTRO-OESTE"/>
    <n v="7449"/>
    <n v="567.94000000000005"/>
    <n v="268"/>
    <n v="7.6243791112901069E-2"/>
    <s v="MIRA SERVICOS"/>
    <d v="2023-08-14T00:00:00"/>
    <m/>
    <d v="2023-09-06T00:00:00"/>
    <d v="2023-08-28T00:00:00"/>
    <m/>
    <s v="ENTREGUE"/>
    <s v="ENTREGUE NO PRAZO"/>
    <n v="14"/>
  </r>
  <r>
    <n v="28084198"/>
    <s v="280841-98"/>
    <d v="2023-08-14T00:00:00"/>
    <x v="3"/>
    <s v="CUJUBIM"/>
    <x v="8"/>
    <n v="128490"/>
    <s v="NORTE"/>
    <n v="16829.169999999998"/>
    <n v="1942.06"/>
    <n v="629.85"/>
    <n v="0.11539844210974161"/>
    <s v="MIRA SERVICOS"/>
    <d v="2023-08-11T00:00:00"/>
    <m/>
    <d v="2023-09-08T00:00:00"/>
    <d v="2023-08-30T00:00:00"/>
    <m/>
    <s v="ENTREGUE"/>
    <s v="ENTREGUE NO PRAZO"/>
    <n v="16"/>
  </r>
  <r>
    <n v="27602298"/>
    <s v="276022-98"/>
    <d v="2023-08-14T00:00:00"/>
    <x v="3"/>
    <s v="CAMPO GRANDE"/>
    <x v="3"/>
    <n v="128496"/>
    <s v="CENTRO-OESTE"/>
    <n v="9500"/>
    <n v="544.51"/>
    <n v="414"/>
    <n v="5.7316842105263159E-2"/>
    <s v="MIRA SERVICOS"/>
    <d v="2023-08-11T00:00:00"/>
    <m/>
    <d v="2023-08-25T00:00:00"/>
    <d v="2023-08-29T00:00:00"/>
    <m/>
    <s v="ENTREGUE"/>
    <s v="ENTREGUE FORA DO PRAZO"/>
    <n v="15"/>
  </r>
  <r>
    <n v="27519598"/>
    <s v="275195-98"/>
    <d v="2023-08-14T00:00:00"/>
    <x v="3"/>
    <s v="ARAGUATINS"/>
    <x v="1"/>
    <n v="128482"/>
    <s v="NORTE"/>
    <n v="8496.4699999999993"/>
    <n v="626.02"/>
    <n v="253"/>
    <n v="7.3680010639712731E-2"/>
    <s v="MIRA SERVICOS"/>
    <d v="2023-08-11T00:00:00"/>
    <m/>
    <d v="2023-09-15T00:00:00"/>
    <d v="2023-08-31T00:00:00"/>
    <m/>
    <s v="ENTREGUE"/>
    <s v="ENTREGUE NO PRAZO"/>
    <n v="17"/>
  </r>
  <r>
    <n v="27910398"/>
    <s v="279103-98"/>
    <d v="2023-08-14T00:00:00"/>
    <x v="3"/>
    <s v="NOBRES"/>
    <x v="0"/>
    <n v="128571"/>
    <s v="CENTRO-OESTE"/>
    <n v="8739"/>
    <n v="635.76"/>
    <n v="304"/>
    <n v="7.2749742533470649E-2"/>
    <s v="MIRA SERVICOS"/>
    <d v="2023-08-14T00:00:00"/>
    <m/>
    <d v="2023-08-31T00:00:00"/>
    <d v="2023-08-31T00:00:00"/>
    <m/>
    <s v="ENTREGUE"/>
    <s v="ENTREGUE NO PRAZO"/>
    <n v="17"/>
  </r>
  <r>
    <n v="27966998"/>
    <s v="279669-98"/>
    <d v="2023-08-14T00:00:00"/>
    <x v="3"/>
    <s v="TABAPORA"/>
    <x v="0"/>
    <n v="128562"/>
    <s v="CENTRO-OESTE"/>
    <n v="17551.71"/>
    <n v="1250.67"/>
    <n v="661.774"/>
    <n v="7.1256304941227963E-2"/>
    <s v="MIRA SERVICOS"/>
    <d v="2023-08-14T00:00:00"/>
    <m/>
    <d v="2023-09-11T00:00:00"/>
    <d v="2023-08-29T00:00:00"/>
    <m/>
    <s v="ENTREGUE"/>
    <s v="ENTREGUE NO PRAZO"/>
    <n v="15"/>
  </r>
  <r>
    <n v="27940698"/>
    <s v="279406-98"/>
    <d v="2023-08-14T00:00:00"/>
    <x v="3"/>
    <s v="PARANATINGA"/>
    <x v="0"/>
    <n v="128572"/>
    <s v="CENTRO-OESTE"/>
    <n v="10009"/>
    <n v="737.97"/>
    <n v="366"/>
    <n v="7.3730642421820369E-2"/>
    <s v="MIRA SERVICOS"/>
    <d v="2023-08-14T00:00:00"/>
    <m/>
    <d v="2023-09-06T00:00:00"/>
    <d v="2023-09-05T00:00:00"/>
    <m/>
    <s v="ENTREGUE"/>
    <s v="ENTREGUE NO PRAZO"/>
    <n v="22"/>
  </r>
  <r>
    <n v="28423498"/>
    <s v="284234-98"/>
    <d v="2023-08-14T00:00:00"/>
    <x v="3"/>
    <s v="EPITACIOLANDIA"/>
    <x v="22"/>
    <n v="128564"/>
    <s v="NORTE"/>
    <n v="15871.27"/>
    <n v="1542.6"/>
    <n v="509.72300000000001"/>
    <n v="9.7194490422001512E-2"/>
    <s v="MIRA SERVICOS"/>
    <d v="2023-08-14T00:00:00"/>
    <m/>
    <d v="2023-09-14T00:00:00"/>
    <d v="2023-09-08T00:00:00"/>
    <m/>
    <s v="ENTREGUE"/>
    <s v="ENTREGUE NO PRAZO"/>
    <n v="25"/>
  </r>
  <r>
    <n v="28267498"/>
    <s v="282674-98"/>
    <d v="2023-08-14T00:00:00"/>
    <x v="3"/>
    <s v="VILA BELA DA S. TRINDADE"/>
    <x v="0"/>
    <n v="128558"/>
    <s v="CENTRO-OESTE"/>
    <n v="19319.13"/>
    <n v="1086.07"/>
    <n v="562.56500000000005"/>
    <n v="5.621733483857709E-2"/>
    <s v="MIRA SERVICOS"/>
    <d v="2023-08-14T00:00:00"/>
    <m/>
    <d v="2023-09-08T00:00:00"/>
    <d v="2023-09-12T00:00:00"/>
    <m/>
    <s v="ENTREGUE"/>
    <s v="ENTREGUE FORA DO PRAZO"/>
    <n v="29"/>
  </r>
  <r>
    <n v="27697298"/>
    <s v="276972-98"/>
    <d v="2023-08-14T00:00:00"/>
    <x v="3"/>
    <s v="BIRIGUI"/>
    <x v="9"/>
    <n v="128386"/>
    <s v="SUDESTE"/>
    <n v="4429"/>
    <n v="250"/>
    <n v="136.54499999999999"/>
    <n v="5.6446150372544593E-2"/>
    <s v="NJP EXPRESS LTDA"/>
    <d v="2023-08-10T00:00:00"/>
    <m/>
    <d v="2023-08-24T00:00:00"/>
    <d v="2023-08-17T00:00:00"/>
    <m/>
    <s v="ENTREGUE"/>
    <s v="ENTREGUE NO PRAZO"/>
    <n v="3"/>
  </r>
  <r>
    <n v="27950098"/>
    <s v="279500-98"/>
    <d v="2023-08-14T00:00:00"/>
    <x v="3"/>
    <s v="SÃO GONÇALO"/>
    <x v="11"/>
    <n v="128543"/>
    <s v="SUDESTE"/>
    <n v="7449"/>
    <n v="250.31"/>
    <n v="268.23599999999999"/>
    <n v="3.3603168210498052E-2"/>
    <s v="REALMED TRANSPORTES E LOGÍSTICA LTDA"/>
    <d v="2023-08-14T00:00:00"/>
    <m/>
    <d v="2023-08-25T00:00:00"/>
    <d v="2023-08-25T00:00:00"/>
    <m/>
    <s v="ENTREGUE"/>
    <s v="ENTREGUE NO PRAZO"/>
    <n v="11"/>
  </r>
  <r>
    <n v="27949798"/>
    <s v="279497-98"/>
    <d v="2023-08-14T00:00:00"/>
    <x v="3"/>
    <s v="RIO DE JANEIRO"/>
    <x v="11"/>
    <n v="128488"/>
    <s v="SUDESTE"/>
    <n v="33553.06"/>
    <n v="1123.46"/>
    <n v="1194.8330000000001"/>
    <n v="3.3483086192436701E-2"/>
    <s v="REALMED TRANSPORTES E LOGÍSTICA LTDA"/>
    <d v="2023-08-11T00:00:00"/>
    <m/>
    <d v="2023-08-30T00:00:00"/>
    <d v="2023-08-30T00:00:00"/>
    <m/>
    <s v="ENTREGUE"/>
    <s v="ENTREGUE NO PRAZO"/>
    <n v="16"/>
  </r>
  <r>
    <n v="27993598"/>
    <s v="279935-98"/>
    <d v="2023-08-14T00:00:00"/>
    <x v="3"/>
    <s v="NITERÓI"/>
    <x v="11"/>
    <n v="128544"/>
    <s v="SUDESTE"/>
    <n v="12106.71"/>
    <n v="406.23"/>
    <n v="434"/>
    <n v="3.3554119988006656E-2"/>
    <s v="REALMED TRANSPORTES E LOGÍSTICA LTDA"/>
    <d v="2023-08-14T00:00:00"/>
    <m/>
    <d v="2023-09-01T00:00:00"/>
    <d v="2023-09-01T00:00:00"/>
    <m/>
    <s v="ENTREGUE"/>
    <s v="ENTREGUE NO PRAZO"/>
    <n v="18"/>
  </r>
  <r>
    <n v="27936598"/>
    <s v="279365-98"/>
    <d v="2023-08-14T00:00:00"/>
    <x v="3"/>
    <s v="MARICÁ"/>
    <x v="11"/>
    <n v="128495"/>
    <s v="SUDESTE"/>
    <n v="11308.83"/>
    <n v="368.48"/>
    <n v="368.78399999999999"/>
    <n v="3.2583388378815491E-2"/>
    <s v="REALMED TRANSPORTES E LOGÍSTICA LTDA"/>
    <d v="2023-08-11T00:00:00"/>
    <m/>
    <d v="2023-09-11T00:00:00"/>
    <d v="2023-09-11T00:00:00"/>
    <m/>
    <s v="ENTREGUE"/>
    <s v="ENTREGUE NO PRAZO"/>
    <n v="28"/>
  </r>
  <r>
    <n v="28007798"/>
    <s v="280077-98"/>
    <d v="2023-08-14T00:00:00"/>
    <x v="3"/>
    <s v="TACARATU"/>
    <x v="16"/>
    <n v="128528"/>
    <s v="NORDESTE"/>
    <n v="8008.11"/>
    <n v="631.26"/>
    <n v="268.99799999999999"/>
    <n v="7.8827588532125556E-2"/>
    <s v="TECMAR TRANSPORTES LTDA"/>
    <d v="2023-08-14T00:00:00"/>
    <m/>
    <s v="31/08/2023"/>
    <s v="24/08/2023"/>
    <m/>
    <s v="ENTREGUE"/>
    <s v="ENTREGUE NO PRAZO"/>
    <n v="10"/>
  </r>
  <r>
    <n v="27272598"/>
    <s v="272725-98"/>
    <d v="2023-08-14T00:00:00"/>
    <x v="3"/>
    <s v="JOÃO MONLEVADE"/>
    <x v="4"/>
    <n v="128460"/>
    <s v="SUDESTE"/>
    <n v="85000"/>
    <n v="1755.16"/>
    <n v="3543.9690000000001"/>
    <n v="2.0648941176470589E-2"/>
    <s v="TRANSFORRECHI TRANSPORTES LTDA"/>
    <d v="2023-08-11T00:00:00"/>
    <m/>
    <d v="2023-08-15T00:00:00"/>
    <d v="2023-08-15T00:00:00"/>
    <m/>
    <s v="ENTREGUE"/>
    <s v="ENTREGUE NO PRAZO"/>
    <n v="1"/>
  </r>
  <r>
    <n v="27873898"/>
    <s v="278738-98"/>
    <d v="2023-08-14T00:00:00"/>
    <x v="3"/>
    <s v="BOM DESPACHO"/>
    <x v="4"/>
    <n v="128523"/>
    <s v="SUDESTE"/>
    <n v="254000"/>
    <n v="5244.84"/>
    <n v="10071.545"/>
    <n v="2.0648976377952755E-2"/>
    <s v="TRANSFORRECHI TRANSPORTES LTDA"/>
    <d v="2023-08-14T00:00:00"/>
    <m/>
    <d v="2023-08-16T00:00:00"/>
    <d v="2023-08-16T00:00:00"/>
    <m/>
    <s v="ENTREGUE"/>
    <s v="ENTREGUE NO PRAZO"/>
    <n v="2"/>
  </r>
  <r>
    <n v="27143898"/>
    <s v="271438-98"/>
    <d v="2023-08-15T00:00:00"/>
    <x v="3"/>
    <s v="BIRIGUI"/>
    <x v="9"/>
    <n v="128693"/>
    <s v="SUDESTE"/>
    <n v="10556.47"/>
    <n v="451.18"/>
    <n v="345.50599999999997"/>
    <n v="4.2739665816319286E-2"/>
    <s v="FITLOG TRANSPORTES E LOGISTICA"/>
    <d v="2023-08-15T00:00:00"/>
    <m/>
    <d v="2023-08-25T00:00:00"/>
    <d v="2023-08-25T00:00:00"/>
    <m/>
    <s v="ENTREGUE"/>
    <s v="ENTREGUE NO PRAZO"/>
    <n v="10"/>
  </r>
  <r>
    <n v="28006998"/>
    <s v="280069-98"/>
    <d v="2023-08-15T00:00:00"/>
    <x v="3"/>
    <s v="SÃO PAULO"/>
    <x v="9"/>
    <n v="128711"/>
    <s v="SUDESTE"/>
    <n v="6699"/>
    <n v="272.48"/>
    <n v="207.958"/>
    <n v="4.0674727571279296E-2"/>
    <s v="FITLOG TRANSPORTES E LOGISTICA"/>
    <d v="2023-08-15T00:00:00"/>
    <m/>
    <d v="2023-08-25T00:00:00"/>
    <d v="2023-08-25T00:00:00"/>
    <m/>
    <s v="ENTREGUE"/>
    <s v="ENTREGUE NO PRAZO"/>
    <n v="10"/>
  </r>
  <r>
    <n v="27755598"/>
    <s v="277555-98"/>
    <d v="2023-08-15T00:00:00"/>
    <x v="3"/>
    <s v="CAMAÇARI"/>
    <x v="20"/>
    <n v="128391"/>
    <s v="NORDESTE"/>
    <n v="8909"/>
    <n v="357.41"/>
    <n v="285.92700000000002"/>
    <n v="4.0117858345493321E-2"/>
    <s v="JEONCEL TRANSPORTES LTDA"/>
    <d v="2023-08-10T00:00:00"/>
    <m/>
    <d v="2023-08-24T00:00:00"/>
    <d v="2023-09-05T00:00:00"/>
    <m/>
    <s v="ENTREGUE"/>
    <s v="ENTREGUE FORA DO PRAZO"/>
    <n v="21"/>
  </r>
  <r>
    <n v="27950198"/>
    <s v="279501-98"/>
    <d v="2023-08-15T00:00:00"/>
    <x v="3"/>
    <s v="VARZEA NOVA"/>
    <x v="20"/>
    <n v="128534"/>
    <s v="NORDESTE"/>
    <n v="11019"/>
    <n v="676.7"/>
    <n v="397"/>
    <n v="6.141210636173882E-2"/>
    <s v="JEONCEL TRANSPORTES LTDA"/>
    <d v="2023-08-14T00:00:00"/>
    <m/>
    <d v="2023-08-29T00:00:00"/>
    <d v="2023-09-08T00:00:00"/>
    <m/>
    <s v="ENTREGUE"/>
    <s v="ENTREGUE FORA DO PRAZO"/>
    <n v="24"/>
  </r>
  <r>
    <n v="28448898"/>
    <s v="284488-98"/>
    <d v="2023-08-15T00:00:00"/>
    <x v="3"/>
    <s v="ICHU"/>
    <x v="20"/>
    <n v="128609"/>
    <s v="NORDESTE"/>
    <n v="3322.07"/>
    <n v="158.16999999999999"/>
    <n v="74.147000000000006"/>
    <n v="4.7611880544359386E-2"/>
    <s v="JEONCEL TRANSPORTES LTDA"/>
    <d v="2023-08-14T00:00:00"/>
    <m/>
    <d v="2023-08-29T00:00:00"/>
    <d v="2023-09-08T00:00:00"/>
    <m/>
    <s v="ENTREGUE"/>
    <s v="ENTREGUE FORA DO PRAZO"/>
    <n v="24"/>
  </r>
  <r>
    <n v="27197498"/>
    <s v="271974-98"/>
    <d v="2023-08-15T00:00:00"/>
    <x v="3"/>
    <s v="TUCANO"/>
    <x v="20"/>
    <n v="128457"/>
    <s v="NORDESTE"/>
    <n v="6721.11"/>
    <n v="381.75"/>
    <n v="223.958"/>
    <n v="5.6798653793792994E-2"/>
    <s v="JEONCEL TRANSPORTES LTDA"/>
    <d v="2023-08-11T00:00:00"/>
    <m/>
    <d v="2023-08-29T00:00:00"/>
    <d v="2023-09-12T00:00:00"/>
    <m/>
    <s v="ENTREGUE"/>
    <s v="ENTREGUE FORA DO PRAZO"/>
    <n v="28"/>
  </r>
  <r>
    <n v="31800698"/>
    <s v="318006-98"/>
    <d v="2023-10-02T00:00:00"/>
    <x v="0"/>
    <s v="MUANA"/>
    <x v="2"/>
    <n v="133132"/>
    <s v="NORTE"/>
    <n v="13327.17"/>
    <n v="1763.75"/>
    <n v="590"/>
    <m/>
    <s v="ATUAL CARGAS TRANSPORTES LTDA"/>
    <d v="2023-09-29T00:00:00"/>
    <s v="INFORMADO COLETA"/>
    <d v="2023-10-27T00:00:00"/>
    <m/>
    <d v="2023-10-11T00:00:00"/>
    <n v="0"/>
    <s v="EM TRANSITO"/>
    <m/>
  </r>
  <r>
    <n v="27335798"/>
    <s v="273357-98"/>
    <d v="2023-08-15T00:00:00"/>
    <x v="3"/>
    <s v="CRISOPOLIS"/>
    <x v="20"/>
    <n v="128501"/>
    <s v="NORDESTE"/>
    <n v="18145.48"/>
    <n v="1053.5899999999999"/>
    <n v="618.10500000000002"/>
    <n v="5.8063495702511035E-2"/>
    <s v="JEONCEL TRANSPORTES LTDA"/>
    <d v="2023-08-11T00:00:00"/>
    <m/>
    <d v="2023-08-29T00:00:00"/>
    <d v="2023-08-29T00:00:00"/>
    <m/>
    <s v="ENTREGUE"/>
    <s v="ENTREGUE NO PRAZO"/>
    <n v="14"/>
  </r>
  <r>
    <n v="26400998"/>
    <s v="264009-98"/>
    <d v="2023-08-15T00:00:00"/>
    <x v="3"/>
    <s v="FEIRA DE SANTANA"/>
    <x v="20"/>
    <n v="128445"/>
    <s v="NORDESTE"/>
    <n v="9437.2999999999993"/>
    <n v="356.63"/>
    <n v="285.29899999999998"/>
    <n v="3.7789410106704252E-2"/>
    <s v="JEONCEL TRANSPORTES LTDA"/>
    <d v="2023-08-11T00:00:00"/>
    <m/>
    <d v="2023-08-24T00:00:00"/>
    <d v="2023-08-24T00:00:00"/>
    <m/>
    <s v="ENTREGUE"/>
    <s v="ENTREGUE NO PRAZO"/>
    <n v="9"/>
  </r>
  <r>
    <n v="26326798"/>
    <s v="263267-98"/>
    <d v="2023-08-15T00:00:00"/>
    <x v="3"/>
    <s v="LIMEIRA DO OESTE"/>
    <x v="4"/>
    <n v="127753"/>
    <s v="SUDESTE"/>
    <n v="6789"/>
    <n v="0"/>
    <n v="220.89500000000001"/>
    <n v="0"/>
    <s v="JEONCEL TRANSPORTES LTDA"/>
    <d v="2023-08-02T00:00:00"/>
    <m/>
    <d v="2023-08-30T00:00:00"/>
    <d v="2023-08-29T00:00:00"/>
    <m/>
    <s v="ENTREGUE"/>
    <s v="ENTREGUE NO PRAZO"/>
    <n v="14"/>
  </r>
  <r>
    <n v="26583298"/>
    <s v="265832-98"/>
    <d v="2023-08-15T00:00:00"/>
    <x v="3"/>
    <s v="CAMAÇARI"/>
    <x v="20"/>
    <n v="128453"/>
    <s v="NORDESTE"/>
    <n v="14069.43"/>
    <n v="541.74"/>
    <n v="433.39"/>
    <n v="3.8504758188498044E-2"/>
    <s v="JEONCEL TRANSPORTES LTDA"/>
    <d v="2023-08-11T00:00:00"/>
    <m/>
    <d v="2023-08-24T00:00:00"/>
    <d v="2023-08-25T00:00:00"/>
    <m/>
    <s v="ENTREGUE"/>
    <s v="ENTREGUE FORA DO PRAZO"/>
    <n v="10"/>
  </r>
  <r>
    <n v="27999298"/>
    <s v="279992-98"/>
    <d v="2023-08-15T00:00:00"/>
    <x v="3"/>
    <s v="CIDADE OCIDENTAL"/>
    <x v="5"/>
    <n v="128651"/>
    <s v="CENTRO-OESTE"/>
    <n v="16785.259999999998"/>
    <n v="531.25"/>
    <n v="550"/>
    <n v="3.1649792734816148E-2"/>
    <s v="JEONCEL TRANSPORTES LTDA"/>
    <d v="2023-08-15T00:00:00"/>
    <m/>
    <d v="2023-08-22T00:00:00"/>
    <d v="2023-08-25T00:00:00"/>
    <m/>
    <s v="ENTREGUE"/>
    <s v="ENTREGUE FORA DO PRAZO"/>
    <n v="10"/>
  </r>
  <r>
    <n v="27684798"/>
    <s v="276847-98"/>
    <d v="2023-08-15T00:00:00"/>
    <x v="3"/>
    <s v="NOVA VICOSA"/>
    <x v="20"/>
    <n v="128342"/>
    <s v="NORDESTE"/>
    <n v="6047.91"/>
    <n v="351"/>
    <n v="205.91800000000001"/>
    <n v="5.8036577925266744E-2"/>
    <s v="JEONCEL TRANSPORTES LTDA"/>
    <d v="2023-08-10T00:00:00"/>
    <m/>
    <d v="2023-08-28T00:00:00"/>
    <d v="2023-08-31T00:00:00"/>
    <m/>
    <s v="ENTREGUE"/>
    <s v="ENTREGUE FORA DO PRAZO"/>
    <n v="16"/>
  </r>
  <r>
    <n v="28520998"/>
    <s v="285209-98"/>
    <d v="2023-08-15T00:00:00"/>
    <x v="3"/>
    <s v="ANANINDEUA"/>
    <x v="2"/>
    <n v="128694"/>
    <s v="NORTE"/>
    <n v="11909.08"/>
    <n v="820.02"/>
    <n v="481.077"/>
    <n v="6.885670429621768E-2"/>
    <s v="JEONCEL TRANSPORTES LTDA"/>
    <d v="2023-08-15T00:00:00"/>
    <m/>
    <d v="2023-08-29T00:00:00"/>
    <d v="2023-08-30T00:00:00"/>
    <m/>
    <s v="ENTREGUE"/>
    <s v="ENTREGUE FORA DO PRAZO"/>
    <n v="15"/>
  </r>
  <r>
    <n v="27383198"/>
    <s v="273831-98"/>
    <d v="2023-08-15T00:00:00"/>
    <x v="3"/>
    <s v="LUÍS EDUARDO MAGALHÃES"/>
    <x v="20"/>
    <n v="128299"/>
    <s v="NORDESTE"/>
    <n v="8249"/>
    <n v="907.88"/>
    <n v="253"/>
    <n v="0.11005940113953207"/>
    <s v="JEONCEL TRANSPORTES LTDA"/>
    <d v="2023-08-09T00:00:00"/>
    <m/>
    <d v="2023-08-31T00:00:00"/>
    <d v="2023-09-01T00:00:00"/>
    <m/>
    <s v="ENTREGUE"/>
    <s v="ENTREGUE FORA DO PRAZO"/>
    <n v="17"/>
  </r>
  <r>
    <n v="28483998"/>
    <s v="284839-98"/>
    <d v="2023-08-15T00:00:00"/>
    <x v="3"/>
    <s v="BELÉM"/>
    <x v="2"/>
    <n v="128649"/>
    <s v="NORTE"/>
    <n v="4479.47"/>
    <n v="232.75"/>
    <n v="136.54499999999999"/>
    <n v="5.1959271967442572E-2"/>
    <s v="JEONCEL TRANSPORTES LTDA"/>
    <d v="2023-08-15T00:00:00"/>
    <m/>
    <d v="2023-08-29T00:00:00"/>
    <d v="2023-08-30T00:00:00"/>
    <m/>
    <s v="ENTREGUE"/>
    <s v="ENTREGUE FORA DO PRAZO"/>
    <n v="15"/>
  </r>
  <r>
    <n v="27952098"/>
    <s v="279520-98"/>
    <d v="2023-08-15T00:00:00"/>
    <x v="3"/>
    <s v="LUÍS EDUARDO MAGALHÃES"/>
    <x v="20"/>
    <n v="128374"/>
    <s v="NORDESTE"/>
    <n v="9549"/>
    <n v="571.22"/>
    <n v="335.11599999999999"/>
    <n v="5.9819876426850979E-2"/>
    <s v="JEONCEL TRANSPORTES LTDA"/>
    <d v="2023-08-10T00:00:00"/>
    <m/>
    <d v="2023-08-31T00:00:00"/>
    <d v="2023-09-01T00:00:00"/>
    <m/>
    <s v="ENTREGUE"/>
    <s v="ENTREGUE FORA DO PRAZO"/>
    <n v="17"/>
  </r>
  <r>
    <n v="27491398"/>
    <s v="274913-98"/>
    <d v="2023-08-15T00:00:00"/>
    <x v="3"/>
    <s v="LUÍS EDUARDO MAGALHÃES"/>
    <x v="20"/>
    <n v="128530"/>
    <s v="NORDESTE"/>
    <n v="8909"/>
    <n v="487.5"/>
    <n v="286"/>
    <n v="5.4719946121899204E-2"/>
    <s v="JEONCEL TRANSPORTES LTDA"/>
    <d v="2023-08-14T00:00:00"/>
    <m/>
    <d v="2023-08-31T00:00:00"/>
    <d v="2023-09-01T00:00:00"/>
    <m/>
    <s v="ENTREGUE"/>
    <s v="ENTREGUE FORA DO PRAZO"/>
    <n v="17"/>
  </r>
  <r>
    <n v="27998498"/>
    <s v="279984-98"/>
    <d v="2023-08-15T00:00:00"/>
    <x v="3"/>
    <s v="SANTO ANTONIO DE JESUS"/>
    <x v="20"/>
    <n v="128288"/>
    <s v="NORDESTE"/>
    <n v="18370.830000000002"/>
    <n v="1124.55"/>
    <n v="659.73400000000004"/>
    <n v="6.121389180565058E-2"/>
    <s v="JEONCEL TRANSPORTES LTDA"/>
    <d v="2023-08-09T00:00:00"/>
    <m/>
    <d v="2023-08-30T00:00:00"/>
    <d v="2023-09-08T00:00:00"/>
    <m/>
    <s v="ENTREGUE"/>
    <s v="ENTREGUE FORA DO PRAZO"/>
    <n v="24"/>
  </r>
  <r>
    <n v="27405698"/>
    <s v="274056-98"/>
    <d v="2023-08-15T00:00:00"/>
    <x v="3"/>
    <s v="JUAZEIRO"/>
    <x v="20"/>
    <n v="128281"/>
    <s v="NORDESTE"/>
    <n v="1400"/>
    <n v="145"/>
    <n v="31.1"/>
    <n v="0.10357142857142858"/>
    <s v="JEONCEL TRANSPORTES LTDA"/>
    <d v="2023-08-09T00:00:00"/>
    <m/>
    <d v="2023-08-31T00:00:00"/>
    <d v="2023-09-12T00:00:00"/>
    <m/>
    <s v="ENTREGUE"/>
    <s v="ENTREGUE FORA DO PRAZO"/>
    <n v="28"/>
  </r>
  <r>
    <n v="27943698"/>
    <s v="279436-98"/>
    <d v="2023-08-15T00:00:00"/>
    <x v="3"/>
    <s v="JUAZEIRO"/>
    <x v="20"/>
    <n v="128373"/>
    <s v="NORDESTE"/>
    <n v="10009"/>
    <n v="625.14"/>
    <n v="366.74400000000003"/>
    <n v="6.2457787990808269E-2"/>
    <s v="JEONCEL TRANSPORTES LTDA"/>
    <d v="2023-08-10T00:00:00"/>
    <m/>
    <d v="2023-08-31T00:00:00"/>
    <d v="2023-09-04T00:00:00"/>
    <m/>
    <s v="ENTREGUE"/>
    <s v="ENTREGUE FORA DO PRAZO"/>
    <n v="20"/>
  </r>
  <r>
    <n v="28179798"/>
    <s v="281797-98"/>
    <d v="2023-08-15T00:00:00"/>
    <x v="3"/>
    <s v="CAMAÇARI"/>
    <x v="20"/>
    <n v="128555"/>
    <s v="NORDESTE"/>
    <n v="21909"/>
    <n v="1634.38"/>
    <n v="958.83"/>
    <n v="7.4598566799032359E-2"/>
    <s v="JEONCEL TRANSPORTES LTDA"/>
    <d v="2023-08-14T00:00:00"/>
    <m/>
    <d v="2023-08-29T00:00:00"/>
    <d v="2023-09-04T00:00:00"/>
    <m/>
    <s v="ENTREGUE"/>
    <s v="ENTREGUE FORA DO PRAZO"/>
    <n v="20"/>
  </r>
  <r>
    <n v="28127098"/>
    <s v="281270-98"/>
    <d v="2023-08-15T00:00:00"/>
    <x v="3"/>
    <s v="OLIVEIRA BREJINHOS"/>
    <x v="20"/>
    <n v="128563"/>
    <s v="NORDESTE"/>
    <n v="5989"/>
    <n v="329.98"/>
    <n v="193.58500000000001"/>
    <n v="5.5097679078310237E-2"/>
    <s v="JEONCEL TRANSPORTES LTDA"/>
    <d v="2023-08-14T00:00:00"/>
    <m/>
    <d v="2023-09-13T00:00:00"/>
    <d v="2023-09-04T00:00:00"/>
    <m/>
    <s v="ENTREGUE"/>
    <s v="ENTREGUE NO PRAZO"/>
    <n v="20"/>
  </r>
  <r>
    <n v="28344098"/>
    <s v="283440-98"/>
    <d v="2023-08-15T00:00:00"/>
    <x v="3"/>
    <s v="MACARANI"/>
    <x v="20"/>
    <n v="128560"/>
    <s v="NORDESTE"/>
    <n v="17553.18"/>
    <n v="959.15"/>
    <n v="562.70100000000002"/>
    <n v="5.4642520614498341E-2"/>
    <s v="JEONCEL TRANSPORTES LTDA"/>
    <d v="2023-08-14T00:00:00"/>
    <m/>
    <d v="2023-08-29T00:00:00"/>
    <d v="2023-09-05T00:00:00"/>
    <m/>
    <s v="ENTREGUE"/>
    <s v="ENTREGUE FORA DO PRAZO"/>
    <n v="21"/>
  </r>
  <r>
    <n v="27047198"/>
    <s v="270471-98"/>
    <d v="2023-08-15T00:00:00"/>
    <x v="3"/>
    <s v="BARRA DA ESTIVA"/>
    <x v="20"/>
    <n v="128264"/>
    <s v="NORDESTE"/>
    <n v="22349"/>
    <n v="1000.73"/>
    <n v="0"/>
    <n v="4.4777394961743253E-2"/>
    <s v="JEONCEL TRANSPORTES LTDA"/>
    <d v="2023-08-09T00:00:00"/>
    <m/>
    <d v="2023-09-04T00:00:00"/>
    <d v="2023-09-05T00:00:00"/>
    <m/>
    <s v="ENTREGUE"/>
    <s v="ENTREGUE FORA DO PRAZO"/>
    <n v="21"/>
  </r>
  <r>
    <n v="28039698"/>
    <s v="280396-98"/>
    <d v="2023-08-15T00:00:00"/>
    <x v="3"/>
    <s v="SANTAREM"/>
    <x v="2"/>
    <n v="128655"/>
    <s v="NORTE"/>
    <n v="13750"/>
    <n v="814.82"/>
    <n v="407.41"/>
    <n v="5.9259636363636368E-2"/>
    <s v="JEONCEL TRANSPORTES LTDA"/>
    <d v="2023-08-15T00:00:00"/>
    <m/>
    <d v="2023-09-12T00:00:00"/>
    <d v="2023-09-18T00:00:00"/>
    <m/>
    <s v="ENTREGUE"/>
    <s v="ENTREGUE FORA DO PRAZO"/>
    <n v="34"/>
  </r>
  <r>
    <n v="27811598"/>
    <s v="278115-98"/>
    <d v="2023-08-15T00:00:00"/>
    <x v="3"/>
    <s v="BARREIRAS"/>
    <x v="20"/>
    <n v="128539"/>
    <s v="NORDESTE"/>
    <n v="22499"/>
    <n v="1508.25"/>
    <n v="884.84199999999998"/>
    <n v="6.7036312725009997E-2"/>
    <s v="JEONCEL TRANSPORTES LTDA"/>
    <d v="2023-08-14T00:00:00"/>
    <m/>
    <d v="2023-09-12T00:00:00"/>
    <d v="2023-09-10T00:00:00"/>
    <m/>
    <s v="ENTREGUE"/>
    <s v="ENTREGUE NO PRAZO"/>
    <n v="26"/>
  </r>
  <r>
    <n v="27768598"/>
    <s v="277685-98"/>
    <d v="2023-08-15T00:00:00"/>
    <x v="3"/>
    <s v="RIO POMBA"/>
    <x v="4"/>
    <n v="128331"/>
    <s v="SUDESTE"/>
    <n v="20371.73"/>
    <n v="551.75"/>
    <n v="696.59400000000005"/>
    <n v="2.7084101350253513E-2"/>
    <s v="M V G TRANSPORTES EIRELI"/>
    <d v="2023-08-10T00:00:00"/>
    <m/>
    <d v="2023-08-18T00:00:00"/>
    <d v="2023-08-22T00:00:00"/>
    <m/>
    <s v="ENTREGUE"/>
    <s v="ENTREGUE FORA DO PRAZO"/>
    <n v="7"/>
  </r>
  <r>
    <n v="27511798"/>
    <s v="275117-98"/>
    <d v="2023-08-15T00:00:00"/>
    <x v="3"/>
    <s v="RONDONÓPOLIS"/>
    <x v="0"/>
    <n v="128597"/>
    <s v="CENTRO-OESTE"/>
    <n v="11127"/>
    <n v="725.84"/>
    <n v="357.303"/>
    <n v="6.5232317785566638E-2"/>
    <s v="MIRA SERVICOS"/>
    <d v="2023-08-14T00:00:00"/>
    <m/>
    <d v="2023-08-31T00:00:00"/>
    <d v="2023-08-25T00:00:00"/>
    <m/>
    <s v="ENTREGUE"/>
    <s v="ENTREGUE NO PRAZO"/>
    <n v="10"/>
  </r>
  <r>
    <n v="27962898"/>
    <s v="279628-98"/>
    <d v="2023-08-15T00:00:00"/>
    <x v="3"/>
    <s v="RONDONÓPOLIS"/>
    <x v="0"/>
    <n v="128697"/>
    <s v="CENTRO-OESTE"/>
    <n v="19709"/>
    <n v="1415.52"/>
    <n v="757"/>
    <n v="7.1820995484296518E-2"/>
    <s v="MIRA SERVICOS"/>
    <d v="2023-08-15T00:00:00"/>
    <m/>
    <d v="2023-08-31T00:00:00"/>
    <d v="2023-08-25T00:00:00"/>
    <m/>
    <s v="ENTREGUE"/>
    <s v="ENTREGUE NO PRAZO"/>
    <n v="10"/>
  </r>
  <r>
    <n v="28188498"/>
    <s v="281884-98"/>
    <d v="2023-08-15T00:00:00"/>
    <x v="3"/>
    <s v="BARRA DO BUGRES"/>
    <x v="0"/>
    <n v="128682"/>
    <s v="CENTRO-OESTE"/>
    <n v="11018.99"/>
    <n v="872.34"/>
    <n v="443.54300000000001"/>
    <n v="7.9166965393379973E-2"/>
    <s v="MIRA SERVICOS"/>
    <d v="2023-08-15T00:00:00"/>
    <m/>
    <d v="2023-09-04T00:00:00"/>
    <d v="2023-08-28T00:00:00"/>
    <m/>
    <s v="ENTREGUE"/>
    <s v="ENTREGUE NO PRAZO"/>
    <n v="13"/>
  </r>
  <r>
    <n v="28262298"/>
    <s v="282622-98"/>
    <d v="2023-08-15T00:00:00"/>
    <x v="3"/>
    <s v="MIRASSOL D'OESTE"/>
    <x v="0"/>
    <n v="128683"/>
    <s v="CENTRO-OESTE"/>
    <n v="10008.9"/>
    <n v="815.91"/>
    <n v="409.63799999999998"/>
    <n v="8.1518448580763125E-2"/>
    <s v="MIRA SERVICOS"/>
    <d v="2023-08-15T00:00:00"/>
    <m/>
    <d v="2023-09-04T00:00:00"/>
    <d v="2023-08-28T00:00:00"/>
    <m/>
    <s v="ENTREGUE"/>
    <s v="ENTREGUE NO PRAZO"/>
    <n v="13"/>
  </r>
  <r>
    <n v="28478598"/>
    <s v="284785-98"/>
    <d v="2023-08-15T00:00:00"/>
    <x v="3"/>
    <s v="ARAPUTANGA"/>
    <x v="0"/>
    <n v="128716"/>
    <s v="CENTRO-OESTE"/>
    <n v="7449"/>
    <n v="618.23"/>
    <n v="299.16500000000002"/>
    <n v="8.2995032890320855E-2"/>
    <s v="MIRA SERVICOS"/>
    <d v="2023-08-15T00:00:00"/>
    <m/>
    <d v="2023-09-05T00:00:00"/>
    <d v="2023-08-28T00:00:00"/>
    <m/>
    <s v="ENTREGUE"/>
    <s v="ENTREGUE NO PRAZO"/>
    <n v="13"/>
  </r>
  <r>
    <n v="28393798"/>
    <s v="283937-98"/>
    <d v="2023-08-15T00:00:00"/>
    <x v="3"/>
    <s v="BELÉM"/>
    <x v="2"/>
    <n v="128675"/>
    <s v="NORTE"/>
    <n v="14305.67"/>
    <n v="1182.17"/>
    <n v="586.13699999999994"/>
    <n v="8.2636465121871269E-2"/>
    <s v="MIRA SERVICOS"/>
    <d v="2023-08-15T00:00:00"/>
    <m/>
    <d v="2023-09-06T00:00:00"/>
    <d v="2023-08-28T00:00:00"/>
    <m/>
    <s v="ENTREGUE"/>
    <s v="ENTREGUE NO PRAZO"/>
    <n v="13"/>
  </r>
  <r>
    <n v="28134698"/>
    <s v="281346-98"/>
    <d v="2023-08-15T00:00:00"/>
    <x v="3"/>
    <s v="SALTO DO CÉU"/>
    <x v="0"/>
    <n v="128681"/>
    <s v="CENTRO-OESTE"/>
    <n v="8739"/>
    <n v="690.48"/>
    <n v="337.90699999999998"/>
    <n v="7.9011328527291452E-2"/>
    <s v="MIRA SERVICOS"/>
    <d v="2023-08-15T00:00:00"/>
    <m/>
    <d v="2023-09-08T00:00:00"/>
    <d v="2023-08-25T00:00:00"/>
    <m/>
    <s v="ENTREGUE"/>
    <s v="ENTREGUE NO PRAZO"/>
    <n v="10"/>
  </r>
  <r>
    <n v="27649798"/>
    <s v="276497-98"/>
    <d v="2023-08-15T00:00:00"/>
    <x v="3"/>
    <s v="CUIABÁ"/>
    <x v="0"/>
    <n v="128671"/>
    <s v="CENTRO-OESTE"/>
    <n v="20712.060000000001"/>
    <n v="912.81"/>
    <n v="760.28899999999999"/>
    <n v="4.4071425053809225E-2"/>
    <s v="MIRA SERVICOS"/>
    <d v="2023-08-15T00:00:00"/>
    <m/>
    <d v="2023-08-30T00:00:00"/>
    <d v="2023-08-30T00:00:00"/>
    <m/>
    <s v="ENTREGUE"/>
    <s v="ENTREGUE NO PRAZO"/>
    <n v="15"/>
  </r>
  <r>
    <n v="27627198"/>
    <s v="276271-98"/>
    <d v="2023-08-15T00:00:00"/>
    <x v="3"/>
    <s v="TOCANTINOPOLIS"/>
    <x v="1"/>
    <n v="128653"/>
    <s v="NORTE"/>
    <n v="16150"/>
    <n v="1212.22"/>
    <n v="538"/>
    <n v="7.506006191950465E-2"/>
    <s v="MIRA SERVICOS"/>
    <d v="2023-08-15T00:00:00"/>
    <m/>
    <d v="2023-09-19T00:00:00"/>
    <d v="2023-08-31T00:00:00"/>
    <m/>
    <s v="ENTREGUE"/>
    <s v="ENTREGUE NO PRAZO"/>
    <n v="16"/>
  </r>
  <r>
    <n v="28279198"/>
    <s v="282791-98"/>
    <d v="2023-08-15T00:00:00"/>
    <x v="3"/>
    <s v="SINOP"/>
    <x v="0"/>
    <n v="128676"/>
    <s v="CENTRO-OESTE"/>
    <n v="34338"/>
    <n v="2608.98"/>
    <n v="1448.5129999999999"/>
    <n v="7.5979381443298966E-2"/>
    <s v="MIRA SERVICOS"/>
    <d v="2023-08-15T00:00:00"/>
    <m/>
    <d v="2023-09-01T00:00:00"/>
    <d v="2023-08-25T00:00:00"/>
    <m/>
    <s v="ENTREGUE"/>
    <s v="ENTREGUE NO PRAZO"/>
    <n v="10"/>
  </r>
  <r>
    <n v="28281798"/>
    <s v="282817-98"/>
    <d v="2023-08-15T00:00:00"/>
    <x v="3"/>
    <s v="TERRA NOVA DO NORTE"/>
    <x v="0"/>
    <n v="128677"/>
    <s v="CENTRO-OESTE"/>
    <n v="16339"/>
    <n v="1322.98"/>
    <n v="703.20600000000002"/>
    <n v="8.0970683640369676E-2"/>
    <s v="MIRA SERVICOS"/>
    <d v="2023-08-15T00:00:00"/>
    <m/>
    <d v="2023-09-06T00:00:00"/>
    <d v="2023-08-31T00:00:00"/>
    <m/>
    <s v="ENTREGUE"/>
    <s v="ENTREGUE NO PRAZO"/>
    <n v="16"/>
  </r>
  <r>
    <n v="28153698"/>
    <s v="281536-98"/>
    <d v="2023-08-15T00:00:00"/>
    <x v="3"/>
    <s v="COLIDER"/>
    <x v="0"/>
    <n v="128674"/>
    <s v="CENTRO-OESTE"/>
    <n v="17482.73"/>
    <n v="1324.92"/>
    <n v="703.20600000000002"/>
    <n v="7.5784502763584408E-2"/>
    <s v="MIRA SERVICOS"/>
    <d v="2023-08-15T00:00:00"/>
    <m/>
    <d v="2023-09-06T00:00:00"/>
    <d v="2023-09-05T00:00:00"/>
    <m/>
    <s v="ENTREGUE"/>
    <s v="ENTREGUE NO PRAZO"/>
    <n v="21"/>
  </r>
  <r>
    <n v="28333998"/>
    <s v="283339-98"/>
    <d v="2023-08-15T00:00:00"/>
    <x v="3"/>
    <s v="COLIDER"/>
    <x v="0"/>
    <n v="128684"/>
    <s v="CENTRO-OESTE"/>
    <n v="11562.21"/>
    <n v="937.06"/>
    <n v="483.077"/>
    <n v="8.10450597247412E-2"/>
    <s v="MIRA SERVICOS"/>
    <d v="2023-08-15T00:00:00"/>
    <m/>
    <d v="2023-09-06T00:00:00"/>
    <d v="2023-09-05T00:00:00"/>
    <m/>
    <s v="ENTREGUE"/>
    <s v="ENTREGUE NO PRAZO"/>
    <n v="21"/>
  </r>
  <r>
    <n v="27939998"/>
    <s v="279399-98"/>
    <d v="2023-08-15T00:00:00"/>
    <x v="3"/>
    <s v="PORTO VELHO"/>
    <x v="8"/>
    <n v="128673"/>
    <s v="NORTE"/>
    <n v="37000"/>
    <n v="3277.09"/>
    <n v="1461.23"/>
    <n v="8.857000000000001E-2"/>
    <s v="MIRA SERVICOS"/>
    <d v="2023-08-15T00:00:00"/>
    <m/>
    <d v="2023-09-08T00:00:00"/>
    <d v="2023-08-31T00:00:00"/>
    <m/>
    <s v="ENTREGUE"/>
    <s v="ENTREGUE NO PRAZO"/>
    <n v="16"/>
  </r>
  <r>
    <n v="28192098"/>
    <s v="281920-98"/>
    <d v="2023-08-15T00:00:00"/>
    <x v="3"/>
    <s v="CUJUBIM"/>
    <x v="8"/>
    <n v="128680"/>
    <s v="NORTE"/>
    <n v="35713.440000000002"/>
    <n v="3328.32"/>
    <n v="0"/>
    <n v="9.3195166861551285E-2"/>
    <s v="MIRA SERVICOS"/>
    <d v="2023-08-15T00:00:00"/>
    <m/>
    <d v="2023-09-12T00:00:00"/>
    <d v="2023-09-05T00:00:00"/>
    <m/>
    <s v="ENTREGUE"/>
    <s v="ENTREGUE NO PRAZO"/>
    <n v="21"/>
  </r>
  <r>
    <n v="27984998"/>
    <s v="279849-98"/>
    <d v="2023-08-15T00:00:00"/>
    <x v="3"/>
    <s v="PORTO ALEGRE NORTE"/>
    <x v="0"/>
    <n v="128687"/>
    <s v="CENTRO-OESTE"/>
    <n v="14444.86"/>
    <n v="861.17"/>
    <n v="433"/>
    <n v="5.9617746381757937E-2"/>
    <s v="MIRA SERVICOS"/>
    <d v="2023-08-15T00:00:00"/>
    <m/>
    <d v="2023-09-12T00:00:00"/>
    <d v="2023-09-05T00:00:00"/>
    <m/>
    <s v="ENTREGUE"/>
    <s v="ENTREGUE NO PRAZO"/>
    <n v="21"/>
  </r>
  <r>
    <n v="28379298"/>
    <s v="283792-98"/>
    <d v="2023-08-15T00:00:00"/>
    <x v="3"/>
    <s v="ROLIM DE MOURA"/>
    <x v="8"/>
    <n v="128685"/>
    <s v="NORTE"/>
    <n v="102490"/>
    <n v="12093.43"/>
    <n v="4275.1229999999996"/>
    <n v="0.11799619475070738"/>
    <s v="MIRA SERVICOS"/>
    <d v="2023-08-15T00:00:00"/>
    <m/>
    <d v="2023-09-08T00:00:00"/>
    <d v="2023-09-13T00:00:00"/>
    <m/>
    <s v="ENTREGUE"/>
    <s v="ENTREGUE FORA DO PRAZO"/>
    <n v="29"/>
  </r>
  <r>
    <n v="27540598"/>
    <s v="275405-98"/>
    <d v="2023-08-15T00:00:00"/>
    <x v="3"/>
    <s v="GUARULHOS"/>
    <x v="9"/>
    <n v="128021"/>
    <s v="SUDESTE"/>
    <n v="133600"/>
    <n v="797.21"/>
    <n v="3447.3270000000002"/>
    <n v="5.9671407185628743E-3"/>
    <s v="REALMED TRANSPORTES E LOGÍSTICA LTDA"/>
    <d v="2023-08-04T00:00:00"/>
    <m/>
    <d v="2023-08-17T00:00:00"/>
    <d v="2023-08-17T00:00:00"/>
    <m/>
    <s v="ENTREGUE"/>
    <s v="ENTREGUE NO PRAZO"/>
    <n v="2"/>
  </r>
  <r>
    <n v="28505498"/>
    <s v="285054-98"/>
    <d v="2023-08-15T00:00:00"/>
    <x v="3"/>
    <s v="ITAPERUNA"/>
    <x v="11"/>
    <n v="128637"/>
    <s v="SUDESTE"/>
    <n v="15349"/>
    <n v="477.95"/>
    <n v="426.642"/>
    <n v="3.113883640628054E-2"/>
    <s v="REALMED TRANSPORTES E LOGÍSTICA LTDA"/>
    <d v="2023-08-15T00:00:00"/>
    <m/>
    <d v="2023-08-22T00:00:00"/>
    <d v="2023-08-21T00:00:00"/>
    <m/>
    <s v="ENTREGUE"/>
    <s v="ENTREGUE NO PRAZO"/>
    <n v="6"/>
  </r>
  <r>
    <n v="28163598"/>
    <s v="281635-98"/>
    <d v="2023-08-15T00:00:00"/>
    <x v="3"/>
    <s v="RIO DE JANEIRO"/>
    <x v="11"/>
    <n v="128642"/>
    <s v="SUDESTE"/>
    <n v="91690"/>
    <n v="3140.83"/>
    <n v="3501"/>
    <n v="3.4254880575853415E-2"/>
    <s v="REALMED TRANSPORTES E LOGÍSTICA LTDA"/>
    <d v="2023-08-15T00:00:00"/>
    <m/>
    <d v="2023-08-28T00:00:00"/>
    <d v="2023-08-28T00:00:00"/>
    <m/>
    <s v="ENTREGUE"/>
    <s v="ENTREGUE NO PRAZO"/>
    <n v="13"/>
  </r>
  <r>
    <n v="27810598"/>
    <s v="278105-98"/>
    <d v="2023-08-15T00:00:00"/>
    <x v="3"/>
    <s v="MARICÁ"/>
    <x v="11"/>
    <n v="128639"/>
    <s v="SUDESTE"/>
    <n v="5100.2700000000004"/>
    <n v="183.46"/>
    <n v="223.88499999999999"/>
    <n v="3.5970644691359473E-2"/>
    <s v="REALMED TRANSPORTES E LOGÍSTICA LTDA"/>
    <d v="2023-08-15T00:00:00"/>
    <m/>
    <d v="2023-09-04T00:00:00"/>
    <d v="2023-09-05T00:00:00"/>
    <m/>
    <s v="ENTREGUE"/>
    <s v="ENTREGUE FORA DO PRAZO"/>
    <n v="21"/>
  </r>
  <r>
    <n v="28402299"/>
    <s v="284022-99"/>
    <d v="2023-08-15T00:00:00"/>
    <x v="3"/>
    <s v="MARI"/>
    <x v="18"/>
    <n v="128514"/>
    <s v="NORDESTE"/>
    <n v="514.79999999999995"/>
    <n v="97.24"/>
    <n v="27.832999999999998"/>
    <n v="0.18888888888888888"/>
    <s v="TECMAR TRANSPORTES LTDA"/>
    <d v="2023-08-14T00:00:00"/>
    <m/>
    <s v="08/09/2023"/>
    <d v="2023-09-06T00:00:00"/>
    <m/>
    <s v="ENTREGUE"/>
    <s v="ENTREGUE NO PRAZO"/>
    <n v="22"/>
  </r>
  <r>
    <n v="26577898"/>
    <s v="265778-98"/>
    <d v="2023-08-15T00:00:00"/>
    <x v="3"/>
    <s v="MOSSORÓ"/>
    <x v="17"/>
    <n v="127429"/>
    <s v="NORDESTE"/>
    <n v="9589"/>
    <n v="464.5"/>
    <n v="313.76"/>
    <n v="4.8440921889665242E-2"/>
    <s v="TECMAR TRANSPORTES LTDA"/>
    <d v="2023-07-31T00:00:00"/>
    <m/>
    <d v="2023-09-05T00:00:00"/>
    <d v="2023-09-04T00:00:00"/>
    <m/>
    <s v="ENTREGUE"/>
    <s v="ENTREGUE NO PRAZO"/>
    <n v="20"/>
  </r>
  <r>
    <n v="27458898"/>
    <s v="274588-98"/>
    <d v="2023-08-16T00:00:00"/>
    <x v="3"/>
    <s v="CUIABÁ"/>
    <x v="0"/>
    <n v="128486"/>
    <s v="CENTRO-OESTE"/>
    <n v="17488.05"/>
    <n v="1079.55"/>
    <n v="485"/>
    <n v="6.1730724694863064E-2"/>
    <s v="CT DISTRIBUICAO E LOGISTICA LTDA"/>
    <d v="2023-08-11T00:00:00"/>
    <m/>
    <d v="2023-08-28T00:00:00"/>
    <d v="2023-08-28T00:00:00"/>
    <m/>
    <s v="ENTREGUE"/>
    <s v="ENTREGUE NO PRAZO"/>
    <n v="12"/>
  </r>
  <r>
    <n v="28409199"/>
    <s v="284091-99"/>
    <d v="2023-08-16T00:00:00"/>
    <x v="3"/>
    <s v="SÃO PAULO"/>
    <x v="9"/>
    <n v="128515"/>
    <s v="SUDESTE"/>
    <n v="564.71"/>
    <n v="875"/>
    <n v="33.75"/>
    <n v="1.5494678684634591"/>
    <s v="CT DISTRIBUICAO E LOGISTICA LTDA"/>
    <d v="2023-08-14T00:00:00"/>
    <m/>
    <d v="2023-08-22T00:00:00"/>
    <d v="2023-08-21T00:00:00"/>
    <m/>
    <s v="ENTREGUE"/>
    <s v="ENTREGUE NO PRAZO"/>
    <n v="5"/>
  </r>
  <r>
    <n v="28148298"/>
    <s v="281482-98"/>
    <d v="2023-08-16T00:00:00"/>
    <x v="3"/>
    <s v="JUIZ DE FORA"/>
    <x v="4"/>
    <n v="128538"/>
    <s v="SUDESTE"/>
    <n v="13673.53"/>
    <n v="875"/>
    <n v="442.40300000000002"/>
    <n v="6.3992253646278613E-2"/>
    <s v="CT DISTRIBUICAO E LOGISTICA LTDA"/>
    <d v="2023-08-14T00:00:00"/>
    <m/>
    <d v="2023-08-28T00:00:00"/>
    <d v="2023-08-24T00:00:00"/>
    <m/>
    <s v="ENTREGUE"/>
    <s v="ENTREGUE NO PRAZO"/>
    <n v="8"/>
  </r>
  <r>
    <n v="27471198"/>
    <s v="274711-98"/>
    <d v="2023-08-16T00:00:00"/>
    <x v="3"/>
    <s v="CUIABÁ"/>
    <x v="0"/>
    <n v="128654"/>
    <s v="CENTRO-OESTE"/>
    <n v="33600"/>
    <n v="1221.82"/>
    <n v="882"/>
    <n v="3.6363690476190473E-2"/>
    <s v="CT DISTRIBUICAO E LOGISTICA LTDA"/>
    <d v="2023-08-15T00:00:00"/>
    <m/>
    <d v="2023-08-28T00:00:00"/>
    <d v="2023-08-28T00:00:00"/>
    <m/>
    <s v="ENTREGUE"/>
    <s v="ENTREGUE NO PRAZO"/>
    <n v="12"/>
  </r>
  <r>
    <n v="28167798"/>
    <s v="281677-98"/>
    <d v="2023-08-16T00:00:00"/>
    <x v="3"/>
    <s v="CAMPO GRANDE"/>
    <x v="3"/>
    <n v="128688"/>
    <s v="CENTRO-OESTE"/>
    <n v="14492.01"/>
    <n v="1079.55"/>
    <n v="553.12"/>
    <n v="7.4492772224142814E-2"/>
    <s v="CT DISTRIBUICAO E LOGISTICA LTDA"/>
    <d v="2023-08-15T00:00:00"/>
    <m/>
    <d v="2023-08-28T00:00:00"/>
    <d v="2023-08-28T00:00:00"/>
    <m/>
    <s v="ENTREGUE"/>
    <s v="ENTREGUE NO PRAZO"/>
    <n v="12"/>
  </r>
  <r>
    <n v="28232798"/>
    <s v="282327-98"/>
    <d v="2023-08-16T00:00:00"/>
    <x v="3"/>
    <s v="PAROBÉ"/>
    <x v="10"/>
    <n v="128678"/>
    <s v="SUL"/>
    <n v="59000.12"/>
    <n v="2145.4499999999998"/>
    <n v="2168.1460000000002"/>
    <n v="3.6363485362402651E-2"/>
    <s v="CT DISTRIBUICAO E LOGISTICA LTDA"/>
    <d v="2023-08-15T00:00:00"/>
    <m/>
    <d v="2023-08-31T00:00:00"/>
    <d v="2023-09-01T00:00:00"/>
    <m/>
    <s v="ENTREGUE"/>
    <s v="ENTREGUE FORA DO PRAZO"/>
    <n v="16"/>
  </r>
  <r>
    <n v="27959998"/>
    <s v="279599-98"/>
    <d v="2023-08-16T00:00:00"/>
    <x v="3"/>
    <s v="BOA ESPERANCA DO SUL"/>
    <x v="9"/>
    <n v="128752"/>
    <s v="SUDESTE"/>
    <n v="22500"/>
    <n v="875"/>
    <n v="972"/>
    <n v="3.888888888888889E-2"/>
    <s v="CT DISTRIBUICAO E LOGISTICA LTDA"/>
    <d v="2023-08-16T00:00:00"/>
    <m/>
    <d v="2023-08-25T00:00:00"/>
    <d v="2023-08-25T00:00:00"/>
    <m/>
    <s v="ENTREGUE"/>
    <s v="ENTREGUE NO PRAZO"/>
    <n v="9"/>
  </r>
  <r>
    <n v="28085798"/>
    <s v="280857-98"/>
    <d v="2023-08-16T00:00:00"/>
    <x v="3"/>
    <s v="JAU"/>
    <x v="9"/>
    <n v="128751"/>
    <s v="SUDESTE"/>
    <n v="35071.68"/>
    <n v="1155.77"/>
    <n v="1470.05"/>
    <n v="3.2954509165229608E-2"/>
    <s v="CT DISTRIBUICAO E LOGISTICA LTDA"/>
    <d v="2023-08-16T00:00:00"/>
    <m/>
    <d v="2023-08-24T00:00:00"/>
    <d v="2023-08-25T00:00:00"/>
    <m/>
    <s v="ENTREGUE"/>
    <s v="ENTREGUE FORA DO PRAZO"/>
    <n v="9"/>
  </r>
  <r>
    <n v="28004098"/>
    <s v="280040-98"/>
    <d v="2023-08-16T00:00:00"/>
    <x v="3"/>
    <s v="TOLEDO"/>
    <x v="12"/>
    <n v="128577"/>
    <s v="SUL"/>
    <n v="245000"/>
    <n v="8073.86"/>
    <n v="12207.358"/>
    <n v="3.2954530612244896E-2"/>
    <s v="CT DISTRIBUICAO E LOGISTICA LTDA"/>
    <d v="2023-08-14T00:00:00"/>
    <m/>
    <d v="2023-08-25T00:00:00"/>
    <d v="2023-08-25T00:00:00"/>
    <m/>
    <s v="ENTREGUE"/>
    <s v="ENTREGUE NO PRAZO"/>
    <n v="9"/>
  </r>
  <r>
    <n v="28126198"/>
    <s v="281261-98"/>
    <d v="2023-08-16T00:00:00"/>
    <x v="3"/>
    <s v="TRES PALMEIRAS"/>
    <x v="10"/>
    <n v="128489"/>
    <s v="SUL"/>
    <n v="20591.009999999998"/>
    <n v="1079.55"/>
    <n v="771.279"/>
    <n v="5.2428219888193926E-2"/>
    <s v="CT DISTRIBUICAO E LOGISTICA LTDA"/>
    <d v="2023-08-11T00:00:00"/>
    <m/>
    <d v="2023-08-28T00:00:00"/>
    <d v="2023-08-25T00:00:00"/>
    <m/>
    <s v="ENTREGUE"/>
    <s v="ENTREGUE NO PRAZO"/>
    <n v="9"/>
  </r>
  <r>
    <n v="28098998"/>
    <s v="280989-98"/>
    <d v="2023-08-16T00:00:00"/>
    <x v="3"/>
    <s v="UBERLÂNDIA"/>
    <x v="4"/>
    <n v="128800"/>
    <s v="SUDESTE"/>
    <n v="32300"/>
    <n v="1064.43"/>
    <n v="1200.827"/>
    <n v="3.2954489164086692E-2"/>
    <s v="CT DISTRIBUICAO E LOGISTICA LTDA"/>
    <d v="2023-08-16T00:00:00"/>
    <m/>
    <d v="2023-08-28T00:00:00"/>
    <d v="2023-08-25T00:00:00"/>
    <m/>
    <s v="ENTREGUE"/>
    <s v="ENTREGUE NO PRAZO"/>
    <n v="9"/>
  </r>
  <r>
    <n v="28236298"/>
    <s v="282362-98"/>
    <d v="2023-08-16T00:00:00"/>
    <x v="3"/>
    <s v="VOTUPORANGA"/>
    <x v="9"/>
    <n v="128753"/>
    <s v="SUDESTE"/>
    <n v="35108.800000000003"/>
    <n v="1157"/>
    <n v="1471.886"/>
    <n v="3.2954700815749895E-2"/>
    <s v="CT DISTRIBUICAO E LOGISTICA LTDA"/>
    <d v="2023-08-16T00:00:00"/>
    <m/>
    <d v="2023-08-25T00:00:00"/>
    <d v="2023-08-25T00:00:00"/>
    <m/>
    <s v="ENTREGUE"/>
    <s v="ENTREGUE NO PRAZO"/>
    <n v="9"/>
  </r>
  <r>
    <n v="27960898"/>
    <s v="279608-98"/>
    <d v="2023-08-16T00:00:00"/>
    <x v="3"/>
    <s v="DRACENA"/>
    <x v="9"/>
    <n v="128747"/>
    <s v="SUDESTE"/>
    <n v="41798.53"/>
    <n v="1377.45"/>
    <n v="1835"/>
    <n v="3.2954508208781506E-2"/>
    <s v="CT DISTRIBUICAO E LOGISTICA LTDA"/>
    <d v="2023-08-16T00:00:00"/>
    <m/>
    <d v="2023-08-28T00:00:00"/>
    <d v="2023-08-28T00:00:00"/>
    <m/>
    <s v="ENTREGUE"/>
    <s v="ENTREGUE NO PRAZO"/>
    <n v="12"/>
  </r>
  <r>
    <n v="27898398"/>
    <s v="278983-98"/>
    <d v="2023-08-16T00:00:00"/>
    <x v="3"/>
    <s v="SAO JOSE DO POVO"/>
    <x v="0"/>
    <n v="128695"/>
    <s v="CENTRO-OESTE"/>
    <n v="46565.61"/>
    <n v="1693.3"/>
    <n v="1379"/>
    <n v="3.6363745691294497E-2"/>
    <s v="CT DISTRIBUICAO E LOGISTICA LTDA"/>
    <d v="2023-08-15T00:00:00"/>
    <m/>
    <d v="2023-08-30T00:00:00"/>
    <d v="2023-08-29T00:00:00"/>
    <m/>
    <s v="ENTREGUE"/>
    <s v="ENTREGUE NO PRAZO"/>
    <n v="13"/>
  </r>
  <r>
    <n v="28049398"/>
    <s v="280493-98"/>
    <d v="2023-08-16T00:00:00"/>
    <x v="3"/>
    <s v="CHAPADAO DO SUL"/>
    <x v="3"/>
    <n v="128533"/>
    <s v="CENTRO-OESTE"/>
    <n v="8089"/>
    <n v="1079.55"/>
    <n v="269"/>
    <n v="0.13345901842007665"/>
    <s v="CT DISTRIBUICAO E LOGISTICA LTDA"/>
    <d v="2023-08-14T00:00:00"/>
    <m/>
    <d v="2023-08-28T00:00:00"/>
    <d v="2023-08-30T00:00:00"/>
    <m/>
    <s v="ENTREGUE"/>
    <s v="ENTREGUE FORA DO PRAZO"/>
    <n v="14"/>
  </r>
  <r>
    <n v="27564298"/>
    <s v="275642-98"/>
    <d v="2023-08-16T00:00:00"/>
    <x v="3"/>
    <s v="CHAPADAO DO SUL"/>
    <x v="3"/>
    <n v="128581"/>
    <s v="CENTRO-OESTE"/>
    <n v="72000"/>
    <n v="2618.1799999999998"/>
    <n v="2532.768"/>
    <n v="3.636361111111111E-2"/>
    <s v="CT DISTRIBUICAO E LOGISTICA LTDA"/>
    <d v="2023-08-14T00:00:00"/>
    <m/>
    <d v="2023-08-28T00:00:00"/>
    <d v="2023-08-30T00:00:00"/>
    <m/>
    <s v="ENTREGUE"/>
    <s v="ENTREGUE FORA DO PRAZO"/>
    <n v="14"/>
  </r>
  <r>
    <n v="28213298"/>
    <s v="282132-98"/>
    <d v="2023-08-16T00:00:00"/>
    <x v="3"/>
    <s v="BOM SUCESSO"/>
    <x v="4"/>
    <n v="128757"/>
    <s v="SUDESTE"/>
    <n v="17000"/>
    <n v="875"/>
    <n v="790.03200000000004"/>
    <n v="5.1470588235294115E-2"/>
    <s v="CT DISTRIBUICAO E LOGISTICA LTDA"/>
    <d v="2023-08-16T00:00:00"/>
    <m/>
    <d v="2023-08-31T00:00:00"/>
    <d v="2023-09-01T00:00:00"/>
    <m/>
    <s v="ENTREGUE"/>
    <s v="ENTREGUE FORA DO PRAZO"/>
    <n v="16"/>
  </r>
  <r>
    <n v="27959398"/>
    <s v="279593-98"/>
    <d v="2023-08-16T00:00:00"/>
    <x v="3"/>
    <s v="RONDONÓPOLIS"/>
    <x v="0"/>
    <n v="128750"/>
    <s v="CENTRO-OESTE"/>
    <n v="41189.78"/>
    <n v="1497.81"/>
    <n v="1664"/>
    <n v="3.6363631949478732E-2"/>
    <s v="CT DISTRIBUICAO E LOGISTICA LTDA"/>
    <d v="2023-08-16T00:00:00"/>
    <m/>
    <d v="2023-08-31T00:00:00"/>
    <d v="2023-09-01T00:00:00"/>
    <m/>
    <s v="ENTREGUE"/>
    <s v="ENTREGUE FORA DO PRAZO"/>
    <n v="16"/>
  </r>
  <r>
    <n v="28088598"/>
    <s v="280885-98"/>
    <d v="2023-08-16T00:00:00"/>
    <x v="3"/>
    <s v="CAMPO NOVO PARECIS"/>
    <x v="0"/>
    <n v="128656"/>
    <s v="CENTRO-OESTE"/>
    <n v="39080.44"/>
    <n v="1421.1"/>
    <n v="1391"/>
    <n v="3.6363459572103074E-2"/>
    <s v="CT DISTRIBUICAO E LOGISTICA LTDA"/>
    <d v="2023-08-15T00:00:00"/>
    <m/>
    <d v="2023-09-01T00:00:00"/>
    <d v="2023-09-02T00:00:00"/>
    <m/>
    <s v="ENTREGUE"/>
    <s v="ENTREGUE FORA DO PRAZO"/>
    <n v="17"/>
  </r>
  <r>
    <n v="28091598"/>
    <s v="280915-98"/>
    <d v="2023-08-16T00:00:00"/>
    <x v="3"/>
    <s v="CAMPO NOVO PARECIS"/>
    <x v="0"/>
    <n v="128782"/>
    <s v="CENTRO-OESTE"/>
    <n v="31122.84"/>
    <n v="1131.74"/>
    <n v="1065"/>
    <n v="3.6363648047543218E-2"/>
    <s v="CT DISTRIBUICAO E LOGISTICA LTDA"/>
    <d v="2023-08-16T00:00:00"/>
    <m/>
    <d v="2023-09-01T00:00:00"/>
    <d v="2023-09-02T00:00:00"/>
    <m/>
    <s v="ENTREGUE"/>
    <s v="ENTREGUE FORA DO PRAZO"/>
    <n v="17"/>
  </r>
  <r>
    <n v="28156098"/>
    <s v="281560-98"/>
    <d v="2023-08-16T00:00:00"/>
    <x v="3"/>
    <s v="ITAUBA"/>
    <x v="0"/>
    <n v="128756"/>
    <s v="CENTRO-OESTE"/>
    <n v="27778"/>
    <n v="1079.55"/>
    <n v="1173.7339999999999"/>
    <n v="3.8863489092087262E-2"/>
    <s v="CT DISTRIBUICAO E LOGISTICA LTDA"/>
    <d v="2023-08-16T00:00:00"/>
    <m/>
    <d v="2023-09-05T00:00:00"/>
    <d v="2023-09-04T00:00:00"/>
    <m/>
    <s v="ENTREGUE"/>
    <s v="ENTREGUE NO PRAZO"/>
    <n v="19"/>
  </r>
  <r>
    <n v="26648898"/>
    <s v="266488-98"/>
    <d v="2023-08-16T00:00:00"/>
    <x v="3"/>
    <s v="PEDERNEIRAS"/>
    <x v="9"/>
    <n v="128785"/>
    <s v="SUDESTE"/>
    <n v="9957.83"/>
    <n v="413.27"/>
    <n v="313.65100000000001"/>
    <n v="4.1502013993008513E-2"/>
    <s v="FITLOG TRANSPORTES E LOGISTICA"/>
    <d v="2023-08-16T00:00:00"/>
    <m/>
    <d v="2023-08-29T00:00:00"/>
    <d v="2023-08-25T00:00:00"/>
    <m/>
    <s v="ENTREGUE"/>
    <s v="ENTREGUE NO PRAZO"/>
    <n v="9"/>
  </r>
  <r>
    <n v="28274398"/>
    <s v="282743-98"/>
    <d v="2023-08-16T00:00:00"/>
    <x v="3"/>
    <s v="PIRACAIA"/>
    <x v="9"/>
    <n v="128787"/>
    <s v="SUDESTE"/>
    <n v="18199"/>
    <n v="946.77"/>
    <n v="666.99099999999999"/>
    <n v="5.2023188087257539E-2"/>
    <s v="FITLOG TRANSPORTES E LOGISTICA"/>
    <d v="2023-08-16T00:00:00"/>
    <m/>
    <d v="2023-08-24T00:00:00"/>
    <d v="2023-08-24T00:00:00"/>
    <m/>
    <s v="ENTREGUE"/>
    <s v="ENTREGUE NO PRAZO"/>
    <n v="8"/>
  </r>
  <r>
    <n v="32249798"/>
    <s v="322497-98"/>
    <d v="2023-10-02T00:00:00"/>
    <x v="0"/>
    <s v="CANAA DOS CARAJAS"/>
    <x v="2"/>
    <n v="133178"/>
    <s v="NORTE"/>
    <n v="15099.98"/>
    <n v="1630.65"/>
    <n v="554"/>
    <m/>
    <s v="ATUAL CARGAS TRANSPORTES LTDA"/>
    <d v="2023-09-30T00:00:00"/>
    <s v="INFORMADO COLETA"/>
    <d v="2023-10-27T00:00:00"/>
    <m/>
    <d v="2023-10-11T00:00:00"/>
    <n v="0"/>
    <s v="EM TRANSITO"/>
    <m/>
  </r>
  <r>
    <n v="28215398"/>
    <s v="282153-98"/>
    <d v="2023-08-16T00:00:00"/>
    <x v="3"/>
    <s v="TUBARÃO"/>
    <x v="21"/>
    <n v="128799"/>
    <s v="SUL"/>
    <n v="22667.919999999998"/>
    <n v="1315.15"/>
    <n v="803.83600000000001"/>
    <n v="5.8018115468909372E-2"/>
    <s v="FITLOG TRANSPORTES E LOGISTICA"/>
    <d v="2023-08-16T00:00:00"/>
    <m/>
    <d v="2023-08-29T00:00:00"/>
    <d v="2023-08-29T00:00:00"/>
    <m/>
    <s v="ENTREGUE"/>
    <s v="ENTREGUE NO PRAZO"/>
    <n v="13"/>
  </r>
  <r>
    <n v="28146898"/>
    <s v="281468-98"/>
    <d v="2023-08-16T00:00:00"/>
    <x v="3"/>
    <s v="TUBARÃO"/>
    <x v="21"/>
    <n v="128809"/>
    <s v="SUL"/>
    <n v="15758"/>
    <n v="874.53"/>
    <n v="534.90300000000002"/>
    <n v="5.5497525066632816E-2"/>
    <s v="FITLOG TRANSPORTES E LOGISTICA"/>
    <d v="2023-08-16T00:00:00"/>
    <m/>
    <d v="2023-08-30T00:00:00"/>
    <d v="2023-08-30T00:00:00"/>
    <m/>
    <s v="ENTREGUE"/>
    <s v="ENTREGUE NO PRAZO"/>
    <n v="14"/>
  </r>
  <r>
    <n v="28214998"/>
    <s v="282149-98"/>
    <d v="2023-08-16T00:00:00"/>
    <x v="3"/>
    <s v="TUBARÃO"/>
    <x v="21"/>
    <n v="128798"/>
    <s v="SUL"/>
    <n v="10569"/>
    <n v="597.23"/>
    <n v="369.20600000000002"/>
    <n v="5.6507711230958463E-2"/>
    <s v="FITLOG TRANSPORTES E LOGISTICA"/>
    <d v="2023-08-16T00:00:00"/>
    <m/>
    <d v="2023-08-28T00:00:00"/>
    <d v="2023-08-24T00:00:00"/>
    <m/>
    <s v="ENTREGUE"/>
    <s v="ENTREGUE NO PRAZO"/>
    <n v="8"/>
  </r>
  <r>
    <n v="28146998"/>
    <s v="281469-98"/>
    <d v="2023-08-16T00:00:00"/>
    <x v="3"/>
    <s v="TUBARÃO"/>
    <x v="21"/>
    <n v="128808"/>
    <s v="SUL"/>
    <n v="6309"/>
    <n v="334.03"/>
    <n v="205.13399999999999"/>
    <n v="5.2944999207481372E-2"/>
    <s v="FITLOG TRANSPORTES E LOGISTICA"/>
    <d v="2023-08-16T00:00:00"/>
    <m/>
    <d v="2023-08-29T00:00:00"/>
    <d v="2023-09-08T00:00:00"/>
    <m/>
    <s v="ENTREGUE"/>
    <s v="ENTREGUE FORA DO PRAZO"/>
    <n v="23"/>
  </r>
  <r>
    <n v="28141498"/>
    <s v="281414-98"/>
    <d v="2023-08-16T00:00:00"/>
    <x v="3"/>
    <s v="ABAETETUBA"/>
    <x v="2"/>
    <n v="128812"/>
    <s v="NORTE"/>
    <n v="12667.97"/>
    <n v="1033.6600000000001"/>
    <n v="516.827"/>
    <n v="8.1596341008069964E-2"/>
    <s v="JEONCEL TRANSPORTES LTDA"/>
    <d v="2023-08-16T00:00:00"/>
    <m/>
    <d v="2023-08-28T00:00:00"/>
    <d v="2023-09-09T00:00:00"/>
    <m/>
    <s v="ENTREGUE"/>
    <s v="ENTREGUE FORA DO PRAZO"/>
    <n v="24"/>
  </r>
  <r>
    <n v="28194298"/>
    <s v="281942-98"/>
    <d v="2023-08-16T00:00:00"/>
    <x v="3"/>
    <s v="CIDADE OCIDENTAL"/>
    <x v="5"/>
    <n v="128803"/>
    <s v="CENTRO-OESTE"/>
    <n v="10908.81"/>
    <n v="383.67"/>
    <n v="397.21"/>
    <n v="3.5170655644382848E-2"/>
    <s v="JEONCEL TRANSPORTES LTDA"/>
    <d v="2023-08-16T00:00:00"/>
    <m/>
    <d v="2023-08-24T00:00:00"/>
    <d v="2023-08-24T00:00:00"/>
    <m/>
    <s v="ENTREGUE"/>
    <s v="ENTREGUE NO PRAZO"/>
    <n v="8"/>
  </r>
  <r>
    <n v="28055498"/>
    <s v="280554-98"/>
    <d v="2023-08-16T00:00:00"/>
    <x v="3"/>
    <s v="ITUMBIARA"/>
    <x v="5"/>
    <n v="128652"/>
    <s v="CENTRO-OESTE"/>
    <n v="12429"/>
    <n v="605.05999999999995"/>
    <n v="463"/>
    <n v="4.8681309839890573E-2"/>
    <s v="JEONCEL TRANSPORTES LTDA"/>
    <d v="2023-08-15T00:00:00"/>
    <m/>
    <d v="2023-08-30T00:00:00"/>
    <d v="2023-08-24T00:00:00"/>
    <m/>
    <s v="ENTREGUE"/>
    <s v="ENTREGUE NO PRAZO"/>
    <n v="8"/>
  </r>
  <r>
    <n v="28076598"/>
    <s v="280765-98"/>
    <d v="2023-08-16T00:00:00"/>
    <x v="3"/>
    <s v="RIO VERDE"/>
    <x v="5"/>
    <n v="128802"/>
    <s v="CENTRO-OESTE"/>
    <n v="12299"/>
    <n v="581.52"/>
    <n v="444.99200000000002"/>
    <n v="4.7281892836815997E-2"/>
    <s v="JEONCEL TRANSPORTES LTDA"/>
    <d v="2023-08-16T00:00:00"/>
    <m/>
    <d v="2023-08-31T00:00:00"/>
    <d v="2023-08-24T00:00:00"/>
    <m/>
    <s v="ENTREGUE"/>
    <s v="ENTREGUE NO PRAZO"/>
    <n v="8"/>
  </r>
  <r>
    <n v="28317498"/>
    <s v="283174-98"/>
    <d v="2023-08-16T00:00:00"/>
    <x v="3"/>
    <s v="TRÊS RANCHOS"/>
    <x v="5"/>
    <n v="128726"/>
    <s v="CENTRO-OESTE"/>
    <n v="28798"/>
    <n v="1295.53"/>
    <n v="991.36900000000003"/>
    <n v="4.4986804639211057E-2"/>
    <s v="JEONCEL TRANSPORTES LTDA"/>
    <d v="2023-08-15T00:00:00"/>
    <m/>
    <d v="2023-08-30T00:00:00"/>
    <d v="2023-08-25T00:00:00"/>
    <m/>
    <s v="ENTREGUE"/>
    <s v="ENTREGUE NO PRAZO"/>
    <n v="9"/>
  </r>
  <r>
    <n v="28583499"/>
    <s v="285834-99"/>
    <d v="2023-08-16T00:00:00"/>
    <x v="3"/>
    <s v="MARABA"/>
    <x v="2"/>
    <n v="128636"/>
    <s v="NORTE"/>
    <n v="1076.4000000000001"/>
    <n v="255.68"/>
    <n v="55.667000000000002"/>
    <n v="0.23753251579338536"/>
    <s v="JEONCEL TRANSPORTES LTDA"/>
    <d v="2023-08-15T00:00:00"/>
    <m/>
    <d v="2023-09-20T00:00:00"/>
    <d v="2023-08-26T00:00:00"/>
    <m/>
    <s v="ENTREGUE"/>
    <s v="ENTREGUE NO PRAZO"/>
    <n v="10"/>
  </r>
  <r>
    <n v="27503698"/>
    <s v="275036-98"/>
    <d v="2023-08-16T00:00:00"/>
    <x v="3"/>
    <s v="PALMEIRAS DE GOIÁS"/>
    <x v="5"/>
    <n v="128650"/>
    <s v="CENTRO-OESTE"/>
    <n v="18569"/>
    <n v="850.74"/>
    <n v="651"/>
    <n v="4.581506812429318E-2"/>
    <s v="JEONCEL TRANSPORTES LTDA"/>
    <d v="2023-08-15T00:00:00"/>
    <m/>
    <d v="2023-08-30T00:00:00"/>
    <d v="2023-08-28T00:00:00"/>
    <m/>
    <s v="ENTREGUE"/>
    <s v="ENTREGUE NO PRAZO"/>
    <n v="12"/>
  </r>
  <r>
    <n v="28314998"/>
    <s v="283149-98"/>
    <d v="2023-08-16T00:00:00"/>
    <x v="3"/>
    <s v="MARABA"/>
    <x v="2"/>
    <n v="128759"/>
    <s v="NORTE"/>
    <n v="11349.57"/>
    <n v="885.63"/>
    <n v="442.81299999999999"/>
    <n v="7.8032031169462807E-2"/>
    <s v="JEONCEL TRANSPORTES LTDA"/>
    <d v="2023-08-16T00:00:00"/>
    <m/>
    <d v="2023-09-20T00:00:00"/>
    <d v="2023-09-05T00:00:00"/>
    <m/>
    <s v="ENTREGUE"/>
    <s v="ENTREGUE NO PRAZO"/>
    <n v="20"/>
  </r>
  <r>
    <n v="28405898"/>
    <s v="284058-98"/>
    <d v="2023-08-16T00:00:00"/>
    <x v="3"/>
    <s v="RONDON DO PARA"/>
    <x v="2"/>
    <n v="128712"/>
    <s v="NORTE"/>
    <n v="16195"/>
    <n v="1076.75"/>
    <n v="538.37300000000005"/>
    <n v="6.6486569928990435E-2"/>
    <s v="JEONCEL TRANSPORTES LTDA"/>
    <d v="2023-08-15T00:00:00"/>
    <m/>
    <d v="2023-09-20T00:00:00"/>
    <d v="2023-09-05T00:00:00"/>
    <m/>
    <s v="ENTREGUE"/>
    <s v="ENTREGUE NO PRAZO"/>
    <n v="20"/>
  </r>
  <r>
    <n v="28197598"/>
    <s v="281975-98"/>
    <d v="2023-08-16T00:00:00"/>
    <x v="3"/>
    <s v="ABAETETUBA"/>
    <x v="2"/>
    <n v="128813"/>
    <s v="NORTE"/>
    <n v="12667.97"/>
    <n v="1033.6600000000001"/>
    <n v="516.827"/>
    <n v="8.1596341008069964E-2"/>
    <s v="JEONCEL TRANSPORTES LTDA"/>
    <d v="2023-08-16T00:00:00"/>
    <m/>
    <d v="2023-09-08T00:00:00"/>
    <d v="2023-09-09T00:00:00"/>
    <m/>
    <s v="ENTREGUE"/>
    <s v="ENTREGUE FORA DO PRAZO"/>
    <n v="24"/>
  </r>
  <r>
    <n v="28365098"/>
    <s v="283650-98"/>
    <d v="2023-08-16T00:00:00"/>
    <x v="3"/>
    <s v="BARCARENA"/>
    <x v="2"/>
    <n v="128783"/>
    <s v="NORTE"/>
    <n v="17643.400000000001"/>
    <n v="1208"/>
    <n v="604"/>
    <n v="6.8467528934332375E-2"/>
    <s v="JEONCEL TRANSPORTES LTDA"/>
    <d v="2023-08-16T00:00:00"/>
    <m/>
    <d v="2023-09-08T00:00:00"/>
    <d v="2023-09-09T00:00:00"/>
    <m/>
    <s v="ENTREGUE"/>
    <s v="ENTREGUE FORA DO PRAZO"/>
    <n v="24"/>
  </r>
  <r>
    <n v="28201198"/>
    <s v="282011-98"/>
    <d v="2023-08-16T00:00:00"/>
    <x v="3"/>
    <s v="CONCEICAO ARAGUAIA"/>
    <x v="2"/>
    <n v="128699"/>
    <s v="NORTE"/>
    <n v="22226.37"/>
    <n v="1516"/>
    <n v="758"/>
    <n v="6.8207269113220018E-2"/>
    <s v="JEONCEL TRANSPORTES LTDA"/>
    <d v="2023-08-15T00:00:00"/>
    <m/>
    <d v="2023-09-20T00:00:00"/>
    <d v="2023-09-11T00:00:00"/>
    <m/>
    <s v="ENTREGUE"/>
    <s v="ENTREGUE NO PRAZO"/>
    <n v="26"/>
  </r>
  <r>
    <n v="28640998"/>
    <s v="286409-98"/>
    <d v="2023-08-16T00:00:00"/>
    <x v="3"/>
    <s v="LEOPOLDINA"/>
    <x v="4"/>
    <n v="128811"/>
    <s v="SUDESTE"/>
    <n v="53900"/>
    <n v="1655.4"/>
    <n v="2140.3829999999998"/>
    <n v="3.0712430426716144E-2"/>
    <s v="M V G TRANSPORTES EIRELI"/>
    <d v="2023-08-16T00:00:00"/>
    <m/>
    <d v="2023-08-21T00:00:00"/>
    <d v="2023-08-18T00:00:00"/>
    <m/>
    <s v="ENTREGUE"/>
    <s v="ENTREGUE NO PRAZO"/>
    <n v="2"/>
  </r>
  <r>
    <n v="28030598"/>
    <s v="280305-98"/>
    <d v="2023-08-16T00:00:00"/>
    <x v="3"/>
    <s v="GUIDOVAL"/>
    <x v="4"/>
    <n v="128790"/>
    <s v="SUDESTE"/>
    <n v="7449"/>
    <n v="208.61"/>
    <n v="258.07600000000002"/>
    <n v="2.80051013558867E-2"/>
    <s v="M V G TRANSPORTES EIRELI"/>
    <d v="2023-08-16T00:00:00"/>
    <m/>
    <d v="2023-08-21T00:00:00"/>
    <d v="2023-08-21T00:00:00"/>
    <m/>
    <s v="ENTREGUE"/>
    <s v="ENTREGUE NO PRAZO"/>
    <n v="5"/>
  </r>
  <r>
    <n v="28119298"/>
    <s v="281192-98"/>
    <d v="2023-08-16T00:00:00"/>
    <x v="3"/>
    <s v="TEIXEIRAS"/>
    <x v="4"/>
    <n v="128806"/>
    <s v="SUDESTE"/>
    <n v="27500.22"/>
    <n v="793.74"/>
    <n v="1009.539"/>
    <n v="2.8863041822938144E-2"/>
    <s v="M V G TRANSPORTES EIRELI"/>
    <d v="2023-08-16T00:00:00"/>
    <m/>
    <d v="2023-08-21T00:00:00"/>
    <d v="2023-08-21T00:00:00"/>
    <m/>
    <s v="ENTREGUE"/>
    <s v="ENTREGUE NO PRAZO"/>
    <n v="5"/>
  </r>
  <r>
    <n v="28502298"/>
    <s v="285022-98"/>
    <d v="2023-08-16T00:00:00"/>
    <x v="3"/>
    <s v="BELO HORIZONTE"/>
    <x v="4"/>
    <n v="128725"/>
    <s v="SUDESTE"/>
    <n v="7230"/>
    <n v="193.48"/>
    <n v="235.399"/>
    <n v="2.6760719225449515E-2"/>
    <s v="M V G TRANSPORTES EIRELI"/>
    <d v="2023-08-15T00:00:00"/>
    <m/>
    <d v="2023-08-18T00:00:00"/>
    <d v="2023-08-24T00:00:00"/>
    <m/>
    <s v="ENTREGUE"/>
    <s v="ENTREGUE FORA DO PRAZO"/>
    <n v="8"/>
  </r>
  <r>
    <n v="27918598"/>
    <s v="279185-98"/>
    <d v="2023-08-16T00:00:00"/>
    <x v="3"/>
    <s v="PORTO NACIONAL"/>
    <x v="1"/>
    <n v="128709"/>
    <s v="NORTE"/>
    <n v="20712.27"/>
    <n v="1669.69"/>
    <n v="763"/>
    <n v="8.0613568672096306E-2"/>
    <s v="MIRA SERVICOS"/>
    <d v="2023-08-15T00:00:00"/>
    <m/>
    <d v="2023-09-14T00:00:00"/>
    <d v="2023-08-28T00:00:00"/>
    <m/>
    <s v="ENTREGUE"/>
    <s v="ENTREGUE NO PRAZO"/>
    <n v="12"/>
  </r>
  <r>
    <n v="28568399"/>
    <s v="285683-99"/>
    <d v="2023-08-16T00:00:00"/>
    <x v="3"/>
    <s v="BOM JESUS"/>
    <x v="17"/>
    <n v="128635"/>
    <s v="NORDESTE"/>
    <n v="530.46"/>
    <n v="5.68"/>
    <n v="27.832999999999998"/>
    <n v="1.0707687667307619E-2"/>
    <s v="MIRA SERVICOS"/>
    <d v="2023-08-15T00:00:00"/>
    <m/>
    <d v="2023-08-18T00:00:00"/>
    <d v="2023-08-23T00:00:00"/>
    <m/>
    <s v="ENTREGUE"/>
    <s v="ENTREGUE FORA DO PRAZO"/>
    <n v="7"/>
  </r>
  <r>
    <n v="27517298"/>
    <s v="275172-98"/>
    <d v="2023-08-16T00:00:00"/>
    <x v="3"/>
    <s v="JUSCIMEIRA"/>
    <x v="0"/>
    <n v="128780"/>
    <s v="CENTRO-OESTE"/>
    <n v="9589"/>
    <n v="653.34"/>
    <n v="314"/>
    <n v="6.8134320575659615E-2"/>
    <s v="MIRA SERVICOS"/>
    <d v="2023-08-16T00:00:00"/>
    <m/>
    <d v="2023-09-01T00:00:00"/>
    <d v="2023-08-28T00:00:00"/>
    <m/>
    <s v="ENTREGUE"/>
    <s v="ENTREGUE NO PRAZO"/>
    <n v="12"/>
  </r>
  <r>
    <n v="27886298"/>
    <s v="278862-98"/>
    <d v="2023-08-16T00:00:00"/>
    <x v="3"/>
    <s v="BELÉM"/>
    <x v="2"/>
    <n v="128779"/>
    <s v="NORTE"/>
    <n v="10206.18"/>
    <n v="781.91"/>
    <n v="367.166"/>
    <n v="7.6611425626434179E-2"/>
    <s v="MIRA SERVICOS"/>
    <d v="2023-08-16T00:00:00"/>
    <m/>
    <d v="2023-09-06T00:00:00"/>
    <d v="2023-08-24T00:00:00"/>
    <m/>
    <s v="ENTREGUE"/>
    <s v="ENTREGUE NO PRAZO"/>
    <n v="8"/>
  </r>
  <r>
    <n v="27812298"/>
    <s v="278122-98"/>
    <d v="2023-08-16T00:00:00"/>
    <x v="3"/>
    <s v="BELÉM"/>
    <x v="2"/>
    <n v="128772"/>
    <s v="NORTE"/>
    <n v="28611.34"/>
    <n v="2045.69"/>
    <n v="1050.1790000000001"/>
    <n v="7.1499272666012845E-2"/>
    <s v="MIRA SERVICOS"/>
    <d v="2023-08-16T00:00:00"/>
    <m/>
    <d v="2023-09-06T00:00:00"/>
    <d v="2023-08-28T00:00:00"/>
    <m/>
    <s v="ENTREGUE"/>
    <s v="ENTREGUE NO PRAZO"/>
    <n v="12"/>
  </r>
  <r>
    <n v="27702798"/>
    <s v="277027-98"/>
    <d v="2023-08-16T00:00:00"/>
    <x v="3"/>
    <s v="CAMPO GRANDE"/>
    <x v="3"/>
    <n v="128721"/>
    <s v="CENTRO-OESTE"/>
    <n v="19419"/>
    <n v="877.32"/>
    <n v="725"/>
    <n v="4.5178433492970807E-2"/>
    <s v="MIRA SERVICOS"/>
    <d v="2023-08-15T00:00:00"/>
    <m/>
    <d v="2023-08-29T00:00:00"/>
    <d v="2023-08-31T00:00:00"/>
    <m/>
    <s v="ENTREGUE"/>
    <s v="ENTREGUE FORA DO PRAZO"/>
    <n v="15"/>
  </r>
  <r>
    <n v="27790998"/>
    <s v="277909-98"/>
    <d v="2023-08-16T00:00:00"/>
    <x v="3"/>
    <s v="PARANATINGA"/>
    <x v="0"/>
    <n v="128714"/>
    <s v="CENTRO-OESTE"/>
    <n v="20109"/>
    <n v="1425.89"/>
    <n v="763"/>
    <n v="7.0908051121388441E-2"/>
    <s v="MIRA SERVICOS"/>
    <d v="2023-08-15T00:00:00"/>
    <m/>
    <d v="2023-09-11T00:00:00"/>
    <d v="2023-09-05T00:00:00"/>
    <m/>
    <s v="ENTREGUE"/>
    <s v="ENTREGUE NO PRAZO"/>
    <n v="20"/>
  </r>
  <r>
    <n v="27692198"/>
    <s v="276921-98"/>
    <d v="2023-08-16T00:00:00"/>
    <x v="3"/>
    <s v="PARANATINGA"/>
    <x v="0"/>
    <n v="128708"/>
    <s v="CENTRO-OESTE"/>
    <n v="22729.41"/>
    <n v="1644.42"/>
    <n v="891"/>
    <n v="7.2347676424509039E-2"/>
    <s v="MIRA SERVICOS"/>
    <d v="2023-08-15T00:00:00"/>
    <m/>
    <d v="2023-09-11T00:00:00"/>
    <d v="2023-09-05T00:00:00"/>
    <m/>
    <s v="ENTREGUE"/>
    <s v="ENTREGUE NO PRAZO"/>
    <n v="20"/>
  </r>
  <r>
    <n v="28155298"/>
    <s v="281552-98"/>
    <d v="2023-08-16T00:00:00"/>
    <x v="3"/>
    <s v="RONDONÓPOLIS"/>
    <x v="0"/>
    <n v="128797"/>
    <s v="CENTRO-OESTE"/>
    <n v="19700.009999999998"/>
    <n v="1367.1"/>
    <n v="727"/>
    <n v="6.9395903859947275E-2"/>
    <s v="MIRA SERVICOS"/>
    <d v="2023-08-16T00:00:00"/>
    <m/>
    <d v="2023-08-31T00:00:00"/>
    <d v="2023-08-29T00:00:00"/>
    <m/>
    <s v="ENTREGUE"/>
    <s v="ENTREGUE NO PRAZO"/>
    <n v="13"/>
  </r>
  <r>
    <n v="27827198"/>
    <s v="278271-98"/>
    <d v="2023-08-16T00:00:00"/>
    <x v="3"/>
    <s v="ARAGUAINA"/>
    <x v="1"/>
    <n v="128735"/>
    <s v="NORTE"/>
    <n v="12285.12"/>
    <n v="918.6"/>
    <n v="397.21"/>
    <n v="7.4773384386965694E-2"/>
    <s v="MIRA SERVICOS"/>
    <d v="2023-08-16T00:00:00"/>
    <m/>
    <d v="2023-09-19T00:00:00"/>
    <d v="2023-08-29T00:00:00"/>
    <m/>
    <s v="ENTREGUE"/>
    <s v="ENTREGUE NO PRAZO"/>
    <n v="13"/>
  </r>
  <r>
    <n v="27901598"/>
    <s v="279015-98"/>
    <d v="2023-08-16T00:00:00"/>
    <x v="3"/>
    <s v="BARRA DO GARCAS"/>
    <x v="0"/>
    <n v="128781"/>
    <s v="CENTRO-OESTE"/>
    <n v="8249"/>
    <n v="570.91999999999996"/>
    <n v="269"/>
    <n v="6.921081343193114E-2"/>
    <s v="MIRA SERVICOS"/>
    <d v="2023-08-16T00:00:00"/>
    <m/>
    <d v="2023-08-31T00:00:00"/>
    <d v="2023-09-02T00:00:00"/>
    <m/>
    <s v="ENTREGUE"/>
    <s v="ENTREGUE FORA DO PRAZO"/>
    <n v="17"/>
  </r>
  <r>
    <n v="28543199"/>
    <s v="285431-99"/>
    <d v="2023-08-16T00:00:00"/>
    <x v="3"/>
    <s v="MACAPÁ"/>
    <x v="14"/>
    <n v="128733"/>
    <s v="NORTE"/>
    <n v="875"/>
    <n v="457.2"/>
    <n v="25.4"/>
    <n v="0.52251428571428571"/>
    <s v="MIRA SERVICOS"/>
    <d v="2023-08-16T00:00:00"/>
    <m/>
    <d v="2023-09-13T00:00:00"/>
    <d v="2023-09-08T00:00:00"/>
    <m/>
    <s v="ENTREGUE"/>
    <s v="ENTREGUE NO PRAZO"/>
    <n v="23"/>
  </r>
  <r>
    <n v="28559599"/>
    <s v="285595-99"/>
    <d v="2023-08-16T00:00:00"/>
    <x v="3"/>
    <s v="PAÇO DO LUMIAR"/>
    <x v="6"/>
    <n v="128634"/>
    <s v="NORDESTE"/>
    <n v="598.49"/>
    <n v="116.48"/>
    <n v="28.989000000000001"/>
    <n v="0.19462313488947183"/>
    <s v="TECMAR TRANSPORTES LTDA"/>
    <d v="2023-08-15T00:00:00"/>
    <m/>
    <s v="12/09/2023"/>
    <d v="2023-09-06T00:00:00"/>
    <m/>
    <s v="ENTREGUE"/>
    <s v="ENTREGUE NO PRAZO"/>
    <n v="21"/>
  </r>
  <r>
    <n v="28259698"/>
    <s v="282596-98"/>
    <d v="2023-08-16T00:00:00"/>
    <x v="3"/>
    <s v="MANHUMIRIM"/>
    <x v="4"/>
    <n v="128679"/>
    <s v="SUDESTE"/>
    <n v="139500"/>
    <n v="5555.26"/>
    <n v="5471.82"/>
    <n v="3.9822652329749103E-2"/>
    <s v="TRANSBOCAYUVA LOGISTICA LTDA"/>
    <d v="2023-08-15T00:00:00"/>
    <m/>
    <d v="2023-08-18T00:00:00"/>
    <d v="2023-08-18T00:00:00"/>
    <m/>
    <s v="ENTREGUE"/>
    <s v="ENTREGUE NO PRAZO"/>
    <n v="2"/>
  </r>
  <r>
    <n v="27936798"/>
    <s v="279367-98"/>
    <d v="2023-08-16T00:00:00"/>
    <x v="3"/>
    <s v="MONTE SANTO DE MINAS"/>
    <x v="4"/>
    <n v="128394"/>
    <s v="SUDESTE"/>
    <n v="51507"/>
    <n v="0"/>
    <n v="1996.4780000000001"/>
    <n v="0"/>
    <s v="TRANSBOCAYUVA LOGISTICA LTDA"/>
    <d v="2023-08-10T00:00:00"/>
    <m/>
    <d v="2023-08-21T00:00:00"/>
    <d v="2023-08-21T00:00:00"/>
    <m/>
    <s v="ENTREGUE"/>
    <s v="ENTREGUE NO PRAZO"/>
    <n v="5"/>
  </r>
  <r>
    <n v="27937498"/>
    <s v="279374-98"/>
    <d v="2023-08-16T00:00:00"/>
    <x v="3"/>
    <s v="MONTE SANTO DE MINAS"/>
    <x v="4"/>
    <n v="128353"/>
    <s v="SUDESTE"/>
    <n v="51507"/>
    <n v="4053.83"/>
    <n v="1996.4780000000001"/>
    <n v="0"/>
    <s v="TRANSBOCAYUVA LOGISTICA LTDA"/>
    <d v="2023-08-10T00:00:00"/>
    <m/>
    <d v="2023-08-21T00:00:00"/>
    <d v="2023-08-21T00:00:00"/>
    <m/>
    <s v="ENTREGUE"/>
    <s v="ENTREGUE NO PRAZO"/>
    <n v="5"/>
  </r>
  <r>
    <n v="27483198"/>
    <s v="274831-98"/>
    <d v="2023-08-16T00:00:00"/>
    <x v="3"/>
    <s v="OURO FINO"/>
    <x v="4"/>
    <n v="128346"/>
    <s v="SUDESTE"/>
    <n v="42746.22"/>
    <n v="1498.5"/>
    <n v="1476"/>
    <n v="3.5055731243604699E-2"/>
    <s v="TRANSBOCAYUVA LOGISTICA LTDA"/>
    <d v="2023-08-10T00:00:00"/>
    <m/>
    <d v="2023-08-23T00:00:00"/>
    <d v="2023-08-23T00:00:00"/>
    <m/>
    <s v="ENTREGUE"/>
    <s v="ENTREGUE NO PRAZO"/>
    <n v="7"/>
  </r>
  <r>
    <n v="27794498"/>
    <s v="277944-98"/>
    <d v="2023-08-16T00:00:00"/>
    <x v="3"/>
    <s v="POUSO ALEGRE"/>
    <x v="4"/>
    <n v="128338"/>
    <s v="SUDESTE"/>
    <n v="6659"/>
    <n v="380.6"/>
    <n v="238.34700000000001"/>
    <n v="0"/>
    <s v="TRANSBOCAYUVA LOGISTICA LTDA"/>
    <d v="2023-08-10T00:00:00"/>
    <m/>
    <d v="2023-08-23T00:00:00"/>
    <d v="2023-08-23T00:00:00"/>
    <m/>
    <s v="ENTREGUE"/>
    <s v="ENTREGUE NO PRAZO"/>
    <n v="7"/>
  </r>
  <r>
    <n v="27794998"/>
    <s v="277949-98"/>
    <d v="2023-08-16T00:00:00"/>
    <x v="3"/>
    <s v="POUSO ALEGRE"/>
    <x v="4"/>
    <n v="128392"/>
    <s v="SUDESTE"/>
    <n v="4349"/>
    <n v="0"/>
    <n v="136.54499999999999"/>
    <n v="0"/>
    <s v="TRANSBOCAYUVA LOGISTICA LTDA"/>
    <d v="2023-08-10T00:00:00"/>
    <m/>
    <d v="2023-08-23T00:00:00"/>
    <d v="2023-08-23T00:00:00"/>
    <m/>
    <s v="ENTREGUE"/>
    <s v="ENTREGUE NO PRAZO"/>
    <n v="7"/>
  </r>
  <r>
    <n v="27778898"/>
    <s v="277788-98"/>
    <d v="2023-08-16T00:00:00"/>
    <x v="3"/>
    <s v="UBERLÂNDIA"/>
    <x v="4"/>
    <n v="128487"/>
    <s v="SUDESTE"/>
    <n v="13887.53"/>
    <n v="438.7"/>
    <n v="432.11700000000002"/>
    <n v="3.1589490715771627E-2"/>
    <s v="TRANSBOCAYUVA LOGISTICA LTDA"/>
    <d v="2023-08-11T00:00:00"/>
    <m/>
    <d v="2023-08-24T00:00:00"/>
    <d v="2023-08-24T00:00:00"/>
    <m/>
    <s v="ENTREGUE"/>
    <s v="ENTREGUE NO PRAZO"/>
    <n v="8"/>
  </r>
  <r>
    <n v="27989798"/>
    <s v="279897-98"/>
    <d v="2023-08-16T00:00:00"/>
    <x v="3"/>
    <s v="UBERLÂNDIA"/>
    <x v="4"/>
    <n v="128561"/>
    <s v="SUDESTE"/>
    <n v="7125.13"/>
    <n v="238.58"/>
    <n v="235.173"/>
    <n v="3.3484301339063285E-2"/>
    <s v="TRANSBOCAYUVA LOGISTICA LTDA"/>
    <d v="2023-08-14T00:00:00"/>
    <m/>
    <d v="2023-08-24T00:00:00"/>
    <d v="2023-08-24T00:00:00"/>
    <m/>
    <s v="ENTREGUE"/>
    <s v="ENTREGUE NO PRAZO"/>
    <n v="8"/>
  </r>
  <r>
    <n v="27957398"/>
    <s v="279573-98"/>
    <d v="2023-08-16T00:00:00"/>
    <x v="3"/>
    <s v="UBERLÂNDIA"/>
    <x v="4"/>
    <n v="128350"/>
    <s v="SUDESTE"/>
    <n v="21159"/>
    <n v="834.53"/>
    <n v="822"/>
    <n v="3.9440899853490238E-2"/>
    <s v="TRANSBOCAYUVA LOGISTICA LTDA"/>
    <d v="2023-08-10T00:00:00"/>
    <m/>
    <d v="2023-08-24T00:00:00"/>
    <d v="2023-08-24T00:00:00"/>
    <m/>
    <s v="ENTREGUE"/>
    <s v="ENTREGUE NO PRAZO"/>
    <n v="8"/>
  </r>
  <r>
    <n v="28181098"/>
    <s v="281810-98"/>
    <d v="2023-08-17T00:00:00"/>
    <x v="3"/>
    <s v="MONTE AZUL PAULISTA"/>
    <x v="9"/>
    <n v="128835"/>
    <s v="SUDESTE"/>
    <n v="21689.02"/>
    <n v="1214.53"/>
    <n v="952.84199999999998"/>
    <n v="5.5997458621920217E-2"/>
    <s v="FITLOG TRANSPORTES E LOGISTICA"/>
    <d v="2023-08-16T00:00:00"/>
    <m/>
    <d v="2023-08-25T00:00:00"/>
    <d v="2023-08-25T00:00:00"/>
    <m/>
    <s v="ENTREGUE"/>
    <s v="ENTREGUE NO PRAZO"/>
    <n v="8"/>
  </r>
  <r>
    <n v="30130798"/>
    <s v="301307-98"/>
    <d v="2023-10-02T00:00:00"/>
    <x v="0"/>
    <s v="TOCANTINOPOLIS"/>
    <x v="1"/>
    <n v="133214"/>
    <s v="NORTE"/>
    <n v="17764.93"/>
    <n v="1330.56"/>
    <n v="603"/>
    <m/>
    <s v="ATUAL CARGAS TRANSPORTES LTDA"/>
    <d v="2023-09-30T00:00:00"/>
    <s v="INFORMADO COLETA"/>
    <d v="2023-10-27T00:00:00"/>
    <m/>
    <d v="2023-10-11T00:00:00"/>
    <n v="0"/>
    <s v="EM TRANSITO"/>
    <m/>
  </r>
  <r>
    <n v="28085298"/>
    <s v="280852-98"/>
    <d v="2023-08-17T00:00:00"/>
    <x v="3"/>
    <s v="SÃO PAULO"/>
    <x v="9"/>
    <n v="128856"/>
    <s v="SUDESTE"/>
    <n v="7365.27"/>
    <n v="255.33"/>
    <n v="265.24099999999999"/>
    <n v="3.4666753560969252E-2"/>
    <s v="FITLOG TRANSPORTES E LOGISTICA"/>
    <d v="2023-08-16T00:00:00"/>
    <m/>
    <d v="2023-08-23T00:00:00"/>
    <d v="2023-08-23T00:00:00"/>
    <m/>
    <s v="ENTREGUE"/>
    <s v="ENTREGUE NO PRAZO"/>
    <n v="6"/>
  </r>
  <r>
    <n v="28074898"/>
    <s v="280748-98"/>
    <d v="2023-08-17T00:00:00"/>
    <x v="3"/>
    <s v="NOVO TRIUNFO"/>
    <x v="20"/>
    <n v="128710"/>
    <s v="NORDESTE"/>
    <n v="13200"/>
    <n v="589.77"/>
    <n v="346"/>
    <n v="4.4679545454545451E-2"/>
    <s v="JEONCEL TRANSPORTES LTDA"/>
    <d v="2023-08-15T00:00:00"/>
    <m/>
    <d v="2023-08-31T00:00:00"/>
    <d v="2023-09-13T00:00:00"/>
    <m/>
    <s v="ENTREGUE"/>
    <s v="ENTREGUE FORA DO PRAZO"/>
    <n v="27"/>
  </r>
  <r>
    <n v="28411298"/>
    <s v="284112-98"/>
    <d v="2023-08-17T00:00:00"/>
    <x v="3"/>
    <s v="POJUCA"/>
    <x v="20"/>
    <n v="128784"/>
    <s v="NORDESTE"/>
    <n v="7054"/>
    <n v="452.76"/>
    <n v="265.61900000000003"/>
    <n v="6.4184859654096968E-2"/>
    <s v="JEONCEL TRANSPORTES LTDA"/>
    <d v="2023-08-16T00:00:00"/>
    <m/>
    <d v="2023-08-31T00:00:00"/>
    <d v="2023-09-06T00:00:00"/>
    <m/>
    <s v="ENTREGUE"/>
    <s v="ENTREGUE FORA DO PRAZO"/>
    <n v="20"/>
  </r>
  <r>
    <n v="28380498"/>
    <s v="283804-98"/>
    <d v="2023-08-17T00:00:00"/>
    <x v="3"/>
    <s v="SERRINHA"/>
    <x v="20"/>
    <n v="128645"/>
    <s v="NORDESTE"/>
    <n v="13344.21"/>
    <n v="789.58"/>
    <n v="463.22300000000001"/>
    <n v="5.9170231883341175E-2"/>
    <s v="JEONCEL TRANSPORTES LTDA"/>
    <d v="2023-08-15T00:00:00"/>
    <m/>
    <d v="2023-08-31T00:00:00"/>
    <d v="2023-09-11T00:00:00"/>
    <m/>
    <s v="ENTREGUE"/>
    <s v="ENTREGUE FORA DO PRAZO"/>
    <n v="25"/>
  </r>
  <r>
    <n v="28480698"/>
    <s v="284806-98"/>
    <d v="2023-08-17T00:00:00"/>
    <x v="3"/>
    <s v="BARREIRAS"/>
    <x v="20"/>
    <n v="128648"/>
    <s v="NORDESTE"/>
    <n v="4349"/>
    <n v="232.75"/>
    <n v="136.54499999999999"/>
    <n v="5.3518050126465856E-2"/>
    <s v="JEONCEL TRANSPORTES LTDA"/>
    <d v="2023-08-15T00:00:00"/>
    <m/>
    <d v="2023-09-05T00:00:00"/>
    <d v="2023-08-30T00:00:00"/>
    <m/>
    <s v="ENTREGUE"/>
    <s v="ENTREGUE NO PRAZO"/>
    <n v="13"/>
  </r>
  <r>
    <n v="27975298"/>
    <s v="279752-98"/>
    <d v="2023-08-17T00:00:00"/>
    <x v="3"/>
    <s v="ALCOBAÇA"/>
    <x v="20"/>
    <n v="128771"/>
    <s v="NORDESTE"/>
    <n v="8739"/>
    <n v="517.84"/>
    <n v="303.79899999999998"/>
    <n v="5.9256207804096579E-2"/>
    <s v="JEONCEL TRANSPORTES LTDA"/>
    <d v="2023-08-16T00:00:00"/>
    <m/>
    <d v="2023-08-30T00:00:00"/>
    <d v="2023-08-24T00:00:00"/>
    <m/>
    <s v="ENTREGUE"/>
    <s v="ENTREGUE NO PRAZO"/>
    <n v="7"/>
  </r>
  <r>
    <n v="28509298"/>
    <s v="285092-98"/>
    <d v="2023-08-17T00:00:00"/>
    <x v="3"/>
    <s v="CALDAS NOVAS"/>
    <x v="5"/>
    <n v="128860"/>
    <s v="CENTRO-OESTE"/>
    <n v="17169"/>
    <n v="751.6"/>
    <n v="575.13699999999994"/>
    <n v="4.3776574057895042E-2"/>
    <s v="JEONCEL TRANSPORTES LTDA"/>
    <d v="2023-08-16T00:00:00"/>
    <m/>
    <d v="2023-08-30T00:00:00"/>
    <d v="2023-08-24T00:00:00"/>
    <m/>
    <s v="ENTREGUE"/>
    <s v="ENTREGUE NO PRAZO"/>
    <n v="7"/>
  </r>
  <r>
    <n v="28123698"/>
    <s v="281236-98"/>
    <d v="2023-08-17T00:00:00"/>
    <x v="3"/>
    <s v="POCOES"/>
    <x v="20"/>
    <n v="128722"/>
    <s v="NORDESTE"/>
    <n v="4759"/>
    <n v="247.16"/>
    <n v="145"/>
    <n v="5.1935280521117878E-2"/>
    <s v="JEONCEL TRANSPORTES LTDA"/>
    <d v="2023-08-15T00:00:00"/>
    <m/>
    <d v="2023-09-06T00:00:00"/>
    <d v="2023-08-29T00:00:00"/>
    <m/>
    <s v="ENTREGUE"/>
    <s v="ENTREGUE NO PRAZO"/>
    <n v="12"/>
  </r>
  <r>
    <n v="28128798"/>
    <s v="281287-98"/>
    <d v="2023-08-17T00:00:00"/>
    <x v="3"/>
    <s v="POCOES"/>
    <x v="20"/>
    <n v="128723"/>
    <s v="NORDESTE"/>
    <n v="22478"/>
    <n v="1358.52"/>
    <n v="797"/>
    <n v="6.0437761366669632E-2"/>
    <s v="JEONCEL TRANSPORTES LTDA"/>
    <d v="2023-08-15T00:00:00"/>
    <m/>
    <d v="2023-09-06T00:00:00"/>
    <d v="2023-08-29T00:00:00"/>
    <m/>
    <s v="ENTREGUE"/>
    <s v="ENTREGUE NO PRAZO"/>
    <n v="12"/>
  </r>
  <r>
    <n v="27767098"/>
    <s v="277670-98"/>
    <d v="2023-08-17T00:00:00"/>
    <x v="3"/>
    <s v="BRASÍLIA"/>
    <x v="25"/>
    <n v="128815"/>
    <s v="CENTRO-OESTE"/>
    <n v="49045.75"/>
    <n v="1954.08"/>
    <n v="1910.653"/>
    <n v="3.9841984269788917E-2"/>
    <s v="JEONCEL TRANSPORTES LTDA"/>
    <d v="2023-08-16T00:00:00"/>
    <m/>
    <d v="2023-08-25T00:00:00"/>
    <d v="2023-08-28T00:00:00"/>
    <m/>
    <s v="ENTREGUE"/>
    <s v="ENTREGUE FORA DO PRAZO"/>
    <n v="11"/>
  </r>
  <r>
    <n v="28409898"/>
    <s v="284098-98"/>
    <d v="2023-08-17T00:00:00"/>
    <x v="3"/>
    <s v="FEIRA DE SANTANA"/>
    <x v="20"/>
    <n v="128766"/>
    <s v="NORDESTE"/>
    <n v="10908.81"/>
    <n v="466.25"/>
    <n v="373"/>
    <n v="4.2740683905943912E-2"/>
    <s v="JEONCEL TRANSPORTES LTDA"/>
    <d v="2023-08-16T00:00:00"/>
    <m/>
    <d v="2023-08-28T00:00:00"/>
    <d v="2023-08-28T00:00:00"/>
    <m/>
    <s v="ENTREGUE"/>
    <s v="ENTREGUE NO PRAZO"/>
    <n v="11"/>
  </r>
  <r>
    <n v="28505398"/>
    <s v="285053-98"/>
    <d v="2023-08-17T00:00:00"/>
    <x v="3"/>
    <s v="VITÓRIA DA CONQUISTA"/>
    <x v="20"/>
    <n v="128727"/>
    <s v="NORDESTE"/>
    <n v="33354.06"/>
    <n v="1668.63"/>
    <n v="1334.896"/>
    <n v="5.0027792718487653E-2"/>
    <s v="JEONCEL TRANSPORTES LTDA"/>
    <d v="2023-08-15T00:00:00"/>
    <m/>
    <d v="2023-09-05T00:00:00"/>
    <d v="2023-08-28T00:00:00"/>
    <m/>
    <s v="ENTREGUE"/>
    <s v="ENTREGUE NO PRAZO"/>
    <n v="11"/>
  </r>
  <r>
    <n v="27786598"/>
    <s v="277865-98"/>
    <d v="2023-08-17T00:00:00"/>
    <x v="3"/>
    <s v="GUARANI DE GOIAS"/>
    <x v="5"/>
    <n v="128863"/>
    <s v="CENTRO-OESTE"/>
    <n v="9196.11"/>
    <n v="401.05"/>
    <n v="306.88799999999998"/>
    <n v="4.3610831101411354E-2"/>
    <s v="JEONCEL TRANSPORTES LTDA"/>
    <d v="2023-08-16T00:00:00"/>
    <m/>
    <d v="2023-09-04T00:00:00"/>
    <d v="2023-09-09T00:00:00"/>
    <m/>
    <s v="ENTREGUE"/>
    <s v="ENTREGUE FORA DO PRAZO"/>
    <n v="23"/>
  </r>
  <r>
    <n v="27524998"/>
    <s v="275249-98"/>
    <d v="2023-08-17T00:00:00"/>
    <x v="3"/>
    <s v="JUAZEIRO"/>
    <x v="20"/>
    <n v="128736"/>
    <s v="NORDESTE"/>
    <n v="6789"/>
    <n v="376.34"/>
    <n v="220.78399999999999"/>
    <n v="5.5433789954337898E-2"/>
    <s v="JEONCEL TRANSPORTES LTDA"/>
    <d v="2023-08-16T00:00:00"/>
    <m/>
    <d v="2023-09-04T00:00:00"/>
    <d v="2023-09-15T00:00:00"/>
    <m/>
    <s v="ENTREGUE"/>
    <s v="ENTREGUE FORA DO PRAZO"/>
    <n v="29"/>
  </r>
  <r>
    <n v="28190098"/>
    <s v="281900-98"/>
    <d v="2023-08-17T00:00:00"/>
    <x v="3"/>
    <s v="TANQUE NOVO"/>
    <x v="20"/>
    <n v="128770"/>
    <s v="NORDESTE"/>
    <n v="5430"/>
    <n v="277.13"/>
    <n v="162.577"/>
    <n v="5.103683241252302E-2"/>
    <s v="JEONCEL TRANSPORTES LTDA"/>
    <d v="2023-08-16T00:00:00"/>
    <m/>
    <d v="2023-09-06T00:00:00"/>
    <d v="2023-09-02T00:00:00"/>
    <m/>
    <s v="ENTREGUE"/>
    <s v="ENTREGUE NO PRAZO"/>
    <n v="16"/>
  </r>
  <r>
    <n v="28191898"/>
    <s v="281918-98"/>
    <d v="2023-08-17T00:00:00"/>
    <x v="3"/>
    <s v="TANQUE NOVO"/>
    <x v="20"/>
    <n v="128773"/>
    <s v="NORDESTE"/>
    <n v="12299"/>
    <n v="739.76"/>
    <n v="433.99400000000003"/>
    <n v="6.0147979510529311E-2"/>
    <s v="JEONCEL TRANSPORTES LTDA"/>
    <d v="2023-08-16T00:00:00"/>
    <m/>
    <d v="2023-09-06T00:00:00"/>
    <d v="2023-09-02T00:00:00"/>
    <m/>
    <s v="ENTREGUE"/>
    <s v="ENTREGUE NO PRAZO"/>
    <n v="16"/>
  </r>
  <r>
    <n v="28662198"/>
    <s v="286621-98"/>
    <d v="2023-08-17T00:00:00"/>
    <x v="3"/>
    <s v="TANQUE NOVO"/>
    <x v="20"/>
    <n v="128778"/>
    <s v="NORDESTE"/>
    <n v="12299"/>
    <n v="709.45"/>
    <n v="416.214"/>
    <n v="5.768355150825271E-2"/>
    <s v="JEONCEL TRANSPORTES LTDA"/>
    <d v="2023-08-16T00:00:00"/>
    <m/>
    <d v="2023-09-06T00:00:00"/>
    <d v="2023-09-02T00:00:00"/>
    <m/>
    <s v="ENTREGUE"/>
    <s v="ENTREGUE NO PRAZO"/>
    <n v="16"/>
  </r>
  <r>
    <n v="28469798"/>
    <s v="284697-98"/>
    <d v="2023-08-17T00:00:00"/>
    <x v="3"/>
    <s v="JUAZEIRO"/>
    <x v="20"/>
    <n v="128767"/>
    <s v="NORDESTE"/>
    <n v="11729"/>
    <n v="743.18"/>
    <n v="436"/>
    <n v="6.3362605507715913E-2"/>
    <s v="JEONCEL TRANSPORTES LTDA"/>
    <d v="2023-08-16T00:00:00"/>
    <m/>
    <d v="2023-09-04T00:00:00"/>
    <d v="2023-09-04T00:00:00"/>
    <m/>
    <s v="ENTREGUE"/>
    <s v="ENTREGUE NO PRAZO"/>
    <n v="18"/>
  </r>
  <r>
    <n v="28406698"/>
    <s v="284066-98"/>
    <d v="2023-08-17T00:00:00"/>
    <x v="3"/>
    <s v="MARABA"/>
    <x v="2"/>
    <n v="128878"/>
    <s v="NORTE"/>
    <n v="11349.57"/>
    <n v="886"/>
    <n v="443"/>
    <n v="7.8064631523485029E-2"/>
    <s v="JEONCEL TRANSPORTES LTDA"/>
    <d v="2023-08-17T00:00:00"/>
    <m/>
    <d v="2023-09-20T00:00:00"/>
    <d v="2023-09-04T00:00:00"/>
    <m/>
    <s v="ENTREGUE"/>
    <s v="ENTREGUE NO PRAZO"/>
    <n v="18"/>
  </r>
  <r>
    <n v="28600898"/>
    <s v="286008-98"/>
    <d v="2023-08-17T00:00:00"/>
    <x v="3"/>
    <s v="PAULO AFONSO"/>
    <x v="20"/>
    <n v="128861"/>
    <s v="NORDESTE"/>
    <n v="14399"/>
    <n v="844.92"/>
    <n v="495.68400000000003"/>
    <n v="5.8679074935759426E-2"/>
    <s v="JEONCEL TRANSPORTES LTDA"/>
    <d v="2023-08-16T00:00:00"/>
    <m/>
    <d v="2023-08-31T00:00:00"/>
    <d v="2023-09-05T00:00:00"/>
    <m/>
    <s v="ENTREGUE"/>
    <s v="ENTREGUE FORA DO PRAZO"/>
    <n v="19"/>
  </r>
  <r>
    <n v="28131298"/>
    <s v="281312-98"/>
    <d v="2023-08-17T00:00:00"/>
    <x v="3"/>
    <s v="BREJO GDE ARAGUAIA"/>
    <x v="2"/>
    <n v="128846"/>
    <s v="NORTE"/>
    <n v="7180"/>
    <n v="432"/>
    <n v="216"/>
    <n v="6.0167130919220053E-2"/>
    <s v="JEONCEL TRANSPORTES LTDA"/>
    <d v="2023-08-16T00:00:00"/>
    <m/>
    <d v="2023-09-20T00:00:00"/>
    <d v="2023-09-06T00:00:00"/>
    <m/>
    <s v="ENTREGUE"/>
    <s v="ENTREGUE NO PRAZO"/>
    <n v="20"/>
  </r>
  <r>
    <n v="28182898"/>
    <s v="281828-98"/>
    <d v="2023-08-17T00:00:00"/>
    <x v="3"/>
    <s v="CAMAÇARI"/>
    <x v="20"/>
    <n v="128816"/>
    <s v="NORDESTE"/>
    <n v="22959"/>
    <n v="1243.9000000000001"/>
    <n v="995.12"/>
    <n v="5.417918898906747E-2"/>
    <s v="JEONCEL TRANSPORTES LTDA"/>
    <d v="2023-08-16T00:00:00"/>
    <m/>
    <d v="2023-08-28T00:00:00"/>
    <d v="2023-09-01T00:00:00"/>
    <m/>
    <s v="ENTREGUE"/>
    <s v="ENTREGUE FORA DO PRAZO"/>
    <n v="15"/>
  </r>
  <r>
    <n v="27164698"/>
    <s v="271646-98"/>
    <d v="2023-08-17T00:00:00"/>
    <x v="3"/>
    <s v="LAGOA REAL"/>
    <x v="20"/>
    <n v="127434"/>
    <s v="NORDESTE"/>
    <n v="11809"/>
    <n v="637.47"/>
    <n v="373.97699999999998"/>
    <n v="5.3981708866119062E-2"/>
    <s v="JEONCEL TRANSPORTES LTDA"/>
    <d v="2023-07-31T00:00:00"/>
    <m/>
    <d v="2023-09-05T00:00:00"/>
    <d v="2023-09-05T00:00:00"/>
    <m/>
    <s v="ENTREGUE"/>
    <s v="ENTREGUE NO PRAZO"/>
    <n v="19"/>
  </r>
  <r>
    <n v="28480598"/>
    <s v="284805-98"/>
    <d v="2023-08-17T00:00:00"/>
    <x v="3"/>
    <s v="CURACA"/>
    <x v="20"/>
    <n v="128657"/>
    <s v="NORDESTE"/>
    <n v="7689"/>
    <n v="414.2"/>
    <n v="243"/>
    <n v="5.3869163740408371E-2"/>
    <s v="JEONCEL TRANSPORTES LTDA"/>
    <d v="2023-08-15T00:00:00"/>
    <m/>
    <d v="2023-09-08T00:00:00"/>
    <d v="2023-09-09T00:00:00"/>
    <m/>
    <s v="ENTREGUE"/>
    <s v="ENTREGUE FORA DO PRAZO"/>
    <n v="23"/>
  </r>
  <r>
    <n v="27151298"/>
    <s v="271512-98"/>
    <d v="2023-08-17T00:00:00"/>
    <x v="3"/>
    <s v="OLIVEIRA BREJINHOS"/>
    <x v="20"/>
    <n v="128690"/>
    <s v="NORDESTE"/>
    <n v="5926.73"/>
    <n v="282.52999999999997"/>
    <n v="165.751"/>
    <n v="4.7670469213208631E-2"/>
    <s v="JEONCEL TRANSPORTES LTDA"/>
    <d v="2023-08-15T00:00:00"/>
    <m/>
    <d v="2023-09-15T00:00:00"/>
    <d v="2023-09-10T00:00:00"/>
    <m/>
    <s v="ENTREGUE"/>
    <s v="ENTREGUE NO PRAZO"/>
    <n v="24"/>
  </r>
  <r>
    <n v="26531498"/>
    <s v="265314-98"/>
    <d v="2023-08-17T00:00:00"/>
    <x v="3"/>
    <s v="DOM AQUINO"/>
    <x v="0"/>
    <n v="128858"/>
    <s v="CENTRO-OESTE"/>
    <n v="13274.91"/>
    <n v="908.81"/>
    <n v="463.762"/>
    <n v="6.8460727794011411E-2"/>
    <s v="MIRA SERVICOS"/>
    <d v="2023-08-16T00:00:00"/>
    <m/>
    <d v="2023-09-04T00:00:00"/>
    <d v="2023-08-28T00:00:00"/>
    <m/>
    <s v="ENTREGUE"/>
    <s v="ENTREGUE NO PRAZO"/>
    <n v="11"/>
  </r>
  <r>
    <n v="27836398"/>
    <s v="278363-98"/>
    <d v="2023-08-17T00:00:00"/>
    <x v="3"/>
    <s v="JUSCIMEIRA"/>
    <x v="0"/>
    <n v="128841"/>
    <s v="CENTRO-OESTE"/>
    <n v="13149"/>
    <n v="957.39"/>
    <n v="494"/>
    <n v="7.2810860141455616E-2"/>
    <s v="MIRA SERVICOS"/>
    <d v="2023-08-16T00:00:00"/>
    <m/>
    <d v="2023-09-04T00:00:00"/>
    <d v="2023-08-28T00:00:00"/>
    <m/>
    <s v="ENTREGUE"/>
    <s v="ENTREGUE NO PRAZO"/>
    <n v="11"/>
  </r>
  <r>
    <n v="28549699"/>
    <s v="285496-99"/>
    <d v="2023-08-17T00:00:00"/>
    <x v="3"/>
    <s v="CANAA DOS CARAJAS"/>
    <x v="2"/>
    <n v="128738"/>
    <s v="NORTE"/>
    <n v="1887.52"/>
    <n v="310.83"/>
    <n v="0.64"/>
    <n v="0.16467640077985929"/>
    <s v="MIRA SERVICOS"/>
    <d v="2023-08-16T00:00:00"/>
    <m/>
    <d v="2023-09-15T00:00:00"/>
    <d v="2023-08-28T00:00:00"/>
    <m/>
    <s v="ENTREGUE"/>
    <s v="ENTREGUE NO PRAZO"/>
    <n v="11"/>
  </r>
  <r>
    <n v="28638098"/>
    <s v="286380-98"/>
    <d v="2023-08-17T00:00:00"/>
    <x v="3"/>
    <s v="JUSCIMEIRA"/>
    <x v="0"/>
    <n v="128898"/>
    <s v="CENTRO-OESTE"/>
    <n v="11579"/>
    <n v="754.5"/>
    <n v="374.58300000000003"/>
    <n v="6.5161067449693411E-2"/>
    <s v="MIRA SERVICOS"/>
    <d v="2023-08-17T00:00:00"/>
    <m/>
    <d v="2023-09-04T00:00:00"/>
    <d v="2023-08-28T00:00:00"/>
    <m/>
    <s v="ENTREGUE"/>
    <s v="ENTREGUE NO PRAZO"/>
    <n v="11"/>
  </r>
  <r>
    <n v="28604998"/>
    <s v="286049-98"/>
    <d v="2023-08-17T00:00:00"/>
    <x v="3"/>
    <s v="CACOAL"/>
    <x v="8"/>
    <n v="128862"/>
    <s v="NORTE"/>
    <n v="16874.62"/>
    <n v="1785.02"/>
    <n v="573.83500000000004"/>
    <n v="0.10578134500213932"/>
    <s v="MIRA SERVICOS"/>
    <d v="2023-08-16T00:00:00"/>
    <m/>
    <d v="2023-09-08T00:00:00"/>
    <d v="2023-08-30T00:00:00"/>
    <m/>
    <s v="ENTREGUE"/>
    <s v="ENTREGUE NO PRAZO"/>
    <n v="13"/>
  </r>
  <r>
    <n v="28362298"/>
    <s v="283622-98"/>
    <d v="2023-08-17T00:00:00"/>
    <x v="3"/>
    <s v="CUIABÁ"/>
    <x v="0"/>
    <n v="128845"/>
    <s v="CENTRO-OESTE"/>
    <n v="12299"/>
    <n v="653.79999999999995"/>
    <n v="516.827"/>
    <n v="5.3158793397837217E-2"/>
    <s v="MIRA SERVICOS"/>
    <d v="2023-08-16T00:00:00"/>
    <m/>
    <d v="2023-08-31T00:00:00"/>
    <d v="2023-09-04T00:00:00"/>
    <m/>
    <s v="ENTREGUE"/>
    <s v="ENTREGUE FORA DO PRAZO"/>
    <n v="18"/>
  </r>
  <r>
    <n v="28359198"/>
    <s v="283591-98"/>
    <d v="2023-08-17T00:00:00"/>
    <x v="3"/>
    <s v="VÁRZEA GRANDE"/>
    <x v="0"/>
    <n v="128859"/>
    <s v="CENTRO-OESTE"/>
    <n v="9400"/>
    <n v="416.52"/>
    <n v="294.42899999999997"/>
    <n v="4.4310638297872337E-2"/>
    <s v="MIRA SERVICOS"/>
    <d v="2023-08-16T00:00:00"/>
    <m/>
    <d v="2023-09-01T00:00:00"/>
    <d v="2023-09-04T00:00:00"/>
    <m/>
    <s v="ENTREGUE"/>
    <s v="ENTREGUE FORA DO PRAZO"/>
    <n v="18"/>
  </r>
  <r>
    <n v="27827798"/>
    <s v="278277-98"/>
    <d v="2023-08-17T00:00:00"/>
    <x v="3"/>
    <s v="CAMPO GRANDE"/>
    <x v="3"/>
    <n v="128849"/>
    <s v="CENTRO-OESTE"/>
    <n v="15000"/>
    <n v="833.31"/>
    <n v="555.13800000000003"/>
    <n v="5.5553999999999999E-2"/>
    <s v="MIRA SERVICOS"/>
    <d v="2023-08-16T00:00:00"/>
    <m/>
    <d v="2023-09-05T00:00:00"/>
    <d v="2023-08-31T00:00:00"/>
    <m/>
    <s v="ENTREGUE"/>
    <s v="ENTREGUE NO PRAZO"/>
    <n v="14"/>
  </r>
  <r>
    <n v="28192898"/>
    <s v="281928-98"/>
    <d v="2023-08-17T00:00:00"/>
    <x v="3"/>
    <s v="PEDRO GOMES"/>
    <x v="3"/>
    <n v="128824"/>
    <s v="CENTRO-OESTE"/>
    <n v="7879"/>
    <n v="492.25"/>
    <n v="298.38"/>
    <n v="6.2476202563777131E-2"/>
    <s v="MIRA SERVICOS"/>
    <d v="2023-08-16T00:00:00"/>
    <m/>
    <d v="2023-09-05T00:00:00"/>
    <d v="2023-08-31T00:00:00"/>
    <m/>
    <s v="ENTREGUE"/>
    <s v="ENTREGUE NO PRAZO"/>
    <n v="14"/>
  </r>
  <r>
    <n v="28352698"/>
    <s v="283526-98"/>
    <d v="2023-08-17T00:00:00"/>
    <x v="3"/>
    <s v="JI-PARANA"/>
    <x v="8"/>
    <n v="128851"/>
    <s v="NORTE"/>
    <n v="14119.1"/>
    <n v="1758.92"/>
    <n v="565.81700000000001"/>
    <n v="0.12457734558151724"/>
    <s v="MIRA SERVICOS"/>
    <d v="2023-08-16T00:00:00"/>
    <m/>
    <d v="2023-09-08T00:00:00"/>
    <d v="2023-09-06T00:00:00"/>
    <m/>
    <s v="ENTREGUE"/>
    <s v="ENTREGUE NO PRAZO"/>
    <n v="20"/>
  </r>
  <r>
    <n v="28366798"/>
    <s v="283667-98"/>
    <d v="2023-08-17T00:00:00"/>
    <x v="3"/>
    <s v="ROLIM DE MOURA"/>
    <x v="8"/>
    <n v="128819"/>
    <s v="NORTE"/>
    <n v="103510"/>
    <n v="12199.51"/>
    <n v="4311.384"/>
    <n v="0.11785827456284417"/>
    <s v="MIRA SERVICOS"/>
    <d v="2023-08-16T00:00:00"/>
    <m/>
    <d v="2023-09-11T00:00:00"/>
    <d v="2023-08-31T00:00:00"/>
    <m/>
    <s v="ENTREGUE"/>
    <s v="ENTREGUE NO PRAZO"/>
    <n v="14"/>
  </r>
  <r>
    <n v="28371798"/>
    <s v="283717-98"/>
    <d v="2023-08-17T00:00:00"/>
    <x v="3"/>
    <s v="PORTO ALEGRE NORTE"/>
    <x v="0"/>
    <n v="128840"/>
    <s v="CENTRO-OESTE"/>
    <n v="13721.38"/>
    <n v="837.34"/>
    <n v="419"/>
    <n v="6.1024474214692696E-2"/>
    <s v="MIRA SERVICOS"/>
    <d v="2023-08-16T00:00:00"/>
    <m/>
    <d v="2023-09-13T00:00:00"/>
    <d v="2023-09-05T00:00:00"/>
    <m/>
    <s v="ENTREGUE"/>
    <s v="ENTREGUE NO PRAZO"/>
    <n v="19"/>
  </r>
  <r>
    <n v="28316798"/>
    <s v="283167-98"/>
    <d v="2023-08-17T00:00:00"/>
    <x v="3"/>
    <s v="ARAGUATINS"/>
    <x v="1"/>
    <n v="128842"/>
    <s v="NORTE"/>
    <n v="14306.41"/>
    <n v="1303.73"/>
    <n v="587"/>
    <n v="9.1129081299920811E-2"/>
    <s v="MIRA SERVICOS"/>
    <d v="2023-08-16T00:00:00"/>
    <m/>
    <d v="2023-09-20T00:00:00"/>
    <d v="2023-08-31T00:00:00"/>
    <m/>
    <s v="ENTREGUE"/>
    <s v="ENTREGUE NO PRAZO"/>
    <n v="14"/>
  </r>
  <r>
    <n v="28144498"/>
    <s v="281444-98"/>
    <d v="2023-08-17T00:00:00"/>
    <x v="3"/>
    <s v="RONDONÓPOLIS"/>
    <x v="0"/>
    <n v="128906"/>
    <s v="CENTRO-OESTE"/>
    <n v="9851.64"/>
    <n v="828.7"/>
    <n v="417.73500000000001"/>
    <n v="8.4117974266213549E-2"/>
    <s v="MIRA SERVICOS"/>
    <d v="2023-08-17T00:00:00"/>
    <m/>
    <d v="2023-09-01T00:00:00"/>
    <d v="2023-08-31T00:00:00"/>
    <m/>
    <s v="ENTREGUE"/>
    <s v="ENTREGUE NO PRAZO"/>
    <n v="14"/>
  </r>
  <r>
    <n v="28637798"/>
    <s v="286377-98"/>
    <d v="2023-08-17T00:00:00"/>
    <x v="3"/>
    <s v="CHAPADA GUIMARAES"/>
    <x v="0"/>
    <n v="128897"/>
    <s v="CENTRO-OESTE"/>
    <n v="6659"/>
    <n v="490.41"/>
    <n v="220.78399999999999"/>
    <n v="7.3646193122090406E-2"/>
    <s v="MIRA SERVICOS"/>
    <d v="2023-08-17T00:00:00"/>
    <m/>
    <d v="2023-09-04T00:00:00"/>
    <d v="2023-09-04T00:00:00"/>
    <m/>
    <s v="ENTREGUE"/>
    <s v="ENTREGUE NO PRAZO"/>
    <n v="18"/>
  </r>
  <r>
    <n v="28351898"/>
    <s v="283518-98"/>
    <d v="2023-08-17T00:00:00"/>
    <x v="3"/>
    <s v="ARAGUATINS"/>
    <x v="1"/>
    <n v="128907"/>
    <s v="NORTE"/>
    <n v="6858.85"/>
    <n v="638.69000000000005"/>
    <n v="261"/>
    <n v="9.3119108888516294E-2"/>
    <s v="MIRA SERVICOS"/>
    <d v="2023-08-17T00:00:00"/>
    <m/>
    <d v="2023-09-20T00:00:00"/>
    <d v="2023-09-05T00:00:00"/>
    <m/>
    <s v="ENTREGUE"/>
    <s v="ENTREGUE NO PRAZO"/>
    <n v="19"/>
  </r>
  <r>
    <n v="28360298"/>
    <s v="283602-98"/>
    <d v="2023-08-17T00:00:00"/>
    <x v="3"/>
    <s v="CACOAL"/>
    <x v="8"/>
    <n v="128877"/>
    <s v="NORTE"/>
    <n v="19600"/>
    <n v="2043.32"/>
    <n v="666"/>
    <n v="0.10425102040816327"/>
    <s v="MIRA SERVICOS"/>
    <d v="2023-08-17T00:00:00"/>
    <m/>
    <d v="2023-09-08T00:00:00"/>
    <d v="2023-09-12T00:00:00"/>
    <m/>
    <s v="ENTREGUE"/>
    <s v="ENTREGUE FORA DO PRAZO"/>
    <n v="26"/>
  </r>
  <r>
    <n v="28418898"/>
    <s v="284188-98"/>
    <d v="2023-08-17T00:00:00"/>
    <x v="3"/>
    <s v="CUIABÁ"/>
    <x v="0"/>
    <n v="128843"/>
    <s v="CENTRO-OESTE"/>
    <n v="13794"/>
    <n v="722.52"/>
    <n v="587"/>
    <n v="5.2379295345802525E-2"/>
    <s v="MIRA SERVICOS"/>
    <d v="2023-08-16T00:00:00"/>
    <m/>
    <d v="2023-08-31T00:00:00"/>
    <d v="2023-09-16T00:00:00"/>
    <m/>
    <s v="ENTREGUE"/>
    <s v="ENTREGUE FORA DO PRAZO"/>
    <n v="30"/>
  </r>
  <r>
    <n v="28311698"/>
    <s v="283116-98"/>
    <d v="2023-08-17T00:00:00"/>
    <x v="3"/>
    <s v="SUZANO"/>
    <x v="9"/>
    <n v="128899"/>
    <s v="SUDESTE"/>
    <n v="8249"/>
    <n v="230.97"/>
    <n v="300.30799999999999"/>
    <n v="2.7999757546369256E-2"/>
    <s v="NJP EXPRESS LTDA"/>
    <d v="2023-08-17T00:00:00"/>
    <m/>
    <d v="2023-08-19T00:00:00"/>
    <d v="2023-08-30T00:00:00"/>
    <m/>
    <s v="ENTREGUE"/>
    <s v="ENTREGUE FORA DO PRAZO"/>
    <n v="13"/>
  </r>
  <r>
    <n v="28129998"/>
    <s v="281299-98"/>
    <d v="2023-08-17T00:00:00"/>
    <x v="3"/>
    <s v="NITERÓI"/>
    <x v="11"/>
    <n v="128788"/>
    <s v="SUDESTE"/>
    <n v="9257.2199999999993"/>
    <n v="302.2"/>
    <n v="303.79899999999998"/>
    <n v="3.2644789688480995E-2"/>
    <s v="REALMED TRANSPORTES E LOGÍSTICA LTDA"/>
    <d v="2023-08-16T00:00:00"/>
    <m/>
    <d v="2023-09-01T00:00:00"/>
    <d v="2023-09-01T00:00:00"/>
    <m/>
    <s v="ENTREGUE"/>
    <s v="ENTREGUE NO PRAZO"/>
    <n v="15"/>
  </r>
  <r>
    <n v="28463198"/>
    <s v="284631-98"/>
    <d v="2023-08-17T00:00:00"/>
    <x v="3"/>
    <s v="ITABORAI"/>
    <x v="11"/>
    <n v="128822"/>
    <s v="SUDESTE"/>
    <n v="10139"/>
    <n v="347.13"/>
    <n v="386.54300000000001"/>
    <n v="3.4237104250912316E-2"/>
    <s v="REALMED TRANSPORTES E LOGÍSTICA LTDA"/>
    <d v="2023-08-16T00:00:00"/>
    <m/>
    <d v="2023-09-06T00:00:00"/>
    <d v="2023-09-02T00:00:00"/>
    <m/>
    <s v="ENTREGUE"/>
    <s v="ENTREGUE NO PRAZO"/>
    <n v="16"/>
  </r>
  <r>
    <n v="30427498"/>
    <s v="303032-183"/>
    <d v="2023-10-03T00:00:00"/>
    <x v="0"/>
    <s v="SALTO DO CÉU"/>
    <x v="0"/>
    <n v="133395"/>
    <s v="CENTRO-OESTE"/>
    <n v="15679"/>
    <n v="900.22"/>
    <n v="597"/>
    <m/>
    <s v="ATUAL CARGAS TRANSPORTES LTDA"/>
    <d v="2023-10-02T00:00:00"/>
    <s v="INFORMADO COLETA"/>
    <d v="2023-10-27T00:00:00"/>
    <m/>
    <d v="2023-10-11T00:00:00"/>
    <n v="0"/>
    <s v="EM TRANSITO"/>
    <m/>
  </r>
  <r>
    <n v="30342298"/>
    <s v="303422-98"/>
    <d v="2023-10-05T00:00:00"/>
    <x v="0"/>
    <s v="PARAUAPEBAS"/>
    <x v="2"/>
    <n v="133746"/>
    <s v="NORTE"/>
    <n v="10309.27"/>
    <n v="1081.6099999999999"/>
    <n v="367"/>
    <m/>
    <s v="ATUAL CARGAS TRANSPORTES LTDA"/>
    <d v="2023-10-04T00:00:00"/>
    <s v="INFORMADO COLETA"/>
    <d v="2023-10-27T00:00:00"/>
    <m/>
    <d v="2023-10-11T00:00:00"/>
    <n v="0"/>
    <s v="EM TRANSITO"/>
    <m/>
  </r>
  <r>
    <n v="29964498"/>
    <s v="299644-98"/>
    <d v="2023-10-05T00:00:00"/>
    <x v="0"/>
    <s v="PARAUAPEBAS"/>
    <x v="2"/>
    <n v="133747"/>
    <s v="NORTE"/>
    <n v="9584.16"/>
    <n v="992.59"/>
    <n v="335"/>
    <m/>
    <s v="ATUAL CARGAS TRANSPORTES LTDA"/>
    <d v="2023-10-04T00:00:00"/>
    <s v="INFORMADO COLETA"/>
    <d v="2023-10-27T00:00:00"/>
    <m/>
    <d v="2023-10-11T00:00:00"/>
    <n v="0"/>
    <s v="EM TRANSITO"/>
    <m/>
  </r>
  <r>
    <n v="30363898"/>
    <s v="303638-98"/>
    <d v="2023-10-05T00:00:00"/>
    <x v="0"/>
    <s v="CANAA DOS CARAJAS"/>
    <x v="2"/>
    <n v="133748"/>
    <s v="NORTE"/>
    <n v="9584.16"/>
    <n v="992.59"/>
    <n v="335"/>
    <m/>
    <s v="ATUAL CARGAS TRANSPORTES LTDA"/>
    <d v="2023-10-04T00:00:00"/>
    <s v="INFORMADO COLETA"/>
    <d v="2023-10-27T00:00:00"/>
    <m/>
    <d v="2023-10-11T00:00:00"/>
    <n v="0"/>
    <s v="EM TRANSITO"/>
    <m/>
  </r>
  <r>
    <n v="28324898"/>
    <s v="283248-98"/>
    <d v="2023-08-17T00:00:00"/>
    <x v="3"/>
    <s v="PIEDADE PONTE NOVA"/>
    <x v="4"/>
    <n v="128836"/>
    <s v="SUDESTE"/>
    <n v="16500"/>
    <n v="954.17"/>
    <n v="763.33600000000001"/>
    <n v="5.7828484848484844E-2"/>
    <s v="TENHOMOVEIS COMERCIO DE MOVEIS E UTENSILIOS DOMESTICOS LTDA"/>
    <d v="2023-08-16T00:00:00"/>
    <m/>
    <d v="2023-08-30T00:00:00"/>
    <d v="2023-08-30T00:00:00"/>
    <m/>
    <s v="ENTREGUE"/>
    <s v="ENTREGUE NO PRAZO"/>
    <n v="13"/>
  </r>
  <r>
    <n v="28601698"/>
    <s v="286016-98"/>
    <d v="2023-08-17T00:00:00"/>
    <x v="3"/>
    <s v="ARAGUARI"/>
    <x v="4"/>
    <n v="128879"/>
    <s v="SUDESTE"/>
    <n v="14080"/>
    <n v="616.25"/>
    <n v="493"/>
    <n v="4.3767755681818184E-2"/>
    <s v="TENHOMOVEIS COMERCIO DE MOVEIS E UTENSILIOS DOMESTICOS LTDA"/>
    <d v="2023-08-17T00:00:00"/>
    <m/>
    <d v="2023-08-31T00:00:00"/>
    <d v="2023-08-30T00:00:00"/>
    <m/>
    <s v="ENTREGUE"/>
    <s v="ENTREGUE NO PRAZO"/>
    <n v="13"/>
  </r>
  <r>
    <n v="28270998"/>
    <s v="282709-98"/>
    <d v="2023-08-17T00:00:00"/>
    <x v="3"/>
    <s v="CARNEIRINHO"/>
    <x v="4"/>
    <n v="128792"/>
    <s v="SUDESTE"/>
    <n v="6659"/>
    <n v="430.33"/>
    <n v="235.173"/>
    <n v="6.4623817389998492E-2"/>
    <s v="TENHOMOVEIS COMERCIO DE MOVEIS E UTENSILIOS DOMESTICOS LTDA"/>
    <d v="2023-08-16T00:00:00"/>
    <m/>
    <d v="2023-09-04T00:00:00"/>
    <d v="2023-08-30T00:00:00"/>
    <m/>
    <s v="ENTREGUE"/>
    <s v="ENTREGUE NO PRAZO"/>
    <n v="13"/>
  </r>
  <r>
    <n v="27515398"/>
    <s v="275153-98"/>
    <d v="2023-08-17T00:00:00"/>
    <x v="3"/>
    <s v="MONTE CARMELO"/>
    <x v="4"/>
    <n v="128696"/>
    <s v="SUDESTE"/>
    <n v="8909"/>
    <n v="357.5"/>
    <n v="286"/>
    <n v="4.0127960489392746E-2"/>
    <s v="TENHOMOVEIS COMERCIO DE MOVEIS E UTENSILIOS DOMESTICOS LTDA"/>
    <d v="2023-08-15T00:00:00"/>
    <m/>
    <d v="2023-09-04T00:00:00"/>
    <d v="2023-08-29T00:00:00"/>
    <m/>
    <s v="ENTREGUE"/>
    <s v="ENTREGUE NO PRAZO"/>
    <n v="12"/>
  </r>
  <r>
    <n v="28404998"/>
    <s v="284049-98"/>
    <d v="2023-08-17T00:00:00"/>
    <x v="3"/>
    <s v="UBERLÂNDIA"/>
    <x v="4"/>
    <n v="128821"/>
    <s v="SUDESTE"/>
    <n v="19709"/>
    <n v="1056.03"/>
    <n v="844.82399999999996"/>
    <n v="5.3581105078897961E-2"/>
    <s v="TENHOMOVEIS COMERCIO DE MOVEIS E UTENSILIOS DOMESTICOS LTDA"/>
    <d v="2023-08-16T00:00:00"/>
    <m/>
    <d v="2023-08-30T00:00:00"/>
    <d v="2023-08-29T00:00:00"/>
    <m/>
    <s v="ENTREGUE"/>
    <s v="ENTREGUE NO PRAZO"/>
    <n v="12"/>
  </r>
  <r>
    <n v="28483498"/>
    <s v="284834-98"/>
    <d v="2023-08-17T00:00:00"/>
    <x v="3"/>
    <s v="VARGINHA"/>
    <x v="4"/>
    <n v="128646"/>
    <s v="SUDESTE"/>
    <n v="8200"/>
    <n v="326.14"/>
    <n v="256.40100000000001"/>
    <n v="3.9773170731707316E-2"/>
    <s v="TENHOMOVEIS COMERCIO DE MOVEIS E UTENSILIOS DOMESTICOS LTDA"/>
    <d v="2023-08-15T00:00:00"/>
    <m/>
    <d v="2023-08-30T00:00:00"/>
    <d v="2023-08-30T00:00:00"/>
    <m/>
    <s v="ENTREGUE"/>
    <s v="ENTREGUE NO PRAZO"/>
    <n v="13"/>
  </r>
  <r>
    <n v="26885998"/>
    <s v="268859-98"/>
    <d v="2023-08-17T00:00:00"/>
    <x v="3"/>
    <s v="RESPLENDOR"/>
    <x v="4"/>
    <n v="128332"/>
    <s v="SUDESTE"/>
    <n v="8039"/>
    <n v="319.74"/>
    <n v="250.92"/>
    <n v="3.9773603682050004E-2"/>
    <s v="TENHOMOVEIS COMERCIO DE MOVEIS E UTENSILIOS DOMESTICOS LTDA"/>
    <d v="2023-08-10T00:00:00"/>
    <m/>
    <d v="2023-08-30T00:00:00"/>
    <d v="2023-08-31T00:00:00"/>
    <m/>
    <s v="ENTREGUE"/>
    <s v="ENTREGUE FORA DO PRAZO"/>
    <n v="14"/>
  </r>
  <r>
    <n v="27314798"/>
    <s v="273147-98"/>
    <d v="2023-08-17T00:00:00"/>
    <x v="3"/>
    <s v="MUTUM"/>
    <x v="4"/>
    <n v="128724"/>
    <s v="SUDESTE"/>
    <n v="18549.43"/>
    <n v="748.42"/>
    <n v="598.73199999999997"/>
    <n v="4.0347331427434692E-2"/>
    <s v="TENHOMOVEIS COMERCIO DE MOVEIS E UTENSILIOS DOMESTICOS LTDA"/>
    <d v="2023-08-15T00:00:00"/>
    <m/>
    <d v="2023-09-04T00:00:00"/>
    <d v="2023-09-04T00:00:00"/>
    <m/>
    <s v="ENTREGUE"/>
    <s v="ENTREGUE NO PRAZO"/>
    <n v="18"/>
  </r>
  <r>
    <n v="28278298"/>
    <s v="282782-98"/>
    <d v="2023-08-17T00:00:00"/>
    <x v="3"/>
    <s v="CAMPINA VERDE"/>
    <x v="4"/>
    <n v="128804"/>
    <s v="SUDESTE"/>
    <n v="12421.99"/>
    <n v="578.47"/>
    <n v="462.77199999999999"/>
    <n v="4.6568222965885503E-2"/>
    <s v="TENHOMOVEIS COMERCIO DE MOVEIS E UTENSILIOS DOMESTICOS LTDA"/>
    <d v="2023-08-16T00:00:00"/>
    <m/>
    <d v="2023-09-04T00:00:00"/>
    <d v="2023-09-19T00:00:00"/>
    <m/>
    <s v="ENTREGUE"/>
    <s v="ENTREGUE FORA DO PRAZO"/>
    <n v="33"/>
  </r>
  <r>
    <n v="28078998"/>
    <s v="280789-98"/>
    <d v="2023-08-17T00:00:00"/>
    <x v="3"/>
    <s v="GUANHAES"/>
    <x v="4"/>
    <n v="128794"/>
    <s v="SUDESTE"/>
    <n v="18081.93"/>
    <n v="758.1"/>
    <n v="606.48500000000001"/>
    <n v="4.1925834244463951E-2"/>
    <s v="TENHOMOVEIS COMERCIO DE MOVEIS E UTENSILIOS DOMESTICOS LTDA"/>
    <d v="2023-08-16T00:00:00"/>
    <m/>
    <d v="2023-09-04T00:00:00"/>
    <d v="2023-09-01T00:00:00"/>
    <m/>
    <s v="ENTREGUE"/>
    <s v="ENTREGUE NO PRAZO"/>
    <n v="15"/>
  </r>
  <r>
    <n v="27619798"/>
    <s v="276197-98"/>
    <d v="2023-08-17T00:00:00"/>
    <x v="3"/>
    <s v="SAO JOAO DA PONTE"/>
    <x v="4"/>
    <n v="128734"/>
    <s v="SUDESTE"/>
    <n v="10106.91"/>
    <n v="430.17"/>
    <n v="344.13299999999998"/>
    <n v="4.2561969978954992E-2"/>
    <s v="TENHOMOVEIS COMERCIO DE MOVEIS E UTENSILIOS DOMESTICOS LTDA"/>
    <d v="2023-08-16T00:00:00"/>
    <m/>
    <d v="2023-09-04T00:00:00"/>
    <d v="2023-09-06T00:00:00"/>
    <m/>
    <s v="ENTREGUE"/>
    <s v="ENTREGUE FORA DO PRAZO"/>
    <n v="20"/>
  </r>
  <r>
    <n v="28167698"/>
    <s v="281676-98"/>
    <d v="2023-08-17T00:00:00"/>
    <x v="3"/>
    <s v="JUIZ DE FORA"/>
    <x v="4"/>
    <n v="128737"/>
    <s v="SUDESTE"/>
    <n v="8639"/>
    <n v="355.32"/>
    <n v="284.25099999999998"/>
    <n v="4.11297603889339E-2"/>
    <s v="TENHOMOVEIS COMERCIO DE MOVEIS E UTENSILIOS DOMESTICOS LTDA"/>
    <d v="2023-08-16T00:00:00"/>
    <m/>
    <d v="2023-08-30T00:00:00"/>
    <d v="2023-08-31T00:00:00"/>
    <m/>
    <s v="ENTREGUE"/>
    <s v="ENTREGUE FORA DO PRAZO"/>
    <n v="14"/>
  </r>
  <r>
    <n v="26009398"/>
    <s v="260093-98"/>
    <d v="2023-08-17T00:00:00"/>
    <x v="3"/>
    <s v="ARINOS"/>
    <x v="4"/>
    <n v="128548"/>
    <s v="SUDESTE"/>
    <n v="131976.76"/>
    <n v="5339.33"/>
    <n v="6022.04"/>
    <n v="4.0456592509166008E-2"/>
    <s v="TRANSFORRECHI TRANSPORTES LTDA"/>
    <d v="2023-08-14T00:00:00"/>
    <m/>
    <d v="2023-08-25T00:00:00"/>
    <d v="2023-08-25T00:00:00"/>
    <m/>
    <s v="ENTREGUE"/>
    <s v="ENTREGUE NO PRAZO"/>
    <n v="8"/>
  </r>
  <r>
    <n v="28547098"/>
    <s v="285470-98"/>
    <d v="2023-08-17T00:00:00"/>
    <x v="3"/>
    <s v="JOÃO MONLEVADE"/>
    <x v="4"/>
    <n v="128795"/>
    <s v="SUDESTE"/>
    <n v="123748.64"/>
    <n v="5006.45"/>
    <n v="4460.6909999999998"/>
    <n v="4.0456606230177557E-2"/>
    <s v="TRANSFORRECHI TRANSPORTES LTDA"/>
    <d v="2023-08-16T00:00:00"/>
    <m/>
    <d v="2023-08-23T00:00:00"/>
    <d v="2023-08-23T00:00:00"/>
    <m/>
    <s v="ENTREGUE"/>
    <s v="ENTREGUE NO PRAZO"/>
    <n v="6"/>
  </r>
  <r>
    <n v="28084698"/>
    <s v="280846-98"/>
    <d v="2023-08-17T00:00:00"/>
    <x v="3"/>
    <s v="JOÃO MONLEVADE"/>
    <x v="4"/>
    <n v="128425"/>
    <s v="SUDESTE"/>
    <n v="5960"/>
    <n v="241.12"/>
    <n v="189.36799999999999"/>
    <n v="4.0456375838926174E-2"/>
    <s v="TRANSFORRECHI TRANSPORTES LTDA"/>
    <d v="2023-08-11T00:00:00"/>
    <m/>
    <d v="2023-08-22T00:00:00"/>
    <d v="2023-08-22T00:00:00"/>
    <m/>
    <s v="ENTREGUE"/>
    <s v="ENTREGUE NO PRAZO"/>
    <n v="5"/>
  </r>
  <r>
    <n v="28084398"/>
    <s v="280843-98"/>
    <d v="2023-08-17T00:00:00"/>
    <x v="3"/>
    <s v="SANTA CRUZ ESCALVADO"/>
    <x v="4"/>
    <n v="128426"/>
    <s v="SUDESTE"/>
    <n v="5510"/>
    <n v="222.92"/>
    <n v="165.47900000000001"/>
    <n v="4.0457350272232302E-2"/>
    <s v="TRANSFORRECHI TRANSPORTES LTDA"/>
    <d v="2023-08-11T00:00:00"/>
    <m/>
    <d v="2023-08-22T00:00:00"/>
    <d v="2023-08-22T00:00:00"/>
    <m/>
    <s v="ENTREGUE"/>
    <s v="ENTREGUE NO PRAZO"/>
    <n v="5"/>
  </r>
  <r>
    <n v="28421698"/>
    <s v="284216-98"/>
    <d v="2023-08-18T00:00:00"/>
    <x v="3"/>
    <s v="ESPINOSA"/>
    <x v="4"/>
    <n v="128854"/>
    <s v="SUDESTE"/>
    <n v="41500"/>
    <n v="1367.61"/>
    <n v="1755.539"/>
    <n v="3.29544578313253E-2"/>
    <s v="CT DISTRIBUICAO E LOGISTICA LTDA"/>
    <d v="2023-08-16T00:00:00"/>
    <m/>
    <d v="2023-08-28T00:00:00"/>
    <d v="2023-09-09T00:00:00"/>
    <m/>
    <s v="ENTREGUE"/>
    <s v="ENTREGUE FORA DO PRAZO"/>
    <n v="22"/>
  </r>
  <r>
    <n v="28337698"/>
    <s v="283376-98"/>
    <d v="2023-08-18T00:00:00"/>
    <x v="3"/>
    <s v="LIMEIRA"/>
    <x v="9"/>
    <n v="128911"/>
    <s v="SUDESTE"/>
    <n v="47457"/>
    <n v="1563.92"/>
    <n v="2000.749"/>
    <n v="3.2954464041131976E-2"/>
    <s v="CT DISTRIBUICAO E LOGISTICA LTDA"/>
    <d v="2023-08-17T00:00:00"/>
    <m/>
    <d v="2023-08-28T00:00:00"/>
    <d v="2023-08-24T00:00:00"/>
    <m/>
    <s v="ENTREGUE"/>
    <s v="ENTREGUE NO PRAZO"/>
    <n v="6"/>
  </r>
  <r>
    <n v="28434498"/>
    <s v="284344-98"/>
    <d v="2023-08-18T00:00:00"/>
    <x v="3"/>
    <s v="CAMPO GRANDE"/>
    <x v="3"/>
    <n v="128924"/>
    <s v="CENTRO-OESTE"/>
    <n v="26823.96"/>
    <n v="1079.55"/>
    <n v="1103"/>
    <n v="4.02457355289823E-2"/>
    <s v="CT DISTRIBUICAO E LOGISTICA LTDA"/>
    <d v="2023-08-18T00:00:00"/>
    <m/>
    <d v="2023-08-28T00:00:00"/>
    <d v="2023-08-28T00:00:00"/>
    <m/>
    <s v="ENTREGUE"/>
    <s v="ENTREGUE NO PRAZO"/>
    <n v="10"/>
  </r>
  <r>
    <n v="28074298"/>
    <s v="280742-98"/>
    <d v="2023-08-18T00:00:00"/>
    <x v="3"/>
    <s v="CONGONHAL"/>
    <x v="4"/>
    <n v="128962"/>
    <s v="SUDESTE"/>
    <n v="28708.02"/>
    <n v="946.06"/>
    <n v="1093"/>
    <n v="3.295455416291336E-2"/>
    <s v="CT DISTRIBUICAO E LOGISTICA LTDA"/>
    <d v="2023-08-18T00:00:00"/>
    <m/>
    <d v="2023-08-30T00:00:00"/>
    <d v="2023-08-30T00:00:00"/>
    <m/>
    <s v="ENTREGUE"/>
    <s v="ENTREGUE NO PRAZO"/>
    <n v="12"/>
  </r>
  <r>
    <n v="27070898"/>
    <s v="270708-98"/>
    <d v="2023-08-18T00:00:00"/>
    <x v="3"/>
    <s v="PORTO ALEGRE"/>
    <x v="10"/>
    <n v="128933"/>
    <s v="SUL"/>
    <n v="174495"/>
    <n v="6345.27"/>
    <n v="0"/>
    <n v="3.636362073411846E-2"/>
    <s v="CT DISTRIBUICAO E LOGISTICA LTDA"/>
    <d v="2023-08-18T00:00:00"/>
    <m/>
    <d v="2023-09-01T00:00:00"/>
    <d v="2023-09-01T00:00:00"/>
    <m/>
    <s v="ENTREGUE"/>
    <s v="ENTREGUE NO PRAZO"/>
    <n v="14"/>
  </r>
  <r>
    <n v="28842298"/>
    <s v="288422-98"/>
    <d v="2023-08-18T00:00:00"/>
    <x v="3"/>
    <s v="TANGARÁ DA SERRA"/>
    <x v="0"/>
    <n v="128947"/>
    <s v="CENTRO-OESTE"/>
    <n v="34458"/>
    <n v="1253.02"/>
    <n v="1111"/>
    <n v="3.6363689128794473E-2"/>
    <s v="CT DISTRIBUICAO E LOGISTICA LTDA"/>
    <d v="2023-08-18T00:00:00"/>
    <m/>
    <d v="2023-09-01T00:00:00"/>
    <d v="2023-09-01T00:00:00"/>
    <m/>
    <s v="ENTREGUE"/>
    <s v="ENTREGUE NO PRAZO"/>
    <n v="14"/>
  </r>
  <r>
    <n v="28165698"/>
    <s v="281656-98"/>
    <d v="2023-08-18T00:00:00"/>
    <x v="3"/>
    <s v="CORDISBURGO"/>
    <x v="4"/>
    <n v="128919"/>
    <s v="SUDESTE"/>
    <n v="147639"/>
    <n v="4865.38"/>
    <n v="5454.9449999999997"/>
    <n v="3.29545716240289E-2"/>
    <s v="CT DISTRIBUICAO E LOGISTICA LTDA"/>
    <d v="2023-08-18T00:00:00"/>
    <m/>
    <d v="2023-09-05T00:00:00"/>
    <d v="2023-09-04T00:00:00"/>
    <m/>
    <s v="ENTREGUE"/>
    <s v="ENTREGUE NO PRAZO"/>
    <n v="17"/>
  </r>
  <r>
    <n v="27774098"/>
    <s v="277740-98"/>
    <d v="2023-08-18T00:00:00"/>
    <x v="3"/>
    <s v="SÃO JOSÉ DO RIO PRETO"/>
    <x v="9"/>
    <n v="128922"/>
    <s v="SUDESTE"/>
    <n v="6600"/>
    <n v="300.86"/>
    <n v="235"/>
    <n v="4.5584848484848485E-2"/>
    <s v="FITLOG TRANSPORTES E LOGISTICA"/>
    <d v="2023-08-18T00:00:00"/>
    <m/>
    <d v="2023-08-31T00:00:00"/>
    <d v="2023-08-28T00:00:00"/>
    <m/>
    <s v="ENTREGUE"/>
    <s v="ENTREGUE NO PRAZO"/>
    <n v="10"/>
  </r>
  <r>
    <n v="27908498"/>
    <s v="279084-98"/>
    <d v="2023-08-18T00:00:00"/>
    <x v="3"/>
    <s v="CAMAÇARI"/>
    <x v="20"/>
    <n v="128895"/>
    <s v="NORDESTE"/>
    <n v="14957.51"/>
    <n v="710"/>
    <n v="568"/>
    <n v="4.7467793770487196E-2"/>
    <s v="JEONCEL TRANSPORTES LTDA"/>
    <d v="2023-08-17T00:00:00"/>
    <m/>
    <d v="2023-08-30T00:00:00"/>
    <d v="2023-09-11T00:00:00"/>
    <m/>
    <s v="ENTREGUE"/>
    <s v="ENTREGUE FORA DO PRAZO"/>
    <n v="24"/>
  </r>
  <r>
    <n v="28222298"/>
    <s v="282222-98"/>
    <d v="2023-08-18T00:00:00"/>
    <x v="3"/>
    <s v="MURITIBA"/>
    <x v="20"/>
    <n v="128955"/>
    <s v="NORDESTE"/>
    <n v="40371.83"/>
    <n v="2629.36"/>
    <n v="1542.558"/>
    <n v="6.5128580993232169E-2"/>
    <s v="JEONCEL TRANSPORTES LTDA"/>
    <d v="2023-08-18T00:00:00"/>
    <m/>
    <d v="2023-09-01T00:00:00"/>
    <d v="2023-09-12T00:00:00"/>
    <m/>
    <s v="ENTREGUE"/>
    <s v="ENTREGUE FORA DO PRAZO"/>
    <n v="25"/>
  </r>
  <r>
    <n v="28661098"/>
    <s v="286610-98"/>
    <d v="2023-08-18T00:00:00"/>
    <x v="3"/>
    <s v="CONDE"/>
    <x v="20"/>
    <n v="128946"/>
    <s v="NORDESTE"/>
    <n v="18199"/>
    <n v="1150.57"/>
    <n v="675"/>
    <n v="6.3221605582724327E-2"/>
    <s v="JEONCEL TRANSPORTES LTDA"/>
    <d v="2023-08-18T00:00:00"/>
    <m/>
    <d v="2023-09-04T00:00:00"/>
    <d v="2023-09-12T00:00:00"/>
    <m/>
    <s v="ENTREGUE"/>
    <s v="ENTREGUE FORA DO PRAZO"/>
    <n v="25"/>
  </r>
  <r>
    <n v="28725898"/>
    <s v="287258-98"/>
    <d v="2023-08-18T00:00:00"/>
    <x v="3"/>
    <s v="MATA DE SAO JOAO"/>
    <x v="20"/>
    <n v="128988"/>
    <s v="NORDESTE"/>
    <n v="86443.15"/>
    <n v="7348.23"/>
    <n v="4310.9570000000003"/>
    <n v="8.5006504274774811E-2"/>
    <s v="JEONCEL TRANSPORTES LTDA"/>
    <d v="2023-08-18T00:00:00"/>
    <m/>
    <d v="2023-09-04T00:00:00"/>
    <d v="2023-09-09T00:00:00"/>
    <m/>
    <s v="ENTREGUE"/>
    <s v="ENTREGUE FORA DO PRAZO"/>
    <n v="22"/>
  </r>
  <r>
    <n v="27388098"/>
    <s v="273880-98"/>
    <d v="2023-08-18T00:00:00"/>
    <x v="3"/>
    <s v="ILHEUS"/>
    <x v="20"/>
    <n v="128989"/>
    <s v="NORDESTE"/>
    <n v="18094.25"/>
    <n v="964.77"/>
    <n v="566"/>
    <n v="5.3319148348232169E-2"/>
    <s v="JEONCEL TRANSPORTES LTDA"/>
    <d v="2023-08-18T00:00:00"/>
    <m/>
    <d v="2023-08-23T00:00:00"/>
    <d v="2023-08-23T00:00:00"/>
    <m/>
    <s v="ENTREGUE"/>
    <s v="ENTREGUE NO PRAZO"/>
    <n v="5"/>
  </r>
  <r>
    <n v="28313398"/>
    <s v="283133-98"/>
    <d v="2023-08-18T00:00:00"/>
    <x v="3"/>
    <s v="MARABA"/>
    <x v="2"/>
    <n v="128923"/>
    <s v="NORTE"/>
    <n v="11349.57"/>
    <n v="886"/>
    <n v="443"/>
    <n v="7.8064631523485029E-2"/>
    <s v="JEONCEL TRANSPORTES LTDA"/>
    <d v="2023-08-18T00:00:00"/>
    <m/>
    <d v="2023-09-22T00:00:00"/>
    <d v="2023-08-29T00:00:00"/>
    <m/>
    <s v="ENTREGUE"/>
    <s v="ENTREGUE NO PRAZO"/>
    <n v="11"/>
  </r>
  <r>
    <n v="28683898"/>
    <s v="286838-98"/>
    <d v="2023-08-18T00:00:00"/>
    <x v="3"/>
    <s v="SAO FELIX DO XINGU"/>
    <x v="2"/>
    <n v="128990"/>
    <s v="NORTE"/>
    <n v="11292"/>
    <n v="668.97"/>
    <n v="334.48399999999998"/>
    <n v="5.9242826780021254E-2"/>
    <s v="JEONCEL TRANSPORTES LTDA"/>
    <d v="2023-08-18T00:00:00"/>
    <m/>
    <d v="2023-09-28T00:00:00"/>
    <d v="2023-09-01T00:00:00"/>
    <m/>
    <s v="ENTREGUE"/>
    <s v="ENTREGUE NO PRAZO"/>
    <n v="14"/>
  </r>
  <r>
    <n v="28465598"/>
    <s v="284655-98"/>
    <d v="2023-08-18T00:00:00"/>
    <x v="3"/>
    <s v="FEIRA DE SANTANA"/>
    <x v="20"/>
    <n v="128896"/>
    <s v="NORDESTE"/>
    <n v="10010.23"/>
    <n v="446.25"/>
    <n v="357"/>
    <n v="4.457939527862996E-2"/>
    <s v="JEONCEL TRANSPORTES LTDA"/>
    <d v="2023-08-17T00:00:00"/>
    <m/>
    <d v="2023-08-29T00:00:00"/>
    <d v="2023-08-28T00:00:00"/>
    <m/>
    <s v="ENTREGUE"/>
    <s v="ENTREGUE NO PRAZO"/>
    <n v="10"/>
  </r>
  <r>
    <n v="28056098"/>
    <s v="280560-98"/>
    <d v="2023-08-18T00:00:00"/>
    <x v="3"/>
    <s v="BUJARU"/>
    <x v="2"/>
    <n v="128910"/>
    <s v="NORTE"/>
    <n v="19138.95"/>
    <n v="1274"/>
    <n v="637"/>
    <n v="6.6565825188947145E-2"/>
    <s v="JEONCEL TRANSPORTES LTDA"/>
    <d v="2023-08-17T00:00:00"/>
    <m/>
    <d v="2023-09-11T00:00:00"/>
    <d v="2023-09-14T00:00:00"/>
    <m/>
    <s v="ENTREGUE"/>
    <s v="ENTREGUE FORA DO PRAZO"/>
    <n v="27"/>
  </r>
  <r>
    <n v="28010098"/>
    <s v="280100-98"/>
    <d v="2023-08-18T00:00:00"/>
    <x v="3"/>
    <s v="SAO MIGUEL DO GUAMA"/>
    <x v="2"/>
    <n v="128912"/>
    <s v="NORTE"/>
    <n v="15562.27"/>
    <n v="1136"/>
    <n v="568"/>
    <n v="7.2997062767835283E-2"/>
    <s v="JEONCEL TRANSPORTES LTDA"/>
    <d v="2023-08-17T00:00:00"/>
    <m/>
    <d v="2023-09-11T00:00:00"/>
    <d v="2023-09-21T00:00:00"/>
    <m/>
    <s v="ENTREGUE"/>
    <s v="ENTREGUE FORA DO PRAZO"/>
    <n v="34"/>
  </r>
  <r>
    <n v="28267998"/>
    <s v="282679-98"/>
    <d v="2023-08-18T00:00:00"/>
    <x v="3"/>
    <s v="CASTANHAL"/>
    <x v="2"/>
    <n v="128832"/>
    <s v="NORTE"/>
    <n v="20658.89"/>
    <n v="1474.43"/>
    <n v="865"/>
    <n v="7.1370243028546068E-2"/>
    <s v="JEONCEL TRANSPORTES LTDA"/>
    <d v="2023-08-16T00:00:00"/>
    <m/>
    <d v="2023-09-11T00:00:00"/>
    <d v="2023-09-12T00:00:00"/>
    <m/>
    <s v="ENTREGUE"/>
    <s v="ENTREGUE FORA DO PRAZO"/>
    <n v="25"/>
  </r>
  <r>
    <n v="28473498"/>
    <s v="284734-98"/>
    <d v="2023-08-18T00:00:00"/>
    <x v="3"/>
    <s v="MOJU"/>
    <x v="2"/>
    <n v="128956"/>
    <s v="NORTE"/>
    <n v="8331.67"/>
    <n v="600.61"/>
    <n v="300.30799999999999"/>
    <n v="7.208758868270107E-2"/>
    <s v="JEONCEL TRANSPORTES LTDA"/>
    <d v="2023-08-18T00:00:00"/>
    <m/>
    <d v="2023-09-11T00:00:00"/>
    <d v="2023-09-15T00:00:00"/>
    <m/>
    <s v="ENTREGUE"/>
    <s v="ENTREGUE FORA DO PRAZO"/>
    <n v="28"/>
  </r>
  <r>
    <n v="28676398"/>
    <s v="286763-98"/>
    <d v="2023-08-18T00:00:00"/>
    <x v="3"/>
    <s v="LICINIO DE ALMEIDA"/>
    <x v="20"/>
    <n v="128913"/>
    <s v="NORDESTE"/>
    <n v="7000"/>
    <n v="450.41"/>
    <n v="264.23899999999998"/>
    <n v="6.4344285714285715E-2"/>
    <s v="JEONCEL TRANSPORTES LTDA"/>
    <d v="2023-08-17T00:00:00"/>
    <m/>
    <d v="2023-09-11T00:00:00"/>
    <d v="2023-09-15T00:00:00"/>
    <m/>
    <s v="ENTREGUE"/>
    <s v="ENTREGUE FORA DO PRAZO"/>
    <n v="28"/>
  </r>
  <r>
    <n v="28380698"/>
    <s v="283806-98"/>
    <d v="2023-08-18T00:00:00"/>
    <x v="3"/>
    <s v="REDENCAO"/>
    <x v="2"/>
    <n v="128951"/>
    <s v="NORTE"/>
    <n v="13999.9"/>
    <n v="870.32"/>
    <n v="435.16"/>
    <n v="6.2166158329702362E-2"/>
    <s v="JEONCEL TRANSPORTES LTDA"/>
    <d v="2023-08-18T00:00:00"/>
    <m/>
    <d v="2023-09-22T00:00:00"/>
    <d v="2023-09-06T00:00:00"/>
    <m/>
    <s v="ENTREGUE"/>
    <s v="ENTREGUE NO PRAZO"/>
    <n v="19"/>
  </r>
  <r>
    <n v="28706398"/>
    <s v="287063-98"/>
    <d v="2023-08-18T00:00:00"/>
    <x v="3"/>
    <s v="SANTANA DO ARAGUAIA"/>
    <x v="2"/>
    <n v="128958"/>
    <s v="NORTE"/>
    <n v="33365.440000000002"/>
    <n v="2290.75"/>
    <n v="1145.376"/>
    <n v="6.8656370184238535E-2"/>
    <s v="JEONCEL TRANSPORTES LTDA"/>
    <d v="2023-08-18T00:00:00"/>
    <m/>
    <d v="2023-09-27T00:00:00"/>
    <d v="2023-09-06T00:00:00"/>
    <m/>
    <s v="ENTREGUE"/>
    <s v="ENTREGUE NO PRAZO"/>
    <n v="19"/>
  </r>
  <r>
    <n v="28758698"/>
    <s v="287586-98"/>
    <d v="2023-08-18T00:00:00"/>
    <x v="3"/>
    <s v="PORTEL"/>
    <x v="2"/>
    <n v="128925"/>
    <s v="NORTE"/>
    <n v="12029.37"/>
    <n v="865.76"/>
    <n v="432.88299999999998"/>
    <n v="7.1970518821850182E-2"/>
    <s v="JEONCEL TRANSPORTES LTDA"/>
    <d v="2023-08-18T00:00:00"/>
    <m/>
    <d v="2023-09-14T00:00:00"/>
    <d v="2023-09-20T00:00:00"/>
    <m/>
    <s v="ENTREGUE"/>
    <s v="ENTREGUE FORA DO PRAZO"/>
    <n v="33"/>
  </r>
  <r>
    <n v="28391298"/>
    <s v="283912-98"/>
    <d v="2023-08-18T00:00:00"/>
    <x v="3"/>
    <s v="SANTAREM"/>
    <x v="2"/>
    <n v="128852"/>
    <s v="NORTE"/>
    <n v="8248.7000000000007"/>
    <n v="600.61"/>
    <n v="300.30799999999999"/>
    <n v="7.2812685635312221E-2"/>
    <s v="JEONCEL TRANSPORTES LTDA"/>
    <d v="2023-08-16T00:00:00"/>
    <m/>
    <d v="2023-09-21T00:00:00"/>
    <d v="2023-09-21T00:00:00"/>
    <m/>
    <s v="ENTREGUE"/>
    <s v="ENTREGUE NO PRAZO"/>
    <n v="34"/>
  </r>
  <r>
    <n v="27877198"/>
    <s v="278771-98"/>
    <d v="2023-08-18T00:00:00"/>
    <x v="3"/>
    <s v="TAILANDIA"/>
    <x v="2"/>
    <n v="128796"/>
    <s v="NORTE"/>
    <n v="44000"/>
    <n v="3059.02"/>
    <n v="1529.51"/>
    <n v="6.9523181818181817E-2"/>
    <s v="JEONCEL TRANSPORTES LTDA"/>
    <d v="2023-08-16T00:00:00"/>
    <m/>
    <d v="2023-09-20T00:00:00"/>
    <d v="2023-09-21T00:00:00"/>
    <m/>
    <s v="ENTREGUE"/>
    <s v="ENTREGUE FORA DO PRAZO"/>
    <n v="34"/>
  </r>
  <r>
    <n v="28648798"/>
    <s v="286487-98"/>
    <d v="2023-08-18T00:00:00"/>
    <x v="3"/>
    <s v="RONDONÓPOLIS"/>
    <x v="0"/>
    <n v="128937"/>
    <s v="CENTRO-OESTE"/>
    <n v="13344.21"/>
    <n v="908.06"/>
    <n v="463.22"/>
    <n v="6.8048989037192906E-2"/>
    <s v="MIRA SERVICOS"/>
    <d v="2023-08-18T00:00:00"/>
    <m/>
    <d v="2023-09-04T00:00:00"/>
    <d v="2023-08-29T00:00:00"/>
    <m/>
    <s v="ENTREGUE"/>
    <s v="ENTREGUE NO PRAZO"/>
    <n v="11"/>
  </r>
  <r>
    <n v="28273898"/>
    <s v="282738-98"/>
    <d v="2023-08-18T00:00:00"/>
    <x v="3"/>
    <s v="CUIABÁ"/>
    <x v="0"/>
    <n v="128953"/>
    <s v="CENTRO-OESTE"/>
    <n v="16820.62"/>
    <n v="657.22"/>
    <n v="512.29"/>
    <n v="3.9072281521132991E-2"/>
    <s v="MIRA SERVICOS"/>
    <d v="2023-08-18T00:00:00"/>
    <m/>
    <d v="2023-09-01T00:00:00"/>
    <d v="2023-09-05T00:00:00"/>
    <m/>
    <s v="ENTREGUE"/>
    <s v="ENTREGUE FORA DO PRAZO"/>
    <n v="18"/>
  </r>
  <r>
    <n v="28423898"/>
    <s v="284238-98"/>
    <d v="2023-08-18T00:00:00"/>
    <x v="3"/>
    <s v="SAO GABRIEL DO OESTE"/>
    <x v="3"/>
    <n v="128957"/>
    <s v="CENTRO-OESTE"/>
    <n v="8859"/>
    <n v="459.67"/>
    <n v="269.67700000000002"/>
    <n v="5.1887346201602895E-2"/>
    <s v="MIRA SERVICOS"/>
    <d v="2023-08-18T00:00:00"/>
    <m/>
    <d v="2023-09-04T00:00:00"/>
    <d v="2023-08-30T00:00:00"/>
    <m/>
    <s v="ENTREGUE"/>
    <s v="ENTREGUE NO PRAZO"/>
    <n v="12"/>
  </r>
  <r>
    <n v="28580098"/>
    <s v="285800-98"/>
    <d v="2023-08-18T00:00:00"/>
    <x v="3"/>
    <s v="PALMAS"/>
    <x v="1"/>
    <n v="128936"/>
    <s v="NORTE"/>
    <n v="9757.1200000000008"/>
    <n v="530.41"/>
    <n v="304"/>
    <n v="5.4361327932832632E-2"/>
    <s v="MIRA SERVICOS"/>
    <d v="2023-08-18T00:00:00"/>
    <m/>
    <d v="2023-09-04T00:00:00"/>
    <d v="2023-09-04T00:00:00"/>
    <m/>
    <s v="ENTREGUE"/>
    <s v="ENTREGUE NO PRAZO"/>
    <n v="17"/>
  </r>
  <r>
    <n v="28649498"/>
    <s v="286494-98"/>
    <d v="2023-08-18T00:00:00"/>
    <x v="3"/>
    <s v="RONDONÓPOLIS"/>
    <x v="0"/>
    <n v="128954"/>
    <s v="CENTRO-OESTE"/>
    <n v="14255.01"/>
    <n v="961.99"/>
    <n v="495.68400000000003"/>
    <n v="6.7484344100775792E-2"/>
    <s v="MIRA SERVICOS"/>
    <d v="2023-08-18T00:00:00"/>
    <m/>
    <d v="2023-09-04T00:00:00"/>
    <d v="2023-09-05T00:00:00"/>
    <m/>
    <s v="ENTREGUE"/>
    <s v="ENTREGUE FORA DO PRAZO"/>
    <n v="18"/>
  </r>
  <r>
    <n v="28352498"/>
    <s v="283524-98"/>
    <d v="2023-08-18T00:00:00"/>
    <x v="3"/>
    <s v="BARRA DO BUGRES"/>
    <x v="0"/>
    <n v="128965"/>
    <s v="CENTRO-OESTE"/>
    <n v="11700"/>
    <n v="744.08"/>
    <n v="368"/>
    <n v="6.3596581196581195E-2"/>
    <s v="MIRA SERVICOS"/>
    <d v="2023-08-18T00:00:00"/>
    <m/>
    <d v="2023-09-06T00:00:00"/>
    <d v="2023-08-22T00:00:00"/>
    <m/>
    <s v="ENTREGUE"/>
    <s v="ENTREGUE NO PRAZO"/>
    <n v="4"/>
  </r>
  <r>
    <n v="28569998"/>
    <s v="285699-98"/>
    <d v="2023-08-18T00:00:00"/>
    <x v="3"/>
    <s v="BELÉM"/>
    <x v="2"/>
    <n v="128945"/>
    <s v="NORTE"/>
    <n v="58000"/>
    <n v="3246.07"/>
    <n v="1690"/>
    <n v="5.5966724137931037E-2"/>
    <s v="MIRA SERVICOS"/>
    <d v="2023-08-18T00:00:00"/>
    <m/>
    <d v="2023-09-11T00:00:00"/>
    <d v="2023-08-22T00:00:00"/>
    <m/>
    <s v="ENTREGUE"/>
    <s v="ENTREGUE NO PRAZO"/>
    <n v="4"/>
  </r>
  <r>
    <n v="28522398"/>
    <s v="285223-98"/>
    <d v="2023-08-18T00:00:00"/>
    <x v="3"/>
    <s v="ITAUBA"/>
    <x v="0"/>
    <n v="128918"/>
    <s v="CENTRO-OESTE"/>
    <n v="4466.76"/>
    <n v="329.95"/>
    <n v="128.32300000000001"/>
    <n v="7.386785947756315E-2"/>
    <s v="MIRA SERVICOS"/>
    <d v="2023-08-17T00:00:00"/>
    <m/>
    <d v="2023-09-11T00:00:00"/>
    <d v="2023-09-12T00:00:00"/>
    <m/>
    <s v="ENTREGUE"/>
    <s v="ENTREGUE FORA DO PRAZO"/>
    <n v="25"/>
  </r>
  <r>
    <n v="28729698"/>
    <s v="287296-98"/>
    <d v="2023-08-18T00:00:00"/>
    <x v="3"/>
    <s v="GUARANTÃ DO NORTE"/>
    <x v="0"/>
    <n v="128959"/>
    <s v="CENTRO-OESTE"/>
    <n v="17899"/>
    <n v="1210.02"/>
    <n v="636.21699999999998"/>
    <n v="6.760265936644505E-2"/>
    <s v="MIRA SERVICOS"/>
    <d v="2023-08-18T00:00:00"/>
    <m/>
    <d v="2023-09-15T00:00:00"/>
    <d v="2023-09-01T00:00:00"/>
    <m/>
    <s v="ENTREGUE"/>
    <s v="ENTREGUE NO PRAZO"/>
    <n v="14"/>
  </r>
  <r>
    <n v="28215498"/>
    <s v="282154-98"/>
    <d v="2023-08-18T00:00:00"/>
    <x v="3"/>
    <s v="NATAL"/>
    <x v="17"/>
    <n v="128991"/>
    <s v="NORDESTE"/>
    <n v="21243.42"/>
    <n v="919.99"/>
    <n v="767"/>
    <n v="4.3307056961638009E-2"/>
    <s v="TECMAR TRANSPORTES LTDA"/>
    <d v="2023-08-18T00:00:00"/>
    <m/>
    <s v="01/09/2023"/>
    <d v="2023-09-01T00:00:00"/>
    <m/>
    <s v="ENTREGUE"/>
    <s v="ENTREGUE NO PRAZO"/>
    <n v="14"/>
  </r>
  <r>
    <n v="28897499"/>
    <s v="288974-99"/>
    <d v="2023-08-21T00:00:00"/>
    <x v="3"/>
    <s v="JUNQUEIROPOLIS"/>
    <x v="9"/>
    <n v="128941"/>
    <s v="SUDESTE"/>
    <n v="499.87"/>
    <n v="90.57"/>
    <n v="27.832999999999998"/>
    <m/>
    <s v="FITLOG TRANSPORTES E LOGISTICA"/>
    <d v="2023-08-18T00:00:00"/>
    <m/>
    <d v="2023-08-31T00:00:00"/>
    <d v="2023-08-29T00:00:00"/>
    <m/>
    <s v="ENTREGUE"/>
    <s v="ENTREGUE NO PRAZO"/>
    <n v="8"/>
  </r>
  <r>
    <n v="28568399"/>
    <s v="285683-99"/>
    <d v="2023-08-21T00:00:00"/>
    <x v="3"/>
    <s v="BOM JESUS"/>
    <x v="17"/>
    <n v="128635"/>
    <s v="NORDESTE"/>
    <n v="530.46"/>
    <n v="5.68"/>
    <n v="27.832999999999998"/>
    <m/>
    <s v="JEONCEL TRANSPORTES LTDA"/>
    <d v="2023-08-15T00:00:00"/>
    <m/>
    <d v="2023-09-08T00:00:00"/>
    <d v="2023-08-15T00:00:00"/>
    <m/>
    <s v="ENTREGUE"/>
    <s v="ENTREGUE NO PRAZO"/>
    <n v="-6"/>
  </r>
  <r>
    <n v="25400598"/>
    <s v="254005-98"/>
    <d v="2023-08-21T00:00:00"/>
    <x v="3"/>
    <s v="MACEIÓ"/>
    <x v="19"/>
    <n v="129047"/>
    <s v="NORDESTE"/>
    <n v="23099.72"/>
    <n v="912.5"/>
    <n v="730"/>
    <m/>
    <s v="JEONCEL TRANSPORTES LTDA"/>
    <d v="2023-08-21T00:00:00"/>
    <m/>
    <d v="2023-09-01T00:00:00"/>
    <d v="2023-09-06T00:00:00"/>
    <m/>
    <s v="ENTREGUE"/>
    <s v="ENTREGUE FORA DO PRAZO"/>
    <n v="16"/>
  </r>
  <r>
    <n v="27669198"/>
    <s v="276691-98"/>
    <d v="2023-08-21T00:00:00"/>
    <x v="3"/>
    <s v="ANANINDEUA"/>
    <x v="2"/>
    <n v="129055"/>
    <s v="NORTE"/>
    <n v="16120.76"/>
    <n v="976.7"/>
    <n v="573"/>
    <m/>
    <s v="JEONCEL TRANSPORTES LTDA"/>
    <d v="2023-08-21T00:00:00"/>
    <m/>
    <d v="2023-09-08T00:00:00"/>
    <d v="2023-09-08T00:00:00"/>
    <m/>
    <s v="ENTREGUE"/>
    <s v="ENTREGUE NO PRAZO"/>
    <n v="18"/>
  </r>
  <r>
    <n v="28506698"/>
    <s v="285066-98"/>
    <d v="2023-08-21T00:00:00"/>
    <x v="3"/>
    <s v="BELÉM"/>
    <x v="2"/>
    <n v="129033"/>
    <s v="NORTE"/>
    <n v="56600"/>
    <n v="3452.52"/>
    <n v="2025.48"/>
    <m/>
    <s v="JEONCEL TRANSPORTES LTDA"/>
    <d v="2023-08-21T00:00:00"/>
    <m/>
    <d v="2023-09-08T00:00:00"/>
    <d v="2023-09-08T00:00:00"/>
    <m/>
    <s v="ENTREGUE"/>
    <s v="ENTREGUE NO PRAZO"/>
    <n v="18"/>
  </r>
  <r>
    <n v="27813298"/>
    <s v="278132-98"/>
    <d v="2023-08-21T00:00:00"/>
    <x v="3"/>
    <s v="PARAUAPEBAS"/>
    <x v="2"/>
    <n v="129054"/>
    <s v="NORTE"/>
    <n v="29340"/>
    <n v="2126"/>
    <n v="1063"/>
    <m/>
    <s v="JEONCEL TRANSPORTES LTDA"/>
    <d v="2023-08-21T00:00:00"/>
    <m/>
    <d v="2023-09-22T00:00:00"/>
    <d v="2023-09-08T00:00:00"/>
    <m/>
    <s v="ENTREGUE"/>
    <s v="ENTREGUE NO PRAZO"/>
    <n v="18"/>
  </r>
  <r>
    <n v="28883099"/>
    <s v="288830-99"/>
    <d v="2023-08-21T00:00:00"/>
    <x v="3"/>
    <s v="CRIXAS"/>
    <x v="5"/>
    <n v="128940"/>
    <s v="CENTRO-OESTE"/>
    <n v="493.21"/>
    <n v="0.01"/>
    <n v="27.832999999999998"/>
    <m/>
    <s v="JEONCEL TRANSPORTES LTDA"/>
    <d v="2023-08-18T00:00:00"/>
    <m/>
    <d v="2023-09-05T00:00:00"/>
    <d v="2023-08-31T00:00:00"/>
    <m/>
    <s v="ENTREGUE"/>
    <s v="ENTREGUE NO PRAZO"/>
    <n v="10"/>
  </r>
  <r>
    <n v="29009801"/>
    <s v="290098-01"/>
    <d v="2023-08-21T00:00:00"/>
    <x v="3"/>
    <s v="BREJO GDE ARAGUAIA"/>
    <x v="2"/>
    <n v="129022"/>
    <s v="NORTE"/>
    <n v="501.93"/>
    <n v="255.68"/>
    <n v="27.832999999999998"/>
    <m/>
    <s v="JEONCEL TRANSPORTES LTDA"/>
    <d v="2023-08-21T00:00:00"/>
    <m/>
    <d v="2023-09-25T00:00:00"/>
    <d v="2023-09-06T00:00:00"/>
    <m/>
    <s v="ENTREGUE"/>
    <s v="ENTREGUE NO PRAZO"/>
    <n v="16"/>
  </r>
  <r>
    <n v="29022099"/>
    <s v="290220-99"/>
    <d v="2023-08-21T00:00:00"/>
    <x v="3"/>
    <s v="FORTALEZA"/>
    <x v="15"/>
    <n v="129023"/>
    <s v="NORDESTE"/>
    <n v="715.62"/>
    <n v="159.09"/>
    <n v="35.417000000000002"/>
    <m/>
    <s v="JEONCEL TRANSPORTES LTDA"/>
    <d v="2023-08-21T00:00:00"/>
    <m/>
    <d v="2023-09-11T00:00:00"/>
    <d v="2023-09-11T00:00:00"/>
    <m/>
    <s v="ENTREGUE"/>
    <s v="ENTREGUE NO PRAZO"/>
    <n v="21"/>
  </r>
  <r>
    <n v="32505398"/>
    <s v="325053-98"/>
    <d v="2023-10-05T00:00:00"/>
    <x v="0"/>
    <s v="BARRA DO GARCAS"/>
    <x v="0"/>
    <n v="133795"/>
    <s v="CENTRO-OESTE"/>
    <n v="9329"/>
    <n v="798.64"/>
    <n v="326"/>
    <m/>
    <s v="ATUAL CARGAS TRANSPORTES LTDA"/>
    <d v="2023-10-04T00:00:00"/>
    <s v="INFORMADO COLETA"/>
    <d v="2023-10-27T00:00:00"/>
    <m/>
    <d v="2023-10-11T00:00:00"/>
    <s v="CARGA EM UNIDADE DE TRANSBORDO"/>
    <s v="EM TRANSITO"/>
    <m/>
  </r>
  <r>
    <n v="28937699"/>
    <s v="289376-99"/>
    <d v="2023-08-21T00:00:00"/>
    <x v="3"/>
    <s v="BELÉM"/>
    <x v="2"/>
    <n v="128942"/>
    <s v="NORTE"/>
    <n v="907.11"/>
    <n v="269.18"/>
    <n v="29.920999999999999"/>
    <m/>
    <s v="MIRA SERVICOS"/>
    <d v="2023-08-18T00:00:00"/>
    <m/>
    <d v="2023-09-12T00:00:00"/>
    <d v="2023-09-01T00:00:00"/>
    <m/>
    <s v="ENTREGUE"/>
    <s v="ENTREGUE NO PRAZO"/>
    <n v="11"/>
  </r>
  <r>
    <n v="24440698"/>
    <s v="244406-98"/>
    <d v="2023-08-21T00:00:00"/>
    <x v="3"/>
    <s v="RIO BRILHANTE"/>
    <x v="3"/>
    <n v="129050"/>
    <s v="CENTRO-OESTE"/>
    <n v="26000"/>
    <n v="1227.8"/>
    <n v="851.12300000000005"/>
    <m/>
    <s v="MIRA SERVICOS"/>
    <d v="2023-08-21T00:00:00"/>
    <m/>
    <d v="2023-09-06T00:00:00"/>
    <d v="2023-09-06T00:00:00"/>
    <m/>
    <s v="ENTREGUE"/>
    <s v="ENTREGUE NO PRAZO"/>
    <n v="16"/>
  </r>
  <r>
    <n v="28622098"/>
    <s v="286220-98"/>
    <d v="2023-08-21T00:00:00"/>
    <x v="3"/>
    <s v="PRIMAVERA DO LESTE"/>
    <x v="0"/>
    <n v="129034"/>
    <s v="CENTRO-OESTE"/>
    <n v="12617.57"/>
    <n v="775.35"/>
    <n v="386.41"/>
    <m/>
    <s v="MIRA SERVICOS"/>
    <d v="2023-08-21T00:00:00"/>
    <m/>
    <d v="2023-09-08T00:00:00"/>
    <d v="2023-09-05T00:00:00"/>
    <m/>
    <s v="ENTREGUE"/>
    <s v="ENTREGUE NO PRAZO"/>
    <n v="15"/>
  </r>
  <r>
    <n v="28836498"/>
    <s v="288364-98"/>
    <d v="2023-08-21T00:00:00"/>
    <x v="3"/>
    <s v="ARAPUTANGA"/>
    <x v="0"/>
    <n v="129029"/>
    <s v="CENTRO-OESTE"/>
    <n v="13479"/>
    <n v="907.93"/>
    <n v="463"/>
    <m/>
    <s v="MIRA SERVICOS"/>
    <d v="2023-08-21T00:00:00"/>
    <m/>
    <d v="2023-09-11T00:00:00"/>
    <d v="2023-09-04T00:00:00"/>
    <m/>
    <s v="ENTREGUE"/>
    <s v="ENTREGUE NO PRAZO"/>
    <n v="14"/>
  </r>
  <r>
    <n v="31751898"/>
    <s v="317518-98"/>
    <d v="2023-10-04T00:00:00"/>
    <x v="0"/>
    <s v="RIO BRANCO"/>
    <x v="0"/>
    <n v="133672"/>
    <s v="CENTRO-OESTE"/>
    <n v="11459"/>
    <n v="1257.48"/>
    <n v="520"/>
    <m/>
    <s v="ATUAL CARGAS TRANSPORTES LTDA"/>
    <d v="2023-10-04T00:00:00"/>
    <s v="INFORMADO COLETA"/>
    <d v="2023-10-27T00:00:00"/>
    <m/>
    <d v="2023-10-11T00:00:00"/>
    <n v="0"/>
    <s v="EM TRANSITO"/>
    <m/>
  </r>
  <r>
    <n v="28391998"/>
    <s v="283919-98"/>
    <d v="2023-08-21T00:00:00"/>
    <x v="3"/>
    <s v="MACAÉ"/>
    <x v="11"/>
    <n v="128964"/>
    <s v="SUDESTE"/>
    <n v="7000"/>
    <n v="452.4"/>
    <n v="222"/>
    <m/>
    <s v="REALMED TRANSPORTES E LOGÍSTICA LTDA"/>
    <d v="2023-08-18T00:00:00"/>
    <m/>
    <d v="2023-08-28T00:00:00"/>
    <d v="2023-08-24T00:00:00"/>
    <m/>
    <s v="ENTREGUE"/>
    <s v="ENTREGUE NO PRAZO"/>
    <n v="3"/>
  </r>
  <r>
    <n v="28706598"/>
    <s v="287065-98"/>
    <d v="2023-08-21T00:00:00"/>
    <x v="3"/>
    <s v="MACAÉ"/>
    <x v="11"/>
    <n v="128992"/>
    <s v="SUDESTE"/>
    <n v="6467.4"/>
    <n v="411.32"/>
    <n v="194"/>
    <m/>
    <s v="REALMED TRANSPORTES E LOGÍSTICA LTDA"/>
    <d v="2023-08-18T00:00:00"/>
    <m/>
    <d v="2023-08-28T00:00:00"/>
    <d v="2023-08-24T00:00:00"/>
    <m/>
    <s v="ENTREGUE"/>
    <s v="ENTREGUE NO PRAZO"/>
    <n v="3"/>
  </r>
  <r>
    <n v="29009800"/>
    <s v="290098-00"/>
    <d v="2023-08-21T00:00:00"/>
    <x v="3"/>
    <s v="SAQUAREMA"/>
    <x v="11"/>
    <n v="129021"/>
    <s v="SUDESTE"/>
    <n v="1077.42"/>
    <n v="24.56"/>
    <n v="59.777999999999999"/>
    <m/>
    <s v="REALMED TRANSPORTES E LOGÍSTICA LTDA"/>
    <d v="2023-08-21T00:00:00"/>
    <m/>
    <d v="2023-08-28T00:00:00"/>
    <d v="2023-08-29T00:00:00"/>
    <m/>
    <s v="ENTREGUE"/>
    <s v="ENTREGUE FORA DO PRAZO"/>
    <n v="8"/>
  </r>
  <r>
    <n v="28892598"/>
    <s v="288925-98"/>
    <d v="2023-08-21T00:00:00"/>
    <x v="3"/>
    <s v="DIONISIO"/>
    <x v="4"/>
    <n v="128993"/>
    <s v="SUDESTE"/>
    <n v="13500"/>
    <n v="594.22"/>
    <n v="475.36900000000003"/>
    <m/>
    <s v="TENHOMOVEIS COMERCIO DE MOVEIS E UTENSILIOS DOMESTICOS LTDA"/>
    <d v="2023-08-18T00:00:00"/>
    <m/>
    <d v="2023-09-04T00:00:00"/>
    <d v="2023-08-30T00:00:00"/>
    <m/>
    <s v="ENTREGUE"/>
    <s v="ENTREGUE NO PRAZO"/>
    <n v="9"/>
  </r>
  <r>
    <n v="27081298"/>
    <s v="270812-98"/>
    <d v="2023-08-21T00:00:00"/>
    <x v="3"/>
    <s v="CLÁUDIO"/>
    <x v="4"/>
    <n v="127724"/>
    <s v="SUDESTE"/>
    <n v="5539"/>
    <n v="250"/>
    <n v="163"/>
    <m/>
    <s v="TENHOMOVEIS COMERCIO DE MOVEIS E UTENSILIOS DOMESTICOS LTDA"/>
    <d v="2023-08-02T00:00:00"/>
    <m/>
    <d v="2023-09-05T00:00:00"/>
    <d v="2023-09-14T00:00:00"/>
    <m/>
    <s v="ENTREGUE"/>
    <s v="ENTREGUE FORA DO PRAZO"/>
    <n v="24"/>
  </r>
  <r>
    <n v="27855198"/>
    <s v="278551-98"/>
    <d v="2023-08-21T00:00:00"/>
    <x v="3"/>
    <s v="JANAUBA"/>
    <x v="4"/>
    <n v="128043"/>
    <s v="SUDESTE"/>
    <n v="8089"/>
    <n v="336.25"/>
    <n v="269"/>
    <m/>
    <s v="TENHOMOVEIS COMERCIO DE MOVEIS E UTENSILIOS DOMESTICOS LTDA"/>
    <d v="2023-08-07T00:00:00"/>
    <m/>
    <d v="2023-09-08T00:00:00"/>
    <d v="2023-09-08T00:00:00"/>
    <m/>
    <s v="ENTREGUE"/>
    <s v="ENTREGUE NO PRAZO"/>
    <n v="18"/>
  </r>
  <r>
    <n v="28799198"/>
    <s v="287991-98"/>
    <d v="2023-08-21T00:00:00"/>
    <x v="3"/>
    <s v="CARLOS CHAGAS"/>
    <x v="4"/>
    <n v="128914"/>
    <s v="SUDESTE"/>
    <n v="12814.31"/>
    <n v="646.02"/>
    <n v="397.44200000000001"/>
    <m/>
    <s v="TENHOMOVEIS COMERCIO DE MOVEIS E UTENSILIOS DOMESTICOS LTDA"/>
    <d v="2023-08-17T00:00:00"/>
    <m/>
    <d v="2023-09-08T00:00:00"/>
    <d v="2023-09-06T00:00:00"/>
    <m/>
    <s v="ENTREGUE"/>
    <s v="ENTREGUE NO PRAZO"/>
    <n v="16"/>
  </r>
  <r>
    <n v="27502598"/>
    <s v="275025-98"/>
    <d v="2023-08-21T00:00:00"/>
    <x v="3"/>
    <s v="SAO FRANCISCO SALES"/>
    <x v="4"/>
    <n v="129060"/>
    <s v="SUDESTE"/>
    <n v="9589"/>
    <n v="392.2"/>
    <n v="313.76"/>
    <m/>
    <s v="TENHOMOVEIS COMERCIO DE MOVEIS E UTENSILIOS DOMESTICOS LTDA"/>
    <d v="2023-08-21T00:00:00"/>
    <m/>
    <d v="2023-09-18T00:00:00"/>
    <d v="2023-09-20T00:00:00"/>
    <m/>
    <s v="ENTREGUE"/>
    <s v="ENTREGUE FORA DO PRAZO"/>
    <n v="30"/>
  </r>
  <r>
    <n v="28829598"/>
    <s v="288295-98"/>
    <d v="2023-08-22T00:00:00"/>
    <x v="3"/>
    <s v="TAUBATE"/>
    <x v="9"/>
    <n v="129134"/>
    <s v="SUDESTE"/>
    <n v="11165.25"/>
    <n v="498.69"/>
    <n v="386.255"/>
    <m/>
    <s v="FITLOG TRANSPORTES E LOGISTICA"/>
    <d v="2023-08-22T00:00:00"/>
    <m/>
    <d v="2023-08-30T00:00:00"/>
    <d v="2023-08-29T00:00:00"/>
    <m/>
    <s v="ENTREGUE"/>
    <s v="ENTREGUE NO PRAZO"/>
    <n v="7"/>
  </r>
  <r>
    <n v="32618498"/>
    <s v="326184-98"/>
    <d v="2023-10-05T00:00:00"/>
    <x v="0"/>
    <s v="PARAUAPEBAS"/>
    <x v="2"/>
    <n v="133860"/>
    <s v="NORTE"/>
    <n v="13326.46"/>
    <n v="1508.31"/>
    <n v="511"/>
    <m/>
    <s v="ATUAL CARGAS TRANSPORTES LTDA"/>
    <d v="2023-10-04T00:00:00"/>
    <s v="INFORMADO COLETA"/>
    <d v="2023-10-27T00:00:00"/>
    <m/>
    <d v="2023-10-11T00:00:00"/>
    <n v="0"/>
    <s v="EM TRANSITO"/>
    <m/>
  </r>
  <r>
    <n v="32245098"/>
    <s v="322450-98"/>
    <d v="2023-10-05T00:00:00"/>
    <x v="0"/>
    <s v="OURILANDIA DO NORTE"/>
    <x v="2"/>
    <n v="133876"/>
    <s v="NORTE"/>
    <n v="11122.97"/>
    <n v="1138.48"/>
    <n v="387"/>
    <m/>
    <s v="ATUAL CARGAS TRANSPORTES LTDA"/>
    <d v="2023-10-04T00:00:00"/>
    <s v="INFORMADO COLETA"/>
    <d v="2023-10-27T00:00:00"/>
    <m/>
    <d v="2023-10-11T00:00:00"/>
    <n v="0"/>
    <s v="EM TRANSITO"/>
    <m/>
  </r>
  <r>
    <n v="32549398"/>
    <s v="325493-98"/>
    <d v="2023-10-05T00:00:00"/>
    <x v="0"/>
    <s v="MACAPÁ"/>
    <x v="14"/>
    <n v="133793"/>
    <s v="NORTE"/>
    <n v="12612.67"/>
    <n v="1568.09"/>
    <n v="482"/>
    <m/>
    <s v="ATUAL CARGAS TRANSPORTES LTDA"/>
    <d v="2023-10-04T00:00:00"/>
    <s v="INFORMADO COLETA"/>
    <d v="2023-10-27T00:00:00"/>
    <m/>
    <d v="2023-10-11T00:00:00"/>
    <n v="0"/>
    <s v="EM TRANSITO"/>
    <m/>
  </r>
  <r>
    <n v="27047098"/>
    <s v="270470-98"/>
    <d v="2023-08-22T00:00:00"/>
    <x v="3"/>
    <s v="IMPERATRIZ"/>
    <x v="6"/>
    <n v="127430"/>
    <s v="NORDESTE"/>
    <n v="15409"/>
    <n v="906.93"/>
    <n v="532.06500000000005"/>
    <m/>
    <s v="JEONCEL TRANSPORTES LTDA"/>
    <d v="2023-07-31T00:00:00"/>
    <m/>
    <d v="2023-09-12T00:00:00"/>
    <d v="2023-09-08T00:00:00"/>
    <m/>
    <s v="ENTREGUE"/>
    <s v="ENTREGUE NO PRAZO"/>
    <n v="17"/>
  </r>
  <r>
    <n v="28013298"/>
    <s v="280132-98"/>
    <d v="2023-08-22T00:00:00"/>
    <x v="3"/>
    <s v="JEQUIE"/>
    <x v="20"/>
    <n v="128164"/>
    <s v="NORDESTE"/>
    <n v="11019"/>
    <n v="595.5"/>
    <n v="397"/>
    <m/>
    <s v="JEONCEL TRANSPORTES LTDA"/>
    <d v="2023-08-08T00:00:00"/>
    <m/>
    <d v="2023-09-12T00:00:00"/>
    <d v="2023-09-11T00:00:00"/>
    <m/>
    <s v="ENTREGUE"/>
    <s v="ENTREGUE NO PRAZO"/>
    <n v="20"/>
  </r>
  <r>
    <n v="26591698"/>
    <s v="265916-98"/>
    <d v="2023-08-22T00:00:00"/>
    <x v="3"/>
    <s v="BODOCÓ"/>
    <x v="16"/>
    <n v="127427"/>
    <s v="NORDESTE"/>
    <n v="12549"/>
    <n v="650.08000000000004"/>
    <n v="433.38799999999998"/>
    <m/>
    <s v="JEONCEL TRANSPORTES LTDA"/>
    <d v="2023-07-31T00:00:00"/>
    <m/>
    <d v="2023-09-13T00:00:00"/>
    <d v="2023-09-15T00:00:00"/>
    <m/>
    <s v="ENTREGUE"/>
    <s v="ENTREGUE FORA DO PRAZO"/>
    <n v="24"/>
  </r>
  <r>
    <n v="28868698"/>
    <s v="288686-98"/>
    <d v="2023-08-22T00:00:00"/>
    <x v="3"/>
    <s v="ALAGOINHAS"/>
    <x v="20"/>
    <n v="129132"/>
    <s v="NORDESTE"/>
    <n v="22705.62"/>
    <n v="1235.06"/>
    <n v="823.37300000000005"/>
    <m/>
    <s v="JEONCEL TRANSPORTES LTDA"/>
    <d v="2023-08-22T00:00:00"/>
    <m/>
    <d v="2023-09-04T00:00:00"/>
    <d v="2023-08-30T00:00:00"/>
    <m/>
    <s v="ENTREGUE"/>
    <s v="ENTREGUE NO PRAZO"/>
    <n v="8"/>
  </r>
  <r>
    <n v="28958498"/>
    <s v="289584-98"/>
    <d v="2023-08-22T00:00:00"/>
    <x v="3"/>
    <s v="RIO VERDE"/>
    <x v="5"/>
    <n v="129135"/>
    <s v="CENTRO-OESTE"/>
    <n v="8089"/>
    <n v="330.59"/>
    <n v="252.97499999999999"/>
    <m/>
    <s v="JEONCEL TRANSPORTES LTDA"/>
    <d v="2023-08-22T00:00:00"/>
    <m/>
    <d v="2023-09-05T00:00:00"/>
    <d v="2023-08-30T00:00:00"/>
    <m/>
    <s v="ENTREGUE"/>
    <s v="ENTREGUE NO PRAZO"/>
    <n v="8"/>
  </r>
  <r>
    <n v="28900098"/>
    <s v="289000-98"/>
    <d v="2023-08-22T00:00:00"/>
    <x v="3"/>
    <s v="JOÃO PESSOA"/>
    <x v="18"/>
    <n v="129133"/>
    <s v="NORDESTE"/>
    <n v="21591.119999999999"/>
    <n v="490.7"/>
    <n v="273.47300000000001"/>
    <m/>
    <s v="JEONCEL TRANSPORTES LTDA"/>
    <d v="2023-08-22T00:00:00"/>
    <m/>
    <d v="2023-09-06T00:00:00"/>
    <d v="2023-08-29T00:00:00"/>
    <m/>
    <s v="ENTREGUE"/>
    <s v="ENTREGUE NO PRAZO"/>
    <n v="7"/>
  </r>
  <r>
    <n v="27176198"/>
    <s v="271761-98"/>
    <d v="2023-08-22T00:00:00"/>
    <x v="3"/>
    <s v="BARCARENA"/>
    <x v="2"/>
    <n v="129136"/>
    <s v="NORTE"/>
    <n v="12100"/>
    <n v="662"/>
    <n v="331"/>
    <m/>
    <s v="JEONCEL TRANSPORTES LTDA"/>
    <d v="2023-08-22T00:00:00"/>
    <m/>
    <d v="2023-09-13T00:00:00"/>
    <d v="2023-09-15T00:00:00"/>
    <m/>
    <s v="ENTREGUE"/>
    <s v="ENTREGUE FORA DO PRAZO"/>
    <n v="24"/>
  </r>
  <r>
    <n v="25542398"/>
    <s v="255423-98"/>
    <d v="2023-08-22T00:00:00"/>
    <x v="3"/>
    <s v="RIO LARGO"/>
    <x v="19"/>
    <n v="124553"/>
    <s v="NORDESTE"/>
    <n v="14500"/>
    <n v="329.55"/>
    <n v="251.791"/>
    <m/>
    <s v="JEONCEL TRANSPORTES LTDA"/>
    <d v="2023-07-10T00:00:00"/>
    <m/>
    <d v="2023-09-06T00:00:00"/>
    <d v="2023-09-05T00:00:00"/>
    <m/>
    <s v="ENTREGUE"/>
    <s v="ENTREGUE NO PRAZO"/>
    <n v="14"/>
  </r>
  <r>
    <n v="28458198"/>
    <s v="284581-98"/>
    <d v="2023-08-22T00:00:00"/>
    <x v="3"/>
    <s v="NOVA IPIXUNA"/>
    <x v="2"/>
    <n v="129131"/>
    <s v="NORTE"/>
    <n v="12060"/>
    <n v="809.48"/>
    <n v="404.73599999999999"/>
    <m/>
    <s v="JEONCEL TRANSPORTES LTDA"/>
    <d v="2023-08-22T00:00:00"/>
    <m/>
    <d v="2023-09-25T00:00:00"/>
    <d v="2023-09-11T00:00:00"/>
    <m/>
    <s v="ENTREGUE"/>
    <s v="ENTREGUE NO PRAZO"/>
    <n v="20"/>
  </r>
  <r>
    <n v="28157798"/>
    <s v="281577-98"/>
    <d v="2023-08-22T00:00:00"/>
    <x v="3"/>
    <s v="CUIABÁ"/>
    <x v="0"/>
    <n v="129092"/>
    <s v="CENTRO-OESTE"/>
    <n v="18150"/>
    <n v="756.34"/>
    <n v="607"/>
    <m/>
    <s v="MIRA SERVICOS"/>
    <d v="2023-08-21T00:00:00"/>
    <m/>
    <d v="2023-09-05T00:00:00"/>
    <d v="2023-09-05T00:00:00"/>
    <m/>
    <s v="ENTREGUE"/>
    <s v="ENTREGUE NO PRAZO"/>
    <n v="14"/>
  </r>
  <r>
    <n v="29013698"/>
    <s v="290136-98"/>
    <d v="2023-08-22T00:00:00"/>
    <x v="3"/>
    <s v="PALMAS"/>
    <x v="1"/>
    <n v="129085"/>
    <s v="NORTE"/>
    <n v="16230"/>
    <n v="861.74"/>
    <n v="546"/>
    <m/>
    <s v="MIRA SERVICOS"/>
    <d v="2023-08-21T00:00:00"/>
    <m/>
    <d v="2023-09-06T00:00:00"/>
    <d v="2023-08-31T00:00:00"/>
    <m/>
    <s v="ENTREGUE"/>
    <s v="ENTREGUE NO PRAZO"/>
    <n v="9"/>
  </r>
  <r>
    <n v="28890199"/>
    <s v="288901-99"/>
    <d v="2023-08-22T00:00:00"/>
    <x v="3"/>
    <s v="PORTO VELHO"/>
    <x v="8"/>
    <n v="129018"/>
    <s v="NORTE"/>
    <n v="40.83"/>
    <n v="386.18"/>
    <n v="1.27"/>
    <m/>
    <s v="MIRA SERVICOS"/>
    <d v="2023-08-21T00:00:00"/>
    <m/>
    <d v="2023-09-14T00:00:00"/>
    <d v="2023-09-09T00:00:00"/>
    <m/>
    <s v="ENTREGUE"/>
    <s v="ENTREGUE NO PRAZO"/>
    <n v="18"/>
  </r>
  <r>
    <n v="28644098"/>
    <s v="286440-98"/>
    <d v="2023-08-22T00:00:00"/>
    <x v="3"/>
    <s v="DOURADOS"/>
    <x v="3"/>
    <n v="129149"/>
    <s v="CENTRO-OESTE"/>
    <n v="15753.92"/>
    <n v="687.97"/>
    <n v="438.553"/>
    <m/>
    <s v="MIRA SERVICOS"/>
    <d v="2023-08-22T00:00:00"/>
    <m/>
    <d v="2023-09-05T00:00:00"/>
    <d v="2023-09-04T00:00:00"/>
    <m/>
    <s v="ENTREGUE"/>
    <s v="ENTREGUE NO PRAZO"/>
    <n v="13"/>
  </r>
  <r>
    <n v="28900698"/>
    <s v="289006-98"/>
    <d v="2023-08-22T00:00:00"/>
    <x v="3"/>
    <s v="RONDONÓPOLIS"/>
    <x v="0"/>
    <n v="129122"/>
    <s v="CENTRO-OESTE"/>
    <n v="12155.46"/>
    <n v="856.8"/>
    <n v="432.71300000000002"/>
    <m/>
    <s v="MIRA SERVICOS"/>
    <d v="2023-08-22T00:00:00"/>
    <m/>
    <d v="2023-09-06T00:00:00"/>
    <d v="2023-09-05T00:00:00"/>
    <m/>
    <s v="ENTREGUE"/>
    <s v="ENTREGUE NO PRAZO"/>
    <n v="14"/>
  </r>
  <r>
    <n v="28895198"/>
    <s v="288951-98"/>
    <d v="2023-08-22T00:00:00"/>
    <x v="3"/>
    <s v="CAMPO NOVO PARECIS"/>
    <x v="0"/>
    <n v="129139"/>
    <s v="CENTRO-OESTE"/>
    <n v="20640.52"/>
    <n v="1367.09"/>
    <n v="726"/>
    <m/>
    <s v="MIRA SERVICOS"/>
    <d v="2023-08-22T00:00:00"/>
    <m/>
    <d v="2023-09-15T00:00:00"/>
    <d v="2023-09-04T00:00:00"/>
    <m/>
    <s v="ENTREGUE"/>
    <s v="ENTREGUE NO PRAZO"/>
    <n v="13"/>
  </r>
  <r>
    <n v="28776298"/>
    <s v="287762-98"/>
    <d v="2023-08-22T00:00:00"/>
    <x v="3"/>
    <s v="VILA BELA DA S. TRINDADE"/>
    <x v="0"/>
    <n v="129137"/>
    <s v="CENTRO-OESTE"/>
    <n v="13149"/>
    <n v="959"/>
    <n v="495"/>
    <m/>
    <s v="MIRA SERVICOS"/>
    <d v="2023-08-22T00:00:00"/>
    <m/>
    <d v="2023-09-18T00:00:00"/>
    <d v="2023-09-04T00:00:00"/>
    <m/>
    <s v="ENTREGUE"/>
    <s v="ENTREGUE NO PRAZO"/>
    <n v="13"/>
  </r>
  <r>
    <n v="29114398"/>
    <s v="291143-98"/>
    <d v="2023-08-22T00:00:00"/>
    <x v="3"/>
    <s v="TANGARÁ DA SERRA"/>
    <x v="0"/>
    <n v="129154"/>
    <s v="CENTRO-OESTE"/>
    <n v="9569"/>
    <n v="639.01"/>
    <n v="305.13900000000001"/>
    <m/>
    <s v="MIRA SERVICOS"/>
    <d v="2023-08-22T00:00:00"/>
    <m/>
    <d v="2023-09-15T00:00:00"/>
    <d v="2023-09-19T00:00:00"/>
    <m/>
    <s v="ENTREGUE"/>
    <s v="ENTREGUE FORA DO PRAZO"/>
    <n v="28"/>
  </r>
  <r>
    <n v="28599298"/>
    <s v="285992-98"/>
    <d v="2023-08-22T00:00:00"/>
    <x v="3"/>
    <s v="RIO DE JANEIRO"/>
    <x v="11"/>
    <n v="129130"/>
    <s v="SUDESTE"/>
    <n v="15750"/>
    <n v="520.61"/>
    <n v="538.37300000000005"/>
    <m/>
    <s v="REALMED TRANSPORTES E LOGÍSTICA LTDA"/>
    <d v="2023-08-22T00:00:00"/>
    <m/>
    <d v="2023-09-06T00:00:00"/>
    <d v="2023-09-01T00:00:00"/>
    <m/>
    <s v="ENTREGUE"/>
    <s v="ENTREGUE NO PRAZO"/>
    <n v="10"/>
  </r>
  <r>
    <n v="28989399"/>
    <s v="289893-99"/>
    <d v="2023-08-22T00:00:00"/>
    <x v="3"/>
    <s v="TERESINA"/>
    <x v="7"/>
    <n v="129019"/>
    <s v="NORDESTE"/>
    <n v="519.05999999999995"/>
    <n v="116.03"/>
    <n v="27.832999999999998"/>
    <m/>
    <s v="TECMAR TRANSPORTES LTDA"/>
    <d v="2023-08-21T00:00:00"/>
    <m/>
    <s v="31/08/2023"/>
    <d v="2023-08-31T00:00:00"/>
    <m/>
    <s v="ENTREGUE"/>
    <s v="ENTREGUE NO PRAZO"/>
    <n v="9"/>
  </r>
  <r>
    <n v="28751398"/>
    <s v="287513-98"/>
    <d v="2023-08-22T00:00:00"/>
    <x v="3"/>
    <s v="CORREGO FUNDO"/>
    <x v="4"/>
    <n v="129120"/>
    <s v="SUDESTE"/>
    <n v="62481.66"/>
    <n v="2418.77"/>
    <n v="2253.0169999999998"/>
    <m/>
    <s v="TRANSFORRECHI TRANSPORTES LTDA"/>
    <d v="2023-08-22T00:00:00"/>
    <m/>
    <d v="2023-08-28T00:00:00"/>
    <d v="2023-08-28T00:00:00"/>
    <m/>
    <s v="ENTREGUE"/>
    <s v="ENTREGUE NO PRAZO"/>
    <n v="6"/>
  </r>
  <r>
    <n v="28686398"/>
    <s v="286863-98"/>
    <d v="2023-08-22T00:00:00"/>
    <x v="3"/>
    <s v="TIROS"/>
    <x v="4"/>
    <n v="129059"/>
    <s v="SUDESTE"/>
    <n v="68159"/>
    <n v="2638.54"/>
    <n v="2183"/>
    <m/>
    <s v="TRANSFORRECHI TRANSPORTES LTDA"/>
    <d v="2023-08-21T00:00:00"/>
    <m/>
    <d v="2023-09-29T00:00:00"/>
    <d v="2023-09-29T00:00:00"/>
    <m/>
    <s v="ENTREGUE"/>
    <s v="ENTREGUE NO PRAZO"/>
    <n v="38"/>
  </r>
  <r>
    <n v="25443098"/>
    <s v="254430-98"/>
    <d v="2023-08-22T00:00:00"/>
    <x v="3"/>
    <s v="TIROS"/>
    <x v="4"/>
    <n v="129046"/>
    <s v="SUDESTE"/>
    <n v="18500"/>
    <n v="716.16"/>
    <n v="619.95799999999997"/>
    <m/>
    <s v="TRANSFORRECHI TRANSPORTES LTDA"/>
    <d v="2023-08-21T00:00:00"/>
    <m/>
    <d v="2023-08-29T00:00:00"/>
    <d v="2023-08-29T00:00:00"/>
    <m/>
    <s v="ENTREGUE"/>
    <s v="ENTREGUE NO PRAZO"/>
    <n v="7"/>
  </r>
  <r>
    <n v="25208498"/>
    <s v="252084-98"/>
    <d v="2023-08-22T00:00:00"/>
    <x v="3"/>
    <s v="UNAÍ"/>
    <x v="4"/>
    <n v="129049"/>
    <s v="SUDESTE"/>
    <n v="68540.19"/>
    <n v="2653.3"/>
    <n v="874.87099999999998"/>
    <m/>
    <s v="TRANSFORRECHI TRANSPORTES LTDA"/>
    <d v="2023-08-21T00:00:00"/>
    <m/>
    <d v="2023-08-30T00:00:00"/>
    <d v="2023-08-30T00:00:00"/>
    <m/>
    <s v="ENTREGUE"/>
    <s v="ENTREGUE NO PRAZO"/>
    <n v="8"/>
  </r>
  <r>
    <n v="28303098"/>
    <s v="283030-98"/>
    <d v="2023-08-23T00:00:00"/>
    <x v="3"/>
    <s v="DIAMANTINO"/>
    <x v="0"/>
    <n v="129155"/>
    <s v="CENTRO-OESTE"/>
    <n v="53900"/>
    <n v="1960"/>
    <n v="2276"/>
    <m/>
    <s v="CT DISTRIBUICAO E LOGISTICA LTDA"/>
    <d v="2023-08-22T00:00:00"/>
    <m/>
    <d v="2023-09-06T00:00:00"/>
    <d v="2023-09-06T00:00:00"/>
    <m/>
    <s v="ENTREGUE"/>
    <s v="ENTREGUE NO PRAZO"/>
    <n v="14"/>
  </r>
  <r>
    <n v="28813898"/>
    <s v="288138-98"/>
    <d v="2023-08-23T00:00:00"/>
    <x v="3"/>
    <s v="LAJEADO"/>
    <x v="10"/>
    <n v="129123"/>
    <s v="SUL"/>
    <n v="100000"/>
    <n v="3636.36"/>
    <n v="3904.5010000000002"/>
    <m/>
    <s v="CT DISTRIBUICAO E LOGISTICA LTDA"/>
    <d v="2023-08-22T00:00:00"/>
    <m/>
    <d v="2023-09-04T00:00:00"/>
    <d v="2023-09-07T00:00:00"/>
    <m/>
    <s v="ENTREGUE"/>
    <s v="ENTREGUE FORA DO PRAZO"/>
    <n v="15"/>
  </r>
  <r>
    <n v="28274498"/>
    <s v="282744-98"/>
    <d v="2023-08-23T00:00:00"/>
    <x v="3"/>
    <s v="LUCAS DO RIO VERDE"/>
    <x v="0"/>
    <n v="128997"/>
    <s v="CENTRO-OESTE"/>
    <n v="32899"/>
    <n v="1196.33"/>
    <n v="617"/>
    <m/>
    <s v="CT DISTRIBUICAO E LOGISTICA LTDA"/>
    <d v="2023-08-18T00:00:00"/>
    <m/>
    <d v="2023-09-06T00:00:00"/>
    <d v="2023-09-07T00:00:00"/>
    <m/>
    <s v="ENTREGUE"/>
    <s v="ENTREGUE FORA DO PRAZO"/>
    <n v="15"/>
  </r>
  <r>
    <n v="29009799"/>
    <s v="290097-99"/>
    <d v="2023-08-23T00:00:00"/>
    <x v="3"/>
    <s v="SINOP"/>
    <x v="0"/>
    <n v="129020"/>
    <s v="CENTRO-OESTE"/>
    <n v="544.77"/>
    <n v="0.01"/>
    <n v="27.832999999999998"/>
    <m/>
    <s v="CT DISTRIBUICAO E LOGISTICA LTDA"/>
    <d v="2023-08-21T00:00:00"/>
    <m/>
    <d v="2023-09-06T00:00:00"/>
    <d v="2023-09-09T00:00:00"/>
    <m/>
    <s v="ENTREGUE"/>
    <s v="ENTREGUE FORA DO PRAZO"/>
    <n v="17"/>
  </r>
  <r>
    <n v="28517098"/>
    <s v="285170-98"/>
    <d v="2023-08-23T00:00:00"/>
    <x v="3"/>
    <s v="TUBARÃO"/>
    <x v="21"/>
    <n v="129146"/>
    <s v="SUL"/>
    <n v="82038.12"/>
    <n v="2796.75"/>
    <n v="2585.395"/>
    <m/>
    <s v="CT DISTRIBUICAO E LOGISTICA LTDA"/>
    <d v="2023-08-22T00:00:00"/>
    <m/>
    <d v="2023-09-06T00:00:00"/>
    <d v="2023-06-09T00:00:00"/>
    <m/>
    <s v="ENTREGUE"/>
    <s v="ENTREGUE NO PRAZO"/>
    <n v="-75"/>
  </r>
  <r>
    <n v="28901298"/>
    <s v="289012-98"/>
    <d v="2023-08-23T00:00:00"/>
    <x v="3"/>
    <s v="TUBARÃO"/>
    <x v="21"/>
    <n v="129143"/>
    <s v="SUL"/>
    <n v="71050.649999999994"/>
    <n v="2422.1799999999998"/>
    <n v="2532.2330000000002"/>
    <m/>
    <s v="CT DISTRIBUICAO E LOGISTICA LTDA"/>
    <d v="2023-08-22T00:00:00"/>
    <m/>
    <d v="2023-09-01T00:00:00"/>
    <d v="2023-09-08T00:00:00"/>
    <m/>
    <s v="ENTREGUE"/>
    <s v="ENTREGUE FORA DO PRAZO"/>
    <n v="16"/>
  </r>
  <r>
    <n v="29000098"/>
    <s v="290000-98"/>
    <d v="2023-08-23T00:00:00"/>
    <x v="3"/>
    <s v="UNAÍ"/>
    <x v="4"/>
    <n v="129192"/>
    <s v="SUDESTE"/>
    <n v="29000"/>
    <n v="955.68"/>
    <n v="785.86"/>
    <m/>
    <s v="CT DISTRIBUICAO E LOGISTICA LTDA"/>
    <d v="2023-08-23T00:00:00"/>
    <m/>
    <d v="2023-09-08T00:00:00"/>
    <d v="2023-09-06T00:00:00"/>
    <m/>
    <s v="ENTREGUE"/>
    <s v="ENTREGUE NO PRAZO"/>
    <n v="14"/>
  </r>
  <r>
    <n v="28875798"/>
    <s v="288757-98"/>
    <d v="2023-08-23T00:00:00"/>
    <x v="3"/>
    <s v="POUSO ALEGRE"/>
    <x v="4"/>
    <n v="129157"/>
    <s v="SUDESTE"/>
    <n v="42300"/>
    <n v="1393.98"/>
    <n v="1453.1030000000001"/>
    <m/>
    <s v="CT DISTRIBUICAO E LOGISTICA LTDA"/>
    <d v="2023-08-22T00:00:00"/>
    <m/>
    <d v="2023-08-31T00:00:00"/>
    <d v="2023-08-31T00:00:00"/>
    <m/>
    <s v="ENTREGUE"/>
    <s v="ENTREGUE NO PRAZO"/>
    <n v="8"/>
  </r>
  <r>
    <n v="28909098"/>
    <s v="289090-98"/>
    <d v="2023-08-23T00:00:00"/>
    <x v="3"/>
    <s v="SUMARE"/>
    <x v="9"/>
    <n v="129140"/>
    <s v="SUDESTE"/>
    <n v="41589.919999999998"/>
    <n v="1370.58"/>
    <n v="1624"/>
    <m/>
    <s v="CT DISTRIBUICAO E LOGISTICA LTDA"/>
    <d v="2023-08-22T00:00:00"/>
    <m/>
    <d v="2023-08-25T00:00:00"/>
    <d v="2023-08-31T00:00:00"/>
    <m/>
    <s v="ENTREGUE"/>
    <s v="ENTREGUE FORA DO PRAZO"/>
    <n v="8"/>
  </r>
  <r>
    <n v="28802598"/>
    <s v="288025-98"/>
    <d v="2023-08-23T00:00:00"/>
    <x v="3"/>
    <s v="PONTA PORA"/>
    <x v="3"/>
    <n v="129150"/>
    <s v="CENTRO-OESTE"/>
    <n v="27400"/>
    <n v="1079.55"/>
    <n v="956.54100000000005"/>
    <m/>
    <s v="CT DISTRIBUICAO E LOGISTICA LTDA"/>
    <d v="2023-08-22T00:00:00"/>
    <m/>
    <d v="2023-08-25T00:00:00"/>
    <d v="2023-09-06T00:00:00"/>
    <m/>
    <s v="ENTREGUE"/>
    <s v="ENTREGUE FORA DO PRAZO"/>
    <n v="14"/>
  </r>
  <r>
    <n v="28931398"/>
    <s v="289313-98"/>
    <d v="2023-08-23T00:00:00"/>
    <x v="3"/>
    <s v="BIGUACU"/>
    <x v="21"/>
    <n v="129061"/>
    <s v="SUL"/>
    <n v="85000"/>
    <n v="2897.73"/>
    <n v="2696.05"/>
    <m/>
    <s v="CT DISTRIBUICAO E LOGISTICA LTDA"/>
    <d v="2023-08-21T00:00:00"/>
    <m/>
    <d v="2023-08-28T00:00:00"/>
    <d v="2023-08-28T00:00:00"/>
    <m/>
    <s v="ENTREGUE"/>
    <s v="ENTREGUE NO PRAZO"/>
    <n v="5"/>
  </r>
  <r>
    <n v="29271998"/>
    <s v="292719-98"/>
    <d v="2023-09-11T00:00:00"/>
    <x v="0"/>
    <s v="SALVADOR"/>
    <x v="20"/>
    <n v="130032"/>
    <s v="NORDESTE"/>
    <n v="9399"/>
    <n v="331.24"/>
    <n v="335"/>
    <m/>
    <s v="TECMAR TRANSPORTES LTDA"/>
    <d v="2023-09-11T00:00:00"/>
    <s v="ENTREGA INFORMADA"/>
    <s v="23/09/2023"/>
    <d v="2023-09-23T00:00:00"/>
    <d v="2023-10-04T00:00:00"/>
    <s v="ENTREGUE"/>
    <s v="ENTREGUE NO PRAZO"/>
    <n v="12"/>
  </r>
  <r>
    <n v="28947998"/>
    <s v="289479-98"/>
    <d v="2023-09-11T00:00:00"/>
    <x v="0"/>
    <s v="OLINDINA"/>
    <x v="20"/>
    <n v="130028"/>
    <s v="NORDESTE"/>
    <n v="15905.31"/>
    <n v="599.15"/>
    <n v="510"/>
    <m/>
    <s v="TECMAR TRANSPORTES LTDA"/>
    <d v="2023-09-11T00:00:00"/>
    <s v="ENTREGA INFORMADA"/>
    <s v="27/09/2023"/>
    <d v="2023-09-27T00:00:00"/>
    <d v="2023-10-04T00:00:00"/>
    <s v="ENTREGUE"/>
    <s v="ENTREGUE NO PRAZO"/>
    <n v="16"/>
  </r>
  <r>
    <n v="28988398"/>
    <s v="289883-98"/>
    <d v="2023-09-11T00:00:00"/>
    <x v="0"/>
    <s v="RIBEIRA DO POMBAL"/>
    <x v="20"/>
    <n v="130027"/>
    <s v="NORDESTE"/>
    <n v="12299"/>
    <n v="528.52"/>
    <n v="463"/>
    <m/>
    <s v="TECMAR TRANSPORTES LTDA"/>
    <d v="2023-09-11T00:00:00"/>
    <s v="ENTREGA INFORMADA"/>
    <s v="28/09/2023"/>
    <d v="2023-09-26T00:00:00"/>
    <d v="2023-10-04T00:00:00"/>
    <s v="ENTREGUE"/>
    <s v="ENTREGUE NO PRAZO"/>
    <n v="15"/>
  </r>
  <r>
    <n v="29439498"/>
    <s v="294394-98"/>
    <d v="2023-09-11T00:00:00"/>
    <x v="0"/>
    <s v="AMELIA RODRIGUES"/>
    <x v="20"/>
    <n v="130029"/>
    <s v="NORDESTE"/>
    <n v="8699.6299999999992"/>
    <n v="356.06"/>
    <n v="303"/>
    <m/>
    <s v="TECMAR TRANSPORTES LTDA"/>
    <d v="2023-09-11T00:00:00"/>
    <s v="ENTREGA INFORMADA"/>
    <s v="28/09/2023"/>
    <d v="2023-09-25T00:00:00"/>
    <d v="2023-10-04T00:00:00"/>
    <s v="ENTREGUE"/>
    <s v="ENTREGUE NO PRAZO"/>
    <n v="14"/>
  </r>
  <r>
    <n v="29217998"/>
    <s v="292179-98"/>
    <d v="2023-09-11T00:00:00"/>
    <x v="0"/>
    <s v="PAULO AFONSO"/>
    <x v="20"/>
    <n v="130035"/>
    <s v="NORDESTE"/>
    <n v="9399"/>
    <n v="389.05"/>
    <n v="334.73700000000002"/>
    <m/>
    <s v="TECMAR TRANSPORTES LTDA"/>
    <d v="2023-09-11T00:00:00"/>
    <s v="ENTREGA INFORMADA"/>
    <s v="28/09/2023"/>
    <d v="2023-09-26T00:00:00"/>
    <d v="2023-10-04T00:00:00"/>
    <s v="ENTREGUE"/>
    <s v="ENTREGUE NO PRAZO"/>
    <n v="15"/>
  </r>
  <r>
    <n v="29295098"/>
    <s v="292950-98"/>
    <d v="2023-09-11T00:00:00"/>
    <x v="0"/>
    <s v="CAMPO ALEGRE DE LOURDES"/>
    <x v="20"/>
    <n v="130143"/>
    <s v="NORDESTE"/>
    <n v="10569"/>
    <n v="677.26"/>
    <n v="369"/>
    <m/>
    <s v="TECMAR TRANSPORTES LTDA"/>
    <d v="2023-09-11T00:00:00"/>
    <s v="ENTREGA INFORMADA"/>
    <s v="28/09/2023"/>
    <d v="2023-09-30T00:00:00"/>
    <d v="2023-10-04T00:00:00"/>
    <s v="ENTREGUE"/>
    <s v="ENTREGUE NO PRAZO"/>
    <n v="19"/>
  </r>
  <r>
    <n v="30544598"/>
    <s v="305445-98"/>
    <d v="2023-09-13T00:00:00"/>
    <x v="0"/>
    <s v="CAMPO ALEGRE DE LOURDES"/>
    <x v="20"/>
    <n v="130315"/>
    <s v="NORDESTE"/>
    <n v="6892.41"/>
    <n v="522.34"/>
    <n v="229"/>
    <m/>
    <s v="TECMAR TRANSPORTES LTDA"/>
    <d v="2023-09-12T00:00:00"/>
    <s v="ENTREGA INFORMADA"/>
    <s v="29/09/2023"/>
    <d v="2023-09-29T00:00:00"/>
    <d v="2023-10-04T00:00:00"/>
    <s v="ENTREGUE"/>
    <s v="ENTREGUE NO PRAZO"/>
    <n v="16"/>
  </r>
  <r>
    <n v="28238398"/>
    <s v="282383-98"/>
    <d v="2023-09-14T00:00:00"/>
    <x v="0"/>
    <s v="SITIO DO MATO"/>
    <x v="20"/>
    <n v="130385"/>
    <s v="NORDESTE"/>
    <n v="23800"/>
    <n v="1124.98"/>
    <n v="1006.833"/>
    <m/>
    <s v="TECMAR TRANSPORTES LTDA"/>
    <d v="2023-09-13T00:00:00"/>
    <s v="ENTREGA INFORMADA"/>
    <s v="02/10/2023"/>
    <d v="2023-09-23T00:00:00"/>
    <d v="2023-10-04T00:00:00"/>
    <s v="ENTREGUE"/>
    <s v="ENTREGUE NO PRAZO"/>
    <n v="9"/>
  </r>
  <r>
    <n v="28010898"/>
    <s v="280108-98"/>
    <d v="2023-09-14T00:00:00"/>
    <x v="0"/>
    <s v="CAIRU"/>
    <x v="20"/>
    <n v="130389"/>
    <s v="NORDESTE"/>
    <n v="36795.25"/>
    <n v="1953.74"/>
    <n v="1527"/>
    <m/>
    <s v="TECMAR TRANSPORTES LTDA"/>
    <d v="2023-09-13T00:00:00"/>
    <s v="ENTREGA INFORMADA"/>
    <s v="02/10/2023"/>
    <d v="2023-09-28T00:00:00"/>
    <d v="2023-10-04T00:00:00"/>
    <s v="ENTREGUE"/>
    <s v="ENTREGUE NO PRAZO"/>
    <n v="14"/>
  </r>
  <r>
    <n v="29588898"/>
    <s v="295888-98"/>
    <d v="2023-09-14T00:00:00"/>
    <x v="0"/>
    <s v="CACULE"/>
    <x v="20"/>
    <n v="130518"/>
    <s v="NORDESTE"/>
    <n v="5989"/>
    <n v="243.24"/>
    <n v="203"/>
    <m/>
    <s v="TECMAR TRANSPORTES LTDA"/>
    <d v="2023-09-14T00:00:00"/>
    <s v="ENTREGA INFORMADA"/>
    <s v="02/10/2023"/>
    <d v="2023-09-25T00:00:00"/>
    <d v="2023-10-04T00:00:00"/>
    <s v="ENTREGUE"/>
    <s v="ENTREGUE NO PRAZO"/>
    <n v="11"/>
  </r>
  <r>
    <n v="29918998"/>
    <s v="299189-98"/>
    <d v="2023-09-14T00:00:00"/>
    <x v="0"/>
    <s v="EUNAPOLIS"/>
    <x v="20"/>
    <n v="130581"/>
    <s v="NORDESTE"/>
    <n v="19000"/>
    <n v="725.18"/>
    <n v="622"/>
    <m/>
    <s v="TECMAR TRANSPORTES LTDA"/>
    <d v="2023-09-14T00:00:00"/>
    <s v="ENTREGA INFORMADA"/>
    <s v="02/10/2023"/>
    <d v="2023-09-25T00:00:00"/>
    <d v="2023-10-04T00:00:00"/>
    <s v="ENTREGUE"/>
    <s v="ENTREGUE NO PRAZO"/>
    <n v="11"/>
  </r>
  <r>
    <n v="30539898"/>
    <s v="305398-98"/>
    <d v="2023-09-14T00:00:00"/>
    <x v="0"/>
    <s v="EUNAPOLIS"/>
    <x v="20"/>
    <n v="130583"/>
    <s v="NORDESTE"/>
    <n v="12765"/>
    <n v="546.78"/>
    <n v="480"/>
    <m/>
    <s v="TECMAR TRANSPORTES LTDA"/>
    <d v="2023-09-14T00:00:00"/>
    <s v="ENTREGA INFORMADA"/>
    <s v="02/10/2023"/>
    <d v="2023-09-25T00:00:00"/>
    <d v="2023-10-04T00:00:00"/>
    <s v="ENTREGUE"/>
    <s v="ENTREGUE NO PRAZO"/>
    <n v="11"/>
  </r>
  <r>
    <n v="29459698"/>
    <s v="294596-98"/>
    <d v="2023-09-14T00:00:00"/>
    <x v="0"/>
    <s v="SALVADOR"/>
    <x v="20"/>
    <n v="130193"/>
    <s v="NORDESTE"/>
    <n v="19039"/>
    <n v="704.41"/>
    <n v="731"/>
    <m/>
    <s v="TECMAR TRANSPORTES LTDA"/>
    <d v="2023-09-11T00:00:00"/>
    <s v="ENTREGA INFORMADA"/>
    <s v="26/09/2023"/>
    <d v="2023-09-26T00:00:00"/>
    <d v="2023-10-04T00:00:00"/>
    <s v="ENTREGUE"/>
    <s v="ENTREGUE NO PRAZO"/>
    <n v="12"/>
  </r>
  <r>
    <n v="29042898"/>
    <s v="290428-98"/>
    <d v="2023-09-14T00:00:00"/>
    <x v="0"/>
    <s v="VITÓRIA DA CONQUISTA"/>
    <x v="20"/>
    <n v="130421"/>
    <s v="NORDESTE"/>
    <n v="13149"/>
    <n v="461.91"/>
    <n v="474.15"/>
    <m/>
    <s v="TECMAR TRANSPORTES LTDA"/>
    <d v="2023-09-13T00:00:00"/>
    <s v="ENTREGA INFORMADA"/>
    <s v="27/09/2023"/>
    <d v="2023-09-27T00:00:00"/>
    <d v="2023-10-04T00:00:00"/>
    <s v="ENTREGUE"/>
    <s v="ENTREGUE NO PRAZO"/>
    <n v="13"/>
  </r>
  <r>
    <n v="28676798"/>
    <s v="286767-98"/>
    <d v="2023-09-15T00:00:00"/>
    <x v="0"/>
    <s v="PORTO SEGURO"/>
    <x v="20"/>
    <n v="130433"/>
    <s v="NORDESTE"/>
    <n v="25600"/>
    <n v="1014.7"/>
    <n v="884.69"/>
    <m/>
    <s v="TECMAR TRANSPORTES LTDA"/>
    <d v="2023-09-13T00:00:00"/>
    <s v="ENTREGA INFORMADA"/>
    <s v="02/10/2023"/>
    <d v="2023-09-27T00:00:00"/>
    <d v="2023-10-04T00:00:00"/>
    <s v="ENTREGUE"/>
    <s v="ENTREGUE NO PRAZO"/>
    <n v="12"/>
  </r>
  <r>
    <n v="28771398"/>
    <s v="287713-98"/>
    <d v="2023-09-15T00:00:00"/>
    <x v="0"/>
    <s v="CAMPINA GRANDE"/>
    <x v="18"/>
    <n v="130539"/>
    <s v="NORDESTE"/>
    <n v="55600"/>
    <n v="2444.11"/>
    <n v="1689"/>
    <m/>
    <s v="TECMAR TRANSPORTES LTDA"/>
    <d v="2023-09-14T00:00:00"/>
    <s v="ENTREGA INFORMADA"/>
    <s v="03/10/2023"/>
    <d v="2023-10-02T00:00:00"/>
    <d v="2023-10-04T00:00:00"/>
    <s v="ENTREGUE"/>
    <s v="ENTREGUE NO PRAZO"/>
    <n v="17"/>
  </r>
  <r>
    <n v="32755398"/>
    <s v="327553-98"/>
    <d v="2023-10-06T00:00:00"/>
    <x v="0"/>
    <s v="MONTE NEGRO"/>
    <x v="8"/>
    <n v="134000"/>
    <s v="NORTE"/>
    <n v="18308.93"/>
    <n v="1975.75"/>
    <n v="642"/>
    <m/>
    <s v="ATUAL CARGAS TRANSPORTES LTDA"/>
    <d v="2023-10-05T00:00:00"/>
    <s v="INFORMADO COLETA"/>
    <d v="2023-10-27T00:00:00"/>
    <m/>
    <d v="2023-10-11T00:00:00"/>
    <s v="CARGA EM UNIDADE DE TRANSBORDO"/>
    <s v="EM TRANSITO"/>
    <m/>
  </r>
  <r>
    <n v="28636198"/>
    <s v="286361-98"/>
    <d v="2023-08-23T00:00:00"/>
    <x v="3"/>
    <s v="SAO JOSE DO POVO"/>
    <x v="0"/>
    <n v="129138"/>
    <s v="CENTRO-OESTE"/>
    <n v="26688.42"/>
    <n v="1079.55"/>
    <n v="926"/>
    <m/>
    <s v="CT DISTRIBUICAO E LOGISTICA LTDA"/>
    <d v="2023-08-22T00:00:00"/>
    <m/>
    <d v="2023-09-01T00:00:00"/>
    <d v="2023-09-01T00:00:00"/>
    <m/>
    <s v="ENTREGUE"/>
    <s v="ENTREGUE NO PRAZO"/>
    <n v="9"/>
  </r>
  <r>
    <n v="28677098"/>
    <s v="286770-98"/>
    <d v="2023-09-18T00:00:00"/>
    <x v="0"/>
    <s v="JOAO DOURADO"/>
    <x v="20"/>
    <n v="130833"/>
    <s v="NORDESTE"/>
    <n v="6809"/>
    <n v="334.05"/>
    <n v="298"/>
    <m/>
    <s v="TECMAR TRANSPORTES LTDA"/>
    <d v="2023-09-15T00:00:00"/>
    <s v="ENTREGA INFORMADA"/>
    <s v="04/10/2023"/>
    <d v="2023-10-03T00:00:00"/>
    <d v="2023-10-04T00:00:00"/>
    <s v="ENTREGUE"/>
    <s v="ENTREGUE NO PRAZO"/>
    <n v="15"/>
  </r>
  <r>
    <n v="29012998"/>
    <s v="290129-98"/>
    <d v="2023-09-18T00:00:00"/>
    <x v="0"/>
    <s v="CANDEIAS"/>
    <x v="20"/>
    <n v="130838"/>
    <s v="NORDESTE"/>
    <n v="30341.53"/>
    <n v="1045.42"/>
    <n v="1081"/>
    <m/>
    <s v="TECMAR TRANSPORTES LTDA"/>
    <d v="2023-09-15T00:00:00"/>
    <s v="ENTREGA INFORMADA"/>
    <s v="04/10/2023"/>
    <d v="2023-10-03T00:00:00"/>
    <d v="2023-10-04T00:00:00"/>
    <s v="ENTREGUE"/>
    <s v="ENTREGUE NO PRAZO"/>
    <n v="15"/>
  </r>
  <r>
    <n v="29590598"/>
    <s v="295905-98"/>
    <d v="2023-09-18T00:00:00"/>
    <x v="0"/>
    <s v="ITABELA"/>
    <x v="20"/>
    <n v="130850"/>
    <s v="NORDESTE"/>
    <n v="9305.01"/>
    <n v="388.7"/>
    <n v="335"/>
    <m/>
    <s v="TECMAR TRANSPORTES LTDA"/>
    <d v="2023-09-15T00:00:00"/>
    <s v="ENTREGA INFORMADA"/>
    <s v="04/10/2023"/>
    <d v="2023-09-28T00:00:00"/>
    <d v="2023-10-04T00:00:00"/>
    <s v="ENTREGUE"/>
    <s v="ENTREGUE NO PRAZO"/>
    <n v="10"/>
  </r>
  <r>
    <n v="29641798"/>
    <s v="296417-98"/>
    <d v="2023-09-18T00:00:00"/>
    <x v="0"/>
    <s v="OLINDINA"/>
    <x v="20"/>
    <n v="130851"/>
    <s v="NORDESTE"/>
    <n v="10009"/>
    <n v="421.95"/>
    <n v="367"/>
    <m/>
    <s v="TECMAR TRANSPORTES LTDA"/>
    <d v="2023-09-15T00:00:00"/>
    <s v="ENTREGA INFORMADA"/>
    <s v="04/10/2023"/>
    <d v="2023-10-03T00:00:00"/>
    <d v="2023-10-04T00:00:00"/>
    <s v="ENTREGUE"/>
    <s v="ENTREGUE NO PRAZO"/>
    <n v="15"/>
  </r>
  <r>
    <n v="28635198"/>
    <s v="286351-98"/>
    <d v="2023-09-18T00:00:00"/>
    <x v="0"/>
    <s v="SERRINHA"/>
    <x v="20"/>
    <n v="130909"/>
    <s v="NORDESTE"/>
    <n v="14957.91"/>
    <n v="645.53"/>
    <n v="568"/>
    <m/>
    <s v="TECMAR TRANSPORTES LTDA"/>
    <d v="2023-09-15T00:00:00"/>
    <s v="ENTREGA INFORMADA"/>
    <s v="04/10/2023"/>
    <d v="2023-10-03T00:00:00"/>
    <d v="2023-10-04T00:00:00"/>
    <s v="ENTREGUE"/>
    <s v="ENTREGUE NO PRAZO"/>
    <n v="15"/>
  </r>
  <r>
    <n v="29187998"/>
    <s v="291879-98"/>
    <d v="2023-09-18T00:00:00"/>
    <x v="0"/>
    <s v="JEQUIE"/>
    <x v="20"/>
    <n v="130918"/>
    <s v="NORDESTE"/>
    <n v="17729"/>
    <n v="753.31"/>
    <n v="662"/>
    <m/>
    <s v="TECMAR TRANSPORTES LTDA"/>
    <d v="2023-09-15T00:00:00"/>
    <s v="ENTREGA INFORMADA"/>
    <s v="04/10/2023"/>
    <d v="2023-09-29T00:00:00"/>
    <d v="2023-10-04T00:00:00"/>
    <s v="ENTREGUE"/>
    <s v="ENTREGUE NO PRAZO"/>
    <n v="11"/>
  </r>
  <r>
    <n v="30291198"/>
    <s v="302911-98"/>
    <d v="2023-09-18T00:00:00"/>
    <x v="0"/>
    <s v="PORTO SEGURO"/>
    <x v="20"/>
    <n v="130992"/>
    <s v="NORDESTE"/>
    <n v="15000"/>
    <n v="577.89"/>
    <n v="499"/>
    <m/>
    <s v="TECMAR TRANSPORTES LTDA"/>
    <d v="2023-09-18T00:00:00"/>
    <s v="ENTREGA INFORMADA"/>
    <s v="04/10/2023"/>
    <d v="2023-09-29T00:00:00"/>
    <d v="2023-10-04T00:00:00"/>
    <s v="ENTREGUE"/>
    <s v="ENTREGUE NO PRAZO"/>
    <n v="11"/>
  </r>
  <r>
    <n v="30691998"/>
    <s v="306919-98"/>
    <d v="2023-09-18T00:00:00"/>
    <x v="0"/>
    <s v="LAURO DE FREITAS"/>
    <x v="20"/>
    <n v="131006"/>
    <s v="NORDESTE"/>
    <n v="11608.43"/>
    <n v="366.1"/>
    <n v="366"/>
    <m/>
    <s v="TECMAR TRANSPORTES LTDA"/>
    <d v="2023-09-18T00:00:00"/>
    <s v="ENTREGA INFORMADA"/>
    <s v="04/10/2023"/>
    <d v="2023-10-03T00:00:00"/>
    <d v="2023-10-04T00:00:00"/>
    <s v="ENTREGUE"/>
    <s v="ENTREGUE NO PRAZO"/>
    <n v="15"/>
  </r>
  <r>
    <n v="27022998"/>
    <s v="270229-98"/>
    <d v="2023-09-18T00:00:00"/>
    <x v="0"/>
    <s v="BARRA DE SÃO MIGUEL"/>
    <x v="19"/>
    <n v="130994"/>
    <s v="NORDESTE"/>
    <n v="26495.9"/>
    <n v="935.98"/>
    <n v="887"/>
    <m/>
    <s v="TECMAR TRANSPORTES LTDA"/>
    <d v="2023-09-18T00:00:00"/>
    <s v="ENTREGA INFORMADA"/>
    <s v="05/10/2023"/>
    <d v="2023-10-03T00:00:00"/>
    <d v="2023-10-04T00:00:00"/>
    <s v="ENTREGUE"/>
    <s v="ENTREGUE NO PRAZO"/>
    <n v="15"/>
  </r>
  <r>
    <n v="27037698"/>
    <s v="270376-98"/>
    <d v="2023-09-18T00:00:00"/>
    <x v="0"/>
    <s v="PATOS DO PIAUI"/>
    <x v="7"/>
    <n v="131007"/>
    <s v="NORDESTE"/>
    <n v="24680.86"/>
    <n v="1887.39"/>
    <n v="856.59299999999996"/>
    <m/>
    <s v="TECMAR TRANSPORTES LTDA"/>
    <d v="2023-09-18T00:00:00"/>
    <s v="ENTREGA INFORMADA"/>
    <s v="10/10/2023"/>
    <d v="2023-09-29T00:00:00"/>
    <d v="2023-10-04T00:00:00"/>
    <s v="ENTREGUE"/>
    <s v="ENTREGUE NO PRAZO"/>
    <n v="11"/>
  </r>
  <r>
    <n v="29130998"/>
    <s v="291309-98"/>
    <d v="2023-09-18T00:00:00"/>
    <x v="0"/>
    <s v="SALVADOR"/>
    <x v="20"/>
    <n v="130861"/>
    <s v="NORDESTE"/>
    <n v="4349"/>
    <n v="143.12"/>
    <n v="136.54499999999999"/>
    <m/>
    <s v="TECMAR TRANSPORTES LTDA"/>
    <d v="2023-09-15T00:00:00"/>
    <s v="ENTREGA INFORMADA"/>
    <s v="29/09/2023"/>
    <d v="2023-09-30T00:00:00"/>
    <d v="2023-10-04T00:00:00"/>
    <s v="ENTREGUE"/>
    <s v="ENTREGUE NO PRAZO"/>
    <n v="12"/>
  </r>
  <r>
    <n v="30891498"/>
    <s v="308914-98"/>
    <d v="2023-09-19T00:00:00"/>
    <x v="0"/>
    <s v="CAMAÇARI"/>
    <x v="20"/>
    <n v="131176"/>
    <s v="NORDESTE"/>
    <n v="6434.01"/>
    <n v="210"/>
    <n v="229"/>
    <m/>
    <s v="TECMAR TRANSPORTES LTDA"/>
    <d v="2023-09-19T00:00:00"/>
    <s v="ENTREGA INFORMADA"/>
    <s v="02/10/2023"/>
    <d v="2023-09-29T00:00:00"/>
    <d v="2023-10-04T00:00:00"/>
    <s v="ENTREGUE"/>
    <s v="ENTREGUE NO PRAZO"/>
    <n v="10"/>
  </r>
  <r>
    <n v="30731798"/>
    <s v="307317-98"/>
    <d v="2023-09-19T00:00:00"/>
    <x v="0"/>
    <s v="SALVADOR"/>
    <x v="20"/>
    <n v="131177"/>
    <s v="NORDESTE"/>
    <n v="6659"/>
    <n v="230.93"/>
    <n v="203"/>
    <m/>
    <s v="TECMAR TRANSPORTES LTDA"/>
    <d v="2023-09-19T00:00:00"/>
    <s v="ENTREGA INFORMADA"/>
    <s v="02/10/2023"/>
    <d v="2023-10-03T00:00:00"/>
    <d v="2023-10-04T00:00:00"/>
    <s v="ENTREGUE"/>
    <s v="ENTREGUE NO PRAZO"/>
    <n v="14"/>
  </r>
  <r>
    <n v="29530998"/>
    <s v="295309-98"/>
    <d v="2023-09-19T00:00:00"/>
    <x v="0"/>
    <s v="ARACAJU"/>
    <x v="13"/>
    <n v="131031"/>
    <s v="NORDESTE"/>
    <n v="59255.38"/>
    <n v="2307.91"/>
    <n v="449"/>
    <m/>
    <s v="TECMAR TRANSPORTES LTDA"/>
    <d v="2023-09-18T00:00:00"/>
    <s v="ENTREGA INFORMADA"/>
    <s v="03/10/2023"/>
    <d v="2023-10-03T00:00:00"/>
    <d v="2023-10-04T00:00:00"/>
    <s v="ENTREGUE"/>
    <s v="ENTREGUE NO PRAZO"/>
    <n v="14"/>
  </r>
  <r>
    <n v="30068898"/>
    <s v="300688-98"/>
    <d v="2023-09-19T00:00:00"/>
    <x v="0"/>
    <s v="CAMAÇARI"/>
    <x v="20"/>
    <n v="131033"/>
    <s v="NORDESTE"/>
    <n v="4671.8100000000004"/>
    <n v="145.11000000000001"/>
    <n v="2333"/>
    <m/>
    <s v="TECMAR TRANSPORTES LTDA"/>
    <d v="2023-09-18T00:00:00"/>
    <s v="ENTREGA INFORMADA"/>
    <s v="05/10/2023"/>
    <d v="2023-10-03T00:00:00"/>
    <d v="2023-10-04T00:00:00"/>
    <s v="ENTREGUE"/>
    <s v="ENTREGUE NO PRAZO"/>
    <n v="14"/>
  </r>
  <r>
    <n v="30345198"/>
    <s v="303451-98"/>
    <d v="2023-09-19T00:00:00"/>
    <x v="0"/>
    <s v="XIQUE-XIQUE"/>
    <x v="20"/>
    <n v="131029"/>
    <s v="NORDESTE"/>
    <n v="52800"/>
    <n v="2244.0700000000002"/>
    <n v="137"/>
    <m/>
    <s v="TECMAR TRANSPORTES LTDA"/>
    <d v="2023-09-18T00:00:00"/>
    <s v="ENTREGA INFORMADA"/>
    <s v="05/10/2023"/>
    <d v="2023-10-03T00:00:00"/>
    <d v="2023-10-04T00:00:00"/>
    <s v="ENTREGUE"/>
    <s v="ENTREGUE NO PRAZO"/>
    <n v="14"/>
  </r>
  <r>
    <n v="30233298"/>
    <s v="302332-98"/>
    <d v="2023-09-19T00:00:00"/>
    <x v="0"/>
    <s v="MUCURI"/>
    <x v="20"/>
    <n v="131047"/>
    <s v="NORDESTE"/>
    <n v="7156.71"/>
    <n v="533"/>
    <n v="173"/>
    <m/>
    <s v="TECMAR TRANSPORTES LTDA"/>
    <d v="2023-09-18T00:00:00"/>
    <s v="ENTREGA INFORMADA"/>
    <s v="05/10/2023"/>
    <d v="2023-09-29T00:00:00"/>
    <d v="2023-10-04T00:00:00"/>
    <s v="ENTREGUE"/>
    <s v="ENTREGUE NO PRAZO"/>
    <n v="10"/>
  </r>
  <r>
    <n v="30327898"/>
    <s v="303278-98"/>
    <d v="2023-09-19T00:00:00"/>
    <x v="0"/>
    <s v="ALAGOINHAS"/>
    <x v="20"/>
    <n v="131064"/>
    <s v="NORDESTE"/>
    <n v="15100"/>
    <n v="579.41"/>
    <n v="239"/>
    <m/>
    <s v="TECMAR TRANSPORTES LTDA"/>
    <d v="2023-09-18T00:00:00"/>
    <s v="ENTREGA INFORMADA"/>
    <s v="05/10/2023"/>
    <d v="2023-10-02T00:00:00"/>
    <d v="2023-10-04T00:00:00"/>
    <s v="ENTREGUE"/>
    <s v="ENTREGUE NO PRAZO"/>
    <n v="13"/>
  </r>
  <r>
    <n v="31437300"/>
    <s v="314373-00"/>
    <d v="2023-09-19T00:00:00"/>
    <x v="0"/>
    <s v="NATAL"/>
    <x v="17"/>
    <n v="131094"/>
    <s v="NORDESTE"/>
    <n v="670.25"/>
    <n v="84.17"/>
    <n v="500"/>
    <m/>
    <s v="TECMAR TRANSPORTES LTDA"/>
    <d v="2023-09-19T00:00:00"/>
    <s v="ENTREGA INFORMADA"/>
    <s v="06/10/2023"/>
    <d v="2023-10-02T00:00:00"/>
    <d v="2023-10-04T00:00:00"/>
    <s v="ENTREGUE"/>
    <s v="ENTREGUE NO PRAZO"/>
    <n v="13"/>
  </r>
  <r>
    <n v="32193798"/>
    <s v="321937-98"/>
    <d v="2023-10-05T00:00:00"/>
    <x v="0"/>
    <s v="CANAA DOS CARAJAS"/>
    <x v="2"/>
    <n v="134036"/>
    <s v="NORTE"/>
    <n v="9598.57"/>
    <n v="1052.1500000000001"/>
    <n v="357"/>
    <m/>
    <s v="ATUAL CARGAS TRANSPORTES LTDA"/>
    <d v="2023-10-05T00:00:00"/>
    <s v="INFORMADO COLETA"/>
    <d v="2023-10-27T00:00:00"/>
    <m/>
    <d v="2023-10-11T00:00:00"/>
    <n v="0"/>
    <s v="EM TRANSITO"/>
    <m/>
  </r>
  <r>
    <n v="30811698"/>
    <s v="308116-98"/>
    <d v="2023-09-21T00:00:00"/>
    <x v="0"/>
    <s v="LAURO DE FREITAS"/>
    <x v="20"/>
    <n v="131132"/>
    <s v="NORDESTE"/>
    <n v="17754.61"/>
    <n v="585.33000000000004"/>
    <n v="598"/>
    <m/>
    <s v="TECMAR TRANSPORTES LTDA"/>
    <d v="2023-09-19T00:00:00"/>
    <s v="ENTREGA INFORMADA"/>
    <s v="09/10/2023"/>
    <d v="2023-10-03T00:00:00"/>
    <d v="2023-10-04T00:00:00"/>
    <s v="ENTREGUE"/>
    <s v="ENTREGUE NO PRAZO"/>
    <n v="12"/>
  </r>
  <r>
    <n v="32637098"/>
    <s v="326370-98"/>
    <d v="2023-10-09T00:00:00"/>
    <x v="0"/>
    <s v="NOVA OLIMPIA"/>
    <x v="0"/>
    <n v="133919"/>
    <s v="CENTRO-OESTE"/>
    <n v="19169"/>
    <n v="1349.84"/>
    <n v="767"/>
    <m/>
    <s v="ATUAL CARGAS TRANSPORTES LTDA"/>
    <d v="2023-10-05T00:00:00"/>
    <s v="INFORMADO COLETA"/>
    <d v="2023-10-27T00:00:00"/>
    <m/>
    <d v="2023-10-11T00:00:00"/>
    <s v="INICIO DE VIAGEM - TRANSFERENCIA RODOVIA"/>
    <s v="EM TRANSITO"/>
    <m/>
  </r>
  <r>
    <n v="30873598"/>
    <s v="308735-98"/>
    <d v="2023-09-22T00:00:00"/>
    <x v="0"/>
    <s v="GUARATINGA"/>
    <x v="20"/>
    <n v="131634"/>
    <s v="NORDESTE"/>
    <n v="5702.03"/>
    <n v="199.69"/>
    <n v="163"/>
    <m/>
    <s v="TECMAR TRANSPORTES LTDA"/>
    <d v="2023-09-22T00:00:00"/>
    <s v="ENTREGA INFORMADA"/>
    <s v="09/10/2023"/>
    <d v="2023-09-28T00:00:00"/>
    <d v="2023-10-04T00:00:00"/>
    <s v="ENTREGUE"/>
    <s v="ENTREGUE NO PRAZO"/>
    <n v="6"/>
  </r>
  <r>
    <n v="31108698"/>
    <s v="311086-98"/>
    <d v="2023-09-22T00:00:00"/>
    <x v="0"/>
    <s v="BARREIRAS"/>
    <x v="20"/>
    <n v="131642"/>
    <s v="NORDESTE"/>
    <n v="10615"/>
    <n v="379.75"/>
    <n v="316"/>
    <m/>
    <s v="TECMAR TRANSPORTES LTDA"/>
    <d v="2023-09-22T00:00:00"/>
    <s v="ENTREGA INFORMADA"/>
    <s v="09/10/2023"/>
    <d v="2023-10-03T00:00:00"/>
    <d v="2023-10-04T00:00:00"/>
    <s v="ENTREGUE"/>
    <s v="ENTREGUE NO PRAZO"/>
    <n v="11"/>
  </r>
  <r>
    <n v="31153098"/>
    <s v="311530-98"/>
    <d v="2023-09-22T00:00:00"/>
    <x v="0"/>
    <s v="ITABELA"/>
    <x v="20"/>
    <n v="131708"/>
    <s v="NORDESTE"/>
    <n v="17208.66"/>
    <n v="728.42"/>
    <n v="638"/>
    <m/>
    <s v="TECMAR TRANSPORTES LTDA"/>
    <d v="2023-09-22T00:00:00"/>
    <s v="ENTREGA INFORMADA"/>
    <s v="09/10/2023"/>
    <d v="2023-09-28T00:00:00"/>
    <d v="2023-10-04T00:00:00"/>
    <s v="ENTREGUE"/>
    <s v="ENTREGUE NO PRAZO"/>
    <n v="6"/>
  </r>
  <r>
    <n v="31378298"/>
    <s v="313782-98"/>
    <d v="2023-09-26T00:00:00"/>
    <x v="0"/>
    <s v="ALTOS"/>
    <x v="7"/>
    <n v="132205"/>
    <s v="NORDESTE"/>
    <n v="14069"/>
    <n v="1186.67"/>
    <n v="634"/>
    <m/>
    <s v="TECMAR TRANSPORTES LTDA"/>
    <d v="2023-09-26T00:00:00"/>
    <s v="ENTREGA INFORMADA"/>
    <s v="20/10/2023"/>
    <d v="2023-10-04T00:00:00"/>
    <d v="2023-10-04T00:00:00"/>
    <s v="ENTREGUE"/>
    <s v="ENTREGUE NO PRAZO"/>
    <n v="8"/>
  </r>
  <r>
    <n v="31379298"/>
    <s v="313792-98"/>
    <d v="2023-09-26T00:00:00"/>
    <x v="0"/>
    <s v="ALTO LONGÁ"/>
    <x v="7"/>
    <n v="132206"/>
    <s v="NORDESTE"/>
    <n v="15989"/>
    <n v="1625.26"/>
    <n v="737"/>
    <m/>
    <s v="TECMAR TRANSPORTES LTDA"/>
    <d v="2023-09-26T00:00:00"/>
    <s v="ENTREGA INFORMADA"/>
    <s v="20/10/2023"/>
    <d v="2023-10-04T00:00:00"/>
    <d v="2023-10-04T00:00:00"/>
    <s v="ENTREGUE"/>
    <s v="ENTREGUE NO PRAZO"/>
    <n v="8"/>
  </r>
  <r>
    <n v="31377698"/>
    <s v="313776-98"/>
    <d v="2023-09-27T00:00:00"/>
    <x v="0"/>
    <s v="ALTOS"/>
    <x v="7"/>
    <n v="132190"/>
    <s v="NORDESTE"/>
    <n v="10259"/>
    <n v="836.07"/>
    <n v="444"/>
    <m/>
    <s v="TECMAR TRANSPORTES LTDA"/>
    <d v="2023-09-26T00:00:00"/>
    <s v="ENTREGA INFORMADA"/>
    <s v="20/10/2023"/>
    <d v="2023-10-04T00:00:00"/>
    <d v="2023-10-04T00:00:00"/>
    <s v="ENTREGUE"/>
    <s v="ENTREGUE NO PRAZO"/>
    <n v="7"/>
  </r>
  <r>
    <n v="31606498"/>
    <s v="316064-98"/>
    <d v="2023-09-27T00:00:00"/>
    <x v="0"/>
    <s v="BENEDITINOS"/>
    <x v="7"/>
    <n v="132297"/>
    <s v="NORDESTE"/>
    <n v="18078"/>
    <n v="1669.18"/>
    <n v="755"/>
    <m/>
    <s v="TECMAR TRANSPORTES LTDA"/>
    <d v="2023-09-26T00:00:00"/>
    <s v="ENTREGA INFORMADA"/>
    <s v="23/10/2023"/>
    <d v="2023-10-04T00:00:00"/>
    <d v="2023-10-04T00:00:00"/>
    <s v="ENTREGUE"/>
    <s v="ENTREGUE NO PRAZO"/>
    <n v="7"/>
  </r>
  <r>
    <n v="29231901"/>
    <s v="292319-01"/>
    <d v="2023-08-23T00:00:00"/>
    <x v="3"/>
    <s v="SÃO LUÍS"/>
    <x v="6"/>
    <n v="129177"/>
    <s v="NORDESTE"/>
    <n v="1039.26"/>
    <n v="118.99"/>
    <n v="55.667000000000002"/>
    <m/>
    <s v="TECMAR TRANSPORTES LTDA"/>
    <d v="2023-08-23T00:00:00"/>
    <s v="ENTREGA INFORMADA"/>
    <s v="20/09/2023"/>
    <s v="20/09/2023"/>
    <d v="2023-10-05T00:00:00"/>
    <s v="ENTREGUE"/>
    <s v="ENTREGUE NO PRAZO"/>
    <n v="28"/>
  </r>
  <r>
    <n v="29389998"/>
    <s v="293899-98"/>
    <d v="2023-09-06T00:00:00"/>
    <x v="0"/>
    <s v="IPIAU"/>
    <x v="20"/>
    <n v="130000"/>
    <s v="NORDESTE"/>
    <n v="29468.080000000002"/>
    <n v="1383.23"/>
    <n v="983"/>
    <m/>
    <s v="TECMAR TRANSPORTES LTDA"/>
    <d v="2023-09-06T00:00:00"/>
    <s v="ENTREGA INFORMADA"/>
    <s v="23/09/2023"/>
    <s v="22/09/2023"/>
    <d v="2023-10-05T00:00:00"/>
    <s v="ENTREGUE"/>
    <s v="ENTREGUE NO PRAZO"/>
    <n v="16"/>
  </r>
  <r>
    <n v="29231898"/>
    <s v="292318-98"/>
    <d v="2023-09-11T00:00:00"/>
    <x v="0"/>
    <s v="CURACA"/>
    <x v="20"/>
    <n v="130031"/>
    <s v="NORDESTE"/>
    <n v="6659"/>
    <n v="276.44"/>
    <n v="235.173"/>
    <m/>
    <s v="TECMAR TRANSPORTES LTDA"/>
    <d v="2023-09-11T00:00:00"/>
    <s v="INFORMADO COLETA"/>
    <s v="28/09/2023"/>
    <m/>
    <d v="2023-10-05T00:00:00"/>
    <m/>
    <s v="EM TRANSITO"/>
    <n v="-45180"/>
  </r>
  <r>
    <n v="29518898"/>
    <s v="295188-98"/>
    <d v="2023-09-13T00:00:00"/>
    <x v="0"/>
    <s v="SAO JOAO DO PARAISO"/>
    <x v="6"/>
    <n v="130348"/>
    <s v="NORDESTE"/>
    <n v="22000"/>
    <n v="1182.77"/>
    <n v="614"/>
    <m/>
    <s v="TECMAR TRANSPORTES LTDA"/>
    <d v="2023-09-13T00:00:00"/>
    <s v="INFORMADO COLETA"/>
    <s v="06/10/2023"/>
    <m/>
    <d v="2023-10-05T00:00:00"/>
    <m/>
    <s v="EM TRANSITO"/>
    <n v="-45182"/>
  </r>
  <r>
    <n v="29381798"/>
    <s v="293817-98"/>
    <d v="2023-09-14T00:00:00"/>
    <x v="0"/>
    <s v="JEQUIE"/>
    <x v="20"/>
    <n v="130074"/>
    <s v="NORDESTE"/>
    <n v="7800.21"/>
    <n v="312.27999999999997"/>
    <n v="267"/>
    <m/>
    <s v="TECMAR TRANSPORTES LTDA"/>
    <d v="2023-09-11T00:00:00"/>
    <s v="INFORMADO COLETA"/>
    <s v="07/10/2023"/>
    <m/>
    <d v="2023-10-05T00:00:00"/>
    <m/>
    <s v="EM TRANSITO"/>
    <n v="-45183"/>
  </r>
  <r>
    <n v="28738998"/>
    <s v="287389-98"/>
    <d v="2023-09-15T00:00:00"/>
    <x v="0"/>
    <s v="CAMPO ALEGRE DE LOURDES"/>
    <x v="20"/>
    <n v="130543"/>
    <s v="NORDESTE"/>
    <n v="22769"/>
    <n v="1220.24"/>
    <n v="855"/>
    <m/>
    <s v="TECMAR TRANSPORTES LTDA"/>
    <d v="2023-09-14T00:00:00"/>
    <s v="INFORMADO COLETA"/>
    <s v="02/10/2023"/>
    <m/>
    <d v="2023-10-05T00:00:00"/>
    <m/>
    <s v="EM TRANSITO"/>
    <n v="-45184"/>
  </r>
  <r>
    <n v="31121299"/>
    <s v="311212-99"/>
    <d v="2023-09-15T00:00:00"/>
    <x v="0"/>
    <s v="FORTALEZA"/>
    <x v="15"/>
    <n v="130739"/>
    <s v="NORDESTE"/>
    <n v="566.58000000000004"/>
    <n v="83.64"/>
    <n v="33.75"/>
    <m/>
    <s v="TECMAR TRANSPORTES LTDA"/>
    <d v="2023-09-15T00:00:00"/>
    <s v="INFORMADO COLETA"/>
    <s v="02/10/2023"/>
    <m/>
    <d v="2023-10-05T00:00:00"/>
    <m/>
    <s v="EM TRANSITO"/>
    <n v="-45184"/>
  </r>
  <r>
    <n v="30453698"/>
    <s v="304536-98"/>
    <d v="2023-09-15T00:00:00"/>
    <x v="0"/>
    <s v="PILAO ARCADO"/>
    <x v="20"/>
    <n v="130762"/>
    <s v="NORDESTE"/>
    <n v="6659"/>
    <n v="270.88"/>
    <n v="229"/>
    <m/>
    <s v="TECMAR TRANSPORTES LTDA"/>
    <d v="2023-09-15T00:00:00"/>
    <s v="INFORMADO COLETA"/>
    <s v="02/10/2023"/>
    <m/>
    <d v="2023-10-05T00:00:00"/>
    <m/>
    <s v="EM TRANSITO"/>
    <n v="-45184"/>
  </r>
  <r>
    <n v="28424898"/>
    <s v="284248-98"/>
    <d v="2023-09-18T00:00:00"/>
    <x v="0"/>
    <s v="PINDOBACU"/>
    <x v="20"/>
    <n v="130794"/>
    <s v="NORDESTE"/>
    <n v="6659"/>
    <n v="276.44"/>
    <n v="235.173"/>
    <m/>
    <s v="TECMAR TRANSPORTES LTDA"/>
    <d v="2023-09-15T00:00:00"/>
    <s v="INFORMADO COLETA"/>
    <s v="12/10/2023"/>
    <m/>
    <d v="2023-10-05T00:00:00"/>
    <m/>
    <s v="EM TRANSITO"/>
    <n v="-45187"/>
  </r>
  <r>
    <n v="28944698"/>
    <s v="289446-98"/>
    <d v="2023-09-18T00:00:00"/>
    <x v="0"/>
    <s v="OLIVEIRA BREJINHOS"/>
    <x v="20"/>
    <n v="130799"/>
    <s v="NORDESTE"/>
    <n v="31598.83"/>
    <n v="1377.22"/>
    <n v="1219.866"/>
    <m/>
    <s v="TECMAR TRANSPORTES LTDA"/>
    <d v="2023-09-15T00:00:00"/>
    <s v="ENTREGA INFORMADA"/>
    <s v="04/10/2023"/>
    <s v="03/10/2023"/>
    <d v="2023-10-05T00:00:00"/>
    <s v="ENTREGUE"/>
    <s v="ENTREGUE NO PRAZO"/>
    <n v="15"/>
  </r>
  <r>
    <n v="29090098"/>
    <s v="290900-98"/>
    <d v="2023-09-18T00:00:00"/>
    <x v="0"/>
    <s v="IBITIARA"/>
    <x v="20"/>
    <n v="130800"/>
    <s v="NORDESTE"/>
    <n v="6659"/>
    <n v="279.31"/>
    <n v="238.34700000000001"/>
    <m/>
    <s v="TECMAR TRANSPORTES LTDA"/>
    <d v="2023-09-15T00:00:00"/>
    <s v="INFORMADO COLETA"/>
    <s v="04/10/2023"/>
    <m/>
    <d v="2023-10-05T00:00:00"/>
    <m/>
    <s v="EM TRANSITO"/>
    <n v="-45187"/>
  </r>
  <r>
    <n v="29026098"/>
    <s v="290260-98"/>
    <d v="2023-09-18T00:00:00"/>
    <x v="0"/>
    <s v="ANTONIO GONCALVES"/>
    <x v="20"/>
    <n v="130804"/>
    <s v="NORDESTE"/>
    <n v="12299"/>
    <n v="528.32000000000005"/>
    <n v="462.77199999999999"/>
    <m/>
    <s v="TECMAR TRANSPORTES LTDA"/>
    <d v="2023-09-15T00:00:00"/>
    <s v="INFORMADO COLETA"/>
    <s v="04/10/2023"/>
    <m/>
    <d v="2023-10-05T00:00:00"/>
    <m/>
    <s v="EM TRANSITO"/>
    <n v="-45187"/>
  </r>
  <r>
    <n v="29585698"/>
    <s v="295856-98"/>
    <d v="2023-09-18T00:00:00"/>
    <x v="0"/>
    <s v="LICINIO DE ALMEIDA"/>
    <x v="20"/>
    <n v="130806"/>
    <s v="NORDESTE"/>
    <n v="6659"/>
    <n v="276.27999999999997"/>
    <n v="235"/>
    <m/>
    <s v="TECMAR TRANSPORTES LTDA"/>
    <d v="2023-09-15T00:00:00"/>
    <s v="INFORMADO COLETA"/>
    <s v="04/10/2023"/>
    <m/>
    <d v="2023-10-05T00:00:00"/>
    <m/>
    <s v="EM TRANSITO"/>
    <n v="-45187"/>
  </r>
  <r>
    <n v="30522698"/>
    <s v="305226-98"/>
    <d v="2023-09-18T00:00:00"/>
    <x v="0"/>
    <s v="OLIVEIRA BREJINHOS"/>
    <x v="20"/>
    <n v="130991"/>
    <s v="NORDESTE"/>
    <n v="9669"/>
    <n v="362.11"/>
    <n v="303"/>
    <m/>
    <s v="TECMAR TRANSPORTES LTDA"/>
    <d v="2023-09-18T00:00:00"/>
    <s v="INFORMADO COLETA"/>
    <s v="04/10/2023"/>
    <m/>
    <d v="2023-10-05T00:00:00"/>
    <m/>
    <s v="EM TRANSITO"/>
    <n v="-45187"/>
  </r>
  <r>
    <n v="30281698"/>
    <s v="302816-98"/>
    <d v="2023-09-18T00:00:00"/>
    <x v="0"/>
    <s v="BARREIRAS"/>
    <x v="20"/>
    <n v="131002"/>
    <s v="NORDESTE"/>
    <n v="9417.76"/>
    <n v="324.19"/>
    <n v="269"/>
    <m/>
    <s v="TECMAR TRANSPORTES LTDA"/>
    <d v="2023-09-18T00:00:00"/>
    <s v="ENTREGA INFORMADA"/>
    <s v="04/10/2023"/>
    <s v="04/10/2023"/>
    <d v="2023-10-05T00:00:00"/>
    <s v="ENTREGUE"/>
    <s v="ENTREGUE NO PRAZO"/>
    <n v="16"/>
  </r>
  <r>
    <n v="30592598"/>
    <s v="305925-98"/>
    <d v="2023-09-19T00:00:00"/>
    <x v="0"/>
    <s v="CANDIBA"/>
    <x v="20"/>
    <n v="131027"/>
    <s v="NORDESTE"/>
    <n v="12300"/>
    <n v="515.91"/>
    <n v="29.888999999999999"/>
    <m/>
    <s v="TECMAR TRANSPORTES LTDA"/>
    <d v="2023-09-18T00:00:00"/>
    <s v="ENTREGA INFORMADA"/>
    <s v="05/10/2023"/>
    <s v="04/10/2023"/>
    <d v="2023-10-05T00:00:00"/>
    <s v="ENTREGUE"/>
    <s v="ENTREGUE NO PRAZO"/>
    <n v="15"/>
  </r>
  <r>
    <n v="29279498"/>
    <s v="292794-98"/>
    <d v="2023-09-19T00:00:00"/>
    <x v="0"/>
    <s v="MORTUGABA"/>
    <x v="20"/>
    <n v="131030"/>
    <s v="NORDESTE"/>
    <n v="5374.71"/>
    <n v="206.66"/>
    <n v="1990"/>
    <m/>
    <s v="TECMAR TRANSPORTES LTDA"/>
    <d v="2023-09-18T00:00:00"/>
    <s v="INFORMADO COLETA"/>
    <s v="05/10/2023"/>
    <m/>
    <d v="2023-10-05T00:00:00"/>
    <m/>
    <s v="EM TRANSITO"/>
    <n v="-45188"/>
  </r>
  <r>
    <n v="30769798"/>
    <s v="307697-98"/>
    <d v="2023-09-19T00:00:00"/>
    <x v="0"/>
    <s v="JEQUIE"/>
    <x v="20"/>
    <n v="131175"/>
    <s v="NORDESTE"/>
    <n v="6659"/>
    <n v="270.88"/>
    <n v="368"/>
    <m/>
    <s v="TECMAR TRANSPORTES LTDA"/>
    <d v="2023-09-19T00:00:00"/>
    <s v="INFORMADO COLETA"/>
    <s v="07/10/2023"/>
    <m/>
    <d v="2023-10-05T00:00:00"/>
    <m/>
    <s v="EM TRANSITO"/>
    <n v="-45188"/>
  </r>
  <r>
    <n v="30131998"/>
    <s v="301319-98"/>
    <d v="2023-09-19T00:00:00"/>
    <x v="0"/>
    <s v="CAMPO ALEGRE DE LOURDES"/>
    <x v="20"/>
    <n v="131178"/>
    <s v="NORDESTE"/>
    <n v="6659"/>
    <n v="520.87"/>
    <n v="229"/>
    <m/>
    <s v="TECMAR TRANSPORTES LTDA"/>
    <d v="2023-09-19T00:00:00"/>
    <s v="INFORMADO COLETA"/>
    <s v="05/10/2023"/>
    <m/>
    <d v="2023-10-05T00:00:00"/>
    <m/>
    <s v="EM TRANSITO"/>
    <n v="-45188"/>
  </r>
  <r>
    <n v="30353498"/>
    <s v="303534-98"/>
    <d v="2023-09-19T00:00:00"/>
    <x v="0"/>
    <s v="MARECHAL DEODORO"/>
    <x v="19"/>
    <n v="131147"/>
    <s v="NORDESTE"/>
    <n v="10849"/>
    <n v="392.42"/>
    <n v="33.75"/>
    <m/>
    <s v="TECMAR TRANSPORTES LTDA"/>
    <d v="2023-09-19T00:00:00"/>
    <s v="INFORMADO COLETA"/>
    <s v="05/10/2023"/>
    <m/>
    <d v="2023-10-05T00:00:00"/>
    <m/>
    <s v="EM TRANSITO"/>
    <n v="-45188"/>
  </r>
  <r>
    <n v="32728198"/>
    <s v="327281-98"/>
    <d v="2023-10-10T00:00:00"/>
    <x v="0"/>
    <s v="TANGARÁ DA SERRA"/>
    <x v="0"/>
    <n v="133955"/>
    <m/>
    <n v="10359"/>
    <n v="682.97"/>
    <n v="387"/>
    <m/>
    <s v="ATUAL CARGAS TRANSPORTES LTDA"/>
    <d v="2023-10-05T00:00:00"/>
    <s v="INFORMADO COLETA"/>
    <d v="2023-10-27T00:00:00"/>
    <m/>
    <d v="2023-10-11T00:00:00"/>
    <s v="CTE EMITIDO"/>
    <s v="EM TRANSITO"/>
    <n v="-45191"/>
  </r>
  <r>
    <n v="31162798"/>
    <s v="311627-98"/>
    <d v="2023-09-20T00:00:00"/>
    <x v="0"/>
    <s v="ENTRE RIOS"/>
    <x v="20"/>
    <n v="131361"/>
    <s v="NORDESTE"/>
    <n v="10800"/>
    <n v="483.09"/>
    <n v="423"/>
    <m/>
    <s v="TECMAR TRANSPORTES LTDA"/>
    <d v="2023-09-20T00:00:00"/>
    <s v="INFORMADO COLETA"/>
    <s v="05/10/2023"/>
    <m/>
    <d v="2023-10-05T00:00:00"/>
    <m/>
    <s v="EM TRANSITO"/>
    <n v="-45189"/>
  </r>
  <r>
    <n v="31619099"/>
    <s v="316190-99"/>
    <d v="2023-09-20T00:00:00"/>
    <x v="0"/>
    <s v="POMBOS"/>
    <x v="16"/>
    <n v="131218"/>
    <s v="NORDESTE"/>
    <n v="714.54"/>
    <n v="96.1"/>
    <n v="33.75"/>
    <m/>
    <s v="TECMAR TRANSPORTES LTDA"/>
    <d v="2023-09-20T00:00:00"/>
    <s v="INFORMADO COLETA"/>
    <s v="06/10/2023"/>
    <m/>
    <d v="2023-10-05T00:00:00"/>
    <m/>
    <s v="EM TRANSITO"/>
    <n v="-45189"/>
  </r>
  <r>
    <n v="30186698"/>
    <s v="301866-98"/>
    <d v="2023-09-21T00:00:00"/>
    <x v="0"/>
    <s v="CAMPO ALEGRE DE LOURDES"/>
    <x v="20"/>
    <n v="131144"/>
    <s v="NORDESTE"/>
    <n v="9399"/>
    <n v="639.28"/>
    <n v="335"/>
    <m/>
    <s v="TECMAR TRANSPORTES LTDA"/>
    <d v="2023-09-19T00:00:00"/>
    <s v="INFORMADO COLETA"/>
    <s v="09/10/2023"/>
    <m/>
    <d v="2023-10-05T00:00:00"/>
    <m/>
    <s v="EM TRANSITO"/>
    <n v="-45190"/>
  </r>
  <r>
    <n v="30837198"/>
    <s v="308371-98"/>
    <d v="2023-09-22T00:00:00"/>
    <x v="0"/>
    <s v="SALVADOR"/>
    <x v="20"/>
    <n v="131739"/>
    <s v="NORDESTE"/>
    <n v="16660.71"/>
    <n v="429.56"/>
    <n v="408"/>
    <m/>
    <s v="TECMAR TRANSPORTES LTDA"/>
    <d v="2023-09-22T00:00:00"/>
    <s v="INFORMADO COLETA"/>
    <s v="05/10/2023"/>
    <m/>
    <d v="2023-10-05T00:00:00"/>
    <m/>
    <s v="EM TRANSITO"/>
    <n v="-45191"/>
  </r>
  <r>
    <n v="29693098"/>
    <s v="296930-98"/>
    <d v="2023-09-22T00:00:00"/>
    <x v="0"/>
    <s v="CASA NOVA"/>
    <x v="20"/>
    <n v="131637"/>
    <s v="NORDESTE"/>
    <n v="8089"/>
    <n v="565.89"/>
    <n v="269"/>
    <m/>
    <s v="TECMAR TRANSPORTES LTDA"/>
    <d v="2023-09-22T00:00:00"/>
    <s v="INFORMADO COLETA"/>
    <s v="09/10/2023"/>
    <m/>
    <d v="2023-10-05T00:00:00"/>
    <m/>
    <s v="EM TRANSITO"/>
    <n v="-45191"/>
  </r>
  <r>
    <n v="29699998"/>
    <s v="296999-98"/>
    <d v="2023-09-22T00:00:00"/>
    <x v="0"/>
    <s v="FEIRA DE SANTANA"/>
    <x v="20"/>
    <n v="131638"/>
    <s v="NORDESTE"/>
    <n v="5929.11"/>
    <n v="242.86"/>
    <n v="203"/>
    <m/>
    <s v="TECMAR TRANSPORTES LTDA"/>
    <d v="2023-09-22T00:00:00"/>
    <s v="INFORMADO COLETA"/>
    <s v="09/10/2023"/>
    <m/>
    <d v="2023-10-05T00:00:00"/>
    <m/>
    <s v="EM TRANSITO"/>
    <n v="-45191"/>
  </r>
  <r>
    <n v="31187998"/>
    <s v="311879-98"/>
    <d v="2023-09-22T00:00:00"/>
    <x v="0"/>
    <s v="GUANAMBI"/>
    <x v="20"/>
    <n v="131662"/>
    <s v="NORDESTE"/>
    <n v="16660.71"/>
    <n v="710.56"/>
    <n v="622"/>
    <m/>
    <s v="TECMAR TRANSPORTES LTDA"/>
    <d v="2023-09-22T00:00:00"/>
    <s v="INFORMADO COLETA"/>
    <s v="09/10/2023"/>
    <m/>
    <d v="2023-10-05T00:00:00"/>
    <m/>
    <s v="EM TRANSITO"/>
    <n v="-45191"/>
  </r>
  <r>
    <n v="29933598"/>
    <s v="299335-98"/>
    <d v="2023-09-22T00:00:00"/>
    <x v="0"/>
    <s v="URANDI"/>
    <x v="20"/>
    <n v="131703"/>
    <s v="NORDESTE"/>
    <n v="18269"/>
    <n v="797.55"/>
    <n v="701"/>
    <m/>
    <s v="TECMAR TRANSPORTES LTDA"/>
    <d v="2023-09-22T00:00:00"/>
    <s v="INFORMADO COLETA"/>
    <s v="09/10/2023"/>
    <m/>
    <d v="2023-10-05T00:00:00"/>
    <m/>
    <s v="EM TRANSITO"/>
    <n v="-45191"/>
  </r>
  <r>
    <n v="29992198"/>
    <s v="299921-98"/>
    <d v="2023-09-22T00:00:00"/>
    <x v="0"/>
    <s v="CAMAÇARI"/>
    <x v="20"/>
    <n v="131705"/>
    <s v="NORDESTE"/>
    <n v="7970.43"/>
    <n v="267.3"/>
    <n v="268"/>
    <m/>
    <s v="TECMAR TRANSPORTES LTDA"/>
    <d v="2023-09-22T00:00:00"/>
    <s v="INFORMADO COLETA"/>
    <s v="06/10/2023"/>
    <m/>
    <d v="2023-10-05T00:00:00"/>
    <m/>
    <s v="EM TRANSITO"/>
    <n v="-45191"/>
  </r>
  <r>
    <n v="31027298"/>
    <s v="310272-98"/>
    <d v="2023-09-22T00:00:00"/>
    <x v="0"/>
    <s v="BRUMADO"/>
    <x v="20"/>
    <n v="131706"/>
    <s v="NORDESTE"/>
    <n v="8479"/>
    <n v="314.72000000000003"/>
    <n v="265"/>
    <m/>
    <s v="TECMAR TRANSPORTES LTDA"/>
    <d v="2023-09-22T00:00:00"/>
    <s v="INFORMADO COLETA"/>
    <s v="09/10/2023"/>
    <m/>
    <d v="2023-10-05T00:00:00"/>
    <m/>
    <s v="EM TRANSITO"/>
    <n v="-45191"/>
  </r>
  <r>
    <n v="31148398"/>
    <s v="311483-98"/>
    <d v="2023-09-22T00:00:00"/>
    <x v="0"/>
    <s v="FEIRA DE SANTANA"/>
    <x v="20"/>
    <n v="131711"/>
    <s v="NORDESTE"/>
    <n v="11999"/>
    <n v="515.83000000000004"/>
    <n v="451"/>
    <m/>
    <s v="TECMAR TRANSPORTES LTDA"/>
    <d v="2023-09-22T00:00:00"/>
    <s v="INFORMADO COLETA"/>
    <s v="09/10/2023"/>
    <m/>
    <d v="2023-10-05T00:00:00"/>
    <m/>
    <s v="EM TRANSITO"/>
    <n v="-45191"/>
  </r>
  <r>
    <n v="29803998"/>
    <s v="298039-98"/>
    <d v="2023-09-22T00:00:00"/>
    <x v="0"/>
    <s v="ITAGI"/>
    <x v="20"/>
    <n v="131730"/>
    <s v="NORDESTE"/>
    <n v="14449"/>
    <n v="603.57000000000005"/>
    <n v="525"/>
    <m/>
    <s v="TECMAR TRANSPORTES LTDA"/>
    <d v="2023-09-22T00:00:00"/>
    <s v="INFORMADO COLETA"/>
    <s v="07/10/2023"/>
    <m/>
    <d v="2023-10-05T00:00:00"/>
    <m/>
    <s v="EM TRANSITO"/>
    <n v="-45191"/>
  </r>
  <r>
    <n v="31153698"/>
    <s v="311536-98"/>
    <d v="2023-09-22T00:00:00"/>
    <x v="0"/>
    <s v="OLIVEIRA BREJINHOS"/>
    <x v="20"/>
    <n v="131748"/>
    <s v="NORDESTE"/>
    <n v="11449"/>
    <n v="473.61"/>
    <n v="408"/>
    <m/>
    <s v="TECMAR TRANSPORTES LTDA"/>
    <d v="2023-09-22T00:00:00"/>
    <s v="INFORMADO COLETA"/>
    <s v="09/10/2023"/>
    <m/>
    <d v="2023-10-05T00:00:00"/>
    <m/>
    <s v="EM TRANSITO"/>
    <n v="-45191"/>
  </r>
  <r>
    <n v="29899398"/>
    <s v="298993-98"/>
    <d v="2023-09-22T00:00:00"/>
    <x v="0"/>
    <s v="BAIXA GRANDE"/>
    <x v="20"/>
    <n v="131741"/>
    <s v="NORDESTE"/>
    <n v="18039"/>
    <n v="760.65"/>
    <n v="668"/>
    <m/>
    <s v="TECMAR TRANSPORTES LTDA"/>
    <d v="2023-09-22T00:00:00"/>
    <s v="INFORMADO COLETA"/>
    <s v="12/10/2023"/>
    <m/>
    <d v="2023-10-05T00:00:00"/>
    <m/>
    <s v="EM TRANSITO"/>
    <n v="-45191"/>
  </r>
  <r>
    <n v="30070798"/>
    <s v="300707-98"/>
    <d v="2023-09-22T00:00:00"/>
    <x v="0"/>
    <s v="PAULO AFONSO"/>
    <x v="20"/>
    <n v="131742"/>
    <s v="NORDESTE"/>
    <n v="18500"/>
    <n v="771.66"/>
    <n v="677"/>
    <m/>
    <s v="TECMAR TRANSPORTES LTDA"/>
    <d v="2023-09-22T00:00:00"/>
    <s v="INFORMADO COLETA"/>
    <s v="12/10/2023"/>
    <m/>
    <d v="2023-10-05T00:00:00"/>
    <m/>
    <s v="EM TRANSITO"/>
    <n v="-45191"/>
  </r>
  <r>
    <n v="31968499"/>
    <s v="319684-99"/>
    <d v="2023-09-25T00:00:00"/>
    <x v="0"/>
    <s v="ARACAJU"/>
    <x v="13"/>
    <n v="131875"/>
    <s v="NORDESTE"/>
    <n v="645.07000000000005"/>
    <n v="70.56"/>
    <n v="28.5"/>
    <m/>
    <s v="TECMAR TRANSPORTES LTDA"/>
    <d v="2023-09-25T00:00:00"/>
    <s v="INFORMADO COLETA"/>
    <s v="09/10/2023"/>
    <m/>
    <d v="2023-10-05T00:00:00"/>
    <m/>
    <s v="EM TRANSITO"/>
    <n v="-45194"/>
  </r>
  <r>
    <n v="32778298"/>
    <s v="327782-98"/>
    <d v="2023-10-09T00:00:00"/>
    <x v="0"/>
    <s v="PONTES E LACERDA"/>
    <x v="0"/>
    <n v="134150"/>
    <s v="CENTRO-OESTE"/>
    <n v="7345"/>
    <n v="634.25"/>
    <n v="260"/>
    <m/>
    <s v="ATUAL CARGAS TRANSPORTES LTDA"/>
    <d v="2023-10-06T00:00:00"/>
    <s v="INFORMADO COLETA"/>
    <d v="2023-10-27T00:00:00"/>
    <m/>
    <d v="2023-10-11T00:00:00"/>
    <s v="INICIO DE VIAGEM - TRANSFERENCIA RODOVIA"/>
    <s v="EM TRANSITO"/>
    <m/>
  </r>
  <r>
    <n v="30843798"/>
    <s v="308437-98"/>
    <d v="2023-09-25T00:00:00"/>
    <x v="0"/>
    <s v="BARREIRAS"/>
    <x v="20"/>
    <n v="130461"/>
    <s v="NORDESTE"/>
    <n v="15000"/>
    <n v="540"/>
    <n v="0"/>
    <m/>
    <s v="TECMAR TRANSPORTES LTDA"/>
    <d v="2023-09-14T00:00:00"/>
    <s v="INFORMADO COLETA"/>
    <s v="11/10/2023"/>
    <m/>
    <d v="2023-10-05T00:00:00"/>
    <m/>
    <s v="EM TRANSITO"/>
    <n v="-45194"/>
  </r>
  <r>
    <n v="31836599"/>
    <s v="318365-99"/>
    <d v="2023-09-25T00:00:00"/>
    <x v="0"/>
    <s v="GUANAMBI"/>
    <x v="20"/>
    <n v="131626"/>
    <s v="NORDESTE"/>
    <n v="462.96"/>
    <n v="77.400000000000006"/>
    <n v="29.920999999999999"/>
    <m/>
    <s v="TECMAR TRANSPORTES LTDA"/>
    <d v="2023-09-22T00:00:00"/>
    <s v="INFORMADO COLETA"/>
    <s v="11/10/2023"/>
    <m/>
    <d v="2023-10-05T00:00:00"/>
    <m/>
    <s v="EM TRANSITO"/>
    <n v="-45194"/>
  </r>
  <r>
    <n v="31173798"/>
    <s v="311737-98"/>
    <d v="2023-09-25T00:00:00"/>
    <x v="0"/>
    <s v="CAETITÉ"/>
    <x v="20"/>
    <n v="131912"/>
    <s v="NORDESTE"/>
    <n v="14660.91"/>
    <n v="631.05999999999995"/>
    <n v="554"/>
    <m/>
    <s v="TECMAR TRANSPORTES LTDA"/>
    <d v="2023-09-25T00:00:00"/>
    <s v="INFORMADO COLETA"/>
    <s v="11/10/2023"/>
    <m/>
    <d v="2023-10-05T00:00:00"/>
    <m/>
    <s v="EM TRANSITO"/>
    <n v="-45194"/>
  </r>
  <r>
    <n v="31298898"/>
    <s v="312988-98"/>
    <d v="2023-09-25T00:00:00"/>
    <x v="0"/>
    <s v="PAULO AFONSO"/>
    <x v="20"/>
    <n v="131914"/>
    <s v="NORDESTE"/>
    <n v="12644.28"/>
    <n v="498.22"/>
    <n v="427"/>
    <m/>
    <s v="TECMAR TRANSPORTES LTDA"/>
    <d v="2023-09-25T00:00:00"/>
    <s v="INFORMADO COLETA"/>
    <s v="11/10/2023"/>
    <m/>
    <d v="2023-10-05T00:00:00"/>
    <m/>
    <s v="EM TRANSITO"/>
    <n v="-45194"/>
  </r>
  <r>
    <n v="31175798"/>
    <s v="311757-98"/>
    <d v="2023-09-25T00:00:00"/>
    <x v="0"/>
    <s v="IUIU"/>
    <x v="20"/>
    <n v="131937"/>
    <s v="NORDESTE"/>
    <n v="6463.71"/>
    <n v="270.56"/>
    <n v="230"/>
    <m/>
    <s v="TECMAR TRANSPORTES LTDA"/>
    <d v="2023-09-25T00:00:00"/>
    <s v="INFORMADO COLETA"/>
    <s v="11/10/2023"/>
    <m/>
    <d v="2023-10-05T00:00:00"/>
    <m/>
    <s v="EM TRANSITO"/>
    <n v="-45194"/>
  </r>
  <r>
    <n v="30379398"/>
    <s v="303793-98"/>
    <d v="2023-09-25T00:00:00"/>
    <x v="0"/>
    <s v="ITABERABA"/>
    <x v="20"/>
    <n v="131944"/>
    <s v="NORDESTE"/>
    <n v="39500"/>
    <n v="1632.9"/>
    <n v="1436"/>
    <m/>
    <s v="TECMAR TRANSPORTES LTDA"/>
    <d v="2023-09-25T00:00:00"/>
    <s v="INFORMADO COLETA"/>
    <s v="12/10/2023"/>
    <m/>
    <d v="2023-10-05T00:00:00"/>
    <m/>
    <s v="EM TRANSITO"/>
    <n v="-45194"/>
  </r>
  <r>
    <n v="30917998"/>
    <s v="309179-98"/>
    <d v="2023-09-25T00:00:00"/>
    <x v="0"/>
    <s v="DIAS D'AVILA"/>
    <x v="20"/>
    <n v="131951"/>
    <s v="NORDESTE"/>
    <n v="19800"/>
    <n v="759.94"/>
    <n v="655"/>
    <m/>
    <s v="TECMAR TRANSPORTES LTDA"/>
    <d v="2023-09-25T00:00:00"/>
    <s v="INFORMADO COLETA"/>
    <s v="06/10/2023"/>
    <m/>
    <d v="2023-10-05T00:00:00"/>
    <m/>
    <s v="EM TRANSITO"/>
    <n v="-45194"/>
  </r>
  <r>
    <n v="32910898"/>
    <s v="329108-98"/>
    <d v="2023-10-09T00:00:00"/>
    <x v="0"/>
    <s v="TANGARÁ DA SERRA"/>
    <x v="0"/>
    <n v="134152"/>
    <s v="CENTRO-OESTE"/>
    <n v="12369"/>
    <n v="847.49"/>
    <n v="481"/>
    <m/>
    <s v="ATUAL CARGAS TRANSPORTES LTDA"/>
    <d v="2023-10-06T00:00:00"/>
    <s v="INFORMADO COLETA"/>
    <d v="2023-10-27T00:00:00"/>
    <m/>
    <d v="2023-10-11T00:00:00"/>
    <s v="INICIO DE VIAGEM - TRANSFERENCIA RODOVIA"/>
    <s v="EM TRANSITO"/>
    <m/>
  </r>
  <r>
    <n v="31536498"/>
    <s v="315364-98"/>
    <d v="2023-09-26T00:00:00"/>
    <x v="0"/>
    <s v="FORTALEZA"/>
    <x v="15"/>
    <n v="132093"/>
    <s v="NORDESTE"/>
    <n v="11451.76"/>
    <n v="532.72"/>
    <n v="444"/>
    <m/>
    <s v="TECMAR TRANSPORTES LTDA"/>
    <d v="2023-09-25T00:00:00"/>
    <s v="INFORMADO COLETA"/>
    <s v="13/10/2023"/>
    <m/>
    <d v="2023-10-05T00:00:00"/>
    <m/>
    <s v="EM TRANSITO"/>
    <n v="-45195"/>
  </r>
  <r>
    <n v="32085100"/>
    <s v="320851-00"/>
    <d v="2023-09-26T00:00:00"/>
    <x v="0"/>
    <s v="TERESINA"/>
    <x v="7"/>
    <n v="132155"/>
    <s v="NORDESTE"/>
    <n v="544.63"/>
    <n v="116.17"/>
    <n v="27.832999999999998"/>
    <m/>
    <s v="TECMAR TRANSPORTES LTDA"/>
    <d v="2023-09-26T00:00:00"/>
    <s v="INFORMADO COLETA"/>
    <s v="13/10/2023"/>
    <m/>
    <d v="2023-10-05T00:00:00"/>
    <m/>
    <s v="EM TRANSITO"/>
    <n v="-45195"/>
  </r>
  <r>
    <n v="31376898"/>
    <s v="313768-98"/>
    <d v="2023-09-26T00:00:00"/>
    <x v="0"/>
    <s v="JUAZEIRO"/>
    <x v="20"/>
    <n v="132214"/>
    <s v="NORDESTE"/>
    <n v="7539"/>
    <n v="340.41"/>
    <n v="300"/>
    <m/>
    <s v="TECMAR TRANSPORTES LTDA"/>
    <d v="2023-09-26T00:00:00"/>
    <s v="INFORMADO COLETA"/>
    <s v="13/10/2023"/>
    <m/>
    <d v="2023-10-05T00:00:00"/>
    <m/>
    <s v="EM TRANSITO"/>
    <n v="-45195"/>
  </r>
  <r>
    <n v="31375498"/>
    <s v="313754-98"/>
    <d v="2023-09-26T00:00:00"/>
    <x v="0"/>
    <s v="IGACI"/>
    <x v="19"/>
    <n v="132081"/>
    <s v="NORDESTE"/>
    <n v="12249"/>
    <n v="694.1"/>
    <n v="553"/>
    <m/>
    <s v="TECMAR TRANSPORTES LTDA"/>
    <d v="2023-09-25T00:00:00"/>
    <s v="INFORMADO COLETA"/>
    <s v="13/10/2023"/>
    <m/>
    <d v="2023-10-05T00:00:00"/>
    <m/>
    <s v="EM TRANSITO"/>
    <n v="-45195"/>
  </r>
  <r>
    <n v="31196098"/>
    <s v="311960-98"/>
    <d v="2023-09-26T00:00:00"/>
    <x v="0"/>
    <s v="SAO BRAS"/>
    <x v="19"/>
    <n v="132112"/>
    <s v="NORDESTE"/>
    <n v="8759"/>
    <n v="473.9"/>
    <n v="374"/>
    <m/>
    <s v="TECMAR TRANSPORTES LTDA"/>
    <d v="2023-09-25T00:00:00"/>
    <s v="INFORMADO COLETA"/>
    <s v="06/10/2023"/>
    <m/>
    <d v="2023-10-05T00:00:00"/>
    <m/>
    <s v="EM TRANSITO"/>
    <n v="-45195"/>
  </r>
  <r>
    <n v="31146698"/>
    <s v="311466-98"/>
    <d v="2023-09-26T00:00:00"/>
    <x v="0"/>
    <s v="CORURIPE"/>
    <x v="19"/>
    <n v="132128"/>
    <s v="NORDESTE"/>
    <n v="12029"/>
    <n v="657.2"/>
    <n v="519"/>
    <m/>
    <s v="TECMAR TRANSPORTES LTDA"/>
    <d v="2023-09-25T00:00:00"/>
    <s v="INFORMADO COLETA"/>
    <s v="13/10/2023"/>
    <m/>
    <d v="2023-10-05T00:00:00"/>
    <m/>
    <s v="EM TRANSITO"/>
    <n v="-45195"/>
  </r>
  <r>
    <n v="31146198"/>
    <s v="311461-98"/>
    <d v="2023-09-26T00:00:00"/>
    <x v="0"/>
    <s v="CORURIPE"/>
    <x v="19"/>
    <n v="132129"/>
    <s v="NORDESTE"/>
    <n v="15179"/>
    <n v="839.28"/>
    <n v="669"/>
    <m/>
    <s v="TECMAR TRANSPORTES LTDA"/>
    <d v="2023-09-25T00:00:00"/>
    <s v="INFORMADO COLETA"/>
    <s v="10/10/2023"/>
    <m/>
    <d v="2023-10-05T00:00:00"/>
    <m/>
    <s v="EM TRANSITO"/>
    <n v="-45195"/>
  </r>
  <r>
    <n v="31261998"/>
    <s v="312619-98"/>
    <d v="2023-09-26T00:00:00"/>
    <x v="0"/>
    <s v="BREJO DO CRUZ"/>
    <x v="18"/>
    <n v="132191"/>
    <s v="NORDESTE"/>
    <n v="15219"/>
    <n v="977.52"/>
    <n v="704"/>
    <m/>
    <s v="TECMAR TRANSPORTES LTDA"/>
    <d v="2023-09-26T00:00:00"/>
    <s v="INFORMADO COLETA"/>
    <s v="16/10/2023"/>
    <m/>
    <d v="2023-10-05T00:00:00"/>
    <m/>
    <s v="EM TRANSITO"/>
    <n v="-45195"/>
  </r>
  <r>
    <n v="31191398"/>
    <s v="311913-98"/>
    <d v="2023-09-26T00:00:00"/>
    <x v="0"/>
    <s v="CATOLE DO ROCHA"/>
    <x v="18"/>
    <n v="132241"/>
    <s v="NORDESTE"/>
    <n v="17729"/>
    <n v="1124.06"/>
    <n v="810"/>
    <m/>
    <s v="TECMAR TRANSPORTES LTDA"/>
    <d v="2023-09-26T00:00:00"/>
    <s v="INFORMADO COLETA"/>
    <s v="16/10/2023"/>
    <m/>
    <d v="2023-10-05T00:00:00"/>
    <m/>
    <s v="EM TRANSITO"/>
    <n v="-45195"/>
  </r>
  <r>
    <n v="31488198"/>
    <s v="314881-98"/>
    <d v="2023-09-26T00:00:00"/>
    <x v="0"/>
    <s v="ARCOVERDE"/>
    <x v="16"/>
    <n v="132243"/>
    <s v="NORDESTE"/>
    <n v="6209"/>
    <n v="362"/>
    <n v="262"/>
    <m/>
    <s v="TECMAR TRANSPORTES LTDA"/>
    <d v="2023-09-26T00:00:00"/>
    <s v="INFORMADO COLETA"/>
    <s v="16/10/2023"/>
    <m/>
    <d v="2023-10-05T00:00:00"/>
    <m/>
    <s v="EM TRANSITO"/>
    <n v="-45195"/>
  </r>
  <r>
    <n v="31084398"/>
    <s v="310843-98"/>
    <d v="2023-09-26T00:00:00"/>
    <x v="0"/>
    <s v="MAURITI"/>
    <x v="15"/>
    <n v="132084"/>
    <s v="NORDESTE"/>
    <n v="6209"/>
    <n v="375.64"/>
    <n v="262"/>
    <m/>
    <s v="TECMAR TRANSPORTES LTDA"/>
    <d v="2023-09-25T00:00:00"/>
    <s v="INFORMADO COLETA"/>
    <s v="18/10/2023"/>
    <m/>
    <d v="2023-10-05T00:00:00"/>
    <m/>
    <s v="EM TRANSITO"/>
    <n v="-45195"/>
  </r>
  <r>
    <n v="31235998"/>
    <s v="312359-98"/>
    <d v="2023-09-26T00:00:00"/>
    <x v="0"/>
    <s v="RUSSAS"/>
    <x v="15"/>
    <n v="132113"/>
    <s v="NORDESTE"/>
    <n v="8719"/>
    <n v="492.91"/>
    <n v="342"/>
    <m/>
    <s v="TECMAR TRANSPORTES LTDA"/>
    <d v="2023-09-25T00:00:00"/>
    <s v="INFORMADO COLETA"/>
    <s v="18/10/2023"/>
    <m/>
    <d v="2023-10-05T00:00:00"/>
    <m/>
    <s v="EM TRANSITO"/>
    <n v="-45195"/>
  </r>
  <r>
    <n v="31269898"/>
    <s v="312698-98"/>
    <d v="2023-09-26T00:00:00"/>
    <x v="0"/>
    <s v="QUIXELÔ"/>
    <x v="15"/>
    <n v="132131"/>
    <s v="NORDESTE"/>
    <n v="16949"/>
    <n v="1087.3900000000001"/>
    <n v="776"/>
    <m/>
    <s v="TECMAR TRANSPORTES LTDA"/>
    <d v="2023-09-25T00:00:00"/>
    <s v="INFORMADO COLETA"/>
    <s v="18/10/2023"/>
    <m/>
    <d v="2023-10-05T00:00:00"/>
    <m/>
    <s v="EM TRANSITO"/>
    <n v="-45195"/>
  </r>
  <r>
    <n v="31380098"/>
    <s v="313800-98"/>
    <d v="2023-09-26T00:00:00"/>
    <x v="0"/>
    <s v="LUIS CORREIA"/>
    <x v="7"/>
    <n v="132207"/>
    <s v="NORDESTE"/>
    <n v="12249.03"/>
    <n v="1035.03"/>
    <n v="553"/>
    <m/>
    <s v="TECMAR TRANSPORTES LTDA"/>
    <d v="2023-09-26T00:00:00"/>
    <s v="INFORMADO COLETA"/>
    <s v="04/10/2023"/>
    <m/>
    <d v="2023-10-05T00:00:00"/>
    <m/>
    <s v="EM TRANSITO"/>
    <n v="-45195"/>
  </r>
  <r>
    <n v="31080798"/>
    <s v="310807-98"/>
    <d v="2023-09-26T00:00:00"/>
    <x v="0"/>
    <s v="ITAINOPOLIS"/>
    <x v="7"/>
    <n v="132228"/>
    <s v="NORDESTE"/>
    <n v="16949"/>
    <n v="1696.1"/>
    <n v="776"/>
    <m/>
    <s v="TECMAR TRANSPORTES LTDA"/>
    <d v="2023-09-26T00:00:00"/>
    <s v="INFORMADO COLETA"/>
    <s v="04/10/2023"/>
    <m/>
    <d v="2023-10-05T00:00:00"/>
    <m/>
    <s v="EM TRANSITO"/>
    <n v="-45195"/>
  </r>
  <r>
    <n v="31377098"/>
    <s v="313770-98"/>
    <d v="2023-09-26T00:00:00"/>
    <x v="0"/>
    <s v="CAMPO MAIOR"/>
    <x v="7"/>
    <n v="132233"/>
    <s v="NORDESTE"/>
    <n v="21109"/>
    <n v="1838.66"/>
    <n v="990"/>
    <m/>
    <s v="TECMAR TRANSPORTES LTDA"/>
    <d v="2023-09-26T00:00:00"/>
    <s v="ENTREGA INFORMADA"/>
    <s v="04/10/2023"/>
    <s v="04/10/2023"/>
    <d v="2023-10-05T00:00:00"/>
    <s v="ENTREGUE"/>
    <s v="ENTREGUE NO PRAZO"/>
    <n v="8"/>
  </r>
  <r>
    <n v="31319098"/>
    <s v="313190-98"/>
    <d v="2023-09-26T00:00:00"/>
    <x v="0"/>
    <s v="JACOBINA DO PIAUI"/>
    <x v="7"/>
    <n v="132242"/>
    <s v="NORDESTE"/>
    <n v="16949"/>
    <n v="1696.1"/>
    <n v="776"/>
    <m/>
    <s v="TECMAR TRANSPORTES LTDA"/>
    <d v="2023-09-26T00:00:00"/>
    <s v="INFORMADO COLETA"/>
    <s v="20/10/2023"/>
    <m/>
    <d v="2023-10-05T00:00:00"/>
    <m/>
    <s v="EM TRANSITO"/>
    <n v="-45195"/>
  </r>
  <r>
    <n v="31305598"/>
    <s v="313055-98"/>
    <d v="2023-09-26T00:00:00"/>
    <x v="0"/>
    <s v="IMPERATRIZ"/>
    <x v="6"/>
    <n v="132189"/>
    <s v="NORDESTE"/>
    <n v="10879"/>
    <n v="892.25"/>
    <n v="483"/>
    <m/>
    <s v="TECMAR TRANSPORTES LTDA"/>
    <d v="2023-09-26T00:00:00"/>
    <s v="INFORMADO COLETA"/>
    <s v="23/10/2023"/>
    <m/>
    <d v="2023-10-05T00:00:00"/>
    <m/>
    <s v="EM TRANSITO"/>
    <n v="-45195"/>
  </r>
  <r>
    <n v="31306598"/>
    <s v="313065-98"/>
    <d v="2023-09-26T00:00:00"/>
    <x v="0"/>
    <s v="CIDELANDIA"/>
    <x v="6"/>
    <n v="132229"/>
    <s v="NORDESTE"/>
    <n v="25878"/>
    <n v="2156.5"/>
    <n v="1174"/>
    <m/>
    <s v="TECMAR TRANSPORTES LTDA"/>
    <d v="2023-09-26T00:00:00"/>
    <s v="INFORMADO COLETA"/>
    <s v="23/10/2023"/>
    <m/>
    <d v="2023-10-05T00:00:00"/>
    <m/>
    <s v="EM TRANSITO"/>
    <n v="-45195"/>
  </r>
  <r>
    <n v="31250598"/>
    <s v="312505-98"/>
    <d v="2023-09-27T00:00:00"/>
    <x v="0"/>
    <s v="MACEIÓ"/>
    <x v="19"/>
    <n v="132146"/>
    <s v="NORDESTE"/>
    <n v="27172.02"/>
    <n v="1126.8599999999999"/>
    <n v="1097"/>
    <m/>
    <s v="TECMAR TRANSPORTES LTDA"/>
    <d v="2023-09-25T00:00:00"/>
    <s v="INFORMADO COLETA"/>
    <s v="11/10/2023"/>
    <m/>
    <d v="2023-10-05T00:00:00"/>
    <m/>
    <s v="EM TRANSITO"/>
    <n v="-45196"/>
  </r>
  <r>
    <n v="31460798"/>
    <s v="314607-98"/>
    <d v="2023-09-27T00:00:00"/>
    <x v="0"/>
    <s v="JOÃO PESSOA"/>
    <x v="18"/>
    <n v="132230"/>
    <s v="NORDESTE"/>
    <n v="12249"/>
    <n v="613.58000000000004"/>
    <n v="553"/>
    <m/>
    <s v="TECMAR TRANSPORTES LTDA"/>
    <d v="2023-09-26T00:00:00"/>
    <s v="INFORMADO COLETA"/>
    <s v="11/10/2023"/>
    <m/>
    <d v="2023-10-05T00:00:00"/>
    <m/>
    <s v="EM TRANSITO"/>
    <n v="-45196"/>
  </r>
  <r>
    <n v="31283898"/>
    <s v="312838-98"/>
    <d v="2023-09-27T00:00:00"/>
    <x v="0"/>
    <s v="RECIFE"/>
    <x v="16"/>
    <n v="132247"/>
    <s v="NORDESTE"/>
    <n v="15219"/>
    <n v="749.6"/>
    <n v="705"/>
    <m/>
    <s v="TECMAR TRANSPORTES LTDA"/>
    <d v="2023-09-26T00:00:00"/>
    <s v="INFORMADO COLETA"/>
    <s v="11/10/2023"/>
    <m/>
    <d v="2023-10-05T00:00:00"/>
    <m/>
    <s v="EM TRANSITO"/>
    <n v="-45196"/>
  </r>
  <r>
    <n v="31336498"/>
    <s v="313364-98"/>
    <d v="2023-09-27T00:00:00"/>
    <x v="0"/>
    <s v="BRUMADO"/>
    <x v="20"/>
    <n v="132240"/>
    <s v="NORDESTE"/>
    <n v="5069"/>
    <n v="221.89"/>
    <n v="192"/>
    <m/>
    <s v="TECMAR TRANSPORTES LTDA"/>
    <d v="2023-09-26T00:00:00"/>
    <s v="INFORMADO COLETA"/>
    <s v="13/10/2023"/>
    <m/>
    <d v="2023-10-05T00:00:00"/>
    <m/>
    <s v="EM TRANSITO"/>
    <n v="-45196"/>
  </r>
  <r>
    <n v="31592498"/>
    <s v="315924-98"/>
    <d v="2023-09-27T00:00:00"/>
    <x v="0"/>
    <s v="TERESINA"/>
    <x v="7"/>
    <n v="132373"/>
    <s v="NORDESTE"/>
    <n v="11459"/>
    <n v="856.16"/>
    <n v="517"/>
    <m/>
    <s v="TECMAR TRANSPORTES LTDA"/>
    <d v="2023-09-26T00:00:00"/>
    <s v="INFORMADO COLETA"/>
    <s v="13/10/2023"/>
    <m/>
    <d v="2023-10-05T00:00:00"/>
    <m/>
    <s v="EM TRANSITO"/>
    <n v="-45196"/>
  </r>
  <r>
    <n v="31611898"/>
    <s v="316118-98"/>
    <d v="2023-09-27T00:00:00"/>
    <x v="0"/>
    <s v="MACEIÓ"/>
    <x v="19"/>
    <n v="132295"/>
    <s v="NORDESTE"/>
    <n v="11459"/>
    <n v="531.83000000000004"/>
    <n v="517"/>
    <m/>
    <s v="TECMAR TRANSPORTES LTDA"/>
    <d v="2023-09-26T00:00:00"/>
    <s v="INFORMADO COLETA"/>
    <s v="13/10/2023"/>
    <m/>
    <d v="2023-10-05T00:00:00"/>
    <m/>
    <s v="EM TRANSITO"/>
    <n v="-45196"/>
  </r>
  <r>
    <n v="31069998"/>
    <s v="310699-98"/>
    <d v="2023-09-27T00:00:00"/>
    <x v="0"/>
    <n v="7"/>
    <x v="16"/>
    <n v="132200"/>
    <s v="NORDESTE"/>
    <n v="7539"/>
    <n v="413.87"/>
    <n v="300"/>
    <m/>
    <s v="TECMAR TRANSPORTES LTDA"/>
    <d v="2023-09-26T00:00:00"/>
    <s v="INFORMADO COLETA"/>
    <s v="16/10/2023"/>
    <m/>
    <d v="2023-10-05T00:00:00"/>
    <m/>
    <s v="EM TRANSITO"/>
    <n v="-45196"/>
  </r>
  <r>
    <n v="31112498"/>
    <s v="311124-98"/>
    <d v="2023-09-27T00:00:00"/>
    <x v="0"/>
    <s v="BREJO DO CRUZ"/>
    <x v="18"/>
    <n v="132185"/>
    <s v="NORDESTE"/>
    <n v="23938"/>
    <n v="1451.72"/>
    <n v="1045"/>
    <m/>
    <s v="TECMAR TRANSPORTES LTDA"/>
    <d v="2023-09-26T00:00:00"/>
    <s v="INFORMADO COLETA"/>
    <s v="16/10/2023"/>
    <m/>
    <d v="2023-10-05T00:00:00"/>
    <m/>
    <s v="EM TRANSITO"/>
    <n v="-45196"/>
  </r>
  <r>
    <n v="31574598"/>
    <s v="315745-98"/>
    <d v="2023-09-27T00:00:00"/>
    <x v="0"/>
    <s v="SÃO JOSÉ DO EGITO"/>
    <x v="16"/>
    <n v="132234"/>
    <s v="NORDESTE"/>
    <n v="11459"/>
    <n v="704.28"/>
    <n v="517"/>
    <m/>
    <s v="TECMAR TRANSPORTES LTDA"/>
    <d v="2023-09-26T00:00:00"/>
    <s v="INFORMADO COLETA"/>
    <s v="16/10/2023"/>
    <m/>
    <d v="2023-10-05T00:00:00"/>
    <m/>
    <s v="EM TRANSITO"/>
    <n v="-45196"/>
  </r>
  <r>
    <n v="31400398"/>
    <s v="314003-98"/>
    <d v="2023-09-27T00:00:00"/>
    <x v="0"/>
    <s v="SALGUEIRO"/>
    <x v="16"/>
    <n v="132237"/>
    <s v="NORDESTE"/>
    <n v="7539"/>
    <n v="413.87"/>
    <n v="300"/>
    <m/>
    <s v="TECMAR TRANSPORTES LTDA"/>
    <d v="2023-09-26T00:00:00"/>
    <s v="INFORMADO COLETA"/>
    <s v="16/10/2023"/>
    <m/>
    <d v="2023-10-05T00:00:00"/>
    <m/>
    <s v="EM TRANSITO"/>
    <n v="-45196"/>
  </r>
  <r>
    <n v="30582198"/>
    <s v="305821-98"/>
    <d v="2023-09-27T00:00:00"/>
    <x v="0"/>
    <s v="JUAZEIRO"/>
    <x v="20"/>
    <n v="131187"/>
    <s v="NORDESTE"/>
    <n v="42400"/>
    <n v="1996.35"/>
    <n v="1800"/>
    <m/>
    <s v="TECMAR TRANSPORTES LTDA"/>
    <d v="2023-09-19T00:00:00"/>
    <s v="INFORMADO COLETA"/>
    <s v="16/10/2023"/>
    <m/>
    <d v="2023-10-05T00:00:00"/>
    <m/>
    <s v="EM TRANSITO"/>
    <n v="-45196"/>
  </r>
  <r>
    <n v="31440098"/>
    <s v="314400-98"/>
    <d v="2023-09-27T00:00:00"/>
    <x v="0"/>
    <s v="BANZAE"/>
    <x v="20"/>
    <n v="132232"/>
    <s v="NORDESTE"/>
    <n v="5579"/>
    <n v="261.42"/>
    <n v="226"/>
    <m/>
    <s v="TECMAR TRANSPORTES LTDA"/>
    <d v="2023-09-26T00:00:00"/>
    <s v="INFORMADO COLETA"/>
    <s v="12/10/2023"/>
    <m/>
    <d v="2023-10-05T00:00:00"/>
    <m/>
    <s v="EM TRANSITO"/>
    <n v="-45196"/>
  </r>
  <r>
    <n v="31356198"/>
    <s v="313561-98"/>
    <d v="2023-09-27T00:00:00"/>
    <x v="0"/>
    <s v="LUÍS EDUARDO MAGALHÃES"/>
    <x v="20"/>
    <n v="132236"/>
    <s v="NORDESTE"/>
    <n v="11459"/>
    <n v="577.66"/>
    <n v="517"/>
    <m/>
    <s v="TECMAR TRANSPORTES LTDA"/>
    <d v="2023-09-26T00:00:00"/>
    <s v="INFORMADO COLETA"/>
    <s v="16/10/2023"/>
    <m/>
    <d v="2023-10-05T00:00:00"/>
    <m/>
    <s v="EM TRANSITO"/>
    <n v="-45196"/>
  </r>
  <r>
    <n v="31188698"/>
    <s v="311886-98"/>
    <d v="2023-09-27T00:00:00"/>
    <x v="0"/>
    <s v="REMANSO"/>
    <x v="20"/>
    <n v="132246"/>
    <s v="NORDESTE"/>
    <n v="8109"/>
    <n v="602.36"/>
    <n v="303"/>
    <m/>
    <s v="TECMAR TRANSPORTES LTDA"/>
    <d v="2023-09-26T00:00:00"/>
    <s v="INFORMADO COLETA"/>
    <s v="16/10/2023"/>
    <m/>
    <d v="2023-10-05T00:00:00"/>
    <m/>
    <s v="EM TRANSITO"/>
    <n v="-45196"/>
  </r>
  <r>
    <n v="31689198"/>
    <s v="316891-98"/>
    <d v="2023-09-27T00:00:00"/>
    <x v="0"/>
    <s v="PORTO SEGURO"/>
    <x v="20"/>
    <n v="132382"/>
    <s v="NORDESTE"/>
    <n v="8113.13"/>
    <n v="313.33"/>
    <n v="266"/>
    <m/>
    <s v="TECMAR TRANSPORTES LTDA"/>
    <d v="2023-09-26T00:00:00"/>
    <s v="INFORMADO COLETA"/>
    <s v="06/10/2023"/>
    <m/>
    <d v="2023-10-05T00:00:00"/>
    <m/>
    <s v="EM TRANSITO"/>
    <n v="-45196"/>
  </r>
  <r>
    <n v="31449698"/>
    <s v="314496-98"/>
    <d v="2023-09-27T00:00:00"/>
    <x v="0"/>
    <s v="PINDOBACU"/>
    <x v="20"/>
    <n v="132197"/>
    <s v="NORDESTE"/>
    <n v="11449"/>
    <n v="543.07000000000005"/>
    <n v="485"/>
    <m/>
    <s v="TECMAR TRANSPORTES LTDA"/>
    <d v="2023-09-26T00:00:00"/>
    <s v="INFORMADO COLETA"/>
    <s v="12/10/2023"/>
    <m/>
    <d v="2023-10-05T00:00:00"/>
    <m/>
    <s v="EM TRANSITO"/>
    <n v="-45196"/>
  </r>
  <r>
    <n v="31535398"/>
    <s v="315353-98"/>
    <d v="2023-09-27T00:00:00"/>
    <x v="0"/>
    <s v="TERESINA"/>
    <x v="7"/>
    <n v="132352"/>
    <s v="NORDESTE"/>
    <n v="8759"/>
    <n v="621.66"/>
    <n v="374"/>
    <m/>
    <s v="TECMAR TRANSPORTES LTDA"/>
    <d v="2023-09-26T00:00:00"/>
    <s v="INFORMADO COLETA"/>
    <s v="16/10/2023"/>
    <m/>
    <d v="2023-10-05T00:00:00"/>
    <m/>
    <s v="EM TRANSITO"/>
    <n v="-45196"/>
  </r>
  <r>
    <n v="31216798"/>
    <s v="312167-98"/>
    <d v="2023-09-27T00:00:00"/>
    <x v="0"/>
    <s v="CALCADO"/>
    <x v="16"/>
    <n v="132192"/>
    <s v="NORDESTE"/>
    <n v="36077.94"/>
    <n v="1895.59"/>
    <n v="1382"/>
    <m/>
    <s v="TECMAR TRANSPORTES LTDA"/>
    <d v="2023-09-26T00:00:00"/>
    <s v="INFORMADO COLETA"/>
    <s v="17/10/2023"/>
    <m/>
    <d v="2023-10-05T00:00:00"/>
    <m/>
    <s v="EM TRANSITO"/>
    <n v="-45196"/>
  </r>
  <r>
    <n v="31324698"/>
    <s v="313246-98"/>
    <d v="2023-09-27T00:00:00"/>
    <x v="0"/>
    <s v="BREJO DO CRUZ"/>
    <x v="18"/>
    <n v="132186"/>
    <s v="NORDESTE"/>
    <n v="11459"/>
    <n v="721.85"/>
    <n v="517"/>
    <m/>
    <s v="TECMAR TRANSPORTES LTDA"/>
    <d v="2023-09-26T00:00:00"/>
    <s v="INFORMADO COLETA"/>
    <s v="17/10/2023"/>
    <m/>
    <d v="2023-10-05T00:00:00"/>
    <m/>
    <s v="EM TRANSITO"/>
    <n v="-45196"/>
  </r>
  <r>
    <n v="31518498"/>
    <s v="315184-98"/>
    <d v="2023-09-27T00:00:00"/>
    <x v="0"/>
    <s v="SÃO BENTO"/>
    <x v="18"/>
    <n v="132231"/>
    <s v="NORDESTE"/>
    <n v="15219"/>
    <n v="977.52"/>
    <n v="704"/>
    <m/>
    <s v="TECMAR TRANSPORTES LTDA"/>
    <d v="2023-09-26T00:00:00"/>
    <s v="INFORMADO COLETA"/>
    <s v="17/10/2023"/>
    <m/>
    <d v="2023-10-05T00:00:00"/>
    <m/>
    <s v="EM TRANSITO"/>
    <n v="-45196"/>
  </r>
  <r>
    <n v="31346298"/>
    <s v="313462-98"/>
    <d v="2023-09-27T00:00:00"/>
    <x v="0"/>
    <s v="PAULISTA"/>
    <x v="18"/>
    <n v="132244"/>
    <s v="NORDESTE"/>
    <n v="8759"/>
    <n v="524.76"/>
    <n v="374"/>
    <m/>
    <s v="TECMAR TRANSPORTES LTDA"/>
    <d v="2023-09-26T00:00:00"/>
    <s v="INFORMADO COLETA"/>
    <s v="17/10/2023"/>
    <m/>
    <d v="2023-10-05T00:00:00"/>
    <m/>
    <s v="EM TRANSITO"/>
    <n v="-45196"/>
  </r>
  <r>
    <n v="31346398"/>
    <s v="313463-98"/>
    <d v="2023-09-27T00:00:00"/>
    <x v="0"/>
    <s v="PAULISTA"/>
    <x v="18"/>
    <n v="132245"/>
    <s v="NORDESTE"/>
    <n v="16949"/>
    <n v="1073.3499999999999"/>
    <n v="776"/>
    <m/>
    <s v="TECMAR TRANSPORTES LTDA"/>
    <d v="2023-09-26T00:00:00"/>
    <s v="INFORMADO COLETA"/>
    <s v="17/10/2023"/>
    <m/>
    <d v="2023-10-05T00:00:00"/>
    <m/>
    <s v="EM TRANSITO"/>
    <n v="-45196"/>
  </r>
  <r>
    <n v="31496898"/>
    <s v="314968-98"/>
    <d v="2023-09-27T00:00:00"/>
    <x v="0"/>
    <s v="ARCOVERDE"/>
    <x v="16"/>
    <n v="132322"/>
    <s v="NORDESTE"/>
    <n v="11459"/>
    <n v="704.28"/>
    <n v="517"/>
    <m/>
    <s v="TECMAR TRANSPORTES LTDA"/>
    <d v="2023-09-26T00:00:00"/>
    <s v="INFORMADO COLETA"/>
    <s v="17/10/2023"/>
    <m/>
    <d v="2023-10-05T00:00:00"/>
    <m/>
    <s v="EM TRANSITO"/>
    <n v="-45196"/>
  </r>
  <r>
    <n v="31274098"/>
    <s v="312740-98"/>
    <d v="2023-09-27T00:00:00"/>
    <x v="0"/>
    <s v="DORMENTES"/>
    <x v="16"/>
    <n v="132358"/>
    <s v="NORDESTE"/>
    <n v="9319"/>
    <n v="562.51"/>
    <n v="410"/>
    <m/>
    <s v="TECMAR TRANSPORTES LTDA"/>
    <d v="2023-09-26T00:00:00"/>
    <s v="INFORMADO COLETA"/>
    <s v="17/10/2023"/>
    <m/>
    <d v="2023-10-05T00:00:00"/>
    <m/>
    <s v="EM TRANSITO"/>
    <n v="-45196"/>
  </r>
  <r>
    <n v="31496598"/>
    <s v="314965-98"/>
    <d v="2023-09-27T00:00:00"/>
    <x v="0"/>
    <s v="ARCOVERDE"/>
    <x v="16"/>
    <n v="132361"/>
    <s v="NORDESTE"/>
    <n v="8759"/>
    <n v="512.04999999999995"/>
    <n v="374"/>
    <m/>
    <s v="TECMAR TRANSPORTES LTDA"/>
    <d v="2023-09-26T00:00:00"/>
    <s v="INFORMADO COLETA"/>
    <s v="17/10/2023"/>
    <m/>
    <d v="2023-10-05T00:00:00"/>
    <m/>
    <s v="EM TRANSITO"/>
    <n v="-45196"/>
  </r>
  <r>
    <n v="31085998"/>
    <s v="310859-98"/>
    <d v="2023-09-27T00:00:00"/>
    <x v="0"/>
    <s v="PETROLINA"/>
    <x v="16"/>
    <n v="132201"/>
    <s v="NORDESTE"/>
    <n v="23225.96"/>
    <n v="1316.61"/>
    <n v="967"/>
    <m/>
    <s v="TECMAR TRANSPORTES LTDA"/>
    <d v="2023-09-26T00:00:00"/>
    <s v="INFORMADO COLETA"/>
    <s v="17/10/2023"/>
    <m/>
    <d v="2023-10-05T00:00:00"/>
    <m/>
    <s v="EM TRANSITO"/>
    <n v="-45196"/>
  </r>
  <r>
    <n v="31398598"/>
    <s v="313985-98"/>
    <d v="2023-09-27T00:00:00"/>
    <x v="0"/>
    <s v="NATAL"/>
    <x v="17"/>
    <n v="132472"/>
    <s v="NORDESTE"/>
    <n v="8149"/>
    <n v="407.07"/>
    <n v="340"/>
    <m/>
    <s v="TECMAR TRANSPORTES LTDA"/>
    <d v="2023-09-27T00:00:00"/>
    <s v="INFORMADO COLETA"/>
    <s v="17/10/2023"/>
    <m/>
    <d v="2023-10-05T00:00:00"/>
    <m/>
    <s v="EM TRANSITO"/>
    <n v="-45196"/>
  </r>
  <r>
    <n v="31031698"/>
    <s v="310316-98"/>
    <d v="2023-09-27T00:00:00"/>
    <x v="0"/>
    <s v="GILBUÉS"/>
    <x v="7"/>
    <n v="132193"/>
    <s v="NORDESTE"/>
    <n v="10879"/>
    <n v="1154.5999999999999"/>
    <n v="483"/>
    <m/>
    <s v="TECMAR TRANSPORTES LTDA"/>
    <d v="2023-09-26T00:00:00"/>
    <s v="INFORMADO COLETA"/>
    <s v="20/10/2023"/>
    <m/>
    <d v="2023-10-05T00:00:00"/>
    <m/>
    <s v="EM TRANSITO"/>
    <n v="-45196"/>
  </r>
  <r>
    <n v="31304998"/>
    <s v="313049-98"/>
    <d v="2023-09-27T00:00:00"/>
    <x v="0"/>
    <s v="CAJUEIRO DA PRAIA"/>
    <x v="7"/>
    <n v="132195"/>
    <s v="NORDESTE"/>
    <n v="14069"/>
    <n v="1186.67"/>
    <n v="634"/>
    <m/>
    <s v="TECMAR TRANSPORTES LTDA"/>
    <d v="2023-09-26T00:00:00"/>
    <s v="INFORMADO COLETA"/>
    <s v="04/10/2023"/>
    <m/>
    <d v="2023-10-05T00:00:00"/>
    <m/>
    <s v="EM TRANSITO"/>
    <n v="-45196"/>
  </r>
  <r>
    <n v="31160698"/>
    <s v="311606-98"/>
    <d v="2023-09-27T00:00:00"/>
    <x v="0"/>
    <s v="BRASILEIRA"/>
    <x v="7"/>
    <n v="132203"/>
    <s v="NORDESTE"/>
    <n v="10879"/>
    <n v="904.6"/>
    <n v="483"/>
    <m/>
    <s v="TECMAR TRANSPORTES LTDA"/>
    <d v="2023-09-26T00:00:00"/>
    <s v="INFORMADO COLETA"/>
    <s v="20/10/2023"/>
    <m/>
    <d v="2023-10-05T00:00:00"/>
    <m/>
    <s v="EM TRANSITO"/>
    <n v="-45196"/>
  </r>
  <r>
    <n v="31249698"/>
    <s v="312496-98"/>
    <d v="2023-09-27T00:00:00"/>
    <x v="0"/>
    <s v="CAMPO MAIOR"/>
    <x v="7"/>
    <n v="132215"/>
    <s v="NORDESTE"/>
    <n v="10259"/>
    <n v="1258.0899999999999"/>
    <n v="444"/>
    <m/>
    <s v="TECMAR TRANSPORTES LTDA"/>
    <d v="2023-09-26T00:00:00"/>
    <s v="ENTREGA INFORMADA"/>
    <s v="04/10/2023"/>
    <s v="04/10/2023"/>
    <d v="2023-10-05T00:00:00"/>
    <s v="ENTREGUE"/>
    <s v="ENTREGUE NO PRAZO"/>
    <n v="7"/>
  </r>
  <r>
    <n v="31322198"/>
    <s v="313221-98"/>
    <d v="2023-09-27T00:00:00"/>
    <x v="0"/>
    <s v="JAICOS"/>
    <x v="7"/>
    <n v="132211"/>
    <s v="NORDESTE"/>
    <n v="10259"/>
    <n v="836.07"/>
    <n v="444"/>
    <m/>
    <s v="TECMAR TRANSPORTES LTDA"/>
    <d v="2023-09-26T00:00:00"/>
    <s v="INFORMADO COLETA"/>
    <s v="04/10/2023"/>
    <m/>
    <d v="2023-10-05T00:00:00"/>
    <m/>
    <s v="EM TRANSITO"/>
    <n v="-45196"/>
  </r>
  <r>
    <n v="31148098"/>
    <s v="311480-98"/>
    <d v="2023-09-27T00:00:00"/>
    <x v="0"/>
    <s v="BRASILEIRA"/>
    <x v="7"/>
    <n v="132213"/>
    <s v="NORDESTE"/>
    <n v="7539"/>
    <n v="568.74"/>
    <n v="300"/>
    <m/>
    <s v="TECMAR TRANSPORTES LTDA"/>
    <d v="2023-09-26T00:00:00"/>
    <s v="INFORMADO COLETA"/>
    <s v="20/10/2023"/>
    <m/>
    <d v="2023-10-05T00:00:00"/>
    <m/>
    <s v="EM TRANSITO"/>
    <n v="-45196"/>
  </r>
  <r>
    <n v="31248798"/>
    <s v="312487-98"/>
    <d v="2023-09-27T00:00:00"/>
    <x v="0"/>
    <s v="CAMPO MAIOR"/>
    <x v="7"/>
    <n v="132227"/>
    <s v="NORDESTE"/>
    <n v="5579"/>
    <n v="1258.0899999999999"/>
    <n v="226"/>
    <m/>
    <s v="TECMAR TRANSPORTES LTDA"/>
    <d v="2023-09-26T00:00:00"/>
    <s v="ENTREGA INFORMADA"/>
    <s v="04/10/2023"/>
    <s v="04/10/2023"/>
    <d v="2023-10-05T00:00:00"/>
    <s v="ENTREGUE"/>
    <s v="ENTREGUE NO PRAZO"/>
    <n v="7"/>
  </r>
  <r>
    <n v="31148798"/>
    <s v="311487-98"/>
    <d v="2023-09-27T00:00:00"/>
    <x v="0"/>
    <s v="PIRIPIRI"/>
    <x v="7"/>
    <n v="132235"/>
    <s v="NORDESTE"/>
    <n v="9319"/>
    <n v="773.6"/>
    <n v="410"/>
    <m/>
    <s v="TECMAR TRANSPORTES LTDA"/>
    <d v="2023-09-26T00:00:00"/>
    <s v="ENTREGA INFORMADA"/>
    <s v="04/10/2023"/>
    <s v="05/10/2023"/>
    <d v="2023-10-05T00:00:00"/>
    <s v="ENTREGUE"/>
    <s v="ENTREGUE FORA DO PRAZO"/>
    <n v="8"/>
  </r>
  <r>
    <n v="31117198"/>
    <s v="311171-98"/>
    <d v="2023-09-27T00:00:00"/>
    <x v="0"/>
    <s v="PAULISTANA"/>
    <x v="7"/>
    <n v="132221"/>
    <s v="NORDESTE"/>
    <n v="7539"/>
    <n v="818.74"/>
    <n v="300"/>
    <m/>
    <s v="TECMAR TRANSPORTES LTDA"/>
    <d v="2023-09-26T00:00:00"/>
    <s v="INFORMADO COLETA"/>
    <s v="04/10/2023"/>
    <m/>
    <d v="2023-10-05T00:00:00"/>
    <m/>
    <s v="EM TRANSITO"/>
    <n v="-45196"/>
  </r>
  <r>
    <n v="31257598"/>
    <s v="312575-98"/>
    <d v="2023-09-27T00:00:00"/>
    <x v="0"/>
    <s v="PAULISTANA"/>
    <x v="7"/>
    <n v="132290"/>
    <s v="NORDESTE"/>
    <n v="17989"/>
    <n v="1638.9"/>
    <n v="737"/>
    <m/>
    <s v="TECMAR TRANSPORTES LTDA"/>
    <d v="2023-09-26T00:00:00"/>
    <s v="INFORMADO COLETA"/>
    <s v="04/10/2023"/>
    <m/>
    <d v="2023-10-05T00:00:00"/>
    <m/>
    <s v="EM TRANSITO"/>
    <n v="-45196"/>
  </r>
  <r>
    <n v="31497898"/>
    <s v="314978-98"/>
    <d v="2023-09-27T00:00:00"/>
    <x v="0"/>
    <s v="FLORIANO"/>
    <x v="7"/>
    <n v="132350"/>
    <s v="NORDESTE"/>
    <n v="15219"/>
    <n v="1315.6"/>
    <n v="704"/>
    <m/>
    <s v="TECMAR TRANSPORTES LTDA"/>
    <d v="2023-09-26T00:00:00"/>
    <s v="INFORMADO COLETA"/>
    <s v="05/10/2023"/>
    <m/>
    <d v="2023-10-05T00:00:00"/>
    <m/>
    <s v="EM TRANSITO"/>
    <n v="-45196"/>
  </r>
  <r>
    <n v="31429798"/>
    <s v="314297-98"/>
    <d v="2023-09-27T00:00:00"/>
    <x v="0"/>
    <s v="CAUCAIA"/>
    <x v="15"/>
    <n v="132142"/>
    <s v="NORDESTE"/>
    <n v="15989"/>
    <n v="863.38"/>
    <n v="737"/>
    <m/>
    <s v="TECMAR TRANSPORTES LTDA"/>
    <d v="2023-09-25T00:00:00"/>
    <s v="INFORMADO COLETA"/>
    <s v="20/10/2023"/>
    <m/>
    <d v="2023-10-05T00:00:00"/>
    <m/>
    <s v="EM TRANSITO"/>
    <n v="-45196"/>
  </r>
  <r>
    <n v="31154698"/>
    <s v="311546-98"/>
    <d v="2023-09-27T00:00:00"/>
    <x v="0"/>
    <s v="IGUATU"/>
    <x v="15"/>
    <n v="132319"/>
    <s v="NORDESTE"/>
    <n v="82435.28"/>
    <n v="5642.82"/>
    <n v="4078"/>
    <m/>
    <s v="TECMAR TRANSPORTES LTDA"/>
    <d v="2023-09-26T00:00:00"/>
    <s v="INFORMADO COLETA"/>
    <s v="20/10/2023"/>
    <m/>
    <d v="2023-10-05T00:00:00"/>
    <m/>
    <s v="EM TRANSITO"/>
    <n v="-45196"/>
  </r>
  <r>
    <n v="31320398"/>
    <s v="313203-98"/>
    <d v="2023-09-27T00:00:00"/>
    <x v="0"/>
    <s v="SAO MATEUS DO MARANHAO"/>
    <x v="6"/>
    <n v="132226"/>
    <s v="NORDESTE"/>
    <n v="12249"/>
    <n v="1021.11"/>
    <n v="553"/>
    <m/>
    <s v="TECMAR TRANSPORTES LTDA"/>
    <d v="2023-09-26T00:00:00"/>
    <s v="INFORMADO COLETA"/>
    <s v="23/10/2023"/>
    <m/>
    <d v="2023-10-05T00:00:00"/>
    <m/>
    <s v="EM TRANSITO"/>
    <n v="-45196"/>
  </r>
  <r>
    <n v="31389698"/>
    <s v="313896-98"/>
    <d v="2023-09-27T00:00:00"/>
    <x v="0"/>
    <s v="IMPERATRIZ"/>
    <x v="6"/>
    <n v="132239"/>
    <s v="NORDESTE"/>
    <n v="14639"/>
    <n v="1183.81"/>
    <n v="640"/>
    <m/>
    <s v="TECMAR TRANSPORTES LTDA"/>
    <d v="2023-09-26T00:00:00"/>
    <s v="INFORMADO COLETA"/>
    <s v="23/10/2023"/>
    <m/>
    <d v="2023-10-05T00:00:00"/>
    <m/>
    <s v="EM TRANSITO"/>
    <n v="-45196"/>
  </r>
  <r>
    <n v="31121198"/>
    <s v="311211-98"/>
    <d v="2023-09-27T00:00:00"/>
    <x v="0"/>
    <s v="GRAJAÚ"/>
    <x v="6"/>
    <n v="132222"/>
    <s v="NORDESTE"/>
    <n v="33899.22"/>
    <n v="2169.11"/>
    <n v="1154"/>
    <m/>
    <s v="TECMAR TRANSPORTES LTDA"/>
    <d v="2023-09-26T00:00:00"/>
    <s v="INFORMADO COLETA"/>
    <s v="23/10/2023"/>
    <m/>
    <d v="2023-10-05T00:00:00"/>
    <m/>
    <s v="EM TRANSITO"/>
    <n v="-45196"/>
  </r>
  <r>
    <n v="31514898"/>
    <s v="315148-98"/>
    <d v="2023-09-27T00:00:00"/>
    <x v="0"/>
    <s v="IPIRANGA DO PIAUI"/>
    <x v="7"/>
    <n v="132301"/>
    <s v="NORDESTE"/>
    <n v="10879"/>
    <n v="904.6"/>
    <n v="483"/>
    <m/>
    <s v="TECMAR TRANSPORTES LTDA"/>
    <d v="2023-09-26T00:00:00"/>
    <s v="ENTREGA INFORMADA"/>
    <s v="04/10/2023"/>
    <s v="05/10/2023"/>
    <d v="2023-10-05T00:00:00"/>
    <s v="ENTREGUE"/>
    <s v="ENTREGUE FORA DO PRAZO"/>
    <n v="8"/>
  </r>
  <r>
    <n v="31541398"/>
    <s v="315413-98"/>
    <d v="2023-09-27T00:00:00"/>
    <x v="0"/>
    <s v="AVELINO LOPES"/>
    <x v="7"/>
    <n v="132327"/>
    <s v="NORDESTE"/>
    <n v="9329"/>
    <n v="961.93"/>
    <n v="376"/>
    <m/>
    <s v="TECMAR TRANSPORTES LTDA"/>
    <d v="2023-09-26T00:00:00"/>
    <s v="INFORMADO COLETA"/>
    <s v="23/10/2023"/>
    <m/>
    <d v="2023-10-05T00:00:00"/>
    <m/>
    <s v="EM TRANSITO"/>
    <n v="-45196"/>
  </r>
  <r>
    <n v="31324798"/>
    <s v="313247-98"/>
    <d v="2023-09-27T00:00:00"/>
    <x v="0"/>
    <s v="PAULISTANA"/>
    <x v="7"/>
    <n v="132330"/>
    <s v="NORDESTE"/>
    <n v="10259"/>
    <n v="1086.07"/>
    <n v="444"/>
    <m/>
    <s v="TECMAR TRANSPORTES LTDA"/>
    <d v="2023-09-26T00:00:00"/>
    <s v="INFORMADO COLETA"/>
    <s v="23/10/2023"/>
    <m/>
    <d v="2023-10-05T00:00:00"/>
    <m/>
    <s v="EM TRANSITO"/>
    <n v="-45196"/>
  </r>
  <r>
    <n v="31557298"/>
    <s v="315572-98"/>
    <d v="2023-09-27T00:00:00"/>
    <x v="0"/>
    <s v="FLORIANO"/>
    <x v="7"/>
    <n v="132362"/>
    <s v="NORDESTE"/>
    <n v="19527.349999999999"/>
    <n v="1735.55"/>
    <n v="934"/>
    <m/>
    <s v="TECMAR TRANSPORTES LTDA"/>
    <d v="2023-09-26T00:00:00"/>
    <s v="INFORMADO COLETA"/>
    <s v="23/10/2023"/>
    <m/>
    <d v="2023-10-05T00:00:00"/>
    <m/>
    <s v="EM TRANSITO"/>
    <n v="-45196"/>
  </r>
  <r>
    <n v="31540698"/>
    <s v="315406-98"/>
    <d v="2023-09-27T00:00:00"/>
    <x v="0"/>
    <s v="AVELINO LOPES"/>
    <x v="7"/>
    <n v="132210"/>
    <s v="NORDESTE"/>
    <n v="9329"/>
    <n v="961.93"/>
    <n v="376"/>
    <m/>
    <s v="TECMAR TRANSPORTES LTDA"/>
    <d v="2023-09-26T00:00:00"/>
    <s v="INFORMADO COLETA"/>
    <s v="23/10/2023"/>
    <m/>
    <d v="2023-10-05T00:00:00"/>
    <m/>
    <s v="EM TRANSITO"/>
    <n v="-45196"/>
  </r>
  <r>
    <n v="31323298"/>
    <s v="313232-98"/>
    <d v="2023-09-27T00:00:00"/>
    <x v="0"/>
    <s v="MASSAPE DO PIAUI"/>
    <x v="7"/>
    <n v="132212"/>
    <s v="NORDESTE"/>
    <n v="10259"/>
    <n v="1086.07"/>
    <n v="444"/>
    <m/>
    <s v="TECMAR TRANSPORTES LTDA"/>
    <d v="2023-09-26T00:00:00"/>
    <s v="INFORMADO COLETA"/>
    <s v="23/10/2023"/>
    <m/>
    <d v="2023-10-05T00:00:00"/>
    <m/>
    <s v="EM TRANSITO"/>
    <n v="-45196"/>
  </r>
  <r>
    <n v="31324398"/>
    <s v="313243-98"/>
    <d v="2023-09-27T00:00:00"/>
    <x v="0"/>
    <s v="MASSAPE DO PIAUI"/>
    <x v="7"/>
    <n v="132224"/>
    <s v="NORDESTE"/>
    <n v="10259"/>
    <n v="1086.07"/>
    <n v="444"/>
    <m/>
    <s v="TECMAR TRANSPORTES LTDA"/>
    <d v="2023-09-26T00:00:00"/>
    <s v="INFORMADO COLETA"/>
    <s v="23/10/2023"/>
    <m/>
    <d v="2023-10-05T00:00:00"/>
    <m/>
    <s v="EM TRANSITO"/>
    <n v="-45196"/>
  </r>
  <r>
    <n v="31466198"/>
    <s v="314661-98"/>
    <d v="2023-09-27T00:00:00"/>
    <x v="0"/>
    <s v="CAMPO MAIOR"/>
    <x v="7"/>
    <n v="132321"/>
    <s v="NORDESTE"/>
    <n v="8759"/>
    <n v="704.75"/>
    <n v="374"/>
    <m/>
    <s v="TECMAR TRANSPORTES LTDA"/>
    <d v="2023-09-26T00:00:00"/>
    <s v="INFORMADO COLETA"/>
    <s v="23/10/2023"/>
    <m/>
    <d v="2023-10-05T00:00:00"/>
    <m/>
    <s v="EM TRANSITO"/>
    <n v="-45196"/>
  </r>
  <r>
    <n v="31433898"/>
    <s v="314338-98"/>
    <d v="2023-09-27T00:00:00"/>
    <x v="0"/>
    <s v="MAJOR SALES"/>
    <x v="17"/>
    <n v="132415"/>
    <s v="NORDESTE"/>
    <n v="10879"/>
    <n v="681.12"/>
    <n v="483"/>
    <m/>
    <s v="TECMAR TRANSPORTES LTDA"/>
    <d v="2023-09-27T00:00:00"/>
    <s v="INFORMADO COLETA"/>
    <s v="23/10/2023"/>
    <m/>
    <d v="2023-10-05T00:00:00"/>
    <m/>
    <s v="EM TRANSITO"/>
    <n v="-45196"/>
  </r>
  <r>
    <n v="31549098"/>
    <s v="315490-98"/>
    <d v="2023-09-27T00:00:00"/>
    <x v="0"/>
    <s v="MOSSORÓ"/>
    <x v="17"/>
    <n v="132439"/>
    <s v="NORDESTE"/>
    <n v="8149"/>
    <n v="486.95"/>
    <n v="340"/>
    <m/>
    <s v="TECMAR TRANSPORTES LTDA"/>
    <d v="2023-09-27T00:00:00"/>
    <s v="INFORMADO COLETA"/>
    <s v="23/10/2023"/>
    <m/>
    <d v="2023-10-05T00:00:00"/>
    <m/>
    <s v="EM TRANSITO"/>
    <n v="-45196"/>
  </r>
  <r>
    <n v="31548798"/>
    <s v="315487-98"/>
    <d v="2023-09-27T00:00:00"/>
    <x v="0"/>
    <s v="MOSSORÓ"/>
    <x v="17"/>
    <n v="132440"/>
    <s v="NORDESTE"/>
    <n v="8149"/>
    <n v="486.95"/>
    <n v="340"/>
    <m/>
    <s v="TECMAR TRANSPORTES LTDA"/>
    <d v="2023-09-27T00:00:00"/>
    <s v="INFORMADO COLETA"/>
    <s v="23/10/2023"/>
    <m/>
    <d v="2023-10-05T00:00:00"/>
    <m/>
    <s v="EM TRANSITO"/>
    <n v="-45196"/>
  </r>
  <r>
    <n v="31398998"/>
    <s v="313989-98"/>
    <d v="2023-09-27T00:00:00"/>
    <x v="0"/>
    <s v="CAICÓ"/>
    <x v="17"/>
    <n v="132443"/>
    <s v="NORDESTE"/>
    <n v="7539"/>
    <n v="429.5"/>
    <n v="300"/>
    <m/>
    <s v="TECMAR TRANSPORTES LTDA"/>
    <d v="2023-09-27T00:00:00"/>
    <s v="INFORMADO COLETA"/>
    <s v="23/10/2023"/>
    <m/>
    <d v="2023-10-05T00:00:00"/>
    <m/>
    <s v="EM TRANSITO"/>
    <n v="-45196"/>
  </r>
  <r>
    <n v="31551698"/>
    <s v="315516-98"/>
    <d v="2023-09-27T00:00:00"/>
    <x v="0"/>
    <s v="ASSU"/>
    <x v="17"/>
    <n v="132449"/>
    <s v="NORDESTE"/>
    <n v="5423.83"/>
    <n v="281.12"/>
    <n v="192"/>
    <m/>
    <s v="TECMAR TRANSPORTES LTDA"/>
    <d v="2023-09-27T00:00:00"/>
    <s v="INFORMADO COLETA"/>
    <s v="23/10/2023"/>
    <m/>
    <d v="2023-10-05T00:00:00"/>
    <m/>
    <s v="EM TRANSITO"/>
    <n v="-45196"/>
  </r>
  <r>
    <n v="31276898"/>
    <s v="312768-98"/>
    <d v="2023-09-27T00:00:00"/>
    <x v="0"/>
    <s v="ALEXANDRIA"/>
    <x v="17"/>
    <n v="132450"/>
    <s v="NORDESTE"/>
    <n v="5219"/>
    <n v="279.83999999999997"/>
    <n v="192"/>
    <m/>
    <s v="TECMAR TRANSPORTES LTDA"/>
    <d v="2023-09-27T00:00:00"/>
    <s v="INFORMADO COLETA"/>
    <s v="23/10/2023"/>
    <m/>
    <d v="2023-10-05T00:00:00"/>
    <m/>
    <s v="EM TRANSITO"/>
    <n v="-45196"/>
  </r>
  <r>
    <n v="31216498"/>
    <s v="312164-98"/>
    <d v="2023-09-27T00:00:00"/>
    <x v="0"/>
    <s v="CAICÓ"/>
    <x v="17"/>
    <n v="132458"/>
    <s v="NORDESTE"/>
    <n v="10180.82"/>
    <n v="600.03"/>
    <n v="419"/>
    <m/>
    <s v="TECMAR TRANSPORTES LTDA"/>
    <d v="2023-09-27T00:00:00"/>
    <s v="INFORMADO COLETA"/>
    <s v="23/10/2023"/>
    <m/>
    <d v="2023-10-05T00:00:00"/>
    <m/>
    <s v="EM TRANSITO"/>
    <n v="-45196"/>
  </r>
  <r>
    <n v="31479998"/>
    <s v="314799-98"/>
    <d v="2023-09-27T00:00:00"/>
    <x v="0"/>
    <s v="CARAUBAS"/>
    <x v="17"/>
    <n v="132454"/>
    <s v="NORDESTE"/>
    <n v="6209"/>
    <n v="375.64"/>
    <n v="262"/>
    <m/>
    <s v="TECMAR TRANSPORTES LTDA"/>
    <d v="2023-09-27T00:00:00"/>
    <s v="INFORMADO COLETA"/>
    <s v="23/10/2023"/>
    <m/>
    <d v="2023-10-05T00:00:00"/>
    <m/>
    <s v="EM TRANSITO"/>
    <n v="-45196"/>
  </r>
  <r>
    <n v="31550298"/>
    <s v="315502-98"/>
    <d v="2023-09-27T00:00:00"/>
    <x v="0"/>
    <s v="MOSSORÓ"/>
    <x v="17"/>
    <n v="132456"/>
    <s v="NORDESTE"/>
    <n v="7539"/>
    <n v="429.5"/>
    <n v="300"/>
    <m/>
    <s v="TECMAR TRANSPORTES LTDA"/>
    <d v="2023-09-27T00:00:00"/>
    <s v="INFORMADO COLETA"/>
    <s v="23/10/2023"/>
    <m/>
    <d v="2023-10-05T00:00:00"/>
    <m/>
    <s v="EM TRANSITO"/>
    <n v="-45196"/>
  </r>
  <r>
    <n v="31600398"/>
    <s v="316003-98"/>
    <d v="2023-09-27T00:00:00"/>
    <x v="0"/>
    <s v="APODI"/>
    <x v="17"/>
    <n v="132457"/>
    <s v="NORDESTE"/>
    <n v="7539"/>
    <n v="429.5"/>
    <n v="300"/>
    <m/>
    <s v="TECMAR TRANSPORTES LTDA"/>
    <d v="2023-09-27T00:00:00"/>
    <s v="INFORMADO COLETA"/>
    <s v="23/10/2023"/>
    <m/>
    <d v="2023-10-05T00:00:00"/>
    <m/>
    <s v="EM TRANSITO"/>
    <n v="-45196"/>
  </r>
  <r>
    <n v="31322398"/>
    <s v="313223-98"/>
    <d v="2023-09-27T00:00:00"/>
    <x v="0"/>
    <s v="PARNAMIRIM"/>
    <x v="17"/>
    <n v="132467"/>
    <s v="NORDESTE"/>
    <n v="17219"/>
    <n v="799.57"/>
    <n v="672"/>
    <m/>
    <s v="TECMAR TRANSPORTES LTDA"/>
    <d v="2023-09-27T00:00:00"/>
    <s v="INFORMADO COLETA"/>
    <s v="23/10/2023"/>
    <m/>
    <d v="2023-10-05T00:00:00"/>
    <m/>
    <s v="EM TRANSITO"/>
    <n v="-45196"/>
  </r>
  <r>
    <n v="31308798"/>
    <s v="313087-98"/>
    <d v="2023-09-27T00:00:00"/>
    <x v="0"/>
    <s v="IMPERATRIZ"/>
    <x v="6"/>
    <n v="132204"/>
    <s v="NORDESTE"/>
    <n v="8149"/>
    <n v="635.27"/>
    <n v="340"/>
    <m/>
    <s v="TECMAR TRANSPORTES LTDA"/>
    <d v="2023-09-26T00:00:00"/>
    <s v="INFORMADO COLETA"/>
    <s v="24/10/2023"/>
    <m/>
    <d v="2023-10-05T00:00:00"/>
    <m/>
    <s v="EM TRANSITO"/>
    <n v="-45196"/>
  </r>
  <r>
    <n v="31465998"/>
    <s v="314659-98"/>
    <d v="2023-09-27T00:00:00"/>
    <x v="0"/>
    <s v="IMPERATRIZ"/>
    <x v="6"/>
    <n v="132238"/>
    <s v="NORDESTE"/>
    <n v="16559"/>
    <n v="1363.64"/>
    <n v="739"/>
    <m/>
    <s v="TECMAR TRANSPORTES LTDA"/>
    <d v="2023-09-26T00:00:00"/>
    <s v="INFORMADO COLETA"/>
    <s v="24/10/2023"/>
    <m/>
    <d v="2023-10-05T00:00:00"/>
    <m/>
    <s v="EM TRANSITO"/>
    <n v="-45196"/>
  </r>
  <r>
    <n v="31310498"/>
    <s v="313104-98"/>
    <d v="2023-09-27T00:00:00"/>
    <x v="0"/>
    <s v="IMPERATRIZ"/>
    <x v="6"/>
    <n v="132223"/>
    <s v="NORDESTE"/>
    <n v="8759"/>
    <n v="694.81"/>
    <n v="374"/>
    <m/>
    <s v="TECMAR TRANSPORTES LTDA"/>
    <d v="2023-09-26T00:00:00"/>
    <s v="INFORMADO COLETA"/>
    <s v="24/10/2023"/>
    <m/>
    <d v="2023-10-05T00:00:00"/>
    <m/>
    <s v="EM TRANSITO"/>
    <n v="-45196"/>
  </r>
  <r>
    <n v="31588598"/>
    <s v="315885-98"/>
    <d v="2023-09-28T00:00:00"/>
    <x v="0"/>
    <s v="RECIFE"/>
    <x v="16"/>
    <n v="132604"/>
    <s v="NORDESTE"/>
    <n v="5579"/>
    <n v="250.22"/>
    <n v="226"/>
    <m/>
    <s v="TECMAR TRANSPORTES LTDA"/>
    <d v="2023-09-27T00:00:00"/>
    <s v="INFORMADO COLETA"/>
    <s v="16/10/2023"/>
    <m/>
    <d v="2023-10-05T00:00:00"/>
    <m/>
    <s v="EM TRANSITO"/>
    <n v="-45197"/>
  </r>
  <r>
    <n v="31146498"/>
    <s v="311464-98"/>
    <d v="2023-09-28T00:00:00"/>
    <x v="0"/>
    <s v="MACEIÓ"/>
    <x v="19"/>
    <n v="132649"/>
    <s v="NORDESTE"/>
    <n v="15179"/>
    <n v="683.98"/>
    <n v="669"/>
    <m/>
    <s v="TECMAR TRANSPORTES LTDA"/>
    <d v="2023-09-28T00:00:00"/>
    <s v="INFORMADO COLETA"/>
    <s v="16/10/2023"/>
    <m/>
    <d v="2023-10-05T00:00:00"/>
    <m/>
    <s v="EM TRANSITO"/>
    <n v="-45197"/>
  </r>
  <r>
    <n v="31827398"/>
    <s v="318273-98"/>
    <d v="2023-09-28T00:00:00"/>
    <x v="0"/>
    <s v="DORMENTES"/>
    <x v="16"/>
    <n v="132603"/>
    <s v="NORDESTE"/>
    <n v="6209"/>
    <n v="364.28"/>
    <n v="264"/>
    <m/>
    <s v="TECMAR TRANSPORTES LTDA"/>
    <d v="2023-09-27T00:00:00"/>
    <s v="INFORMADO COLETA"/>
    <s v="18/10/2023"/>
    <m/>
    <d v="2023-10-05T00:00:00"/>
    <m/>
    <s v="EM TRANSITO"/>
    <n v="-45197"/>
  </r>
  <r>
    <n v="31804898"/>
    <s v="318048-98"/>
    <d v="2023-09-28T00:00:00"/>
    <x v="0"/>
    <s v="PETROLINA"/>
    <x v="16"/>
    <n v="132600"/>
    <s v="NORDESTE"/>
    <n v="9859"/>
    <n v="567.03"/>
    <n v="411"/>
    <m/>
    <s v="TECMAR TRANSPORTES LTDA"/>
    <d v="2023-09-27T00:00:00"/>
    <s v="INFORMADO COLETA"/>
    <s v="18/10/2023"/>
    <m/>
    <d v="2023-10-05T00:00:00"/>
    <m/>
    <s v="EM TRANSITO"/>
    <n v="-45197"/>
  </r>
  <r>
    <n v="31728798"/>
    <s v="317287-98"/>
    <d v="2023-09-28T00:00:00"/>
    <x v="0"/>
    <s v="SOUSA"/>
    <x v="18"/>
    <n v="132645"/>
    <s v="NORDESTE"/>
    <n v="16949"/>
    <n v="1080.44"/>
    <n v="782"/>
    <m/>
    <s v="TECMAR TRANSPORTES LTDA"/>
    <d v="2023-09-28T00:00:00"/>
    <s v="INFORMADO COLETA"/>
    <s v="18/10/2023"/>
    <m/>
    <d v="2023-10-05T00:00:00"/>
    <m/>
    <s v="EM TRANSITO"/>
    <n v="-45197"/>
  </r>
  <r>
    <n v="31556898"/>
    <s v="315568-98"/>
    <d v="2023-09-28T00:00:00"/>
    <x v="0"/>
    <s v="IGUATU"/>
    <x v="15"/>
    <n v="132526"/>
    <s v="NORDESTE"/>
    <n v="14609"/>
    <n v="936.41"/>
    <n v="667"/>
    <m/>
    <s v="TECMAR TRANSPORTES LTDA"/>
    <d v="2023-09-27T00:00:00"/>
    <s v="INFORMADO COLETA"/>
    <s v="23/10/2023"/>
    <m/>
    <d v="2023-10-05T00:00:00"/>
    <m/>
    <s v="EM TRANSITO"/>
    <n v="-45197"/>
  </r>
  <r>
    <n v="31268598"/>
    <s v="312685-98"/>
    <d v="2023-09-28T00:00:00"/>
    <x v="0"/>
    <s v="JUAZEIRO DO NORTE"/>
    <x v="15"/>
    <n v="132570"/>
    <s v="NORDESTE"/>
    <n v="11459"/>
    <n v="731.2"/>
    <n v="517"/>
    <m/>
    <s v="TECMAR TRANSPORTES LTDA"/>
    <d v="2023-09-27T00:00:00"/>
    <s v="INFORMADO COLETA"/>
    <s v="23/10/2023"/>
    <m/>
    <d v="2023-10-05T00:00:00"/>
    <m/>
    <s v="EM TRANSITO"/>
    <n v="-45197"/>
  </r>
  <r>
    <n v="31200498"/>
    <s v="312004-98"/>
    <d v="2023-09-28T00:00:00"/>
    <x v="0"/>
    <s v="ITAPIPOCA"/>
    <x v="15"/>
    <n v="132587"/>
    <s v="NORDESTE"/>
    <n v="15219"/>
    <n v="990.25"/>
    <n v="704"/>
    <m/>
    <s v="TECMAR TRANSPORTES LTDA"/>
    <d v="2023-09-27T00:00:00"/>
    <s v="INFORMADO COLETA"/>
    <s v="23/10/2023"/>
    <m/>
    <d v="2023-10-05T00:00:00"/>
    <m/>
    <s v="EM TRANSITO"/>
    <n v="-45197"/>
  </r>
  <r>
    <n v="31738398"/>
    <s v="317383-98"/>
    <d v="2023-09-28T00:00:00"/>
    <x v="0"/>
    <s v="BARRO"/>
    <x v="15"/>
    <n v="132602"/>
    <s v="NORDESTE"/>
    <n v="10879"/>
    <n v="684.73"/>
    <n v="486"/>
    <m/>
    <s v="TECMAR TRANSPORTES LTDA"/>
    <d v="2023-09-27T00:00:00"/>
    <s v="INFORMADO COLETA"/>
    <s v="23/10/2023"/>
    <m/>
    <d v="2023-10-05T00:00:00"/>
    <m/>
    <s v="EM TRANSITO"/>
    <n v="-45197"/>
  </r>
  <r>
    <n v="31861098"/>
    <s v="318610-98"/>
    <d v="2023-09-28T00:00:00"/>
    <x v="0"/>
    <s v="IGUATU"/>
    <x v="15"/>
    <n v="132607"/>
    <s v="NORDESTE"/>
    <n v="12249"/>
    <n v="782.9"/>
    <n v="556"/>
    <m/>
    <s v="TECMAR TRANSPORTES LTDA"/>
    <d v="2023-09-27T00:00:00"/>
    <s v="INFORMADO COLETA"/>
    <s v="23/10/2023"/>
    <m/>
    <d v="2023-10-05T00:00:00"/>
    <m/>
    <s v="EM TRANSITO"/>
    <n v="-45197"/>
  </r>
  <r>
    <n v="31641198"/>
    <s v="316411-98"/>
    <d v="2023-09-28T00:00:00"/>
    <x v="0"/>
    <s v="JUAZEIRO DO NORTE"/>
    <x v="15"/>
    <n v="132599"/>
    <s v="NORDESTE"/>
    <n v="13509"/>
    <n v="830.33"/>
    <n v="589"/>
    <m/>
    <s v="TECMAR TRANSPORTES LTDA"/>
    <d v="2023-09-27T00:00:00"/>
    <s v="INFORMADO COLETA"/>
    <s v="23/10/2023"/>
    <m/>
    <d v="2023-10-05T00:00:00"/>
    <m/>
    <s v="EM TRANSITO"/>
    <n v="-45197"/>
  </r>
  <r>
    <n v="31821998"/>
    <s v="318219-98"/>
    <d v="2023-09-28T00:00:00"/>
    <x v="0"/>
    <s v="AQUIRAZ"/>
    <x v="15"/>
    <n v="132643"/>
    <s v="NORDESTE"/>
    <n v="18989"/>
    <n v="1032.08"/>
    <n v="886"/>
    <m/>
    <s v="TECMAR TRANSPORTES LTDA"/>
    <d v="2023-09-28T00:00:00"/>
    <s v="INFORMADO COLETA"/>
    <s v="23/10/2023"/>
    <m/>
    <d v="2023-10-05T00:00:00"/>
    <m/>
    <s v="EM TRANSITO"/>
    <n v="-45197"/>
  </r>
  <r>
    <n v="31666798"/>
    <s v="316667-98"/>
    <d v="2023-09-28T00:00:00"/>
    <x v="0"/>
    <s v="IGUATU"/>
    <x v="15"/>
    <n v="132646"/>
    <s v="NORDESTE"/>
    <n v="12249"/>
    <n v="782.9"/>
    <n v="556"/>
    <m/>
    <s v="TECMAR TRANSPORTES LTDA"/>
    <d v="2023-09-28T00:00:00"/>
    <s v="INFORMADO COLETA"/>
    <s v="23/10/2023"/>
    <m/>
    <d v="2023-10-05T00:00:00"/>
    <m/>
    <s v="EM TRANSITO"/>
    <n v="-45197"/>
  </r>
  <r>
    <n v="31749398"/>
    <s v="317493-98"/>
    <d v="2023-09-28T00:00:00"/>
    <x v="0"/>
    <s v="PIRIPIRI"/>
    <x v="7"/>
    <n v="132606"/>
    <s v="NORDESTE"/>
    <n v="11459"/>
    <n v="975.24"/>
    <n v="520"/>
    <m/>
    <s v="TECMAR TRANSPORTES LTDA"/>
    <d v="2023-09-27T00:00:00"/>
    <s v="INFORMADO COLETA"/>
    <s v="24/10/2023"/>
    <m/>
    <d v="2023-10-05T00:00:00"/>
    <m/>
    <s v="EM TRANSITO"/>
    <n v="-45197"/>
  </r>
  <r>
    <n v="31626998"/>
    <s v="316269-98"/>
    <d v="2023-09-28T00:00:00"/>
    <x v="0"/>
    <s v="LUZILANDIA"/>
    <x v="7"/>
    <n v="132648"/>
    <s v="NORDESTE"/>
    <n v="15980.06"/>
    <n v="1072.01"/>
    <n v="560"/>
    <m/>
    <s v="TECMAR TRANSPORTES LTDA"/>
    <d v="2023-09-28T00:00:00"/>
    <s v="INFORMADO COLETA"/>
    <s v="24/10/2023"/>
    <m/>
    <d v="2023-10-05T00:00:00"/>
    <m/>
    <s v="EM TRANSITO"/>
    <n v="-45197"/>
  </r>
  <r>
    <n v="31596898"/>
    <s v="315968-98"/>
    <d v="2023-09-28T00:00:00"/>
    <x v="0"/>
    <s v="SAO MIGUEL DO TAPUIO"/>
    <x v="7"/>
    <n v="132660"/>
    <s v="NORDESTE"/>
    <n v="15694.74"/>
    <n v="1689.2"/>
    <n v="777"/>
    <m/>
    <s v="TECMAR TRANSPORTES LTDA"/>
    <d v="2023-09-28T00:00:00"/>
    <s v="INFORMADO COLETA"/>
    <s v="24/10/2023"/>
    <m/>
    <d v="2023-10-05T00:00:00"/>
    <m/>
    <s v="EM TRANSITO"/>
    <n v="-45197"/>
  </r>
  <r>
    <n v="31783098"/>
    <s v="317830-98"/>
    <d v="2023-09-28T00:00:00"/>
    <x v="0"/>
    <s v="PICOS"/>
    <x v="7"/>
    <n v="132737"/>
    <s v="NORDESTE"/>
    <n v="95600.69"/>
    <n v="8599.3700000000008"/>
    <n v="4655"/>
    <m/>
    <s v="TECMAR TRANSPORTES LTDA"/>
    <d v="2023-09-28T00:00:00"/>
    <s v="INFORMADO COLETA"/>
    <s v="24/10/2023"/>
    <m/>
    <d v="2023-10-05T00:00:00"/>
    <m/>
    <s v="EM TRANSITO"/>
    <n v="-45197"/>
  </r>
  <r>
    <n v="31234598"/>
    <s v="312345-98"/>
    <d v="2023-09-29T00:00:00"/>
    <x v="0"/>
    <s v="PIRAMBU"/>
    <x v="13"/>
    <n v="132312"/>
    <s v="NORDESTE"/>
    <n v="12029"/>
    <n v="871.92"/>
    <n v="519"/>
    <m/>
    <s v="TECMAR TRANSPORTES LTDA"/>
    <d v="2023-09-26T00:00:00"/>
    <s v="INFORMADO COLETA"/>
    <s v="17/10/2023"/>
    <m/>
    <d v="2023-10-05T00:00:00"/>
    <m/>
    <s v="EM TRANSITO"/>
    <m/>
  </r>
  <r>
    <n v="32685698"/>
    <s v="326856-98"/>
    <d v="2023-10-09T00:00:00"/>
    <x v="0"/>
    <s v="TANGARÁ DA SERRA"/>
    <x v="0"/>
    <n v="134184"/>
    <s v="CENTRO-OESTE"/>
    <n v="8699"/>
    <n v="525.82000000000005"/>
    <n v="297"/>
    <m/>
    <s v="ATUAL CARGAS TRANSPORTES LTDA"/>
    <d v="2023-10-06T00:00:00"/>
    <s v="INFORMADO COLETA"/>
    <d v="2023-10-27T00:00:00"/>
    <m/>
    <d v="2023-10-11T00:00:00"/>
    <s v="INICIO DE VIAGEM - TRANSFERENCIA RODOVIA"/>
    <s v="EM TRANSITO"/>
    <m/>
  </r>
  <r>
    <n v="31326498"/>
    <s v="313264-98"/>
    <d v="2023-09-29T00:00:00"/>
    <x v="0"/>
    <s v="CAUCAIA"/>
    <x v="15"/>
    <n v="132530"/>
    <s v="NORDESTE"/>
    <n v="5069"/>
    <n v="233.26"/>
    <n v="192"/>
    <m/>
    <s v="TECMAR TRANSPORTES LTDA"/>
    <d v="2023-09-27T00:00:00"/>
    <s v="INFORMADO COLETA"/>
    <s v="23/10/2023"/>
    <m/>
    <d v="2023-10-05T00:00:00"/>
    <m/>
    <s v="EM TRANSITO"/>
    <m/>
  </r>
  <r>
    <n v="31387298"/>
    <s v="313872-98"/>
    <d v="2023-09-29T00:00:00"/>
    <x v="0"/>
    <s v="SAO BERNARDO"/>
    <x v="6"/>
    <n v="132569"/>
    <s v="NORDESTE"/>
    <n v="11459"/>
    <n v="957.27"/>
    <n v="517"/>
    <m/>
    <s v="TECMAR TRANSPORTES LTDA"/>
    <d v="2023-09-27T00:00:00"/>
    <s v="INFORMADO COLETA"/>
    <s v="25/10/2023"/>
    <m/>
    <d v="2023-10-05T00:00:00"/>
    <m/>
    <s v="EM TRANSITO"/>
    <m/>
  </r>
  <r>
    <n v="31826298"/>
    <s v="318262-98"/>
    <d v="2023-09-29T00:00:00"/>
    <x v="0"/>
    <s v="RECIFE"/>
    <x v="16"/>
    <n v="132605"/>
    <s v="NORDESTE"/>
    <n v="5579"/>
    <n v="251.09"/>
    <n v="227"/>
    <m/>
    <s v="TECMAR TRANSPORTES LTDA"/>
    <d v="2023-09-27T00:00:00"/>
    <s v="INFORMADO COLETA"/>
    <s v="16/10/2023"/>
    <m/>
    <d v="2023-10-05T00:00:00"/>
    <m/>
    <s v="EM TRANSITO"/>
    <m/>
  </r>
  <r>
    <n v="30454398"/>
    <s v="304543-98"/>
    <d v="2023-09-29T00:00:00"/>
    <x v="0"/>
    <s v="CATU"/>
    <x v="20"/>
    <n v="132632"/>
    <s v="NORDESTE"/>
    <n v="1300"/>
    <n v="82.63"/>
    <n v="28.989000000000001"/>
    <m/>
    <s v="TECMAR TRANSPORTES LTDA"/>
    <d v="2023-09-28T00:00:00"/>
    <s v="INFORMADO COLETA"/>
    <s v="17/10/2023"/>
    <m/>
    <d v="2023-10-05T00:00:00"/>
    <m/>
    <s v="EM TRANSITO"/>
    <m/>
  </r>
  <r>
    <n v="31354198"/>
    <s v="313541-98"/>
    <d v="2023-09-29T00:00:00"/>
    <x v="0"/>
    <s v="TERESINA"/>
    <x v="7"/>
    <n v="132644"/>
    <s v="NORDESTE"/>
    <n v="11459"/>
    <n v="856.16"/>
    <n v="517"/>
    <m/>
    <s v="TECMAR TRANSPORTES LTDA"/>
    <d v="2023-09-28T00:00:00"/>
    <s v="INFORMADO COLETA"/>
    <s v="17/10/2023"/>
    <m/>
    <d v="2023-10-05T00:00:00"/>
    <m/>
    <s v="EM TRANSITO"/>
    <m/>
  </r>
  <r>
    <n v="31604698"/>
    <s v="316046-98"/>
    <d v="2023-09-29T00:00:00"/>
    <x v="0"/>
    <s v="TERESINA"/>
    <x v="7"/>
    <n v="132674"/>
    <s v="NORDESTE"/>
    <n v="6209"/>
    <n v="440.19"/>
    <n v="263"/>
    <m/>
    <s v="TECMAR TRANSPORTES LTDA"/>
    <d v="2023-09-28T00:00:00"/>
    <s v="INFORMADO COLETA"/>
    <s v="17/10/2023"/>
    <m/>
    <d v="2023-10-05T00:00:00"/>
    <m/>
    <s v="EM TRANSITO"/>
    <m/>
  </r>
  <r>
    <n v="31843398"/>
    <s v="318433-98"/>
    <d v="2023-09-29T00:00:00"/>
    <x v="0"/>
    <s v="TERESINA"/>
    <x v="7"/>
    <n v="132681"/>
    <s v="NORDESTE"/>
    <n v="16949"/>
    <n v="3343.14"/>
    <n v="782"/>
    <m/>
    <s v="TECMAR TRANSPORTES LTDA"/>
    <d v="2023-09-28T00:00:00"/>
    <s v="INFORMADO COLETA"/>
    <s v="17/10/2023"/>
    <m/>
    <d v="2023-10-05T00:00:00"/>
    <m/>
    <s v="EM TRANSITO"/>
    <m/>
  </r>
  <r>
    <n v="31697698"/>
    <s v="316976-98"/>
    <d v="2023-09-29T00:00:00"/>
    <x v="0"/>
    <s v="TERESINA"/>
    <x v="7"/>
    <n v="132680"/>
    <s v="NORDESTE"/>
    <n v="17729"/>
    <n v="1343.32"/>
    <n v="816"/>
    <m/>
    <s v="TECMAR TRANSPORTES LTDA"/>
    <d v="2023-09-28T00:00:00"/>
    <s v="INFORMADO COLETA"/>
    <s v="17/10/2023"/>
    <m/>
    <d v="2023-10-05T00:00:00"/>
    <m/>
    <s v="EM TRANSITO"/>
    <m/>
  </r>
  <r>
    <n v="31544498"/>
    <s v="315444-98"/>
    <d v="2023-09-29T00:00:00"/>
    <x v="0"/>
    <s v="ALTOS"/>
    <x v="7"/>
    <n v="132694"/>
    <s v="NORDESTE"/>
    <n v="14069"/>
    <n v="1188.32"/>
    <n v="635"/>
    <m/>
    <s v="TECMAR TRANSPORTES LTDA"/>
    <d v="2023-09-28T00:00:00"/>
    <s v="INFORMADO COLETA"/>
    <s v="24/10/2023"/>
    <m/>
    <d v="2023-10-05T00:00:00"/>
    <m/>
    <s v="EM TRANSITO"/>
    <m/>
  </r>
  <r>
    <n v="31794298"/>
    <s v="317942-98"/>
    <d v="2023-09-29T00:00:00"/>
    <x v="0"/>
    <s v="ARACAJU"/>
    <x v="13"/>
    <n v="132701"/>
    <s v="NORDESTE"/>
    <n v="34575.96"/>
    <n v="2090.42"/>
    <n v="1564"/>
    <m/>
    <s v="TECMAR TRANSPORTES LTDA"/>
    <d v="2023-09-28T00:00:00"/>
    <s v="INFORMADO COLETA"/>
    <s v="17/10/2023"/>
    <m/>
    <d v="2023-10-05T00:00:00"/>
    <m/>
    <s v="EM TRANSITO"/>
    <m/>
  </r>
  <r>
    <n v="31444598"/>
    <s v="314445-98"/>
    <d v="2023-09-29T00:00:00"/>
    <x v="0"/>
    <s v="PENTECOSTE"/>
    <x v="15"/>
    <n v="132814"/>
    <s v="NORDESTE"/>
    <n v="119839.99"/>
    <n v="8472.77"/>
    <n v="6144"/>
    <m/>
    <s v="TECMAR TRANSPORTES LTDA"/>
    <d v="2023-09-28T00:00:00"/>
    <s v="INFORMADO COLETA"/>
    <s v="23/10/2023"/>
    <m/>
    <d v="2023-10-05T00:00:00"/>
    <m/>
    <s v="EM TRANSITO"/>
    <m/>
  </r>
  <r>
    <n v="31161098"/>
    <s v="311610-98"/>
    <d v="2023-09-29T00:00:00"/>
    <x v="0"/>
    <s v="SÃO LUÍS"/>
    <x v="6"/>
    <n v="132861"/>
    <s v="NORDESTE"/>
    <n v="19383.82"/>
    <n v="1364.35"/>
    <n v="824"/>
    <m/>
    <s v="TECMAR TRANSPORTES LTDA"/>
    <d v="2023-09-28T00:00:00"/>
    <s v="INFORMADO COLETA"/>
    <s v="17/10/2023"/>
    <m/>
    <d v="2023-10-05T00:00:00"/>
    <s v="CHEGADA EM UNIDADE"/>
    <s v="EM TRANSITO"/>
    <m/>
  </r>
  <r>
    <n v="32287798"/>
    <s v="322877-98"/>
    <d v="2023-10-09T00:00:00"/>
    <x v="0"/>
    <s v="NOVO HORIZONTE SUL"/>
    <x v="3"/>
    <n v="134282"/>
    <s v="CENTRO-OESTE"/>
    <n v="4226.3900000000003"/>
    <n v="272.92"/>
    <n v="133"/>
    <m/>
    <s v="ATUAL CARGAS TRANSPORTES LTDA"/>
    <d v="2023-10-09T00:00:00"/>
    <s v="INFORMADO COLETA"/>
    <d v="2023-10-27T00:00:00"/>
    <m/>
    <d v="2023-10-11T00:00:00"/>
    <s v="CTE EMITIDO"/>
    <s v="EM TRANSITO"/>
    <m/>
  </r>
  <r>
    <n v="31601498"/>
    <s v="316014-98"/>
    <d v="2023-09-29T00:00:00"/>
    <x v="0"/>
    <s v="FLORIANO"/>
    <x v="7"/>
    <n v="132650"/>
    <s v="NORDESTE"/>
    <n v="11580"/>
    <n v="808.81"/>
    <n v="422"/>
    <m/>
    <s v="TECMAR TRANSPORTES LTDA"/>
    <d v="2023-09-28T00:00:00"/>
    <s v="INFORMADO COLETA"/>
    <s v="24/10/2023"/>
    <m/>
    <d v="2023-10-05T00:00:00"/>
    <m/>
    <s v="EM TRANSITO"/>
    <m/>
  </r>
  <r>
    <n v="31354398"/>
    <s v="313543-98"/>
    <d v="2023-09-29T00:00:00"/>
    <x v="0"/>
    <s v="TERESINA"/>
    <x v="7"/>
    <n v="132659"/>
    <s v="NORDESTE"/>
    <n v="6209"/>
    <n v="440.19"/>
    <n v="263"/>
    <m/>
    <s v="TECMAR TRANSPORTES LTDA"/>
    <d v="2023-09-28T00:00:00"/>
    <s v="INFORMADO COLETA"/>
    <s v="17/10/2023"/>
    <m/>
    <d v="2023-10-05T00:00:00"/>
    <m/>
    <s v="EM TRANSITO"/>
    <m/>
  </r>
  <r>
    <n v="31692198"/>
    <s v="316921-98"/>
    <d v="2023-09-29T00:00:00"/>
    <x v="0"/>
    <s v="TERESINA"/>
    <x v="7"/>
    <n v="132705"/>
    <s v="NORDESTE"/>
    <n v="17729"/>
    <n v="1337.5"/>
    <n v="812"/>
    <m/>
    <s v="TECMAR TRANSPORTES LTDA"/>
    <d v="2023-09-28T00:00:00"/>
    <s v="INFORMADO COLETA"/>
    <s v="17/10/2023"/>
    <m/>
    <d v="2023-10-05T00:00:00"/>
    <m/>
    <s v="EM TRANSITO"/>
    <m/>
  </r>
  <r>
    <n v="31685898"/>
    <s v="316858-98"/>
    <d v="2023-09-29T00:00:00"/>
    <x v="0"/>
    <s v="VARZEA ALEGRE"/>
    <x v="15"/>
    <n v="132712"/>
    <s v="NORDESTE"/>
    <n v="48534.6"/>
    <n v="3343.92"/>
    <n v="2413"/>
    <m/>
    <s v="TECMAR TRANSPORTES LTDA"/>
    <d v="2023-09-28T00:00:00"/>
    <s v="INFORMADO COLETA"/>
    <s v="23/10/2023"/>
    <m/>
    <d v="2023-10-05T00:00:00"/>
    <m/>
    <s v="EM TRANSITO"/>
    <m/>
  </r>
  <r>
    <n v="32639098"/>
    <s v="326390-98"/>
    <d v="2023-10-09T00:00:00"/>
    <x v="0"/>
    <s v="JI-PARANA"/>
    <x v="8"/>
    <n v="134283"/>
    <s v="NORTE"/>
    <n v="10134.799999999999"/>
    <n v="1105.6099999999999"/>
    <n v="359"/>
    <m/>
    <s v="ATUAL CARGAS TRANSPORTES LTDA"/>
    <d v="2023-10-09T00:00:00"/>
    <s v="INFORMADO COLETA"/>
    <d v="2023-10-27T00:00:00"/>
    <m/>
    <d v="2023-10-11T00:00:00"/>
    <s v="CTE EMITIDO"/>
    <s v="EM TRANSITO"/>
    <m/>
  </r>
  <r>
    <n v="31810698"/>
    <s v="318106-98"/>
    <d v="2023-09-29T00:00:00"/>
    <x v="0"/>
    <s v="IMPERATRIZ"/>
    <x v="6"/>
    <n v="132866"/>
    <s v="NORDESTE"/>
    <n v="10259"/>
    <n v="824.42"/>
    <n v="444"/>
    <m/>
    <s v="TECMAR TRANSPORTES LTDA"/>
    <d v="2023-09-28T00:00:00"/>
    <s v="INFORMADO COLETA"/>
    <s v="25/10/2023"/>
    <m/>
    <d v="2023-10-05T00:00:00"/>
    <m/>
    <s v="EM TRANSITO"/>
    <m/>
  </r>
  <r>
    <n v="31699098"/>
    <s v="316990-98"/>
    <d v="2023-09-29T00:00:00"/>
    <x v="0"/>
    <s v="TERESINA"/>
    <x v="7"/>
    <n v="132708"/>
    <s v="NORDESTE"/>
    <n v="11459"/>
    <n v="3343.14"/>
    <n v="517"/>
    <m/>
    <s v="TECMAR TRANSPORTES LTDA"/>
    <d v="2023-09-28T00:00:00"/>
    <s v="INFORMADO COLETA"/>
    <s v="17/10/2023"/>
    <m/>
    <d v="2023-10-05T00:00:00"/>
    <m/>
    <s v="EM TRANSITO"/>
    <m/>
  </r>
  <r>
    <n v="31706798"/>
    <s v="317067-98"/>
    <d v="2023-09-29T00:00:00"/>
    <x v="0"/>
    <s v="ARACAJU"/>
    <x v="13"/>
    <n v="132704"/>
    <s v="NORDESTE"/>
    <n v="11688.18"/>
    <n v="512.36"/>
    <n v="517"/>
    <m/>
    <s v="TECMAR TRANSPORTES LTDA"/>
    <d v="2023-09-28T00:00:00"/>
    <s v="INFORMADO COLETA"/>
    <s v="13/10/2023"/>
    <m/>
    <d v="2023-10-05T00:00:00"/>
    <m/>
    <s v="EM TRANSITO"/>
    <m/>
  </r>
  <r>
    <n v="31546398"/>
    <s v="315463-98"/>
    <d v="2023-09-29T00:00:00"/>
    <x v="0"/>
    <s v="LIVRAMENTO DE N. SENHORA"/>
    <x v="20"/>
    <n v="132585"/>
    <s v="NORDESTE"/>
    <n v="9219"/>
    <n v="380.94"/>
    <n v="327"/>
    <m/>
    <s v="TECMAR TRANSPORTES LTDA"/>
    <d v="2023-09-27T00:00:00"/>
    <s v="INFORMADO COLETA"/>
    <s v="17/10/2023"/>
    <m/>
    <d v="2023-10-05T00:00:00"/>
    <m/>
    <s v="EM TRANSITO"/>
    <m/>
  </r>
  <r>
    <n v="31790298"/>
    <s v="317902-98"/>
    <d v="2023-09-29T00:00:00"/>
    <x v="0"/>
    <s v="ARACAJU"/>
    <x v="13"/>
    <n v="132676"/>
    <s v="NORDESTE"/>
    <n v="34575.96"/>
    <n v="1522.22"/>
    <n v="1564"/>
    <m/>
    <s v="TECMAR TRANSPORTES LTDA"/>
    <d v="2023-09-28T00:00:00"/>
    <s v="INFORMADO COLETA"/>
    <s v="17/10/2023"/>
    <m/>
    <d v="2023-10-05T00:00:00"/>
    <m/>
    <s v="EM TRANSITO"/>
    <m/>
  </r>
  <r>
    <n v="31768098"/>
    <s v="317680-98"/>
    <d v="2023-09-29T00:00:00"/>
    <x v="0"/>
    <s v="TERESINA"/>
    <x v="7"/>
    <n v="132689"/>
    <s v="NORDESTE"/>
    <n v="6209"/>
    <n v="440.19"/>
    <n v="263"/>
    <m/>
    <s v="TECMAR TRANSPORTES LTDA"/>
    <d v="2023-09-28T00:00:00"/>
    <s v="INFORMADO COLETA"/>
    <s v="17/10/2023"/>
    <m/>
    <d v="2023-10-05T00:00:00"/>
    <m/>
    <s v="EM TRANSITO"/>
    <m/>
  </r>
  <r>
    <n v="31353398"/>
    <s v="313533-98"/>
    <d v="2023-09-29T00:00:00"/>
    <x v="0"/>
    <s v="TERESINA"/>
    <x v="7"/>
    <n v="132657"/>
    <s v="NORDESTE"/>
    <n v="20409"/>
    <n v="1573.49"/>
    <n v="960"/>
    <m/>
    <s v="TECMAR TRANSPORTES LTDA"/>
    <d v="2023-09-28T00:00:00"/>
    <s v="INFORMADO COLETA"/>
    <s v="17/10/2023"/>
    <m/>
    <d v="2023-10-05T00:00:00"/>
    <m/>
    <s v="EM TRANSITO"/>
    <m/>
  </r>
  <r>
    <n v="31551098"/>
    <s v="315510-98"/>
    <d v="2023-09-29T00:00:00"/>
    <x v="0"/>
    <s v="TERESINA"/>
    <x v="7"/>
    <n v="132672"/>
    <s v="NORDESTE"/>
    <n v="18359"/>
    <n v="1391.95"/>
    <n v="847"/>
    <m/>
    <s v="TECMAR TRANSPORTES LTDA"/>
    <d v="2023-09-28T00:00:00"/>
    <s v="INFORMADO COLETA"/>
    <s v="17/10/2023"/>
    <m/>
    <d v="2023-10-05T00:00:00"/>
    <m/>
    <s v="EM TRANSITO"/>
    <m/>
  </r>
  <r>
    <n v="31698698"/>
    <s v="316986-98"/>
    <d v="2023-09-29T00:00:00"/>
    <x v="0"/>
    <s v="TERESINA"/>
    <x v="7"/>
    <n v="132669"/>
    <s v="NORDESTE"/>
    <n v="15989"/>
    <n v="3343.14"/>
    <n v="742"/>
    <m/>
    <s v="TECMAR TRANSPORTES LTDA"/>
    <d v="2023-09-28T00:00:00"/>
    <s v="INFORMADO COLETA"/>
    <s v="17/10/2023"/>
    <m/>
    <d v="2023-10-05T00:00:00"/>
    <m/>
    <s v="EM TRANSITO"/>
    <m/>
  </r>
  <r>
    <n v="31535498"/>
    <s v="315354-98"/>
    <d v="2023-09-29T00:00:00"/>
    <x v="0"/>
    <s v="TERESINA"/>
    <x v="7"/>
    <n v="132710"/>
    <s v="NORDESTE"/>
    <n v="12470"/>
    <n v="866.26"/>
    <n v="520"/>
    <m/>
    <s v="TECMAR TRANSPORTES LTDA"/>
    <d v="2023-09-28T00:00:00"/>
    <s v="INFORMADO COLETA"/>
    <s v="17/10/2023"/>
    <m/>
    <d v="2023-10-05T00:00:00"/>
    <m/>
    <s v="EM TRANSITO"/>
    <m/>
  </r>
  <r>
    <n v="31829298"/>
    <s v="318292-98"/>
    <d v="2023-09-29T00:00:00"/>
    <x v="0"/>
    <s v="CORRENTE"/>
    <x v="7"/>
    <n v="132905"/>
    <s v="NORDESTE"/>
    <n v="50003.28"/>
    <n v="4825.8500000000004"/>
    <n v="2479"/>
    <m/>
    <s v="TECMAR TRANSPORTES LTDA"/>
    <d v="2023-09-29T00:00:00"/>
    <s v="INFORMADO COLETA"/>
    <s v="24/10/2023"/>
    <m/>
    <d v="2023-10-05T00:00:00"/>
    <m/>
    <s v="EM TRANSITO"/>
    <m/>
  </r>
  <r>
    <n v="31243098"/>
    <s v="312430-98"/>
    <d v="2023-09-29T00:00:00"/>
    <x v="0"/>
    <s v="SABOEIRO"/>
    <x v="15"/>
    <n v="132919"/>
    <s v="NORDESTE"/>
    <n v="10977.13"/>
    <n v="884.99"/>
    <n v="444"/>
    <m/>
    <s v="TECMAR TRANSPORTES LTDA"/>
    <d v="2023-09-29T00:00:00"/>
    <s v="INFORMADO COLETA"/>
    <s v="23/10/2023"/>
    <m/>
    <d v="2023-10-05T00:00:00"/>
    <m/>
    <s v="EM TRANSITO"/>
    <m/>
  </r>
  <r>
    <n v="31528098"/>
    <s v="315280-98"/>
    <d v="2023-10-02T00:00:00"/>
    <x v="0"/>
    <s v="ALEGRETE DO PIAUI"/>
    <x v="7"/>
    <n v="133134"/>
    <s v="NORDESTE"/>
    <n v="13716.33"/>
    <n v="1303.28"/>
    <n v="558"/>
    <m/>
    <s v="TECMAR TRANSPORTES LTDA"/>
    <d v="2023-09-29T00:00:00"/>
    <s v="INFORMADO COLETA"/>
    <s v="27/10/2023"/>
    <m/>
    <d v="2023-10-05T00:00:00"/>
    <m/>
    <s v="EM TRANSITO"/>
    <m/>
  </r>
  <r>
    <n v="32322498"/>
    <s v="323224-98"/>
    <d v="2023-10-02T00:00:00"/>
    <x v="0"/>
    <s v="ARCOVERDE"/>
    <x v="16"/>
    <n v="133136"/>
    <s v="NORDESTE"/>
    <n v="6529"/>
    <n v="326.14999999999998"/>
    <n v="229"/>
    <m/>
    <s v="TECMAR TRANSPORTES LTDA"/>
    <d v="2023-09-29T00:00:00"/>
    <s v="INFORMADO COLETA"/>
    <s v="20/10/2023"/>
    <m/>
    <d v="2023-10-05T00:00:00"/>
    <m/>
    <s v="EM TRANSITO"/>
    <m/>
  </r>
  <r>
    <n v="31126998"/>
    <s v="311269-98"/>
    <d v="2023-10-02T00:00:00"/>
    <x v="0"/>
    <s v="BATALHA"/>
    <x v="7"/>
    <n v="133144"/>
    <s v="NORDESTE"/>
    <n v="12249"/>
    <n v="1039.98"/>
    <n v="556"/>
    <m/>
    <s v="TECMAR TRANSPORTES LTDA"/>
    <d v="2023-09-30T00:00:00"/>
    <s v="INFORMADO COLETA"/>
    <s v="27/10/2023"/>
    <m/>
    <d v="2023-10-05T00:00:00"/>
    <m/>
    <s v="EM TRANSITO"/>
    <m/>
  </r>
  <r>
    <n v="31455998"/>
    <s v="314559-98"/>
    <d v="2023-10-02T00:00:00"/>
    <x v="0"/>
    <s v="BELEM SAO FRANCISCO"/>
    <x v="16"/>
    <n v="133148"/>
    <s v="NORDESTE"/>
    <n v="8719"/>
    <n v="725.1"/>
    <n v="342"/>
    <m/>
    <s v="TECMAR TRANSPORTES LTDA"/>
    <d v="2023-09-30T00:00:00"/>
    <s v="INFORMADO COLETA"/>
    <s v="20/10/2023"/>
    <m/>
    <d v="2023-10-05T00:00:00"/>
    <m/>
    <s v="EM TRANSITO"/>
    <m/>
  </r>
  <r>
    <n v="31713298"/>
    <s v="317132-98"/>
    <d v="2023-10-02T00:00:00"/>
    <x v="0"/>
    <s v="CACIMBINHAS"/>
    <x v="19"/>
    <n v="133146"/>
    <s v="NORDESTE"/>
    <n v="17829"/>
    <n v="981.69"/>
    <n v="784"/>
    <m/>
    <s v="TECMAR TRANSPORTES LTDA"/>
    <d v="2023-09-30T00:00:00"/>
    <s v="INFORMADO COLETA"/>
    <s v="23/10/2023"/>
    <m/>
    <d v="2023-10-05T00:00:00"/>
    <m/>
    <s v="EM TRANSITO"/>
    <m/>
  </r>
  <r>
    <n v="31801698"/>
    <s v="318016-98"/>
    <d v="2023-10-02T00:00:00"/>
    <x v="0"/>
    <s v="DORMENTES"/>
    <x v="16"/>
    <n v="133133"/>
    <s v="NORDESTE"/>
    <n v="9859"/>
    <n v="567.03"/>
    <n v="411"/>
    <m/>
    <s v="TECMAR TRANSPORTES LTDA"/>
    <d v="2023-09-29T00:00:00"/>
    <s v="INFORMADO COLETA"/>
    <s v="20/10/2023"/>
    <m/>
    <d v="2023-10-05T00:00:00"/>
    <m/>
    <s v="EM TRANSITO"/>
    <m/>
  </r>
  <r>
    <n v="31676798"/>
    <s v="316767-98"/>
    <d v="2023-10-02T00:00:00"/>
    <x v="0"/>
    <s v="IGUATU"/>
    <x v="15"/>
    <n v="133174"/>
    <s v="NORDESTE"/>
    <n v="6209"/>
    <n v="377.78"/>
    <n v="263.79000000000002"/>
    <m/>
    <s v="TECMAR TRANSPORTES LTDA"/>
    <d v="2023-09-30T00:00:00"/>
    <s v="INFORMADO COLETA"/>
    <s v="25/10/2023"/>
    <m/>
    <d v="2023-10-05T00:00:00"/>
    <m/>
    <s v="EM TRANSITO"/>
    <m/>
  </r>
  <r>
    <n v="31456398"/>
    <s v="314563-98"/>
    <d v="2023-10-02T00:00:00"/>
    <x v="0"/>
    <s v="ITAPETIM"/>
    <x v="16"/>
    <n v="133166"/>
    <s v="NORDESTE"/>
    <n v="13669"/>
    <n v="810.99"/>
    <n v="598"/>
    <m/>
    <s v="TECMAR TRANSPORTES LTDA"/>
    <d v="2023-09-30T00:00:00"/>
    <s v="INFORMADO COLETA"/>
    <s v="20/10/2023"/>
    <m/>
    <d v="2023-10-05T00:00:00"/>
    <m/>
    <s v="EM TRANSITO"/>
    <m/>
  </r>
  <r>
    <n v="31390498"/>
    <s v="313904-98"/>
    <d v="2023-10-02T00:00:00"/>
    <x v="0"/>
    <s v="LUZILANDIA"/>
    <x v="7"/>
    <n v="132914"/>
    <s v="NORDESTE"/>
    <n v="11459"/>
    <n v="970.28"/>
    <n v="517"/>
    <m/>
    <s v="TECMAR TRANSPORTES LTDA"/>
    <d v="2023-09-29T00:00:00"/>
    <s v="INFORMADO COLETA"/>
    <s v="27/10/2023"/>
    <m/>
    <d v="2023-10-05T00:00:00"/>
    <m/>
    <s v="EM TRANSITO"/>
    <m/>
  </r>
  <r>
    <n v="31329498"/>
    <s v="313294-98"/>
    <d v="2023-10-02T00:00:00"/>
    <x v="0"/>
    <s v="PETROLANDIA"/>
    <x v="16"/>
    <n v="133189"/>
    <s v="NORDESTE"/>
    <n v="47280.639999999999"/>
    <n v="3400.86"/>
    <n v="2366"/>
    <m/>
    <s v="TECMAR TRANSPORTES LTDA"/>
    <d v="2023-09-30T00:00:00"/>
    <s v="INFORMADO COLETA"/>
    <s v="20/10/2023"/>
    <m/>
    <d v="2023-10-05T00:00:00"/>
    <m/>
    <s v="EM TRANSITO"/>
    <m/>
  </r>
  <r>
    <n v="31836698"/>
    <s v="318366-98"/>
    <d v="2023-10-02T00:00:00"/>
    <x v="0"/>
    <s v="RIBAMAR FIQUENE"/>
    <x v="6"/>
    <n v="133045"/>
    <s v="NORDESTE"/>
    <n v="12029"/>
    <n v="968.76"/>
    <n v="522"/>
    <m/>
    <s v="TECMAR TRANSPORTES LTDA"/>
    <d v="2023-09-29T00:00:00"/>
    <s v="INFORMADO COLETA"/>
    <s v="27/10/2023"/>
    <m/>
    <d v="2023-10-05T00:00:00"/>
    <m/>
    <s v="EM TRANSITO"/>
    <m/>
  </r>
  <r>
    <n v="31776298"/>
    <s v="317762-98"/>
    <d v="2023-10-02T00:00:00"/>
    <x v="0"/>
    <s v="TERESINA"/>
    <x v="7"/>
    <n v="133158"/>
    <s v="NORDESTE"/>
    <n v="16949"/>
    <n v="1283.81"/>
    <n v="782"/>
    <m/>
    <s v="TECMAR TRANSPORTES LTDA"/>
    <d v="2023-09-30T00:00:00"/>
    <s v="INFORMADO COLETA"/>
    <s v="20/10/2023"/>
    <m/>
    <d v="2023-10-05T00:00:00"/>
    <m/>
    <s v="EM TRANSITO"/>
    <m/>
  </r>
  <r>
    <n v="31868398"/>
    <s v="318683-98"/>
    <d v="2023-10-02T00:00:00"/>
    <x v="0"/>
    <s v="TERESINA"/>
    <x v="7"/>
    <n v="133147"/>
    <s v="NORDESTE"/>
    <n v="18989"/>
    <n v="1452.19"/>
    <n v="886"/>
    <m/>
    <s v="TECMAR TRANSPORTES LTDA"/>
    <d v="2023-09-30T00:00:00"/>
    <s v="INFORMADO COLETA"/>
    <s v="20/10/2023"/>
    <m/>
    <d v="2023-10-05T00:00:00"/>
    <m/>
    <s v="EM TRANSITO"/>
    <m/>
  </r>
  <r>
    <n v="31360198"/>
    <s v="313601-98"/>
    <d v="2023-10-02T00:00:00"/>
    <x v="0"/>
    <s v="UNIÃO"/>
    <x v="7"/>
    <n v="133165"/>
    <s v="NORDESTE"/>
    <n v="13553.36"/>
    <n v="1130.4000000000001"/>
    <n v="602"/>
    <m/>
    <s v="TECMAR TRANSPORTES LTDA"/>
    <d v="2023-09-30T00:00:00"/>
    <s v="INFORMADO COLETA"/>
    <s v="27/10/2023"/>
    <m/>
    <d v="2023-10-05T00:00:00"/>
    <m/>
    <s v="EM TRANSITO"/>
    <m/>
  </r>
  <r>
    <n v="30212698"/>
    <s v="302126-98"/>
    <d v="2023-10-04T00:00:00"/>
    <x v="0"/>
    <s v="TEIXEIRA DE FREITAS"/>
    <x v="20"/>
    <n v="133551"/>
    <s v="NORDESTE"/>
    <n v="7449"/>
    <n v="310.99"/>
    <n v="268"/>
    <m/>
    <s v="TECMAR TRANSPORTES LTDA"/>
    <d v="2023-10-03T00:00:00"/>
    <s v="INFORMADO COLETA"/>
    <d v="2023-10-19T00:00:00"/>
    <m/>
    <d v="2023-10-05T00:00:00"/>
    <m/>
    <s v="EM TRANSITO"/>
    <m/>
  </r>
  <r>
    <n v="30285298"/>
    <s v="302852-98"/>
    <d v="2023-10-04T00:00:00"/>
    <x v="0"/>
    <s v="ANTONIO GONCALVES"/>
    <x v="20"/>
    <n v="133559"/>
    <s v="NORDESTE"/>
    <n v="10009"/>
    <n v="421.95"/>
    <n v="367"/>
    <m/>
    <s v="TECMAR TRANSPORTES LTDA"/>
    <d v="2023-10-03T00:00:00"/>
    <s v="INFORMADO COLETA"/>
    <d v="2023-10-19T00:00:00"/>
    <m/>
    <d v="2023-10-05T00:00:00"/>
    <m/>
    <s v="EM TRANSITO"/>
    <m/>
  </r>
  <r>
    <n v="30338298"/>
    <s v="303382-98"/>
    <d v="2023-10-04T00:00:00"/>
    <x v="0"/>
    <s v="ALAGOINHAS"/>
    <x v="20"/>
    <n v="133560"/>
    <s v="NORDESTE"/>
    <n v="8651.61"/>
    <n v="357.56"/>
    <n v="305"/>
    <m/>
    <s v="TECMAR TRANSPORTES LTDA"/>
    <d v="2023-10-03T00:00:00"/>
    <s v="INFORMADO COLETA"/>
    <s v="19/10/2023"/>
    <m/>
    <d v="2023-10-05T00:00:00"/>
    <m/>
    <s v="EM TRANSITO"/>
    <m/>
  </r>
  <r>
    <n v="30361798"/>
    <s v="303617-98"/>
    <d v="2023-10-04T00:00:00"/>
    <x v="0"/>
    <s v="PORTO SEGURO"/>
    <x v="20"/>
    <n v="133564"/>
    <s v="NORDESTE"/>
    <n v="8651.61"/>
    <n v="357.56"/>
    <n v="305"/>
    <m/>
    <s v="TECMAR TRANSPORTES LTDA"/>
    <d v="2023-10-03T00:00:00"/>
    <s v="INFORMADO COLETA"/>
    <d v="2023-10-19T00:00:00"/>
    <m/>
    <d v="2023-10-05T00:00:00"/>
    <m/>
    <s v="EM TRANSITO"/>
    <m/>
  </r>
  <r>
    <n v="30304098"/>
    <s v="303040-98"/>
    <d v="2023-10-04T00:00:00"/>
    <x v="0"/>
    <s v="SALVADOR"/>
    <x v="20"/>
    <n v="133565"/>
    <s v="NORDESTE"/>
    <n v="8008.11"/>
    <n v="268.25"/>
    <n v="269"/>
    <m/>
    <s v="TECMAR TRANSPORTES LTDA"/>
    <d v="2023-10-03T00:00:00"/>
    <s v="INFORMADO COLETA"/>
    <s v="16/10/2023"/>
    <m/>
    <d v="2023-10-05T00:00:00"/>
    <m/>
    <s v="EM TRANSITO"/>
    <m/>
  </r>
  <r>
    <n v="30450698"/>
    <s v="304506-98"/>
    <d v="2023-10-04T00:00:00"/>
    <x v="0"/>
    <s v="PAULO AFONSO"/>
    <x v="20"/>
    <n v="133600"/>
    <s v="NORDESTE"/>
    <n v="7449"/>
    <n v="310.99"/>
    <n v="268"/>
    <m/>
    <s v="TECMAR TRANSPORTES LTDA"/>
    <d v="2023-10-03T00:00:00"/>
    <s v="INFORMADO COLETA"/>
    <d v="2023-10-19T00:00:00"/>
    <m/>
    <d v="2023-10-05T00:00:00"/>
    <m/>
    <s v="EM TRANSITO"/>
    <m/>
  </r>
  <r>
    <n v="31328998"/>
    <s v="313289-98"/>
    <d v="2023-10-04T00:00:00"/>
    <x v="0"/>
    <s v="SIMÕES FILHO"/>
    <x v="20"/>
    <n v="133606"/>
    <s v="NORDESTE"/>
    <n v="22500"/>
    <n v="956.65"/>
    <n v="1017"/>
    <m/>
    <s v="TECMAR TRANSPORTES LTDA"/>
    <d v="2023-10-03T00:00:00"/>
    <s v="INFORMADO COLETA"/>
    <d v="2023-10-19T00:00:00"/>
    <m/>
    <d v="2023-10-05T00:00:00"/>
    <m/>
    <s v="EM TRANSITO"/>
    <m/>
  </r>
  <r>
    <n v="32480398"/>
    <s v="324803-98"/>
    <d v="2023-10-04T00:00:00"/>
    <x v="0"/>
    <s v="FEIRA DE SANTANA"/>
    <x v="20"/>
    <n v="133607"/>
    <s v="NORDESTE"/>
    <n v="40494.04"/>
    <n v="1779.17"/>
    <n v="1585"/>
    <m/>
    <s v="TECMAR TRANSPORTES LTDA"/>
    <d v="2023-10-03T00:00:00"/>
    <s v="INFORMADO COLETA"/>
    <d v="2023-10-19T00:00:00"/>
    <m/>
    <d v="2023-10-05T00:00:00"/>
    <m/>
    <s v="EM TRANSITO"/>
    <m/>
  </r>
  <r>
    <n v="32826398"/>
    <s v="328263-98"/>
    <d v="2023-10-04T00:00:00"/>
    <x v="0"/>
    <s v="TUCANO"/>
    <x v="20"/>
    <n v="133664"/>
    <s v="NORDESTE"/>
    <n v="5796.61"/>
    <n v="268.19"/>
    <n v="232"/>
    <m/>
    <s v="TECMAR TRANSPORTES LTDA"/>
    <d v="2023-10-04T00:00:00"/>
    <s v="INFORMADO COLETA"/>
    <s v="20/10/2023"/>
    <m/>
    <d v="2023-10-05T00:00:00"/>
    <m/>
    <s v="EM TRANSITO"/>
    <m/>
  </r>
  <r>
    <n v="30137198"/>
    <s v="301371-98"/>
    <d v="2023-10-04T00:00:00"/>
    <x v="0"/>
    <s v="RIBEIRA DO POMBAL"/>
    <x v="20"/>
    <n v="133669"/>
    <s v="NORDESTE"/>
    <n v="11889"/>
    <n v="470.06"/>
    <n v="401"/>
    <m/>
    <s v="TECMAR TRANSPORTES LTDA"/>
    <d v="2023-10-04T00:00:00"/>
    <s v="INFORMADO COLETA"/>
    <d v="2023-10-20T00:00:00"/>
    <m/>
    <d v="2023-10-05T00:00:00"/>
    <m/>
    <s v="EM TRANSITO"/>
    <m/>
  </r>
  <r>
    <n v="31324898"/>
    <s v="313248-98"/>
    <d v="2023-10-04T00:00:00"/>
    <x v="0"/>
    <s v="SANTA MARIA VITORIA"/>
    <x v="20"/>
    <n v="133702"/>
    <s v="NORDESTE"/>
    <n v="17729"/>
    <n v="1148.1500000000001"/>
    <n v="810"/>
    <m/>
    <s v="TECMAR TRANSPORTES LTDA"/>
    <d v="2023-10-04T00:00:00"/>
    <s v="INFORMADO COLETA"/>
    <s v="20/10/2023"/>
    <m/>
    <d v="2023-10-05T00:00:00"/>
    <m/>
    <s v="EM TRANSITO"/>
    <m/>
  </r>
  <r>
    <n v="31354298"/>
    <s v="313542-98"/>
    <d v="2023-10-04T00:00:00"/>
    <x v="0"/>
    <s v="TERESINA"/>
    <x v="7"/>
    <n v="133756"/>
    <s v="NORDESTE"/>
    <n v="6209"/>
    <n v="441.65"/>
    <n v="264"/>
    <m/>
    <s v="TECMAR TRANSPORTES LTDA"/>
    <d v="2023-10-04T00:00:00"/>
    <s v="INFORMADO COLETA"/>
    <d v="2023-10-23T00:00:00"/>
    <m/>
    <d v="2023-10-05T00:00:00"/>
    <m/>
    <s v="EM TRANSITO"/>
    <m/>
  </r>
  <r>
    <n v="31538098"/>
    <s v="315380-98"/>
    <d v="2023-10-04T00:00:00"/>
    <x v="0"/>
    <s v="CAMAÇARI"/>
    <x v="20"/>
    <n v="133763"/>
    <s v="NORDESTE"/>
    <n v="15053.83"/>
    <n v="604.20000000000005"/>
    <n v="633.51"/>
    <m/>
    <s v="TECMAR TRANSPORTES LTDA"/>
    <d v="2023-10-04T00:00:00"/>
    <s v="INFORMADO COLETA"/>
    <d v="2023-10-10T00:00:00"/>
    <m/>
    <d v="2023-10-05T00:00:00"/>
    <m/>
    <s v="EM TRANSITO"/>
    <m/>
  </r>
  <r>
    <n v="32380498"/>
    <s v="323804-98"/>
    <d v="2023-10-04T00:00:00"/>
    <x v="0"/>
    <s v="IBIPEBA"/>
    <x v="20"/>
    <n v="133768"/>
    <s v="NORDESTE"/>
    <n v="10519.56"/>
    <n v="503.89"/>
    <n v="448"/>
    <m/>
    <s v="TECMAR TRANSPORTES LTDA"/>
    <d v="2023-10-04T00:00:00"/>
    <s v="INFORMADO COLETA"/>
    <d v="2023-10-20T00:00:00"/>
    <m/>
    <d v="2023-10-05T00:00:00"/>
    <m/>
    <s v="EM TRANSITO"/>
    <m/>
  </r>
  <r>
    <n v="32606398"/>
    <s v="326063-98"/>
    <d v="2023-10-04T00:00:00"/>
    <x v="0"/>
    <s v="CAMAÇARI"/>
    <x v="20"/>
    <n v="133769"/>
    <s v="NORDESTE"/>
    <n v="17109"/>
    <n v="651.59"/>
    <n v="682"/>
    <m/>
    <s v="TECMAR TRANSPORTES LTDA"/>
    <d v="2023-10-04T00:00:00"/>
    <s v="INFORMADO COLETA"/>
    <d v="2023-10-20T00:00:00"/>
    <m/>
    <d v="2023-10-05T00:00:00"/>
    <m/>
    <s v="EM TRANSITO"/>
    <m/>
  </r>
  <r>
    <n v="31145998"/>
    <s v="311459-98"/>
    <d v="2023-10-04T00:00:00"/>
    <x v="0"/>
    <s v="IGUATU"/>
    <x v="15"/>
    <n v="133770"/>
    <s v="NORDESTE"/>
    <n v="8719.43"/>
    <n v="490.52"/>
    <n v="340"/>
    <m/>
    <s v="TECMAR TRANSPORTES LTDA"/>
    <d v="2023-10-04T00:00:00"/>
    <s v="INFORMADO COLETA"/>
    <d v="2023-10-26T00:00:00"/>
    <m/>
    <d v="2023-10-05T00:00:00"/>
    <m/>
    <s v="EM TRANSITO"/>
    <m/>
  </r>
  <r>
    <n v="32632498"/>
    <s v="326324-98"/>
    <d v="2023-10-04T00:00:00"/>
    <x v="0"/>
    <s v="PARAMIRIM"/>
    <x v="20"/>
    <n v="133771"/>
    <s v="NORDESTE"/>
    <n v="5379"/>
    <n v="204.89"/>
    <n v="171"/>
    <m/>
    <s v="TECMAR TRANSPORTES LTDA"/>
    <d v="2023-10-04T00:00:00"/>
    <s v="INFORMADO COLETA"/>
    <d v="2023-10-20T00:00:00"/>
    <m/>
    <d v="2023-10-05T00:00:00"/>
    <m/>
    <s v="EM TRANSITO"/>
    <m/>
  </r>
  <r>
    <n v="32546598"/>
    <s v="325465-98"/>
    <d v="2023-10-04T00:00:00"/>
    <x v="0"/>
    <s v="IMPERATRIZ"/>
    <x v="6"/>
    <n v="133772"/>
    <s v="NORDESTE"/>
    <n v="11917"/>
    <n v="845.39"/>
    <n v="451"/>
    <m/>
    <s v="TECMAR TRANSPORTES LTDA"/>
    <d v="2023-10-04T00:00:00"/>
    <s v="INFORMADO COLETA"/>
    <d v="2023-10-31T00:00:00"/>
    <m/>
    <d v="2023-10-05T00:00:00"/>
    <m/>
    <s v="EM TRANSITO"/>
    <m/>
  </r>
  <r>
    <n v="31357298"/>
    <s v="313572-98"/>
    <d v="2023-10-04T00:00:00"/>
    <x v="0"/>
    <s v="TERESINA"/>
    <x v="7"/>
    <n v="133773"/>
    <s v="NORDESTE"/>
    <n v="11459"/>
    <n v="856.16"/>
    <n v="517"/>
    <m/>
    <s v="TECMAR TRANSPORTES LTDA"/>
    <d v="2023-10-04T00:00:00"/>
    <s v="INFORMADO COLETA"/>
    <d v="2023-10-24T00:00:00"/>
    <m/>
    <d v="2023-10-05T00:00:00"/>
    <m/>
    <s v="EM TRANSITO"/>
    <m/>
  </r>
  <r>
    <n v="32675898"/>
    <s v="326758-98"/>
    <d v="2023-10-04T00:00:00"/>
    <x v="0"/>
    <s v="CAMAÇARI"/>
    <x v="20"/>
    <n v="133774"/>
    <s v="NORDESTE"/>
    <n v="19895.509999999998"/>
    <n v="739.97"/>
    <n v="772"/>
    <m/>
    <s v="TECMAR TRANSPORTES LTDA"/>
    <d v="2023-10-04T00:00:00"/>
    <s v="INFORMADO COLETA"/>
    <d v="2023-10-20T00:00:00"/>
    <m/>
    <d v="2023-10-05T00:00:00"/>
    <m/>
    <s v="EM TRANSITO"/>
    <m/>
  </r>
  <r>
    <n v="32318798"/>
    <s v="323187-98"/>
    <d v="2023-10-04T00:00:00"/>
    <x v="0"/>
    <s v="ANAGE"/>
    <x v="20"/>
    <n v="133775"/>
    <s v="NORDESTE"/>
    <n v="9719"/>
    <n v="383.16"/>
    <n v="326"/>
    <m/>
    <s v="TECMAR TRANSPORTES LTDA"/>
    <d v="2023-10-04T00:00:00"/>
    <s v="INFORMADO COLETA"/>
    <d v="2023-10-20T00:00:00"/>
    <m/>
    <d v="2023-10-05T00:00:00"/>
    <m/>
    <s v="EM TRANSITO"/>
    <m/>
  </r>
  <r>
    <n v="31847098"/>
    <s v="318470-98"/>
    <d v="2023-10-04T00:00:00"/>
    <x v="0"/>
    <s v="CAICARA DO NORTE"/>
    <x v="17"/>
    <n v="133776"/>
    <s v="NORDESTE"/>
    <n v="13009"/>
    <n v="672.87"/>
    <n v="465"/>
    <m/>
    <s v="TECMAR TRANSPORTES LTDA"/>
    <d v="2023-10-04T00:00:00"/>
    <s v="INFORMADO COLETA"/>
    <d v="2023-10-27T00:00:00"/>
    <m/>
    <d v="2023-10-05T00:00:00"/>
    <m/>
    <s v="EM TRANSITO"/>
    <m/>
  </r>
  <r>
    <n v="32515898"/>
    <s v="325158-98"/>
    <d v="2023-10-04T00:00:00"/>
    <x v="0"/>
    <s v="FLORES DO PIAUI"/>
    <x v="7"/>
    <n v="133499"/>
    <s v="NORDESTE"/>
    <n v="9329"/>
    <n v="879.5"/>
    <n v="326"/>
    <m/>
    <s v="TECMAR TRANSPORTES LTDA"/>
    <d v="2023-10-03T00:00:00"/>
    <s v="INFORMADO COLETA"/>
    <d v="2023-10-31T00:00:00"/>
    <m/>
    <d v="2023-10-05T00:00:00"/>
    <m/>
    <s v="EM TRANSITO"/>
    <m/>
  </r>
  <r>
    <n v="32638998"/>
    <s v="326389-98"/>
    <d v="2023-10-09T00:00:00"/>
    <x v="0"/>
    <s v="JI-PARANA"/>
    <x v="8"/>
    <n v="134286"/>
    <s v="NORTE"/>
    <n v="16997.38"/>
    <n v="1982.6"/>
    <n v="646"/>
    <m/>
    <s v="ATUAL CARGAS TRANSPORTES LTDA"/>
    <d v="2023-10-09T00:00:00"/>
    <s v="INFORMADO COLETA"/>
    <d v="2023-10-27T00:00:00"/>
    <m/>
    <d v="2023-10-11T00:00:00"/>
    <s v="CTE EMITIDO"/>
    <s v="EM TRANSITO"/>
    <m/>
  </r>
  <r>
    <n v="32647101"/>
    <s v="326471-01"/>
    <d v="2023-10-04T00:00:00"/>
    <x v="0"/>
    <s v="VITÓRIA DA CONQUISTA"/>
    <x v="20"/>
    <n v="133282"/>
    <s v="NORDESTE"/>
    <n v="461.56"/>
    <n v="77.39"/>
    <n v="29.108000000000001"/>
    <m/>
    <s v="TECMAR TRANSPORTES LTDA"/>
    <d v="2023-10-02T00:00:00"/>
    <s v="INFORMADO COLETA"/>
    <d v="2023-10-23T00:00:00"/>
    <m/>
    <d v="2023-10-05T00:00:00"/>
    <m/>
    <s v="EM TRANSITO"/>
    <m/>
  </r>
  <r>
    <n v="30331498"/>
    <s v="303314-98"/>
    <d v="2023-10-04T00:00:00"/>
    <x v="0"/>
    <s v="ITUBERA"/>
    <x v="20"/>
    <n v="133391"/>
    <s v="NORDESTE"/>
    <n v="16239"/>
    <n v="681.49"/>
    <n v="599"/>
    <m/>
    <s v="TECMAR TRANSPORTES LTDA"/>
    <d v="2023-10-02T00:00:00"/>
    <s v="INFORMADO COLETA"/>
    <s v="18/10/2023"/>
    <m/>
    <d v="2023-10-05T00:00:00"/>
    <m/>
    <s v="EM TRANSITO"/>
    <m/>
  </r>
  <r>
    <n v="32454098"/>
    <s v="324540-98"/>
    <d v="2023-10-04T00:00:00"/>
    <x v="0"/>
    <s v="FEIRA DE SANTANA"/>
    <x v="20"/>
    <n v="133555"/>
    <s v="NORDESTE"/>
    <n v="6463.71"/>
    <n v="269.66000000000003"/>
    <n v="229"/>
    <m/>
    <s v="TECMAR TRANSPORTES LTDA"/>
    <d v="2023-10-03T00:00:00"/>
    <s v="INFORMADO COLETA"/>
    <s v="19/10/2023"/>
    <m/>
    <d v="2023-10-05T00:00:00"/>
    <m/>
    <s v="EM TRANSITO"/>
    <m/>
  </r>
  <r>
    <n v="32266698"/>
    <s v="322666-98"/>
    <d v="2023-10-04T00:00:00"/>
    <x v="0"/>
    <s v="FEIRA DE SANTANA"/>
    <x v="20"/>
    <n v="133566"/>
    <s v="NORDESTE"/>
    <n v="9219"/>
    <n v="368.32"/>
    <n v="313"/>
    <m/>
    <s v="TECMAR TRANSPORTES LTDA"/>
    <d v="2023-10-03T00:00:00"/>
    <s v="INFORMADO COLETA"/>
    <s v="19/10/2023"/>
    <m/>
    <d v="2023-10-05T00:00:00"/>
    <m/>
    <s v="EM TRANSITO"/>
    <m/>
  </r>
  <r>
    <n v="32143698"/>
    <s v="321436-98"/>
    <d v="2023-10-04T00:00:00"/>
    <x v="0"/>
    <s v="CAMAÇARI"/>
    <x v="20"/>
    <n v="133568"/>
    <s v="NORDESTE"/>
    <n v="8429"/>
    <n v="265.83"/>
    <n v="263"/>
    <m/>
    <s v="TECMAR TRANSPORTES LTDA"/>
    <d v="2023-10-03T00:00:00"/>
    <s v="INFORMADO COLETA"/>
    <s v="19/10/2023"/>
    <m/>
    <d v="2023-10-05T00:00:00"/>
    <m/>
    <s v="EM TRANSITO"/>
    <m/>
  </r>
  <r>
    <n v="32613298"/>
    <s v="326132-98"/>
    <d v="2023-10-04T00:00:00"/>
    <x v="0"/>
    <s v="TUCANO"/>
    <x v="20"/>
    <n v="133574"/>
    <s v="NORDESTE"/>
    <n v="16937.91"/>
    <n v="766.41"/>
    <n v="682"/>
    <m/>
    <s v="TECMAR TRANSPORTES LTDA"/>
    <d v="2023-10-03T00:00:00"/>
    <s v="INFORMADO COLETA"/>
    <s v="19/10/2023"/>
    <m/>
    <d v="2023-10-05T00:00:00"/>
    <m/>
    <s v="EM TRANSITO"/>
    <m/>
  </r>
  <r>
    <n v="32175698"/>
    <s v="321756-98"/>
    <d v="2023-10-04T00:00:00"/>
    <x v="0"/>
    <s v="IPIAU"/>
    <x v="20"/>
    <n v="133594"/>
    <s v="NORDESTE"/>
    <n v="11404"/>
    <n v="655.42"/>
    <n v="339"/>
    <m/>
    <s v="TECMAR TRANSPORTES LTDA"/>
    <d v="2023-10-03T00:00:00"/>
    <s v="INFORMADO COLETA"/>
    <s v="19/10/2023"/>
    <m/>
    <d v="2023-10-05T00:00:00"/>
    <m/>
    <s v="EM TRANSITO"/>
    <m/>
  </r>
  <r>
    <n v="32157698"/>
    <s v="321576-98"/>
    <d v="2023-10-04T00:00:00"/>
    <x v="0"/>
    <s v="FEIRA DE SANTANA"/>
    <x v="20"/>
    <n v="133595"/>
    <s v="NORDESTE"/>
    <n v="12483"/>
    <n v="487.3"/>
    <n v="416"/>
    <m/>
    <s v="TECMAR TRANSPORTES LTDA"/>
    <d v="2023-10-03T00:00:00"/>
    <s v="INFORMADO COLETA"/>
    <s v="19/10/2023"/>
    <m/>
    <d v="2023-10-05T00:00:00"/>
    <m/>
    <s v="EM TRANSITO"/>
    <m/>
  </r>
  <r>
    <n v="32288898"/>
    <s v="322888-98"/>
    <d v="2023-10-04T00:00:00"/>
    <x v="0"/>
    <s v="JOAO DOURADO"/>
    <x v="20"/>
    <n v="133596"/>
    <s v="NORDESTE"/>
    <n v="15463"/>
    <n v="665.83"/>
    <n v="587"/>
    <m/>
    <s v="TECMAR TRANSPORTES LTDA"/>
    <d v="2023-10-03T00:00:00"/>
    <s v="INFORMADO COLETA"/>
    <s v="19/10/2023"/>
    <m/>
    <d v="2023-10-05T00:00:00"/>
    <m/>
    <s v="EM TRANSITO"/>
    <m/>
  </r>
  <r>
    <n v="31926398"/>
    <s v="319263-98"/>
    <d v="2023-10-04T00:00:00"/>
    <x v="0"/>
    <s v="SALVADOR"/>
    <x v="20"/>
    <n v="133599"/>
    <s v="NORDESTE"/>
    <n v="10799"/>
    <n v="694.93"/>
    <n v="387"/>
    <m/>
    <s v="TECMAR TRANSPORTES LTDA"/>
    <d v="2023-10-03T00:00:00"/>
    <s v="INFORMADO COLETA"/>
    <s v="19/10/2023"/>
    <m/>
    <d v="2023-10-05T00:00:00"/>
    <m/>
    <s v="EM TRANSITO"/>
    <m/>
  </r>
  <r>
    <n v="32288598"/>
    <s v="322885-98"/>
    <d v="2023-10-04T00:00:00"/>
    <x v="0"/>
    <s v="REMANSO"/>
    <x v="20"/>
    <n v="133609"/>
    <s v="NORDESTE"/>
    <n v="12482.91"/>
    <n v="770.67"/>
    <n v="453"/>
    <m/>
    <s v="TECMAR TRANSPORTES LTDA"/>
    <d v="2023-10-03T00:00:00"/>
    <s v="INFORMADO COLETA"/>
    <s v="19/10/2023"/>
    <m/>
    <d v="2023-10-05T00:00:00"/>
    <m/>
    <s v="EM TRANSITO"/>
    <m/>
  </r>
  <r>
    <n v="31689398"/>
    <s v="316893-98"/>
    <d v="2023-10-04T00:00:00"/>
    <x v="0"/>
    <s v="TERESINA"/>
    <x v="7"/>
    <n v="133611"/>
    <s v="NORDESTE"/>
    <n v="14609"/>
    <n v="1104.98"/>
    <n v="672"/>
    <m/>
    <s v="TECMAR TRANSPORTES LTDA"/>
    <d v="2023-10-03T00:00:00"/>
    <s v="INFORMADO COLETA"/>
    <s v="20/10/2023"/>
    <m/>
    <d v="2023-10-05T00:00:00"/>
    <m/>
    <s v="EM TRANSITO"/>
    <m/>
  </r>
  <r>
    <n v="31224698"/>
    <s v="303032-201"/>
    <d v="2023-10-03T00:00:00"/>
    <x v="0"/>
    <s v="ALAGOINHAS"/>
    <x v="20"/>
    <n v="132867"/>
    <s v="NORDESTE"/>
    <n v="8500.0499999999993"/>
    <n v="1193.95"/>
    <n v="296"/>
    <m/>
    <s v="TECMAR TRANSPORTES LTDA"/>
    <d v="2023-09-28T00:00:00"/>
    <s v="INFORMADO COLETA"/>
    <s v="20/10/2023"/>
    <m/>
    <d v="2023-10-05T00:00:00"/>
    <m/>
    <s v="EM TRANSITO"/>
    <m/>
  </r>
  <r>
    <n v="32150198"/>
    <s v="303032-202"/>
    <d v="2023-10-03T00:00:00"/>
    <x v="0"/>
    <s v="VITÓRIA DA CONQUISTA"/>
    <x v="20"/>
    <n v="132926"/>
    <s v="NORDESTE"/>
    <n v="25000"/>
    <n v="433.36"/>
    <n v="1075"/>
    <m/>
    <s v="TECMAR TRANSPORTES LTDA"/>
    <d v="2023-09-29T00:00:00"/>
    <s v="INFORMADO COLETA"/>
    <s v="20/10/2023"/>
    <m/>
    <d v="2023-10-05T00:00:00"/>
    <m/>
    <s v="EM TRANSITO"/>
    <m/>
  </r>
  <r>
    <n v="32130598"/>
    <s v="303032-203"/>
    <d v="2023-10-03T00:00:00"/>
    <x v="0"/>
    <s v="TUCANO"/>
    <x v="20"/>
    <n v="132928"/>
    <s v="NORDESTE"/>
    <n v="11544.62"/>
    <n v="561.08000000000004"/>
    <n v="369"/>
    <m/>
    <s v="TECMAR TRANSPORTES LTDA"/>
    <d v="2023-09-29T00:00:00"/>
    <s v="INFORMADO COLETA"/>
    <s v="20/10/2023"/>
    <m/>
    <d v="2023-10-05T00:00:00"/>
    <m/>
    <s v="EM TRANSITO"/>
    <m/>
  </r>
  <r>
    <n v="31781698"/>
    <s v="303032-204"/>
    <d v="2023-10-03T00:00:00"/>
    <x v="0"/>
    <s v="CARINHANHA"/>
    <x v="20"/>
    <n v="132983"/>
    <s v="NORDESTE"/>
    <n v="13755.14"/>
    <n v="746.67"/>
    <n v="489"/>
    <m/>
    <s v="TECMAR TRANSPORTES LTDA"/>
    <d v="2023-09-29T00:00:00"/>
    <s v="INFORMADO COLETA"/>
    <s v="20/10/2023"/>
    <m/>
    <d v="2023-10-05T00:00:00"/>
    <m/>
    <s v="EM TRANSITO"/>
    <m/>
  </r>
  <r>
    <n v="31874098"/>
    <s v="303032-205"/>
    <d v="2023-10-03T00:00:00"/>
    <x v="0"/>
    <s v="IBIASSUCE"/>
    <x v="20"/>
    <n v="132989"/>
    <s v="NORDESTE"/>
    <n v="12107.69"/>
    <n v="729.91"/>
    <n v="429"/>
    <m/>
    <s v="TECMAR TRANSPORTES LTDA"/>
    <d v="2023-09-29T00:00:00"/>
    <s v="INFORMADO COLETA"/>
    <s v="20/10/2023"/>
    <m/>
    <d v="2023-10-05T00:00:00"/>
    <m/>
    <s v="EM TRANSITO"/>
    <m/>
  </r>
  <r>
    <n v="30377998"/>
    <s v="303032-206"/>
    <d v="2023-10-03T00:00:00"/>
    <x v="0"/>
    <s v="CONDE"/>
    <x v="20"/>
    <n v="133192"/>
    <s v="NORDESTE"/>
    <n v="16660.71"/>
    <n v="995.6"/>
    <n v="643.46"/>
    <m/>
    <s v="TECMAR TRANSPORTES LTDA"/>
    <d v="2023-09-30T00:00:00"/>
    <s v="INFORMADO COLETA"/>
    <s v="20/10/2023"/>
    <m/>
    <d v="2023-10-05T00:00:00"/>
    <m/>
    <s v="EM TRANSITO"/>
    <m/>
  </r>
  <r>
    <n v="30366598"/>
    <s v="303032-207"/>
    <d v="2023-10-03T00:00:00"/>
    <x v="0"/>
    <s v="CONDE"/>
    <x v="20"/>
    <n v="133196"/>
    <s v="NORDESTE"/>
    <n v="22499"/>
    <n v="995.6"/>
    <n v="885"/>
    <m/>
    <s v="TECMAR TRANSPORTES LTDA"/>
    <d v="2023-09-30T00:00:00"/>
    <s v="INFORMADO COLETA"/>
    <s v="20/10/2023"/>
    <m/>
    <d v="2023-10-05T00:00:00"/>
    <m/>
    <s v="EM TRANSITO"/>
    <m/>
  </r>
  <r>
    <n v="30212498"/>
    <s v="303032-208"/>
    <d v="2023-10-03T00:00:00"/>
    <x v="0"/>
    <s v="MALHADA"/>
    <x v="20"/>
    <n v="133201"/>
    <s v="NORDESTE"/>
    <n v="22499"/>
    <n v="963.06"/>
    <n v="885"/>
    <m/>
    <s v="TECMAR TRANSPORTES LTDA"/>
    <d v="2023-09-30T00:00:00"/>
    <s v="INFORMADO COLETA"/>
    <s v="20/10/2023"/>
    <m/>
    <d v="2023-10-05T00:00:00"/>
    <m/>
    <s v="EM TRANSITO"/>
    <m/>
  </r>
  <r>
    <n v="30083198"/>
    <s v="303032-209"/>
    <d v="2023-10-03T00:00:00"/>
    <x v="0"/>
    <s v="PAU BRASIL"/>
    <x v="20"/>
    <n v="133199"/>
    <s v="NORDESTE"/>
    <n v="21909"/>
    <n v="963.06"/>
    <n v="853"/>
    <m/>
    <s v="TECMAR TRANSPORTES LTDA"/>
    <d v="2023-09-30T00:00:00"/>
    <s v="INFORMADO COLETA"/>
    <s v="20/10/2023"/>
    <m/>
    <d v="2023-10-05T00:00:00"/>
    <m/>
    <s v="EM TRANSITO"/>
    <m/>
  </r>
  <r>
    <n v="30128998"/>
    <s v="303032-210"/>
    <d v="2023-10-03T00:00:00"/>
    <x v="0"/>
    <s v="APUAREMA"/>
    <x v="20"/>
    <n v="133205"/>
    <s v="NORDESTE"/>
    <n v="21909"/>
    <n v="888.35"/>
    <n v="853"/>
    <m/>
    <s v="TECMAR TRANSPORTES LTDA"/>
    <d v="2023-09-30T00:00:00"/>
    <s v="INFORMADO COLETA"/>
    <s v="20/10/2023"/>
    <m/>
    <d v="2023-10-05T00:00:00"/>
    <m/>
    <s v="EM TRANSITO"/>
    <m/>
  </r>
  <r>
    <n v="30536098"/>
    <s v="303032-211"/>
    <d v="2023-10-03T00:00:00"/>
    <x v="0"/>
    <s v="MONTE SANTO"/>
    <x v="20"/>
    <n v="133206"/>
    <s v="NORDESTE"/>
    <n v="20389"/>
    <n v="995.6"/>
    <n v="787"/>
    <m/>
    <s v="TECMAR TRANSPORTES LTDA"/>
    <d v="2023-09-30T00:00:00"/>
    <s v="INFORMADO COLETA"/>
    <s v="20/10/2023"/>
    <m/>
    <d v="2023-10-05T00:00:00"/>
    <m/>
    <s v="EM TRANSITO"/>
    <m/>
  </r>
  <r>
    <n v="31372498"/>
    <s v="303032-212"/>
    <d v="2023-10-03T00:00:00"/>
    <x v="0"/>
    <s v="GLORIA"/>
    <x v="20"/>
    <n v="133242"/>
    <s v="NORDESTE"/>
    <n v="22499"/>
    <n v="740.27"/>
    <n v="885"/>
    <m/>
    <s v="TECMAR TRANSPORTES LTDA"/>
    <d v="2023-09-30T00:00:00"/>
    <s v="INFORMADO COLETA"/>
    <s v="20/10/2023"/>
    <m/>
    <d v="2023-10-05T00:00:00"/>
    <m/>
    <s v="EM TRANSITO"/>
    <m/>
  </r>
  <r>
    <n v="31577098"/>
    <s v="303032-213"/>
    <d v="2023-10-03T00:00:00"/>
    <x v="0"/>
    <s v="SAPEACU"/>
    <x v="20"/>
    <n v="133363"/>
    <s v="NORDESTE"/>
    <n v="17519"/>
    <n v="817.56"/>
    <n v="649"/>
    <m/>
    <s v="TECMAR TRANSPORTES LTDA"/>
    <d v="2023-10-02T00:00:00"/>
    <s v="INFORMADO COLETA"/>
    <s v="20/10/2023"/>
    <m/>
    <d v="2023-10-05T00:00:00"/>
    <m/>
    <s v="EM TRANSITO"/>
    <m/>
  </r>
  <r>
    <n v="30441598"/>
    <s v="303032-214"/>
    <d v="2023-10-03T00:00:00"/>
    <x v="0"/>
    <s v="JOAO DOURADO"/>
    <x v="20"/>
    <n v="133397"/>
    <s v="NORDESTE"/>
    <n v="15989"/>
    <n v="654.03"/>
    <n v="739"/>
    <m/>
    <s v="TECMAR TRANSPORTES LTDA"/>
    <d v="2023-10-02T00:00:00"/>
    <s v="INFORMADO COLETA"/>
    <s v="20/10/2023"/>
    <m/>
    <d v="2023-10-05T00:00:00"/>
    <m/>
    <s v="EM TRANSITO"/>
    <m/>
  </r>
  <r>
    <n v="30442498"/>
    <s v="303032-215"/>
    <d v="2023-10-03T00:00:00"/>
    <x v="0"/>
    <s v="JOAO DOURADO"/>
    <x v="20"/>
    <n v="133398"/>
    <s v="NORDESTE"/>
    <n v="14299"/>
    <n v="558.97"/>
    <n v="582"/>
    <m/>
    <s v="TECMAR TRANSPORTES LTDA"/>
    <d v="2023-10-02T00:00:00"/>
    <s v="INFORMADO COLETA"/>
    <s v="20/10/2023"/>
    <m/>
    <d v="2023-10-05T00:00:00"/>
    <m/>
    <s v="EM TRANSITO"/>
    <m/>
  </r>
  <r>
    <n v="30231998"/>
    <s v="303032-216"/>
    <d v="2023-10-03T00:00:00"/>
    <x v="0"/>
    <s v="CANUDOS"/>
    <x v="20"/>
    <n v="133430"/>
    <s v="NORDESTE"/>
    <n v="12983"/>
    <n v="812.7"/>
    <n v="492"/>
    <m/>
    <s v="TECMAR TRANSPORTES LTDA"/>
    <d v="2023-10-02T00:00:00"/>
    <s v="INFORMADO COLETA"/>
    <s v="20/10/2023"/>
    <m/>
    <d v="2023-10-05T00:00:00"/>
    <m/>
    <s v="EM TRANSITO"/>
    <m/>
  </r>
  <r>
    <n v="31484598"/>
    <s v="303032-217"/>
    <d v="2023-10-03T00:00:00"/>
    <x v="0"/>
    <s v="SAO JOAO DA SERRA"/>
    <x v="7"/>
    <n v="133492"/>
    <s v="NORDESTE"/>
    <n v="13149"/>
    <n v="1436.67"/>
    <n v="495"/>
    <m/>
    <s v="TECMAR TRANSPORTES LTDA"/>
    <d v="2023-10-03T00:00:00"/>
    <s v="INFORMADO COLETA"/>
    <s v="30/10/2023"/>
    <m/>
    <d v="2023-10-05T00:00:00"/>
    <m/>
    <s v="EM TRANSITO"/>
    <m/>
  </r>
  <r>
    <n v="31785698"/>
    <s v="303032-218"/>
    <d v="2023-10-03T00:00:00"/>
    <x v="0"/>
    <s v="NATAL"/>
    <x v="17"/>
    <n v="133512"/>
    <s v="NORDESTE"/>
    <n v="14069"/>
    <n v="575.67999999999995"/>
    <n v="634"/>
    <m/>
    <s v="TECMAR TRANSPORTES LTDA"/>
    <d v="2023-10-03T00:00:00"/>
    <s v="INFORMADO COLETA"/>
    <s v="23/10/2023"/>
    <m/>
    <d v="2023-10-05T00:00:00"/>
    <m/>
    <s v="EM TRANSITO"/>
    <m/>
  </r>
  <r>
    <n v="31822698"/>
    <s v="303032-219"/>
    <d v="2023-10-03T00:00:00"/>
    <x v="0"/>
    <s v="TERESINA"/>
    <x v="7"/>
    <n v="133513"/>
    <s v="NORDESTE"/>
    <n v="12100"/>
    <n v="1100.6199999999999"/>
    <n v="484"/>
    <m/>
    <s v="TECMAR TRANSPORTES LTDA"/>
    <d v="2023-10-03T00:00:00"/>
    <s v="INFORMADO COLETA"/>
    <s v="23/10/2023"/>
    <m/>
    <d v="2023-10-05T00:00:00"/>
    <m/>
    <s v="EM TRANSITO"/>
    <m/>
  </r>
  <r>
    <n v="30662998"/>
    <s v="306629-98"/>
    <d v="2023-10-04T00:00:00"/>
    <x v="0"/>
    <s v="URANDI"/>
    <x v="20"/>
    <n v="132953"/>
    <s v="NORDESTE"/>
    <n v="17969"/>
    <n v="770.15"/>
    <n v="679"/>
    <m/>
    <s v="TECMAR TRANSPORTES LTDA"/>
    <d v="2023-09-29T00:00:00"/>
    <s v="INFORMADO COLETA"/>
    <m/>
    <m/>
    <d v="2023-10-05T00:00:00"/>
    <m/>
    <s v="EM TRANSITO"/>
    <m/>
  </r>
  <r>
    <n v="31668898"/>
    <s v="316688-98"/>
    <d v="2023-10-04T00:00:00"/>
    <x v="0"/>
    <s v="PILAO ARCADO"/>
    <x v="20"/>
    <n v="133111"/>
    <s v="NORDESTE"/>
    <n v="34299.040000000001"/>
    <n v="1625.64"/>
    <n v="1464"/>
    <m/>
    <s v="TECMAR TRANSPORTES LTDA"/>
    <d v="2023-09-29T00:00:00"/>
    <s v="INFORMADO COLETA"/>
    <m/>
    <m/>
    <d v="2023-10-05T00:00:00"/>
    <m/>
    <s v="EM TRANSITO"/>
    <m/>
  </r>
  <r>
    <n v="32105098"/>
    <s v="321050-98"/>
    <d v="2023-10-04T00:00:00"/>
    <x v="0"/>
    <s v="SALVADOR"/>
    <x v="20"/>
    <n v="133218"/>
    <s v="NORDESTE"/>
    <n v="19500"/>
    <n v="741.74"/>
    <n v="777"/>
    <m/>
    <s v="TECMAR TRANSPORTES LTDA"/>
    <d v="2023-09-30T00:00:00"/>
    <s v="INFORMADO COLETA"/>
    <m/>
    <m/>
    <d v="2023-10-05T00:00:00"/>
    <m/>
    <s v="EM TRANSITO"/>
    <m/>
  </r>
  <r>
    <n v="30591898"/>
    <s v="305918-98"/>
    <d v="2023-10-04T00:00:00"/>
    <x v="0"/>
    <s v="BOM JESUS DA LAPA"/>
    <x v="20"/>
    <n v="133234"/>
    <s v="NORDESTE"/>
    <n v="23975.79"/>
    <n v="978.68"/>
    <n v="856"/>
    <m/>
    <s v="TECMAR TRANSPORTES LTDA"/>
    <d v="2023-09-30T00:00:00"/>
    <s v="INFORMADO COLETA"/>
    <m/>
    <m/>
    <d v="2023-10-05T00:00:00"/>
    <m/>
    <s v="EM TRANSITO"/>
    <m/>
  </r>
  <r>
    <n v="31082598"/>
    <s v="310825-98"/>
    <d v="2023-10-04T00:00:00"/>
    <x v="0"/>
    <s v="AMERICA DOURADA"/>
    <x v="20"/>
    <n v="133239"/>
    <s v="NORDESTE"/>
    <n v="39377.25"/>
    <n v="1396.82"/>
    <n v="1194"/>
    <m/>
    <s v="TECMAR TRANSPORTES LTDA"/>
    <d v="2023-09-30T00:00:00"/>
    <s v="INFORMADO COLETA"/>
    <m/>
    <m/>
    <d v="2023-10-05T00:00:00"/>
    <m/>
    <s v="EM TRANSITO"/>
    <m/>
  </r>
  <r>
    <n v="30458298"/>
    <s v="304582-98"/>
    <d v="2023-10-04T00:00:00"/>
    <x v="0"/>
    <s v="CONDE"/>
    <x v="20"/>
    <n v="133251"/>
    <s v="NORDESTE"/>
    <n v="20127.09"/>
    <n v="731.32"/>
    <n v="621"/>
    <m/>
    <s v="TECMAR TRANSPORTES LTDA"/>
    <d v="2023-09-30T00:00:00"/>
    <s v="INFORMADO COLETA"/>
    <m/>
    <m/>
    <d v="2023-10-05T00:00:00"/>
    <m/>
    <s v="EM TRANSITO"/>
    <m/>
  </r>
  <r>
    <n v="30122498"/>
    <s v="301224-98"/>
    <d v="2023-10-04T00:00:00"/>
    <x v="0"/>
    <s v="BARREIRAS"/>
    <x v="20"/>
    <n v="133350"/>
    <s v="NORDESTE"/>
    <n v="14549"/>
    <n v="548.91"/>
    <n v="470"/>
    <m/>
    <s v="TECMAR TRANSPORTES LTDA"/>
    <d v="2023-10-02T00:00:00"/>
    <s v="INFORMADO COLETA"/>
    <m/>
    <m/>
    <d v="2023-10-05T00:00:00"/>
    <m/>
    <s v="EM TRANSITO"/>
    <m/>
  </r>
  <r>
    <n v="30088398"/>
    <s v="300883-98"/>
    <d v="2023-10-04T00:00:00"/>
    <x v="0"/>
    <s v="CONDE"/>
    <x v="20"/>
    <n v="133388"/>
    <s v="NORDESTE"/>
    <n v="13149"/>
    <n v="598.82000000000005"/>
    <n v="494"/>
    <m/>
    <s v="TECMAR TRANSPORTES LTDA"/>
    <d v="2023-10-02T00:00:00"/>
    <s v="INFORMADO COLETA"/>
    <m/>
    <m/>
    <d v="2023-10-05T00:00:00"/>
    <m/>
    <s v="EM TRANSITO"/>
    <m/>
  </r>
  <r>
    <n v="32754198"/>
    <s v="327541-98"/>
    <d v="2023-10-04T00:00:00"/>
    <x v="0"/>
    <s v="GUANAMBI"/>
    <x v="20"/>
    <n v="133569"/>
    <s v="NORDESTE"/>
    <n v="6269"/>
    <n v="268.44"/>
    <n v="229"/>
    <m/>
    <s v="TECMAR TRANSPORTES LTDA"/>
    <d v="2023-10-03T00:00:00"/>
    <s v="INFORMADO COLETA"/>
    <m/>
    <m/>
    <d v="2023-10-05T00:00:00"/>
    <m/>
    <s v="EM TRANSITO"/>
    <m/>
  </r>
  <r>
    <n v="32417198"/>
    <s v="324171-98"/>
    <d v="2023-10-04T00:00:00"/>
    <x v="0"/>
    <s v="CAPELA ALTO ALEGRE"/>
    <x v="20"/>
    <n v="133577"/>
    <s v="NORDESTE"/>
    <n v="27326.68"/>
    <n v="1095.5"/>
    <n v="956"/>
    <m/>
    <s v="TECMAR TRANSPORTES LTDA"/>
    <d v="2023-10-03T00:00:00"/>
    <s v="INFORMADO COLETA"/>
    <m/>
    <m/>
    <d v="2023-10-05T00:00:00"/>
    <m/>
    <s v="EM TRANSITO"/>
    <m/>
  </r>
  <r>
    <n v="30079298"/>
    <s v="300792-98"/>
    <d v="2023-10-04T00:00:00"/>
    <x v="0"/>
    <s v="VITÓRIA DA CONQUISTA"/>
    <x v="20"/>
    <n v="133587"/>
    <s v="NORDESTE"/>
    <n v="8080.25"/>
    <n v="288.77"/>
    <n v="239"/>
    <m/>
    <s v="TECMAR TRANSPORTES LTDA"/>
    <d v="2023-10-03T00:00:00"/>
    <s v="INFORMADO COLETA"/>
    <m/>
    <m/>
    <d v="2023-10-05T00:00:00"/>
    <m/>
    <s v="EM TRANSITO"/>
    <m/>
  </r>
  <r>
    <n v="30337498"/>
    <s v="303374-98"/>
    <d v="2023-10-04T00:00:00"/>
    <x v="0"/>
    <s v="VITÓRIA DA CONQUISTA"/>
    <x v="20"/>
    <n v="133614"/>
    <s v="NORDESTE"/>
    <n v="10959"/>
    <n v="431.5"/>
    <n v="371"/>
    <m/>
    <s v="TECMAR TRANSPORTES LTDA"/>
    <d v="2023-10-03T00:00:00"/>
    <s v="INFORMADO COLETA"/>
    <m/>
    <m/>
    <d v="2023-10-05T00:00:00"/>
    <m/>
    <s v="EM TRANSITO"/>
    <m/>
  </r>
  <r>
    <n v="31779398"/>
    <s v="317793-98"/>
    <d v="2023-10-05T00:00:00"/>
    <x v="0"/>
    <s v="LIMOEIRO DO NORTE"/>
    <x v="15"/>
    <n v="133173"/>
    <s v="NORDESTE"/>
    <n v="10829"/>
    <n v="636.47"/>
    <n v="446"/>
    <m/>
    <s v="TECMAR TRANSPORTES LTDA"/>
    <d v="2023-09-30T00:00:00"/>
    <s v="INFORMADO COLETA"/>
    <m/>
    <m/>
    <m/>
    <m/>
    <s v="EM TRANSITO"/>
    <m/>
  </r>
  <r>
    <n v="32790098"/>
    <s v="327900-98"/>
    <d v="2023-10-05T00:00:00"/>
    <x v="0"/>
    <s v="LIVRAMENTO DE N. SENHORA"/>
    <x v="20"/>
    <n v="133715"/>
    <s v="NORDESTE"/>
    <n v="17276.27"/>
    <n v="673.55"/>
    <n v="583"/>
    <m/>
    <s v="TECMAR TRANSPORTES LTDA"/>
    <d v="2023-10-04T00:00:00"/>
    <s v="INFORMADO COLETA"/>
    <m/>
    <m/>
    <m/>
    <m/>
    <s v="EM TRANSITO"/>
    <m/>
  </r>
  <r>
    <n v="32558998"/>
    <s v="325589-98"/>
    <d v="2023-10-05T00:00:00"/>
    <x v="0"/>
    <s v="MAIQUINIQUE"/>
    <x v="20"/>
    <n v="133837"/>
    <s v="NORDESTE"/>
    <n v="9409"/>
    <n v="409.19"/>
    <n v="357"/>
    <m/>
    <s v="TECMAR TRANSPORTES LTDA"/>
    <d v="2023-10-04T00:00:00"/>
    <s v="INFORMADO COLETA"/>
    <m/>
    <m/>
    <m/>
    <m/>
    <s v="EM TRANSITO"/>
    <m/>
  </r>
  <r>
    <n v="31790798"/>
    <s v="317907-98"/>
    <d v="2023-10-05T00:00:00"/>
    <x v="0"/>
    <s v="LAURO DE FREITAS"/>
    <x v="20"/>
    <n v="133840"/>
    <s v="NORDESTE"/>
    <n v="21109"/>
    <n v="924.84"/>
    <n v="992"/>
    <m/>
    <s v="TECMAR TRANSPORTES LTDA"/>
    <d v="2023-10-04T00:00:00"/>
    <s v="INFORMADO COLETA"/>
    <m/>
    <m/>
    <m/>
    <m/>
    <s v="EM TRANSITO"/>
    <m/>
  </r>
  <r>
    <n v="32609998"/>
    <s v="326099-98"/>
    <d v="2023-10-05T00:00:00"/>
    <x v="0"/>
    <s v="SANTA HELENA GOIAS"/>
    <x v="5"/>
    <n v="133845"/>
    <s v="CENTRO-OESTE"/>
    <n v="5629"/>
    <n v="0"/>
    <n v="198"/>
    <m/>
    <s v="TECMAR TRANSPORTES LTDA"/>
    <d v="2023-10-04T00:00:00"/>
    <s v="INFORMADO COLETA"/>
    <m/>
    <m/>
    <m/>
    <m/>
    <s v="EM TRANSITO"/>
    <m/>
  </r>
  <r>
    <n v="32600998"/>
    <s v="326009-98"/>
    <d v="2023-10-05T00:00:00"/>
    <x v="0"/>
    <s v="GOIANIA"/>
    <x v="5"/>
    <n v="133855"/>
    <s v="CENTRO-OESTE"/>
    <n v="7419"/>
    <n v="0"/>
    <n v="260"/>
    <m/>
    <s v="TECMAR TRANSPORTES LTDA"/>
    <d v="2023-10-04T00:00:00"/>
    <s v="INFORMADO COLETA"/>
    <m/>
    <m/>
    <m/>
    <m/>
    <s v="EM TRANSITO"/>
    <m/>
  </r>
  <r>
    <n v="32668798"/>
    <s v="326687-98"/>
    <d v="2023-10-05T00:00:00"/>
    <x v="0"/>
    <s v="JUAZEIRO DO NORTE"/>
    <x v="15"/>
    <n v="133856"/>
    <s v="NORDESTE"/>
    <n v="8959.9699999999993"/>
    <n v="434.78"/>
    <n v="297"/>
    <m/>
    <s v="TECMAR TRANSPORTES LTDA"/>
    <d v="2023-10-04T00:00:00"/>
    <s v="INFORMADO COLETA"/>
    <m/>
    <m/>
    <m/>
    <m/>
    <s v="EM TRANSITO"/>
    <m/>
  </r>
  <r>
    <n v="32663698"/>
    <s v="326636-98"/>
    <d v="2023-10-05T00:00:00"/>
    <x v="0"/>
    <s v="JUAZEIRO DO NORTE"/>
    <x v="15"/>
    <n v="133858"/>
    <s v="NORDESTE"/>
    <n v="11916.07"/>
    <n v="649.26"/>
    <n v="451"/>
    <m/>
    <s v="TECMAR TRANSPORTES LTDA"/>
    <d v="2023-10-04T00:00:00"/>
    <s v="INFORMADO COLETA"/>
    <m/>
    <m/>
    <m/>
    <m/>
    <s v="EM TRANSITO"/>
    <m/>
  </r>
  <r>
    <n v="31528298"/>
    <s v="315282-98"/>
    <d v="2023-10-05T00:00:00"/>
    <x v="0"/>
    <s v="VITÓRIA DA CONQUISTA"/>
    <x v="20"/>
    <n v="133922"/>
    <s v="NORDESTE"/>
    <n v="6279.83"/>
    <n v="234.86"/>
    <n v="198"/>
    <m/>
    <s v="TECMAR TRANSPORTES LTDA"/>
    <d v="2023-10-05T00:00:00"/>
    <s v="INFORMADO COLETA"/>
    <m/>
    <m/>
    <m/>
    <m/>
    <s v="EM TRANSITO"/>
    <m/>
  </r>
  <r>
    <n v="32663898"/>
    <s v="326638-98"/>
    <d v="2023-10-05T00:00:00"/>
    <x v="0"/>
    <s v="PAULO AFONSO"/>
    <x v="20"/>
    <n v="133943"/>
    <s v="NORDESTE"/>
    <n v="17833.07"/>
    <n v="771.09"/>
    <n v="681"/>
    <m/>
    <s v="TECMAR TRANSPORTES LTDA"/>
    <d v="2023-10-05T00:00:00"/>
    <s v="INFORMADO COLETA"/>
    <m/>
    <m/>
    <m/>
    <m/>
    <s v="EM TRANSITO"/>
    <m/>
  </r>
  <r>
    <n v="32918898"/>
    <s v="329188-98"/>
    <d v="2023-10-05T00:00:00"/>
    <x v="0"/>
    <s v="PAULO AFONSO"/>
    <x v="20"/>
    <n v="134001"/>
    <s v="NORDESTE"/>
    <n v="8794.33"/>
    <n v="344.65"/>
    <n v="296"/>
    <m/>
    <s v="TECMAR TRANSPORTES LTDA"/>
    <d v="2023-10-05T00:00:00"/>
    <s v="INFORMADO COLETA"/>
    <m/>
    <m/>
    <m/>
    <m/>
    <s v="EM TRANSITO"/>
    <m/>
  </r>
  <r>
    <n v="32694598"/>
    <s v="326945-98"/>
    <d v="2023-10-05T00:00:00"/>
    <x v="0"/>
    <s v="BARREIRAS"/>
    <x v="20"/>
    <n v="134002"/>
    <s v="NORDESTE"/>
    <n v="8849"/>
    <n v="376.83"/>
    <n v="325"/>
    <m/>
    <s v="TECMAR TRANSPORTES LTDA"/>
    <d v="2023-10-05T00:00:00"/>
    <s v="INFORMADO COLETA"/>
    <m/>
    <m/>
    <m/>
    <m/>
    <s v="EM TRANSITO"/>
    <m/>
  </r>
  <r>
    <n v="32785798"/>
    <s v="327857-98"/>
    <d v="2023-10-09T00:00:00"/>
    <x v="0"/>
    <s v="TANGARÁ DA SERRA"/>
    <x v="0"/>
    <n v="134296"/>
    <s v="CENTRO-OESTE"/>
    <n v="10232.82"/>
    <n v="657.83"/>
    <n v="371"/>
    <m/>
    <s v="ATUAL CARGAS TRANSPORTES LTDA"/>
    <d v="2023-10-09T00:00:00"/>
    <s v="INFORMADO COLETA"/>
    <d v="2023-10-27T00:00:00"/>
    <m/>
    <d v="2023-10-11T00:00:00"/>
    <s v="CTE EMITIDO"/>
    <s v="EM TRANSITO"/>
    <m/>
  </r>
  <r>
    <n v="32655598"/>
    <s v="326555-98"/>
    <d v="2023-10-06T00:00:00"/>
    <x v="0"/>
    <s v="ALEXANDRIA"/>
    <x v="17"/>
    <n v="133995"/>
    <s v="NORDESTE"/>
    <n v="4220.37"/>
    <n v="121.66"/>
    <n v="26.89"/>
    <m/>
    <s v="TECMAR TRANSPORTES LTDA"/>
    <d v="2023-10-05T00:00:00"/>
    <s v="INFORMADO COLETA"/>
    <m/>
    <m/>
    <m/>
    <m/>
    <s v="EM TRANSITO"/>
    <m/>
  </r>
  <r>
    <n v="32043298"/>
    <s v="320432-98"/>
    <d v="2023-10-06T00:00:00"/>
    <x v="0"/>
    <s v="PAULO AFONSO"/>
    <x v="20"/>
    <n v="134025"/>
    <s v="NORDESTE"/>
    <n v="8089"/>
    <n v="310.48"/>
    <n v="263"/>
    <m/>
    <s v="TECMAR TRANSPORTES LTDA"/>
    <d v="2023-10-05T00:00:00"/>
    <s v="INFORMADO COLETA"/>
    <m/>
    <m/>
    <m/>
    <m/>
    <s v="EM TRANSITO"/>
    <m/>
  </r>
  <r>
    <n v="32247398"/>
    <s v="322473-98"/>
    <d v="2023-10-06T00:00:00"/>
    <x v="0"/>
    <s v="ADUSTINA"/>
    <x v="20"/>
    <n v="134043"/>
    <s v="NORDESTE"/>
    <n v="19500"/>
    <n v="782.42"/>
    <n v="682"/>
    <m/>
    <s v="TECMAR TRANSPORTES LTDA"/>
    <d v="2023-10-05T00:00:00"/>
    <s v="INFORMADO COLETA"/>
    <m/>
    <m/>
    <m/>
    <m/>
    <s v="EM TRANSITO"/>
    <m/>
  </r>
  <r>
    <n v="32774198"/>
    <s v="327741-98"/>
    <d v="2023-10-06T00:00:00"/>
    <x v="0"/>
    <s v="SIMAO DIAS"/>
    <x v="13"/>
    <n v="134051"/>
    <s v="NORDESTE"/>
    <n v="12609"/>
    <n v="805.39"/>
    <n v="453"/>
    <m/>
    <s v="TECMAR TRANSPORTES LTDA"/>
    <d v="2023-10-05T00:00:00"/>
    <s v="INFORMADO COLETA"/>
    <m/>
    <m/>
    <m/>
    <m/>
    <s v="EM TRANSITO"/>
    <m/>
  </r>
  <r>
    <n v="33379699"/>
    <s v="333796-99"/>
    <d v="2023-10-06T00:00:00"/>
    <x v="0"/>
    <s v="RIO DE CONTAS"/>
    <x v="20"/>
    <n v="134054"/>
    <s v="NORDESTE"/>
    <n v="15094"/>
    <n v="569.45000000000005"/>
    <n v="489"/>
    <m/>
    <s v="TECMAR TRANSPORTES LTDA"/>
    <d v="2023-10-05T00:00:00"/>
    <s v="INFORMADO COLETA"/>
    <m/>
    <m/>
    <m/>
    <m/>
    <s v="EM TRANSITO"/>
    <m/>
  </r>
  <r>
    <n v="32822098"/>
    <s v="328220-98"/>
    <d v="2023-10-06T00:00:00"/>
    <x v="0"/>
    <s v="BARREIRAS"/>
    <x v="20"/>
    <n v="134073"/>
    <s v="NORDESTE"/>
    <n v="601.79999999999995"/>
    <n v="78.260000000000005"/>
    <n v="29.920999999999999"/>
    <m/>
    <s v="TECMAR TRANSPORTES LTDA"/>
    <d v="2023-10-06T00:00:00"/>
    <s v="INFORMADO COLETA"/>
    <m/>
    <m/>
    <m/>
    <m/>
    <s v="EM TRANSITO"/>
    <m/>
  </r>
  <r>
    <n v="32774298"/>
    <s v="327742-98"/>
    <d v="2023-10-06T00:00:00"/>
    <x v="0"/>
    <s v="ARAPIRACA"/>
    <x v="19"/>
    <n v="134096"/>
    <s v="NORDESTE"/>
    <n v="19280.080000000002"/>
    <n v="853.43"/>
    <n v="658"/>
    <m/>
    <s v="TECMAR TRANSPORTES LTDA"/>
    <d v="2023-10-06T00:00:00"/>
    <s v="INFORMADO COLETA"/>
    <m/>
    <m/>
    <m/>
    <m/>
    <s v="EM TRANSITO"/>
    <m/>
  </r>
  <r>
    <n v="32471398"/>
    <s v="324713-98"/>
    <d v="2023-10-06T00:00:00"/>
    <x v="0"/>
    <s v="PAULO AFONSO"/>
    <x v="20"/>
    <n v="134101"/>
    <s v="NORDESTE"/>
    <n v="9329"/>
    <n v="380.73"/>
    <n v="326"/>
    <m/>
    <s v="TECMAR TRANSPORTES LTDA"/>
    <d v="2023-10-06T00:00:00"/>
    <s v="INFORMADO COLETA"/>
    <m/>
    <m/>
    <m/>
    <m/>
    <s v="EM TRANSITO"/>
    <m/>
  </r>
  <r>
    <n v="32668198"/>
    <s v="326681-98"/>
    <d v="2023-10-06T00:00:00"/>
    <x v="0"/>
    <s v="SÃO LUÍS"/>
    <x v="6"/>
    <n v="134108"/>
    <s v="NORDESTE"/>
    <n v="12659"/>
    <n v="764.3"/>
    <n v="453"/>
    <m/>
    <s v="TECMAR TRANSPORTES LTDA"/>
    <d v="2023-10-06T00:00:00"/>
    <s v="INFORMADO COLETA"/>
    <m/>
    <m/>
    <m/>
    <m/>
    <s v="EM TRANSITO"/>
    <m/>
  </r>
  <r>
    <n v="32779798"/>
    <s v="327797-98"/>
    <d v="2023-10-06T00:00:00"/>
    <x v="0"/>
    <s v="JUAZEIRO DO NORTE"/>
    <x v="15"/>
    <n v="134118"/>
    <s v="NORDESTE"/>
    <n v="10669.77"/>
    <n v="559.05999999999995"/>
    <n v="387"/>
    <m/>
    <s v="TECMAR TRANSPORTES LTDA"/>
    <d v="2023-10-06T00:00:00"/>
    <s v="INFORMADO COLETA"/>
    <m/>
    <m/>
    <m/>
    <m/>
    <s v="EM TRANSITO"/>
    <m/>
  </r>
  <r>
    <n v="32541098"/>
    <s v="325410-98"/>
    <d v="2023-10-06T00:00:00"/>
    <x v="0"/>
    <s v="JAGUARARI"/>
    <x v="20"/>
    <n v="134126"/>
    <s v="NORDESTE"/>
    <n v="6269"/>
    <n v="268.44"/>
    <n v="229"/>
    <m/>
    <s v="TECMAR TRANSPORTES LTDA"/>
    <d v="2023-10-06T00:00:00"/>
    <s v="INFORMADO COLETA"/>
    <m/>
    <m/>
    <m/>
    <m/>
    <s v="EM TRANSITO"/>
    <m/>
  </r>
  <r>
    <n v="32935098"/>
    <s v="329350-98"/>
    <d v="2023-10-06T00:00:00"/>
    <x v="0"/>
    <s v="GUAJERU"/>
    <x v="20"/>
    <n v="134131"/>
    <s v="NORDESTE"/>
    <n v="5119"/>
    <n v="201.45"/>
    <n v="169"/>
    <m/>
    <s v="TECMAR TRANSPORTES LTDA"/>
    <d v="2023-10-06T00:00:00"/>
    <s v="INFORMADO COLETA"/>
    <m/>
    <m/>
    <m/>
    <m/>
    <s v="EM TRANSITO"/>
    <m/>
  </r>
  <r>
    <n v="32569198"/>
    <s v="325691-98"/>
    <d v="2023-10-09T00:00:00"/>
    <x v="0"/>
    <s v="RIO BRANCO"/>
    <x v="0"/>
    <n v="134298"/>
    <s v="CENTRO-OESTE"/>
    <n v="10870"/>
    <n v="1026.47"/>
    <n v="421.54"/>
    <m/>
    <s v="ATUAL CARGAS TRANSPORTES LTDA"/>
    <d v="2023-10-09T00:00:00"/>
    <s v="INFORMADO COLETA"/>
    <d v="2023-10-27T00:00:00"/>
    <m/>
    <d v="2023-10-11T00:00:00"/>
    <s v="CTE EMITIDO"/>
    <s v="EM TRANSITO"/>
    <m/>
  </r>
  <r>
    <n v="33147398"/>
    <s v="331473-98"/>
    <d v="2023-10-10T00:00:00"/>
    <x v="0"/>
    <s v="CÁCERES"/>
    <x v="0"/>
    <n v="134452"/>
    <m/>
    <n v="14591.61"/>
    <n v="989.56"/>
    <n v="560"/>
    <m/>
    <s v="ATUAL CARGAS TRANSPORTES LTDA"/>
    <d v="2023-10-09T00:00:00"/>
    <s v="INFORMADO COLETA"/>
    <d v="2023-10-27T00:00:00"/>
    <m/>
    <d v="2023-10-11T00:00:00"/>
    <n v="0"/>
    <s v="EM TRANSITO"/>
    <n v="-45191"/>
  </r>
  <r>
    <n v="32802298"/>
    <s v="328022-98"/>
    <d v="2023-10-10T00:00:00"/>
    <x v="0"/>
    <s v="SAO J. DOS QUATRO MARCOS"/>
    <x v="0"/>
    <n v="134444"/>
    <m/>
    <n v="25000"/>
    <n v="1714.4"/>
    <n v="974"/>
    <m/>
    <s v="ATUAL CARGAS TRANSPORTES LTDA"/>
    <d v="2023-10-09T00:00:00"/>
    <s v="INFORMADO COLETA"/>
    <d v="2023-10-27T00:00:00"/>
    <m/>
    <d v="2023-10-11T00:00:00"/>
    <s v="CTE EMITIDO"/>
    <s v="EM TRANSITO"/>
    <n v="-45191"/>
  </r>
  <r>
    <n v="30941198"/>
    <s v="309411-98"/>
    <d v="2023-09-28T00:00:00"/>
    <x v="0"/>
    <s v="SENADOR GUIOMARD"/>
    <x v="22"/>
    <n v="131928"/>
    <s v="NORTE"/>
    <n v="16705.57"/>
    <n v="1997.15"/>
    <n v="562"/>
    <m/>
    <s v="ATUAL CARGAS TRANSPORTES LTDA"/>
    <d v="2023-09-25T00:00:00"/>
    <s v="INFORMADO COLETA"/>
    <d v="2023-10-30T00:00:00"/>
    <m/>
    <d v="2023-10-11T00:00:00"/>
    <s v="FIM DE VIAGEM - CHEGADA UNIDADE DESTINO"/>
    <s v="EM TRANSITO"/>
    <n v="-45197"/>
  </r>
  <r>
    <n v="31881898"/>
    <s v="318818-98"/>
    <d v="2023-09-29T00:00:00"/>
    <x v="0"/>
    <s v="SANTAREM"/>
    <x v="2"/>
    <n v="132805"/>
    <s v="NORTE"/>
    <n v="7750"/>
    <n v="802.32"/>
    <n v="265"/>
    <m/>
    <s v="ATUAL CARGAS TRANSPORTES LTDA"/>
    <d v="2023-09-28T00:00:00"/>
    <s v="INFORMADO COLETA"/>
    <d v="2023-10-30T00:00:00"/>
    <m/>
    <d v="2023-10-11T00:00:00"/>
    <s v="FIM DE VIAGEM - CHEGADA UNIDADE DESTINO"/>
    <s v="EM TRANSITO"/>
    <m/>
  </r>
  <r>
    <n v="32320598"/>
    <s v="323205-98"/>
    <d v="2023-09-29T00:00:00"/>
    <x v="0"/>
    <s v="SANTAREM"/>
    <x v="2"/>
    <n v="132978"/>
    <s v="NORTE"/>
    <n v="8826.07"/>
    <n v="892.02"/>
    <n v="296"/>
    <m/>
    <s v="ATUAL CARGAS TRANSPORTES LTDA"/>
    <d v="2023-09-29T00:00:00"/>
    <s v="INFORMADO COLETA"/>
    <d v="2023-10-30T00:00:00"/>
    <m/>
    <d v="2023-10-11T00:00:00"/>
    <s v="FIM DE VIAGEM - CHEGADA UNIDADE DESTINO"/>
    <s v="EM TRANSITO"/>
    <m/>
  </r>
  <r>
    <n v="32548798"/>
    <s v="325487-98"/>
    <d v="2023-10-04T00:00:00"/>
    <x v="0"/>
    <s v="VALE DE SAO DOMINGOS"/>
    <x v="0"/>
    <n v="133708"/>
    <s v="CENTRO-OESTE"/>
    <n v="11125.67"/>
    <n v="872.93"/>
    <n v="357"/>
    <m/>
    <s v="ATUAL CARGAS TRANSPORTES LTDA"/>
    <d v="2023-10-04T00:00:00"/>
    <s v="INFORMADO COLETA"/>
    <d v="2023-10-30T00:00:00"/>
    <m/>
    <d v="2023-10-11T00:00:00"/>
    <n v="0"/>
    <s v="EM TRANSITO"/>
    <m/>
  </r>
  <r>
    <n v="32489698"/>
    <s v="324896-98"/>
    <d v="2023-10-05T00:00:00"/>
    <x v="0"/>
    <s v="VISEU"/>
    <x v="2"/>
    <n v="133851"/>
    <s v="NORTE"/>
    <n v="15158"/>
    <n v="1536.18"/>
    <n v="519"/>
    <m/>
    <s v="ATUAL CARGAS TRANSPORTES LTDA"/>
    <d v="2023-10-04T00:00:00"/>
    <s v="INFORMADO COLETA"/>
    <d v="2023-10-30T00:00:00"/>
    <m/>
    <d v="2023-10-11T00:00:00"/>
    <n v="0"/>
    <s v="EM TRANSITO"/>
    <m/>
  </r>
  <r>
    <n v="32504698"/>
    <s v="325046-98"/>
    <d v="2023-10-05T00:00:00"/>
    <x v="0"/>
    <s v="BARRA DO GARCAS"/>
    <x v="0"/>
    <n v="133794"/>
    <s v="CENTRO-OESTE"/>
    <n v="8699"/>
    <n v="720.23"/>
    <n v="297"/>
    <m/>
    <s v="ATUAL CARGAS TRANSPORTES LTDA"/>
    <d v="2023-10-04T00:00:00"/>
    <s v="INFORMADO COLETA"/>
    <d v="2023-10-30T00:00:00"/>
    <m/>
    <d v="2023-10-11T00:00:00"/>
    <n v="0"/>
    <s v="EM TRANSITO"/>
    <m/>
  </r>
  <r>
    <n v="30019798"/>
    <s v="303032-179"/>
    <d v="2023-10-03T00:00:00"/>
    <x v="0"/>
    <s v="PORTEL"/>
    <x v="2"/>
    <n v="133381"/>
    <s v="NORTE"/>
    <n v="15406.65"/>
    <n v="1709.8"/>
    <n v="573"/>
    <m/>
    <s v="ATUAL CARGAS TRANSPORTES LTDA"/>
    <d v="2023-10-02T00:00:00"/>
    <s v="INFORMADO COLETA"/>
    <d v="2023-10-31T00:00:00"/>
    <m/>
    <d v="2023-10-11T00:00:00"/>
    <n v="0"/>
    <s v="EM TRANSITO"/>
    <m/>
  </r>
  <r>
    <n v="32491098"/>
    <s v="324910-98"/>
    <d v="2023-10-04T00:00:00"/>
    <x v="0"/>
    <s v="NOBRES"/>
    <x v="0"/>
    <n v="133737"/>
    <s v="CENTRO-OESTE"/>
    <n v="12245.31"/>
    <n v="848.61"/>
    <n v="482"/>
    <m/>
    <s v="ATUAL CARGAS TRANSPORTES LTDA"/>
    <d v="2023-10-04T00:00:00"/>
    <s v="INFORMADO COLETA"/>
    <d v="2023-10-31T00:00:00"/>
    <m/>
    <d v="2023-10-11T00:00:00"/>
    <n v="0"/>
    <s v="EM TRANSITO"/>
    <m/>
  </r>
  <r>
    <n v="32576398"/>
    <s v="325763-98"/>
    <d v="2023-10-05T00:00:00"/>
    <x v="0"/>
    <s v="PORTEL"/>
    <x v="2"/>
    <n v="133846"/>
    <s v="NORTE"/>
    <n v="11514.37"/>
    <n v="1275.06"/>
    <n v="421"/>
    <m/>
    <s v="ATUAL CARGAS TRANSPORTES LTDA"/>
    <d v="2023-10-04T00:00:00"/>
    <s v="INFORMADO COLETA"/>
    <d v="2023-10-31T00:00:00"/>
    <m/>
    <d v="2023-10-11T00:00:00"/>
    <n v="0"/>
    <s v="EM TRANSITO"/>
    <m/>
  </r>
  <r>
    <n v="32711798"/>
    <s v="327117-98"/>
    <d v="2023-10-10T00:00:00"/>
    <x v="0"/>
    <s v="BARRA DO BUGRES"/>
    <x v="0"/>
    <n v="134185"/>
    <m/>
    <n v="5067.8100000000004"/>
    <n v="303.26"/>
    <n v="169"/>
    <m/>
    <s v="ATUAL CARGAS TRANSPORTES LTDA"/>
    <d v="2023-10-06T00:00:00"/>
    <s v="INFORMADO COLETA"/>
    <d v="2023-10-31T00:00:00"/>
    <m/>
    <d v="2023-10-11T00:00:00"/>
    <s v="CTE EMITIDO"/>
    <s v="EM TRANSITO"/>
    <n v="-45191"/>
  </r>
  <r>
    <n v="32782798"/>
    <s v="327827-98"/>
    <d v="2023-10-10T00:00:00"/>
    <x v="0"/>
    <s v="CAMPO NOVO PARECIS"/>
    <x v="0"/>
    <n v="134099"/>
    <m/>
    <n v="12399"/>
    <n v="1059.08"/>
    <n v="434"/>
    <m/>
    <s v="ATUAL CARGAS TRANSPORTES LTDA"/>
    <d v="2023-10-06T00:00:00"/>
    <s v="INFORMADO COLETA"/>
    <d v="2023-10-31T00:00:00"/>
    <m/>
    <d v="2023-10-11T00:00:00"/>
    <s v="CTE EMITIDO"/>
    <s v="EM TRANSITO"/>
    <n v="-45191"/>
  </r>
  <r>
    <n v="32710098"/>
    <s v="327100-98"/>
    <d v="2023-10-09T00:00:00"/>
    <x v="0"/>
    <s v="BARRA DO BUGRES"/>
    <x v="0"/>
    <n v="134272"/>
    <s v="CENTRO-OESTE"/>
    <n v="15730.11"/>
    <n v="1093.97"/>
    <n v="617"/>
    <m/>
    <s v="ATUAL CARGAS TRANSPORTES LTDA"/>
    <d v="2023-10-09T00:00:00"/>
    <s v="INFORMADO COLETA"/>
    <d v="2023-10-31T00:00:00"/>
    <m/>
    <d v="2023-10-11T00:00:00"/>
    <s v="CTE EMITIDO"/>
    <s v="EM TRANSITO"/>
    <m/>
  </r>
  <r>
    <n v="30971698"/>
    <s v="309716-98"/>
    <d v="2023-10-02T00:00:00"/>
    <x v="0"/>
    <s v="SANTAREM"/>
    <x v="2"/>
    <n v="133186"/>
    <s v="NORTE"/>
    <n v="65000"/>
    <n v="5916.95"/>
    <n v="1955"/>
    <m/>
    <s v="ATUAL CARGAS TRANSPORTES LTDA"/>
    <d v="2023-09-30T00:00:00"/>
    <s v="INFORMADO COLETA"/>
    <d v="2023-11-01T00:00:00"/>
    <m/>
    <d v="2023-10-11T00:00:00"/>
    <n v="0"/>
    <s v="EM TRANSITO"/>
    <m/>
  </r>
  <r>
    <n v="30153898"/>
    <s v="301538-98"/>
    <d v="2023-10-09T00:00:00"/>
    <x v="0"/>
    <s v="CRISTALINA"/>
    <x v="5"/>
    <n v="133376"/>
    <s v="CENTRO-OESTE"/>
    <n v="13750.11"/>
    <m/>
    <n v="525"/>
    <m/>
    <s v="JEONCEL TRANSPORTES LTDA"/>
    <d v="2023-10-02T00:00:00"/>
    <s v="INFORMADO COLETA"/>
    <d v="2023-10-25T00:00:00"/>
    <d v="1899-12-30T00:00:00"/>
    <d v="2023-10-11T00:00:00"/>
    <s v="DOCUMENTO DE TRANSPORTE EMITIDO"/>
    <s v="EM TRANSITO"/>
    <m/>
  </r>
  <r>
    <n v="32803698"/>
    <s v="328036-98"/>
    <d v="2023-10-09T00:00:00"/>
    <x v="0"/>
    <s v="LUZIANIA"/>
    <x v="5"/>
    <n v="134187"/>
    <s v="CENTRO-OESTE"/>
    <n v="5629"/>
    <m/>
    <n v="198"/>
    <m/>
    <s v="JEONCEL TRANSPORTES LTDA"/>
    <d v="2023-10-06T00:00:00"/>
    <s v="INFORMADO COLETA"/>
    <d v="2023-10-18T00:00:00"/>
    <d v="1899-12-30T00:00:00"/>
    <d v="2023-10-11T00:00:00"/>
    <s v="SAIDA DE UNIDADE"/>
    <s v="EM TRANSITO"/>
    <m/>
  </r>
  <r>
    <n v="33026298"/>
    <s v="330262-98"/>
    <d v="2023-10-09T00:00:00"/>
    <x v="0"/>
    <s v="CATALÃO"/>
    <x v="5"/>
    <n v="134252"/>
    <s v="CENTRO-OESTE"/>
    <n v="7351.74"/>
    <m/>
    <n v="140"/>
    <m/>
    <s v="JEONCEL TRANSPORTES LTDA"/>
    <d v="2023-10-09T00:00:00"/>
    <s v="INFORMADO COLETA"/>
    <d v="2023-10-24T00:00:00"/>
    <d v="1899-12-30T00:00:00"/>
    <d v="2023-10-11T00:00:00"/>
    <s v="DOCUMENTO DE TRANSPORTE EMITIDO"/>
    <s v="EM TRANSITO"/>
    <m/>
  </r>
  <r>
    <n v="32073298"/>
    <s v="320732-98"/>
    <d v="2023-10-09T00:00:00"/>
    <x v="0"/>
    <s v="NOVA GLORIA"/>
    <x v="5"/>
    <n v="134300"/>
    <s v="CENTRO-OESTE"/>
    <n v="10350"/>
    <m/>
    <n v="330"/>
    <m/>
    <s v="JEONCEL TRANSPORTES LTDA"/>
    <d v="2023-10-09T00:00:00"/>
    <s v="INFORMADO COLETA"/>
    <d v="2023-10-24T00:00:00"/>
    <d v="1899-12-30T00:00:00"/>
    <d v="2023-10-11T00:00:00"/>
    <s v="DOCUMENTO DE TRANSPORTE EMITIDO"/>
    <s v="EM TRANSITO"/>
    <m/>
  </r>
  <r>
    <n v="32826598"/>
    <s v="328265-98"/>
    <d v="2023-10-09T00:00:00"/>
    <x v="0"/>
    <s v="CALDAS NOVAS"/>
    <x v="5"/>
    <n v="134301"/>
    <s v="CENTRO-OESTE"/>
    <n v="13329"/>
    <m/>
    <n v="484"/>
    <m/>
    <s v="JEONCEL TRANSPORTES LTDA"/>
    <d v="2023-10-09T00:00:00"/>
    <s v="INFORMADO COLETA"/>
    <d v="2023-10-24T00:00:00"/>
    <d v="1899-12-30T00:00:00"/>
    <d v="2023-10-11T00:00:00"/>
    <s v="DOCUMENTO DE TRANSPORTE EMITIDO"/>
    <s v="EM TRANSITO"/>
    <m/>
  </r>
  <r>
    <n v="29199098"/>
    <s v="291990-98"/>
    <d v="2023-08-23T00:00:00"/>
    <x v="3"/>
    <s v="TUBARÃO"/>
    <x v="21"/>
    <n v="129194"/>
    <s v="SUL"/>
    <n v="8752.74"/>
    <n v="469.28"/>
    <n v="291.07"/>
    <m/>
    <s v="FITLOG TRANSPORTES E LOGISTICA"/>
    <d v="2023-08-23T00:00:00"/>
    <m/>
    <d v="2023-09-01T00:00:00"/>
    <d v="2023-08-30T00:00:00"/>
    <m/>
    <s v="ENTREGUE"/>
    <s v="ENTREGUE NO PRAZO"/>
    <n v="7"/>
  </r>
  <r>
    <n v="32511098"/>
    <s v="325110-98"/>
    <d v="2023-10-09T00:00:00"/>
    <x v="0"/>
    <s v="GOVERNADOR VALADARES"/>
    <x v="4"/>
    <n v="134169"/>
    <s v="SUDESTE"/>
    <n v="13500"/>
    <n v="324.81"/>
    <n v="399"/>
    <m/>
    <s v="M V G TRANSPORTES EIRELI"/>
    <d v="2023-10-06T00:00:00"/>
    <s v="INFORMADO COLETA"/>
    <d v="2023-10-13T00:00:00"/>
    <m/>
    <d v="2023-10-11T00:00:00"/>
    <s v="DOCUMENTO DE TRANSPORTE EMITIDO"/>
    <s v="EM TRANSITO"/>
    <m/>
  </r>
  <r>
    <n v="28439298"/>
    <s v="284392-98"/>
    <d v="2023-08-23T00:00:00"/>
    <x v="3"/>
    <s v="PARAUAPEBAS"/>
    <x v="2"/>
    <n v="129207"/>
    <s v="NORTE"/>
    <n v="9370"/>
    <n v="476"/>
    <n v="238"/>
    <m/>
    <s v="JEONCEL TRANSPORTES LTDA"/>
    <d v="2023-08-23T00:00:00"/>
    <m/>
    <d v="2023-09-26T00:00:00"/>
    <d v="2023-09-08T00:00:00"/>
    <m/>
    <s v="ENTREGUE"/>
    <s v="ENTREGUE NO PRAZO"/>
    <n v="16"/>
  </r>
  <r>
    <n v="27572698"/>
    <s v="275726-98"/>
    <d v="2023-08-23T00:00:00"/>
    <x v="3"/>
    <s v="ITUMBIARA"/>
    <x v="5"/>
    <n v="127677"/>
    <s v="CENTRO-OESTE"/>
    <n v="60100"/>
    <n v="2675.06"/>
    <n v="2047"/>
    <m/>
    <s v="JEONCEL TRANSPORTES LTDA"/>
    <d v="2023-08-02T00:00:00"/>
    <m/>
    <d v="2023-09-05T00:00:00"/>
    <d v="2023-08-31T00:00:00"/>
    <m/>
    <s v="ENTREGUE"/>
    <s v="ENTREGUE NO PRAZO"/>
    <n v="8"/>
  </r>
  <r>
    <n v="28951398"/>
    <s v="289513-98"/>
    <d v="2023-08-23T00:00:00"/>
    <x v="3"/>
    <s v="PONTALINA"/>
    <x v="5"/>
    <n v="129209"/>
    <s v="CENTRO-OESTE"/>
    <n v="17220"/>
    <n v="563.24"/>
    <n v="431"/>
    <m/>
    <s v="JEONCEL TRANSPORTES LTDA"/>
    <d v="2023-08-23T00:00:00"/>
    <m/>
    <d v="2023-09-05T00:00:00"/>
    <d v="2023-09-01T00:00:00"/>
    <m/>
    <s v="ENTREGUE"/>
    <s v="ENTREGUE NO PRAZO"/>
    <n v="9"/>
  </r>
  <r>
    <n v="32447798"/>
    <s v="324477-98"/>
    <d v="2023-10-09T00:00:00"/>
    <x v="0"/>
    <s v="DUQUE DE CAXIAS"/>
    <x v="11"/>
    <n v="134046"/>
    <s v="SUDESTE"/>
    <n v="54976.6"/>
    <m/>
    <n v="1998"/>
    <m/>
    <s v="REALMED TRANSPORTES E LOGÍSTICA LTDA"/>
    <d v="2023-10-06T00:00:00"/>
    <s v="INFORMADO COLETA"/>
    <m/>
    <m/>
    <m/>
    <m/>
    <s v="EM TRANSITO"/>
    <m/>
  </r>
  <r>
    <n v="28672898"/>
    <s v="286728-98"/>
    <d v="2023-08-23T00:00:00"/>
    <x v="3"/>
    <s v="JOAO DOURADO"/>
    <x v="20"/>
    <n v="129197"/>
    <s v="NORDESTE"/>
    <n v="7746"/>
    <n v="673.5"/>
    <n v="449"/>
    <m/>
    <s v="JEONCEL TRANSPORTES LTDA"/>
    <d v="2023-08-23T00:00:00"/>
    <m/>
    <d v="2023-09-14T00:00:00"/>
    <d v="2023-09-04T00:00:00"/>
    <m/>
    <s v="ENTREGUE"/>
    <s v="ENTREGUE NO PRAZO"/>
    <n v="12"/>
  </r>
  <r>
    <n v="28749998"/>
    <s v="287499-98"/>
    <d v="2023-08-23T00:00:00"/>
    <x v="3"/>
    <s v="SANTAREM"/>
    <x v="2"/>
    <n v="129199"/>
    <s v="NORTE"/>
    <n v="46400"/>
    <n v="3864"/>
    <n v="1932"/>
    <m/>
    <s v="JEONCEL TRANSPORTES LTDA"/>
    <d v="2023-08-23T00:00:00"/>
    <m/>
    <d v="2023-09-20T00:00:00"/>
    <d v="2023-09-30T00:00:00"/>
    <m/>
    <s v="ENTREGUE"/>
    <s v="ENTREGUE FORA DO PRAZO"/>
    <n v="38"/>
  </r>
  <r>
    <n v="28734598"/>
    <s v="287345-98"/>
    <d v="2023-08-23T00:00:00"/>
    <x v="3"/>
    <s v="CAMPO NOVO PARECIS"/>
    <x v="0"/>
    <n v="129208"/>
    <s v="CENTRO-OESTE"/>
    <n v="10250"/>
    <n v="706.11"/>
    <n v="346"/>
    <m/>
    <s v="MIRA SERVICOS"/>
    <d v="2023-08-23T00:00:00"/>
    <m/>
    <d v="2023-09-18T00:00:00"/>
    <d v="2023-09-01T00:00:00"/>
    <m/>
    <s v="ENTREGUE"/>
    <s v="ENTREGUE NO PRAZO"/>
    <n v="9"/>
  </r>
  <r>
    <n v="28413598"/>
    <s v="284135-98"/>
    <d v="2023-08-23T00:00:00"/>
    <x v="3"/>
    <s v="CAMPO NOVO PARECIS"/>
    <x v="0"/>
    <n v="129206"/>
    <s v="CENTRO-OESTE"/>
    <n v="10000"/>
    <n v="700.84"/>
    <n v="343"/>
    <m/>
    <s v="MIRA SERVICOS"/>
    <d v="2023-08-23T00:00:00"/>
    <m/>
    <d v="2023-09-18T00:00:00"/>
    <d v="2023-09-01T00:00:00"/>
    <m/>
    <s v="ENTREGUE"/>
    <s v="ENTREGUE NO PRAZO"/>
    <n v="9"/>
  </r>
  <r>
    <n v="28851698"/>
    <s v="288516-98"/>
    <d v="2023-08-23T00:00:00"/>
    <x v="3"/>
    <s v="CHAPADA GUIMARAES"/>
    <x v="0"/>
    <n v="129213"/>
    <s v="CENTRO-OESTE"/>
    <n v="21249"/>
    <n v="1341.34"/>
    <n v="709.404"/>
    <m/>
    <s v="MIRA SERVICOS"/>
    <d v="2023-08-23T00:00:00"/>
    <m/>
    <d v="2023-09-11T00:00:00"/>
    <d v="2023-09-13T00:00:00"/>
    <m/>
    <s v="ENTREGUE"/>
    <s v="ENTREGUE FORA DO PRAZO"/>
    <n v="21"/>
  </r>
  <r>
    <n v="28831298"/>
    <s v="288312-98"/>
    <d v="2023-08-23T00:00:00"/>
    <x v="3"/>
    <s v="TAUBATE"/>
    <x v="9"/>
    <n v="129148"/>
    <s v="SUDESTE"/>
    <n v="9500"/>
    <n v="768.51"/>
    <n v="325.892"/>
    <m/>
    <s v="NJP EXPRESS LTDA"/>
    <d v="2023-08-22T00:00:00"/>
    <m/>
    <d v="2023-08-25T00:00:00"/>
    <d v="2023-08-29T00:00:00"/>
    <m/>
    <s v="ENTREGUE"/>
    <s v="ENTREGUE FORA DO PRAZO"/>
    <n v="6"/>
  </r>
  <r>
    <n v="28821298"/>
    <s v="288212-98"/>
    <d v="2023-08-23T00:00:00"/>
    <x v="3"/>
    <s v="TAUBATE"/>
    <x v="9"/>
    <n v="129151"/>
    <s v="SUDESTE"/>
    <n v="16116.95"/>
    <n v="0"/>
    <n v="546.16700000000003"/>
    <m/>
    <s v="NJP EXPRESS LTDA"/>
    <d v="2023-08-22T00:00:00"/>
    <m/>
    <d v="2023-08-30T00:00:00"/>
    <d v="2023-08-29T00:00:00"/>
    <m/>
    <s v="ENTREGUE"/>
    <s v="ENTREGUE NO PRAZO"/>
    <n v="6"/>
  </r>
  <r>
    <n v="28979798"/>
    <s v="289797-98"/>
    <d v="2023-08-23T00:00:00"/>
    <x v="3"/>
    <s v="CAMPO GRANDE"/>
    <x v="3"/>
    <n v="129062"/>
    <s v="CENTRO-OESTE"/>
    <n v="295040"/>
    <n v="10715.6"/>
    <n v="12312.5"/>
    <m/>
    <s v="OURO BRANCO TRANSPORTES LTDA"/>
    <d v="2023-08-21T00:00:00"/>
    <m/>
    <d v="2023-07-07T00:00:00"/>
    <d v="2023-09-15T00:00:00"/>
    <m/>
    <s v="ENTREGUE"/>
    <s v="ENTREGUE FORA DO PRAZO"/>
    <n v="23"/>
  </r>
  <r>
    <n v="28315898"/>
    <s v="283158-98"/>
    <d v="2023-08-23T00:00:00"/>
    <x v="3"/>
    <s v="JALES"/>
    <x v="9"/>
    <n v="129162"/>
    <s v="SUDESTE"/>
    <n v="228100"/>
    <n v="8284.4"/>
    <n v="9602.09"/>
    <m/>
    <s v="OURO BRANCO TRANSPORTES LTDA"/>
    <d v="2023-08-22T00:00:00"/>
    <m/>
    <d v="2023-09-15T00:00:00"/>
    <d v="2023-09-15T00:00:00"/>
    <m/>
    <s v="ENTREGUE"/>
    <s v="ENTREGUE NO PRAZO"/>
    <n v="23"/>
  </r>
  <r>
    <n v="28753198"/>
    <s v="287531-98"/>
    <d v="2023-08-23T00:00:00"/>
    <x v="3"/>
    <s v="CAMACAN"/>
    <x v="20"/>
    <n v="129088"/>
    <s v="NORDESTE"/>
    <n v="30509.82"/>
    <n v="1229.9100000000001"/>
    <n v="1076.683"/>
    <m/>
    <s v="TECMAR TRANSPORTES LTDA"/>
    <d v="2023-08-21T00:00:00"/>
    <m/>
    <s v="02/09/2023"/>
    <d v="2023-09-04T00:00:00"/>
    <m/>
    <s v="ENTREGUE"/>
    <s v="ENTREGUE NO PRAZO"/>
    <n v="12"/>
  </r>
  <r>
    <n v="28686498"/>
    <s v="286864-98"/>
    <d v="2023-08-23T00:00:00"/>
    <x v="3"/>
    <s v="GUANAMBI"/>
    <x v="20"/>
    <n v="129031"/>
    <s v="NORDESTE"/>
    <n v="17169"/>
    <n v="603.69000000000005"/>
    <n v="618.62"/>
    <m/>
    <s v="TECMAR TRANSPORTES LTDA"/>
    <d v="2023-08-21T00:00:00"/>
    <m/>
    <s v="05/09/2023"/>
    <d v="2023-09-06T00:00:00"/>
    <m/>
    <s v="ENTREGUE"/>
    <s v="ENTREGUE NO PRAZO"/>
    <n v="14"/>
  </r>
  <r>
    <n v="29039499"/>
    <s v="290394-99"/>
    <d v="2023-08-23T00:00:00"/>
    <x v="3"/>
    <s v="PRADO"/>
    <x v="20"/>
    <n v="129025"/>
    <s v="NORDESTE"/>
    <n v="568.49"/>
    <n v="328.06"/>
    <n v="27.832999999999998"/>
    <m/>
    <s v="TECMAR TRANSPORTES LTDA"/>
    <d v="2023-08-21T00:00:00"/>
    <m/>
    <d v="2023-09-12T00:00:00"/>
    <d v="2023-09-12T00:00:00"/>
    <m/>
    <s v="ENTREGUE"/>
    <s v="ENTREGUE NO PRAZO"/>
    <n v="20"/>
  </r>
  <r>
    <n v="29033099"/>
    <s v="290330-99"/>
    <d v="2023-08-23T00:00:00"/>
    <x v="3"/>
    <s v="LUÍS EDUARDO MAGALHÃES"/>
    <x v="20"/>
    <n v="129024"/>
    <s v="NORDESTE"/>
    <n v="1586.4"/>
    <n v="84.42"/>
    <n v="62.194000000000003"/>
    <m/>
    <s v="TECMAR TRANSPORTES LTDA"/>
    <d v="2023-08-21T00:00:00"/>
    <m/>
    <d v="2023-09-12T00:00:00"/>
    <d v="2023-09-11T00:00:00"/>
    <m/>
    <s v="ENTREGUE"/>
    <s v="ENTREGUE NO PRAZO"/>
    <n v="19"/>
  </r>
  <r>
    <n v="28889298"/>
    <s v="288892-98"/>
    <d v="2023-08-23T00:00:00"/>
    <x v="3"/>
    <s v="VITÓRIA DA CONQUISTA"/>
    <x v="20"/>
    <n v="129212"/>
    <s v="NORDESTE"/>
    <n v="28858.080000000002"/>
    <n v="1127.98"/>
    <n v="981.40700000000004"/>
    <m/>
    <s v="TECMAR TRANSPORTES LTDA"/>
    <d v="2023-08-23T00:00:00"/>
    <m/>
    <s v="31/08/2023"/>
    <d v="2023-08-31T00:00:00"/>
    <m/>
    <s v="ENTREGUE"/>
    <s v="ENTREGUE NO PRAZO"/>
    <n v="8"/>
  </r>
  <r>
    <n v="28232498"/>
    <s v="282324-98"/>
    <d v="2023-08-23T00:00:00"/>
    <x v="3"/>
    <s v="JOÃO PINHEIRO"/>
    <x v="4"/>
    <n v="129152"/>
    <s v="SUDESTE"/>
    <n v="16742.439999999999"/>
    <n v="665.9"/>
    <n v="498.05599999999998"/>
    <m/>
    <s v="TENHOMOVEIS COMERCIO DE MOVEIS E UTENSILIOS DOMESTICOS LTDA"/>
    <d v="2023-08-22T00:00:00"/>
    <m/>
    <d v="2023-09-12T00:00:00"/>
    <d v="2023-09-15T00:00:00"/>
    <m/>
    <s v="ENTREGUE"/>
    <s v="ENTREGUE FORA DO PRAZO"/>
    <n v="23"/>
  </r>
  <r>
    <n v="28230798"/>
    <s v="282307-98"/>
    <d v="2023-08-23T00:00:00"/>
    <x v="3"/>
    <s v="POTE"/>
    <x v="4"/>
    <n v="129158"/>
    <s v="SUDESTE"/>
    <n v="9399"/>
    <n v="587.16999999999996"/>
    <n v="360.64800000000002"/>
    <m/>
    <s v="TENHOMOVEIS COMERCIO DE MOVEIS E UTENSILIOS DOMESTICOS LTDA"/>
    <d v="2023-08-22T00:00:00"/>
    <m/>
    <d v="2023-09-12T00:00:00"/>
    <d v="2023-09-05T00:00:00"/>
    <m/>
    <s v="ENTREGUE"/>
    <s v="ENTREGUE NO PRAZO"/>
    <n v="13"/>
  </r>
  <r>
    <n v="29242599"/>
    <s v="292425-99"/>
    <d v="2023-08-23T00:00:00"/>
    <x v="3"/>
    <s v="BOM DESPACHO"/>
    <x v="4"/>
    <n v="129179"/>
    <s v="SUDESTE"/>
    <n v="173.68"/>
    <n v="250"/>
    <n v="5.08"/>
    <m/>
    <s v="TENHOMOVEIS COMERCIO DE MOVEIS E UTENSILIOS DOMESTICOS LTDA"/>
    <d v="2023-08-23T00:00:00"/>
    <m/>
    <d v="2023-09-06T00:00:00"/>
    <d v="2023-09-01T00:00:00"/>
    <m/>
    <s v="ENTREGUE"/>
    <s v="ENTREGUE NO PRAZO"/>
    <n v="9"/>
  </r>
  <r>
    <n v="33310198"/>
    <s v="333101-98"/>
    <d v="2023-10-09T00:00:00"/>
    <x v="0"/>
    <s v="OLINDINA"/>
    <x v="20"/>
    <n v="134081"/>
    <s v="NORDESTE"/>
    <n v="23410"/>
    <m/>
    <n v="832"/>
    <m/>
    <s v="TECMAR TRANSPORTES LTDA"/>
    <d v="2023-10-06T00:00:00"/>
    <s v="INFORMADO COLETA"/>
    <m/>
    <m/>
    <m/>
    <m/>
    <s v="EM TRANSITO"/>
    <m/>
  </r>
  <r>
    <n v="30987298"/>
    <s v="309872-98"/>
    <d v="2023-10-09T00:00:00"/>
    <x v="0"/>
    <s v="LAURO DE FREITAS"/>
    <x v="20"/>
    <n v="134156"/>
    <s v="NORDESTE"/>
    <n v="26518.92"/>
    <m/>
    <n v="1024"/>
    <m/>
    <s v="TECMAR TRANSPORTES LTDA"/>
    <d v="2023-10-06T00:00:00"/>
    <s v="INFORMADO COLETA"/>
    <m/>
    <m/>
    <m/>
    <m/>
    <s v="EM TRANSITO"/>
    <m/>
  </r>
  <r>
    <n v="29347699"/>
    <s v="293476-99"/>
    <d v="2023-08-24T00:00:00"/>
    <x v="3"/>
    <s v="FORTALEZA"/>
    <x v="15"/>
    <n v="129218"/>
    <s v="NORDESTE"/>
    <n v="1242.56"/>
    <n v="159.09"/>
    <n v="57.978000000000002"/>
    <m/>
    <s v="JEONCEL TRANSPORTES LTDA"/>
    <d v="2023-08-23T00:00:00"/>
    <m/>
    <d v="2023-09-08T00:00:00"/>
    <d v="2023-09-06T00:00:00"/>
    <m/>
    <s v="ENTREGUE"/>
    <s v="ENTREGUE NO PRAZO"/>
    <n v="13"/>
  </r>
  <r>
    <n v="28936598"/>
    <s v="289365-98"/>
    <d v="2023-08-24T00:00:00"/>
    <x v="3"/>
    <s v="SENADOR CANEDO"/>
    <x v="5"/>
    <n v="129266"/>
    <s v="CENTRO-OESTE"/>
    <n v="12299"/>
    <n v="434.83"/>
    <n v="450.17200000000003"/>
    <m/>
    <s v="JEONCEL TRANSPORTES LTDA"/>
    <d v="2023-08-24T00:00:00"/>
    <m/>
    <d v="2023-09-08T00:00:00"/>
    <d v="2023-09-08T00:00:00"/>
    <m/>
    <s v="ENTREGUE"/>
    <s v="ENTREGUE NO PRAZO"/>
    <n v="15"/>
  </r>
  <r>
    <n v="32815998"/>
    <s v="328159-98"/>
    <d v="2023-10-09T00:00:00"/>
    <x v="0"/>
    <s v="CANDIBA"/>
    <x v="20"/>
    <n v="134159"/>
    <s v="NORDESTE"/>
    <n v="6269"/>
    <m/>
    <n v="233"/>
    <m/>
    <s v="TECMAR TRANSPORTES LTDA"/>
    <d v="2023-10-06T00:00:00"/>
    <s v="INFORMADO COLETA"/>
    <m/>
    <m/>
    <m/>
    <m/>
    <s v="EM TRANSITO"/>
    <m/>
  </r>
  <r>
    <n v="29347700"/>
    <s v="293477-00"/>
    <d v="2023-08-24T00:00:00"/>
    <x v="3"/>
    <s v="ITUMBIARA"/>
    <x v="5"/>
    <n v="129219"/>
    <s v="CENTRO-OESTE"/>
    <n v="451.72"/>
    <n v="150"/>
    <n v="27.832999999999998"/>
    <m/>
    <s v="JEONCEL TRANSPORTES LTDA"/>
    <d v="2023-08-23T00:00:00"/>
    <m/>
    <d v="2023-09-08T00:00:00"/>
    <d v="2023-09-01T00:00:00"/>
    <m/>
    <s v="ENTREGUE"/>
    <s v="ENTREGUE NO PRAZO"/>
    <n v="8"/>
  </r>
  <r>
    <n v="29254798"/>
    <s v="292547-98"/>
    <d v="2023-08-24T00:00:00"/>
    <x v="3"/>
    <s v="ABAETETUBA"/>
    <x v="2"/>
    <n v="129296"/>
    <s v="NORTE"/>
    <n v="11451.8"/>
    <n v="772"/>
    <n v="386"/>
    <m/>
    <s v="JEONCEL TRANSPORTES LTDA"/>
    <d v="2023-08-24T00:00:00"/>
    <m/>
    <d v="2023-09-18T00:00:00"/>
    <d v="2023-09-15T00:00:00"/>
    <m/>
    <s v="ENTREGUE"/>
    <s v="ENTREGUE NO PRAZO"/>
    <n v="22"/>
  </r>
  <r>
    <n v="29253798"/>
    <s v="292537-98"/>
    <d v="2023-08-24T00:00:00"/>
    <x v="3"/>
    <s v="ABAETETUBA"/>
    <x v="2"/>
    <n v="129295"/>
    <s v="NORTE"/>
    <n v="8406.73"/>
    <n v="524"/>
    <n v="262"/>
    <m/>
    <s v="JEONCEL TRANSPORTES LTDA"/>
    <d v="2023-08-24T00:00:00"/>
    <m/>
    <d v="2023-09-18T00:00:00"/>
    <d v="2023-09-15T00:00:00"/>
    <m/>
    <s v="ENTREGUE"/>
    <s v="ENTREGUE NO PRAZO"/>
    <n v="22"/>
  </r>
  <r>
    <n v="29348498"/>
    <s v="293484-98"/>
    <d v="2023-08-24T00:00:00"/>
    <x v="3"/>
    <s v="MOCAJUBA"/>
    <x v="2"/>
    <n v="129293"/>
    <s v="NORTE"/>
    <n v="10491.69"/>
    <n v="670"/>
    <n v="335"/>
    <m/>
    <s v="JEONCEL TRANSPORTES LTDA"/>
    <d v="2023-08-24T00:00:00"/>
    <m/>
    <d v="2023-09-22T00:00:00"/>
    <d v="2023-09-22T00:00:00"/>
    <m/>
    <s v="ENTREGUE"/>
    <s v="ENTREGUE NO PRAZO"/>
    <n v="29"/>
  </r>
  <r>
    <n v="29093098"/>
    <s v="290930-98"/>
    <d v="2023-08-24T00:00:00"/>
    <x v="3"/>
    <s v="REDENCAO"/>
    <x v="2"/>
    <n v="129264"/>
    <s v="NORTE"/>
    <n v="12431.07"/>
    <n v="795.19"/>
    <n v="397.59699999999998"/>
    <m/>
    <s v="JEONCEL TRANSPORTES LTDA"/>
    <d v="2023-08-24T00:00:00"/>
    <m/>
    <d v="2023-09-29T00:00:00"/>
    <d v="2023-10-02T00:00:00"/>
    <m/>
    <s v="ENTREGUE"/>
    <s v="ENTREGUE FORA DO PRAZO"/>
    <n v="39"/>
  </r>
  <r>
    <n v="28396698"/>
    <s v="283966-98"/>
    <d v="2023-08-24T00:00:00"/>
    <x v="3"/>
    <s v="RONDONÓPOLIS"/>
    <x v="0"/>
    <n v="129324"/>
    <s v="CENTRO-OESTE"/>
    <n v="11126.61"/>
    <n v="873.26"/>
    <n v="444"/>
    <m/>
    <s v="MIRA SERVICOS"/>
    <d v="2023-08-24T00:00:00"/>
    <m/>
    <d v="2023-09-12T00:00:00"/>
    <d v="2023-09-05T00:00:00"/>
    <m/>
    <s v="ENTREGUE"/>
    <s v="ENTREGUE NO PRAZO"/>
    <n v="12"/>
  </r>
  <r>
    <n v="29115898"/>
    <s v="291158-98"/>
    <d v="2023-08-24T00:00:00"/>
    <x v="3"/>
    <s v="RONDONÓPOLIS"/>
    <x v="0"/>
    <n v="129271"/>
    <s v="CENTRO-OESTE"/>
    <n v="10200"/>
    <n v="739.91"/>
    <n v="367"/>
    <m/>
    <s v="MIRA SERVICOS"/>
    <d v="2023-08-24T00:00:00"/>
    <m/>
    <d v="2023-09-12T00:00:00"/>
    <d v="2023-09-05T00:00:00"/>
    <m/>
    <s v="ENTREGUE"/>
    <s v="ENTREGUE NO PRAZO"/>
    <n v="12"/>
  </r>
  <r>
    <n v="28437098"/>
    <s v="284370-98"/>
    <d v="2023-08-24T00:00:00"/>
    <x v="3"/>
    <s v="PONTA PORA"/>
    <x v="3"/>
    <n v="129304"/>
    <s v="CENTRO-OESTE"/>
    <n v="13889"/>
    <n v="869.27"/>
    <n v="586.86699999999996"/>
    <m/>
    <s v="MIRA SERVICOS"/>
    <d v="2023-08-24T00:00:00"/>
    <m/>
    <d v="2023-09-14T00:00:00"/>
    <d v="2023-09-08T00:00:00"/>
    <m/>
    <s v="ENTREGUE"/>
    <s v="ENTREGUE NO PRAZO"/>
    <n v="15"/>
  </r>
  <r>
    <n v="29347702"/>
    <s v="293477-02"/>
    <d v="2023-08-24T00:00:00"/>
    <x v="3"/>
    <s v="SANTAREM"/>
    <x v="2"/>
    <n v="129220"/>
    <s v="NORTE"/>
    <n v="622.79999999999995"/>
    <n v="451.48"/>
    <n v="27.832999999999998"/>
    <m/>
    <s v="MIRA SERVICOS"/>
    <d v="2023-08-23T00:00:00"/>
    <m/>
    <d v="2023-09-25T00:00:00"/>
    <d v="2023-09-20T00:00:00"/>
    <m/>
    <s v="ENTREGUE"/>
    <s v="ENTREGUE NO PRAZO"/>
    <n v="27"/>
  </r>
  <r>
    <n v="28242998"/>
    <s v="282429-98"/>
    <d v="2023-08-24T00:00:00"/>
    <x v="3"/>
    <s v="CUIABÁ"/>
    <x v="0"/>
    <n v="129321"/>
    <s v="CENTRO-OESTE"/>
    <n v="15679"/>
    <n v="808.72"/>
    <n v="667"/>
    <m/>
    <s v="MIRA SERVICOS"/>
    <d v="2023-08-24T00:00:00"/>
    <m/>
    <d v="2023-09-11T00:00:00"/>
    <d v="2023-09-12T00:00:00"/>
    <m/>
    <s v="ENTREGUE"/>
    <s v="ENTREGUE FORA DO PRAZO"/>
    <n v="19"/>
  </r>
  <r>
    <n v="28197998"/>
    <s v="281979-98"/>
    <d v="2023-08-24T00:00:00"/>
    <x v="3"/>
    <s v="ANANAS"/>
    <x v="1"/>
    <n v="129322"/>
    <s v="NORTE"/>
    <n v="16660.86"/>
    <n v="1544.94"/>
    <n v="702"/>
    <m/>
    <s v="MIRA SERVICOS"/>
    <d v="2023-08-24T00:00:00"/>
    <m/>
    <d v="2023-09-28T00:00:00"/>
    <d v="2023-09-11T00:00:00"/>
    <m/>
    <s v="ENTREGUE"/>
    <s v="ENTREGUE NO PRAZO"/>
    <n v="18"/>
  </r>
  <r>
    <n v="28724698"/>
    <s v="287246-98"/>
    <d v="2023-08-24T00:00:00"/>
    <x v="3"/>
    <s v="ARAGUATINS"/>
    <x v="1"/>
    <n v="129326"/>
    <s v="NORTE"/>
    <n v="35368.78"/>
    <n v="3120.85"/>
    <n v="1474"/>
    <m/>
    <s v="MIRA SERVICOS"/>
    <d v="2023-08-24T00:00:00"/>
    <m/>
    <d v="2023-09-28T00:00:00"/>
    <d v="2023-09-12T00:00:00"/>
    <m/>
    <s v="ENTREGUE"/>
    <s v="ENTREGUE NO PRAZO"/>
    <n v="19"/>
  </r>
  <r>
    <n v="28310998"/>
    <s v="283109-98"/>
    <d v="2023-08-24T00:00:00"/>
    <x v="3"/>
    <s v="LARANJAL DO JARI"/>
    <x v="14"/>
    <n v="129317"/>
    <s v="NORTE"/>
    <n v="16082.71"/>
    <n v="3024.73"/>
    <n v="588.90700000000004"/>
    <m/>
    <s v="MIRA SERVICOS"/>
    <d v="2023-08-24T00:00:00"/>
    <m/>
    <d v="2023-09-29T00:00:00"/>
    <d v="2023-09-11T00:00:00"/>
    <m/>
    <s v="ENTREGUE"/>
    <s v="ENTREGUE NO PRAZO"/>
    <n v="18"/>
  </r>
  <r>
    <n v="30120898"/>
    <s v="301208-98"/>
    <d v="2023-09-11T00:00:00"/>
    <x v="0"/>
    <s v="PALMA"/>
    <x v="4"/>
    <n v="130020"/>
    <s v="SUDESTE"/>
    <n v="9289"/>
    <n v="505.82"/>
    <n v="293"/>
    <m/>
    <s v="TENHOMOVEIS COMERCIO DE MOVEIS E UTENSILIOS DOMESTICOS LTDA"/>
    <d v="2023-09-06T00:00:00"/>
    <s v="ENTREGA INFORMADA"/>
    <d v="2023-09-22T00:00:00"/>
    <d v="2023-10-02T00:00:00"/>
    <d v="2023-10-04T00:00:00"/>
    <s v="ENTREGUE"/>
    <s v="ENTREGUE FORA DO PRAZO"/>
    <n v="21"/>
  </r>
  <r>
    <n v="29468998"/>
    <s v="294689-98"/>
    <d v="2023-09-11T00:00:00"/>
    <x v="0"/>
    <s v="SAO FRANCISCO SALES"/>
    <x v="4"/>
    <n v="130075"/>
    <s v="SUDESTE"/>
    <n v="5429"/>
    <n v="250"/>
    <n v="173"/>
    <m/>
    <s v="TENHOMOVEIS COMERCIO DE MOVEIS E UTENSILIOS DOMESTICOS LTDA"/>
    <d v="2023-09-11T00:00:00"/>
    <s v="ENTREGA INFORMADA"/>
    <d v="2023-09-27T00:00:00"/>
    <d v="2023-09-29T00:00:00"/>
    <d v="2023-10-04T00:00:00"/>
    <s v="ENTREGUE"/>
    <s v="ENTREGUE FORA DO PRAZO"/>
    <n v="18"/>
  </r>
  <r>
    <n v="29319098"/>
    <s v="293190-98"/>
    <d v="2023-09-12T00:00:00"/>
    <x v="0"/>
    <s v="MONTES CLAROS"/>
    <x v="4"/>
    <n v="130165"/>
    <s v="SUDESTE"/>
    <n v="22413.73"/>
    <n v="1028.75"/>
    <n v="823"/>
    <m/>
    <s v="TENHOMOVEIS COMERCIO DE MOVEIS E UTENSILIOS DOMESTICOS LTDA"/>
    <d v="2023-09-11T00:00:00"/>
    <s v="ENTREGA INFORMADA"/>
    <d v="2023-09-27T00:00:00"/>
    <d v="2023-09-29T00:00:00"/>
    <d v="2023-10-04T00:00:00"/>
    <s v="ENTREGUE"/>
    <s v="ENTREGUE FORA DO PRAZO"/>
    <n v="17"/>
  </r>
  <r>
    <n v="28804798"/>
    <s v="288047-98"/>
    <d v="2023-09-12T00:00:00"/>
    <x v="0"/>
    <s v="POUSO ALEGRE"/>
    <x v="4"/>
    <n v="130218"/>
    <s v="SUDESTE"/>
    <n v="4349"/>
    <n v="250"/>
    <n v="136.54499999999999"/>
    <m/>
    <s v="TENHOMOVEIS COMERCIO DE MOVEIS E UTENSILIOS DOMESTICOS LTDA"/>
    <d v="2023-09-11T00:00:00"/>
    <s v="ENTREGA INFORMADA"/>
    <d v="2023-09-27T00:00:00"/>
    <d v="2023-10-04T00:00:00"/>
    <d v="2023-10-04T00:00:00"/>
    <s v="ENTREGUE"/>
    <s v="ENTREGUE FORA DO PRAZO"/>
    <n v="22"/>
  </r>
  <r>
    <n v="30689400"/>
    <s v="306894-00"/>
    <d v="2023-09-12T00:00:00"/>
    <x v="0"/>
    <s v="AIMORÉS"/>
    <x v="4"/>
    <n v="130250"/>
    <s v="SUDESTE"/>
    <n v="3456.9"/>
    <n v="253.13"/>
    <n v="202.5"/>
    <m/>
    <s v="TENHOMOVEIS COMERCIO DE MOVEIS E UTENSILIOS DOMESTICOS LTDA"/>
    <d v="2023-09-12T00:00:00"/>
    <s v="ENTREGA INFORMADA"/>
    <d v="2023-09-27T00:00:00"/>
    <d v="2023-09-29T00:00:00"/>
    <d v="2023-10-04T00:00:00"/>
    <s v="ENTREGUE"/>
    <s v="ENTREGUE FORA DO PRAZO"/>
    <n v="17"/>
  </r>
  <r>
    <n v="28363398"/>
    <s v="283633-98"/>
    <d v="2023-08-24T00:00:00"/>
    <x v="3"/>
    <s v="FORMOSO DO ARAGUAIA"/>
    <x v="1"/>
    <n v="129328"/>
    <s v="NORTE"/>
    <n v="33080.120000000003"/>
    <n v="3024.23"/>
    <n v="1426"/>
    <m/>
    <s v="MIRA SERVICOS"/>
    <d v="2023-08-24T00:00:00"/>
    <m/>
    <d v="2023-09-22T00:00:00"/>
    <d v="2023-09-14T00:00:00"/>
    <m/>
    <s v="ENTREGUE"/>
    <s v="ENTREGUE NO PRAZO"/>
    <n v="21"/>
  </r>
  <r>
    <n v="30178198"/>
    <s v="301781-98"/>
    <d v="2023-09-15T00:00:00"/>
    <x v="0"/>
    <s v="BOM REPOUSO"/>
    <x v="4"/>
    <n v="130595"/>
    <s v="SUDESTE"/>
    <n v="11750.91"/>
    <n v="481.25"/>
    <n v="385"/>
    <m/>
    <s v="TENHOMOVEIS COMERCIO DE MOVEIS E UTENSILIOS DOMESTICOS LTDA"/>
    <d v="2023-09-14T00:00:00"/>
    <s v="ENTREGA INFORMADA"/>
    <d v="2023-09-27T00:00:00"/>
    <d v="2023-10-03T00:00:00"/>
    <d v="2023-10-04T00:00:00"/>
    <s v="ENTREGUE"/>
    <s v="ENTREGUE FORA DO PRAZO"/>
    <n v="18"/>
  </r>
  <r>
    <n v="29510998"/>
    <s v="295109-98"/>
    <d v="2023-09-18T00:00:00"/>
    <x v="0"/>
    <s v="MONTE SANTO DE MINAS"/>
    <x v="4"/>
    <n v="130871"/>
    <s v="SUDESTE"/>
    <n v="7200"/>
    <n v="335"/>
    <n v="268"/>
    <m/>
    <s v="TENHOMOVEIS COMERCIO DE MOVEIS E UTENSILIOS DOMESTICOS LTDA"/>
    <d v="2023-09-15T00:00:00"/>
    <s v="ENTREGA INFORMADA"/>
    <d v="2023-10-02T00:00:00"/>
    <d v="2023-09-29T00:00:00"/>
    <d v="2023-10-04T00:00:00"/>
    <s v="ENTREGUE"/>
    <s v="ENTREGUE NO PRAZO"/>
    <n v="11"/>
  </r>
  <r>
    <n v="28729098"/>
    <s v="287290-98"/>
    <d v="2023-09-18T00:00:00"/>
    <x v="0"/>
    <s v="SAO JOSE DO GOIABAL"/>
    <x v="4"/>
    <n v="130884"/>
    <s v="SUDESTE"/>
    <n v="11000"/>
    <n v="496.63"/>
    <n v="397.29899999999998"/>
    <m/>
    <s v="TENHOMOVEIS COMERCIO DE MOVEIS E UTENSILIOS DOMESTICOS LTDA"/>
    <d v="2023-09-15T00:00:00"/>
    <s v="ENTREGA INFORMADA"/>
    <d v="2023-10-02T00:00:00"/>
    <d v="2023-09-28T00:00:00"/>
    <d v="2023-10-04T00:00:00"/>
    <s v="ENTREGUE"/>
    <s v="ENTREGUE NO PRAZO"/>
    <n v="10"/>
  </r>
  <r>
    <n v="29879398"/>
    <s v="298793-98"/>
    <d v="2023-09-18T00:00:00"/>
    <x v="0"/>
    <s v="SAO FRANCISCO SALES"/>
    <x v="4"/>
    <n v="130928"/>
    <s v="SUDESTE"/>
    <n v="12299"/>
    <n v="556.25"/>
    <n v="445"/>
    <m/>
    <s v="TENHOMOVEIS COMERCIO DE MOVEIS E UTENSILIOS DOMESTICOS LTDA"/>
    <d v="2023-09-15T00:00:00"/>
    <s v="ENTREGA INFORMADA"/>
    <d v="2023-10-05T00:00:00"/>
    <d v="2023-09-29T00:00:00"/>
    <d v="2023-10-04T00:00:00"/>
    <s v="ENTREGUE"/>
    <s v="ENTREGUE NO PRAZO"/>
    <n v="11"/>
  </r>
  <r>
    <n v="30337098"/>
    <s v="303370-98"/>
    <d v="2023-09-19T00:00:00"/>
    <x v="0"/>
    <s v="PASSOS"/>
    <x v="4"/>
    <n v="131051"/>
    <s v="SUDESTE"/>
    <n v="8440"/>
    <n v="341.25"/>
    <n v="681"/>
    <m/>
    <s v="TENHOMOVEIS COMERCIO DE MOVEIS E UTENSILIOS DOMESTICOS LTDA"/>
    <d v="2023-09-18T00:00:00"/>
    <s v="ENTREGA INFORMADA"/>
    <d v="2023-10-02T00:00:00"/>
    <d v="2023-09-29T00:00:00"/>
    <d v="2023-10-04T00:00:00"/>
    <s v="ENTREGUE"/>
    <s v="ENTREGUE NO PRAZO"/>
    <n v="10"/>
  </r>
  <r>
    <n v="26924298"/>
    <s v="269242-98"/>
    <d v="2023-08-24T00:00:00"/>
    <x v="3"/>
    <s v="RONDONÓPOLIS"/>
    <x v="0"/>
    <n v="129320"/>
    <s v="CENTRO-OESTE"/>
    <n v="14429"/>
    <n v="911.16"/>
    <n v="464"/>
    <m/>
    <s v="MIRA SERVICOS"/>
    <d v="2023-08-24T00:00:00"/>
    <m/>
    <d v="2023-09-12T00:00:00"/>
    <d v="2023-09-19T00:00:00"/>
    <m/>
    <s v="ENTREGUE"/>
    <s v="ENTREGUE FORA DO PRAZO"/>
    <n v="26"/>
  </r>
  <r>
    <n v="29315398"/>
    <s v="293153-98"/>
    <d v="2023-09-11T00:00:00"/>
    <x v="0"/>
    <s v="JANAUBA"/>
    <x v="4"/>
    <n v="130140"/>
    <s v="SUDESTE"/>
    <n v="19069"/>
    <n v="871.25"/>
    <n v="697"/>
    <m/>
    <s v="TENHOMOVEIS COMERCIO DE MOVEIS E UTENSILIOS DOMESTICOS LTDA"/>
    <d v="2023-09-11T00:00:00"/>
    <s v="INFORMADO COLETA"/>
    <d v="2023-09-27T00:00:00"/>
    <m/>
    <d v="2023-10-09T00:00:00"/>
    <s v="CHEGADA EM UNIDADE"/>
    <s v="EM TRANSITO"/>
    <n v="-45180"/>
  </r>
  <r>
    <n v="27955698"/>
    <s v="279556-98"/>
    <d v="2023-09-12T00:00:00"/>
    <x v="0"/>
    <s v="ITABIRINHA"/>
    <x v="4"/>
    <n v="130167"/>
    <s v="SUDESTE"/>
    <n v="19249"/>
    <n v="905.72"/>
    <n v="724.57600000000002"/>
    <m/>
    <s v="TENHOMOVEIS COMERCIO DE MOVEIS E UTENSILIOS DOMESTICOS LTDA"/>
    <d v="2023-09-11T00:00:00"/>
    <s v="ENTREGA INFORMADA"/>
    <d v="2023-09-27T00:00:00"/>
    <d v="2023-10-02T00:00:00"/>
    <d v="2023-10-05T00:00:00"/>
    <s v="ENTREGUE"/>
    <s v="ENTREGUE FORA DO PRAZO"/>
    <n v="20"/>
  </r>
  <r>
    <n v="30589199"/>
    <s v="305891-99"/>
    <d v="2023-09-12T00:00:00"/>
    <x v="0"/>
    <s v="MUTUM"/>
    <x v="4"/>
    <n v="130245"/>
    <s v="SUDESTE"/>
    <n v="1114.4000000000001"/>
    <n v="250"/>
    <n v="55.667000000000002"/>
    <m/>
    <s v="TENHOMOVEIS COMERCIO DE MOVEIS E UTENSILIOS DOMESTICOS LTDA"/>
    <d v="2023-09-12T00:00:00"/>
    <s v="INFORMADO COLETA"/>
    <d v="2023-09-27T00:00:00"/>
    <m/>
    <d v="2023-10-09T00:00:00"/>
    <s v="ENTREGA AGENDADA 10/10"/>
    <s v="EM TRANSITO"/>
    <n v="-45181"/>
  </r>
  <r>
    <n v="29593998"/>
    <s v="295939-98"/>
    <d v="2023-09-12T00:00:00"/>
    <x v="0"/>
    <s v="CANAPOLIS"/>
    <x v="4"/>
    <n v="130281"/>
    <s v="SUDESTE"/>
    <n v="26000"/>
    <n v="1170.45"/>
    <n v="796"/>
    <m/>
    <s v="TENHOMOVEIS COMERCIO DE MOVEIS E UTENSILIOS DOMESTICOS LTDA"/>
    <d v="2023-09-12T00:00:00"/>
    <s v="INFORMADO COLETA"/>
    <d v="2023-09-27T00:00:00"/>
    <m/>
    <d v="2023-10-09T00:00:00"/>
    <s v="SAIU PARA ENTREGA"/>
    <s v="EM TRANSITO"/>
    <n v="-45181"/>
  </r>
  <r>
    <n v="30006798"/>
    <s v="300067-98"/>
    <d v="2023-09-12T00:00:00"/>
    <x v="0"/>
    <s v="JANAUBA"/>
    <x v="4"/>
    <n v="130289"/>
    <s v="SUDESTE"/>
    <n v="5429"/>
    <n v="259.8"/>
    <n v="168"/>
    <m/>
    <s v="TENHOMOVEIS COMERCIO DE MOVEIS E UTENSILIOS DOMESTICOS LTDA"/>
    <d v="2023-09-12T00:00:00"/>
    <s v="INFORMADO COLETA"/>
    <d v="2023-09-27T00:00:00"/>
    <m/>
    <d v="2023-10-09T00:00:00"/>
    <s v="LOCAL DE ENTREGA NAO LOCALIZADO"/>
    <s v="EM TRANSITO"/>
    <n v="-45181"/>
  </r>
  <r>
    <n v="29019098"/>
    <s v="290190-98"/>
    <d v="2023-08-24T00:00:00"/>
    <x v="3"/>
    <s v="ENGENHEIRO COELHO"/>
    <x v="9"/>
    <n v="129265"/>
    <s v="SUDESTE"/>
    <n v="25961.68"/>
    <n v="778.85"/>
    <n v="852.27"/>
    <m/>
    <s v="NJP EXPRESS LTDA"/>
    <d v="2023-08-24T00:00:00"/>
    <m/>
    <d v="2023-09-04T00:00:00"/>
    <d v="2023-08-31T00:00:00"/>
    <m/>
    <s v="ENTREGUE"/>
    <s v="ENTREGUE NO PRAZO"/>
    <n v="7"/>
  </r>
  <r>
    <n v="29441598"/>
    <s v="294415-98"/>
    <d v="2023-08-24T00:00:00"/>
    <x v="3"/>
    <s v="ITAPEVI"/>
    <x v="9"/>
    <n v="129246"/>
    <s v="SUDESTE"/>
    <n v="10902.53"/>
    <n v="305.27"/>
    <n v="53.67"/>
    <m/>
    <s v="NJP EXPRESS LTDA"/>
    <d v="2023-08-24T00:00:00"/>
    <m/>
    <d v="2023-08-31T00:00:00"/>
    <d v="2023-08-29T00:00:00"/>
    <m/>
    <s v="ENTREGUE"/>
    <s v="ENTREGUE NO PRAZO"/>
    <n v="5"/>
  </r>
  <r>
    <n v="29026398"/>
    <s v="290263-98"/>
    <d v="2023-08-24T00:00:00"/>
    <x v="3"/>
    <s v="PARAGUACU PAULISTA"/>
    <x v="9"/>
    <n v="129263"/>
    <s v="SUDESTE"/>
    <n v="5429"/>
    <n v="250"/>
    <n v="172.85499999999999"/>
    <m/>
    <s v="NJP EXPRESS LTDA"/>
    <d v="2023-08-24T00:00:00"/>
    <m/>
    <d v="2023-09-06T00:00:00"/>
    <d v="2023-09-08T00:00:00"/>
    <m/>
    <s v="ENTREGUE"/>
    <s v="ENTREGUE FORA DO PRAZO"/>
    <n v="15"/>
  </r>
  <r>
    <n v="29564898"/>
    <s v="295648-98"/>
    <d v="2023-09-15T00:00:00"/>
    <x v="0"/>
    <s v="S. SEBASTIAO PARAISO"/>
    <x v="4"/>
    <n v="130480"/>
    <s v="SUDESTE"/>
    <n v="33321.42"/>
    <n v="1555"/>
    <n v="1244"/>
    <m/>
    <s v="TENHOMOVEIS COMERCIO DE MOVEIS E UTENSILIOS DOMESTICOS LTDA"/>
    <d v="2023-09-14T00:00:00"/>
    <s v="ENTREGA INFORMADA"/>
    <d v="2023-09-27T00:00:00"/>
    <d v="2023-10-05T00:00:00"/>
    <d v="2023-10-09T00:00:00"/>
    <s v="ENTREGUE"/>
    <s v="ENTREGUE FORA DO PRAZO"/>
    <n v="20"/>
  </r>
  <r>
    <n v="29079398"/>
    <s v="290793-98"/>
    <d v="2023-08-24T00:00:00"/>
    <x v="3"/>
    <s v="VOTUPORANGA"/>
    <x v="9"/>
    <n v="129272"/>
    <s v="SUDESTE"/>
    <n v="11948.31"/>
    <n v="358.45"/>
    <n v="397"/>
    <m/>
    <s v="NJP EXPRESS LTDA"/>
    <d v="2023-08-24T00:00:00"/>
    <m/>
    <d v="2023-09-06T00:00:00"/>
    <d v="2023-09-01T00:00:00"/>
    <m/>
    <s v="ENTREGUE"/>
    <s v="ENTREGUE NO PRAZO"/>
    <n v="8"/>
  </r>
  <r>
    <n v="29596898"/>
    <s v="295968-98"/>
    <d v="2023-09-18T00:00:00"/>
    <x v="0"/>
    <s v="OLIVEIRA"/>
    <x v="4"/>
    <n v="130855"/>
    <s v="SUDESTE"/>
    <n v="9305.01"/>
    <n v="402.5"/>
    <n v="322"/>
    <m/>
    <s v="TENHOMOVEIS COMERCIO DE MOVEIS E UTENSILIOS DOMESTICOS LTDA"/>
    <d v="2023-09-15T00:00:00"/>
    <s v="INFORMADO COLETA"/>
    <d v="2023-09-20T00:00:00"/>
    <m/>
    <d v="2023-10-09T00:00:00"/>
    <s v="CHEGADA EM UNIDADE"/>
    <s v="EM TRANSITO"/>
    <n v="-45187"/>
  </r>
  <r>
    <n v="28993298"/>
    <s v="289932-98"/>
    <d v="2023-09-18T00:00:00"/>
    <x v="0"/>
    <s v="CONSELHEIRO PENA"/>
    <x v="4"/>
    <n v="130869"/>
    <s v="SUDESTE"/>
    <n v="15109"/>
    <n v="666.73"/>
    <n v="533.37900000000002"/>
    <m/>
    <s v="TENHOMOVEIS COMERCIO DE MOVEIS E UTENSILIOS DOMESTICOS LTDA"/>
    <d v="2023-09-15T00:00:00"/>
    <s v="INFORMADO COLETA"/>
    <d v="2023-10-02T00:00:00"/>
    <m/>
    <d v="2023-10-09T00:00:00"/>
    <s v="SAIU PARA ENTREGA"/>
    <s v="EM TRANSITO"/>
    <n v="-45187"/>
  </r>
  <r>
    <n v="28801698"/>
    <s v="288016-98"/>
    <d v="2023-09-18T00:00:00"/>
    <x v="0"/>
    <s v="AMPARO DO SERRA"/>
    <x v="4"/>
    <n v="130885"/>
    <s v="SUDESTE"/>
    <n v="6659"/>
    <n v="417.63"/>
    <n v="225.01300000000001"/>
    <m/>
    <s v="TENHOMOVEIS COMERCIO DE MOVEIS E UTENSILIOS DOMESTICOS LTDA"/>
    <d v="2023-09-15T00:00:00"/>
    <s v="ENTREGA INFORMADA"/>
    <d v="2023-10-02T00:00:00"/>
    <d v="2023-10-04T00:00:00"/>
    <d v="2023-10-05T00:00:00"/>
    <s v="ENTREGUE"/>
    <s v="ENTREGUE FORA DO PRAZO"/>
    <n v="16"/>
  </r>
  <r>
    <n v="29174698"/>
    <s v="291746-98"/>
    <d v="2023-09-18T00:00:00"/>
    <x v="0"/>
    <s v="MORADA NOVA DE MINAS"/>
    <x v="4"/>
    <n v="130888"/>
    <s v="SUDESTE"/>
    <n v="9959"/>
    <n v="541.45000000000005"/>
    <n v="324.077"/>
    <m/>
    <s v="TENHOMOVEIS COMERCIO DE MOVEIS E UTENSILIOS DOMESTICOS LTDA"/>
    <d v="2023-09-15T00:00:00"/>
    <s v="ENTREGA INFORMADA"/>
    <d v="2023-10-02T00:00:00"/>
    <d v="2023-10-04T00:00:00"/>
    <d v="2023-10-09T00:00:00"/>
    <s v="ENTREGUE"/>
    <s v="ENTREGUE FORA DO PRAZO"/>
    <n v="16"/>
  </r>
  <r>
    <n v="29623098"/>
    <s v="296230-98"/>
    <d v="2023-09-18T00:00:00"/>
    <x v="0"/>
    <s v="ABAETE"/>
    <x v="4"/>
    <n v="130890"/>
    <s v="SUDESTE"/>
    <n v="18020"/>
    <n v="868.75"/>
    <n v="695"/>
    <m/>
    <s v="TENHOMOVEIS COMERCIO DE MOVEIS E UTENSILIOS DOMESTICOS LTDA"/>
    <d v="2023-09-15T00:00:00"/>
    <s v="ENTREGA INFORMADA"/>
    <d v="2023-10-02T00:00:00"/>
    <d v="2023-10-04T00:00:00"/>
    <d v="2023-10-09T00:00:00"/>
    <s v="ENTREGUE"/>
    <s v="ENTREGUE FORA DO PRAZO"/>
    <n v="16"/>
  </r>
  <r>
    <n v="29891798"/>
    <s v="298917-98"/>
    <d v="2023-09-18T00:00:00"/>
    <x v="0"/>
    <s v="ITUMIRIM"/>
    <x v="4"/>
    <n v="130892"/>
    <s v="SUDESTE"/>
    <n v="12200"/>
    <n v="688.86"/>
    <n v="442"/>
    <m/>
    <s v="TENHOMOVEIS COMERCIO DE MOVEIS E UTENSILIOS DOMESTICOS LTDA"/>
    <d v="2023-09-15T00:00:00"/>
    <s v="INFORMADO COLETA"/>
    <d v="2023-10-02T00:00:00"/>
    <m/>
    <d v="2023-10-09T00:00:00"/>
    <s v="CHEGADA EM UNIDADE"/>
    <s v="EM TRANSITO"/>
    <n v="-45187"/>
  </r>
  <r>
    <n v="29581498"/>
    <s v="295814-98"/>
    <d v="2023-09-18T00:00:00"/>
    <x v="0"/>
    <s v="SAO FRANCISCO PAULA"/>
    <x v="4"/>
    <n v="130900"/>
    <s v="SUDESTE"/>
    <n v="20185.11"/>
    <n v="946.25"/>
    <n v="757"/>
    <m/>
    <s v="TENHOMOVEIS COMERCIO DE MOVEIS E UTENSILIOS DOMESTICOS LTDA"/>
    <d v="2023-09-15T00:00:00"/>
    <s v="INFORMADO COLETA"/>
    <d v="2023-10-02T00:00:00"/>
    <m/>
    <d v="2023-10-09T00:00:00"/>
    <s v="SAIDA DE UNIDADE"/>
    <s v="EM TRANSITO"/>
    <n v="-45187"/>
  </r>
  <r>
    <n v="28538698"/>
    <s v="285386-98"/>
    <d v="2023-09-18T00:00:00"/>
    <x v="0"/>
    <s v="JECEABA"/>
    <x v="4"/>
    <n v="130905"/>
    <s v="SUDESTE"/>
    <n v="6659"/>
    <n v="293.75"/>
    <n v="235"/>
    <m/>
    <s v="TENHOMOVEIS COMERCIO DE MOVEIS E UTENSILIOS DOMESTICOS LTDA"/>
    <d v="2023-09-15T00:00:00"/>
    <s v="INFORMADO COLETA"/>
    <d v="2023-10-02T00:00:00"/>
    <m/>
    <d v="2023-10-09T00:00:00"/>
    <s v="SAIDA PARA ENTREGA"/>
    <s v="EM TRANSITO"/>
    <n v="-45187"/>
  </r>
  <r>
    <n v="28954898"/>
    <s v="289548-98"/>
    <d v="2023-09-18T00:00:00"/>
    <x v="0"/>
    <s v="MORADA NOVA DE MINAS"/>
    <x v="4"/>
    <n v="130913"/>
    <s v="SUDESTE"/>
    <n v="10289"/>
    <n v="545.59"/>
    <n v="304"/>
    <m/>
    <s v="TENHOMOVEIS COMERCIO DE MOVEIS E UTENSILIOS DOMESTICOS LTDA"/>
    <d v="2023-09-15T00:00:00"/>
    <s v="ENTREGA INFORMADA"/>
    <d v="2023-10-02T00:00:00"/>
    <d v="2023-10-04T00:00:00"/>
    <d v="2023-10-09T00:00:00"/>
    <s v="ENTREGUE"/>
    <s v="ENTREGUE FORA DO PRAZO"/>
    <n v="16"/>
  </r>
  <r>
    <n v="28776598"/>
    <s v="287765-98"/>
    <d v="2023-09-18T00:00:00"/>
    <x v="0"/>
    <s v="S. JOAO BAT. GLORIA"/>
    <x v="4"/>
    <n v="130914"/>
    <s v="SUDESTE"/>
    <n v="20500"/>
    <n v="1097.0999999999999"/>
    <n v="768.59"/>
    <m/>
    <s v="TENHOMOVEIS COMERCIO DE MOVEIS E UTENSILIOS DOMESTICOS LTDA"/>
    <d v="2023-09-15T00:00:00"/>
    <s v="ENTREGA INFORMADA"/>
    <d v="2023-10-02T00:00:00"/>
    <d v="2023-09-29T00:00:00"/>
    <d v="2023-10-05T00:00:00"/>
    <s v="ENTREGUE"/>
    <s v="ENTREGUE NO PRAZO"/>
    <n v="11"/>
  </r>
  <r>
    <n v="29617698"/>
    <s v="296176-98"/>
    <d v="2023-09-18T00:00:00"/>
    <x v="0"/>
    <s v="MORADA NOVA DE MINAS"/>
    <x v="4"/>
    <n v="130920"/>
    <s v="SUDESTE"/>
    <n v="5429"/>
    <n v="386.36"/>
    <n v="173"/>
    <m/>
    <s v="TENHOMOVEIS COMERCIO DE MOVEIS E UTENSILIOS DOMESTICOS LTDA"/>
    <d v="2023-09-15T00:00:00"/>
    <s v="ENTREGA INFORMADA"/>
    <d v="2023-10-02T00:00:00"/>
    <d v="2023-10-04T00:00:00"/>
    <d v="2023-10-09T00:00:00"/>
    <s v="ENTREGUE"/>
    <s v="ENTREGUE FORA DO PRAZO"/>
    <n v="16"/>
  </r>
  <r>
    <n v="28951898"/>
    <s v="289518-98"/>
    <d v="2023-09-18T00:00:00"/>
    <x v="0"/>
    <s v="CAMPINA VERDE"/>
    <x v="4"/>
    <n v="130857"/>
    <s v="SUDESTE"/>
    <n v="8819"/>
    <n v="381.06"/>
    <n v="304.84800000000001"/>
    <m/>
    <s v="TENHOMOVEIS COMERCIO DE MOVEIS E UTENSILIOS DOMESTICOS LTDA"/>
    <d v="2023-09-15T00:00:00"/>
    <s v="INFORMADO COLETA"/>
    <d v="2023-10-05T00:00:00"/>
    <m/>
    <d v="2023-10-09T00:00:00"/>
    <s v="SAIDA DE UNIDADE"/>
    <s v="EM TRANSITO"/>
    <n v="-45187"/>
  </r>
  <r>
    <n v="29637698"/>
    <s v="296376-98"/>
    <d v="2023-09-18T00:00:00"/>
    <x v="0"/>
    <s v="JANAUBA"/>
    <x v="4"/>
    <n v="130882"/>
    <s v="SUDESTE"/>
    <n v="8649"/>
    <n v="344"/>
    <n v="271"/>
    <m/>
    <s v="TENHOMOVEIS COMERCIO DE MOVEIS E UTENSILIOS DOMESTICOS LTDA"/>
    <d v="2023-09-15T00:00:00"/>
    <s v="INFORMADO COLETA"/>
    <d v="2023-10-05T00:00:00"/>
    <m/>
    <d v="2023-10-09T00:00:00"/>
    <s v="ENTREGA AGENDADA"/>
    <s v="EM TRANSITO"/>
    <n v="-45187"/>
  </r>
  <r>
    <n v="28211598"/>
    <s v="282115-98"/>
    <d v="2023-09-18T00:00:00"/>
    <x v="0"/>
    <s v="LIMEIRA DO OESTE"/>
    <x v="4"/>
    <n v="130883"/>
    <s v="SUDESTE"/>
    <n v="9399"/>
    <n v="554.26"/>
    <n v="334.31599999999997"/>
    <m/>
    <s v="TENHOMOVEIS COMERCIO DE MOVEIS E UTENSILIOS DOMESTICOS LTDA"/>
    <d v="2023-09-15T00:00:00"/>
    <s v="ENTREGA INFORMADA"/>
    <d v="2023-10-05T00:00:00"/>
    <d v="2023-10-04T00:00:00"/>
    <d v="2023-10-05T00:00:00"/>
    <s v="ENTREGUE"/>
    <s v="ENTREGUE NO PRAZO"/>
    <n v="16"/>
  </r>
  <r>
    <n v="29081998"/>
    <s v="290819-98"/>
    <d v="2023-09-18T00:00:00"/>
    <x v="0"/>
    <s v="ITAPAGIPE"/>
    <x v="4"/>
    <n v="130887"/>
    <s v="SUDESTE"/>
    <n v="6659"/>
    <n v="293.97000000000003"/>
    <n v="235.173"/>
    <m/>
    <s v="TENHOMOVEIS COMERCIO DE MOVEIS E UTENSILIOS DOMESTICOS LTDA"/>
    <d v="2023-09-15T00:00:00"/>
    <s v="INFORMADO COLETA"/>
    <d v="2023-10-05T00:00:00"/>
    <m/>
    <d v="2023-10-09T00:00:00"/>
    <s v="SAIDA DE UNIDADE"/>
    <s v="EM TRANSITO"/>
    <n v="-45187"/>
  </r>
  <r>
    <n v="28571298"/>
    <s v="285712-98"/>
    <d v="2023-08-24T00:00:00"/>
    <x v="3"/>
    <s v="JOÃO PESSOA"/>
    <x v="18"/>
    <n v="129269"/>
    <s v="NORDESTE"/>
    <n v="51539.92"/>
    <n v="2259.6999999999998"/>
    <n v="2024.279"/>
    <m/>
    <s v="TECMAR TRANSPORTES LTDA"/>
    <d v="2023-08-24T00:00:00"/>
    <m/>
    <s v="12/09/2023"/>
    <d v="2023-09-06T00:00:00"/>
    <m/>
    <s v="ENTREGUE"/>
    <s v="ENTREGUE NO PRAZO"/>
    <n v="13"/>
  </r>
  <r>
    <n v="28856698"/>
    <s v="288566-98"/>
    <d v="2023-09-18T00:00:00"/>
    <x v="0"/>
    <s v="SANTA VITÓRIA"/>
    <x v="4"/>
    <n v="130897"/>
    <s v="SUDESTE"/>
    <n v="9399"/>
    <n v="418.42"/>
    <n v="334.73700000000002"/>
    <m/>
    <s v="TENHOMOVEIS COMERCIO DE MOVEIS E UTENSILIOS DOMESTICOS LTDA"/>
    <d v="2023-09-15T00:00:00"/>
    <s v="ENTREGA INFORMADA"/>
    <d v="2023-10-05T00:00:00"/>
    <d v="2023-10-05T00:00:00"/>
    <d v="2023-10-09T00:00:00"/>
    <s v="ENTREGUE"/>
    <s v="ENTREGUE NO PRAZO"/>
    <n v="17"/>
  </r>
  <r>
    <n v="29152798"/>
    <s v="291527-98"/>
    <d v="2023-09-18T00:00:00"/>
    <x v="0"/>
    <s v="SAO FRANCISCO SALES"/>
    <x v="4"/>
    <n v="130899"/>
    <s v="SUDESTE"/>
    <n v="6659"/>
    <n v="293.75"/>
    <n v="235"/>
    <m/>
    <s v="TENHOMOVEIS COMERCIO DE MOVEIS E UTENSILIOS DOMESTICOS LTDA"/>
    <d v="2023-09-15T00:00:00"/>
    <s v="INFORMADO COLETA"/>
    <d v="2023-10-05T00:00:00"/>
    <m/>
    <d v="2023-10-09T00:00:00"/>
    <s v="SAIDA DE UNIDADE"/>
    <s v="EM TRANSITO"/>
    <n v="-45187"/>
  </r>
  <r>
    <n v="28700098"/>
    <s v="287000-98"/>
    <d v="2023-09-18T00:00:00"/>
    <x v="0"/>
    <s v="PRATA"/>
    <x v="4"/>
    <n v="130910"/>
    <s v="SUDESTE"/>
    <n v="13800"/>
    <n v="656.25"/>
    <n v="525"/>
    <m/>
    <s v="TENHOMOVEIS COMERCIO DE MOVEIS E UTENSILIOS DOMESTICOS LTDA"/>
    <d v="2023-09-15T00:00:00"/>
    <s v="INFORMADO COLETA"/>
    <d v="2023-10-05T00:00:00"/>
    <m/>
    <d v="2023-10-09T00:00:00"/>
    <s v="SAIDA DE UNIDADE"/>
    <s v="EM TRANSITO"/>
    <n v="-45187"/>
  </r>
  <r>
    <n v="28940898"/>
    <s v="289408-98"/>
    <d v="2023-09-18T00:00:00"/>
    <x v="0"/>
    <s v="CARAI"/>
    <x v="4"/>
    <n v="130912"/>
    <s v="SUDESTE"/>
    <n v="10175"/>
    <n v="541.05999999999995"/>
    <n v="322"/>
    <m/>
    <s v="TENHOMOVEIS COMERCIO DE MOVEIS E UTENSILIOS DOMESTICOS LTDA"/>
    <d v="2023-09-15T00:00:00"/>
    <s v="INFORMADO COLETA"/>
    <d v="2023-10-05T00:00:00"/>
    <m/>
    <d v="2023-10-09T00:00:00"/>
    <s v="SAIDA PARA ENTREGA"/>
    <s v="EM TRANSITO"/>
    <n v="-45187"/>
  </r>
  <r>
    <n v="29770398"/>
    <s v="297703-98"/>
    <d v="2023-09-18T00:00:00"/>
    <x v="0"/>
    <s v="CARNEIRINHO"/>
    <x v="4"/>
    <n v="130925"/>
    <s v="SUDESTE"/>
    <n v="5989"/>
    <n v="390.11"/>
    <n v="203"/>
    <m/>
    <s v="TENHOMOVEIS COMERCIO DE MOVEIS E UTENSILIOS DOMESTICOS LTDA"/>
    <d v="2023-09-15T00:00:00"/>
    <s v="ENTREGA INFORMADA"/>
    <d v="2023-10-05T00:00:00"/>
    <d v="2023-10-06T00:00:00"/>
    <d v="2023-10-09T00:00:00"/>
    <s v="ENTREGUE"/>
    <s v="ENTREGUE FORA DO PRAZO"/>
    <n v="18"/>
  </r>
  <r>
    <n v="29967198"/>
    <s v="299671-98"/>
    <d v="2023-09-18T00:00:00"/>
    <x v="0"/>
    <s v="AUGUSTO DE LIMA"/>
    <x v="4"/>
    <n v="130989"/>
    <s v="SUDESTE"/>
    <n v="10894.04"/>
    <n v="569.65"/>
    <n v="224"/>
    <m/>
    <s v="TENHOMOVEIS COMERCIO DE MOVEIS E UTENSILIOS DOMESTICOS LTDA"/>
    <d v="2023-09-18T00:00:00"/>
    <s v="INFORMADO COLETA"/>
    <d v="2023-10-05T00:00:00"/>
    <m/>
    <d v="2023-10-09T00:00:00"/>
    <s v="CHEGADA EM UNIDADE"/>
    <s v="EM TRANSITO"/>
    <n v="-45187"/>
  </r>
  <r>
    <n v="28752298"/>
    <s v="287522-98"/>
    <d v="2023-09-18T00:00:00"/>
    <x v="0"/>
    <s v="ARAÇUAÍ"/>
    <x v="4"/>
    <n v="130895"/>
    <s v="SUDESTE"/>
    <n v="8089"/>
    <n v="473.14"/>
    <n v="269.41899999999998"/>
    <m/>
    <s v="TENHOMOVEIS COMERCIO DE MOVEIS E UTENSILIOS DOMESTICOS LTDA"/>
    <d v="2023-09-15T00:00:00"/>
    <s v="INFORMADO COLETA"/>
    <d v="2023-10-06T00:00:00"/>
    <m/>
    <d v="2023-10-09T00:00:00"/>
    <s v="CHEGADA EM UNIDADE"/>
    <s v="EM TRANSITO"/>
    <n v="-45187"/>
  </r>
  <r>
    <n v="28803798"/>
    <s v="288037-98"/>
    <d v="2023-09-19T00:00:00"/>
    <x v="0"/>
    <s v="PAINEIRAS"/>
    <x v="4"/>
    <n v="130916"/>
    <s v="SUDESTE"/>
    <n v="19476.25"/>
    <n v="851.25"/>
    <n v="798"/>
    <m/>
    <s v="TENHOMOVEIS COMERCIO DE MOVEIS E UTENSILIOS DOMESTICOS LTDA"/>
    <d v="2023-09-15T00:00:00"/>
    <s v="ENTREGA INFORMADA"/>
    <d v="2023-10-02T00:00:00"/>
    <d v="2023-10-04T00:00:00"/>
    <d v="2023-10-09T00:00:00"/>
    <s v="ENTREGUE"/>
    <s v="ENTREGUE FORA DO PRAZO"/>
    <n v="15"/>
  </r>
  <r>
    <n v="30765198"/>
    <s v="307651-98"/>
    <d v="2023-09-21T00:00:00"/>
    <x v="0"/>
    <s v="MONTES CLAROS"/>
    <x v="4"/>
    <n v="131533"/>
    <s v="SUDESTE"/>
    <n v="6559"/>
    <n v="260.88"/>
    <n v="195"/>
    <m/>
    <s v="TENHOMOVEIS COMERCIO DE MOVEIS E UTENSILIOS DOMESTICOS LTDA"/>
    <d v="2023-09-21T00:00:00"/>
    <s v="INFORMADO COLETA"/>
    <d v="2023-10-05T00:00:00"/>
    <m/>
    <d v="2023-10-09T00:00:00"/>
    <s v="AGENDADO 13/10"/>
    <s v="EM TRANSITO"/>
    <n v="-45190"/>
  </r>
  <r>
    <n v="30437098"/>
    <s v="304370-98"/>
    <d v="2023-09-21T00:00:00"/>
    <x v="0"/>
    <s v="SERICITA"/>
    <x v="4"/>
    <n v="131519"/>
    <s v="SUDESTE"/>
    <n v="18682.27"/>
    <n v="743.05"/>
    <n v="575"/>
    <m/>
    <s v="TENHOMOVEIS COMERCIO DE MOVEIS E UTENSILIOS DOMESTICOS LTDA"/>
    <d v="2023-09-21T00:00:00"/>
    <s v="ENTREGA INFORMADA"/>
    <d v="2023-10-10T00:00:00"/>
    <d v="2023-10-04T00:00:00"/>
    <d v="2023-10-05T00:00:00"/>
    <s v="ENTREGUE"/>
    <s v="ENTREGUE NO PRAZO"/>
    <n v="13"/>
  </r>
  <r>
    <n v="29458398"/>
    <s v="294583-98"/>
    <d v="2023-09-21T00:00:00"/>
    <x v="0"/>
    <s v="SANTA JULIANA"/>
    <x v="4"/>
    <n v="131329"/>
    <s v="SUDESTE"/>
    <n v="12496.53"/>
    <n v="541.1"/>
    <n v="432.88"/>
    <m/>
    <s v="TENHOMOVEIS COMERCIO DE MOVEIS E UTENSILIOS DOMESTICOS LTDA"/>
    <d v="2023-09-20T00:00:00"/>
    <s v="ENTREGA INFORMADA"/>
    <d v="2023-10-10T00:00:00"/>
    <d v="2023-10-06T00:00:00"/>
    <d v="2023-10-09T00:00:00"/>
    <s v="ENTREGUE"/>
    <s v="ENTREGUE NO PRAZO"/>
    <n v="15"/>
  </r>
  <r>
    <n v="30277098"/>
    <s v="302770-98"/>
    <d v="2023-09-22T00:00:00"/>
    <x v="0"/>
    <s v="MORADA NOVA DE MINAS"/>
    <x v="4"/>
    <n v="131412"/>
    <s v="SUDESTE"/>
    <n v="23457"/>
    <n v="932.95"/>
    <n v="703"/>
    <m/>
    <s v="TENHOMOVEIS COMERCIO DE MOVEIS E UTENSILIOS DOMESTICOS LTDA"/>
    <d v="2023-09-20T00:00:00"/>
    <s v="ENTREGA INFORMADA"/>
    <d v="2023-10-05T00:00:00"/>
    <d v="2023-10-04T00:00:00"/>
    <d v="2023-10-09T00:00:00"/>
    <s v="ENTREGUE"/>
    <s v="ENTREGUE NO PRAZO"/>
    <n v="12"/>
  </r>
  <r>
    <n v="30786298"/>
    <s v="307862-98"/>
    <d v="2023-09-22T00:00:00"/>
    <x v="0"/>
    <s v="PASSOS"/>
    <x v="4"/>
    <n v="131491"/>
    <s v="SUDESTE"/>
    <n v="7929"/>
    <n v="317.5"/>
    <n v="254"/>
    <m/>
    <s v="TENHOMOVEIS COMERCIO DE MOVEIS E UTENSILIOS DOMESTICOS LTDA"/>
    <d v="2023-09-21T00:00:00"/>
    <s v="ENTREGA INFORMADA"/>
    <d v="2023-10-05T00:00:00"/>
    <d v="2023-10-05T00:00:00"/>
    <d v="2023-10-09T00:00:00"/>
    <s v="ENTREGUE"/>
    <s v="ENTREGUE NO PRAZO"/>
    <n v="13"/>
  </r>
  <r>
    <n v="30940398"/>
    <s v="309403-98"/>
    <d v="2023-09-22T00:00:00"/>
    <x v="0"/>
    <s v="PAULA CANDIDO"/>
    <x v="4"/>
    <n v="131573"/>
    <s v="SUDESTE"/>
    <n v="9929"/>
    <n v="398.75"/>
    <n v="319"/>
    <m/>
    <s v="TENHOMOVEIS COMERCIO DE MOVEIS E UTENSILIOS DOMESTICOS LTDA"/>
    <d v="2023-09-21T00:00:00"/>
    <s v="INFORMADO COLETA"/>
    <d v="2023-10-06T00:00:00"/>
    <m/>
    <d v="2023-10-09T00:00:00"/>
    <s v="SAIDA DE UNIDADE"/>
    <s v="EM TRANSITO"/>
    <n v="-45191"/>
  </r>
  <r>
    <n v="31177198"/>
    <s v="311771-98"/>
    <d v="2023-09-25T00:00:00"/>
    <x v="0"/>
    <s v="ITAGUARA"/>
    <x v="4"/>
    <n v="131192"/>
    <s v="SUDESTE"/>
    <n v="11431.19"/>
    <n v="483.75"/>
    <n v="387"/>
    <m/>
    <s v="TENHOMOVEIS COMERCIO DE MOVEIS E UTENSILIOS DOMESTICOS LTDA"/>
    <d v="2023-09-19T00:00:00"/>
    <s v="INFORMADO COLETA"/>
    <d v="2023-10-09T00:00:00"/>
    <m/>
    <d v="2023-10-09T00:00:00"/>
    <s v="CHEGADA EM UNIDADE"/>
    <s v="EM TRANSITO"/>
    <n v="-45194"/>
  </r>
  <r>
    <n v="30380798"/>
    <s v="303807-98"/>
    <d v="2023-09-25T00:00:00"/>
    <x v="0"/>
    <s v="ITAMARANDIBA"/>
    <x v="4"/>
    <n v="131369"/>
    <s v="SUDESTE"/>
    <n v="10339.25"/>
    <n v="566.36"/>
    <n v="344"/>
    <m/>
    <s v="TENHOMOVEIS COMERCIO DE MOVEIS E UTENSILIOS DOMESTICOS LTDA"/>
    <d v="2023-09-20T00:00:00"/>
    <s v="ENTREGA INFORMADA"/>
    <d v="2023-10-13T00:00:00"/>
    <d v="2023-10-07T00:00:00"/>
    <d v="2023-10-09T00:00:00"/>
    <s v="ENTREGUE"/>
    <s v="ENTREGUE NO PRAZO"/>
    <n v="12"/>
  </r>
  <r>
    <n v="31807499"/>
    <s v="318074-99"/>
    <d v="2023-09-25T00:00:00"/>
    <x v="0"/>
    <s v="SAO FRANCISCO SALES"/>
    <x v="4"/>
    <n v="131607"/>
    <s v="SUDESTE"/>
    <n v="995.42"/>
    <n v="250"/>
    <n v="55.667000000000002"/>
    <m/>
    <s v="TENHOMOVEIS COMERCIO DE MOVEIS E UTENSILIOS DOMESTICOS LTDA"/>
    <d v="2023-09-22T00:00:00"/>
    <s v="INFORMADO COLETA"/>
    <d v="2023-10-13T00:00:00"/>
    <m/>
    <d v="2023-10-09T00:00:00"/>
    <s v="SAIDA DE UNIDADE"/>
    <s v="EM TRANSITO"/>
    <n v="-45194"/>
  </r>
  <r>
    <n v="29556198"/>
    <s v="295561-98"/>
    <d v="2023-09-25T00:00:00"/>
    <x v="0"/>
    <s v="TUPACIGUARA"/>
    <x v="4"/>
    <n v="131776"/>
    <s v="SUDESTE"/>
    <n v="18017.009999999998"/>
    <n v="868.75"/>
    <n v="695"/>
    <m/>
    <s v="TENHOMOVEIS COMERCIO DE MOVEIS E UTENSILIOS DOMESTICOS LTDA"/>
    <d v="2023-09-22T00:00:00"/>
    <s v="INFORMADO COLETA"/>
    <d v="2023-10-13T00:00:00"/>
    <m/>
    <d v="2023-10-09T00:00:00"/>
    <s v="CHEGADA EM UNIDADE"/>
    <s v="EM TRANSITO"/>
    <n v="-45194"/>
  </r>
  <r>
    <n v="29628398"/>
    <s v="296283-98"/>
    <d v="2023-09-25T00:00:00"/>
    <x v="0"/>
    <s v="PIUMHI"/>
    <x v="4"/>
    <n v="131779"/>
    <s v="SUDESTE"/>
    <n v="17714.3"/>
    <n v="773.75"/>
    <n v="619"/>
    <m/>
    <s v="TENHOMOVEIS COMERCIO DE MOVEIS E UTENSILIOS DOMESTICOS LTDA"/>
    <d v="2023-09-22T00:00:00"/>
    <s v="INFORMADO COLETA"/>
    <d v="2023-10-09T00:00:00"/>
    <m/>
    <d v="2023-10-09T00:00:00"/>
    <s v="CHEGADA EM UNIDADE"/>
    <s v="EM TRANSITO"/>
    <n v="-45194"/>
  </r>
  <r>
    <n v="30012598"/>
    <s v="300125-98"/>
    <d v="2023-09-25T00:00:00"/>
    <x v="0"/>
    <s v="ARAPORÃ"/>
    <x v="4"/>
    <n v="131781"/>
    <s v="SUDESTE"/>
    <n v="5390"/>
    <n v="250"/>
    <n v="173"/>
    <m/>
    <s v="TENHOMOVEIS COMERCIO DE MOVEIS E UTENSILIOS DOMESTICOS LTDA"/>
    <d v="2023-09-22T00:00:00"/>
    <s v="INFORMADO COLETA"/>
    <d v="2023-10-13T00:00:00"/>
    <m/>
    <d v="2023-10-09T00:00:00"/>
    <s v="SAIDA PARA ENTREGA"/>
    <s v="EM TRANSITO"/>
    <n v="-45194"/>
  </r>
  <r>
    <n v="29554798"/>
    <s v="295547-98"/>
    <d v="2023-09-25T00:00:00"/>
    <x v="0"/>
    <s v="ITURAMA"/>
    <x v="4"/>
    <n v="131791"/>
    <s v="SUDESTE"/>
    <n v="6659"/>
    <n v="293.75"/>
    <n v="235"/>
    <m/>
    <s v="TENHOMOVEIS COMERCIO DE MOVEIS E UTENSILIOS DOMESTICOS LTDA"/>
    <d v="2023-09-22T00:00:00"/>
    <s v="INFORMADO COLETA"/>
    <d v="2023-10-13T00:00:00"/>
    <m/>
    <d v="2023-10-09T00:00:00"/>
    <s v="CHEGADA EM UNIDADE"/>
    <s v="EM TRANSITO"/>
    <n v="-45194"/>
  </r>
  <r>
    <n v="29956898"/>
    <s v="299568-98"/>
    <d v="2023-09-25T00:00:00"/>
    <x v="0"/>
    <s v="CARNEIRINHO"/>
    <x v="4"/>
    <n v="131812"/>
    <s v="SUDESTE"/>
    <n v="11679"/>
    <n v="677.61"/>
    <n v="433"/>
    <m/>
    <s v="TENHOMOVEIS COMERCIO DE MOVEIS E UTENSILIOS DOMESTICOS LTDA"/>
    <d v="2023-09-22T00:00:00"/>
    <s v="ENTREGA INFORMADA"/>
    <d v="2023-10-13T00:00:00"/>
    <d v="2023-10-06T00:00:00"/>
    <d v="2023-10-09T00:00:00"/>
    <s v="ENTREGUE"/>
    <s v="ENTREGUE NO PRAZO"/>
    <n v="11"/>
  </r>
  <r>
    <n v="29685598"/>
    <s v="296855-98"/>
    <d v="2023-09-25T00:00:00"/>
    <x v="0"/>
    <s v="RESPLENDOR"/>
    <x v="4"/>
    <n v="131813"/>
    <s v="SUDESTE"/>
    <n v="11889"/>
    <n v="481.25"/>
    <n v="385"/>
    <m/>
    <s v="TENHOMOVEIS COMERCIO DE MOVEIS E UTENSILIOS DOMESTICOS LTDA"/>
    <d v="2023-09-22T00:00:00"/>
    <s v="INFORMADO COLETA"/>
    <d v="2023-10-09T00:00:00"/>
    <m/>
    <d v="2023-10-09T00:00:00"/>
    <s v="CHEGADA EM UNIDADE"/>
    <s v="EM TRANSITO"/>
    <n v="-45194"/>
  </r>
  <r>
    <n v="30826098"/>
    <s v="308260-98"/>
    <d v="2023-09-25T00:00:00"/>
    <x v="0"/>
    <s v="ARAÇUAÍ"/>
    <x v="4"/>
    <n v="131815"/>
    <s v="SUDESTE"/>
    <n v="9219"/>
    <n v="531.36"/>
    <n v="316"/>
    <m/>
    <s v="TENHOMOVEIS COMERCIO DE MOVEIS E UTENSILIOS DOMESTICOS LTDA"/>
    <d v="2023-09-22T00:00:00"/>
    <s v="INFORMADO COLETA"/>
    <d v="2023-10-13T00:00:00"/>
    <m/>
    <d v="2023-10-09T00:00:00"/>
    <s v="CHEGADA EM UNIDADE"/>
    <s v="EM TRANSITO"/>
    <n v="-45194"/>
  </r>
  <r>
    <n v="29731198"/>
    <s v="297311-98"/>
    <d v="2023-09-25T00:00:00"/>
    <x v="0"/>
    <s v="POTE"/>
    <x v="4"/>
    <n v="131818"/>
    <s v="SUDESTE"/>
    <n v="18848.61"/>
    <n v="1042.6099999999999"/>
    <n v="725"/>
    <m/>
    <s v="TENHOMOVEIS COMERCIO DE MOVEIS E UTENSILIOS DOMESTICOS LTDA"/>
    <d v="2023-09-22T00:00:00"/>
    <s v="INFORMADO COLETA"/>
    <d v="2023-10-13T00:00:00"/>
    <m/>
    <d v="2023-10-09T00:00:00"/>
    <s v="SAIDA PARA ENTREGA"/>
    <s v="EM TRANSITO"/>
    <n v="-45194"/>
  </r>
  <r>
    <n v="29996598"/>
    <s v="299965-98"/>
    <d v="2023-09-25T00:00:00"/>
    <x v="0"/>
    <s v="LAVRAS"/>
    <x v="4"/>
    <n v="131819"/>
    <s v="SUDESTE"/>
    <n v="11180.76"/>
    <n v="540"/>
    <n v="432"/>
    <m/>
    <s v="TENHOMOVEIS COMERCIO DE MOVEIS E UTENSILIOS DOMESTICOS LTDA"/>
    <d v="2023-09-22T00:00:00"/>
    <s v="INFORMADO COLETA"/>
    <d v="2023-10-09T00:00:00"/>
    <m/>
    <d v="2023-10-09T00:00:00"/>
    <s v="SAIDA PARA ENTREGA"/>
    <s v="EM TRANSITO"/>
    <n v="-45194"/>
  </r>
  <r>
    <n v="29752798"/>
    <s v="297527-98"/>
    <d v="2023-09-25T00:00:00"/>
    <x v="0"/>
    <s v="RESPLENDOR"/>
    <x v="4"/>
    <n v="131821"/>
    <s v="SUDESTE"/>
    <n v="13872.2"/>
    <n v="593.75"/>
    <n v="475"/>
    <m/>
    <s v="TENHOMOVEIS COMERCIO DE MOVEIS E UTENSILIOS DOMESTICOS LTDA"/>
    <d v="2023-09-22T00:00:00"/>
    <s v="INFORMADO COLETA"/>
    <d v="2023-10-09T00:00:00"/>
    <m/>
    <d v="2023-10-09T00:00:00"/>
    <s v="SAIDA DE UNIDADE"/>
    <s v="EM TRANSITO"/>
    <n v="-45194"/>
  </r>
  <r>
    <n v="30682298"/>
    <s v="306822-98"/>
    <d v="2023-09-25T00:00:00"/>
    <x v="0"/>
    <s v="UBERABA"/>
    <x v="4"/>
    <n v="131831"/>
    <s v="SUDESTE"/>
    <n v="9168.83"/>
    <n v="364.67"/>
    <n v="287"/>
    <m/>
    <s v="TENHOMOVEIS COMERCIO DE MOVEIS E UTENSILIOS DOMESTICOS LTDA"/>
    <d v="2023-09-22T00:00:00"/>
    <s v="ENTREGA INFORMADA"/>
    <d v="2023-10-09T00:00:00"/>
    <d v="2023-10-04T00:00:00"/>
    <d v="2023-10-05T00:00:00"/>
    <s v="ENTREGUE"/>
    <s v="ENTREGUE NO PRAZO"/>
    <n v="9"/>
  </r>
  <r>
    <n v="31199198"/>
    <s v="311991-98"/>
    <d v="2023-09-25T00:00:00"/>
    <x v="0"/>
    <s v="SAO JOAO DA MATA"/>
    <x v="4"/>
    <n v="131840"/>
    <s v="SUDESTE"/>
    <n v="7651.71"/>
    <n v="315"/>
    <n v="252"/>
    <m/>
    <s v="TENHOMOVEIS COMERCIO DE MOVEIS E UTENSILIOS DOMESTICOS LTDA"/>
    <d v="2023-09-22T00:00:00"/>
    <s v="INFORMADO COLETA"/>
    <d v="2023-10-09T00:00:00"/>
    <m/>
    <d v="2023-10-09T00:00:00"/>
    <s v="CHEGADA EM UNIDADE"/>
    <s v="EM TRANSITO"/>
    <n v="-45194"/>
  </r>
  <r>
    <n v="29724198"/>
    <s v="297241-98"/>
    <d v="2023-09-25T00:00:00"/>
    <x v="0"/>
    <s v="OURO PRETO"/>
    <x v="4"/>
    <n v="131841"/>
    <s v="SUDESTE"/>
    <n v="15109"/>
    <n v="846.36"/>
    <n v="568"/>
    <m/>
    <s v="TENHOMOVEIS COMERCIO DE MOVEIS E UTENSILIOS DOMESTICOS LTDA"/>
    <d v="2023-09-22T00:00:00"/>
    <s v="ENTREGA INFORMADA"/>
    <d v="2023-10-09T00:00:00"/>
    <d v="2023-10-03T00:00:00"/>
    <d v="2023-10-05T00:00:00"/>
    <s v="ENTREGUE"/>
    <s v="ENTREGUE NO PRAZO"/>
    <n v="8"/>
  </r>
  <r>
    <n v="30188398"/>
    <s v="301883-98"/>
    <d v="2023-09-25T00:00:00"/>
    <x v="0"/>
    <s v="ITAMBACURI"/>
    <x v="4"/>
    <n v="131884"/>
    <s v="SUDESTE"/>
    <n v="14750"/>
    <n v="826.36"/>
    <n v="552"/>
    <m/>
    <s v="TENHOMOVEIS COMERCIO DE MOVEIS E UTENSILIOS DOMESTICOS LTDA"/>
    <d v="2023-09-25T00:00:00"/>
    <s v="INFORMADO COLETA"/>
    <d v="2023-10-16T00:00:00"/>
    <m/>
    <d v="2023-10-09T00:00:00"/>
    <s v="CHEGADA EM UNIDADE"/>
    <s v="EM TRANSITO"/>
    <n v="-45194"/>
  </r>
  <r>
    <n v="30914498"/>
    <s v="309144-98"/>
    <d v="2023-09-25T00:00:00"/>
    <x v="0"/>
    <s v="CARLOS CHAGAS"/>
    <x v="4"/>
    <n v="131929"/>
    <s v="SUDESTE"/>
    <n v="15160.83"/>
    <n v="757.61"/>
    <n v="497"/>
    <m/>
    <s v="TENHOMOVEIS COMERCIO DE MOVEIS E UTENSILIOS DOMESTICOS LTDA"/>
    <d v="2023-09-25T00:00:00"/>
    <s v="INFORMADO COLETA"/>
    <d v="2023-10-13T00:00:00"/>
    <m/>
    <d v="2023-10-09T00:00:00"/>
    <s v="CHEGADA EM UNIDADE"/>
    <s v="EM TRANSITO"/>
    <n v="-45194"/>
  </r>
  <r>
    <n v="31368698"/>
    <s v="313686-98"/>
    <d v="2023-09-25T00:00:00"/>
    <x v="0"/>
    <s v="SAO DOMINGOS PRATA"/>
    <x v="4"/>
    <n v="131931"/>
    <s v="SUDESTE"/>
    <n v="5800"/>
    <n v="386.36"/>
    <n v="170"/>
    <m/>
    <s v="TENHOMOVEIS COMERCIO DE MOVEIS E UTENSILIOS DOMESTICOS LTDA"/>
    <d v="2023-09-25T00:00:00"/>
    <s v="INFORMADO COLETA"/>
    <d v="2023-10-09T00:00:00"/>
    <m/>
    <d v="2023-10-09T00:00:00"/>
    <s v="CHEGADA EM UNIDADE"/>
    <s v="EM TRANSITO"/>
    <n v="-45194"/>
  </r>
  <r>
    <n v="31351298"/>
    <s v="313512-98"/>
    <d v="2023-09-25T00:00:00"/>
    <x v="0"/>
    <s v="LIMEIRA DO OESTE"/>
    <x v="4"/>
    <n v="131943"/>
    <s v="SUDESTE"/>
    <n v="6529"/>
    <n v="423.86"/>
    <n v="230"/>
    <m/>
    <s v="TENHOMOVEIS COMERCIO DE MOVEIS E UTENSILIOS DOMESTICOS LTDA"/>
    <d v="2023-09-25T00:00:00"/>
    <s v="INFORMADO COLETA"/>
    <d v="2023-10-13T00:00:00"/>
    <m/>
    <d v="2023-10-09T00:00:00"/>
    <s v="CHEGADA EM UNIDADE"/>
    <s v="EM TRANSITO"/>
    <n v="-45194"/>
  </r>
  <r>
    <n v="30436798"/>
    <s v="304367-98"/>
    <d v="2023-09-27T00:00:00"/>
    <x v="0"/>
    <s v="ITAMARANDIBA"/>
    <x v="4"/>
    <n v="131494"/>
    <s v="SUDESTE"/>
    <n v="37826"/>
    <n v="2092.61"/>
    <n v="1565"/>
    <m/>
    <s v="TENHOMOVEIS COMERCIO DE MOVEIS E UTENSILIOS DOMESTICOS LTDA"/>
    <d v="2023-09-21T00:00:00"/>
    <s v="INFORMADO COLETA"/>
    <d v="2023-10-17T00:00:00"/>
    <m/>
    <d v="2023-10-09T00:00:00"/>
    <s v="CHEGADA EM UNIDADE"/>
    <s v="EM TRANSITO"/>
    <n v="-45196"/>
  </r>
  <r>
    <n v="32174199"/>
    <s v="321741-99"/>
    <d v="2023-09-27T00:00:00"/>
    <x v="0"/>
    <s v="MONTES CLAROS"/>
    <x v="4"/>
    <n v="132157"/>
    <s v="SUDESTE"/>
    <n v="253.17"/>
    <n v="250"/>
    <n v="2.04"/>
    <m/>
    <s v="TENHOMOVEIS COMERCIO DE MOVEIS E UTENSILIOS DOMESTICOS LTDA"/>
    <d v="2023-09-26T00:00:00"/>
    <s v="INFORMADO COLETA"/>
    <d v="2023-10-11T00:00:00"/>
    <m/>
    <d v="2023-10-09T00:00:00"/>
    <s v="CHEGADA EM UNIDADE"/>
    <s v="EM TRANSITO"/>
    <n v="-45196"/>
  </r>
  <r>
    <n v="31127998"/>
    <s v="311279-98"/>
    <d v="2023-09-27T00:00:00"/>
    <x v="0"/>
    <s v="MONTES CLAROS"/>
    <x v="4"/>
    <n v="132198"/>
    <s v="SUDESTE"/>
    <n v="19843.5"/>
    <n v="1062.5"/>
    <n v="850"/>
    <m/>
    <s v="TENHOMOVEIS COMERCIO DE MOVEIS E UTENSILIOS DOMESTICOS LTDA"/>
    <d v="2023-09-26T00:00:00"/>
    <s v="INFORMADO COLETA"/>
    <d v="2023-10-11T00:00:00"/>
    <m/>
    <d v="2023-10-09T00:00:00"/>
    <s v="CHEGADA EM UNIDADE"/>
    <s v="EM TRANSITO"/>
    <n v="-45196"/>
  </r>
  <r>
    <n v="31220398"/>
    <s v="312203-98"/>
    <d v="2023-09-27T00:00:00"/>
    <x v="0"/>
    <s v="JANAUBA"/>
    <x v="4"/>
    <n v="132261"/>
    <s v="SUDESTE"/>
    <n v="17829"/>
    <n v="972.5"/>
    <n v="778"/>
    <m/>
    <s v="TENHOMOVEIS COMERCIO DE MOVEIS E UTENSILIOS DOMESTICOS LTDA"/>
    <d v="2023-09-26T00:00:00"/>
    <s v="INFORMADO COLETA"/>
    <d v="2023-10-17T00:00:00"/>
    <m/>
    <d v="2023-10-09T00:00:00"/>
    <s v="CHEGADA EM UNIDADE"/>
    <s v="EM TRANSITO"/>
    <n v="-45196"/>
  </r>
  <r>
    <n v="31311498"/>
    <s v="313114-98"/>
    <d v="2023-09-27T00:00:00"/>
    <x v="0"/>
    <s v="MONTES CLAROS"/>
    <x v="4"/>
    <n v="132267"/>
    <s v="SUDESTE"/>
    <n v="8579"/>
    <n v="376.25"/>
    <n v="301"/>
    <m/>
    <s v="TENHOMOVEIS COMERCIO DE MOVEIS E UTENSILIOS DOMESTICOS LTDA"/>
    <d v="2023-09-26T00:00:00"/>
    <s v="INFORMADO COLETA"/>
    <d v="2023-10-11T00:00:00"/>
    <m/>
    <d v="2023-10-09T00:00:00"/>
    <s v="CHEGADA EM UNIDADE"/>
    <s v="EM TRANSITO"/>
    <n v="-45196"/>
  </r>
  <r>
    <n v="31294698"/>
    <s v="312946-98"/>
    <d v="2023-09-27T00:00:00"/>
    <x v="0"/>
    <s v="CONGONHAL"/>
    <x v="4"/>
    <n v="132269"/>
    <s v="SUDESTE"/>
    <n v="6209"/>
    <n v="327.5"/>
    <n v="262"/>
    <m/>
    <s v="TENHOMOVEIS COMERCIO DE MOVEIS E UTENSILIOS DOMESTICOS LTDA"/>
    <d v="2023-09-26T00:00:00"/>
    <s v="INFORMADO COLETA"/>
    <d v="2023-10-11T00:00:00"/>
    <m/>
    <d v="2023-10-09T00:00:00"/>
    <s v="CHEGADA EM UNIDADE"/>
    <s v="EM TRANSITO"/>
    <n v="-45196"/>
  </r>
  <r>
    <n v="31238298"/>
    <s v="312382-98"/>
    <d v="2023-09-27T00:00:00"/>
    <x v="0"/>
    <s v="BOTUMIRIM"/>
    <x v="4"/>
    <n v="132274"/>
    <s v="SUDESTE"/>
    <n v="17729"/>
    <n v="1012.5"/>
    <n v="810"/>
    <m/>
    <s v="TENHOMOVEIS COMERCIO DE MOVEIS E UTENSILIOS DOMESTICOS LTDA"/>
    <d v="2023-09-26T00:00:00"/>
    <s v="INFORMADO COLETA"/>
    <d v="2023-10-17T00:00:00"/>
    <m/>
    <d v="2023-10-09T00:00:00"/>
    <s v="CHEGADA EM UNIDADE"/>
    <s v="EM TRANSITO"/>
    <n v="-45196"/>
  </r>
  <r>
    <n v="31087298"/>
    <s v="310872-98"/>
    <d v="2023-09-27T00:00:00"/>
    <x v="0"/>
    <s v="CAPITAO ENEAS"/>
    <x v="4"/>
    <n v="132283"/>
    <s v="SUDESTE"/>
    <n v="8759"/>
    <n v="467.5"/>
    <n v="374"/>
    <m/>
    <s v="TENHOMOVEIS COMERCIO DE MOVEIS E UTENSILIOS DOMESTICOS LTDA"/>
    <d v="2023-09-26T00:00:00"/>
    <s v="INFORMADO COLETA"/>
    <d v="2023-10-17T00:00:00"/>
    <m/>
    <d v="2023-10-09T00:00:00"/>
    <s v="CHEGADA EM UNIDADE"/>
    <s v="EM TRANSITO"/>
    <n v="-45196"/>
  </r>
  <r>
    <n v="31526698"/>
    <s v="315266-98"/>
    <d v="2023-09-28T00:00:00"/>
    <x v="0"/>
    <s v="ITABIRINHA"/>
    <x v="4"/>
    <n v="132542"/>
    <s v="SUDESTE"/>
    <n v="17729"/>
    <n v="1012.5"/>
    <n v="810"/>
    <m/>
    <s v="TENHOMOVEIS COMERCIO DE MOVEIS E UTENSILIOS DOMESTICOS LTDA"/>
    <d v="2023-09-27T00:00:00"/>
    <s v="INFORMADO COLETA"/>
    <d v="2023-10-13T00:00:00"/>
    <m/>
    <d v="2023-10-09T00:00:00"/>
    <s v="CHEGADA EM UNIDADE"/>
    <s v="EM TRANSITO"/>
    <n v="-45197"/>
  </r>
  <r>
    <n v="31629498"/>
    <s v="316294-98"/>
    <d v="2023-09-27T00:00:00"/>
    <x v="0"/>
    <s v="BRASILÂNDIA DE MINAS"/>
    <x v="4"/>
    <n v="132529"/>
    <s v="SUDESTE"/>
    <n v="7373.58"/>
    <n v="429.64"/>
    <n v="234"/>
    <m/>
    <s v="TENHOMOVEIS COMERCIO DE MOVEIS E UTENSILIOS DOMESTICOS LTDA"/>
    <d v="2023-09-27T00:00:00"/>
    <s v="INFORMADO COLETA"/>
    <d v="2023-10-17T00:00:00"/>
    <m/>
    <d v="2023-10-09T00:00:00"/>
    <s v="CHEGADA EM UNIDADE"/>
    <s v="EM TRANSITO"/>
    <n v="-45196"/>
  </r>
  <r>
    <n v="31747198"/>
    <s v="317471-98"/>
    <d v="2023-09-28T00:00:00"/>
    <x v="0"/>
    <s v="GOVERNADOR VALADARES"/>
    <x v="4"/>
    <n v="132544"/>
    <s v="SUDESTE"/>
    <n v="4269"/>
    <n v="250"/>
    <n v="133"/>
    <m/>
    <s v="TENHOMOVEIS COMERCIO DE MOVEIS E UTENSILIOS DOMESTICOS LTDA"/>
    <d v="2023-09-27T00:00:00"/>
    <s v="INFORMADO COLETA"/>
    <d v="2023-10-13T00:00:00"/>
    <m/>
    <d v="2023-10-09T00:00:00"/>
    <s v="CHEGADA EM UNIDADE"/>
    <s v="EM TRANSITO"/>
    <n v="-45197"/>
  </r>
  <r>
    <n v="31593998"/>
    <s v="315939-98"/>
    <d v="2023-09-28T00:00:00"/>
    <x v="0"/>
    <s v="MORADA NOVA DE MINAS"/>
    <x v="4"/>
    <n v="132557"/>
    <s v="SUDESTE"/>
    <n v="18926.150000000001"/>
    <n v="830"/>
    <n v="664"/>
    <m/>
    <s v="TENHOMOVEIS COMERCIO DE MOVEIS E UTENSILIOS DOMESTICOS LTDA"/>
    <d v="2023-09-27T00:00:00"/>
    <s v="INFORMADO COLETA"/>
    <d v="2023-10-13T00:00:00"/>
    <m/>
    <d v="2023-10-09T00:00:00"/>
    <s v="CHEGADA EM UNIDADE"/>
    <s v="EM TRANSITO"/>
    <n v="-45197"/>
  </r>
  <r>
    <n v="30940298"/>
    <s v="309402-98"/>
    <d v="2023-09-28T00:00:00"/>
    <x v="0"/>
    <s v="STO ANT. AVENTUREIRO"/>
    <x v="4"/>
    <n v="132564"/>
    <s v="SUDESTE"/>
    <n v="19579"/>
    <n v="1001.36"/>
    <n v="692"/>
    <m/>
    <s v="TENHOMOVEIS COMERCIO DE MOVEIS E UTENSILIOS DOMESTICOS LTDA"/>
    <d v="2023-09-27T00:00:00"/>
    <s v="INFORMADO COLETA"/>
    <d v="2023-10-18T00:00:00"/>
    <m/>
    <d v="2023-10-09T00:00:00"/>
    <s v="CHEGADA EM UNIDADE"/>
    <s v="EM TRANSITO"/>
    <n v="-45197"/>
  </r>
  <r>
    <n v="31145598"/>
    <s v="311455-98"/>
    <d v="2023-09-28T00:00:00"/>
    <x v="0"/>
    <s v="RAPOSOS"/>
    <x v="4"/>
    <n v="132566"/>
    <s v="SUDESTE"/>
    <n v="19280.46"/>
    <n v="766.84"/>
    <n v="514"/>
    <m/>
    <s v="TENHOMOVEIS COMERCIO DE MOVEIS E UTENSILIOS DOMESTICOS LTDA"/>
    <d v="2023-09-27T00:00:00"/>
    <s v="INFORMADO COLETA"/>
    <d v="2023-10-10T00:00:00"/>
    <m/>
    <d v="2023-10-09T00:00:00"/>
    <s v="CHEGADA EM UNIDADE"/>
    <s v="EM TRANSITO"/>
    <n v="-45197"/>
  </r>
  <r>
    <n v="31592698"/>
    <s v="315926-98"/>
    <d v="2023-09-28T00:00:00"/>
    <x v="0"/>
    <s v="MORADA NOVA DE MINAS"/>
    <x v="4"/>
    <n v="132578"/>
    <s v="SUDESTE"/>
    <n v="13578.88"/>
    <n v="676.43"/>
    <n v="431"/>
    <m/>
    <s v="TENHOMOVEIS COMERCIO DE MOVEIS E UTENSILIOS DOMESTICOS LTDA"/>
    <d v="2023-09-27T00:00:00"/>
    <s v="INFORMADO COLETA"/>
    <d v="2023-10-13T00:00:00"/>
    <m/>
    <d v="2023-10-09T00:00:00"/>
    <s v="CHEGADA EM UNIDADE"/>
    <s v="EM TRANSITO"/>
    <n v="-45197"/>
  </r>
  <r>
    <n v="31366598"/>
    <s v="313665-98"/>
    <d v="2023-09-28T00:00:00"/>
    <x v="0"/>
    <s v="ARINOS"/>
    <x v="4"/>
    <n v="132582"/>
    <s v="SUDESTE"/>
    <n v="14839.83"/>
    <n v="740.11"/>
    <n v="483"/>
    <m/>
    <s v="TENHOMOVEIS COMERCIO DE MOVEIS E UTENSILIOS DOMESTICOS LTDA"/>
    <d v="2023-09-27T00:00:00"/>
    <s v="INFORMADO COLETA"/>
    <d v="2023-10-18T00:00:00"/>
    <m/>
    <d v="2023-10-09T00:00:00"/>
    <s v="CHEGADA EM UNIDADE"/>
    <s v="EM TRANSITO"/>
    <n v="-45197"/>
  </r>
  <r>
    <n v="32289998"/>
    <s v="322899-98"/>
    <d v="2023-10-09T00:00:00"/>
    <x v="0"/>
    <s v="PORTO SEGURO"/>
    <x v="20"/>
    <n v="134164"/>
    <s v="NORDESTE"/>
    <n v="29000"/>
    <m/>
    <n v="974"/>
    <m/>
    <s v="TECMAR TRANSPORTES LTDA"/>
    <d v="2023-10-06T00:00:00"/>
    <s v="INFORMADO COLETA"/>
    <m/>
    <m/>
    <m/>
    <m/>
    <s v="EM TRANSITO"/>
    <m/>
  </r>
  <r>
    <n v="31436298"/>
    <s v="314362-98"/>
    <d v="2023-09-29T00:00:00"/>
    <x v="0"/>
    <s v="BRASILÂNDIA DE MINAS"/>
    <x v="4"/>
    <n v="132845"/>
    <s v="SUDESTE"/>
    <n v="6529"/>
    <n v="413.86"/>
    <n v="222"/>
    <m/>
    <s v="TENHOMOVEIS COMERCIO DE MOVEIS E UTENSILIOS DOMESTICOS LTDA"/>
    <d v="2023-09-28T00:00:00"/>
    <s v="INFORMADO COLETA"/>
    <d v="2023-10-13T00:00:00"/>
    <m/>
    <d v="2023-10-09T00:00:00"/>
    <s v="CHEGADA EM UNIDADE"/>
    <s v="EM TRANSITO"/>
    <m/>
  </r>
  <r>
    <n v="31274998"/>
    <s v="312749-98"/>
    <d v="2023-09-29T00:00:00"/>
    <x v="0"/>
    <s v="BRASILÂNDIA DE MINAS"/>
    <x v="4"/>
    <n v="132848"/>
    <s v="SUDESTE"/>
    <n v="6529"/>
    <n v="413.86"/>
    <n v="222"/>
    <m/>
    <s v="TENHOMOVEIS COMERCIO DE MOVEIS E UTENSILIOS DOMESTICOS LTDA"/>
    <d v="2023-09-28T00:00:00"/>
    <s v="INFORMADO COLETA"/>
    <d v="2023-10-19T00:00:00"/>
    <m/>
    <d v="2023-10-09T00:00:00"/>
    <s v="CHEGADA EM UNIDADE"/>
    <s v="EM TRANSITO"/>
    <m/>
  </r>
  <r>
    <n v="30784698"/>
    <s v="303032-191"/>
    <d v="2023-10-03T00:00:00"/>
    <x v="0"/>
    <s v="MANTENA"/>
    <x v="4"/>
    <n v="132857"/>
    <s v="SUDESTE"/>
    <n v="12760.11"/>
    <n v="501.25"/>
    <n v="482"/>
    <m/>
    <s v="TENHOMOVEIS COMERCIO DE MOVEIS E UTENSILIOS DOMESTICOS LTDA"/>
    <d v="2023-09-28T00:00:00"/>
    <s v="INFORMADO COLETA"/>
    <d v="2023-10-18T00:00:00"/>
    <m/>
    <d v="2023-10-09T00:00:00"/>
    <s v="CHEGADA EM UNIDADE"/>
    <s v="EM TRANSITO"/>
    <m/>
  </r>
  <r>
    <n v="32119498"/>
    <s v="303032-192"/>
    <d v="2023-10-03T00:00:00"/>
    <x v="0"/>
    <s v="RESPLENDOR"/>
    <x v="4"/>
    <n v="132877"/>
    <s v="SUDESTE"/>
    <n v="11889"/>
    <n v="465"/>
    <n v="401"/>
    <m/>
    <s v="TENHOMOVEIS COMERCIO DE MOVEIS E UTENSILIOS DOMESTICOS LTDA"/>
    <d v="2023-09-28T00:00:00"/>
    <s v="INFORMADO COLETA"/>
    <d v="2023-10-18T00:00:00"/>
    <m/>
    <d v="2023-10-09T00:00:00"/>
    <s v="CHEGADA EM UNIDADE"/>
    <s v="EM TRANSITO"/>
    <m/>
  </r>
  <r>
    <n v="32149598"/>
    <s v="303032-193"/>
    <d v="2023-10-03T00:00:00"/>
    <x v="0"/>
    <s v="MORRO DO PILAR"/>
    <x v="4"/>
    <n v="133037"/>
    <s v="SUDESTE"/>
    <n v="10799"/>
    <n v="941.36"/>
    <n v="372"/>
    <m/>
    <s v="TENHOMOVEIS COMERCIO DE MOVEIS E UTENSILIOS DOMESTICOS LTDA"/>
    <d v="2023-09-29T00:00:00"/>
    <s v="INFORMADO COLETA"/>
    <d v="2023-10-23T00:00:00"/>
    <m/>
    <d v="2023-10-09T00:00:00"/>
    <s v="CHEGADA EM UNIDADE"/>
    <s v="EM TRANSITO"/>
    <m/>
  </r>
  <r>
    <n v="31613398"/>
    <s v="303032-194"/>
    <d v="2023-10-03T00:00:00"/>
    <x v="0"/>
    <s v="MORADA NOVA DE MINAS"/>
    <x v="4"/>
    <n v="133039"/>
    <s v="SUDESTE"/>
    <n v="19000"/>
    <n v="634.23"/>
    <n v="644"/>
    <m/>
    <s v="TENHOMOVEIS COMERCIO DE MOVEIS E UTENSILIOS DOMESTICOS LTDA"/>
    <d v="2023-09-29T00:00:00"/>
    <s v="INFORMADO COLETA"/>
    <d v="2023-10-18T00:00:00"/>
    <m/>
    <d v="2023-10-09T00:00:00"/>
    <s v="CHEGADA EM UNIDADE"/>
    <s v="EM TRANSITO"/>
    <m/>
  </r>
  <r>
    <n v="31873898"/>
    <s v="303032-195"/>
    <d v="2023-10-03T00:00:00"/>
    <x v="0"/>
    <s v="BRASILÂNDIA DE MINAS"/>
    <x v="4"/>
    <n v="133046"/>
    <s v="SUDESTE"/>
    <n v="12517.73"/>
    <n v="1381.36"/>
    <n v="307"/>
    <m/>
    <s v="TENHOMOVEIS COMERCIO DE MOVEIS E UTENSILIOS DOMESTICOS LTDA"/>
    <d v="2023-09-29T00:00:00"/>
    <s v="INFORMADO COLETA"/>
    <d v="2023-10-23T00:00:00"/>
    <m/>
    <d v="2023-10-09T00:00:00"/>
    <s v="CHEGADA EM UNIDADE"/>
    <s v="EM TRANSITO"/>
    <m/>
  </r>
  <r>
    <n v="30092098"/>
    <s v="303032-196"/>
    <d v="2023-10-03T00:00:00"/>
    <x v="0"/>
    <s v="ITANHOMI"/>
    <x v="4"/>
    <n v="133191"/>
    <s v="SUDESTE"/>
    <n v="21109"/>
    <n v="906.25"/>
    <n v="996"/>
    <m/>
    <s v="TENHOMOVEIS COMERCIO DE MOVEIS E UTENSILIOS DOMESTICOS LTDA"/>
    <d v="2023-09-30T00:00:00"/>
    <s v="INFORMADO COLETA"/>
    <d v="2023-10-18T00:00:00"/>
    <m/>
    <d v="2023-10-09T00:00:00"/>
    <s v="CHEGADA EM UNIDADE"/>
    <s v="EM TRANSITO"/>
    <m/>
  </r>
  <r>
    <n v="30119898"/>
    <s v="303032-197"/>
    <d v="2023-10-03T00:00:00"/>
    <x v="0"/>
    <s v="TRÊS MARIAS"/>
    <x v="4"/>
    <n v="133215"/>
    <s v="SUDESTE"/>
    <n v="19795"/>
    <n v="946.25"/>
    <n v="725"/>
    <m/>
    <s v="TENHOMOVEIS COMERCIO DE MOVEIS E UTENSILIOS DOMESTICOS LTDA"/>
    <d v="2023-09-30T00:00:00"/>
    <s v="INFORMADO COLETA"/>
    <d v="2023-10-23T00:00:00"/>
    <m/>
    <d v="2023-10-09T00:00:00"/>
    <s v="CHEGADA EM UNIDADE"/>
    <s v="EM TRANSITO"/>
    <m/>
  </r>
  <r>
    <n v="31779498"/>
    <s v="303032-198"/>
    <d v="2023-10-03T00:00:00"/>
    <x v="0"/>
    <s v="ITAJUBA"/>
    <x v="4"/>
    <n v="133245"/>
    <s v="SUDESTE"/>
    <n v="19800"/>
    <n v="921.25"/>
    <n v="757"/>
    <m/>
    <s v="TENHOMOVEIS COMERCIO DE MOVEIS E UTENSILIOS DOMESTICOS LTDA"/>
    <d v="2023-09-30T00:00:00"/>
    <s v="INFORMADO COLETA"/>
    <d v="2023-10-18T00:00:00"/>
    <m/>
    <d v="2023-10-09T00:00:00"/>
    <s v="CHEGADA EM UNIDADE"/>
    <s v="EM TRANSITO"/>
    <m/>
  </r>
  <r>
    <n v="31920998"/>
    <s v="319209-98"/>
    <d v="2023-10-05T00:00:00"/>
    <x v="0"/>
    <s v="UBERLÂNDIA"/>
    <x v="4"/>
    <n v="133362"/>
    <s v="SUDESTE"/>
    <n v="16482.509999999998"/>
    <n v="663.75"/>
    <n v="531"/>
    <m/>
    <s v="TENHOMOVEIS COMERCIO DE MOVEIS E UTENSILIOS DOMESTICOS LTDA"/>
    <d v="2023-10-02T00:00:00"/>
    <s v="INFORMADO COLETA"/>
    <d v="2023-10-26T00:00:00"/>
    <m/>
    <d v="2023-10-09T00:00:00"/>
    <s v="CHEGADA EM UNIDADE"/>
    <s v="EM TRANSITO"/>
    <m/>
  </r>
  <r>
    <n v="30963198"/>
    <s v="309631-98"/>
    <d v="2023-10-05T00:00:00"/>
    <x v="0"/>
    <s v="UNAÍ"/>
    <x v="4"/>
    <n v="133375"/>
    <s v="SUDESTE"/>
    <n v="14550"/>
    <n v="715.06"/>
    <n v="453"/>
    <m/>
    <s v="TENHOMOVEIS COMERCIO DE MOVEIS E UTENSILIOS DOMESTICOS LTDA"/>
    <d v="2023-10-02T00:00:00"/>
    <s v="INFORMADO COLETA"/>
    <d v="2023-10-26T00:00:00"/>
    <m/>
    <d v="2023-10-09T00:00:00"/>
    <s v="CHEGADA EM UNIDADE"/>
    <s v="EM TRANSITO"/>
    <m/>
  </r>
  <r>
    <n v="31402798"/>
    <s v="314027-98"/>
    <d v="2023-10-05T00:00:00"/>
    <x v="0"/>
    <s v="UBERLÂNDIA"/>
    <x v="4"/>
    <n v="133584"/>
    <s v="SUDESTE"/>
    <n v="5579"/>
    <n v="282.5"/>
    <n v="226"/>
    <m/>
    <s v="TENHOMOVEIS COMERCIO DE MOVEIS E UTENSILIOS DOMESTICOS LTDA"/>
    <d v="2023-10-03T00:00:00"/>
    <s v="INFORMADO COLETA"/>
    <d v="2023-10-26T00:00:00"/>
    <m/>
    <d v="2023-10-09T00:00:00"/>
    <s v="CHEGADA EM UNIDADE"/>
    <s v="EM TRANSITO"/>
    <m/>
  </r>
  <r>
    <n v="31658798"/>
    <s v="316587-98"/>
    <d v="2023-10-05T00:00:00"/>
    <x v="0"/>
    <s v="BRASILÂNDIA DE MINAS"/>
    <x v="4"/>
    <n v="133755"/>
    <s v="SUDESTE"/>
    <n v="15671.58"/>
    <n v="1008.86"/>
    <n v="698"/>
    <m/>
    <s v="TENHOMOVEIS COMERCIO DE MOVEIS E UTENSILIOS DOMESTICOS LTDA"/>
    <d v="2023-10-04T00:00:00"/>
    <s v="INFORMADO COLETA"/>
    <d v="2023-10-26T00:00:00"/>
    <m/>
    <d v="2023-10-09T00:00:00"/>
    <s v="CHEGADA EM UNIDADE"/>
    <s v="EM TRANSITO"/>
    <m/>
  </r>
  <r>
    <n v="32545398"/>
    <s v="325453-98"/>
    <d v="2023-10-05T00:00:00"/>
    <x v="0"/>
    <s v="JOÃO MONLEVADE"/>
    <x v="4"/>
    <n v="133802"/>
    <s v="SUDESTE"/>
    <n v="20000"/>
    <n v="998.75"/>
    <n v="799"/>
    <m/>
    <s v="TENHOMOVEIS COMERCIO DE MOVEIS E UTENSILIOS DOMESTICOS LTDA"/>
    <d v="2023-10-04T00:00:00"/>
    <s v="INFORMADO COLETA"/>
    <d v="2023-10-26T00:00:00"/>
    <m/>
    <d v="2023-10-09T00:00:00"/>
    <s v="CHEGADA EM UNIDADE"/>
    <s v="EM TRANSITO"/>
    <m/>
  </r>
  <r>
    <n v="32646498"/>
    <s v="326464-98"/>
    <d v="2023-10-05T00:00:00"/>
    <x v="0"/>
    <s v="ITABIRITO"/>
    <x v="4"/>
    <n v="133809"/>
    <s v="SUDESTE"/>
    <n v="16139"/>
    <n v="772.5"/>
    <n v="618"/>
    <m/>
    <s v="TENHOMOVEIS COMERCIO DE MOVEIS E UTENSILIOS DOMESTICOS LTDA"/>
    <d v="2023-10-04T00:00:00"/>
    <s v="INFORMADO COLETA"/>
    <d v="2023-10-26T00:00:00"/>
    <m/>
    <d v="2023-10-09T00:00:00"/>
    <s v="CHEGADA EM UNIDADE"/>
    <s v="EM TRANSITO"/>
    <m/>
  </r>
  <r>
    <n v="32171698"/>
    <s v="321716-98"/>
    <d v="2023-10-05T00:00:00"/>
    <x v="0"/>
    <s v="JANUÁRIA"/>
    <x v="4"/>
    <n v="133811"/>
    <s v="SUDESTE"/>
    <n v="9069"/>
    <n v="507.61"/>
    <n v="297"/>
    <m/>
    <s v="TENHOMOVEIS COMERCIO DE MOVEIS E UTENSILIOS DOMESTICOS LTDA"/>
    <d v="2023-10-04T00:00:00"/>
    <s v="INFORMADO COLETA"/>
    <d v="2023-10-26T00:00:00"/>
    <m/>
    <d v="2023-10-09T00:00:00"/>
    <s v="CHEGADA EM UNIDADE"/>
    <s v="EM TRANSITO"/>
    <m/>
  </r>
  <r>
    <n v="30445698"/>
    <s v="304456-98"/>
    <d v="2023-10-05T00:00:00"/>
    <x v="0"/>
    <s v="LIMEIRA DO OESTE"/>
    <x v="4"/>
    <n v="133815"/>
    <s v="SUDESTE"/>
    <n v="8089"/>
    <n v="472.61"/>
    <n v="269"/>
    <m/>
    <s v="TENHOMOVEIS COMERCIO DE MOVEIS E UTENSILIOS DOMESTICOS LTDA"/>
    <d v="2023-10-04T00:00:00"/>
    <s v="INFORMADO COLETA"/>
    <d v="2023-10-26T00:00:00"/>
    <m/>
    <d v="2023-10-09T00:00:00"/>
    <s v="CHEGADA EM UNIDADE"/>
    <s v="EM TRANSITO"/>
    <m/>
  </r>
  <r>
    <n v="32453898"/>
    <s v="324538-98"/>
    <d v="2023-10-09T00:00:00"/>
    <x v="0"/>
    <s v="CAMPO ALEGRE DE LOURDES"/>
    <x v="20"/>
    <n v="134168"/>
    <s v="NORDESTE"/>
    <n v="6463.71"/>
    <m/>
    <n v="229"/>
    <m/>
    <s v="TECMAR TRANSPORTES LTDA"/>
    <d v="2023-10-06T00:00:00"/>
    <s v="INFORMADO COLETA"/>
    <m/>
    <m/>
    <m/>
    <m/>
    <s v="EM TRANSITO"/>
    <m/>
  </r>
  <r>
    <n v="32089198"/>
    <s v="320891-98"/>
    <d v="2023-10-06T00:00:00"/>
    <x v="0"/>
    <s v="JOÃO PINHEIRO"/>
    <x v="4"/>
    <n v="133622"/>
    <s v="SUDESTE"/>
    <n v="12119.86"/>
    <n v="482.05"/>
    <n v="61.957000000000001"/>
    <m/>
    <s v="TENHOMOVEIS COMERCIO DE MOVEIS E UTENSILIOS DOMESTICOS LTDA"/>
    <d v="2023-10-04T00:00:00"/>
    <s v="INFORMADO COLETA"/>
    <d v="2023-10-26T00:00:00"/>
    <m/>
    <d v="2023-10-09T00:00:00"/>
    <s v="CHEGADA EM UNIDADE"/>
    <s v="EM TRANSITO"/>
    <m/>
  </r>
  <r>
    <n v="32734098"/>
    <s v="327340-98"/>
    <d v="2023-10-06T00:00:00"/>
    <x v="0"/>
    <s v="RAUL SOARES"/>
    <x v="4"/>
    <n v="133757"/>
    <s v="SUDESTE"/>
    <n v="7652"/>
    <n v="448.86"/>
    <n v="250"/>
    <m/>
    <s v="TENHOMOVEIS COMERCIO DE MOVEIS E UTENSILIOS DOMESTICOS LTDA"/>
    <d v="2023-10-04T00:00:00"/>
    <s v="INFORMADO COLETA"/>
    <d v="2023-10-26T00:00:00"/>
    <m/>
    <d v="2023-10-09T00:00:00"/>
    <s v="CHEGADA EM UNIDADE"/>
    <s v="EM TRANSITO"/>
    <m/>
  </r>
  <r>
    <n v="30004398"/>
    <s v="300043-98"/>
    <d v="2023-10-06T00:00:00"/>
    <x v="0"/>
    <s v="UNAÍ"/>
    <x v="4"/>
    <n v="133760"/>
    <s v="SUDESTE"/>
    <n v="6206.31"/>
    <n v="422.61"/>
    <n v="229"/>
    <m/>
    <s v="TENHOMOVEIS COMERCIO DE MOVEIS E UTENSILIOS DOMESTICOS LTDA"/>
    <d v="2023-10-04T00:00:00"/>
    <s v="INFORMADO COLETA"/>
    <d v="2023-10-26T00:00:00"/>
    <m/>
    <d v="2023-10-09T00:00:00"/>
    <s v="CHEGADA EM UNIDADE"/>
    <s v="EM TRANSITO"/>
    <m/>
  </r>
  <r>
    <n v="30149198"/>
    <s v="301491-98"/>
    <d v="2023-10-06T00:00:00"/>
    <x v="0"/>
    <s v="JAIBA"/>
    <x v="4"/>
    <n v="133782"/>
    <s v="SUDESTE"/>
    <n v="5429"/>
    <n v="250"/>
    <n v="173"/>
    <m/>
    <s v="TENHOMOVEIS COMERCIO DE MOVEIS E UTENSILIOS DOMESTICOS LTDA"/>
    <d v="2023-10-04T00:00:00"/>
    <s v="INFORMADO COLETA"/>
    <d v="2023-10-26T00:00:00"/>
    <m/>
    <d v="2023-10-09T00:00:00"/>
    <s v="CHEGADA EM UNIDADE"/>
    <s v="EM TRANSITO"/>
    <m/>
  </r>
  <r>
    <n v="32650798"/>
    <s v="326507-98"/>
    <d v="2023-10-06T00:00:00"/>
    <x v="0"/>
    <s v="ITABIRITO"/>
    <x v="4"/>
    <n v="133783"/>
    <s v="SUDESTE"/>
    <n v="4349"/>
    <n v="250"/>
    <n v="137"/>
    <m/>
    <s v="TENHOMOVEIS COMERCIO DE MOVEIS E UTENSILIOS DOMESTICOS LTDA"/>
    <d v="2023-10-04T00:00:00"/>
    <s v="INFORMADO COLETA"/>
    <d v="2023-10-20T00:00:00"/>
    <m/>
    <d v="2023-10-09T00:00:00"/>
    <s v="CHEGADA EM UNIDADE"/>
    <s v="EM TRANSITO"/>
    <m/>
  </r>
  <r>
    <n v="30208098"/>
    <s v="302080-98"/>
    <d v="2023-10-06T00:00:00"/>
    <x v="0"/>
    <s v="PORTEIRINHA"/>
    <x v="4"/>
    <n v="133785"/>
    <s v="SUDESTE"/>
    <n v="5119"/>
    <n v="250"/>
    <n v="169"/>
    <m/>
    <s v="TENHOMOVEIS COMERCIO DE MOVEIS E UTENSILIOS DOMESTICOS LTDA"/>
    <d v="2023-10-04T00:00:00"/>
    <s v="INFORMADO COLETA"/>
    <d v="2023-10-26T00:00:00"/>
    <m/>
    <d v="2023-10-09T00:00:00"/>
    <s v="CHEGADA EM UNIDADE"/>
    <s v="EM TRANSITO"/>
    <m/>
  </r>
  <r>
    <n v="32497398"/>
    <s v="324973-98"/>
    <d v="2023-10-06T00:00:00"/>
    <x v="0"/>
    <s v="SAO JOAO DO PARAISO"/>
    <x v="4"/>
    <n v="133787"/>
    <s v="SUDESTE"/>
    <n v="5429"/>
    <n v="250"/>
    <n v="176"/>
    <m/>
    <s v="TENHOMOVEIS COMERCIO DE MOVEIS E UTENSILIOS DOMESTICOS LTDA"/>
    <d v="2023-10-04T00:00:00"/>
    <s v="INFORMADO COLETA"/>
    <d v="2023-10-23T00:00:00"/>
    <m/>
    <d v="2023-10-09T00:00:00"/>
    <s v="CHEGADA EM UNIDADE"/>
    <s v="EM TRANSITO"/>
    <m/>
  </r>
  <r>
    <n v="32554798"/>
    <s v="325547-98"/>
    <d v="2023-10-06T00:00:00"/>
    <x v="0"/>
    <s v="LIMEIRA DO OESTE"/>
    <x v="4"/>
    <n v="133801"/>
    <s v="SUDESTE"/>
    <n v="8699"/>
    <n v="507.61"/>
    <n v="297"/>
    <m/>
    <s v="TENHOMOVEIS COMERCIO DE MOVEIS E UTENSILIOS DOMESTICOS LTDA"/>
    <d v="2023-10-04T00:00:00"/>
    <s v="INFORMADO COLETA"/>
    <d v="2023-10-26T00:00:00"/>
    <m/>
    <d v="2023-10-09T00:00:00"/>
    <s v="CHEGADA EM UNIDADE"/>
    <s v="EM TRANSITO"/>
    <m/>
  </r>
  <r>
    <n v="32285998"/>
    <s v="322859-98"/>
    <d v="2023-10-06T00:00:00"/>
    <x v="0"/>
    <s v="ITUETA"/>
    <x v="4"/>
    <n v="133804"/>
    <s v="SUDESTE"/>
    <n v="8699"/>
    <n v="371.25"/>
    <n v="297"/>
    <m/>
    <s v="TENHOMOVEIS COMERCIO DE MOVEIS E UTENSILIOS DOMESTICOS LTDA"/>
    <d v="2023-10-04T00:00:00"/>
    <s v="INFORMADO COLETA"/>
    <d v="2023-10-23T00:00:00"/>
    <m/>
    <d v="2023-10-09T00:00:00"/>
    <s v="CHEGADA EM UNIDADE"/>
    <s v="EM TRANSITO"/>
    <m/>
  </r>
  <r>
    <n v="30177698"/>
    <s v="301776-98"/>
    <d v="2023-10-06T00:00:00"/>
    <x v="0"/>
    <s v="CARMO DO RIO CLARO"/>
    <x v="4"/>
    <n v="133817"/>
    <s v="SUDESTE"/>
    <n v="8978.31"/>
    <n v="371.25"/>
    <n v="297"/>
    <m/>
    <s v="TENHOMOVEIS COMERCIO DE MOVEIS E UTENSILIOS DOMESTICOS LTDA"/>
    <d v="2023-10-04T00:00:00"/>
    <s v="INFORMADO COLETA"/>
    <d v="2023-10-23T00:00:00"/>
    <m/>
    <d v="2023-10-09T00:00:00"/>
    <s v="CHEGADA EM UNIDADE"/>
    <s v="EM TRANSITO"/>
    <m/>
  </r>
  <r>
    <n v="32629598"/>
    <s v="326295-98"/>
    <d v="2023-10-06T00:00:00"/>
    <x v="0"/>
    <s v="ITURAMA"/>
    <x v="4"/>
    <n v="133826"/>
    <s v="SUDESTE"/>
    <n v="6659"/>
    <n v="293.75"/>
    <n v="235"/>
    <m/>
    <s v="TENHOMOVEIS COMERCIO DE MOVEIS E UTENSILIOS DOMESTICOS LTDA"/>
    <d v="2023-10-04T00:00:00"/>
    <s v="INFORMADO COLETA"/>
    <d v="2023-10-26T00:00:00"/>
    <m/>
    <d v="2023-10-09T00:00:00"/>
    <s v="CHEGADA EM UNIDADE"/>
    <s v="EM TRANSITO"/>
    <m/>
  </r>
  <r>
    <n v="32697198"/>
    <s v="326971-98"/>
    <d v="2023-10-06T00:00:00"/>
    <x v="0"/>
    <s v="MONTES CLAROS"/>
    <x v="4"/>
    <n v="133870"/>
    <s v="SUDESTE"/>
    <n v="9728"/>
    <n v="413.75"/>
    <n v="331"/>
    <m/>
    <s v="TENHOMOVEIS COMERCIO DE MOVEIS E UTENSILIOS DOMESTICOS LTDA"/>
    <d v="2023-10-04T00:00:00"/>
    <s v="INFORMADO COLETA"/>
    <d v="2023-10-23T00:00:00"/>
    <m/>
    <d v="2023-10-09T00:00:00"/>
    <s v="CHEGADA EM UNIDADE"/>
    <s v="EM TRANSITO"/>
    <m/>
  </r>
  <r>
    <n v="32086998"/>
    <s v="320869-98"/>
    <d v="2023-10-06T00:00:00"/>
    <x v="0"/>
    <s v="ITURAMA"/>
    <x v="4"/>
    <n v="133998"/>
    <s v="SUDESTE"/>
    <n v="8219"/>
    <n v="370"/>
    <n v="296"/>
    <m/>
    <s v="TENHOMOVEIS COMERCIO DE MOVEIS E UTENSILIOS DOMESTICOS LTDA"/>
    <d v="2023-10-05T00:00:00"/>
    <s v="INFORMADO COLETA"/>
    <d v="2023-10-26T00:00:00"/>
    <m/>
    <d v="2023-10-09T00:00:00"/>
    <s v="CHEGADA EM UNIDADE"/>
    <s v="EM TRANSITO"/>
    <m/>
  </r>
  <r>
    <n v="32862898"/>
    <s v="328628-98"/>
    <d v="2023-10-09T00:00:00"/>
    <x v="0"/>
    <s v="VERA CRUZ"/>
    <x v="20"/>
    <n v="134192"/>
    <s v="NORDESTE"/>
    <n v="29478"/>
    <m/>
    <n v="1166"/>
    <m/>
    <s v="TECMAR TRANSPORTES LTDA"/>
    <d v="2023-10-06T00:00:00"/>
    <s v="INFORMADO COLETA"/>
    <m/>
    <m/>
    <m/>
    <m/>
    <s v="EM TRANSITO"/>
    <m/>
  </r>
  <r>
    <n v="32746098"/>
    <s v="327460-98"/>
    <d v="2023-10-09T00:00:00"/>
    <x v="0"/>
    <s v="CANDIDO SALES"/>
    <x v="20"/>
    <n v="134195"/>
    <s v="NORDESTE"/>
    <n v="38665.599999999999"/>
    <m/>
    <n v="1518"/>
    <m/>
    <s v="TECMAR TRANSPORTES LTDA"/>
    <d v="2023-10-06T00:00:00"/>
    <s v="INFORMADO COLETA"/>
    <m/>
    <m/>
    <m/>
    <m/>
    <s v="EM TRANSITO"/>
    <m/>
  </r>
  <r>
    <n v="33059898"/>
    <s v="330598-98"/>
    <d v="2023-10-09T00:00:00"/>
    <x v="0"/>
    <s v="ALCOBAÇA"/>
    <x v="20"/>
    <n v="134245"/>
    <s v="NORDESTE"/>
    <n v="11561.22"/>
    <m/>
    <n v="396"/>
    <m/>
    <s v="TECMAR TRANSPORTES LTDA"/>
    <d v="2023-10-09T00:00:00"/>
    <s v="INFORMADO COLETA"/>
    <m/>
    <m/>
    <m/>
    <m/>
    <s v="EM TRANSITO"/>
    <m/>
  </r>
  <r>
    <n v="32871798"/>
    <s v="328717-98"/>
    <d v="2023-10-09T00:00:00"/>
    <x v="0"/>
    <s v="RIBEIRA DO POMBAL"/>
    <x v="20"/>
    <n v="134249"/>
    <s v="NORDESTE"/>
    <n v="11702.13"/>
    <m/>
    <n v="449"/>
    <m/>
    <s v="TECMAR TRANSPORTES LTDA"/>
    <d v="2023-10-09T00:00:00"/>
    <s v="INFORMADO COLETA"/>
    <m/>
    <m/>
    <m/>
    <m/>
    <s v="EM TRANSITO"/>
    <m/>
  </r>
  <r>
    <n v="32858598"/>
    <s v="328585-98"/>
    <d v="2023-10-09T00:00:00"/>
    <x v="0"/>
    <s v="VITÓRIA DA CONQUISTA"/>
    <x v="20"/>
    <n v="134276"/>
    <s v="NORDESTE"/>
    <n v="5119"/>
    <m/>
    <n v="169"/>
    <m/>
    <s v="TECMAR TRANSPORTES LTDA"/>
    <d v="2023-10-09T00:00:00"/>
    <s v="INFORMADO COLETA"/>
    <m/>
    <m/>
    <m/>
    <m/>
    <s v="EM TRANSITO"/>
    <m/>
  </r>
  <r>
    <n v="29051898"/>
    <s v="290518-98"/>
    <d v="2023-08-24T00:00:00"/>
    <x v="3"/>
    <s v="CAUCAIA"/>
    <x v="15"/>
    <n v="129268"/>
    <s v="NORDESTE"/>
    <n v="98265"/>
    <n v="4053.82"/>
    <n v="3382.4079999999999"/>
    <m/>
    <s v="TECMAR TRANSPORTES LTDA"/>
    <d v="2023-08-24T00:00:00"/>
    <m/>
    <d v="2023-08-24T00:00:00"/>
    <d v="2023-09-05T00:00:00"/>
    <m/>
    <s v="ENTREGUE"/>
    <s v="ENTREGUE FORA DO PRAZO"/>
    <n v="12"/>
  </r>
  <r>
    <n v="32782198"/>
    <s v="327821-98"/>
    <d v="2023-10-09T00:00:00"/>
    <x v="0"/>
    <s v="ALAGOINHAS"/>
    <x v="20"/>
    <n v="134323"/>
    <s v="NORDESTE"/>
    <n v="4867.5"/>
    <m/>
    <n v="135"/>
    <m/>
    <s v="TECMAR TRANSPORTES LTDA"/>
    <d v="2023-10-09T00:00:00"/>
    <s v="INFORMADO COLETA"/>
    <m/>
    <m/>
    <m/>
    <m/>
    <s v="EM TRANSITO"/>
    <m/>
  </r>
  <r>
    <n v="28571598"/>
    <s v="285715-98"/>
    <d v="2023-08-24T00:00:00"/>
    <x v="3"/>
    <s v="TRES CORACOES"/>
    <x v="4"/>
    <n v="129196"/>
    <s v="SUDESTE"/>
    <n v="496000"/>
    <n v="11000"/>
    <n v="20127"/>
    <m/>
    <s v="TRANSCAMPO TRANSPORTADORA CAMPO LTDA"/>
    <d v="2023-08-23T00:00:00"/>
    <m/>
    <d v="2023-08-29T00:00:00"/>
    <d v="2023-08-29T00:00:00"/>
    <m/>
    <s v="ENTREGUE"/>
    <s v="ENTREGUE NO PRAZO"/>
    <n v="5"/>
  </r>
  <r>
    <n v="28526498"/>
    <s v="285264-98"/>
    <d v="2023-08-25T00:00:00"/>
    <x v="3"/>
    <s v="CAXIAS DO SUL"/>
    <x v="10"/>
    <n v="129392"/>
    <s v="SUL"/>
    <n v="18279"/>
    <n v="1258.08"/>
    <n v="616"/>
    <m/>
    <s v="FITLOG TRANSPORTES E LOGISTICA"/>
    <d v="2023-08-25T00:00:00"/>
    <m/>
    <d v="2023-09-12T00:00:00"/>
    <d v="2023-09-02T00:00:00"/>
    <m/>
    <s v="ENTREGUE"/>
    <s v="ENTREGUE NO PRAZO"/>
    <n v="8"/>
  </r>
  <r>
    <n v="29357499"/>
    <s v="293574-99"/>
    <d v="2023-08-25T00:00:00"/>
    <x v="3"/>
    <s v="DOM BASILIO"/>
    <x v="20"/>
    <n v="129251"/>
    <s v="NORDESTE"/>
    <n v="41.28"/>
    <n v="145"/>
    <n v="8.1999999999999993"/>
    <m/>
    <s v="JEONCEL TRANSPORTES LTDA"/>
    <d v="2023-08-24T00:00:00"/>
    <m/>
    <d v="2023-09-15T00:00:00"/>
    <d v="2023-09-08T00:00:00"/>
    <m/>
    <s v="ENTREGUE"/>
    <s v="ENTREGUE NO PRAZO"/>
    <n v="14"/>
  </r>
  <r>
    <n v="28642498"/>
    <s v="286424-98"/>
    <d v="2023-08-25T00:00:00"/>
    <x v="3"/>
    <s v="LUÍS EDUARDO MAGALHÃES"/>
    <x v="20"/>
    <n v="129332"/>
    <s v="NORDESTE"/>
    <n v="55000"/>
    <n v="3561.84"/>
    <n v="2374.56"/>
    <m/>
    <s v="JEONCEL TRANSPORTES LTDA"/>
    <d v="2023-08-24T00:00:00"/>
    <m/>
    <d v="2023-09-13T00:00:00"/>
    <d v="2023-09-16T00:00:00"/>
    <m/>
    <s v="ENTREGUE"/>
    <s v="ENTREGUE FORA DO PRAZO"/>
    <n v="22"/>
  </r>
  <r>
    <n v="29292298"/>
    <s v="292922-98"/>
    <d v="2023-08-25T00:00:00"/>
    <x v="3"/>
    <s v="APARECIDA DE GOIANIA"/>
    <x v="5"/>
    <n v="129373"/>
    <s v="CENTRO-OESTE"/>
    <n v="16043"/>
    <n v="449.2"/>
    <n v="0"/>
    <m/>
    <s v="JEONCEL TRANSPORTES LTDA"/>
    <d v="2023-08-25T00:00:00"/>
    <m/>
    <d v="2023-09-01T00:00:00"/>
    <d v="2023-08-31T00:00:00"/>
    <m/>
    <s v="ENTREGUE"/>
    <s v="ENTREGUE NO PRAZO"/>
    <n v="6"/>
  </r>
  <r>
    <n v="28598098"/>
    <s v="285980-98"/>
    <d v="2023-08-25T00:00:00"/>
    <x v="3"/>
    <s v="JARAGUA"/>
    <x v="5"/>
    <n v="129384"/>
    <s v="CENTRO-OESTE"/>
    <n v="8144.85"/>
    <n v="400.27"/>
    <n v="306.29300000000001"/>
    <m/>
    <s v="JEONCEL TRANSPORTES LTDA"/>
    <d v="2023-08-25T00:00:00"/>
    <m/>
    <d v="2023-09-06T00:00:00"/>
    <d v="2023-09-01T00:00:00"/>
    <m/>
    <s v="ENTREGUE"/>
    <s v="ENTREGUE NO PRAZO"/>
    <n v="7"/>
  </r>
  <r>
    <n v="29426998"/>
    <s v="294269-98"/>
    <d v="2023-08-25T00:00:00"/>
    <x v="3"/>
    <s v="MARABA"/>
    <x v="2"/>
    <n v="129429"/>
    <s v="NORTE"/>
    <n v="14000"/>
    <n v="988"/>
    <n v="494"/>
    <m/>
    <s v="JEONCEL TRANSPORTES LTDA"/>
    <d v="2023-08-25T00:00:00"/>
    <m/>
    <d v="2023-09-28T00:00:00"/>
    <d v="2023-09-04T00:00:00"/>
    <m/>
    <s v="ENTREGUE"/>
    <s v="ENTREGUE NO PRAZO"/>
    <n v="10"/>
  </r>
  <r>
    <n v="28477698"/>
    <s v="284776-98"/>
    <d v="2023-08-25T00:00:00"/>
    <x v="3"/>
    <s v="FEIRA DE SANTANA"/>
    <x v="20"/>
    <n v="129307"/>
    <s v="NORDESTE"/>
    <n v="9027.49"/>
    <n v="379.36"/>
    <n v="303.49"/>
    <m/>
    <s v="JEONCEL TRANSPORTES LTDA"/>
    <d v="2023-08-24T00:00:00"/>
    <m/>
    <d v="2023-09-05T00:00:00"/>
    <d v="2023-09-05T00:00:00"/>
    <m/>
    <s v="ENTREGUE"/>
    <s v="ENTREGUE NO PRAZO"/>
    <n v="11"/>
  </r>
  <r>
    <n v="28358798"/>
    <s v="283587-98"/>
    <d v="2023-08-25T00:00:00"/>
    <x v="3"/>
    <s v="GUANAMBI"/>
    <x v="20"/>
    <n v="129323"/>
    <s v="NORDESTE"/>
    <n v="16500"/>
    <n v="1006.5"/>
    <n v="671"/>
    <m/>
    <s v="JEONCEL TRANSPORTES LTDA"/>
    <d v="2023-08-24T00:00:00"/>
    <m/>
    <d v="2023-09-15T00:00:00"/>
    <d v="2023-09-06T00:00:00"/>
    <m/>
    <s v="ENTREGUE"/>
    <s v="ENTREGUE NO PRAZO"/>
    <n v="12"/>
  </r>
  <r>
    <n v="29254498"/>
    <s v="292544-98"/>
    <d v="2023-08-25T00:00:00"/>
    <x v="3"/>
    <s v="ABAETETUBA"/>
    <x v="2"/>
    <n v="129425"/>
    <s v="NORTE"/>
    <n v="11451.82"/>
    <n v="772"/>
    <n v="386"/>
    <m/>
    <s v="JEONCEL TRANSPORTES LTDA"/>
    <d v="2023-08-25T00:00:00"/>
    <m/>
    <d v="2023-09-18T00:00:00"/>
    <d v="2023-09-15T00:00:00"/>
    <m/>
    <s v="ENTREGUE"/>
    <s v="ENTREGUE NO PRAZO"/>
    <n v="21"/>
  </r>
  <r>
    <n v="29160498"/>
    <s v="291604-98"/>
    <d v="2023-08-25T00:00:00"/>
    <x v="3"/>
    <s v="SALINOPOLIS"/>
    <x v="2"/>
    <n v="129335"/>
    <s v="NORTE"/>
    <n v="21000.67"/>
    <n v="1772"/>
    <n v="886"/>
    <m/>
    <s v="JEONCEL TRANSPORTES LTDA"/>
    <d v="2023-08-24T00:00:00"/>
    <m/>
    <d v="2023-09-21T00:00:00"/>
    <d v="2023-09-21T00:00:00"/>
    <m/>
    <s v="ENTREGUE"/>
    <s v="ENTREGUE NO PRAZO"/>
    <n v="27"/>
  </r>
  <r>
    <n v="28507298"/>
    <s v="285072-98"/>
    <d v="2023-08-25T00:00:00"/>
    <x v="3"/>
    <s v="SANTA BARBARA PARA"/>
    <x v="2"/>
    <n v="129305"/>
    <s v="NORTE"/>
    <n v="19339.53"/>
    <n v="1473.91"/>
    <n v="736.95600000000002"/>
    <m/>
    <s v="JEONCEL TRANSPORTES LTDA"/>
    <d v="2023-08-24T00:00:00"/>
    <m/>
    <d v="2023-09-18T00:00:00"/>
    <d v="2023-09-19T00:00:00"/>
    <m/>
    <s v="ENTREGUE"/>
    <s v="ENTREGUE FORA DO PRAZO"/>
    <n v="25"/>
  </r>
  <r>
    <n v="27421998"/>
    <s v="274219-98"/>
    <d v="2023-08-25T00:00:00"/>
    <x v="3"/>
    <s v="SINOP"/>
    <x v="0"/>
    <n v="129391"/>
    <s v="CENTRO-OESTE"/>
    <n v="33338"/>
    <n v="2153.0300000000002"/>
    <n v="1181"/>
    <m/>
    <s v="MIRA SERVICOS"/>
    <d v="2023-08-25T00:00:00"/>
    <m/>
    <d v="2023-09-13T00:00:00"/>
    <d v="2023-09-08T00:00:00"/>
    <m/>
    <s v="ENTREGUE"/>
    <s v="ENTREGUE NO PRAZO"/>
    <n v="14"/>
  </r>
  <r>
    <n v="29323798"/>
    <s v="293237-98"/>
    <d v="2023-08-25T00:00:00"/>
    <x v="3"/>
    <s v="PORTO VELHO"/>
    <x v="8"/>
    <n v="129395"/>
    <s v="NORTE"/>
    <n v="37940.699999999997"/>
    <n v="2793.19"/>
    <n v="1226"/>
    <m/>
    <s v="MIRA SERVICOS"/>
    <d v="2023-08-25T00:00:00"/>
    <m/>
    <d v="2023-09-19T00:00:00"/>
    <d v="2023-09-15T00:00:00"/>
    <m/>
    <s v="ENTREGUE"/>
    <s v="ENTREGUE NO PRAZO"/>
    <n v="21"/>
  </r>
  <r>
    <n v="28335898"/>
    <s v="283358-98"/>
    <d v="2023-08-25T00:00:00"/>
    <x v="3"/>
    <s v="PORTO VELHO"/>
    <x v="8"/>
    <n v="129327"/>
    <s v="NORTE"/>
    <n v="63000"/>
    <n v="5413.98"/>
    <n v="2469.8969999999999"/>
    <m/>
    <s v="MIRA SERVICOS"/>
    <d v="2023-08-24T00:00:00"/>
    <m/>
    <d v="2023-09-19T00:00:00"/>
    <d v="2023-09-12T00:00:00"/>
    <m/>
    <s v="ENTREGUE"/>
    <s v="ENTREGUE NO PRAZO"/>
    <n v="18"/>
  </r>
  <r>
    <n v="29017798"/>
    <s v="290177-98"/>
    <d v="2023-08-25T00:00:00"/>
    <x v="3"/>
    <s v="BELÉM"/>
    <x v="2"/>
    <n v="129387"/>
    <s v="NORTE"/>
    <n v="42988.47"/>
    <n v="2964.16"/>
    <n v="1545.961"/>
    <m/>
    <s v="MIRA SERVICOS"/>
    <d v="2023-08-25T00:00:00"/>
    <m/>
    <d v="2023-09-18T00:00:00"/>
    <d v="2023-09-12T00:00:00"/>
    <m/>
    <s v="ENTREGUE"/>
    <s v="ENTREGUE NO PRAZO"/>
    <n v="18"/>
  </r>
  <r>
    <n v="28390698"/>
    <s v="283906-98"/>
    <d v="2023-08-25T00:00:00"/>
    <x v="3"/>
    <s v="STO ANTONIO LEVERGER"/>
    <x v="0"/>
    <n v="129325"/>
    <s v="CENTRO-OESTE"/>
    <n v="7800.31"/>
    <n v="633.04999999999995"/>
    <n v="303.30799999999999"/>
    <m/>
    <s v="MIRA SERVICOS"/>
    <d v="2023-08-24T00:00:00"/>
    <m/>
    <d v="2023-09-13T00:00:00"/>
    <d v="2023-09-18T00:00:00"/>
    <m/>
    <s v="ENTREGUE"/>
    <s v="ENTREGUE FORA DO PRAZO"/>
    <n v="24"/>
  </r>
  <r>
    <n v="29035398"/>
    <s v="290353-98"/>
    <d v="2023-08-25T00:00:00"/>
    <x v="3"/>
    <s v="CAMPO LIMPO PAULISTA"/>
    <x v="9"/>
    <n v="129308"/>
    <s v="SUDESTE"/>
    <n v="17380.25"/>
    <n v="521.41"/>
    <n v="506.93299999999999"/>
    <m/>
    <s v="NJP EXPRESS LTDA"/>
    <d v="2023-08-24T00:00:00"/>
    <m/>
    <d v="2023-09-01T00:00:00"/>
    <d v="2023-09-02T00:00:00"/>
    <m/>
    <s v="ENTREGUE"/>
    <s v="ENTREGUE FORA DO PRAZO"/>
    <n v="8"/>
  </r>
  <r>
    <n v="28754198"/>
    <s v="287541-98"/>
    <d v="2023-08-25T00:00:00"/>
    <x v="3"/>
    <s v="GARCA"/>
    <x v="9"/>
    <n v="129309"/>
    <s v="SUDESTE"/>
    <n v="19385"/>
    <n v="581.54999999999995"/>
    <n v="937.66700000000003"/>
    <m/>
    <s v="NJP EXPRESS LTDA"/>
    <d v="2023-08-24T00:00:00"/>
    <m/>
    <d v="2023-09-06T00:00:00"/>
    <d v="2023-09-05T00:00:00"/>
    <m/>
    <s v="ENTREGUE"/>
    <s v="ENTREGUE NO PRAZO"/>
    <n v="11"/>
  </r>
  <r>
    <n v="29166698"/>
    <s v="291666-98"/>
    <d v="2023-08-25T00:00:00"/>
    <x v="3"/>
    <s v="NOVA ODESSA"/>
    <x v="9"/>
    <n v="129411"/>
    <s v="SUDESTE"/>
    <n v="5989"/>
    <n v="250"/>
    <n v="202.744"/>
    <m/>
    <s v="NJP EXPRESS LTDA"/>
    <d v="2023-08-25T00:00:00"/>
    <m/>
    <d v="2023-09-01T00:00:00"/>
    <d v="2023-09-05T00:00:00"/>
    <m/>
    <s v="ENTREGUE"/>
    <s v="ENTREGUE FORA DO PRAZO"/>
    <n v="11"/>
  </r>
  <r>
    <n v="29246298"/>
    <s v="292462-98"/>
    <d v="2023-08-25T00:00:00"/>
    <x v="3"/>
    <s v="RIBEIRÃO PRETO"/>
    <x v="9"/>
    <n v="129412"/>
    <s v="SUDESTE"/>
    <n v="8440.23"/>
    <n v="253.21"/>
    <n v="263"/>
    <m/>
    <s v="NJP EXPRESS LTDA"/>
    <d v="2023-08-25T00:00:00"/>
    <m/>
    <d v="2023-09-01T00:00:00"/>
    <d v="2023-09-08T00:00:00"/>
    <m/>
    <s v="ENTREGUE"/>
    <s v="ENTREGUE FORA DO PRAZO"/>
    <n v="14"/>
  </r>
  <r>
    <n v="30740398"/>
    <s v="307403-98"/>
    <d v="2023-09-28T00:00:00"/>
    <x v="0"/>
    <s v="CARVALHOPOLIS"/>
    <x v="4"/>
    <n v="132540"/>
    <s v="SUDESTE"/>
    <n v="5900"/>
    <n v="511.59"/>
    <n v="201"/>
    <m/>
    <s v="TG TRANSPORTES GERAIS E DISTRIBUICAO LTDA"/>
    <d v="2023-09-27T00:00:00"/>
    <s v="ENTREGA INFORMADA"/>
    <d v="2023-10-06T00:00:00"/>
    <d v="2023-10-03T00:00:00"/>
    <d v="2023-10-05T00:00:00"/>
    <s v="ENTREGUE"/>
    <s v="ENTREGUE NO PRAZO"/>
    <n v="5"/>
  </r>
  <r>
    <n v="31228198"/>
    <s v="312281-98"/>
    <d v="2023-09-28T00:00:00"/>
    <x v="0"/>
    <s v="UBERLÂNDIA"/>
    <x v="4"/>
    <n v="132567"/>
    <s v="SUDESTE"/>
    <n v="8089"/>
    <n v="589.48"/>
    <n v="269"/>
    <m/>
    <s v="TG TRANSPORTES GERAIS E DISTRIBUICAO LTDA"/>
    <d v="2023-09-27T00:00:00"/>
    <s v="ENTREGA INFORMADA"/>
    <d v="2023-10-04T00:00:00"/>
    <d v="2023-10-03T00:00:00"/>
    <d v="2023-10-05T00:00:00"/>
    <s v="ENTREGUE"/>
    <s v="ENTREGUE NO PRAZO"/>
    <n v="5"/>
  </r>
  <r>
    <n v="31648198"/>
    <s v="316481-98"/>
    <d v="2023-09-28T00:00:00"/>
    <x v="0"/>
    <s v="BOM JESUS DO GALHO"/>
    <x v="4"/>
    <n v="132573"/>
    <s v="SUDESTE"/>
    <n v="18580.099999999999"/>
    <n v="3034.39"/>
    <n v="831"/>
    <m/>
    <s v="TG TRANSPORTES GERAIS E DISTRIBUICAO LTDA"/>
    <d v="2023-09-27T00:00:00"/>
    <s v="ENTREGA INFORMADA"/>
    <d v="2023-10-09T00:00:00"/>
    <d v="2023-10-06T00:00:00"/>
    <d v="2023-10-09T00:00:00"/>
    <s v="ENTREGUE"/>
    <s v="ENTREGUE NO PRAZO"/>
    <n v="8"/>
  </r>
  <r>
    <n v="31376498"/>
    <s v="313764-98"/>
    <d v="2023-09-28T00:00:00"/>
    <x v="0"/>
    <s v="DIVINÓPOLIS"/>
    <x v="4"/>
    <n v="132574"/>
    <s v="SUDESTE"/>
    <n v="12840"/>
    <n v="728.15"/>
    <n v="423"/>
    <m/>
    <s v="TG TRANSPORTES GERAIS E DISTRIBUICAO LTDA"/>
    <d v="2023-09-27T00:00:00"/>
    <s v="ENTREGA INFORMADA"/>
    <d v="2023-10-03T00:00:00"/>
    <d v="2023-10-04T00:00:00"/>
    <d v="2023-10-05T00:00:00"/>
    <s v="ENTREGUE"/>
    <s v="ENTREGUE FORA DO PRAZO"/>
    <n v="6"/>
  </r>
  <r>
    <n v="31873098"/>
    <s v="318730-98"/>
    <d v="2023-09-28T00:00:00"/>
    <x v="0"/>
    <s v="LIMEIRA DO OESTE"/>
    <x v="4"/>
    <n v="132826"/>
    <s v="SUDESTE"/>
    <n v="10879"/>
    <n v="819.75"/>
    <n v="486"/>
    <m/>
    <s v="TG TRANSPORTES GERAIS E DISTRIBUICAO LTDA"/>
    <d v="2023-09-28T00:00:00"/>
    <s v="INFORMADO COLETA"/>
    <d v="2023-10-10T00:00:00"/>
    <m/>
    <d v="2023-10-09T00:00:00"/>
    <s v="CHEGADA EM UNIDADE"/>
    <s v="EM TRANSITO"/>
    <n v="-45197"/>
  </r>
  <r>
    <n v="31782798"/>
    <s v="317827-98"/>
    <d v="2023-09-28T00:00:00"/>
    <x v="0"/>
    <s v="SAO JOSE MANTIMENTO"/>
    <x v="4"/>
    <n v="132827"/>
    <s v="SUDESTE"/>
    <n v="14189.73"/>
    <n v="1392.72"/>
    <n v="597"/>
    <m/>
    <s v="TG TRANSPORTES GERAIS E DISTRIBUICAO LTDA"/>
    <d v="2023-09-28T00:00:00"/>
    <s v="ENTREGA INFORMADA"/>
    <d v="2023-10-09T00:00:00"/>
    <d v="2023-10-06T00:00:00"/>
    <d v="2023-10-09T00:00:00"/>
    <s v="ENTREGUE"/>
    <s v="ENTREGUE NO PRAZO"/>
    <n v="8"/>
  </r>
  <r>
    <n v="31664098"/>
    <s v="316640-98"/>
    <d v="2023-09-28T00:00:00"/>
    <x v="0"/>
    <s v="BOM SUCESSO"/>
    <x v="4"/>
    <n v="132828"/>
    <s v="SUDESTE"/>
    <n v="8759"/>
    <n v="953.57"/>
    <n v="374"/>
    <m/>
    <s v="TG TRANSPORTES GERAIS E DISTRIBUICAO LTDA"/>
    <d v="2023-09-28T00:00:00"/>
    <s v="ENTREGA INFORMADA"/>
    <d v="2023-10-09T00:00:00"/>
    <d v="2023-10-06T00:00:00"/>
    <d v="2023-10-09T00:00:00"/>
    <s v="ENTREGUE"/>
    <s v="ENTREGUE NO PRAZO"/>
    <n v="8"/>
  </r>
  <r>
    <n v="31501898"/>
    <s v="315018-98"/>
    <d v="2023-09-28T00:00:00"/>
    <x v="0"/>
    <s v="SAO FRANCISCO SALES"/>
    <x v="4"/>
    <n v="132831"/>
    <s v="SUDESTE"/>
    <n v="17729"/>
    <n v="1344.07"/>
    <n v="784"/>
    <m/>
    <s v="TG TRANSPORTES GERAIS E DISTRIBUICAO LTDA"/>
    <d v="2023-09-28T00:00:00"/>
    <s v="INFORMADO COLETA"/>
    <d v="2023-10-09T00:00:00"/>
    <m/>
    <d v="2023-10-09T00:00:00"/>
    <s v="CHEGADA EM UNIDADE"/>
    <s v="EM TRANSITO"/>
    <n v="-45197"/>
  </r>
  <r>
    <n v="30775098"/>
    <s v="307750-98"/>
    <d v="2023-09-29T00:00:00"/>
    <x v="0"/>
    <s v="SERRA DO SALITRE"/>
    <x v="4"/>
    <n v="132830"/>
    <s v="SUDESTE"/>
    <n v="26507.68"/>
    <n v="1835.84"/>
    <n v="931"/>
    <m/>
    <s v="TG TRANSPORTES GERAIS E DISTRIBUICAO LTDA"/>
    <d v="2023-09-28T00:00:00"/>
    <s v="INFORMADO COLETA"/>
    <d v="2023-10-09T00:00:00"/>
    <m/>
    <d v="2023-10-09T00:00:00"/>
    <s v="CHEGADA EM UNIDADE"/>
    <s v="EM TRANSITO"/>
    <n v="-45198"/>
  </r>
  <r>
    <n v="32212598"/>
    <s v="322125-98"/>
    <d v="2023-09-29T00:00:00"/>
    <x v="0"/>
    <s v="ITURAMA"/>
    <x v="4"/>
    <n v="133036"/>
    <s v="SUDESTE"/>
    <n v="15000"/>
    <n v="1069.6400000000001"/>
    <n v="583"/>
    <m/>
    <s v="TG TRANSPORTES GERAIS E DISTRIBUICAO LTDA"/>
    <d v="2023-09-29T00:00:00"/>
    <s v="ENTREGA INFORMADA"/>
    <d v="2023-10-09T00:00:00"/>
    <d v="2023-10-09T00:00:00"/>
    <d v="2023-10-09T00:00:00"/>
    <s v="ENTREGUE"/>
    <s v="ENTREGUE NO PRAZO"/>
    <n v="10"/>
  </r>
  <r>
    <n v="31663998"/>
    <s v="316639-98"/>
    <d v="2023-09-29T00:00:00"/>
    <x v="0"/>
    <s v="GOIABEIRA"/>
    <x v="4"/>
    <n v="133079"/>
    <s v="SUDESTE"/>
    <n v="5579"/>
    <n v="649.39"/>
    <n v="227"/>
    <m/>
    <s v="TG TRANSPORTES GERAIS E DISTRIBUICAO LTDA"/>
    <d v="2023-09-29T00:00:00"/>
    <s v="ENTREGA INFORMADA"/>
    <d v="2023-10-09T00:00:00"/>
    <d v="2023-10-06T00:00:00"/>
    <d v="2023-10-09T00:00:00"/>
    <s v="ENTREGUE"/>
    <s v="ENTREGUE NO PRAZO"/>
    <n v="7"/>
  </r>
  <r>
    <n v="31974898"/>
    <s v="319748-98"/>
    <d v="2023-09-29T00:00:00"/>
    <x v="0"/>
    <s v="ITURAMA"/>
    <x v="4"/>
    <n v="133091"/>
    <s v="SUDESTE"/>
    <n v="6529"/>
    <n v="462.07"/>
    <n v="229"/>
    <m/>
    <s v="TG TRANSPORTES GERAIS E DISTRIBUICAO LTDA"/>
    <d v="2023-09-29T00:00:00"/>
    <s v="ENTREGA INFORMADA"/>
    <d v="2023-10-09T00:00:00"/>
    <d v="2023-10-09T00:00:00"/>
    <d v="2023-10-09T00:00:00"/>
    <s v="ENTREGUE"/>
    <s v="ENTREGUE NO PRAZO"/>
    <n v="10"/>
  </r>
  <r>
    <n v="32231498"/>
    <s v="322314-98"/>
    <d v="2023-09-29T00:00:00"/>
    <x v="0"/>
    <s v="ITURAMA"/>
    <x v="4"/>
    <n v="133106"/>
    <s v="SUDESTE"/>
    <n v="10799"/>
    <n v="708.89"/>
    <n v="387"/>
    <m/>
    <s v="TG TRANSPORTES GERAIS E DISTRIBUICAO LTDA"/>
    <d v="2023-09-29T00:00:00"/>
    <s v="ENTREGA INFORMADA"/>
    <d v="2023-10-09T00:00:00"/>
    <d v="2023-10-06T00:00:00"/>
    <d v="2023-10-09T00:00:00"/>
    <s v="ENTREGUE"/>
    <s v="ENTREGUE NO PRAZO"/>
    <n v="7"/>
  </r>
  <r>
    <n v="31705898"/>
    <s v="317058-98"/>
    <d v="2023-09-29T00:00:00"/>
    <x v="0"/>
    <s v="CAPITÃO ANDRADE"/>
    <x v="4"/>
    <n v="132824"/>
    <s v="SUDESTE"/>
    <n v="15989"/>
    <n v="1717.15"/>
    <n v="739"/>
    <m/>
    <s v="TG TRANSPORTES GERAIS E DISTRIBUICAO LTDA"/>
    <d v="2023-09-28T00:00:00"/>
    <s v="INFORMADO COLETA"/>
    <d v="2023-10-09T00:00:00"/>
    <m/>
    <d v="2023-10-09T00:00:00"/>
    <s v="SAIDA PARA ENTREGA"/>
    <s v="EM TRANSITO"/>
    <n v="-45198"/>
  </r>
  <r>
    <n v="32231598"/>
    <s v="322315-98"/>
    <d v="2023-09-29T00:00:00"/>
    <x v="0"/>
    <s v="ITURAMA"/>
    <x v="4"/>
    <n v="133033"/>
    <s v="SUDESTE"/>
    <n v="9069"/>
    <n v="503.83"/>
    <n v="297"/>
    <m/>
    <s v="TG TRANSPORTES GERAIS E DISTRIBUICAO LTDA"/>
    <d v="2023-09-29T00:00:00"/>
    <s v="INFORMADO COLETA"/>
    <d v="2023-10-09T00:00:00"/>
    <m/>
    <d v="2023-10-09T00:00:00"/>
    <s v="SAIDA PARA ENTREGA"/>
    <s v="EM TRANSITO"/>
    <n v="-45198"/>
  </r>
  <r>
    <n v="31342998"/>
    <s v="313429-98"/>
    <d v="2023-09-29T00:00:00"/>
    <x v="0"/>
    <s v="ARAPORÃ"/>
    <x v="4"/>
    <n v="132833"/>
    <s v="SUDESTE"/>
    <n v="7299"/>
    <n v="675.68"/>
    <n v="408"/>
    <m/>
    <s v="TG TRANSPORTES GERAIS E DISTRIBUICAO LTDA"/>
    <d v="2023-09-28T00:00:00"/>
    <s v="INFORMADO COLETA"/>
    <d v="2023-10-10T00:00:00"/>
    <m/>
    <d v="2023-10-09T00:00:00"/>
    <s v="CHEGADA EM UNIDADE"/>
    <s v="EM TRANSITO"/>
    <n v="-45198"/>
  </r>
  <r>
    <n v="29397898"/>
    <s v="293978-98"/>
    <d v="2023-08-25T00:00:00"/>
    <x v="3"/>
    <s v="SANTA FÉ DO SUL"/>
    <x v="9"/>
    <n v="129390"/>
    <s v="SUDESTE"/>
    <n v="19590.52"/>
    <n v="587.72"/>
    <n v="711"/>
    <m/>
    <s v="NJP EXPRESS LTDA"/>
    <d v="2023-08-25T00:00:00"/>
    <m/>
    <d v="2023-09-06T00:00:00"/>
    <d v="2023-09-05T00:00:00"/>
    <m/>
    <s v="ENTREGUE"/>
    <s v="ENTREGUE NO PRAZO"/>
    <n v="11"/>
  </r>
  <r>
    <n v="29261498"/>
    <s v="292614-98"/>
    <d v="2023-08-25T00:00:00"/>
    <x v="3"/>
    <s v="TAUBATE"/>
    <x v="9"/>
    <n v="129413"/>
    <s v="SUDESTE"/>
    <n v="5400"/>
    <n v="250"/>
    <n v="172"/>
    <m/>
    <s v="NJP EXPRESS LTDA"/>
    <d v="2023-08-25T00:00:00"/>
    <m/>
    <d v="2023-09-01T00:00:00"/>
    <d v="2023-08-29T00:00:00"/>
    <m/>
    <s v="ENTREGUE"/>
    <s v="ENTREGUE NO PRAZO"/>
    <n v="4"/>
  </r>
  <r>
    <n v="27845098"/>
    <s v="278450-98"/>
    <d v="2023-08-25T00:00:00"/>
    <x v="3"/>
    <s v="AIMORÉS"/>
    <x v="4"/>
    <n v="129301"/>
    <s v="SUDESTE"/>
    <n v="12986.16"/>
    <n v="516.5"/>
    <n v="380.47199999999998"/>
    <m/>
    <s v="TENHOMOVEIS COMERCIO DE MOVEIS E UTENSILIOS DOMESTICOS LTDA"/>
    <d v="2023-08-24T00:00:00"/>
    <m/>
    <d v="2023-09-11T00:00:00"/>
    <d v="2023-09-06T00:00:00"/>
    <m/>
    <s v="ENTREGUE"/>
    <s v="ENTREGUE NO PRAZO"/>
    <n v="12"/>
  </r>
  <r>
    <n v="29313998"/>
    <s v="293139-98"/>
    <d v="2023-08-25T00:00:00"/>
    <x v="3"/>
    <s v="LAJINHA"/>
    <x v="4"/>
    <n v="129330"/>
    <s v="SUDESTE"/>
    <n v="16575"/>
    <n v="675"/>
    <n v="540"/>
    <m/>
    <s v="TENHOMOVEIS COMERCIO DE MOVEIS E UTENSILIOS DOMESTICOS LTDA"/>
    <d v="2023-08-24T00:00:00"/>
    <m/>
    <d v="2023-09-14T00:00:00"/>
    <d v="2023-09-11T00:00:00"/>
    <m/>
    <s v="ENTREGUE"/>
    <s v="ENTREGUE NO PRAZO"/>
    <n v="17"/>
  </r>
  <r>
    <n v="29479199"/>
    <s v="294791-99"/>
    <d v="2023-08-25T00:00:00"/>
    <x v="3"/>
    <s v="TRES CORACOES"/>
    <x v="4"/>
    <n v="129278"/>
    <s v="SUDESTE"/>
    <n v="2520"/>
    <n v="250"/>
    <n v="21"/>
    <m/>
    <s v="TENHOMOVEIS COMERCIO DE MOVEIS E UTENSILIOS DOMESTICOS LTDA"/>
    <d v="2023-08-24T00:00:00"/>
    <m/>
    <d v="2023-09-11T00:00:00"/>
    <d v="2023-09-06T00:00:00"/>
    <m/>
    <s v="ENTREGUE"/>
    <s v="ENTREGUE NO PRAZO"/>
    <n v="12"/>
  </r>
  <r>
    <n v="28523398"/>
    <s v="285233-98"/>
    <d v="2023-08-25T00:00:00"/>
    <x v="3"/>
    <s v="TUMIRITINGA"/>
    <x v="4"/>
    <n v="129316"/>
    <s v="SUDESTE"/>
    <n v="11579"/>
    <n v="556.98"/>
    <n v="445.58300000000003"/>
    <m/>
    <s v="TENHOMOVEIS COMERCIO DE MOVEIS E UTENSILIOS DOMESTICOS LTDA"/>
    <d v="2023-08-24T00:00:00"/>
    <m/>
    <d v="2023-09-11T00:00:00"/>
    <d v="2023-09-11T00:00:00"/>
    <m/>
    <s v="ENTREGUE"/>
    <s v="ENTREGUE NO PRAZO"/>
    <n v="17"/>
  </r>
  <r>
    <n v="29303198"/>
    <s v="293031-98"/>
    <d v="2023-08-25T00:00:00"/>
    <x v="3"/>
    <s v="ARINOS"/>
    <x v="4"/>
    <n v="129430"/>
    <s v="SUDESTE"/>
    <n v="13344.21"/>
    <n v="692.61"/>
    <n v="445"/>
    <m/>
    <s v="TENHOMOVEIS COMERCIO DE MOVEIS E UTENSILIOS DOMESTICOS LTDA"/>
    <d v="2023-08-25T00:00:00"/>
    <m/>
    <d v="2023-09-14T00:00:00"/>
    <d v="2023-09-15T00:00:00"/>
    <m/>
    <s v="ENTREGUE"/>
    <s v="ENTREGUE FORA DO PRAZO"/>
    <n v="21"/>
  </r>
  <r>
    <n v="28703298"/>
    <s v="287032-98"/>
    <d v="2023-08-25T00:00:00"/>
    <x v="3"/>
    <s v="CAMANDUCAIA"/>
    <x v="4"/>
    <n v="129416"/>
    <s v="SUDESTE"/>
    <n v="57948.17"/>
    <n v="2620.11"/>
    <n v="1987"/>
    <m/>
    <s v="TENHOMOVEIS COMERCIO DE MOVEIS E UTENSILIOS DOMESTICOS LTDA"/>
    <d v="2023-08-25T00:00:00"/>
    <m/>
    <d v="2023-09-11T00:00:00"/>
    <d v="2023-09-18T00:00:00"/>
    <m/>
    <s v="ENTREGUE"/>
    <s v="ENTREGUE FORA DO PRAZO"/>
    <n v="24"/>
  </r>
  <r>
    <n v="29082098"/>
    <s v="290820-98"/>
    <d v="2023-08-25T00:00:00"/>
    <x v="3"/>
    <s v="MONTES CLAROS"/>
    <x v="4"/>
    <n v="129419"/>
    <s v="SUDESTE"/>
    <n v="11726.13"/>
    <n v="466.38"/>
    <n v="366.47199999999998"/>
    <m/>
    <s v="TENHOMOVEIS COMERCIO DE MOVEIS E UTENSILIOS DOMESTICOS LTDA"/>
    <d v="2023-08-25T00:00:00"/>
    <m/>
    <d v="2023-09-11T00:00:00"/>
    <d v="2023-09-08T00:00:00"/>
    <m/>
    <s v="ENTREGUE"/>
    <s v="ENTREGUE NO PRAZO"/>
    <n v="14"/>
  </r>
  <r>
    <n v="28705298"/>
    <s v="287052-98"/>
    <d v="2023-08-25T00:00:00"/>
    <x v="3"/>
    <s v="RAUL SOARES"/>
    <x v="4"/>
    <n v="129386"/>
    <s v="SUDESTE"/>
    <n v="9600"/>
    <n v="545.61"/>
    <n v="327.40300000000002"/>
    <m/>
    <s v="TENHOMOVEIS COMERCIO DE MOVEIS E UTENSILIOS DOMESTICOS LTDA"/>
    <d v="2023-08-25T00:00:00"/>
    <m/>
    <d v="2023-09-14T00:00:00"/>
    <d v="2023-09-11T00:00:00"/>
    <m/>
    <s v="ENTREGUE"/>
    <s v="ENTREGUE NO PRAZO"/>
    <n v="17"/>
  </r>
  <r>
    <n v="27165798"/>
    <s v="271657-98"/>
    <d v="2023-08-25T00:00:00"/>
    <x v="3"/>
    <s v="APARECIDA DE GOIANIA"/>
    <x v="5"/>
    <n v="129336"/>
    <s v="CENTRO-OESTE"/>
    <n v="124996.75"/>
    <n v="4762.3"/>
    <n v="4432"/>
    <m/>
    <s v="TRANSFORRECHI TRANSPORTES LTDA"/>
    <d v="2023-08-24T00:00:00"/>
    <m/>
    <d v="2023-08-31T00:00:00"/>
    <d v="2023-08-31T00:00:00"/>
    <m/>
    <s v="ENTREGUE"/>
    <s v="ENTREGUE NO PRAZO"/>
    <n v="6"/>
  </r>
  <r>
    <n v="27923698"/>
    <s v="279236-98"/>
    <d v="2023-08-25T00:00:00"/>
    <x v="3"/>
    <s v="CAMPO BELO"/>
    <x v="4"/>
    <n v="129270"/>
    <s v="SUDESTE"/>
    <n v="129676.45"/>
    <n v="4940.59"/>
    <n v="5900"/>
    <m/>
    <s v="TRANSFORRECHI TRANSPORTES LTDA"/>
    <d v="2023-08-24T00:00:00"/>
    <m/>
    <d v="2023-08-28T00:00:00"/>
    <d v="2023-08-28T00:00:00"/>
    <m/>
    <s v="ENTREGUE"/>
    <s v="ENTREGUE NO PRAZO"/>
    <n v="3"/>
  </r>
  <r>
    <n v="28931098"/>
    <s v="289310-98"/>
    <d v="2023-08-25T00:00:00"/>
    <x v="3"/>
    <s v="POCOS DE CALDAS"/>
    <x v="4"/>
    <n v="129329"/>
    <s v="SUDESTE"/>
    <n v="57951.91"/>
    <n v="2207.9299999999998"/>
    <n v="1796.8589999999999"/>
    <m/>
    <s v="TRANSFORRECHI TRANSPORTES LTDA"/>
    <d v="2023-08-24T00:00:00"/>
    <m/>
    <d v="2023-08-29T00:00:00"/>
    <d v="2023-08-29T00:00:00"/>
    <m/>
    <s v="ENTREGUE"/>
    <s v="ENTREGUE NO PRAZO"/>
    <n v="4"/>
  </r>
  <r>
    <n v="27339298"/>
    <s v="273392-98"/>
    <d v="2023-08-25T00:00:00"/>
    <x v="3"/>
    <s v="UBERLÂNDIA"/>
    <x v="4"/>
    <n v="129314"/>
    <s v="SUDESTE"/>
    <n v="7264.23"/>
    <n v="276.77"/>
    <n v="223.958"/>
    <m/>
    <s v="TRANSFORRECHI TRANSPORTES LTDA"/>
    <d v="2023-08-24T00:00:00"/>
    <m/>
    <d v="2023-08-30T00:00:00"/>
    <d v="2023-08-30T00:00:00"/>
    <m/>
    <s v="ENTREGUE"/>
    <s v="ENTREGUE NO PRAZO"/>
    <n v="5"/>
  </r>
  <r>
    <n v="28345998"/>
    <s v="283459-98"/>
    <d v="2023-08-25T00:00:00"/>
    <x v="3"/>
    <s v="VARGINHA"/>
    <x v="4"/>
    <n v="128435"/>
    <s v="SUDESTE"/>
    <n v="8200"/>
    <n v="312.41000000000003"/>
    <n v="304"/>
    <m/>
    <s v="TRANSFORRECHI TRANSPORTES LTDA"/>
    <d v="2023-08-11T00:00:00"/>
    <m/>
    <d v="2023-08-28T00:00:00"/>
    <d v="2023-08-28T00:00:00"/>
    <m/>
    <s v="ENTREGUE"/>
    <s v="ENTREGUE NO PRAZO"/>
    <n v="3"/>
  </r>
  <r>
    <n v="29139798"/>
    <s v="291397-98"/>
    <d v="2023-08-28T00:00:00"/>
    <x v="3"/>
    <s v="IVOLANDIA"/>
    <x v="5"/>
    <n v="129492"/>
    <s v="CENTRO-OESTE"/>
    <n v="13350"/>
    <n v="605.05999999999995"/>
    <n v="463"/>
    <m/>
    <s v="JEONCEL TRANSPORTES LTDA"/>
    <d v="2023-08-28T00:00:00"/>
    <m/>
    <d v="2023-09-12T00:00:00"/>
    <d v="2023-09-14T00:00:00"/>
    <m/>
    <s v="ENTREGUE"/>
    <s v="ENTREGUE FORA DO PRAZO"/>
    <n v="17"/>
  </r>
  <r>
    <n v="29376498"/>
    <s v="293764-98"/>
    <d v="2023-08-28T00:00:00"/>
    <x v="3"/>
    <s v="IBIRAPUA"/>
    <x v="20"/>
    <n v="129389"/>
    <s v="NORDESTE"/>
    <n v="15109.8"/>
    <n v="826.5"/>
    <n v="551"/>
    <m/>
    <s v="JEONCEL TRANSPORTES LTDA"/>
    <d v="2023-08-25T00:00:00"/>
    <m/>
    <d v="2023-09-13T00:00:00"/>
    <d v="2023-09-08T00:00:00"/>
    <m/>
    <s v="ENTREGUE"/>
    <s v="ENTREGUE NO PRAZO"/>
    <n v="11"/>
  </r>
  <r>
    <n v="28922098"/>
    <s v="289220-98"/>
    <d v="2023-08-28T00:00:00"/>
    <x v="3"/>
    <s v="PAULO AFONSO"/>
    <x v="20"/>
    <n v="129421"/>
    <s v="NORDESTE"/>
    <n v="26853.82"/>
    <n v="1379.25"/>
    <n v="919.5"/>
    <m/>
    <s v="JEONCEL TRANSPORTES LTDA"/>
    <d v="2023-08-25T00:00:00"/>
    <m/>
    <d v="2023-09-13T00:00:00"/>
    <d v="2023-09-22T00:00:00"/>
    <m/>
    <s v="ENTREGUE"/>
    <s v="ENTREGUE FORA DO PRAZO"/>
    <n v="25"/>
  </r>
  <r>
    <n v="29655100"/>
    <s v="296551-00"/>
    <d v="2023-08-28T00:00:00"/>
    <x v="3"/>
    <s v="CAPELA ALTO ALEGRE"/>
    <x v="20"/>
    <n v="129475"/>
    <s v="NORDESTE"/>
    <n v="586.09"/>
    <n v="145"/>
    <n v="28.989000000000001"/>
    <m/>
    <s v="JEONCEL TRANSPORTES LTDA"/>
    <d v="2023-08-28T00:00:00"/>
    <m/>
    <d v="2023-09-13T00:00:00"/>
    <d v="2023-09-19T00:00:00"/>
    <m/>
    <s v="ENTREGUE"/>
    <s v="ENTREGUE FORA DO PRAZO"/>
    <n v="22"/>
  </r>
  <r>
    <n v="28885998"/>
    <s v="288859-98"/>
    <d v="2023-08-28T00:00:00"/>
    <x v="3"/>
    <s v="JUAZEIRO"/>
    <x v="20"/>
    <n v="129393"/>
    <s v="NORDESTE"/>
    <n v="6600"/>
    <n v="343.5"/>
    <n v="229"/>
    <m/>
    <s v="JEONCEL TRANSPORTES LTDA"/>
    <d v="2023-08-25T00:00:00"/>
    <m/>
    <d v="2023-09-15T00:00:00"/>
    <d v="2023-09-22T00:00:00"/>
    <m/>
    <s v="ENTREGUE"/>
    <s v="ENTREGUE FORA DO PRAZO"/>
    <n v="25"/>
  </r>
  <r>
    <n v="29664499"/>
    <s v="296644-99"/>
    <d v="2023-08-28T00:00:00"/>
    <x v="3"/>
    <s v="ANANINDEUA"/>
    <x v="2"/>
    <n v="129476"/>
    <s v="NORTE"/>
    <n v="556.46"/>
    <n v="204.55"/>
    <n v="27.832999999999998"/>
    <m/>
    <s v="JEONCEL TRANSPORTES LTDA"/>
    <d v="2023-08-28T00:00:00"/>
    <m/>
    <d v="2023-09-15T00:00:00"/>
    <d v="2023-09-19T00:00:00"/>
    <m/>
    <s v="ENTREGUE"/>
    <s v="ENTREGUE FORA DO PRAZO"/>
    <n v="22"/>
  </r>
  <r>
    <n v="29276498"/>
    <s v="292764-98"/>
    <d v="2023-08-28T00:00:00"/>
    <x v="3"/>
    <s v="RIACHO DE SANTANA"/>
    <x v="20"/>
    <n v="129424"/>
    <s v="NORDESTE"/>
    <n v="8859"/>
    <n v="405"/>
    <n v="270"/>
    <m/>
    <s v="JEONCEL TRANSPORTES LTDA"/>
    <d v="2023-08-25T00:00:00"/>
    <m/>
    <d v="2023-09-19T00:00:00"/>
    <d v="2023-09-20T00:00:00"/>
    <m/>
    <s v="ENTREGUE"/>
    <s v="ENTREGUE FORA DO PRAZO"/>
    <n v="23"/>
  </r>
  <r>
    <n v="29521498"/>
    <s v="295214-98"/>
    <d v="2023-08-28T00:00:00"/>
    <x v="3"/>
    <s v="OLIVEIRA BREJINHOS"/>
    <x v="20"/>
    <n v="129388"/>
    <s v="NORDESTE"/>
    <n v="5989"/>
    <n v="309"/>
    <n v="206"/>
    <m/>
    <s v="JEONCEL TRANSPORTES LTDA"/>
    <d v="2023-08-25T00:00:00"/>
    <m/>
    <d v="2023-09-26T00:00:00"/>
    <d v="2023-09-16T00:00:00"/>
    <m/>
    <s v="ENTREGUE"/>
    <s v="ENTREGUE NO PRAZO"/>
    <n v="19"/>
  </r>
  <r>
    <n v="28710898"/>
    <s v="287108-98"/>
    <d v="2023-08-28T00:00:00"/>
    <x v="3"/>
    <s v="MARABA"/>
    <x v="2"/>
    <n v="129488"/>
    <s v="NORTE"/>
    <n v="9300"/>
    <n v="606"/>
    <n v="303"/>
    <m/>
    <s v="JEONCEL TRANSPORTES LTDA"/>
    <d v="2023-08-28T00:00:00"/>
    <m/>
    <d v="2023-10-02T00:00:00"/>
    <d v="2023-09-21T00:00:00"/>
    <m/>
    <s v="ENTREGUE"/>
    <s v="ENTREGUE NO PRAZO"/>
    <n v="24"/>
  </r>
  <r>
    <n v="28843698"/>
    <s v="288436-98"/>
    <d v="2023-08-28T00:00:00"/>
    <x v="3"/>
    <s v="MARABA"/>
    <x v="2"/>
    <n v="129489"/>
    <s v="NORTE"/>
    <n v="14500"/>
    <n v="992"/>
    <n v="496"/>
    <m/>
    <s v="JEONCEL TRANSPORTES LTDA"/>
    <d v="2023-08-28T00:00:00"/>
    <m/>
    <d v="2023-10-02T00:00:00"/>
    <d v="2023-09-23T00:00:00"/>
    <m/>
    <s v="ENTREGUE"/>
    <s v="ENTREGUE NO PRAZO"/>
    <n v="26"/>
  </r>
  <r>
    <n v="28903998"/>
    <s v="289039-98"/>
    <d v="2023-08-28T00:00:00"/>
    <x v="3"/>
    <s v="IBICOARA"/>
    <x v="20"/>
    <n v="129385"/>
    <s v="NORDESTE"/>
    <n v="57463.9"/>
    <n v="3381.47"/>
    <n v="2254.31"/>
    <m/>
    <s v="JEONCEL TRANSPORTES LTDA"/>
    <d v="2023-08-25T00:00:00"/>
    <m/>
    <d v="2023-09-19T00:00:00"/>
    <d v="2023-09-21T00:00:00"/>
    <m/>
    <s v="ENTREGUE"/>
    <s v="ENTREGUE FORA DO PRAZO"/>
    <n v="24"/>
  </r>
  <r>
    <n v="29099198"/>
    <s v="290991-98"/>
    <d v="2023-08-28T00:00:00"/>
    <x v="3"/>
    <s v="GUANAMBI"/>
    <x v="20"/>
    <n v="129423"/>
    <s v="NORDESTE"/>
    <n v="5949"/>
    <n v="259.52"/>
    <n v="173.01599999999999"/>
    <m/>
    <s v="JEONCEL TRANSPORTES LTDA"/>
    <d v="2023-08-25T00:00:00"/>
    <m/>
    <d v="2023-09-19T00:00:00"/>
    <d v="2023-09-20T00:00:00"/>
    <m/>
    <s v="ENTREGUE"/>
    <s v="ENTREGUE FORA DO PRAZO"/>
    <n v="23"/>
  </r>
  <r>
    <n v="29642199"/>
    <s v="296421-99"/>
    <d v="2023-08-28T00:00:00"/>
    <x v="3"/>
    <s v="REDENCAO"/>
    <x v="2"/>
    <n v="129473"/>
    <s v="NORTE"/>
    <n v="567.54999999999995"/>
    <n v="255.68"/>
    <n v="27.832999999999998"/>
    <m/>
    <s v="JEONCEL TRANSPORTES LTDA"/>
    <d v="2023-08-28T00:00:00"/>
    <m/>
    <d v="2023-10-02T00:00:00"/>
    <d v="2023-10-02T00:00:00"/>
    <d v="2023-10-04T00:00:00"/>
    <s v="ENTREGUE"/>
    <s v="ENTREGUE NO PRAZO"/>
    <n v="35"/>
  </r>
  <r>
    <n v="29655099"/>
    <s v="296550-99"/>
    <d v="2023-08-28T00:00:00"/>
    <x v="3"/>
    <s v="TUCURUI"/>
    <x v="2"/>
    <n v="129474"/>
    <s v="NORTE"/>
    <n v="1554.03"/>
    <n v="255.68"/>
    <n v="83.5"/>
    <m/>
    <s v="JEONCEL TRANSPORTES LTDA"/>
    <d v="2023-08-28T00:00:00"/>
    <m/>
    <d v="2023-10-02T00:00:00"/>
    <d v="2023-10-05T00:00:00"/>
    <d v="2023-10-05T00:00:00"/>
    <s v="ENTREGUE"/>
    <s v="ENTREGUE FORA DO PRAZO"/>
    <n v="38"/>
  </r>
  <r>
    <n v="29180298"/>
    <s v="291802-98"/>
    <d v="2023-08-28T00:00:00"/>
    <x v="3"/>
    <s v="BARRA DO BUGRES"/>
    <x v="0"/>
    <n v="129422"/>
    <s v="CENTRO-OESTE"/>
    <n v="10289"/>
    <n v="688.52"/>
    <n v="335.06"/>
    <m/>
    <s v="MIRA SERVICOS"/>
    <d v="2023-08-25T00:00:00"/>
    <m/>
    <d v="2023-09-18T00:00:00"/>
    <d v="2023-09-09T00:00:00"/>
    <m/>
    <s v="ENTREGUE"/>
    <s v="ENTREGUE NO PRAZO"/>
    <n v="12"/>
  </r>
  <r>
    <n v="29696798"/>
    <s v="296967-98"/>
    <d v="2023-08-28T00:00:00"/>
    <x v="3"/>
    <s v="CURVELANDIA"/>
    <x v="0"/>
    <n v="129521"/>
    <s v="CENTRO-OESTE"/>
    <n v="8000"/>
    <n v="5.68"/>
    <n v="268"/>
    <m/>
    <s v="MIRA SERVICOS"/>
    <d v="2023-08-28T00:00:00"/>
    <m/>
    <d v="2023-09-18T00:00:00"/>
    <d v="2023-08-31T00:00:00"/>
    <m/>
    <s v="ENTREGUE"/>
    <s v="ENTREGUE NO PRAZO"/>
    <n v="3"/>
  </r>
  <r>
    <n v="29286498"/>
    <s v="292864-98"/>
    <d v="2023-08-28T00:00:00"/>
    <x v="3"/>
    <s v="DOURADOS"/>
    <x v="3"/>
    <n v="129482"/>
    <s v="CENTRO-OESTE"/>
    <n v="11019"/>
    <n v="594.16"/>
    <n v="373"/>
    <m/>
    <s v="MIRA SERVICOS"/>
    <d v="2023-08-28T00:00:00"/>
    <m/>
    <d v="2023-09-12T00:00:00"/>
    <d v="2023-09-05T00:00:00"/>
    <m/>
    <s v="ENTREGUE"/>
    <s v="ENTREGUE NO PRAZO"/>
    <n v="8"/>
  </r>
  <r>
    <n v="28737598"/>
    <s v="287375-98"/>
    <d v="2023-08-28T00:00:00"/>
    <x v="3"/>
    <s v="BELÉM"/>
    <x v="2"/>
    <n v="129394"/>
    <s v="NORTE"/>
    <n v="36018.97"/>
    <n v="2061.4699999999998"/>
    <n v="1052"/>
    <m/>
    <s v="MIRA SERVICOS"/>
    <d v="2023-08-25T00:00:00"/>
    <m/>
    <d v="2023-09-19T00:00:00"/>
    <d v="2023-09-15T00:00:00"/>
    <m/>
    <s v="ENTREGUE"/>
    <s v="ENTREGUE NO PRAZO"/>
    <n v="18"/>
  </r>
  <r>
    <n v="29032698"/>
    <s v="290326-98"/>
    <d v="2023-08-28T00:00:00"/>
    <x v="3"/>
    <s v="BELÉM"/>
    <x v="2"/>
    <n v="129484"/>
    <s v="NORTE"/>
    <n v="14815.58"/>
    <n v="1064.82"/>
    <n v="517.69899999999996"/>
    <m/>
    <s v="MIRA SERVICOS"/>
    <d v="2023-08-28T00:00:00"/>
    <m/>
    <d v="2023-09-19T00:00:00"/>
    <d v="2023-09-19T00:00:00"/>
    <m/>
    <s v="ENTREGUE"/>
    <s v="ENTREGUE NO PRAZO"/>
    <n v="22"/>
  </r>
  <r>
    <n v="29539398"/>
    <s v="295393-98"/>
    <d v="2023-08-28T00:00:00"/>
    <x v="3"/>
    <s v="SAO JOSE DO XINGU"/>
    <x v="0"/>
    <n v="129520"/>
    <s v="CENTRO-OESTE"/>
    <n v="29800"/>
    <n v="1897.48"/>
    <n v="959.14"/>
    <m/>
    <s v="MIRA SERVICOS"/>
    <d v="2023-08-28T00:00:00"/>
    <m/>
    <d v="2023-09-22T00:00:00"/>
    <d v="2023-09-21T00:00:00"/>
    <m/>
    <s v="ENTREGUE"/>
    <s v="ENTREGUE NO PRAZO"/>
    <n v="24"/>
  </r>
  <r>
    <n v="29279198"/>
    <s v="292791-98"/>
    <d v="2023-08-28T00:00:00"/>
    <x v="3"/>
    <s v="BELÉM"/>
    <x v="2"/>
    <n v="129494"/>
    <s v="NORTE"/>
    <n v="21510.27"/>
    <n v="1276.01"/>
    <n v="629"/>
    <m/>
    <s v="MIRA SERVICOS"/>
    <d v="2023-08-28T00:00:00"/>
    <m/>
    <d v="2023-09-19T00:00:00"/>
    <d v="2023-09-14T00:00:00"/>
    <m/>
    <s v="ENTREGUE"/>
    <s v="ENTREGUE NO PRAZO"/>
    <n v="17"/>
  </r>
  <r>
    <n v="29295398"/>
    <s v="292953-98"/>
    <d v="2023-08-28T00:00:00"/>
    <x v="3"/>
    <s v="TANGARÁ DA SERRA"/>
    <x v="0"/>
    <n v="129427"/>
    <s v="CENTRO-OESTE"/>
    <n v="7443.81"/>
    <n v="450.69"/>
    <n v="200"/>
    <m/>
    <s v="MIRA SERVICOS"/>
    <d v="2023-08-25T00:00:00"/>
    <m/>
    <d v="2023-09-21T00:00:00"/>
    <d v="2023-09-19T00:00:00"/>
    <m/>
    <s v="ENTREGUE"/>
    <s v="ENTREGUE NO PRAZO"/>
    <n v="22"/>
  </r>
  <r>
    <n v="29409198"/>
    <s v="294091-98"/>
    <d v="2023-08-28T00:00:00"/>
    <x v="3"/>
    <s v="ALTA FLORESTA"/>
    <x v="0"/>
    <n v="129486"/>
    <s v="CENTRO-OESTE"/>
    <n v="10739.82"/>
    <n v="739.22"/>
    <n v="366"/>
    <m/>
    <s v="MIRA SERVICOS"/>
    <d v="2023-08-28T00:00:00"/>
    <m/>
    <d v="2023-09-25T00:00:00"/>
    <d v="2023-09-12T00:00:00"/>
    <m/>
    <s v="ENTREGUE"/>
    <s v="ENTREGUE NO PRAZO"/>
    <n v="15"/>
  </r>
  <r>
    <n v="29030098"/>
    <s v="290300-98"/>
    <d v="2023-08-28T00:00:00"/>
    <x v="3"/>
    <s v="TOCANTINOPOLIS"/>
    <x v="1"/>
    <n v="129491"/>
    <s v="NORTE"/>
    <n v="13000"/>
    <n v="876.91"/>
    <n v="375"/>
    <m/>
    <s v="MIRA SERVICOS"/>
    <d v="2023-08-28T00:00:00"/>
    <m/>
    <d v="2023-09-29T00:00:00"/>
    <d v="2023-09-11T00:00:00"/>
    <m/>
    <s v="ENTREGUE"/>
    <s v="ENTREGUE NO PRAZO"/>
    <n v="14"/>
  </r>
  <r>
    <n v="29422498"/>
    <s v="294224-98"/>
    <d v="2023-08-28T00:00:00"/>
    <x v="3"/>
    <s v="ALTA FLORESTA"/>
    <x v="0"/>
    <n v="129522"/>
    <s v="CENTRO-OESTE"/>
    <n v="10739.82"/>
    <n v="739.22"/>
    <n v="366"/>
    <m/>
    <s v="MIRA SERVICOS"/>
    <d v="2023-08-28T00:00:00"/>
    <m/>
    <d v="2023-09-25T00:00:00"/>
    <d v="2023-09-19T00:00:00"/>
    <m/>
    <s v="ENTREGUE"/>
    <s v="ENTREGUE NO PRAZO"/>
    <n v="22"/>
  </r>
  <r>
    <n v="29231899"/>
    <s v="292318-99"/>
    <d v="2023-08-28T00:00:00"/>
    <x v="3"/>
    <s v="PALESTINA"/>
    <x v="9"/>
    <n v="129217"/>
    <s v="SUDESTE"/>
    <n v="1530.54"/>
    <n v="250"/>
    <n v="62.194000000000003"/>
    <m/>
    <s v="NJP EXPRESS LTDA"/>
    <d v="2023-08-23T00:00:00"/>
    <m/>
    <d v="2023-09-08T00:00:00"/>
    <d v="2023-09-01T00:00:00"/>
    <m/>
    <s v="ENTREGUE"/>
    <s v="ENTREGUE NO PRAZO"/>
    <n v="4"/>
  </r>
  <r>
    <n v="29655098"/>
    <s v="296550-98"/>
    <d v="2023-08-28T00:00:00"/>
    <x v="3"/>
    <s v="ITAPEVI"/>
    <x v="9"/>
    <n v="129440"/>
    <s v="SUDESTE"/>
    <n v="29952.28"/>
    <n v="838.66"/>
    <n v="150.66"/>
    <m/>
    <s v="NJP EXPRESS LTDA"/>
    <d v="2023-08-25T00:00:00"/>
    <m/>
    <d v="2023-09-01T00:00:00"/>
    <d v="2023-09-01T00:00:00"/>
    <m/>
    <s v="ENTREGUE"/>
    <s v="ENTREGUE NO PRAZO"/>
    <n v="4"/>
  </r>
  <r>
    <n v="28760198"/>
    <s v="287601-98"/>
    <d v="2023-08-28T00:00:00"/>
    <x v="3"/>
    <s v="IGUAPE"/>
    <x v="9"/>
    <n v="129483"/>
    <s v="SUDESTE"/>
    <n v="58000"/>
    <n v="1740"/>
    <n v="1959.682"/>
    <m/>
    <s v="NJP EXPRESS LTDA"/>
    <d v="2023-08-28T00:00:00"/>
    <m/>
    <d v="2023-09-08T00:00:00"/>
    <d v="2023-09-04T00:00:00"/>
    <m/>
    <s v="ENTREGUE"/>
    <s v="ENTREGUE NO PRAZO"/>
    <n v="7"/>
  </r>
  <r>
    <n v="28643398"/>
    <s v="286433-98"/>
    <d v="2023-08-28T00:00:00"/>
    <x v="3"/>
    <s v="CABREUVA"/>
    <x v="9"/>
    <n v="129490"/>
    <s v="SUDESTE"/>
    <n v="7919.3"/>
    <n v="250"/>
    <n v="257"/>
    <m/>
    <s v="NJP EXPRESS LTDA"/>
    <d v="2023-08-28T00:00:00"/>
    <m/>
    <d v="2023-09-04T00:00:00"/>
    <d v="2023-09-02T00:00:00"/>
    <m/>
    <s v="ENTREGUE"/>
    <s v="ENTREGUE NO PRAZO"/>
    <n v="5"/>
  </r>
  <r>
    <n v="28429898"/>
    <s v="284298-98"/>
    <d v="2023-08-28T00:00:00"/>
    <x v="3"/>
    <s v="ITABORAI"/>
    <x v="11"/>
    <n v="129346"/>
    <s v="SUDESTE"/>
    <n v="8739"/>
    <n v="301.25"/>
    <n v="340"/>
    <m/>
    <s v="REALMED TRANSPORTES E LOGÍSTICA LTDA"/>
    <d v="2023-08-25T00:00:00"/>
    <m/>
    <d v="2023-09-04T00:00:00"/>
    <d v="2023-09-02T00:00:00"/>
    <m/>
    <s v="ENTREGUE"/>
    <s v="ENTREGUE NO PRAZO"/>
    <n v="5"/>
  </r>
  <r>
    <n v="29476499"/>
    <s v="294764-99"/>
    <d v="2023-08-28T00:00:00"/>
    <x v="3"/>
    <s v="RIO DE JANEIRO"/>
    <x v="11"/>
    <n v="129452"/>
    <s v="SUDESTE"/>
    <n v="979.13"/>
    <n v="22.32"/>
    <n v="29.920999999999999"/>
    <m/>
    <s v="REALMED TRANSPORTES E LOGÍSTICA LTDA"/>
    <d v="2023-08-26T00:00:00"/>
    <m/>
    <d v="2023-09-06T00:00:00"/>
    <d v="2023-09-06T00:00:00"/>
    <m/>
    <s v="ENTREGUE"/>
    <s v="ENTREGUE NO PRAZO"/>
    <n v="9"/>
  </r>
  <r>
    <n v="29416698"/>
    <s v="294166-98"/>
    <d v="2023-08-29T00:00:00"/>
    <x v="3"/>
    <s v="MIRASSOL D'OESTE"/>
    <x v="0"/>
    <n v="129420"/>
    <s v="CENTRO-OESTE"/>
    <n v="6493.41"/>
    <n v="0"/>
    <n v="206"/>
    <m/>
    <s v="ATUAL CARGAS TRANSPORTES LTDA"/>
    <d v="2023-08-25T00:00:00"/>
    <s v="INFORMADO COLETA"/>
    <d v="2023-09-26T00:00:00"/>
    <d v="2023-09-26T00:00:00"/>
    <d v="2023-10-11T00:00:00"/>
    <s v="ENTREGUE"/>
    <s v="ENTREGUE NO PRAZO"/>
    <n v="28"/>
  </r>
  <r>
    <n v="29192598"/>
    <s v="291925-98"/>
    <d v="2023-08-29T00:00:00"/>
    <x v="3"/>
    <s v="CASCAVEL"/>
    <x v="12"/>
    <n v="129354"/>
    <s v="SUL"/>
    <n v="67900"/>
    <n v="2561.38"/>
    <n v="1608"/>
    <m/>
    <s v="FITLOG TRANSPORTES E LOGISTICA"/>
    <d v="2023-08-25T00:00:00"/>
    <m/>
    <d v="2023-09-12T00:00:00"/>
    <d v="2023-09-06T00:00:00"/>
    <d v="2023-09-11T00:00:00"/>
    <s v="ENTREGUE"/>
    <s v="ENTREGUE NO PRAZO"/>
    <n v="8"/>
  </r>
  <r>
    <n v="28782398"/>
    <s v="287823-98"/>
    <d v="2023-08-29T00:00:00"/>
    <x v="3"/>
    <s v="BAGÉ"/>
    <x v="10"/>
    <n v="129582"/>
    <s v="SUL"/>
    <n v="7661.45"/>
    <n v="654.54999999999995"/>
    <n v="237"/>
    <m/>
    <s v="FITLOG TRANSPORTES E LOGISTICA"/>
    <d v="2023-08-29T00:00:00"/>
    <m/>
    <d v="2023-09-18T00:00:00"/>
    <d v="2023-09-05T00:00:00"/>
    <m/>
    <s v="ENTREGUE"/>
    <s v="ENTREGUE NO PRAZO"/>
    <n v="7"/>
  </r>
  <r>
    <n v="29664098"/>
    <s v="296640-98"/>
    <d v="2023-08-29T00:00:00"/>
    <x v="3"/>
    <s v="CANDIOTA"/>
    <x v="10"/>
    <n v="129594"/>
    <s v="SUL"/>
    <n v="31000"/>
    <n v="2665.34"/>
    <n v="1221.5"/>
    <m/>
    <s v="FITLOG TRANSPORTES E LOGISTICA"/>
    <d v="2023-08-29T00:00:00"/>
    <m/>
    <d v="2023-09-19T00:00:00"/>
    <d v="2023-09-05T00:00:00"/>
    <m/>
    <s v="ENTREGUE"/>
    <s v="ENTREGUE NO PRAZO"/>
    <n v="7"/>
  </r>
  <r>
    <n v="29561898"/>
    <s v="295618-98"/>
    <d v="2023-08-29T00:00:00"/>
    <x v="3"/>
    <s v="IPORA"/>
    <x v="5"/>
    <n v="129600"/>
    <s v="CENTRO-OESTE"/>
    <n v="15679"/>
    <n v="780.17"/>
    <n v="597"/>
    <m/>
    <s v="JEONCEL TRANSPORTES LTDA"/>
    <d v="2023-08-29T00:00:00"/>
    <m/>
    <d v="2023-09-14T00:00:00"/>
    <d v="2023-09-12T00:00:00"/>
    <m/>
    <s v="ENTREGUE"/>
    <s v="ENTREGUE NO PRAZO"/>
    <n v="14"/>
  </r>
  <r>
    <n v="29498098"/>
    <s v="294980-98"/>
    <d v="2023-08-29T00:00:00"/>
    <x v="3"/>
    <s v="PACATUBA"/>
    <x v="15"/>
    <n v="129598"/>
    <s v="NORDESTE"/>
    <n v="8400"/>
    <n v="409.2"/>
    <n v="264"/>
    <m/>
    <s v="JEONCEL TRANSPORTES LTDA"/>
    <d v="2023-08-29T00:00:00"/>
    <m/>
    <d v="2023-09-19T00:00:00"/>
    <d v="2023-09-15T00:00:00"/>
    <m/>
    <s v="ENTREGUE"/>
    <s v="ENTREGUE NO PRAZO"/>
    <n v="17"/>
  </r>
  <r>
    <n v="29713802"/>
    <s v="297138-02"/>
    <d v="2023-08-29T00:00:00"/>
    <x v="3"/>
    <s v="CASTANHAL"/>
    <x v="2"/>
    <n v="129543"/>
    <s v="NORTE"/>
    <n v="563.46"/>
    <n v="204.55"/>
    <n v="33.75"/>
    <m/>
    <s v="JEONCEL TRANSPORTES LTDA"/>
    <d v="2023-08-29T00:00:00"/>
    <m/>
    <d v="2023-09-20T00:00:00"/>
    <d v="2023-09-22T00:00:00"/>
    <m/>
    <s v="ENTREGUE"/>
    <s v="ENTREGUE FORA DO PRAZO"/>
    <n v="24"/>
  </r>
  <r>
    <n v="29800999"/>
    <s v="298009-99"/>
    <d v="2023-08-29T00:00:00"/>
    <x v="3"/>
    <s v="CAMETA"/>
    <x v="2"/>
    <n v="129547"/>
    <s v="NORTE"/>
    <n v="709.22"/>
    <n v="255.68"/>
    <n v="35.417000000000002"/>
    <m/>
    <s v="JEONCEL TRANSPORTES LTDA"/>
    <d v="2023-08-29T00:00:00"/>
    <m/>
    <d v="2023-09-22T00:00:00"/>
    <d v="2023-09-23T00:00:00"/>
    <m/>
    <s v="ENTREGUE"/>
    <s v="ENTREGUE FORA DO PRAZO"/>
    <n v="25"/>
  </r>
  <r>
    <n v="28893798"/>
    <s v="288937-98"/>
    <d v="2023-08-29T00:00:00"/>
    <x v="3"/>
    <s v="FORTALEZA"/>
    <x v="15"/>
    <n v="129315"/>
    <s v="NORDESTE"/>
    <n v="55500"/>
    <n v="2530.35"/>
    <n v="2024.279"/>
    <m/>
    <s v="JEONCEL TRANSPORTES LTDA"/>
    <d v="2023-08-24T00:00:00"/>
    <m/>
    <d v="2023-09-13T00:00:00"/>
    <d v="2023-09-27T00:00:00"/>
    <m/>
    <s v="ENTREGUE"/>
    <s v="ENTREGUE FORA DO PRAZO"/>
    <n v="29"/>
  </r>
  <r>
    <n v="29105798"/>
    <s v="291057-98"/>
    <d v="2023-08-29T00:00:00"/>
    <x v="3"/>
    <s v="FORTALEZA"/>
    <x v="15"/>
    <n v="129331"/>
    <s v="NORDESTE"/>
    <n v="105400"/>
    <n v="4877.8599999999997"/>
    <n v="3902.29"/>
    <m/>
    <s v="JEONCEL TRANSPORTES LTDA"/>
    <d v="2023-08-24T00:00:00"/>
    <m/>
    <d v="2023-09-13T00:00:00"/>
    <d v="2023-09-28T00:00:00"/>
    <m/>
    <s v="ENTREGUE"/>
    <s v="ENTREGUE FORA DO PRAZO"/>
    <n v="30"/>
  </r>
  <r>
    <n v="29268398"/>
    <s v="292683-98"/>
    <d v="2023-08-29T00:00:00"/>
    <x v="3"/>
    <s v="JEQUIE"/>
    <x v="20"/>
    <n v="129567"/>
    <s v="NORDESTE"/>
    <n v="5889.51"/>
    <n v="259.5"/>
    <n v="173"/>
    <m/>
    <s v="JEONCEL TRANSPORTES LTDA"/>
    <d v="2023-08-29T00:00:00"/>
    <m/>
    <d v="2023-09-20T00:00:00"/>
    <d v="2023-09-22T00:00:00"/>
    <m/>
    <s v="ENTREGUE"/>
    <s v="ENTREGUE FORA DO PRAZO"/>
    <n v="24"/>
  </r>
  <r>
    <n v="29550898"/>
    <s v="295508-98"/>
    <d v="2023-08-29T00:00:00"/>
    <x v="3"/>
    <s v="RONDONÓPOLIS"/>
    <x v="0"/>
    <n v="129599"/>
    <s v="CENTRO-OESTE"/>
    <n v="18263.650000000001"/>
    <n v="1091.43"/>
    <n v="567"/>
    <m/>
    <s v="MIRA OTM TRANSPORTES LTDA"/>
    <d v="2023-08-29T00:00:00"/>
    <m/>
    <d v="2023-09-14T00:00:00"/>
    <d v="2023-09-22T00:00:00"/>
    <m/>
    <s v="ENTREGUE"/>
    <s v="ENTREGUE FORA DO PRAZO"/>
    <n v="24"/>
  </r>
  <r>
    <n v="28338498"/>
    <s v="283384-98"/>
    <d v="2023-08-29T00:00:00"/>
    <x v="3"/>
    <s v="MIRASSOL D'OESTE"/>
    <x v="0"/>
    <n v="128667"/>
    <s v="CENTRO-OESTE"/>
    <n v="75554.350000000006"/>
    <n v="4743.25"/>
    <n v="2671.6840000000002"/>
    <m/>
    <s v="MIRA OTM TRANSPORTES LTDA"/>
    <d v="2023-08-15T00:00:00"/>
    <m/>
    <d v="2023-09-18T00:00:00"/>
    <d v="2023-09-08T00:00:00"/>
    <m/>
    <s v="ENTREGUE"/>
    <s v="ENTREGUE NO PRAZO"/>
    <n v="10"/>
  </r>
  <r>
    <n v="29257398"/>
    <s v="292573-98"/>
    <d v="2023-08-29T00:00:00"/>
    <x v="3"/>
    <s v="VÁRZEA GRANDE"/>
    <x v="0"/>
    <n v="129586"/>
    <s v="CENTRO-OESTE"/>
    <n v="10009"/>
    <n v="492.58"/>
    <n v="366"/>
    <m/>
    <s v="MIRA OTM TRANSPORTES LTDA"/>
    <d v="2023-08-29T00:00:00"/>
    <m/>
    <d v="2023-09-14T00:00:00"/>
    <d v="2023-09-15T00:00:00"/>
    <m/>
    <s v="ENTREGUE"/>
    <s v="ENTREGUE FORA DO PRAZO"/>
    <n v="17"/>
  </r>
  <r>
    <n v="29738498"/>
    <s v="297384-98"/>
    <d v="2023-08-29T00:00:00"/>
    <x v="3"/>
    <s v="NOVA OLIMPIA"/>
    <x v="0"/>
    <n v="129592"/>
    <s v="CENTRO-OESTE"/>
    <n v="11019"/>
    <n v="789.72"/>
    <n v="397"/>
    <m/>
    <s v="MIRA OTM TRANSPORTES LTDA"/>
    <d v="2023-08-29T00:00:00"/>
    <m/>
    <d v="2023-09-22T00:00:00"/>
    <d v="2023-09-06T00:00:00"/>
    <m/>
    <s v="ENTREGUE"/>
    <s v="ENTREGUE NO PRAZO"/>
    <n v="8"/>
  </r>
  <r>
    <n v="28531898"/>
    <s v="285318-98"/>
    <d v="2023-08-29T00:00:00"/>
    <x v="3"/>
    <s v="SAO GERALDO ARAGUAIA"/>
    <x v="2"/>
    <n v="129581"/>
    <s v="NORTE"/>
    <n v="9681.11"/>
    <n v="752.5"/>
    <n v="325"/>
    <m/>
    <s v="MIRA OTM TRANSPORTES LTDA"/>
    <d v="2023-08-29T00:00:00"/>
    <m/>
    <d v="2023-09-26T00:00:00"/>
    <d v="2023-09-09T00:00:00"/>
    <m/>
    <s v="ENTREGUE"/>
    <s v="ENTREGUE NO PRAZO"/>
    <n v="11"/>
  </r>
  <r>
    <n v="29511298"/>
    <s v="295112-98"/>
    <d v="2023-08-29T00:00:00"/>
    <x v="3"/>
    <s v="PONTA PORA"/>
    <x v="3"/>
    <n v="129428"/>
    <s v="CENTRO-OESTE"/>
    <n v="14259"/>
    <n v="753.97"/>
    <n v="496"/>
    <m/>
    <s v="MIRA OTM TRANSPORTES LTDA"/>
    <d v="2023-08-25T00:00:00"/>
    <m/>
    <d v="2023-09-18T00:00:00"/>
    <d v="2023-09-18T00:00:00"/>
    <m/>
    <s v="ENTREGUE"/>
    <s v="ENTREGUE NO PRAZO"/>
    <n v="20"/>
  </r>
  <r>
    <n v="32925098"/>
    <s v="329250-98"/>
    <d v="2023-10-09T00:00:00"/>
    <x v="0"/>
    <s v="TUCANO"/>
    <x v="20"/>
    <n v="134330"/>
    <s v="NORDESTE"/>
    <n v="7256.8"/>
    <m/>
    <n v="232"/>
    <m/>
    <s v="TECMAR TRANSPORTES LTDA"/>
    <d v="2023-10-09T00:00:00"/>
    <s v="INFORMADO COLETA"/>
    <m/>
    <m/>
    <m/>
    <m/>
    <s v="EM TRANSITO"/>
    <m/>
  </r>
  <r>
    <n v="29290098"/>
    <s v="292900-98"/>
    <d v="2023-08-29T00:00:00"/>
    <x v="3"/>
    <s v="CASTANHAL"/>
    <x v="2"/>
    <n v="129589"/>
    <s v="NORTE"/>
    <n v="4901.7700000000004"/>
    <n v="378.94"/>
    <n v="137"/>
    <m/>
    <s v="MIRA OTM TRANSPORTES LTDA"/>
    <d v="2023-08-29T00:00:00"/>
    <m/>
    <d v="2023-09-21T00:00:00"/>
    <d v="2023-09-15T00:00:00"/>
    <m/>
    <s v="ENTREGUE"/>
    <s v="ENTREGUE NO PRAZO"/>
    <n v="17"/>
  </r>
  <r>
    <n v="28330898"/>
    <s v="283308-98"/>
    <d v="2023-08-29T00:00:00"/>
    <x v="3"/>
    <s v="ARAGUAINA"/>
    <x v="1"/>
    <n v="129518"/>
    <s v="NORTE"/>
    <n v="11926.37"/>
    <n v="932.83"/>
    <n v="401"/>
    <m/>
    <s v="MIRA OTM TRANSPORTES LTDA"/>
    <d v="2023-08-28T00:00:00"/>
    <m/>
    <d v="2023-10-02T00:00:00"/>
    <d v="2023-09-12T00:00:00"/>
    <m/>
    <s v="ENTREGUE"/>
    <s v="ENTREGUE NO PRAZO"/>
    <n v="14"/>
  </r>
  <r>
    <n v="28912198"/>
    <s v="289121-98"/>
    <d v="2023-08-29T00:00:00"/>
    <x v="3"/>
    <s v="SAPEZAL"/>
    <x v="0"/>
    <n v="129570"/>
    <s v="CENTRO-OESTE"/>
    <n v="26358"/>
    <n v="1610.45"/>
    <n v="866.11599999999999"/>
    <m/>
    <s v="MIRA OTM TRANSPORTES LTDA"/>
    <d v="2023-08-29T00:00:00"/>
    <m/>
    <d v="2023-09-25T00:00:00"/>
    <d v="2023-09-14T00:00:00"/>
    <m/>
    <s v="ENTREGUE"/>
    <s v="ENTREGUE NO PRAZO"/>
    <n v="16"/>
  </r>
  <r>
    <n v="29468398"/>
    <s v="294683-98"/>
    <d v="2023-08-29T00:00:00"/>
    <x v="3"/>
    <s v="XINGUARA"/>
    <x v="2"/>
    <n v="129576"/>
    <s v="NORTE"/>
    <n v="16355.37"/>
    <n v="1166.56"/>
    <n v="533"/>
    <m/>
    <s v="MIRA OTM TRANSPORTES LTDA"/>
    <d v="2023-08-29T00:00:00"/>
    <m/>
    <d v="2023-09-28T00:00:00"/>
    <d v="2023-09-14T00:00:00"/>
    <m/>
    <s v="ENTREGUE"/>
    <s v="ENTREGUE NO PRAZO"/>
    <n v="16"/>
  </r>
  <r>
    <n v="29340298"/>
    <s v="293402-98"/>
    <d v="2023-08-29T00:00:00"/>
    <x v="3"/>
    <s v="ARAGUATINS"/>
    <x v="1"/>
    <n v="129597"/>
    <s v="NORTE"/>
    <n v="9124.77"/>
    <n v="659.94"/>
    <n v="270"/>
    <m/>
    <s v="MIRA OTM TRANSPORTES LTDA"/>
    <d v="2023-08-29T00:00:00"/>
    <m/>
    <d v="2023-10-02T00:00:00"/>
    <d v="2023-09-15T00:00:00"/>
    <m/>
    <s v="ENTREGUE"/>
    <s v="ENTREGUE NO PRAZO"/>
    <n v="17"/>
  </r>
  <r>
    <n v="29356198"/>
    <s v="293561-98"/>
    <d v="2023-08-29T00:00:00"/>
    <x v="3"/>
    <s v="MEDICILANDIA"/>
    <x v="2"/>
    <n v="129590"/>
    <s v="NORTE"/>
    <n v="11931.07"/>
    <n v="1977.28"/>
    <n v="366"/>
    <m/>
    <s v="MIRA OTM TRANSPORTES LTDA"/>
    <d v="2023-08-29T00:00:00"/>
    <m/>
    <d v="2023-10-03T00:00:00"/>
    <d v="2023-09-14T00:00:00"/>
    <m/>
    <s v="ENTREGUE"/>
    <s v="ENTREGUE NO PRAZO"/>
    <n v="16"/>
  </r>
  <r>
    <n v="29745199"/>
    <s v="297451-99"/>
    <d v="2023-08-29T00:00:00"/>
    <x v="3"/>
    <s v="GUARANTÃ DO NORTE"/>
    <x v="0"/>
    <n v="129545"/>
    <s v="CENTRO-OESTE"/>
    <n v="515.88"/>
    <n v="246.44"/>
    <n v="27.832999999999998"/>
    <m/>
    <s v="MIRA OTM TRANSPORTES LTDA"/>
    <d v="2023-08-29T00:00:00"/>
    <m/>
    <d v="2023-09-26T00:00:00"/>
    <d v="2023-09-19T00:00:00"/>
    <m/>
    <s v="ENTREGUE"/>
    <s v="ENTREGUE NO PRAZO"/>
    <n v="21"/>
  </r>
  <r>
    <n v="29641799"/>
    <s v="296417-99"/>
    <d v="2023-08-29T00:00:00"/>
    <x v="3"/>
    <s v="CUIABÁ"/>
    <x v="0"/>
    <n v="129472"/>
    <s v="CENTRO-OESTE"/>
    <n v="530.46"/>
    <n v="246.48"/>
    <n v="27.832999999999998"/>
    <m/>
    <s v="MIRA OTM TRANSPORTES LTDA"/>
    <d v="2023-08-28T00:00:00"/>
    <m/>
    <d v="2023-09-13T00:00:00"/>
    <d v="2023-09-14T00:00:00"/>
    <m/>
    <s v="ENTREGUE"/>
    <s v="ENTREGUE FORA DO PRAZO"/>
    <n v="16"/>
  </r>
  <r>
    <n v="29279598"/>
    <s v="292795-98"/>
    <d v="2023-08-29T00:00:00"/>
    <x v="3"/>
    <s v="DOURADOS"/>
    <x v="3"/>
    <n v="129399"/>
    <s v="CENTRO-OESTE"/>
    <n v="8098.29"/>
    <n v="336.98"/>
    <n v="212.44800000000001"/>
    <m/>
    <s v="MIRA OTM TRANSPORTES LTDA"/>
    <d v="2023-08-25T00:00:00"/>
    <m/>
    <d v="2023-09-12T00:00:00"/>
    <d v="2023-09-15T00:00:00"/>
    <m/>
    <s v="ENTREGUE"/>
    <s v="ENTREGUE FORA DO PRAZO"/>
    <n v="17"/>
  </r>
  <r>
    <n v="29299098"/>
    <s v="292990-98"/>
    <d v="2023-08-29T00:00:00"/>
    <x v="3"/>
    <s v="NOVA GUARITA"/>
    <x v="0"/>
    <n v="129569"/>
    <s v="CENTRO-OESTE"/>
    <n v="22367.55"/>
    <n v="1209.22"/>
    <n v="631"/>
    <m/>
    <s v="MIRA OTM TRANSPORTES LTDA"/>
    <d v="2023-08-29T00:00:00"/>
    <m/>
    <d v="2023-09-26T00:00:00"/>
    <d v="2023-09-27T00:00:00"/>
    <m/>
    <s v="ENTREGUE"/>
    <s v="ENTREGUE FORA DO PRAZO"/>
    <n v="29"/>
  </r>
  <r>
    <n v="29490998"/>
    <s v="294909-98"/>
    <d v="2023-08-29T00:00:00"/>
    <x v="3"/>
    <s v="INDAIATUBA"/>
    <x v="9"/>
    <n v="129577"/>
    <s v="SUDESTE"/>
    <n v="15720.21"/>
    <n v="471.61"/>
    <n v="538"/>
    <m/>
    <s v="NJP EXPRESS LTDA"/>
    <d v="2023-08-29T00:00:00"/>
    <m/>
    <d v="2023-09-04T00:00:00"/>
    <d v="2023-09-05T00:00:00"/>
    <m/>
    <s v="ENTREGUE"/>
    <s v="ENTREGUE FORA DO PRAZO"/>
    <n v="7"/>
  </r>
  <r>
    <n v="29658598"/>
    <s v="296585-98"/>
    <d v="2023-08-29T00:00:00"/>
    <x v="3"/>
    <s v="TAQUARITUBA"/>
    <x v="9"/>
    <n v="129587"/>
    <s v="SUDESTE"/>
    <n v="8652"/>
    <n v="259.56"/>
    <n v="305"/>
    <m/>
    <s v="NJP EXPRESS LTDA"/>
    <d v="2023-08-29T00:00:00"/>
    <m/>
    <d v="2023-09-11T00:00:00"/>
    <d v="2023-09-18T00:00:00"/>
    <m/>
    <s v="ENTREGUE"/>
    <s v="ENTREGUE FORA DO PRAZO"/>
    <n v="20"/>
  </r>
  <r>
    <n v="29288899"/>
    <s v="292888-99"/>
    <d v="2023-08-29T00:00:00"/>
    <x v="3"/>
    <s v="OROBÓ"/>
    <x v="16"/>
    <n v="129450"/>
    <s v="NORDESTE"/>
    <n v="511.6"/>
    <n v="94.83"/>
    <n v="28.989000000000001"/>
    <m/>
    <s v="TECMAR TRANSPORTES LTDA"/>
    <d v="2023-08-26T00:00:00"/>
    <m/>
    <s v="19/09/2023"/>
    <s v="21/09/2023"/>
    <m/>
    <s v="ENTREGUE"/>
    <s v="ENTREGUE FORA DO PRAZO"/>
    <n v="23"/>
  </r>
  <r>
    <n v="29713803"/>
    <s v="297138-03"/>
    <d v="2023-08-29T00:00:00"/>
    <x v="3"/>
    <s v="SAO MAMEDE"/>
    <x v="18"/>
    <n v="129544"/>
    <s v="NORDESTE"/>
    <n v="1479.63"/>
    <n v="119.2"/>
    <n v="83.5"/>
    <m/>
    <s v="TECMAR TRANSPORTES LTDA"/>
    <d v="2023-08-29T00:00:00"/>
    <m/>
    <d v="2023-09-15T00:00:00"/>
    <d v="2023-09-11T00:00:00"/>
    <m/>
    <s v="ENTREGUE"/>
    <s v="ENTREGUE NO PRAZO"/>
    <n v="13"/>
  </r>
  <r>
    <n v="27312498"/>
    <s v="273124-98"/>
    <d v="2023-08-29T00:00:00"/>
    <x v="3"/>
    <s v="PARNAMIRIM"/>
    <x v="17"/>
    <n v="129485"/>
    <s v="NORDESTE"/>
    <n v="13800"/>
    <n v="662.56"/>
    <n v="557.14300000000003"/>
    <m/>
    <s v="TECMAR TRANSPORTES LTDA"/>
    <d v="2023-08-28T00:00:00"/>
    <m/>
    <s v="21/09/2023"/>
    <d v="2023-09-12T00:00:00"/>
    <m/>
    <s v="ENTREGUE"/>
    <s v="ENTREGUE NO PRAZO"/>
    <n v="14"/>
  </r>
  <r>
    <n v="29544398"/>
    <s v="295443-98"/>
    <d v="2023-08-30T00:00:00"/>
    <x v="3"/>
    <s v="PALMEIRA"/>
    <x v="12"/>
    <n v="129603"/>
    <s v="SUL"/>
    <n v="22200"/>
    <n v="259.17"/>
    <n v="98.92"/>
    <m/>
    <s v="FITLOG TRANSPORTES E LOGISTICA"/>
    <d v="2023-08-29T00:00:00"/>
    <m/>
    <d v="2023-09-13T00:00:00"/>
    <d v="2023-09-04T00:00:00"/>
    <d v="2023-09-11T00:00:00"/>
    <s v="ENTREGUE"/>
    <s v="ENTREGUE NO PRAZO"/>
    <n v="5"/>
  </r>
  <r>
    <n v="32544498"/>
    <s v="325444-98"/>
    <d v="2023-10-09T00:00:00"/>
    <x v="0"/>
    <s v="FORMOSA DO RIO PRETO"/>
    <x v="20"/>
    <n v="134352"/>
    <s v="NORDESTE"/>
    <n v="24149"/>
    <m/>
    <n v="833"/>
    <m/>
    <s v="TECMAR TRANSPORTES LTDA"/>
    <d v="2023-10-09T00:00:00"/>
    <s v="INFORMADO COLETA"/>
    <m/>
    <m/>
    <m/>
    <m/>
    <s v="EM TRANSITO"/>
    <m/>
  </r>
  <r>
    <n v="29900399"/>
    <s v="299003-99"/>
    <d v="2023-08-30T00:00:00"/>
    <x v="3"/>
    <s v="BARREIRAS"/>
    <x v="20"/>
    <n v="129613"/>
    <s v="NORDESTE"/>
    <n v="752.4"/>
    <n v="145"/>
    <n v="35.417000000000002"/>
    <m/>
    <s v="JEONCEL TRANSPORTES LTDA"/>
    <d v="2023-08-30T00:00:00"/>
    <m/>
    <d v="2023-09-19T00:00:00"/>
    <d v="2023-09-20T00:00:00"/>
    <m/>
    <s v="ENTREGUE"/>
    <s v="ENTREGUE FORA DO PRAZO"/>
    <n v="21"/>
  </r>
  <r>
    <n v="28528098"/>
    <s v="285280-98"/>
    <d v="2023-08-30T00:00:00"/>
    <x v="3"/>
    <s v="CAMPO FORMOSO"/>
    <x v="20"/>
    <n v="129633"/>
    <s v="NORDESTE"/>
    <n v="14900"/>
    <n v="796.5"/>
    <n v="531"/>
    <m/>
    <s v="JEONCEL TRANSPORTES LTDA"/>
    <d v="2023-08-30T00:00:00"/>
    <m/>
    <d v="2023-09-21T00:00:00"/>
    <d v="2023-09-21T00:00:00"/>
    <m/>
    <s v="ENTREGUE"/>
    <s v="ENTREGUE NO PRAZO"/>
    <n v="22"/>
  </r>
  <r>
    <n v="27864998"/>
    <s v="278649-98"/>
    <d v="2023-08-30T00:00:00"/>
    <x v="3"/>
    <s v="JEQUIE"/>
    <x v="20"/>
    <n v="128029"/>
    <s v="NORDESTE"/>
    <n v="11579"/>
    <n v="429.89"/>
    <n v="399"/>
    <m/>
    <s v="JEONCEL TRANSPORTES LTDA"/>
    <d v="2023-08-04T00:00:00"/>
    <m/>
    <d v="2023-09-21T00:00:00"/>
    <d v="2023-09-22T00:00:00"/>
    <m/>
    <s v="ENTREGUE"/>
    <s v="ENTREGUE FORA DO PRAZO"/>
    <n v="23"/>
  </r>
  <r>
    <n v="31704598"/>
    <s v="317045-98"/>
    <d v="2023-10-09T00:00:00"/>
    <x v="0"/>
    <s v="TERESINA"/>
    <x v="7"/>
    <n v="134359"/>
    <s v="NORDESTE"/>
    <n v="18989"/>
    <m/>
    <n v="886"/>
    <m/>
    <s v="TECMAR TRANSPORTES LTDA"/>
    <d v="2023-10-09T00:00:00"/>
    <s v="INFORMADO COLETA"/>
    <m/>
    <m/>
    <m/>
    <m/>
    <s v="EM TRANSITO"/>
    <m/>
  </r>
  <r>
    <n v="29713800"/>
    <s v="297138-00"/>
    <d v="2023-08-30T00:00:00"/>
    <x v="3"/>
    <s v="GOVERNADOR VALADARES"/>
    <x v="4"/>
    <n v="129478"/>
    <s v="SUDESTE"/>
    <n v="74.3"/>
    <n v="78.58"/>
    <n v="14.76"/>
    <m/>
    <s v="M V G TRANSPORTES EIRELI"/>
    <d v="2023-08-28T00:00:00"/>
    <m/>
    <d v="2023-09-05T00:00:00"/>
    <d v="2023-09-08T00:00:00"/>
    <m/>
    <s v="ENTREGUE"/>
    <s v="ENTREGUE FORA DO PRAZO"/>
    <n v="9"/>
  </r>
  <r>
    <n v="28243098"/>
    <s v="282430-98"/>
    <d v="2023-08-30T00:00:00"/>
    <x v="3"/>
    <s v="JOÃO PINHEIRO"/>
    <x v="4"/>
    <n v="129303"/>
    <s v="SUDESTE"/>
    <n v="50000"/>
    <n v="2578.2199999999998"/>
    <n v="2062.5729999999999"/>
    <m/>
    <s v="TENHOMOVEIS COMERCIO DE MOVEIS E UTENSILIOS DOMESTICOS LTDA"/>
    <d v="2023-08-24T00:00:00"/>
    <m/>
    <d v="2023-09-19T00:00:00"/>
    <d v="2023-09-15T00:00:00"/>
    <m/>
    <s v="ENTREGUE"/>
    <s v="ENTREGUE NO PRAZO"/>
    <n v="16"/>
  </r>
  <r>
    <n v="28458798"/>
    <s v="284587-98"/>
    <d v="2023-08-30T00:00:00"/>
    <x v="3"/>
    <s v="SERRA DOS AIMORES"/>
    <x v="4"/>
    <n v="129313"/>
    <s v="SUDESTE"/>
    <n v="12000"/>
    <n v="782.4"/>
    <n v="516.827"/>
    <m/>
    <s v="TENHOMOVEIS COMERCIO DE MOVEIS E UTENSILIOS DOMESTICOS LTDA"/>
    <d v="2023-08-24T00:00:00"/>
    <m/>
    <d v="2023-09-19T00:00:00"/>
    <d v="2023-09-15T00:00:00"/>
    <m/>
    <s v="ENTREGUE"/>
    <s v="ENTREGUE NO PRAZO"/>
    <n v="16"/>
  </r>
  <r>
    <n v="29381598"/>
    <s v="293815-98"/>
    <d v="2023-08-30T00:00:00"/>
    <x v="3"/>
    <s v="CAPITÃO ANDRADE"/>
    <x v="4"/>
    <n v="129573"/>
    <s v="SUDESTE"/>
    <n v="11948.31"/>
    <n v="497.5"/>
    <n v="398"/>
    <m/>
    <s v="TENHOMOVEIS COMERCIO DE MOVEIS E UTENSILIOS DOMESTICOS LTDA"/>
    <d v="2023-08-29T00:00:00"/>
    <m/>
    <d v="2023-09-14T00:00:00"/>
    <d v="2023-09-18T00:00:00"/>
    <m/>
    <s v="ENTREGUE"/>
    <s v="ENTREGUE FORA DO PRAZO"/>
    <n v="19"/>
  </r>
  <r>
    <n v="29345198"/>
    <s v="293451-98"/>
    <d v="2023-08-30T00:00:00"/>
    <x v="3"/>
    <s v="CENTRAL DE MINAS"/>
    <x v="4"/>
    <n v="129574"/>
    <s v="SUDESTE"/>
    <n v="38585"/>
    <n v="1720"/>
    <n v="1376"/>
    <m/>
    <s v="TENHOMOVEIS COMERCIO DE MOVEIS E UTENSILIOS DOMESTICOS LTDA"/>
    <d v="2023-08-29T00:00:00"/>
    <m/>
    <d v="2023-09-14T00:00:00"/>
    <d v="2023-09-14T00:00:00"/>
    <m/>
    <s v="ENTREGUE"/>
    <s v="ENTREGUE NO PRAZO"/>
    <n v="15"/>
  </r>
  <r>
    <n v="29438198"/>
    <s v="294381-98"/>
    <d v="2023-08-30T00:00:00"/>
    <x v="3"/>
    <s v="SANTA BARBARA LESTE"/>
    <x v="4"/>
    <n v="129575"/>
    <s v="SUDESTE"/>
    <n v="8651.61"/>
    <n v="381.25"/>
    <n v="305"/>
    <m/>
    <s v="TENHOMOVEIS COMERCIO DE MOVEIS E UTENSILIOS DOMESTICOS LTDA"/>
    <d v="2023-08-29T00:00:00"/>
    <m/>
    <d v="2023-09-19T00:00:00"/>
    <d v="2023-09-22T00:00:00"/>
    <m/>
    <s v="ENTREGUE"/>
    <s v="ENTREGUE FORA DO PRAZO"/>
    <n v="23"/>
  </r>
  <r>
    <n v="29436198"/>
    <s v="294361-98"/>
    <d v="2023-08-30T00:00:00"/>
    <x v="3"/>
    <s v="CENTRAL DE MINAS"/>
    <x v="4"/>
    <n v="129580"/>
    <s v="SUDESTE"/>
    <n v="18425"/>
    <n v="756.25"/>
    <n v="605"/>
    <m/>
    <s v="TENHOMOVEIS COMERCIO DE MOVEIS E UTENSILIOS DOMESTICOS LTDA"/>
    <d v="2023-08-29T00:00:00"/>
    <m/>
    <d v="2023-09-14T00:00:00"/>
    <d v="2023-09-14T00:00:00"/>
    <m/>
    <s v="ENTREGUE"/>
    <s v="ENTREGUE NO PRAZO"/>
    <n v="15"/>
  </r>
  <r>
    <n v="29447798"/>
    <s v="294477-98"/>
    <d v="2023-08-30T00:00:00"/>
    <x v="3"/>
    <s v="URUCANIA"/>
    <x v="4"/>
    <n v="129591"/>
    <s v="SUDESTE"/>
    <n v="8649"/>
    <n v="480.36"/>
    <n v="244"/>
    <m/>
    <s v="TENHOMOVEIS COMERCIO DE MOVEIS E UTENSILIOS DOMESTICOS LTDA"/>
    <d v="2023-08-29T00:00:00"/>
    <m/>
    <d v="2023-09-14T00:00:00"/>
    <d v="2023-09-14T00:00:00"/>
    <m/>
    <s v="ENTREGUE"/>
    <s v="ENTREGUE NO PRAZO"/>
    <n v="15"/>
  </r>
  <r>
    <n v="27657698"/>
    <s v="276576-98"/>
    <d v="2023-08-30T00:00:00"/>
    <x v="3"/>
    <s v="BRASILÂNDIA DE MINAS"/>
    <x v="4"/>
    <n v="129596"/>
    <s v="SUDESTE"/>
    <n v="19500"/>
    <n v="1058.8599999999999"/>
    <n v="738"/>
    <m/>
    <s v="TENHOMOVEIS COMERCIO DE MOVEIS E UTENSILIOS DOMESTICOS LTDA"/>
    <d v="2023-08-29T00:00:00"/>
    <m/>
    <d v="2023-09-19T00:00:00"/>
    <d v="2023-09-13T00:00:00"/>
    <m/>
    <s v="ENTREGUE"/>
    <s v="ENTREGUE NO PRAZO"/>
    <n v="14"/>
  </r>
  <r>
    <n v="29201598"/>
    <s v="292015-98"/>
    <d v="2023-08-30T00:00:00"/>
    <x v="3"/>
    <s v="PARAGUACU"/>
    <x v="4"/>
    <n v="129568"/>
    <s v="SUDESTE"/>
    <n v="16280"/>
    <n v="763.75"/>
    <n v="611"/>
    <m/>
    <s v="TENHOMOVEIS COMERCIO DE MOVEIS E UTENSILIOS DOMESTICOS LTDA"/>
    <d v="2023-08-29T00:00:00"/>
    <m/>
    <d v="2023-09-14T00:00:00"/>
    <d v="2023-09-26T00:00:00"/>
    <m/>
    <s v="ENTREGUE"/>
    <s v="ENTREGUE FORA DO PRAZO"/>
    <n v="27"/>
  </r>
  <r>
    <n v="29563398"/>
    <s v="295633-98"/>
    <d v="2023-08-30T00:00:00"/>
    <x v="3"/>
    <s v="SÃO GOTARDO"/>
    <x v="4"/>
    <n v="129572"/>
    <s v="SUDESTE"/>
    <n v="34903.800000000003"/>
    <n v="1510"/>
    <n v="1208"/>
    <m/>
    <s v="TENHOMOVEIS COMERCIO DE MOVEIS E UTENSILIOS DOMESTICOS LTDA"/>
    <d v="2023-08-29T00:00:00"/>
    <m/>
    <d v="2023-09-19T00:00:00"/>
    <d v="2023-09-28T00:00:00"/>
    <m/>
    <s v="ENTREGUE"/>
    <s v="ENTREGUE FORA DO PRAZO"/>
    <n v="29"/>
  </r>
  <r>
    <n v="29802598"/>
    <s v="298025-98"/>
    <d v="2023-08-31T00:00:00"/>
    <x v="3"/>
    <s v="MATELANDIA"/>
    <x v="12"/>
    <n v="129693"/>
    <s v="SUL"/>
    <n v="8691.2099999999991"/>
    <n v="403.05"/>
    <n v="269.68"/>
    <m/>
    <s v="FITLOG TRANSPORTES E LOGISTICA"/>
    <d v="2023-08-31T00:00:00"/>
    <m/>
    <d v="2023-09-13T00:00:00"/>
    <d v="2023-09-12T00:00:00"/>
    <m/>
    <s v="ENTREGUE"/>
    <s v="ENTREGUE NO PRAZO"/>
    <n v="12"/>
  </r>
  <r>
    <n v="29558498"/>
    <s v="295584-98"/>
    <d v="2023-08-31T00:00:00"/>
    <x v="3"/>
    <s v="TUBARÃO"/>
    <x v="21"/>
    <n v="129636"/>
    <s v="SUL"/>
    <n v="26686.7"/>
    <n v="1337.38"/>
    <n v="805"/>
    <m/>
    <s v="FITLOG TRANSPORTES E LOGISTICA"/>
    <d v="2023-08-30T00:00:00"/>
    <m/>
    <d v="2023-09-12T00:00:00"/>
    <d v="2023-09-11T00:00:00"/>
    <m/>
    <s v="ENTREGUE"/>
    <s v="ENTREGUE NO PRAZO"/>
    <n v="11"/>
  </r>
  <r>
    <n v="26807598"/>
    <s v="268075-98"/>
    <d v="2023-08-31T00:00:00"/>
    <x v="3"/>
    <s v="SAO RAFAEL"/>
    <x v="17"/>
    <n v="127428"/>
    <s v="NORDESTE"/>
    <n v="5483.61"/>
    <n v="244.03"/>
    <n v="162.68799999999999"/>
    <m/>
    <s v="JEONCEL TRANSPORTES LTDA"/>
    <d v="2023-07-31T00:00:00"/>
    <m/>
    <d v="2023-09-20T00:00:00"/>
    <d v="2023-09-20T00:00:00"/>
    <m/>
    <s v="ENTREGUE"/>
    <s v="ENTREGUE NO PRAZO"/>
    <n v="20"/>
  </r>
  <r>
    <n v="29962399"/>
    <s v="299623-99"/>
    <d v="2023-08-31T00:00:00"/>
    <x v="3"/>
    <s v="MARABA"/>
    <x v="2"/>
    <n v="129655"/>
    <s v="NORTE"/>
    <n v="988.7"/>
    <n v="255.68"/>
    <n v="55.667000000000002"/>
    <m/>
    <s v="JEONCEL TRANSPORTES LTDA"/>
    <d v="2023-08-31T00:00:00"/>
    <m/>
    <d v="2023-10-04T00:00:00"/>
    <d v="2023-09-23T00:00:00"/>
    <m/>
    <s v="ENTREGUE"/>
    <s v="ENTREGUE NO PRAZO"/>
    <n v="23"/>
  </r>
  <r>
    <n v="29226698"/>
    <s v="292266-98"/>
    <d v="2023-08-31T00:00:00"/>
    <x v="3"/>
    <s v="CAMPO ALEGRE LOURDES"/>
    <x v="20"/>
    <n v="129677"/>
    <s v="NORDESTE"/>
    <n v="6659"/>
    <n v="342"/>
    <n v="228"/>
    <m/>
    <s v="JEONCEL TRANSPORTES LTDA"/>
    <d v="2023-08-31T00:00:00"/>
    <m/>
    <d v="2023-09-22T00:00:00"/>
    <d v="2023-09-30T00:00:00"/>
    <m/>
    <s v="ENTREGUE"/>
    <s v="ENTREGUE FORA DO PRAZO"/>
    <n v="30"/>
  </r>
  <r>
    <n v="29944299"/>
    <s v="299442-99"/>
    <d v="2023-08-31T00:00:00"/>
    <x v="3"/>
    <s v="SINOP"/>
    <x v="0"/>
    <n v="129653"/>
    <s v="CENTRO-OESTE"/>
    <n v="504.98"/>
    <n v="246.43"/>
    <n v="33.75"/>
    <m/>
    <s v="MIRA OTM TRANSPORTES LTDA"/>
    <d v="2023-08-31T00:00:00"/>
    <m/>
    <d v="2023-09-20T00:00:00"/>
    <d v="2023-09-22T00:00:00"/>
    <m/>
    <s v="ENTREGUE"/>
    <s v="ENTREGUE FORA DO PRAZO"/>
    <n v="22"/>
  </r>
  <r>
    <n v="26918898"/>
    <s v="269188-98"/>
    <d v="2023-08-31T00:00:00"/>
    <x v="3"/>
    <s v="BRASNORTE"/>
    <x v="0"/>
    <n v="127431"/>
    <s v="CENTRO-OESTE"/>
    <n v="15254.91"/>
    <n v="1029.92"/>
    <n v="532.06500000000005"/>
    <m/>
    <s v="MIRA OTM TRANSPORTES LTDA"/>
    <d v="2023-07-31T00:00:00"/>
    <m/>
    <d v="2023-09-26T00:00:00"/>
    <d v="2023-09-13T00:00:00"/>
    <m/>
    <s v="ENTREGUE"/>
    <s v="ENTREGUE NO PRAZO"/>
    <n v="13"/>
  </r>
  <r>
    <n v="29756498"/>
    <s v="297564-98"/>
    <d v="2023-08-31T00:00:00"/>
    <x v="3"/>
    <s v="DOURADOS"/>
    <x v="3"/>
    <n v="129635"/>
    <s v="CENTRO-OESTE"/>
    <n v="25914.42"/>
    <n v="964.27"/>
    <n v="643"/>
    <m/>
    <s v="MIRA OTM TRANSPORTES LTDA"/>
    <d v="2023-08-30T00:00:00"/>
    <m/>
    <d v="2023-09-15T00:00:00"/>
    <d v="2023-09-15T00:00:00"/>
    <m/>
    <s v="ENTREGUE"/>
    <s v="ENTREGUE NO PRAZO"/>
    <n v="15"/>
  </r>
  <r>
    <n v="29962400"/>
    <s v="299624-00"/>
    <d v="2023-08-31T00:00:00"/>
    <x v="3"/>
    <s v="CHAPADA GUIMARAES"/>
    <x v="0"/>
    <n v="129656"/>
    <s v="CENTRO-OESTE"/>
    <n v="444.84"/>
    <n v="246.33"/>
    <n v="27.832999999999998"/>
    <m/>
    <s v="MIRA OTM TRANSPORTES LTDA"/>
    <d v="2023-08-31T00:00:00"/>
    <m/>
    <d v="2023-09-19T00:00:00"/>
    <d v="2023-09-15T00:00:00"/>
    <m/>
    <s v="ENTREGUE"/>
    <s v="ENTREGUE NO PRAZO"/>
    <n v="15"/>
  </r>
  <r>
    <n v="29243398"/>
    <s v="292433-98"/>
    <d v="2023-08-31T00:00:00"/>
    <x v="3"/>
    <s v="PALMAS"/>
    <x v="1"/>
    <n v="129690"/>
    <s v="NORTE"/>
    <n v="19210"/>
    <n v="958.85"/>
    <n v="613"/>
    <m/>
    <s v="MIRA OTM TRANSPORTES LTDA"/>
    <d v="2023-08-31T00:00:00"/>
    <m/>
    <d v="2023-09-19T00:00:00"/>
    <d v="2023-09-15T00:00:00"/>
    <m/>
    <s v="ENTREGUE"/>
    <s v="ENTREGUE NO PRAZO"/>
    <n v="15"/>
  </r>
  <r>
    <n v="29787698"/>
    <s v="297876-98"/>
    <d v="2023-08-31T00:00:00"/>
    <x v="3"/>
    <s v="VÁRZEA GRANDE"/>
    <x v="0"/>
    <n v="129637"/>
    <s v="CENTRO-OESTE"/>
    <n v="13215.51"/>
    <n v="597.05999999999995"/>
    <n v="463"/>
    <m/>
    <s v="MIRA OTM TRANSPORTES LTDA"/>
    <d v="2023-08-30T00:00:00"/>
    <m/>
    <d v="2023-09-18T00:00:00"/>
    <d v="2023-09-20T00:00:00"/>
    <m/>
    <s v="ENTREGUE"/>
    <s v="ENTREGUE FORA DO PRAZO"/>
    <n v="20"/>
  </r>
  <r>
    <n v="29869498"/>
    <s v="298694-98"/>
    <d v="2023-08-31T00:00:00"/>
    <x v="3"/>
    <s v="TANGARÁ DA SERRA"/>
    <x v="0"/>
    <n v="129674"/>
    <s v="CENTRO-OESTE"/>
    <n v="10090"/>
    <n v="688.09"/>
    <n v="335"/>
    <m/>
    <s v="MIRA OTM TRANSPORTES LTDA"/>
    <d v="2023-08-31T00:00:00"/>
    <m/>
    <d v="2023-09-26T00:00:00"/>
    <d v="2023-09-12T00:00:00"/>
    <m/>
    <s v="ENTREGUE"/>
    <s v="ENTREGUE NO PRAZO"/>
    <n v="12"/>
  </r>
  <r>
    <n v="28473298"/>
    <s v="284732-98"/>
    <d v="2023-08-31T00:00:00"/>
    <x v="3"/>
    <s v="TANGARÁ DA SERRA"/>
    <x v="0"/>
    <n v="129676"/>
    <s v="CENTRO-OESTE"/>
    <n v="16820"/>
    <n v="915.24"/>
    <n v="464"/>
    <m/>
    <s v="MIRA OTM TRANSPORTES LTDA"/>
    <d v="2023-08-31T00:00:00"/>
    <m/>
    <d v="2023-09-26T00:00:00"/>
    <d v="2023-09-19T00:00:00"/>
    <m/>
    <s v="ENTREGUE"/>
    <s v="ENTREGUE NO PRAZO"/>
    <n v="19"/>
  </r>
  <r>
    <n v="29332098"/>
    <s v="293320-98"/>
    <d v="2023-08-31T00:00:00"/>
    <x v="3"/>
    <s v="RIO VERDE DE MATO GR"/>
    <x v="3"/>
    <n v="129679"/>
    <s v="CENTRO-OESTE"/>
    <n v="10959"/>
    <n v="588.09"/>
    <n v="368"/>
    <m/>
    <s v="MIRA OTM TRANSPORTES LTDA"/>
    <d v="2023-08-31T00:00:00"/>
    <m/>
    <d v="2023-09-20T00:00:00"/>
    <d v="2023-09-12T00:00:00"/>
    <m/>
    <s v="ENTREGUE"/>
    <s v="ENTREGUE NO PRAZO"/>
    <n v="12"/>
  </r>
  <r>
    <n v="29957799"/>
    <s v="299577-99"/>
    <d v="2023-08-31T00:00:00"/>
    <x v="3"/>
    <s v="ARAGUAINA"/>
    <x v="1"/>
    <n v="129654"/>
    <s v="NORTE"/>
    <n v="1876.68"/>
    <n v="349.44"/>
    <n v="119.556"/>
    <m/>
    <s v="MIRA OTM TRANSPORTES LTDA"/>
    <d v="2023-08-31T00:00:00"/>
    <m/>
    <d v="2023-10-04T00:00:00"/>
    <d v="2023-09-19T00:00:00"/>
    <m/>
    <s v="ENTREGUE"/>
    <s v="ENTREGUE NO PRAZO"/>
    <n v="19"/>
  </r>
  <r>
    <n v="28364798"/>
    <s v="283647-98"/>
    <d v="2023-08-31T00:00:00"/>
    <x v="3"/>
    <s v="HORTOLANDIA"/>
    <x v="9"/>
    <n v="129649"/>
    <s v="SUDESTE"/>
    <n v="12299"/>
    <n v="368.97"/>
    <n v="515.85299999999995"/>
    <m/>
    <s v="NJP EXPRESS LTDA"/>
    <d v="2023-08-30T00:00:00"/>
    <m/>
    <d v="2023-09-08T00:00:00"/>
    <d v="2023-09-12T00:00:00"/>
    <m/>
    <s v="ENTREGUE"/>
    <s v="ENTREGUE FORA DO PRAZO"/>
    <n v="12"/>
  </r>
  <r>
    <n v="28846498"/>
    <s v="288464-98"/>
    <d v="2023-08-31T00:00:00"/>
    <x v="3"/>
    <s v="ITAJOBI"/>
    <x v="9"/>
    <n v="129634"/>
    <s v="SUDESTE"/>
    <n v="10449.43"/>
    <n v="313.48"/>
    <n v="439.79899999999998"/>
    <m/>
    <s v="NJP EXPRESS LTDA"/>
    <d v="2023-08-30T00:00:00"/>
    <m/>
    <d v="2023-09-13T00:00:00"/>
    <d v="2023-09-13T00:00:00"/>
    <m/>
    <s v="ENTREGUE"/>
    <s v="ENTREGUE NO PRAZO"/>
    <n v="13"/>
  </r>
  <r>
    <n v="28740498"/>
    <s v="287404-98"/>
    <d v="2023-08-31T00:00:00"/>
    <x v="3"/>
    <s v="GARCA"/>
    <x v="9"/>
    <n v="129638"/>
    <s v="SUDESTE"/>
    <n v="10145"/>
    <n v="304.35000000000002"/>
    <n v="418.21"/>
    <m/>
    <s v="NJP EXPRESS LTDA"/>
    <d v="2023-08-30T00:00:00"/>
    <m/>
    <d v="2023-09-13T00:00:00"/>
    <d v="2023-09-18T00:00:00"/>
    <m/>
    <s v="ENTREGUE"/>
    <s v="ENTREGUE FORA DO PRAZO"/>
    <n v="18"/>
  </r>
  <r>
    <n v="29884498"/>
    <s v="298844-98"/>
    <d v="2023-08-31T00:00:00"/>
    <x v="3"/>
    <s v="ARACAJU"/>
    <x v="13"/>
    <n v="129670"/>
    <s v="NORDESTE"/>
    <n v="129500"/>
    <n v="6000"/>
    <n v="4242"/>
    <m/>
    <s v="R L DOS SANTOS TRANSPORTES LTDA"/>
    <d v="2023-08-31T00:00:00"/>
    <m/>
    <d v="2023-08-28T00:00:00"/>
    <d v="2023-09-04T00:00:00"/>
    <m/>
    <s v="ENTREGUE"/>
    <s v="ENTREGUE FORA DO PRAZO"/>
    <n v="4"/>
  </r>
  <r>
    <n v="27244598"/>
    <s v="272445-98"/>
    <d v="2023-08-31T00:00:00"/>
    <x v="3"/>
    <s v="RECIFE"/>
    <x v="16"/>
    <n v="129669"/>
    <s v="NORDESTE"/>
    <n v="135000"/>
    <n v="6000"/>
    <n v="5690.933"/>
    <m/>
    <s v="R L DOS SANTOS TRANSPORTES LTDA"/>
    <d v="2023-08-31T00:00:00"/>
    <m/>
    <d v="2023-09-20T00:00:00"/>
    <d v="2023-09-05T00:00:00"/>
    <m/>
    <s v="ENTREGUE"/>
    <s v="ENTREGUE NO PRAZO"/>
    <n v="5"/>
  </r>
  <r>
    <n v="29536098"/>
    <s v="295360-98"/>
    <d v="2023-08-31T00:00:00"/>
    <x v="3"/>
    <s v="RIO DE JANEIRO"/>
    <x v="11"/>
    <n v="129680"/>
    <s v="SUDESTE"/>
    <n v="8559"/>
    <n v="275.45999999999998"/>
    <n v="267.709"/>
    <m/>
    <s v="REALMED TRANSPORTES E LOGÍSTICA LTDA"/>
    <d v="2023-08-31T00:00:00"/>
    <m/>
    <d v="2023-09-15T00:00:00"/>
    <d v="2023-09-15T00:00:00"/>
    <m/>
    <s v="ENTREGUE"/>
    <s v="ENTREGUE NO PRAZO"/>
    <n v="15"/>
  </r>
  <r>
    <n v="29745200"/>
    <s v="297452-00"/>
    <d v="2023-08-31T00:00:00"/>
    <x v="3"/>
    <s v="RIO DE JANEIRO"/>
    <x v="11"/>
    <n v="129553"/>
    <s v="SUDESTE"/>
    <n v="1415.64"/>
    <n v="32.270000000000003"/>
    <n v="0.48"/>
    <m/>
    <s v="REALMED TRANSPORTES E LOGÍSTICA LTDA"/>
    <d v="2023-08-29T00:00:00"/>
    <m/>
    <d v="2023-09-06T00:00:00"/>
    <d v="2023-09-05T00:00:00"/>
    <m/>
    <s v="ENTREGUE"/>
    <s v="ENTREGUE NO PRAZO"/>
    <n v="5"/>
  </r>
  <r>
    <n v="29528398"/>
    <s v="295283-98"/>
    <d v="2023-08-31T00:00:00"/>
    <x v="3"/>
    <s v="SÃO GONÇALO"/>
    <x v="11"/>
    <n v="129678"/>
    <s v="SUDESTE"/>
    <n v="4596.01"/>
    <n v="147.09"/>
    <n v="141"/>
    <m/>
    <s v="REALMED TRANSPORTES E LOGÍSTICA LTDA"/>
    <d v="2023-08-31T00:00:00"/>
    <m/>
    <d v="2023-09-11T00:00:00"/>
    <d v="2023-09-11T00:00:00"/>
    <m/>
    <s v="ENTREGUE"/>
    <s v="ENTREGUE NO PRAZO"/>
    <n v="11"/>
  </r>
  <r>
    <n v="28683198"/>
    <s v="286831-98"/>
    <d v="2023-08-31T00:00:00"/>
    <x v="3"/>
    <s v="JAGUARIBE"/>
    <x v="15"/>
    <n v="129566"/>
    <s v="NORDESTE"/>
    <n v="9500"/>
    <n v="554.30999999999995"/>
    <n v="389.13900000000001"/>
    <m/>
    <s v="TECMAR TRANSPORTES LTDA"/>
    <d v="2023-08-29T00:00:00"/>
    <m/>
    <d v="2023-09-25T00:00:00"/>
    <d v="2023-09-15T00:00:00"/>
    <m/>
    <s v="ENTREGUE"/>
    <s v="ENTREGUE NO PRAZO"/>
    <n v="15"/>
  </r>
  <r>
    <n v="30076000"/>
    <s v="300760-00"/>
    <d v="2023-09-01T00:00:00"/>
    <x v="0"/>
    <s v="SÃO JOSÉ DO RIO PRETO"/>
    <x v="9"/>
    <n v="129721"/>
    <s v="SUDESTE"/>
    <n v="587.41"/>
    <n v="90.57"/>
    <n v="27.832999999999998"/>
    <m/>
    <s v="FITLOG TRANSPORTES E LOGISTICA"/>
    <d v="2023-09-01T00:00:00"/>
    <m/>
    <d v="2023-09-14T00:00:00"/>
    <d v="2023-09-11T00:00:00"/>
    <m/>
    <s v="ENTREGUE"/>
    <s v="ENTREGUE NO PRAZO"/>
    <n v="10"/>
  </r>
  <r>
    <n v="29664998"/>
    <s v="296649-98"/>
    <d v="2023-09-01T00:00:00"/>
    <x v="0"/>
    <s v="PONTALINA"/>
    <x v="5"/>
    <n v="129695"/>
    <s v="CENTRO-OESTE"/>
    <n v="9399"/>
    <n v="409.09"/>
    <n v="313.04000000000002"/>
    <m/>
    <s v="JEONCEL TRANSPORTES LTDA"/>
    <d v="2023-08-31T00:00:00"/>
    <m/>
    <d v="2023-09-15T00:00:00"/>
    <d v="2023-09-06T00:00:00"/>
    <m/>
    <s v="ENTREGUE"/>
    <s v="ENTREGUE NO PRAZO"/>
    <n v="5"/>
  </r>
  <r>
    <n v="30075999"/>
    <s v="300759-99"/>
    <d v="2023-09-01T00:00:00"/>
    <x v="0"/>
    <s v="RONDON DO PARA"/>
    <x v="2"/>
    <n v="129720"/>
    <s v="NORTE"/>
    <n v="722.79"/>
    <n v="255.68"/>
    <n v="35.417000000000002"/>
    <m/>
    <s v="JEONCEL TRANSPORTES LTDA"/>
    <d v="2023-09-01T00:00:00"/>
    <m/>
    <d v="2023-10-05T00:00:00"/>
    <d v="2023-09-28T00:00:00"/>
    <m/>
    <s v="ENTREGUE"/>
    <s v="ENTREGUE NO PRAZO"/>
    <n v="27"/>
  </r>
  <r>
    <n v="29934498"/>
    <s v="299344-98"/>
    <d v="2023-09-01T00:00:00"/>
    <x v="0"/>
    <s v="ITAPEVI"/>
    <x v="9"/>
    <n v="129628"/>
    <s v="SUDESTE"/>
    <n v="39351.21"/>
    <n v="1101.83"/>
    <n v="167.63"/>
    <m/>
    <s v="NJP EXPRESS LTDA"/>
    <d v="2023-08-30T00:00:00"/>
    <m/>
    <d v="2023-09-08T00:00:00"/>
    <d v="2023-09-13T00:00:00"/>
    <m/>
    <s v="ENTREGUE"/>
    <s v="ENTREGUE FORA DO PRAZO"/>
    <n v="12"/>
  </r>
  <r>
    <n v="29996999"/>
    <s v="299969-99"/>
    <d v="2023-09-01T00:00:00"/>
    <x v="0"/>
    <s v="MESQUITA"/>
    <x v="11"/>
    <n v="129658"/>
    <s v="SUDESTE"/>
    <n v="2153.88"/>
    <n v="89.61"/>
    <n v="135"/>
    <m/>
    <s v="REALMED TRANSPORTES E LOGÍSTICA LTDA"/>
    <d v="2023-08-31T00:00:00"/>
    <m/>
    <d v="2023-09-13T00:00:00"/>
    <d v="2023-09-13T00:00:00"/>
    <m/>
    <s v="ENTREGUE"/>
    <s v="ENTREGUE NO PRAZO"/>
    <n v="12"/>
  </r>
  <r>
    <n v="28613798"/>
    <s v="286137-98"/>
    <d v="2023-09-04T00:00:00"/>
    <x v="0"/>
    <s v="TUBARÃO"/>
    <x v="21"/>
    <n v="129826"/>
    <s v="SUL"/>
    <n v="9399"/>
    <n v="542.01"/>
    <n v="334.73700000000002"/>
    <m/>
    <s v="FITLOG TRANSPORTES E LOGISTICA"/>
    <d v="2023-09-04T00:00:00"/>
    <m/>
    <d v="2023-09-18T00:00:00"/>
    <s v="14/09/202"/>
    <m/>
    <s v="ENTREGUE"/>
    <s v="ENTREGUE FORA DO PRAZO"/>
    <e v="#VALUE!"/>
  </r>
  <r>
    <n v="28708098"/>
    <s v="287080-98"/>
    <d v="2023-09-04T00:00:00"/>
    <x v="0"/>
    <s v="PORTO ALEGRE"/>
    <x v="10"/>
    <n v="129870"/>
    <s v="SUL"/>
    <n v="8565"/>
    <n v="445.76"/>
    <n v="304.84800000000001"/>
    <m/>
    <s v="FITLOG TRANSPORTES E LOGISTICA"/>
    <d v="2023-09-04T00:00:00"/>
    <m/>
    <d v="2023-09-21T00:00:00"/>
    <d v="2023-09-21T00:00:00"/>
    <m/>
    <s v="ENTREGUE"/>
    <s v="ENTREGUE NO PRAZO"/>
    <n v="17"/>
  </r>
  <r>
    <n v="30173099"/>
    <s v="301730-99"/>
    <d v="2023-09-04T00:00:00"/>
    <x v="0"/>
    <s v="ITABERAÍ"/>
    <x v="5"/>
    <n v="129795"/>
    <s v="CENTRO-OESTE"/>
    <n v="846.14"/>
    <n v="125"/>
    <n v="28.419"/>
    <m/>
    <s v="JEONCEL TRANSPORTES LTDA"/>
    <d v="2023-09-04T00:00:00"/>
    <m/>
    <d v="2023-09-12T00:00:00"/>
    <d v="2023-09-19T00:00:00"/>
    <m/>
    <s v="ENTREGUE"/>
    <s v="ENTREGUE FORA DO PRAZO"/>
    <n v="15"/>
  </r>
  <r>
    <n v="29854098"/>
    <s v="298540-98"/>
    <d v="2023-09-04T00:00:00"/>
    <x v="0"/>
    <s v="PORTO SEGURO"/>
    <x v="20"/>
    <n v="129748"/>
    <s v="NORDESTE"/>
    <n v="7856.23"/>
    <n v="328.5"/>
    <n v="219"/>
    <m/>
    <s v="JEONCEL TRANSPORTES LTDA"/>
    <d v="2023-09-01T00:00:00"/>
    <m/>
    <d v="2023-09-18T00:00:00"/>
    <d v="2023-09-14T00:00:00"/>
    <m/>
    <s v="ENTREGUE"/>
    <s v="ENTREGUE NO PRAZO"/>
    <n v="10"/>
  </r>
  <r>
    <n v="28577298"/>
    <s v="285772-98"/>
    <d v="2023-09-04T00:00:00"/>
    <x v="0"/>
    <s v="ITUMBIARA"/>
    <x v="5"/>
    <n v="129877"/>
    <s v="CENTRO-OESTE"/>
    <n v="13017.51"/>
    <n v="646.88"/>
    <n v="495"/>
    <m/>
    <s v="JEONCEL TRANSPORTES LTDA"/>
    <d v="2023-09-04T00:00:00"/>
    <m/>
    <d v="2023-09-18T00:00:00"/>
    <d v="2023-09-15T00:00:00"/>
    <m/>
    <s v="ENTREGUE"/>
    <s v="ENTREGUE NO PRAZO"/>
    <n v="11"/>
  </r>
  <r>
    <n v="28307698"/>
    <s v="283076-98"/>
    <d v="2023-09-04T00:00:00"/>
    <x v="0"/>
    <s v="JATAI"/>
    <x v="5"/>
    <n v="129873"/>
    <s v="CENTRO-OESTE"/>
    <n v="6892.14"/>
    <n v="265.27999999999997"/>
    <n v="203"/>
    <m/>
    <s v="JEONCEL TRANSPORTES LTDA"/>
    <d v="2023-09-04T00:00:00"/>
    <m/>
    <d v="2023-09-19T00:00:00"/>
    <d v="2023-09-13T00:00:00"/>
    <m/>
    <s v="ENTREGUE"/>
    <s v="ENTREGUE NO PRAZO"/>
    <n v="9"/>
  </r>
  <r>
    <n v="28147298"/>
    <s v="281472-98"/>
    <d v="2023-09-04T00:00:00"/>
    <x v="0"/>
    <s v="CAIAPONIA"/>
    <x v="5"/>
    <n v="129875"/>
    <s v="CENTRO-OESTE"/>
    <n v="19817.82"/>
    <n v="920"/>
    <n v="704"/>
    <m/>
    <s v="JEONCEL TRANSPORTES LTDA"/>
    <d v="2023-09-04T00:00:00"/>
    <m/>
    <d v="2023-09-19T00:00:00"/>
    <d v="2023-10-02T00:00:00"/>
    <m/>
    <s v="ENTREGUE"/>
    <s v="ENTREGUE FORA DO PRAZO"/>
    <n v="28"/>
  </r>
  <r>
    <n v="28607498"/>
    <s v="286074-98"/>
    <d v="2023-09-04T00:00:00"/>
    <x v="0"/>
    <s v="VÁRZEA GRANDE"/>
    <x v="0"/>
    <n v="129840"/>
    <s v="CENTRO-OESTE"/>
    <n v="12700"/>
    <n v="655.15"/>
    <n v="517.53700000000003"/>
    <m/>
    <s v="MIRA OTM TRANSPORTES LTDA"/>
    <d v="2023-09-04T00:00:00"/>
    <m/>
    <d v="2023-09-20T00:00:00"/>
    <d v="2023-09-22T00:00:00"/>
    <m/>
    <s v="ENTREGUE"/>
    <s v="ENTREGUE FORA DO PRAZO"/>
    <n v="18"/>
  </r>
  <r>
    <n v="29878798"/>
    <s v="298787-98"/>
    <d v="2023-09-04T00:00:00"/>
    <x v="0"/>
    <s v="PRIMAVERA DO LESTE"/>
    <x v="0"/>
    <n v="129749"/>
    <s v="CENTRO-OESTE"/>
    <n v="16327.03"/>
    <n v="1101.03"/>
    <n v="575"/>
    <m/>
    <s v="MIRA OTM TRANSPORTES LTDA"/>
    <d v="2023-09-01T00:00:00"/>
    <m/>
    <d v="2023-09-22T00:00:00"/>
    <d v="2023-09-18T00:00:00"/>
    <m/>
    <s v="ENTREGUE"/>
    <s v="ENTREGUE NO PRAZO"/>
    <n v="14"/>
  </r>
  <r>
    <n v="29780398"/>
    <s v="297803-98"/>
    <d v="2023-09-04T00:00:00"/>
    <x v="0"/>
    <s v="MIRASSOL D'OESTE"/>
    <x v="0"/>
    <n v="129821"/>
    <s v="CENTRO-OESTE"/>
    <n v="9800"/>
    <n v="652.09"/>
    <n v="313"/>
    <m/>
    <s v="MIRA OTM TRANSPORTES LTDA"/>
    <d v="2023-09-04T00:00:00"/>
    <m/>
    <d v="2023-09-22T00:00:00"/>
    <d v="2023-09-18T00:00:00"/>
    <m/>
    <s v="ENTREGUE"/>
    <s v="ENTREGUE NO PRAZO"/>
    <n v="14"/>
  </r>
  <r>
    <n v="28592498"/>
    <s v="285924-98"/>
    <d v="2023-09-04T00:00:00"/>
    <x v="0"/>
    <s v="SINOP"/>
    <x v="0"/>
    <n v="129825"/>
    <s v="CENTRO-OESTE"/>
    <n v="9305.01"/>
    <n v="686.33"/>
    <n v="334.73700000000002"/>
    <m/>
    <s v="MIRA OTM TRANSPORTES LTDA"/>
    <d v="2023-09-04T00:00:00"/>
    <m/>
    <d v="2023-09-22T00:00:00"/>
    <d v="2023-09-18T00:00:00"/>
    <m/>
    <s v="ENTREGUE"/>
    <s v="ENTREGUE NO PRAZO"/>
    <n v="14"/>
  </r>
  <r>
    <n v="28571398"/>
    <s v="285713-98"/>
    <d v="2023-09-04T00:00:00"/>
    <x v="0"/>
    <s v="SINOP"/>
    <x v="0"/>
    <n v="129842"/>
    <s v="CENTRO-OESTE"/>
    <n v="4305.51"/>
    <n v="342.94"/>
    <n v="136.54499999999999"/>
    <m/>
    <s v="MIRA OTM TRANSPORTES LTDA"/>
    <d v="2023-09-04T00:00:00"/>
    <m/>
    <d v="2023-09-22T00:00:00"/>
    <d v="2023-09-18T00:00:00"/>
    <m/>
    <s v="ENTREGUE"/>
    <s v="ENTREGUE NO PRAZO"/>
    <n v="14"/>
  </r>
  <r>
    <n v="28259298"/>
    <s v="282592-98"/>
    <d v="2023-09-04T00:00:00"/>
    <x v="0"/>
    <s v="MIRASSOL D'OESTE"/>
    <x v="0"/>
    <n v="129835"/>
    <s v="CENTRO-OESTE"/>
    <n v="18515.330000000002"/>
    <n v="951.35"/>
    <n v="484.59199999999998"/>
    <m/>
    <s v="MIRA OTM TRANSPORTES LTDA"/>
    <d v="2023-09-04T00:00:00"/>
    <m/>
    <d v="2023-09-22T00:00:00"/>
    <d v="2023-09-19T00:00:00"/>
    <m/>
    <s v="ENTREGUE"/>
    <s v="ENTREGUE NO PRAZO"/>
    <n v="15"/>
  </r>
  <r>
    <n v="28453598"/>
    <s v="284535-98"/>
    <d v="2023-09-04T00:00:00"/>
    <x v="0"/>
    <s v="ARAPUTANGA"/>
    <x v="0"/>
    <n v="129836"/>
    <s v="CENTRO-OESTE"/>
    <n v="12299"/>
    <n v="905.56"/>
    <n v="462.77199999999999"/>
    <m/>
    <s v="MIRA OTM TRANSPORTES LTDA"/>
    <d v="2023-09-04T00:00:00"/>
    <m/>
    <d v="2023-09-25T00:00:00"/>
    <d v="2023-09-18T00:00:00"/>
    <m/>
    <s v="ENTREGUE"/>
    <s v="ENTREGUE NO PRAZO"/>
    <n v="14"/>
  </r>
  <r>
    <n v="29604098"/>
    <s v="296040-98"/>
    <d v="2023-09-04T00:00:00"/>
    <x v="0"/>
    <s v="CÁCERES"/>
    <x v="0"/>
    <n v="129844"/>
    <s v="CENTRO-OESTE"/>
    <n v="48800"/>
    <n v="2733.91"/>
    <n v="1506"/>
    <m/>
    <s v="MIRA OTM TRANSPORTES LTDA"/>
    <d v="2023-09-04T00:00:00"/>
    <m/>
    <d v="2023-09-21T00:00:00"/>
    <d v="2023-09-21T00:00:00"/>
    <m/>
    <s v="ENTREGUE"/>
    <s v="ENTREGUE NO PRAZO"/>
    <n v="17"/>
  </r>
  <r>
    <n v="29151598"/>
    <s v="291515-98"/>
    <d v="2023-09-04T00:00:00"/>
    <x v="0"/>
    <s v="GURUPI"/>
    <x v="1"/>
    <n v="129761"/>
    <s v="NORTE"/>
    <n v="12541.29"/>
    <n v="1053.6500000000001"/>
    <n v="463"/>
    <m/>
    <s v="MIRA OTM TRANSPORTES LTDA"/>
    <d v="2023-09-01T00:00:00"/>
    <m/>
    <d v="2023-09-28T00:00:00"/>
    <d v="2023-09-20T00:00:00"/>
    <m/>
    <s v="ENTREGUE"/>
    <s v="ENTREGUE NO PRAZO"/>
    <n v="16"/>
  </r>
  <r>
    <n v="28741298"/>
    <s v="287412-98"/>
    <d v="2023-09-04T00:00:00"/>
    <x v="0"/>
    <s v="HUMAITA"/>
    <x v="24"/>
    <n v="129841"/>
    <s v="NORTE"/>
    <n v="21800"/>
    <n v="2506.66"/>
    <n v="821.33699999999999"/>
    <m/>
    <s v="MIRA OTM TRANSPORTES LTDA"/>
    <d v="2023-09-04T00:00:00"/>
    <m/>
    <d v="2023-09-29T00:00:00"/>
    <d v="2023-09-20T00:00:00"/>
    <m/>
    <s v="ENTREGUE"/>
    <s v="ENTREGUE NO PRAZO"/>
    <n v="16"/>
  </r>
  <r>
    <n v="28553198"/>
    <s v="285531-98"/>
    <d v="2023-09-04T00:00:00"/>
    <x v="0"/>
    <s v="RONDONÓPOLIS"/>
    <x v="0"/>
    <n v="129852"/>
    <s v="CENTRO-OESTE"/>
    <n v="10908.81"/>
    <n v="789.52"/>
    <n v="397"/>
    <m/>
    <s v="MIRA OTM TRANSPORTES LTDA"/>
    <d v="2023-09-04T00:00:00"/>
    <m/>
    <d v="2023-09-21T00:00:00"/>
    <d v="2023-09-21T00:00:00"/>
    <m/>
    <s v="ENTREGUE"/>
    <s v="ENTREGUE NO PRAZO"/>
    <n v="17"/>
  </r>
  <r>
    <n v="28323898"/>
    <s v="283238-98"/>
    <d v="2023-09-04T00:00:00"/>
    <x v="0"/>
    <s v="MIRASSOL D'OESTE"/>
    <x v="0"/>
    <n v="129815"/>
    <s v="CENTRO-OESTE"/>
    <n v="10209"/>
    <n v="739.92"/>
    <n v="367"/>
    <m/>
    <s v="MIRA OTM TRANSPORTES LTDA"/>
    <d v="2023-09-04T00:00:00"/>
    <m/>
    <d v="2023-09-22T00:00:00"/>
    <d v="2023-09-20T00:00:00"/>
    <m/>
    <s v="ENTREGUE"/>
    <s v="ENTREGUE NO PRAZO"/>
    <n v="16"/>
  </r>
  <r>
    <n v="28298998"/>
    <s v="282989-98"/>
    <d v="2023-09-04T00:00:00"/>
    <x v="0"/>
    <s v="ALTA FLORESTA"/>
    <x v="0"/>
    <n v="129816"/>
    <s v="CENTRO-OESTE"/>
    <n v="8739"/>
    <n v="608.88"/>
    <n v="292"/>
    <m/>
    <s v="MIRA OTM TRANSPORTES LTDA"/>
    <d v="2023-09-04T00:00:00"/>
    <m/>
    <d v="2023-10-02T00:00:00"/>
    <d v="2023-09-18T00:00:00"/>
    <m/>
    <s v="ENTREGUE"/>
    <s v="ENTREGUE NO PRAZO"/>
    <n v="14"/>
  </r>
  <r>
    <n v="28037798"/>
    <s v="280377-98"/>
    <d v="2023-09-04T00:00:00"/>
    <x v="0"/>
    <s v="NOVA IPIXUNA"/>
    <x v="2"/>
    <n v="129849"/>
    <s v="NORTE"/>
    <n v="15560"/>
    <n v="1239.75"/>
    <n v="573"/>
    <m/>
    <s v="MIRA OTM TRANSPORTES LTDA"/>
    <d v="2023-09-04T00:00:00"/>
    <m/>
    <d v="2023-10-02T00:00:00"/>
    <d v="2023-09-19T00:00:00"/>
    <m/>
    <s v="ENTREGUE"/>
    <s v="ENTREGUE NO PRAZO"/>
    <n v="15"/>
  </r>
  <r>
    <n v="28693298"/>
    <s v="286932-98"/>
    <d v="2023-09-04T00:00:00"/>
    <x v="0"/>
    <s v="CAMPO GRANDE"/>
    <x v="3"/>
    <n v="129819"/>
    <s v="CENTRO-OESTE"/>
    <n v="10614.4"/>
    <n v="586.30999999999995"/>
    <n v="367"/>
    <m/>
    <s v="MIRA OTM TRANSPORTES LTDA"/>
    <d v="2023-09-04T00:00:00"/>
    <m/>
    <d v="2023-09-19T00:00:00"/>
    <d v="2023-09-19T00:00:00"/>
    <m/>
    <s v="ENTREGUE"/>
    <s v="ENTREGUE NO PRAZO"/>
    <n v="15"/>
  </r>
  <r>
    <n v="28155898"/>
    <s v="281558-98"/>
    <d v="2023-09-04T00:00:00"/>
    <x v="0"/>
    <s v="PARAGOMINAS"/>
    <x v="2"/>
    <n v="129847"/>
    <s v="NORTE"/>
    <n v="12667.97"/>
    <n v="1022.3"/>
    <n v="463"/>
    <m/>
    <s v="MIRA OTM TRANSPORTES LTDA"/>
    <d v="2023-09-04T00:00:00"/>
    <m/>
    <d v="2023-09-28T00:00:00"/>
    <d v="2023-09-21T00:00:00"/>
    <m/>
    <s v="ENTREGUE"/>
    <s v="ENTREGUE NO PRAZO"/>
    <n v="17"/>
  </r>
  <r>
    <n v="28367798"/>
    <s v="283677-98"/>
    <d v="2023-09-04T00:00:00"/>
    <x v="0"/>
    <s v="REDENCAO"/>
    <x v="2"/>
    <n v="129837"/>
    <s v="NORTE"/>
    <n v="13543.47"/>
    <n v="1083.81"/>
    <n v="495.2"/>
    <m/>
    <s v="MIRA OTM TRANSPORTES LTDA"/>
    <d v="2023-09-04T00:00:00"/>
    <m/>
    <d v="2023-10-03T00:00:00"/>
    <d v="2023-09-22T00:00:00"/>
    <m/>
    <s v="ENTREGUE"/>
    <s v="ENTREGUE NO PRAZO"/>
    <n v="18"/>
  </r>
  <r>
    <n v="28260598"/>
    <s v="282605-98"/>
    <d v="2023-09-04T00:00:00"/>
    <x v="0"/>
    <s v="ARAPUTANGA"/>
    <x v="0"/>
    <n v="129822"/>
    <s v="CENTRO-OESTE"/>
    <n v="8089"/>
    <n v="571.32000000000005"/>
    <n v="269.41899999999998"/>
    <m/>
    <s v="MIRA OTM TRANSPORTES LTDA"/>
    <d v="2023-09-04T00:00:00"/>
    <m/>
    <d v="2023-09-25T00:00:00"/>
    <d v="2023-09-15T00:00:00"/>
    <m/>
    <s v="ENTREGUE"/>
    <s v="ENTREGUE NO PRAZO"/>
    <n v="11"/>
  </r>
  <r>
    <n v="28410898"/>
    <s v="284108-98"/>
    <d v="2023-09-04T00:00:00"/>
    <x v="0"/>
    <s v="SAO J. DOS QUATRO MARCOS"/>
    <x v="0"/>
    <n v="129824"/>
    <s v="CENTRO-OESTE"/>
    <n v="9399"/>
    <n v="686.49"/>
    <n v="334.73700000000002"/>
    <m/>
    <s v="MIRA OTM TRANSPORTES LTDA"/>
    <d v="2023-09-04T00:00:00"/>
    <m/>
    <d v="2023-09-22T00:00:00"/>
    <d v="2023-09-15T00:00:00"/>
    <m/>
    <s v="ENTREGUE"/>
    <s v="ENTREGUE NO PRAZO"/>
    <n v="11"/>
  </r>
  <r>
    <n v="28530498"/>
    <s v="285304-98"/>
    <d v="2023-09-04T00:00:00"/>
    <x v="0"/>
    <s v="PEDRA PRETA"/>
    <x v="0"/>
    <n v="129851"/>
    <s v="CENTRO-OESTE"/>
    <n v="15900"/>
    <n v="1076.0999999999999"/>
    <n v="560"/>
    <m/>
    <s v="MIRA OTM TRANSPORTES LTDA"/>
    <d v="2023-09-04T00:00:00"/>
    <m/>
    <d v="2023-09-22T00:00:00"/>
    <d v="2023-09-15T00:00:00"/>
    <m/>
    <s v="ENTREGUE"/>
    <s v="ENTREGUE NO PRAZO"/>
    <n v="11"/>
  </r>
  <r>
    <n v="29904398"/>
    <s v="299043-98"/>
    <d v="2023-09-04T00:00:00"/>
    <x v="0"/>
    <s v="ITAITUBA"/>
    <x v="2"/>
    <n v="129766"/>
    <s v="NORTE"/>
    <n v="17000"/>
    <n v="2883.73"/>
    <n v="566"/>
    <m/>
    <s v="MIRA OTM TRANSPORTES LTDA"/>
    <d v="2023-09-01T00:00:00"/>
    <m/>
    <d v="2023-10-09T00:00:00"/>
    <d v="2023-09-21T00:00:00"/>
    <m/>
    <s v="ENTREGUE"/>
    <s v="ENTREGUE NO PRAZO"/>
    <n v="17"/>
  </r>
  <r>
    <n v="28259998"/>
    <s v="282599-98"/>
    <d v="2023-09-04T00:00:00"/>
    <x v="0"/>
    <s v="CUIABÁ"/>
    <x v="0"/>
    <n v="129834"/>
    <s v="CENTRO-OESTE"/>
    <n v="7449"/>
    <n v="388.26"/>
    <n v="268"/>
    <m/>
    <s v="MIRA OTM TRANSPORTES LTDA"/>
    <d v="2023-09-04T00:00:00"/>
    <m/>
    <d v="2023-09-19T00:00:00"/>
    <d v="2023-09-25T00:00:00"/>
    <m/>
    <s v="ENTREGUE"/>
    <s v="ENTREGUE FORA DO PRAZO"/>
    <n v="21"/>
  </r>
  <r>
    <n v="29394898"/>
    <s v="293948-98"/>
    <d v="2023-09-04T00:00:00"/>
    <x v="0"/>
    <s v="ARAGUAINA"/>
    <x v="1"/>
    <n v="129853"/>
    <s v="NORTE"/>
    <n v="8133.04"/>
    <n v="534.61"/>
    <n v="206"/>
    <m/>
    <s v="MIRA OTM TRANSPORTES LTDA"/>
    <d v="2023-09-04T00:00:00"/>
    <m/>
    <d v="2023-10-10T00:00:00"/>
    <d v="2023-09-21T00:00:00"/>
    <m/>
    <s v="ENTREGUE"/>
    <s v="ENTREGUE NO PRAZO"/>
    <n v="17"/>
  </r>
  <r>
    <n v="28191398"/>
    <s v="281913-98"/>
    <d v="2023-09-04T00:00:00"/>
    <x v="0"/>
    <s v="PONTES E LACERDA"/>
    <x v="0"/>
    <n v="129845"/>
    <s v="CENTRO-OESTE"/>
    <n v="13149"/>
    <n v="959"/>
    <n v="495"/>
    <m/>
    <s v="MIRA OTM TRANSPORTES LTDA"/>
    <d v="2023-09-04T00:00:00"/>
    <m/>
    <d v="2023-09-29T00:00:00"/>
    <d v="2023-09-27T00:00:00"/>
    <m/>
    <s v="ENTREGUE"/>
    <s v="ENTREGUE NO PRAZO"/>
    <n v="23"/>
  </r>
  <r>
    <n v="28625198"/>
    <s v="286251-98"/>
    <d v="2023-09-04T00:00:00"/>
    <x v="0"/>
    <s v="PARAUAPEBAS"/>
    <x v="2"/>
    <n v="129843"/>
    <s v="NORTE"/>
    <n v="7595.75"/>
    <n v="635.64"/>
    <n v="268.23599999999999"/>
    <m/>
    <s v="MIRA OTM TRANSPORTES LTDA"/>
    <d v="2023-09-04T00:00:00"/>
    <m/>
    <d v="2023-10-03T00:00:00"/>
    <d v="2023-09-27T00:00:00"/>
    <m/>
    <s v="ENTREGUE"/>
    <s v="ENTREGUE NO PRAZO"/>
    <n v="23"/>
  </r>
  <r>
    <n v="29995498"/>
    <s v="299954-98"/>
    <d v="2023-09-26T00:00:00"/>
    <x v="0"/>
    <s v="PATY DO ALFERES"/>
    <x v="11"/>
    <n v="131826"/>
    <s v="SUDESTE"/>
    <n v="5808"/>
    <n v="158.38999999999999"/>
    <n v="408"/>
    <m/>
    <s v="TJ4 TRANSPORTES EIRELI"/>
    <d v="2023-09-22T00:00:00"/>
    <s v="ENTREGA INFORMADA"/>
    <d v="2023-10-01T00:00:00"/>
    <d v="2023-10-02T00:00:00"/>
    <d v="2023-10-09T00:00:00"/>
    <s v="ENTREGUE"/>
    <s v="ENTREGUE FORA DO PRAZO"/>
    <n v="6"/>
  </r>
  <r>
    <n v="31142398"/>
    <s v="311423-98"/>
    <d v="2023-09-26T00:00:00"/>
    <x v="0"/>
    <s v="SANTA MARIA MADALENA"/>
    <x v="11"/>
    <n v="132082"/>
    <s v="SUDESTE"/>
    <n v="21989"/>
    <n v="599.70000000000005"/>
    <n v="992"/>
    <m/>
    <s v="TJ4 TRANSPORTES EIRELI"/>
    <d v="2023-09-25T00:00:00"/>
    <s v="ENTREGA INFORMADA"/>
    <d v="2023-10-01T00:00:00"/>
    <d v="2023-10-06T00:00:00"/>
    <d v="2023-10-09T00:00:00"/>
    <s v="ENTREGUE"/>
    <s v="ENTREGUE FORA DO PRAZO"/>
    <n v="10"/>
  </r>
  <r>
    <n v="31590398"/>
    <s v="315903-98"/>
    <d v="2023-09-26T00:00:00"/>
    <x v="0"/>
    <s v="MIRACEMA"/>
    <x v="11"/>
    <n v="132085"/>
    <s v="SUDESTE"/>
    <n v="7462.96"/>
    <n v="203.53"/>
    <n v="258"/>
    <m/>
    <s v="TJ4 TRANSPORTES EIRELI"/>
    <d v="2023-09-25T00:00:00"/>
    <s v="ENTREGA INFORMADA"/>
    <d v="2023-10-01T00:00:00"/>
    <d v="2023-10-03T00:00:00"/>
    <d v="2023-10-09T00:00:00"/>
    <s v="ENTREGUE"/>
    <s v="ENTREGUE FORA DO PRAZO"/>
    <n v="7"/>
  </r>
  <r>
    <n v="30303398"/>
    <s v="303033-98"/>
    <d v="2023-09-26T00:00:00"/>
    <x v="0"/>
    <s v="SÃO JOÃO DE MERITI"/>
    <x v="11"/>
    <n v="132091"/>
    <s v="SUDESTE"/>
    <n v="12530.76"/>
    <n v="313.27"/>
    <n v="371"/>
    <m/>
    <s v="TJ4 TRANSPORTES EIRELI"/>
    <d v="2023-09-25T00:00:00"/>
    <s v="ENTREGA INFORMADA"/>
    <d v="2023-10-01T00:00:00"/>
    <d v="2023-10-03T00:00:00"/>
    <d v="2023-10-09T00:00:00"/>
    <s v="ENTREGUE"/>
    <s v="ENTREGUE FORA DO PRAZO"/>
    <n v="7"/>
  </r>
  <r>
    <n v="31304198"/>
    <s v="313041-98"/>
    <d v="2023-09-26T00:00:00"/>
    <x v="0"/>
    <s v="MACUCO"/>
    <x v="11"/>
    <n v="132114"/>
    <s v="SUDESTE"/>
    <n v="8149"/>
    <n v="222.25"/>
    <n v="340"/>
    <m/>
    <s v="TJ4 TRANSPORTES EIRELI"/>
    <d v="2023-09-25T00:00:00"/>
    <s v="INFORMADO COLETA"/>
    <d v="2023-10-01T00:00:00"/>
    <m/>
    <d v="2023-10-09T00:00:00"/>
    <s v="PROGRAMADA 09/10"/>
    <s v="EM TRANSITO"/>
    <n v="-45195"/>
  </r>
  <r>
    <n v="31262498"/>
    <s v="312624-98"/>
    <d v="2023-09-26T00:00:00"/>
    <x v="0"/>
    <s v="QUISSAMA"/>
    <x v="11"/>
    <n v="132136"/>
    <s v="SUDESTE"/>
    <n v="15989"/>
    <n v="436.06"/>
    <n v="737"/>
    <m/>
    <s v="TJ4 TRANSPORTES EIRELI"/>
    <d v="2023-09-25T00:00:00"/>
    <s v="ENTREGA INFORMADA"/>
    <d v="2023-10-01T00:00:00"/>
    <d v="2023-10-02T00:00:00"/>
    <d v="2023-10-09T00:00:00"/>
    <s v="ENTREGUE"/>
    <s v="ENTREGUE FORA DO PRAZO"/>
    <n v="6"/>
  </r>
  <r>
    <n v="31606098"/>
    <s v="316060-98"/>
    <d v="2023-09-26T00:00:00"/>
    <x v="0"/>
    <s v="MIRACEMA"/>
    <x v="11"/>
    <n v="132138"/>
    <s v="SUDESTE"/>
    <n v="15989"/>
    <n v="436.06"/>
    <n v="742"/>
    <m/>
    <s v="TJ4 TRANSPORTES EIRELI"/>
    <d v="2023-09-25T00:00:00"/>
    <s v="ENTREGA INFORMADA"/>
    <d v="2023-10-01T00:00:00"/>
    <d v="2023-10-03T00:00:00"/>
    <d v="2023-10-09T00:00:00"/>
    <s v="ENTREGUE"/>
    <s v="ENTREGUE FORA DO PRAZO"/>
    <n v="7"/>
  </r>
  <r>
    <n v="31461298"/>
    <s v="314612-98"/>
    <d v="2023-09-26T00:00:00"/>
    <x v="0"/>
    <s v="MARICÁ"/>
    <x v="11"/>
    <n v="132148"/>
    <s v="SUDESTE"/>
    <n v="5069"/>
    <n v="138.25"/>
    <n v="192"/>
    <m/>
    <s v="TJ4 TRANSPORTES EIRELI"/>
    <d v="2023-09-25T00:00:00"/>
    <s v="ENTREGA INFORMADA"/>
    <d v="2023-10-01T00:00:00"/>
    <d v="2023-10-03T00:00:00"/>
    <d v="2023-10-09T00:00:00"/>
    <s v="ENTREGUE"/>
    <s v="ENTREGUE FORA DO PRAZO"/>
    <n v="7"/>
  </r>
  <r>
    <n v="28518598"/>
    <s v="285185-98"/>
    <d v="2023-09-04T00:00:00"/>
    <x v="0"/>
    <s v="JUNQUEIROPOLIS"/>
    <x v="9"/>
    <n v="129817"/>
    <s v="SUDESTE"/>
    <n v="19709"/>
    <n v="591.27"/>
    <n v="757"/>
    <m/>
    <s v="NJP EXPRESS LTDA"/>
    <d v="2023-09-04T00:00:00"/>
    <m/>
    <d v="2023-09-15T00:00:00"/>
    <d v="2023-09-21T00:00:00"/>
    <m/>
    <s v="ENTREGUE"/>
    <s v="ENTREGUE FORA DO PRAZO"/>
    <n v="17"/>
  </r>
  <r>
    <n v="28533198"/>
    <s v="285331-98"/>
    <d v="2023-09-04T00:00:00"/>
    <x v="0"/>
    <s v="MOCOCA"/>
    <x v="9"/>
    <n v="129863"/>
    <s v="SUDESTE"/>
    <n v="15679"/>
    <n v="470.37"/>
    <n v="603.17499999999995"/>
    <m/>
    <s v="NJP EXPRESS LTDA"/>
    <d v="2023-09-04T00:00:00"/>
    <m/>
    <d v="2023-09-21T00:00:00"/>
    <d v="2023-09-21T00:00:00"/>
    <m/>
    <s v="ENTREGUE"/>
    <s v="ENTREGUE NO PRAZO"/>
    <n v="17"/>
  </r>
  <r>
    <n v="30497298"/>
    <s v="304972-98"/>
    <d v="2023-09-27T00:00:00"/>
    <x v="0"/>
    <s v="SAPUCAIA"/>
    <x v="11"/>
    <n v="131130"/>
    <s v="SUDESTE"/>
    <n v="48035.33"/>
    <n v="1310.05"/>
    <n v="1578"/>
    <m/>
    <s v="TJ4 TRANSPORTES EIRELI"/>
    <d v="2023-09-19T00:00:00"/>
    <s v="ENTREGA INFORMADA"/>
    <d v="2023-10-02T00:00:00"/>
    <d v="2023-10-04T00:00:00"/>
    <d v="2023-10-09T00:00:00"/>
    <s v="ENTREGUE"/>
    <s v="ENTREGUE FORA DO PRAZO"/>
    <n v="7"/>
  </r>
  <r>
    <n v="31320198"/>
    <s v="313201-98"/>
    <d v="2023-09-27T00:00:00"/>
    <x v="0"/>
    <s v="IGUABA GRANDE"/>
    <x v="11"/>
    <n v="132143"/>
    <s v="SUDESTE"/>
    <n v="16949"/>
    <n v="462.25"/>
    <n v="778"/>
    <m/>
    <s v="TJ4 TRANSPORTES EIRELI"/>
    <d v="2023-09-25T00:00:00"/>
    <s v="ENTREGA INFORMADA"/>
    <d v="2023-10-02T00:00:00"/>
    <d v="2023-10-03T00:00:00"/>
    <d v="2023-10-09T00:00:00"/>
    <s v="ENTREGUE"/>
    <s v="ENTREGUE FORA DO PRAZO"/>
    <n v="6"/>
  </r>
  <r>
    <n v="31164398"/>
    <s v="311643-98"/>
    <d v="2023-09-27T00:00:00"/>
    <x v="0"/>
    <s v="MANGARATIBA"/>
    <x v="11"/>
    <n v="132165"/>
    <s v="SUDESTE"/>
    <n v="62182.55"/>
    <n v="1695.88"/>
    <n v="2750"/>
    <m/>
    <s v="TJ4 TRANSPORTES EIRELI"/>
    <d v="2023-09-26T00:00:00"/>
    <s v="ENTREGA INFORMADA"/>
    <d v="2023-10-02T00:00:00"/>
    <d v="2023-10-02T00:00:00"/>
    <d v="2023-10-09T00:00:00"/>
    <s v="ENTREGUE"/>
    <s v="ENTREGUE NO PRAZO"/>
    <n v="5"/>
  </r>
  <r>
    <n v="31445798"/>
    <s v="314457-98"/>
    <d v="2023-10-09T00:00:00"/>
    <x v="0"/>
    <s v="PETROLANDIA"/>
    <x v="16"/>
    <n v="134361"/>
    <s v="NORDESTE"/>
    <n v="6209"/>
    <m/>
    <n v="262"/>
    <m/>
    <s v="TECMAR TRANSPORTES LTDA"/>
    <d v="2023-10-09T00:00:00"/>
    <s v="INFORMADO COLETA"/>
    <m/>
    <m/>
    <m/>
    <m/>
    <s v="EM TRANSITO"/>
    <m/>
  </r>
  <r>
    <n v="31314098"/>
    <s v="313140-98"/>
    <d v="2023-10-09T00:00:00"/>
    <x v="0"/>
    <s v="IMPERATRIZ"/>
    <x v="6"/>
    <n v="134363"/>
    <s v="NORDESTE"/>
    <n v="10879"/>
    <m/>
    <n v="483"/>
    <m/>
    <s v="TECMAR TRANSPORTES LTDA"/>
    <d v="2023-10-09T00:00:00"/>
    <s v="INFORMADO COLETA"/>
    <m/>
    <m/>
    <m/>
    <m/>
    <s v="EM TRANSITO"/>
    <m/>
  </r>
  <r>
    <n v="32989398"/>
    <s v="329893-98"/>
    <d v="2023-10-09T00:00:00"/>
    <x v="0"/>
    <s v="PAULO AFONSO"/>
    <x v="20"/>
    <n v="134389"/>
    <s v="NORDESTE"/>
    <n v="7529"/>
    <m/>
    <n v="264"/>
    <m/>
    <s v="TECMAR TRANSPORTES LTDA"/>
    <d v="2023-10-09T00:00:00"/>
    <s v="INFORMADO COLETA"/>
    <m/>
    <m/>
    <m/>
    <m/>
    <s v="EM TRANSITO"/>
    <m/>
  </r>
  <r>
    <n v="31940498"/>
    <s v="319404-98"/>
    <d v="2023-10-09T00:00:00"/>
    <x v="0"/>
    <s v="TIMON"/>
    <x v="6"/>
    <n v="134397"/>
    <s v="NORDESTE"/>
    <n v="10259"/>
    <m/>
    <n v="446"/>
    <m/>
    <s v="TECMAR TRANSPORTES LTDA"/>
    <d v="2023-10-09T00:00:00"/>
    <s v="INFORMADO COLETA"/>
    <m/>
    <m/>
    <m/>
    <m/>
    <s v="EM TRANSITO"/>
    <m/>
  </r>
  <r>
    <n v="31945098"/>
    <s v="319450-98"/>
    <d v="2023-10-09T00:00:00"/>
    <x v="0"/>
    <s v="JOCA MARQUES"/>
    <x v="7"/>
    <n v="134399"/>
    <s v="NORDESTE"/>
    <n v="11459"/>
    <m/>
    <n v="520"/>
    <m/>
    <s v="TECMAR TRANSPORTES LTDA"/>
    <d v="2023-10-09T00:00:00"/>
    <s v="INFORMADO COLETA"/>
    <m/>
    <m/>
    <m/>
    <m/>
    <s v="EM TRANSITO"/>
    <m/>
  </r>
  <r>
    <n v="28517398"/>
    <s v="285173-98"/>
    <d v="2023-09-04T00:00:00"/>
    <x v="0"/>
    <s v="CASTILHO"/>
    <x v="9"/>
    <n v="129893"/>
    <s v="SUDESTE"/>
    <n v="11019"/>
    <n v="330.57"/>
    <n v="396"/>
    <m/>
    <s v="NJP EXPRESS LTDA"/>
    <d v="2023-09-04T00:00:00"/>
    <m/>
    <d v="2023-09-19T00:00:00"/>
    <d v="2023-09-22T00:00:00"/>
    <m/>
    <s v="ENTREGUE"/>
    <s v="ENTREGUE FORA DO PRAZO"/>
    <n v="18"/>
  </r>
  <r>
    <n v="29119698"/>
    <s v="291196-98"/>
    <d v="2023-09-04T00:00:00"/>
    <x v="0"/>
    <s v="SOROCABA"/>
    <x v="9"/>
    <n v="129869"/>
    <s v="SUDESTE"/>
    <n v="7600"/>
    <n v="250"/>
    <n v="254"/>
    <m/>
    <s v="NJP EXPRESS LTDA"/>
    <d v="2023-09-04T00:00:00"/>
    <m/>
    <d v="2023-09-28T00:00:00"/>
    <d v="2023-09-29T00:00:00"/>
    <m/>
    <s v="ENTREGUE"/>
    <s v="ENTREGUE FORA DO PRAZO"/>
    <n v="25"/>
  </r>
  <r>
    <n v="28757698"/>
    <s v="287576-98"/>
    <d v="2023-09-04T00:00:00"/>
    <x v="0"/>
    <s v="GUANAMBI"/>
    <x v="20"/>
    <n v="129642"/>
    <s v="NORDESTE"/>
    <n v="88176.41"/>
    <n v="4667.5"/>
    <n v="4123.1210000000001"/>
    <m/>
    <s v="TRANSFORRECHI TRANSPORTES LTDA"/>
    <d v="2023-08-30T00:00:00"/>
    <m/>
    <d v="2023-09-06T00:00:00"/>
    <d v="2023-09-06T00:00:00"/>
    <m/>
    <s v="ENTREGUE"/>
    <s v="ENTREGUE NO PRAZO"/>
    <n v="2"/>
  </r>
  <r>
    <n v="29616198"/>
    <s v="296161-98"/>
    <d v="2023-09-04T00:00:00"/>
    <x v="0"/>
    <s v="APORA"/>
    <x v="20"/>
    <n v="129694"/>
    <s v="NORDESTE"/>
    <n v="8691.2099999999991"/>
    <n v="460.06"/>
    <n v="269.68"/>
    <m/>
    <s v="TRANSFORRECHI TRANSPORTES LTDA"/>
    <d v="2023-08-31T00:00:00"/>
    <m/>
    <d v="2023-09-09T00:00:00"/>
    <d v="2023-09-09T00:00:00"/>
    <m/>
    <s v="ENTREGUE"/>
    <s v="ENTREGUE NO PRAZO"/>
    <n v="5"/>
  </r>
  <r>
    <n v="29617498"/>
    <s v="296174-98"/>
    <d v="2023-09-04T00:00:00"/>
    <x v="0"/>
    <s v="SANTALUZ"/>
    <x v="20"/>
    <n v="129696"/>
    <s v="NORDESTE"/>
    <n v="8691.2099999999991"/>
    <n v="460.06"/>
    <n v="269.68"/>
    <m/>
    <s v="TRANSFORRECHI TRANSPORTES LTDA"/>
    <d v="2023-08-31T00:00:00"/>
    <m/>
    <d v="2023-09-08T00:00:00"/>
    <d v="2023-09-08T00:00:00"/>
    <m/>
    <s v="ENTREGUE"/>
    <s v="ENTREGUE NO PRAZO"/>
    <n v="4"/>
  </r>
  <r>
    <n v="29656798"/>
    <s v="296567-98"/>
    <d v="2023-09-04T00:00:00"/>
    <x v="0"/>
    <s v="SANTALUZ"/>
    <x v="20"/>
    <n v="129697"/>
    <s v="NORDESTE"/>
    <n v="25438.31"/>
    <n v="1346.54"/>
    <n v="952.47"/>
    <m/>
    <s v="TRANSFORRECHI TRANSPORTES LTDA"/>
    <d v="2023-08-31T00:00:00"/>
    <m/>
    <d v="2023-09-08T00:00:00"/>
    <d v="2023-09-08T00:00:00"/>
    <m/>
    <s v="ENTREGUE"/>
    <s v="ENTREGUE NO PRAZO"/>
    <n v="4"/>
  </r>
  <r>
    <n v="29616498"/>
    <s v="296164-98"/>
    <d v="2023-09-04T00:00:00"/>
    <x v="0"/>
    <s v="APORA"/>
    <x v="20"/>
    <n v="129705"/>
    <s v="NORDESTE"/>
    <n v="8691.2099999999991"/>
    <n v="460.06"/>
    <n v="269.68"/>
    <m/>
    <s v="TRANSFORRECHI TRANSPORTES LTDA"/>
    <d v="2023-08-31T00:00:00"/>
    <m/>
    <d v="2023-09-09T00:00:00"/>
    <d v="2023-09-09T00:00:00"/>
    <m/>
    <s v="ENTREGUE"/>
    <s v="ENTREGUE NO PRAZO"/>
    <n v="5"/>
  </r>
  <r>
    <n v="29559198"/>
    <s v="295591-98"/>
    <d v="2023-09-04T00:00:00"/>
    <x v="0"/>
    <s v="ANGUERA"/>
    <x v="20"/>
    <n v="129706"/>
    <s v="NORDESTE"/>
    <n v="47000"/>
    <n v="2487.88"/>
    <n v="1655"/>
    <m/>
    <s v="TRANSFORRECHI TRANSPORTES LTDA"/>
    <d v="2023-08-31T00:00:00"/>
    <m/>
    <d v="2023-09-07T00:00:00"/>
    <d v="2023-09-07T00:00:00"/>
    <m/>
    <s v="ENTREGUE"/>
    <s v="ENTREGUE NO PRAZO"/>
    <n v="3"/>
  </r>
  <r>
    <n v="29780198"/>
    <s v="297801-98"/>
    <d v="2023-09-04T00:00:00"/>
    <x v="0"/>
    <s v="CACULE"/>
    <x v="20"/>
    <n v="129765"/>
    <s v="NORDESTE"/>
    <n v="47391.61"/>
    <n v="2617.9"/>
    <n v="1938"/>
    <m/>
    <s v="TRANSFORRECHI TRANSPORTES LTDA"/>
    <d v="2023-09-01T00:00:00"/>
    <m/>
    <d v="2023-09-06T00:00:00"/>
    <d v="2023-09-06T00:00:00"/>
    <m/>
    <s v="ENTREGUE"/>
    <s v="ENTREGUE NO PRAZO"/>
    <n v="2"/>
  </r>
  <r>
    <n v="28691798"/>
    <s v="286917-98"/>
    <d v="2023-09-05T00:00:00"/>
    <x v="0"/>
    <s v="CAMPO GRANDE"/>
    <x v="3"/>
    <n v="129820"/>
    <s v="CENTRO-OESTE"/>
    <n v="9972.4"/>
    <n v="463.28"/>
    <n v="335"/>
    <m/>
    <s v="MIRA OTM TRANSPORTES LTDA"/>
    <d v="2023-09-04T00:00:00"/>
    <m/>
    <d v="2023-09-19T00:00:00"/>
    <d v="2023-09-19T00:00:00"/>
    <m/>
    <s v="ENTREGUE"/>
    <s v="ENTREGUE NO PRAZO"/>
    <n v="14"/>
  </r>
  <r>
    <n v="28730598"/>
    <s v="287305-98"/>
    <d v="2023-09-05T00:00:00"/>
    <x v="0"/>
    <s v="APERIBE"/>
    <x v="11"/>
    <n v="128908"/>
    <s v="SUDESTE"/>
    <n v="53567.02"/>
    <n v="1746.62"/>
    <n v="1751"/>
    <m/>
    <s v="REALMED TRANSPORTES E LOGÍSTICA LTDA"/>
    <d v="2023-08-17T00:00:00"/>
    <m/>
    <d v="2023-09-12T00:00:00"/>
    <d v="2023-09-12T00:00:00"/>
    <m/>
    <s v="ENTREGUE"/>
    <s v="ENTREGUE NO PRAZO"/>
    <n v="7"/>
  </r>
  <r>
    <n v="28687898"/>
    <s v="286878-98"/>
    <d v="2023-09-05T00:00:00"/>
    <x v="0"/>
    <s v="NOVA IGUAÇU"/>
    <x v="11"/>
    <n v="129794"/>
    <s v="SUDESTE"/>
    <n v="9399"/>
    <n v="314.72000000000003"/>
    <n v="334.73700000000002"/>
    <m/>
    <s v="REALMED TRANSPORTES E LOGÍSTICA LTDA"/>
    <d v="2023-09-04T00:00:00"/>
    <m/>
    <d v="2023-09-13T00:00:00"/>
    <d v="2023-09-13T00:00:00"/>
    <m/>
    <s v="ENTREGUE"/>
    <s v="ENTREGUE NO PRAZO"/>
    <n v="8"/>
  </r>
  <r>
    <n v="28647098"/>
    <s v="286470-98"/>
    <d v="2023-09-05T00:00:00"/>
    <x v="0"/>
    <s v="RIO DE JANEIRO"/>
    <x v="11"/>
    <n v="129854"/>
    <s v="SUDESTE"/>
    <n v="13159.93"/>
    <n v="438.88"/>
    <n v="462.77199999999999"/>
    <m/>
    <s v="REALMED TRANSPORTES E LOGÍSTICA LTDA"/>
    <d v="2023-09-04T00:00:00"/>
    <m/>
    <d v="2023-09-12T00:00:00"/>
    <d v="2023-09-06T00:00:00"/>
    <m/>
    <s v="ENTREGUE"/>
    <s v="ENTREGUE NO PRAZO"/>
    <n v="1"/>
  </r>
  <r>
    <n v="28578898"/>
    <s v="285788-98"/>
    <d v="2023-09-05T00:00:00"/>
    <x v="0"/>
    <s v="DUQUE DE CAXIAS"/>
    <x v="11"/>
    <n v="129868"/>
    <s v="SUDESTE"/>
    <n v="15523"/>
    <n v="534.88"/>
    <n v="603.17499999999995"/>
    <m/>
    <s v="REALMED TRANSPORTES E LOGÍSTICA LTDA"/>
    <d v="2023-09-04T00:00:00"/>
    <m/>
    <d v="2023-09-14T00:00:00"/>
    <d v="2023-09-14T00:00:00"/>
    <m/>
    <s v="ENTREGUE"/>
    <s v="ENTREGUE NO PRAZO"/>
    <n v="9"/>
  </r>
  <r>
    <n v="28158798"/>
    <s v="281587-98"/>
    <d v="2023-09-05T00:00:00"/>
    <x v="0"/>
    <s v="RIO DE JANEIRO"/>
    <x v="11"/>
    <n v="129872"/>
    <s v="SUDESTE"/>
    <n v="6106.24"/>
    <n v="200.11"/>
    <n v="203"/>
    <m/>
    <s v="REALMED TRANSPORTES E LOGÍSTICA LTDA"/>
    <d v="2023-09-04T00:00:00"/>
    <m/>
    <d v="2023-09-18T00:00:00"/>
    <d v="2023-09-18T00:00:00"/>
    <m/>
    <s v="ENTREGUE"/>
    <s v="ENTREGUE NO PRAZO"/>
    <n v="13"/>
  </r>
  <r>
    <n v="29518998"/>
    <s v="295189-98"/>
    <d v="2023-09-05T00:00:00"/>
    <x v="0"/>
    <s v="ITAOCARA"/>
    <x v="11"/>
    <n v="129871"/>
    <s v="SUDESTE"/>
    <n v="8200"/>
    <n v="280.56"/>
    <n v="312"/>
    <m/>
    <s v="REALMED TRANSPORTES E LOGÍSTICA LTDA"/>
    <d v="2023-09-04T00:00:00"/>
    <m/>
    <d v="2023-09-13T00:00:00"/>
    <d v="2023-09-13T00:00:00"/>
    <m/>
    <s v="ENTREGUE"/>
    <s v="ENTREGUE NO PRAZO"/>
    <n v="8"/>
  </r>
  <r>
    <n v="28569898"/>
    <s v="285698-98"/>
    <d v="2023-09-05T00:00:00"/>
    <x v="0"/>
    <s v="CASA NOVA"/>
    <x v="20"/>
    <n v="129818"/>
    <s v="NORDESTE"/>
    <n v="8089"/>
    <n v="565.89"/>
    <n v="269"/>
    <m/>
    <s v="TECMAR TRANSPORTES LTDA"/>
    <d v="2023-09-04T00:00:00"/>
    <m/>
    <d v="2023-09-22T00:00:00"/>
    <d v="2023-09-16T00:00:00"/>
    <m/>
    <s v="ENTREGUE"/>
    <s v="ENTREGUE NO PRAZO"/>
    <n v="11"/>
  </r>
  <r>
    <n v="30320700"/>
    <s v="303207-00"/>
    <d v="2023-09-05T00:00:00"/>
    <x v="0"/>
    <s v="POJUCA"/>
    <x v="20"/>
    <n v="129912"/>
    <s v="NORDESTE"/>
    <n v="496.71"/>
    <n v="77.599999999999994"/>
    <n v="27.832999999999998"/>
    <m/>
    <s v="TECMAR TRANSPORTES LTDA"/>
    <d v="2023-09-05T00:00:00"/>
    <m/>
    <d v="2023-09-14T00:00:00"/>
    <d v="2023-09-14T00:00:00"/>
    <m/>
    <s v="ENTREGUE"/>
    <s v="ENTREGUE NO PRAZO"/>
    <n v="9"/>
  </r>
  <r>
    <n v="30327799"/>
    <s v="303277-99"/>
    <d v="2023-09-05T00:00:00"/>
    <x v="0"/>
    <s v="SANTALUZ"/>
    <x v="20"/>
    <n v="129913"/>
    <s v="NORDESTE"/>
    <n v="491.94"/>
    <n v="77.58"/>
    <n v="27.832999999999998"/>
    <m/>
    <s v="TECMAR TRANSPORTES LTDA"/>
    <d v="2023-09-05T00:00:00"/>
    <m/>
    <d v="2023-09-18T00:00:00"/>
    <d v="2023-09-14T00:00:00"/>
    <m/>
    <s v="ENTREGUE"/>
    <s v="ENTREGUE NO PRAZO"/>
    <n v="9"/>
  </r>
  <r>
    <n v="29430098"/>
    <s v="294300-98"/>
    <d v="2023-09-06T00:00:00"/>
    <x v="0"/>
    <s v="MIRASSOL D'OESTE"/>
    <x v="0"/>
    <n v="130001"/>
    <s v="CENTRO-OESTE"/>
    <n v="11755.67"/>
    <n v="690.92"/>
    <n v="335"/>
    <m/>
    <s v="MIRA OTM TRANSPORTES LTDA"/>
    <d v="2023-09-06T00:00:00"/>
    <m/>
    <d v="2023-09-26T00:00:00"/>
    <d v="2023-09-20T00:00:00"/>
    <m/>
    <s v="ENTREGUE"/>
    <s v="ENTREGUE NO PRAZO"/>
    <n v="14"/>
  </r>
  <r>
    <n v="29470598"/>
    <s v="294705-98"/>
    <d v="2023-09-06T00:00:00"/>
    <x v="0"/>
    <s v="CACOAL"/>
    <x v="8"/>
    <n v="130004"/>
    <s v="NORTE"/>
    <n v="31395"/>
    <n v="3030.84"/>
    <n v="1017"/>
    <m/>
    <s v="MIRA OTM TRANSPORTES LTDA"/>
    <d v="2023-09-06T00:00:00"/>
    <m/>
    <d v="2023-09-28T00:00:00"/>
    <d v="2023-09-20T00:00:00"/>
    <m/>
    <s v="ENTREGUE"/>
    <s v="ENTREGUE NO PRAZO"/>
    <n v="14"/>
  </r>
  <r>
    <n v="29545498"/>
    <s v="295454-98"/>
    <d v="2023-09-06T00:00:00"/>
    <x v="0"/>
    <s v="ANANINDEUA"/>
    <x v="2"/>
    <n v="130003"/>
    <s v="NORTE"/>
    <n v="27000"/>
    <n v="1579.93"/>
    <n v="737"/>
    <m/>
    <s v="MIRA OTM TRANSPORTES LTDA"/>
    <d v="2023-09-06T00:00:00"/>
    <m/>
    <d v="2023-09-29T00:00:00"/>
    <d v="2023-09-21T00:00:00"/>
    <m/>
    <s v="ENTREGUE"/>
    <s v="ENTREGUE NO PRAZO"/>
    <n v="15"/>
  </r>
  <r>
    <n v="29176998"/>
    <s v="291769-98"/>
    <d v="2023-09-06T00:00:00"/>
    <x v="0"/>
    <s v="XINGUARA"/>
    <x v="2"/>
    <n v="130002"/>
    <s v="NORTE"/>
    <n v="13162.37"/>
    <n v="967.23"/>
    <n v="433"/>
    <m/>
    <s v="MIRA OTM TRANSPORTES LTDA"/>
    <d v="2023-09-06T00:00:00"/>
    <m/>
    <d v="2023-10-06T00:00:00"/>
    <d v="2023-09-20T00:00:00"/>
    <m/>
    <s v="ENTREGUE"/>
    <s v="ENTREGUE NO PRAZO"/>
    <n v="14"/>
  </r>
  <r>
    <n v="29962398"/>
    <s v="299623-98"/>
    <d v="2023-09-06T00:00:00"/>
    <x v="0"/>
    <s v="LUCAS DO RIO VERDE"/>
    <x v="0"/>
    <n v="129997"/>
    <s v="CENTRO-OESTE"/>
    <n v="4990"/>
    <n v="344.85"/>
    <n v="137"/>
    <m/>
    <s v="MIRA OTM TRANSPORTES LTDA"/>
    <d v="2023-09-06T00:00:00"/>
    <m/>
    <d v="2023-09-28T00:00:00"/>
    <d v="2023-09-21T00:00:00"/>
    <m/>
    <s v="ENTREGUE"/>
    <s v="ENTREGUE NO PRAZO"/>
    <n v="15"/>
  </r>
  <r>
    <n v="30123398"/>
    <s v="301233-98"/>
    <d v="2023-09-06T00:00:00"/>
    <x v="0"/>
    <s v="SANTAREM"/>
    <x v="2"/>
    <n v="129998"/>
    <s v="NORTE"/>
    <n v="9001.17"/>
    <n v="1592.97"/>
    <n v="305"/>
    <m/>
    <s v="MIRA OTM TRANSPORTES LTDA"/>
    <d v="2023-09-06T00:00:00"/>
    <m/>
    <d v="2023-10-05T00:00:00"/>
    <d v="2023-09-22T00:00:00"/>
    <m/>
    <s v="ENTREGUE"/>
    <s v="ENTREGUE NO PRAZO"/>
    <n v="16"/>
  </r>
  <r>
    <n v="29860998"/>
    <s v="298609-98"/>
    <d v="2023-09-06T00:00:00"/>
    <x v="0"/>
    <s v="RIO BRANCO"/>
    <x v="22"/>
    <n v="130014"/>
    <s v="NORTE"/>
    <n v="11287.77"/>
    <n v="946.69"/>
    <n v="372"/>
    <m/>
    <s v="MIRA OTM TRANSPORTES LTDA"/>
    <d v="2023-09-06T00:00:00"/>
    <m/>
    <d v="2023-10-02T00:00:00"/>
    <d v="2023-09-26T00:00:00"/>
    <m/>
    <s v="ENTREGUE"/>
    <s v="ENTREGUE NO PRAZO"/>
    <n v="20"/>
  </r>
  <r>
    <n v="29659898"/>
    <s v="296598-98"/>
    <d v="2023-09-06T00:00:00"/>
    <x v="0"/>
    <s v="SANTAREM"/>
    <x v="2"/>
    <n v="129999"/>
    <s v="NORTE"/>
    <n v="16017.07"/>
    <n v="2623.7"/>
    <n v="494"/>
    <m/>
    <s v="MIRA OTM TRANSPORTES LTDA"/>
    <d v="2023-09-06T00:00:00"/>
    <m/>
    <d v="2023-10-05T00:00:00"/>
    <d v="2023-09-27T00:00:00"/>
    <m/>
    <s v="ENTREGUE"/>
    <s v="ENTREGUE NO PRAZO"/>
    <n v="21"/>
  </r>
  <r>
    <n v="30523398"/>
    <s v="305233-98"/>
    <d v="2023-09-06T00:00:00"/>
    <x v="0"/>
    <s v="ITAPEVI"/>
    <x v="9"/>
    <n v="129982"/>
    <s v="SUDESTE"/>
    <n v="87897.59"/>
    <n v="2461.13"/>
    <n v="403.82"/>
    <m/>
    <s v="NJP EXPRESS LTDA"/>
    <d v="2023-09-06T00:00:00"/>
    <m/>
    <d v="2023-09-13T00:00:00"/>
    <d v="2023-09-19T00:00:00"/>
    <m/>
    <s v="ENTREGUE"/>
    <s v="ENTREGUE FORA DO PRAZO"/>
    <n v="13"/>
  </r>
  <r>
    <n v="29873198"/>
    <s v="298731-98"/>
    <d v="2023-09-06T00:00:00"/>
    <x v="0"/>
    <s v="ITAPERUNA"/>
    <x v="11"/>
    <n v="129978"/>
    <s v="SUDESTE"/>
    <n v="17169.400000000001"/>
    <n v="582.57000000000005"/>
    <n v="637"/>
    <m/>
    <s v="REALMED TRANSPORTES E LOGÍSTICA LTDA"/>
    <d v="2023-09-06T00:00:00"/>
    <m/>
    <d v="2023-09-14T00:00:00"/>
    <d v="2023-09-11T00:00:00"/>
    <m/>
    <s v="ENTREGUE"/>
    <s v="ENTREGUE NO PRAZO"/>
    <n v="5"/>
  </r>
  <r>
    <n v="33184298"/>
    <s v="331842-98"/>
    <d v="2023-10-09T00:00:00"/>
    <x v="0"/>
    <s v="ITAPEBI"/>
    <x v="20"/>
    <n v="134405"/>
    <s v="NORDESTE"/>
    <n v="13532.31"/>
    <m/>
    <n v="500"/>
    <m/>
    <s v="TECMAR TRANSPORTES LTDA"/>
    <d v="2023-10-09T00:00:00"/>
    <s v="INFORMADO COLETA"/>
    <m/>
    <m/>
    <m/>
    <m/>
    <s v="EM TRANSITO"/>
    <m/>
  </r>
  <r>
    <n v="29872298"/>
    <s v="298722-98"/>
    <d v="2023-09-06T00:00:00"/>
    <x v="0"/>
    <s v="CRUZ DAS ALMAS"/>
    <x v="20"/>
    <n v="129996"/>
    <s v="NORDESTE"/>
    <n v="6754.47"/>
    <n v="239.64"/>
    <n v="200"/>
    <m/>
    <s v="TECMAR TRANSPORTES LTDA"/>
    <d v="2023-09-06T00:00:00"/>
    <m/>
    <s v="25/09/2023"/>
    <s v="20/09/2023"/>
    <m/>
    <s v="ENTREGUE"/>
    <s v="ENTREGUE NO PRAZO"/>
    <n v="14"/>
  </r>
  <r>
    <n v="28790298"/>
    <s v="287902-98"/>
    <d v="2023-09-06T00:00:00"/>
    <x v="0"/>
    <s v="BARREIRAS"/>
    <x v="20"/>
    <n v="130011"/>
    <s v="NORDESTE"/>
    <n v="23765.02"/>
    <n v="899.59"/>
    <n v="776.06700000000001"/>
    <m/>
    <s v="TECMAR TRANSPORTES LTDA"/>
    <d v="2023-09-06T00:00:00"/>
    <m/>
    <d v="2023-09-25T00:00:00"/>
    <d v="2023-09-20T00:00:00"/>
    <m/>
    <s v="ENTREGUE"/>
    <s v="ENTREGUE NO PRAZO"/>
    <n v="14"/>
  </r>
  <r>
    <n v="29702298"/>
    <s v="297022-98"/>
    <d v="2023-09-06T00:00:00"/>
    <x v="0"/>
    <s v="CONCEIÇÃO DO COITÉ"/>
    <x v="20"/>
    <n v="130013"/>
    <s v="NORDESTE"/>
    <n v="15000"/>
    <n v="552.62"/>
    <n v="471"/>
    <m/>
    <s v="TECMAR TRANSPORTES LTDA"/>
    <d v="2023-09-06T00:00:00"/>
    <m/>
    <s v="25/09/2023"/>
    <s v="22/09/2023"/>
    <m/>
    <s v="ENTREGUE"/>
    <s v="ENTREGUE NO PRAZO"/>
    <n v="16"/>
  </r>
  <r>
    <n v="28843098"/>
    <s v="288430-98"/>
    <d v="2023-09-11T00:00:00"/>
    <x v="0"/>
    <s v="MORUNGABA"/>
    <x v="9"/>
    <n v="130215"/>
    <s v="SUDESTE"/>
    <n v="7699.65"/>
    <n v="336.02"/>
    <n v="272.84500000000003"/>
    <m/>
    <s v="FITLOG TRANSPORTES E LOGISTICA"/>
    <d v="2023-09-11T00:00:00"/>
    <m/>
    <d v="2023-09-19T00:00:00"/>
    <d v="2023-09-18T00:00:00"/>
    <m/>
    <s v="ENTREGUE"/>
    <s v="ENTREGUE NO PRAZO"/>
    <n v="7"/>
  </r>
  <r>
    <n v="30561100"/>
    <s v="305611-00"/>
    <d v="2023-09-11T00:00:00"/>
    <x v="0"/>
    <s v="TUBARÃO"/>
    <x v="21"/>
    <n v="130053"/>
    <s v="SUL"/>
    <n v="453.05"/>
    <n v="118.88"/>
    <n v="29.888999999999999"/>
    <m/>
    <s v="FITLOG TRANSPORTES E LOGISTICA"/>
    <d v="2023-09-11T00:00:00"/>
    <m/>
    <d v="2023-09-21T00:00:00"/>
    <d v="2023-09-22T00:00:00"/>
    <m/>
    <s v="ENTREGUE"/>
    <s v="ENTREGUE FORA DO PRAZO"/>
    <n v="11"/>
  </r>
  <r>
    <n v="29282598"/>
    <s v="292825-98"/>
    <d v="2023-09-11T00:00:00"/>
    <x v="0"/>
    <s v="BIRIGUI"/>
    <x v="9"/>
    <n v="130144"/>
    <s v="SUDESTE"/>
    <n v="10150.549999999999"/>
    <n v="441.67"/>
    <n v="339"/>
    <m/>
    <s v="FITLOG TRANSPORTES E LOGISTICA"/>
    <d v="2023-09-11T00:00:00"/>
    <m/>
    <d v="2023-09-21T00:00:00"/>
    <d v="2023-09-19T00:00:00"/>
    <m/>
    <s v="ENTREGUE"/>
    <s v="ENTREGUE NO PRAZO"/>
    <n v="8"/>
  </r>
  <r>
    <n v="30561102"/>
    <s v="305611-02"/>
    <d v="2023-09-11T00:00:00"/>
    <x v="0"/>
    <s v="BAGÉ"/>
    <x v="10"/>
    <n v="130054"/>
    <s v="SUL"/>
    <n v="1032.3399999999999"/>
    <n v="341.84"/>
    <n v="59.777999999999999"/>
    <m/>
    <s v="FITLOG TRANSPORTES E LOGISTICA"/>
    <d v="2023-09-11T00:00:00"/>
    <m/>
    <d v="2023-09-27T00:00:00"/>
    <d v="2023-09-21T00:00:00"/>
    <m/>
    <s v="ENTREGUE"/>
    <s v="ENTREGUE NO PRAZO"/>
    <n v="10"/>
  </r>
  <r>
    <n v="30393699"/>
    <s v="303936-99"/>
    <d v="2023-09-11T00:00:00"/>
    <x v="0"/>
    <s v="PORTO ALEGRE"/>
    <x v="10"/>
    <n v="129971"/>
    <s v="SUL"/>
    <n v="20843.95"/>
    <n v="1757.19"/>
    <n v="1248.75"/>
    <m/>
    <s v="FITLOG TRANSPORTES E LOGISTICA"/>
    <d v="2023-09-06T00:00:00"/>
    <m/>
    <d v="2023-09-26T00:00:00"/>
    <d v="2023-09-26T00:00:00"/>
    <m/>
    <s v="ENTREGUE"/>
    <s v="ENTREGUE NO PRAZO"/>
    <n v="15"/>
  </r>
  <r>
    <n v="29266198"/>
    <s v="292661-98"/>
    <d v="2023-09-11T00:00:00"/>
    <x v="0"/>
    <s v="GOIANIA"/>
    <x v="5"/>
    <n v="130045"/>
    <s v="CENTRO-OESTE"/>
    <n v="13017.51"/>
    <n v="506.25"/>
    <n v="495"/>
    <m/>
    <s v="JEONCEL TRANSPORTES LTDA"/>
    <d v="2023-09-11T00:00:00"/>
    <m/>
    <d v="2023-09-18T00:00:00"/>
    <d v="2023-09-21T00:00:00"/>
    <m/>
    <s v="ENTREGUE"/>
    <s v="ENTREGUE FORA DO PRAZO"/>
    <n v="10"/>
  </r>
  <r>
    <n v="33379799"/>
    <s v="333797-99"/>
    <d v="2023-10-09T00:00:00"/>
    <x v="0"/>
    <s v="JOÃO PINHEIRO"/>
    <x v="4"/>
    <n v="134074"/>
    <s v="SUDESTE"/>
    <n v="672.58"/>
    <m/>
    <n v="33.75"/>
    <m/>
    <s v="TENHOMOVEIS COMERCIO DE MOVEIS E UTENSILIOS DOMESTICOS LTDA"/>
    <d v="2023-10-06T00:00:00"/>
    <s v="INFORMADO COLETA"/>
    <m/>
    <m/>
    <m/>
    <m/>
    <s v="EM TRANSITO"/>
    <m/>
  </r>
  <r>
    <n v="30401600"/>
    <s v="304016-00"/>
    <d v="2023-09-11T00:00:00"/>
    <x v="0"/>
    <s v="JARAGUA"/>
    <x v="5"/>
    <n v="129973"/>
    <s v="CENTRO-OESTE"/>
    <n v="1081.3"/>
    <n v="150"/>
    <n v="56.838999999999999"/>
    <m/>
    <s v="JEONCEL TRANSPORTES LTDA"/>
    <d v="2023-09-06T00:00:00"/>
    <m/>
    <d v="2023-09-21T00:00:00"/>
    <d v="2023-09-20T00:00:00"/>
    <m/>
    <s v="ENTREGUE"/>
    <s v="ENTREGUE NO PRAZO"/>
    <n v="9"/>
  </r>
  <r>
    <n v="29483098"/>
    <s v="294830-98"/>
    <d v="2023-09-11T00:00:00"/>
    <x v="0"/>
    <s v="ITUMBIARA"/>
    <x v="5"/>
    <n v="130043"/>
    <s v="CENTRO-OESTE"/>
    <n v="12176.01"/>
    <n v="605.05999999999995"/>
    <n v="463"/>
    <m/>
    <s v="JEONCEL TRANSPORTES LTDA"/>
    <d v="2023-09-11T00:00:00"/>
    <m/>
    <d v="2023-09-22T00:00:00"/>
    <d v="2023-09-19T00:00:00"/>
    <m/>
    <s v="ENTREGUE"/>
    <s v="ENTREGUE NO PRAZO"/>
    <n v="8"/>
  </r>
  <r>
    <n v="29213698"/>
    <s v="292136-98"/>
    <d v="2023-09-11T00:00:00"/>
    <x v="0"/>
    <s v="BOM JESUS DE GOIAS"/>
    <x v="5"/>
    <n v="130044"/>
    <s v="CENTRO-OESTE"/>
    <n v="42489.9"/>
    <n v="2297.39"/>
    <n v="1758"/>
    <m/>
    <s v="JEONCEL TRANSPORTES LTDA"/>
    <d v="2023-09-11T00:00:00"/>
    <m/>
    <d v="2023-09-22T00:00:00"/>
    <d v="2023-09-22T00:00:00"/>
    <m/>
    <s v="ENTREGUE"/>
    <s v="ENTREGUE NO PRAZO"/>
    <n v="11"/>
  </r>
  <r>
    <n v="29338798"/>
    <s v="293387-98"/>
    <d v="2023-09-11T00:00:00"/>
    <x v="0"/>
    <s v="CATALÃO"/>
    <x v="5"/>
    <n v="130048"/>
    <s v="CENTRO-OESTE"/>
    <n v="8499"/>
    <n v="356.76"/>
    <n v="273"/>
    <m/>
    <s v="JEONCEL TRANSPORTES LTDA"/>
    <d v="2023-09-11T00:00:00"/>
    <m/>
    <d v="2023-09-22T00:00:00"/>
    <d v="2023-09-19T00:00:00"/>
    <m/>
    <s v="ENTREGUE"/>
    <s v="ENTREGUE NO PRAZO"/>
    <n v="8"/>
  </r>
  <r>
    <n v="29312498"/>
    <s v="293124-98"/>
    <d v="2023-09-11T00:00:00"/>
    <x v="0"/>
    <s v="PANAMA"/>
    <x v="5"/>
    <n v="130038"/>
    <s v="CENTRO-OESTE"/>
    <n v="33090"/>
    <n v="1619.15"/>
    <n v="1239"/>
    <m/>
    <s v="JEONCEL TRANSPORTES LTDA"/>
    <d v="2023-09-11T00:00:00"/>
    <m/>
    <d v="2023-09-22T00:00:00"/>
    <d v="2023-09-22T00:00:00"/>
    <m/>
    <s v="ENTREGUE"/>
    <s v="ENTREGUE NO PRAZO"/>
    <n v="11"/>
  </r>
  <r>
    <n v="29209798"/>
    <s v="292097-98"/>
    <d v="2023-09-11T00:00:00"/>
    <x v="0"/>
    <s v="ARAGARCAS"/>
    <x v="5"/>
    <n v="130049"/>
    <s v="CENTRO-OESTE"/>
    <n v="8651.61"/>
    <n v="398.58"/>
    <n v="305"/>
    <m/>
    <s v="JEONCEL TRANSPORTES LTDA"/>
    <d v="2023-09-11T00:00:00"/>
    <m/>
    <d v="2023-09-25T00:00:00"/>
    <d v="2023-09-20T00:00:00"/>
    <m/>
    <s v="ENTREGUE"/>
    <s v="ENTREGUE NO PRAZO"/>
    <n v="9"/>
  </r>
  <r>
    <n v="29122298"/>
    <s v="291222-98"/>
    <d v="2023-09-11T00:00:00"/>
    <x v="0"/>
    <s v="ITUMBIARA"/>
    <x v="5"/>
    <n v="130037"/>
    <s v="CENTRO-OESTE"/>
    <n v="7590"/>
    <n v="397.27"/>
    <n v="304"/>
    <m/>
    <s v="JEONCEL TRANSPORTES LTDA"/>
    <d v="2023-09-11T00:00:00"/>
    <m/>
    <d v="2023-09-25T00:00:00"/>
    <d v="2023-09-19T00:00:00"/>
    <m/>
    <s v="ENTREGUE"/>
    <s v="ENTREGUE NO PRAZO"/>
    <n v="8"/>
  </r>
  <r>
    <n v="29265798"/>
    <s v="292657-98"/>
    <d v="2023-09-11T00:00:00"/>
    <x v="0"/>
    <s v="SANTA FE DE GOIAS"/>
    <x v="5"/>
    <n v="130040"/>
    <s v="CENTRO-OESTE"/>
    <n v="12000"/>
    <n v="518.80999999999995"/>
    <n v="397"/>
    <m/>
    <s v="JEONCEL TRANSPORTES LTDA"/>
    <d v="2023-09-11T00:00:00"/>
    <m/>
    <d v="2023-09-25T00:00:00"/>
    <d v="2023-09-20T00:00:00"/>
    <m/>
    <s v="ENTREGUE"/>
    <s v="ENTREGUE NO PRAZO"/>
    <n v="9"/>
  </r>
  <r>
    <n v="29813398"/>
    <s v="298133-98"/>
    <d v="2023-09-11T00:00:00"/>
    <x v="0"/>
    <s v="BRASÍLIA"/>
    <x v="25"/>
    <n v="130009"/>
    <s v="CENTRO-OESTE"/>
    <n v="18900"/>
    <n v="681.14"/>
    <n v="666"/>
    <m/>
    <s v="JEONCEL TRANSPORTES LTDA"/>
    <d v="2023-09-06T00:00:00"/>
    <m/>
    <d v="2023-09-19T00:00:00"/>
    <d v="2023-09-25T00:00:00"/>
    <m/>
    <s v="ENTREGUE"/>
    <s v="ENTREGUE FORA DO PRAZO"/>
    <n v="14"/>
  </r>
  <r>
    <n v="29477598"/>
    <s v="294775-98"/>
    <d v="2023-09-11T00:00:00"/>
    <x v="0"/>
    <s v="CACU"/>
    <x v="5"/>
    <n v="130041"/>
    <s v="CENTRO-OESTE"/>
    <n v="37700"/>
    <n v="1894.89"/>
    <n v="1450"/>
    <m/>
    <s v="JEONCEL TRANSPORTES LTDA"/>
    <d v="2023-09-11T00:00:00"/>
    <m/>
    <d v="2023-09-25T00:00:00"/>
    <d v="2023-09-23T00:00:00"/>
    <m/>
    <s v="ENTREGUE"/>
    <s v="ENTREGUE NO PRAZO"/>
    <n v="12"/>
  </r>
  <r>
    <n v="30401599"/>
    <s v="304015-99"/>
    <d v="2023-09-11T00:00:00"/>
    <x v="0"/>
    <s v="VILA BOA"/>
    <x v="5"/>
    <n v="130050"/>
    <s v="CENTRO-OESTE"/>
    <n v="4103.76"/>
    <n v="234.35"/>
    <n v="179.333"/>
    <m/>
    <s v="JEONCEL TRANSPORTES LTDA"/>
    <d v="2023-09-11T00:00:00"/>
    <m/>
    <d v="2023-09-27T00:00:00"/>
    <d v="2023-09-26T00:00:00"/>
    <m/>
    <s v="MERCAD EM DEVOLUCAO EM OUTRA OPERACAO"/>
    <s v="ENTREGUE NO PRAZO"/>
    <n v="15"/>
  </r>
  <r>
    <n v="29310998"/>
    <s v="293109-98"/>
    <d v="2023-09-11T00:00:00"/>
    <x v="0"/>
    <s v="CAMPO GRANDE"/>
    <x v="3"/>
    <n v="130084"/>
    <s v="CENTRO-OESTE"/>
    <n v="13889"/>
    <n v="664.2"/>
    <n v="525"/>
    <m/>
    <s v="MIRA OTM TRANSPORTES LTDA"/>
    <d v="2023-09-11T00:00:00"/>
    <m/>
    <d v="2023-09-22T00:00:00"/>
    <d v="2023-09-22T00:00:00"/>
    <m/>
    <s v="ENTREGUE"/>
    <s v="ENTREGUE NO PRAZO"/>
    <n v="11"/>
  </r>
  <r>
    <n v="29346098"/>
    <s v="293460-98"/>
    <d v="2023-09-11T00:00:00"/>
    <x v="0"/>
    <s v="CAMPO GRANDE"/>
    <x v="3"/>
    <n v="130085"/>
    <s v="CENTRO-OESTE"/>
    <n v="8009"/>
    <n v="390.16"/>
    <n v="269"/>
    <m/>
    <s v="MIRA OTM TRANSPORTES LTDA"/>
    <d v="2023-09-11T00:00:00"/>
    <m/>
    <d v="2023-09-22T00:00:00"/>
    <d v="2023-09-22T00:00:00"/>
    <m/>
    <s v="ENTREGUE"/>
    <s v="ENTREGUE NO PRAZO"/>
    <n v="11"/>
  </r>
  <r>
    <n v="29222098"/>
    <s v="292220-98"/>
    <d v="2023-09-11T00:00:00"/>
    <x v="0"/>
    <s v="PEDRA PRETA"/>
    <x v="0"/>
    <n v="130089"/>
    <s v="CENTRO-OESTE"/>
    <n v="25772.04"/>
    <n v="1816.89"/>
    <n v="990"/>
    <m/>
    <s v="MIRA OTM TRANSPORTES LTDA"/>
    <d v="2023-09-11T00:00:00"/>
    <m/>
    <d v="2023-09-27T00:00:00"/>
    <d v="2023-09-22T00:00:00"/>
    <m/>
    <s v="ENTREGUE"/>
    <s v="ENTREGUE NO PRAZO"/>
    <n v="11"/>
  </r>
  <r>
    <n v="29355898"/>
    <s v="293558-98"/>
    <d v="2023-09-11T00:00:00"/>
    <x v="0"/>
    <s v="PRIMAVERA DO LESTE"/>
    <x v="0"/>
    <n v="130091"/>
    <s v="CENTRO-OESTE"/>
    <n v="20986.98"/>
    <n v="1417.7"/>
    <n v="757"/>
    <m/>
    <s v="MIRA OTM TRANSPORTES LTDA"/>
    <d v="2023-09-11T00:00:00"/>
    <m/>
    <d v="2023-09-28T00:00:00"/>
    <d v="2023-09-21T00:00:00"/>
    <m/>
    <s v="ENTREGUE"/>
    <s v="ENTREGUE NO PRAZO"/>
    <n v="10"/>
  </r>
  <r>
    <n v="29476498"/>
    <s v="294764-98"/>
    <d v="2023-09-11T00:00:00"/>
    <x v="0"/>
    <s v="SAO J. DOS QUATRO MARCOS"/>
    <x v="0"/>
    <n v="130107"/>
    <s v="CENTRO-OESTE"/>
    <n v="6659"/>
    <n v="497.22"/>
    <n v="225"/>
    <m/>
    <s v="MIRA OTM TRANSPORTES LTDA"/>
    <d v="2023-09-11T00:00:00"/>
    <m/>
    <d v="2023-09-28T00:00:00"/>
    <d v="2023-09-21T00:00:00"/>
    <m/>
    <s v="ENTREGUE"/>
    <s v="ENTREGUE NO PRAZO"/>
    <n v="10"/>
  </r>
  <r>
    <n v="29271098"/>
    <s v="292710-98"/>
    <d v="2023-09-11T00:00:00"/>
    <x v="0"/>
    <s v="ARAPUTANGA"/>
    <x v="0"/>
    <n v="130096"/>
    <s v="CENTRO-OESTE"/>
    <n v="40370.22"/>
    <n v="2780.86"/>
    <n v="1544"/>
    <m/>
    <s v="MIRA OTM TRANSPORTES LTDA"/>
    <d v="2023-09-11T00:00:00"/>
    <m/>
    <d v="2023-09-29T00:00:00"/>
    <d v="2023-09-23T00:00:00"/>
    <m/>
    <s v="ENTREGUE"/>
    <s v="ENTREGUE NO PRAZO"/>
    <n v="12"/>
  </r>
  <r>
    <n v="29430998"/>
    <s v="294309-98"/>
    <d v="2023-09-11T00:00:00"/>
    <x v="0"/>
    <s v="ARIPUANA"/>
    <x v="0"/>
    <n v="130088"/>
    <s v="CENTRO-OESTE"/>
    <n v="14958"/>
    <n v="1087.4100000000001"/>
    <n v="568"/>
    <m/>
    <s v="MIRA OTM TRANSPORTES LTDA"/>
    <d v="2023-09-11T00:00:00"/>
    <m/>
    <d v="2023-10-04T00:00:00"/>
    <d v="2023-09-22T00:00:00"/>
    <m/>
    <s v="ENTREGUE"/>
    <s v="ENTREGUE NO PRAZO"/>
    <n v="11"/>
  </r>
  <r>
    <n v="29351698"/>
    <s v="293516-98"/>
    <d v="2023-09-11T00:00:00"/>
    <x v="0"/>
    <s v="BRASNORTE"/>
    <x v="0"/>
    <n v="130104"/>
    <s v="CENTRO-OESTE"/>
    <n v="7928"/>
    <n v="570.38"/>
    <n v="269"/>
    <m/>
    <s v="MIRA OTM TRANSPORTES LTDA"/>
    <d v="2023-09-11T00:00:00"/>
    <m/>
    <d v="2023-10-04T00:00:00"/>
    <d v="2023-09-21T00:00:00"/>
    <m/>
    <s v="ENTREGUE"/>
    <s v="ENTREGUE NO PRAZO"/>
    <n v="10"/>
  </r>
  <r>
    <n v="29216898"/>
    <s v="292168-98"/>
    <d v="2023-09-11T00:00:00"/>
    <x v="0"/>
    <s v="CANARANA"/>
    <x v="0"/>
    <n v="130081"/>
    <s v="CENTRO-OESTE"/>
    <n v="13149"/>
    <n v="959"/>
    <n v="495"/>
    <m/>
    <s v="MIRA OTM TRANSPORTES LTDA"/>
    <d v="2023-09-11T00:00:00"/>
    <m/>
    <d v="2023-10-05T00:00:00"/>
    <d v="2023-09-22T00:00:00"/>
    <m/>
    <s v="ENTREGUE"/>
    <s v="ENTREGUE NO PRAZO"/>
    <n v="11"/>
  </r>
  <r>
    <n v="29230298"/>
    <s v="292302-98"/>
    <d v="2023-09-11T00:00:00"/>
    <x v="0"/>
    <s v="PARANAITA"/>
    <x v="0"/>
    <n v="130083"/>
    <s v="CENTRO-OESTE"/>
    <n v="15679"/>
    <n v="1135.43"/>
    <n v="597"/>
    <m/>
    <s v="MIRA OTM TRANSPORTES LTDA"/>
    <d v="2023-09-11T00:00:00"/>
    <m/>
    <d v="2023-10-06T00:00:00"/>
    <d v="2023-09-22T00:00:00"/>
    <m/>
    <s v="ENTREGUE"/>
    <s v="ENTREGUE NO PRAZO"/>
    <n v="11"/>
  </r>
  <r>
    <n v="29279298"/>
    <s v="292792-98"/>
    <d v="2023-09-11T00:00:00"/>
    <x v="0"/>
    <s v="TOCANTINOPOLIS"/>
    <x v="1"/>
    <n v="130046"/>
    <s v="NORTE"/>
    <n v="12541.29"/>
    <n v="1053.6500000000001"/>
    <n v="463"/>
    <m/>
    <s v="MIRA OTM TRANSPORTES LTDA"/>
    <d v="2023-09-11T00:00:00"/>
    <m/>
    <d v="2023-10-13T00:00:00"/>
    <d v="2023-09-26T00:00:00"/>
    <m/>
    <s v="ENTREGUE"/>
    <s v="ENTREGUE NO PRAZO"/>
    <n v="15"/>
  </r>
  <r>
    <n v="29284198"/>
    <s v="292841-98"/>
    <d v="2023-09-11T00:00:00"/>
    <x v="0"/>
    <s v="TOCANTINOPOLIS"/>
    <x v="1"/>
    <n v="130047"/>
    <s v="NORTE"/>
    <n v="11236.07"/>
    <n v="916.4"/>
    <n v="397"/>
    <m/>
    <s v="MIRA OTM TRANSPORTES LTDA"/>
    <d v="2023-09-11T00:00:00"/>
    <m/>
    <d v="2023-10-13T00:00:00"/>
    <d v="2023-09-26T00:00:00"/>
    <m/>
    <s v="ENTREGUE"/>
    <s v="ENTREGUE NO PRAZO"/>
    <n v="15"/>
  </r>
  <r>
    <n v="29362698"/>
    <s v="293626-98"/>
    <d v="2023-09-11T00:00:00"/>
    <x v="0"/>
    <s v="TOCANTINOPOLIS"/>
    <x v="1"/>
    <n v="130039"/>
    <s v="NORTE"/>
    <n v="8248.35"/>
    <n v="656.51"/>
    <n v="269"/>
    <m/>
    <s v="MIRA OTM TRANSPORTES LTDA"/>
    <d v="2023-09-11T00:00:00"/>
    <m/>
    <d v="2023-10-13T00:00:00"/>
    <d v="2023-09-26T00:00:00"/>
    <m/>
    <s v="ENTREGUE"/>
    <s v="ENTREGUE NO PRAZO"/>
    <n v="15"/>
  </r>
  <r>
    <n v="29439998"/>
    <s v="294399-98"/>
    <d v="2023-09-11T00:00:00"/>
    <x v="0"/>
    <s v="MARABA"/>
    <x v="2"/>
    <n v="130094"/>
    <s v="NORTE"/>
    <n v="10206.18"/>
    <n v="829.81"/>
    <n v="366"/>
    <m/>
    <s v="MIRA OTM TRANSPORTES LTDA"/>
    <d v="2023-09-11T00:00:00"/>
    <m/>
    <d v="2023-10-04T00:00:00"/>
    <d v="2023-09-28T00:00:00"/>
    <m/>
    <s v="ENTREGUE"/>
    <s v="ENTREGUE NO PRAZO"/>
    <n v="17"/>
  </r>
  <r>
    <n v="29388298"/>
    <s v="293882-98"/>
    <d v="2023-09-11T00:00:00"/>
    <x v="0"/>
    <s v="MARABA"/>
    <x v="2"/>
    <n v="130108"/>
    <s v="NORTE"/>
    <n v="17684.07"/>
    <n v="1413.03"/>
    <n v="660"/>
    <m/>
    <s v="MIRA OTM TRANSPORTES LTDA"/>
    <d v="2023-09-11T00:00:00"/>
    <m/>
    <d v="2023-10-04T00:00:00"/>
    <d v="2023-09-29T00:00:00"/>
    <m/>
    <s v="ENTREGUE"/>
    <s v="ENTREGUE NO PRAZO"/>
    <n v="18"/>
  </r>
  <r>
    <n v="29220298"/>
    <s v="292202-98"/>
    <d v="2023-09-11T00:00:00"/>
    <x v="0"/>
    <s v="ELDORADO DOS CARAJAS"/>
    <x v="2"/>
    <n v="130097"/>
    <s v="NORTE"/>
    <n v="11979.71"/>
    <n v="931.67"/>
    <n v="415"/>
    <m/>
    <s v="MIRA OTM TRANSPORTES LTDA"/>
    <d v="2023-09-11T00:00:00"/>
    <m/>
    <d v="2023-10-05T00:00:00"/>
    <d v="2023-09-28T00:00:00"/>
    <m/>
    <s v="ENTREGUE"/>
    <s v="ENTREGUE NO PRAZO"/>
    <n v="17"/>
  </r>
  <r>
    <n v="29208498"/>
    <s v="292084-98"/>
    <d v="2023-09-11T00:00:00"/>
    <x v="0"/>
    <s v="AGUA BOA"/>
    <x v="0"/>
    <n v="130098"/>
    <s v="CENTRO-OESTE"/>
    <n v="9399"/>
    <n v="686.49"/>
    <n v="334.73700000000002"/>
    <m/>
    <s v="MIRA OTM TRANSPORTES LTDA"/>
    <d v="2023-09-11T00:00:00"/>
    <m/>
    <d v="2023-10-05T00:00:00"/>
    <d v="2023-09-27T00:00:00"/>
    <m/>
    <s v="ENTREGUE"/>
    <s v="ENTREGUE NO PRAZO"/>
    <n v="16"/>
  </r>
  <r>
    <n v="29421398"/>
    <s v="294213-98"/>
    <d v="2023-09-11T00:00:00"/>
    <x v="0"/>
    <s v="SANTAREM"/>
    <x v="2"/>
    <n v="130086"/>
    <s v="NORTE"/>
    <n v="8800"/>
    <n v="1485.18"/>
    <n v="270"/>
    <m/>
    <s v="MIRA OTM TRANSPORTES LTDA"/>
    <d v="2023-09-11T00:00:00"/>
    <m/>
    <d v="2023-10-09T00:00:00"/>
    <d v="2023-09-28T00:00:00"/>
    <m/>
    <s v="ENTREGUE"/>
    <s v="ENTREGUE NO PRAZO"/>
    <n v="17"/>
  </r>
  <r>
    <n v="29580898"/>
    <s v="295808-98"/>
    <d v="2023-09-11T00:00:00"/>
    <x v="0"/>
    <s v="RIBEIRÃO PRETO"/>
    <x v="9"/>
    <n v="130018"/>
    <s v="SUDESTE"/>
    <n v="18453.150000000001"/>
    <n v="553.59"/>
    <n v="533"/>
    <m/>
    <s v="NJP EXPRESS LTDA"/>
    <d v="2023-09-06T00:00:00"/>
    <m/>
    <d v="2023-09-18T00:00:00"/>
    <d v="2023-09-18T00:00:00"/>
    <m/>
    <s v="ENTREGUE"/>
    <s v="ENTREGUE NO PRAZO"/>
    <n v="7"/>
  </r>
  <r>
    <n v="29462798"/>
    <s v="294627-98"/>
    <d v="2023-09-11T00:00:00"/>
    <x v="0"/>
    <s v="MANDAGUACU"/>
    <x v="12"/>
    <n v="129891"/>
    <s v="SUL"/>
    <n v="131500"/>
    <n v="4429.42"/>
    <n v="5341"/>
    <m/>
    <s v="OURO BRANCO TRANSPORTES LTDA"/>
    <d v="2023-09-04T00:00:00"/>
    <m/>
    <d v="2023-09-15T00:00:00"/>
    <d v="2023-09-15T00:00:00"/>
    <m/>
    <s v="ENTREGUE"/>
    <s v="ENTREGUE NO PRAZO"/>
    <n v="4"/>
  </r>
  <r>
    <n v="28505198"/>
    <s v="285051-98"/>
    <d v="2023-09-11T00:00:00"/>
    <x v="0"/>
    <s v="DOURADOS"/>
    <x v="3"/>
    <n v="130132"/>
    <s v="CENTRO-OESTE"/>
    <n v="125845.92"/>
    <n v="4238.96"/>
    <n v="4721.1949999999997"/>
    <m/>
    <s v="OURO BRANCO TRANSPORTES LTDA"/>
    <d v="2023-09-11T00:00:00"/>
    <m/>
    <d v="2023-09-15T00:00:00"/>
    <d v="2023-09-15T00:00:00"/>
    <m/>
    <s v="ENTREGUE"/>
    <s v="ENTREGUE NO PRAZO"/>
    <n v="4"/>
  </r>
  <r>
    <n v="30255298"/>
    <s v="302552-98"/>
    <d v="2023-09-11T00:00:00"/>
    <x v="0"/>
    <s v="CAMPO GRANDE"/>
    <x v="3"/>
    <n v="130162"/>
    <s v="CENTRO-OESTE"/>
    <n v="366099.98"/>
    <n v="12331.62"/>
    <n v="15561.56"/>
    <m/>
    <s v="OURO BRANCO TRANSPORTES LTDA"/>
    <d v="2023-09-11T00:00:00"/>
    <m/>
    <d v="2023-09-15T00:00:00"/>
    <d v="2023-09-15T00:00:00"/>
    <m/>
    <s v="ENTREGUE"/>
    <s v="ENTREGUE NO PRAZO"/>
    <n v="4"/>
  </r>
  <r>
    <n v="29846798"/>
    <s v="298467-98"/>
    <d v="2023-09-11T00:00:00"/>
    <x v="0"/>
    <s v="RIO DE JANEIRO"/>
    <x v="11"/>
    <n v="130034"/>
    <s v="SUDESTE"/>
    <n v="32400"/>
    <n v="1116.72"/>
    <n v="1260"/>
    <m/>
    <s v="REALMED TRANSPORTES E LOGÍSTICA LTDA"/>
    <d v="2023-09-11T00:00:00"/>
    <m/>
    <d v="2023-09-15T00:00:00"/>
    <d v="2023-09-20T00:00:00"/>
    <m/>
    <s v="ENTREGUE"/>
    <s v="ENTREGUE FORA DO PRAZO"/>
    <n v="9"/>
  </r>
  <r>
    <n v="29505998"/>
    <s v="295059-98"/>
    <d v="2023-09-11T00:00:00"/>
    <x v="0"/>
    <s v="CABO FRIO"/>
    <x v="11"/>
    <n v="130036"/>
    <s v="SUDESTE"/>
    <n v="10009"/>
    <n v="338.31"/>
    <n v="367"/>
    <m/>
    <s v="REALMED TRANSPORTES E LOGÍSTICA LTDA"/>
    <d v="2023-09-11T00:00:00"/>
    <m/>
    <d v="2023-09-18T00:00:00"/>
    <d v="2023-09-19T00:00:00"/>
    <m/>
    <s v="ENTREGUE"/>
    <s v="ENTREGUE FORA DO PRAZO"/>
    <n v="8"/>
  </r>
  <r>
    <n v="29322998"/>
    <s v="293229-98"/>
    <d v="2023-09-11T00:00:00"/>
    <x v="0"/>
    <s v="RIO DAS OSTRAS"/>
    <x v="11"/>
    <n v="130030"/>
    <s v="SUDESTE"/>
    <n v="6889.69"/>
    <n v="227.58"/>
    <n v="235"/>
    <m/>
    <s v="REALMED TRANSPORTES E LOGÍSTICA LTDA"/>
    <d v="2023-09-11T00:00:00"/>
    <m/>
    <d v="2023-09-18T00:00:00"/>
    <d v="2023-09-18T00:00:00"/>
    <m/>
    <s v="ENTREGUE"/>
    <s v="ENTREGUE NO PRAZO"/>
    <n v="7"/>
  </r>
  <r>
    <n v="29374698"/>
    <s v="293746-98"/>
    <d v="2023-09-11T00:00:00"/>
    <x v="0"/>
    <s v="MARICÁ"/>
    <x v="11"/>
    <n v="130033"/>
    <s v="SUDESTE"/>
    <n v="8739"/>
    <n v="290.45"/>
    <n v="304"/>
    <m/>
    <s v="REALMED TRANSPORTES E LOGÍSTICA LTDA"/>
    <d v="2023-09-11T00:00:00"/>
    <m/>
    <d v="2023-09-26T00:00:00"/>
    <d v="2023-09-27T00:00:00"/>
    <m/>
    <s v="ENTREGUE"/>
    <s v="ENTREGUE FORA DO PRAZO"/>
    <n v="16"/>
  </r>
  <r>
    <n v="29699898"/>
    <s v="296998-98"/>
    <d v="2023-09-11T00:00:00"/>
    <x v="0"/>
    <s v="MONTE SANTO DE MINAS"/>
    <x v="4"/>
    <n v="130024"/>
    <s v="SUDESTE"/>
    <n v="42600"/>
    <n v="1694.32"/>
    <n v="1155"/>
    <m/>
    <s v="TENHOMOVEIS COMERCIO DE MOVEIS E UTENSILIOS DOMESTICOS LTDA"/>
    <d v="2023-09-06T00:00:00"/>
    <m/>
    <d v="2023-09-22T00:00:00"/>
    <d v="2023-09-19T00:00:00"/>
    <m/>
    <s v="ENTREGUE"/>
    <s v="ENTREGUE NO PRAZO"/>
    <n v="8"/>
  </r>
  <r>
    <n v="29272698"/>
    <s v="292726-98"/>
    <d v="2023-09-11T00:00:00"/>
    <x v="0"/>
    <s v="UBERLÂNDIA"/>
    <x v="4"/>
    <n v="130071"/>
    <s v="SUDESTE"/>
    <n v="7734"/>
    <n v="307.60000000000002"/>
    <n v="225"/>
    <m/>
    <s v="TENHOMOVEIS COMERCIO DE MOVEIS E UTENSILIOS DOMESTICOS LTDA"/>
    <d v="2023-09-11T00:00:00"/>
    <m/>
    <d v="2023-09-22T00:00:00"/>
    <d v="2023-09-19T00:00:00"/>
    <m/>
    <s v="ENTREGUE"/>
    <s v="ENTREGUE NO PRAZO"/>
    <n v="8"/>
  </r>
  <r>
    <n v="28974598"/>
    <s v="289745-98"/>
    <d v="2023-09-11T00:00:00"/>
    <x v="0"/>
    <s v="OURO FINO"/>
    <x v="4"/>
    <n v="130070"/>
    <s v="SUDESTE"/>
    <n v="43725.51"/>
    <n v="1739.08"/>
    <n v="1226"/>
    <m/>
    <s v="TENHOMOVEIS COMERCIO DE MOVEIS E UTENSILIOS DOMESTICOS LTDA"/>
    <d v="2023-09-11T00:00:00"/>
    <m/>
    <d v="2023-09-22T00:00:00"/>
    <d v="2023-09-25T00:00:00"/>
    <m/>
    <s v="ENTREGUE"/>
    <s v="ENTREGUE FORA DO PRAZO"/>
    <n v="14"/>
  </r>
  <r>
    <n v="29405698"/>
    <s v="294056-98"/>
    <d v="2023-09-11T00:00:00"/>
    <x v="0"/>
    <s v="ARCOS"/>
    <x v="4"/>
    <n v="130073"/>
    <s v="SUDESTE"/>
    <n v="6659"/>
    <n v="293.75"/>
    <n v="235"/>
    <m/>
    <s v="TENHOMOVEIS COMERCIO DE MOVEIS E UTENSILIOS DOMESTICOS LTDA"/>
    <d v="2023-09-11T00:00:00"/>
    <m/>
    <d v="2023-09-22T00:00:00"/>
    <d v="2023-09-21T00:00:00"/>
    <m/>
    <s v="ENTREGUE"/>
    <s v="ENTREGUE NO PRAZO"/>
    <n v="10"/>
  </r>
  <r>
    <n v="25780398"/>
    <s v="257803-98"/>
    <d v="2023-09-11T00:00:00"/>
    <x v="0"/>
    <s v="UBERLÂNDIA"/>
    <x v="4"/>
    <n v="129985"/>
    <s v="SUDESTE"/>
    <n v="564000"/>
    <n v="12500"/>
    <n v="27822"/>
    <m/>
    <s v="TRANSCAMPO TRANSPORTADORA CAMPO LTDA"/>
    <d v="2023-09-06T00:00:00"/>
    <m/>
    <d v="2023-09-13T00:00:00"/>
    <d v="2023-09-13T00:00:00"/>
    <m/>
    <s v="ENTREGUE"/>
    <s v="ENTREGUE NO PRAZO"/>
    <n v="2"/>
  </r>
  <r>
    <n v="30474199"/>
    <s v="304741-99"/>
    <d v="2023-09-12T00:00:00"/>
    <x v="0"/>
    <s v="NOBRES"/>
    <x v="0"/>
    <n v="130051"/>
    <s v="CENTRO-OESTE"/>
    <n v="1088.04"/>
    <n v="117.05"/>
    <n v="59.777999999999999"/>
    <m/>
    <s v="ATUAL CARGAS TRANSPORTES LTDA"/>
    <d v="2023-09-11T00:00:00"/>
    <s v="INFORMADO COLETA"/>
    <d v="2023-10-03T00:00:00"/>
    <d v="2023-09-28T00:00:00"/>
    <d v="2023-10-11T00:00:00"/>
    <s v="ENTREGUE"/>
    <s v="ENTREGUE NO PRAZO"/>
    <n v="16"/>
  </r>
  <r>
    <n v="28691098"/>
    <s v="286910-98"/>
    <d v="2023-09-12T00:00:00"/>
    <x v="0"/>
    <s v="RIO VERDE"/>
    <x v="5"/>
    <n v="130171"/>
    <s v="CENTRO-OESTE"/>
    <n v="26500"/>
    <n v="1367.74"/>
    <n v="1002.841"/>
    <m/>
    <s v="MIRA OTM TRANSPORTES LTDA"/>
    <d v="2023-09-11T00:00:00"/>
    <m/>
    <d v="2023-09-29T00:00:00"/>
    <d v="2023-09-19T00:00:00"/>
    <m/>
    <s v="ENTREGUE"/>
    <s v="ENTREGUE NO PRAZO"/>
    <n v="7"/>
  </r>
  <r>
    <n v="29263998"/>
    <s v="292639-98"/>
    <d v="2023-09-12T00:00:00"/>
    <x v="0"/>
    <s v="VÁRZEA GRANDE"/>
    <x v="0"/>
    <n v="130147"/>
    <s v="CENTRO-OESTE"/>
    <n v="7008.5"/>
    <n v="378.08"/>
    <n v="258"/>
    <m/>
    <s v="MIRA OTM TRANSPORTES LTDA"/>
    <d v="2023-09-11T00:00:00"/>
    <m/>
    <d v="2023-09-28T00:00:00"/>
    <d v="2023-09-22T00:00:00"/>
    <m/>
    <s v="ENTREGUE"/>
    <s v="ENTREGUE NO PRAZO"/>
    <n v="10"/>
  </r>
  <r>
    <n v="28681198"/>
    <s v="286811-98"/>
    <d v="2023-09-12T00:00:00"/>
    <x v="0"/>
    <s v="BELÉM"/>
    <x v="2"/>
    <n v="130201"/>
    <s v="NORTE"/>
    <n v="7595.75"/>
    <n v="599.05999999999995"/>
    <n v="268.23599999999999"/>
    <m/>
    <s v="MIRA OTM TRANSPORTES LTDA"/>
    <d v="2023-09-11T00:00:00"/>
    <m/>
    <d v="2023-10-03T00:00:00"/>
    <d v="2023-09-22T00:00:00"/>
    <m/>
    <s v="ENTREGUE"/>
    <s v="ENTREGUE NO PRAZO"/>
    <n v="10"/>
  </r>
  <r>
    <n v="33379800"/>
    <s v="333798-00"/>
    <d v="2023-10-09T00:00:00"/>
    <x v="0"/>
    <s v="JOÃO PINHEIRO"/>
    <x v="4"/>
    <n v="134075"/>
    <s v="SUDESTE"/>
    <n v="595.39"/>
    <m/>
    <n v="33.911000000000001"/>
    <m/>
    <s v="TENHOMOVEIS COMERCIO DE MOVEIS E UTENSILIOS DOMESTICOS LTDA"/>
    <d v="2023-10-06T00:00:00"/>
    <s v="INFORMADO COLETA"/>
    <m/>
    <m/>
    <m/>
    <m/>
    <s v="EM TRANSITO"/>
    <m/>
  </r>
  <r>
    <n v="29079798"/>
    <s v="290797-98"/>
    <d v="2023-09-12T00:00:00"/>
    <x v="0"/>
    <s v="ANANINDEUA"/>
    <x v="2"/>
    <n v="130152"/>
    <s v="NORTE"/>
    <n v="11236.07"/>
    <n v="887.47"/>
    <n v="396"/>
    <m/>
    <s v="MIRA OTM TRANSPORTES LTDA"/>
    <d v="2023-09-11T00:00:00"/>
    <m/>
    <d v="2023-10-04T00:00:00"/>
    <d v="2023-09-22T00:00:00"/>
    <m/>
    <s v="ENTREGUE"/>
    <s v="ENTREGUE NO PRAZO"/>
    <n v="10"/>
  </r>
  <r>
    <n v="29464898"/>
    <s v="294648-98"/>
    <d v="2023-09-12T00:00:00"/>
    <x v="0"/>
    <s v="CASTANHAL"/>
    <x v="2"/>
    <n v="130158"/>
    <s v="NORTE"/>
    <n v="17405.97"/>
    <n v="1360.38"/>
    <n v="632"/>
    <m/>
    <s v="MIRA OTM TRANSPORTES LTDA"/>
    <d v="2023-09-11T00:00:00"/>
    <m/>
    <d v="2023-10-04T00:00:00"/>
    <d v="2023-09-21T00:00:00"/>
    <m/>
    <s v="ENTREGUE"/>
    <s v="ENTREGUE NO PRAZO"/>
    <n v="9"/>
  </r>
  <r>
    <n v="29102598"/>
    <s v="291025-98"/>
    <d v="2023-09-12T00:00:00"/>
    <x v="0"/>
    <s v="ANANINDEUA"/>
    <x v="2"/>
    <n v="130163"/>
    <s v="NORTE"/>
    <n v="13200"/>
    <n v="1080.98"/>
    <n v="494"/>
    <m/>
    <s v="MIRA OTM TRANSPORTES LTDA"/>
    <d v="2023-09-11T00:00:00"/>
    <m/>
    <d v="2023-10-04T00:00:00"/>
    <d v="2023-09-21T00:00:00"/>
    <m/>
    <s v="ENTREGUE"/>
    <s v="ENTREGUE NO PRAZO"/>
    <n v="9"/>
  </r>
  <r>
    <n v="28872498"/>
    <s v="288724-98"/>
    <d v="2023-09-12T00:00:00"/>
    <x v="0"/>
    <s v="ALTO TAQUARI"/>
    <x v="0"/>
    <n v="130197"/>
    <s v="CENTRO-OESTE"/>
    <n v="12859"/>
    <n v="908.63"/>
    <n v="464.08100000000002"/>
    <m/>
    <s v="MIRA OTM TRANSPORTES LTDA"/>
    <d v="2023-09-11T00:00:00"/>
    <m/>
    <d v="2023-10-05T00:00:00"/>
    <d v="2023-09-20T00:00:00"/>
    <m/>
    <s v="ENTREGUE"/>
    <s v="ENTREGUE NO PRAZO"/>
    <n v="8"/>
  </r>
  <r>
    <n v="28527998"/>
    <s v="285279-98"/>
    <d v="2023-09-12T00:00:00"/>
    <x v="0"/>
    <s v="QUERENCIA"/>
    <x v="0"/>
    <n v="130186"/>
    <s v="CENTRO-OESTE"/>
    <n v="15000"/>
    <n v="1087.48"/>
    <n v="568"/>
    <m/>
    <s v="MIRA OTM TRANSPORTES LTDA"/>
    <d v="2023-09-11T00:00:00"/>
    <m/>
    <d v="2023-10-06T00:00:00"/>
    <d v="2023-09-25T00:00:00"/>
    <m/>
    <s v="ENTREGUE"/>
    <s v="ENTREGUE NO PRAZO"/>
    <n v="13"/>
  </r>
  <r>
    <n v="29357698"/>
    <s v="293576-98"/>
    <d v="2023-09-12T00:00:00"/>
    <x v="0"/>
    <s v="ARAGUAINA"/>
    <x v="1"/>
    <n v="130157"/>
    <s v="NORTE"/>
    <n v="10155.19"/>
    <n v="796.72"/>
    <n v="336"/>
    <m/>
    <s v="MIRA OTM TRANSPORTES LTDA"/>
    <d v="2023-09-11T00:00:00"/>
    <m/>
    <d v="2023-10-16T00:00:00"/>
    <d v="2023-09-26T00:00:00"/>
    <m/>
    <s v="ENTREGUE"/>
    <s v="ENTREGUE NO PRAZO"/>
    <n v="14"/>
  </r>
  <r>
    <n v="29413898"/>
    <s v="294138-98"/>
    <d v="2023-09-12T00:00:00"/>
    <x v="0"/>
    <s v="SALINOPOLIS"/>
    <x v="2"/>
    <n v="130150"/>
    <s v="NORTE"/>
    <n v="11550.43"/>
    <n v="778.06"/>
    <n v="337"/>
    <m/>
    <s v="MIRA OTM TRANSPORTES LTDA"/>
    <d v="2023-09-11T00:00:00"/>
    <m/>
    <d v="2023-10-09T00:00:00"/>
    <d v="2023-09-26T00:00:00"/>
    <m/>
    <s v="ENTREGUE"/>
    <s v="ENTREGUE NO PRAZO"/>
    <n v="14"/>
  </r>
  <r>
    <n v="29311198"/>
    <s v="293111-98"/>
    <d v="2023-09-12T00:00:00"/>
    <x v="0"/>
    <s v="CARLINDA"/>
    <x v="0"/>
    <n v="130155"/>
    <s v="CENTRO-OESTE"/>
    <n v="19999.990000000002"/>
    <n v="1269.73"/>
    <n v="671"/>
    <m/>
    <s v="MIRA OTM TRANSPORTES LTDA"/>
    <d v="2023-09-11T00:00:00"/>
    <m/>
    <d v="2023-10-09T00:00:00"/>
    <d v="2023-09-26T00:00:00"/>
    <m/>
    <s v="ENTREGUE"/>
    <s v="ENTREGUE NO PRAZO"/>
    <n v="14"/>
  </r>
  <r>
    <n v="28850198"/>
    <s v="288501-98"/>
    <d v="2023-09-12T00:00:00"/>
    <x v="0"/>
    <s v="CANARANA"/>
    <x v="0"/>
    <n v="130214"/>
    <s v="CENTRO-OESTE"/>
    <n v="17845"/>
    <n v="988.7"/>
    <n v="503.779"/>
    <m/>
    <s v="MIRA OTM TRANSPORTES LTDA"/>
    <d v="2023-09-11T00:00:00"/>
    <m/>
    <d v="2023-10-06T00:00:00"/>
    <d v="2023-09-25T00:00:00"/>
    <m/>
    <s v="ENTREGUE"/>
    <s v="ENTREGUE NO PRAZO"/>
    <n v="13"/>
  </r>
  <r>
    <n v="28744498"/>
    <s v="287444-98"/>
    <d v="2023-09-12T00:00:00"/>
    <x v="0"/>
    <s v="NOVA MUTUM"/>
    <x v="0"/>
    <n v="130192"/>
    <s v="CENTRO-OESTE"/>
    <n v="23627.599999999999"/>
    <n v="1605.61"/>
    <n v="866"/>
    <m/>
    <s v="MIRA OTM TRANSPORTES LTDA"/>
    <d v="2023-09-11T00:00:00"/>
    <m/>
    <d v="2023-10-05T00:00:00"/>
    <d v="2023-09-26T00:00:00"/>
    <m/>
    <s v="ENTREGUE"/>
    <s v="ENTREGUE NO PRAZO"/>
    <n v="14"/>
  </r>
  <r>
    <n v="29315998"/>
    <s v="293159-98"/>
    <d v="2023-09-12T00:00:00"/>
    <x v="0"/>
    <s v="NOBRES"/>
    <x v="0"/>
    <n v="130173"/>
    <s v="CENTRO-OESTE"/>
    <n v="9859.41"/>
    <n v="690.92"/>
    <n v="337"/>
    <m/>
    <s v="MIRA OTM TRANSPORTES LTDA"/>
    <d v="2023-09-11T00:00:00"/>
    <m/>
    <d v="2023-09-29T00:00:00"/>
    <d v="2023-09-25T00:00:00"/>
    <m/>
    <s v="ENTREGUE"/>
    <s v="ENTREGUE NO PRAZO"/>
    <n v="13"/>
  </r>
  <r>
    <n v="28241298"/>
    <s v="282412-98"/>
    <d v="2023-09-12T00:00:00"/>
    <x v="0"/>
    <s v="CALDAS NOVAS"/>
    <x v="5"/>
    <n v="130217"/>
    <s v="CENTRO-OESTE"/>
    <n v="6245.91"/>
    <n v="366.55"/>
    <n v="205.13399999999999"/>
    <m/>
    <s v="MIRA OTM TRANSPORTES LTDA"/>
    <d v="2023-09-11T00:00:00"/>
    <m/>
    <d v="2023-09-29T00:00:00"/>
    <d v="2023-09-25T00:00:00"/>
    <m/>
    <s v="ENTREGUE"/>
    <s v="ENTREGUE NO PRAZO"/>
    <n v="13"/>
  </r>
  <r>
    <n v="32978698"/>
    <s v="329786-98"/>
    <d v="2023-10-09T00:00:00"/>
    <x v="0"/>
    <s v="LIMEIRA DO OESTE"/>
    <x v="4"/>
    <n v="134191"/>
    <s v="SUDESTE"/>
    <n v="6269"/>
    <m/>
    <n v="229"/>
    <m/>
    <s v="TENHOMOVEIS COMERCIO DE MOVEIS E UTENSILIOS DOMESTICOS LTDA"/>
    <d v="2023-10-06T00:00:00"/>
    <s v="INFORMADO COLETA"/>
    <m/>
    <m/>
    <m/>
    <m/>
    <s v="EM TRANSITO"/>
    <m/>
  </r>
  <r>
    <n v="30560298"/>
    <s v="305602-98"/>
    <d v="2023-09-21T00:00:00"/>
    <x v="0"/>
    <s v="SAO DOMINGOS PRATA"/>
    <x v="4"/>
    <n v="130758"/>
    <s v="SUDESTE"/>
    <n v="9800"/>
    <n v="345.93"/>
    <n v="330"/>
    <m/>
    <s v="TRANSBOCAYUVA LOGISTICA LTDA"/>
    <d v="2023-09-15T00:00:00"/>
    <s v="INFORMADO COLETA"/>
    <m/>
    <m/>
    <m/>
    <m/>
    <s v="EM TRANSITO"/>
    <n v="-45190"/>
  </r>
  <r>
    <n v="30225098"/>
    <s v="302250-98"/>
    <d v="2023-09-21T00:00:00"/>
    <x v="0"/>
    <s v="BRASÍLIA"/>
    <x v="25"/>
    <n v="130779"/>
    <s v="CENTRO-OESTE"/>
    <n v="70696"/>
    <n v="2896.47"/>
    <n v="2763"/>
    <m/>
    <s v="TRANSBOCAYUVA LOGISTICA LTDA"/>
    <d v="2023-09-15T00:00:00"/>
    <s v="INFORMADO COLETA"/>
    <m/>
    <m/>
    <m/>
    <m/>
    <s v="EM TRANSITO"/>
    <n v="-45190"/>
  </r>
  <r>
    <n v="30073098"/>
    <s v="300730-98"/>
    <d v="2023-09-21T00:00:00"/>
    <x v="0"/>
    <s v="CATALÃO"/>
    <x v="5"/>
    <n v="131073"/>
    <s v="CENTRO-OESTE"/>
    <n v="35800"/>
    <n v="1362.8"/>
    <n v="1300"/>
    <m/>
    <s v="TRANSBOCAYUVA LOGISTICA LTDA"/>
    <d v="2023-09-18T00:00:00"/>
    <s v="INFORMADO COLETA"/>
    <m/>
    <m/>
    <m/>
    <m/>
    <s v="EM TRANSITO"/>
    <n v="-45190"/>
  </r>
  <r>
    <n v="30357598"/>
    <s v="303575-98"/>
    <d v="2023-09-21T00:00:00"/>
    <x v="0"/>
    <s v="ABAETE"/>
    <x v="4"/>
    <n v="131138"/>
    <s v="SUDESTE"/>
    <n v="17109"/>
    <n v="557.70000000000005"/>
    <n v="532"/>
    <m/>
    <s v="TRANSBOCAYUVA LOGISTICA LTDA"/>
    <d v="2023-09-19T00:00:00"/>
    <s v="INFORMADO COLETA"/>
    <m/>
    <m/>
    <m/>
    <m/>
    <s v="EM TRANSITO"/>
    <n v="-45190"/>
  </r>
  <r>
    <n v="29900298"/>
    <s v="299002-98"/>
    <d v="2023-09-21T00:00:00"/>
    <x v="0"/>
    <s v="BRASÍLIA"/>
    <x v="25"/>
    <n v="131039"/>
    <s v="CENTRO-OESTE"/>
    <n v="32500"/>
    <n v="1311.43"/>
    <n v="1251"/>
    <m/>
    <s v="TRANSBOCAYUVA LOGISTICA LTDA"/>
    <d v="2023-09-18T00:00:00"/>
    <s v="INFORMADO COLETA"/>
    <m/>
    <m/>
    <m/>
    <m/>
    <s v="EM TRANSITO"/>
    <n v="-45190"/>
  </r>
  <r>
    <n v="30499398"/>
    <s v="304993-98"/>
    <d v="2023-09-21T00:00:00"/>
    <x v="0"/>
    <s v="CATALÃO"/>
    <x v="5"/>
    <n v="130413"/>
    <s v="CENTRO-OESTE"/>
    <n v="15050"/>
    <n v="577.62"/>
    <n v="551"/>
    <m/>
    <s v="TRANSBOCAYUVA LOGISTICA LTDA"/>
    <d v="2023-09-13T00:00:00"/>
    <s v="INFORMADO COLETA"/>
    <m/>
    <m/>
    <m/>
    <m/>
    <s v="EM TRANSITO"/>
    <n v="-45190"/>
  </r>
  <r>
    <n v="30340298"/>
    <s v="303402-98"/>
    <d v="2023-09-21T00:00:00"/>
    <x v="0"/>
    <s v="CATALÃO"/>
    <x v="5"/>
    <n v="131109"/>
    <s v="CENTRO-OESTE"/>
    <n v="12532.41"/>
    <n v="453.92"/>
    <n v="433"/>
    <m/>
    <s v="TRANSBOCAYUVA LOGISTICA LTDA"/>
    <d v="2023-09-19T00:00:00"/>
    <s v="INFORMADO COLETA"/>
    <m/>
    <m/>
    <m/>
    <m/>
    <s v="EM TRANSITO"/>
    <n v="-45190"/>
  </r>
  <r>
    <n v="30626798"/>
    <s v="306267-98"/>
    <d v="2023-09-21T00:00:00"/>
    <x v="0"/>
    <s v="BRASÍLIA"/>
    <x v="25"/>
    <n v="131200"/>
    <s v="CENTRO-OESTE"/>
    <n v="121395.96"/>
    <n v="4994.13"/>
    <n v="4764"/>
    <m/>
    <s v="TRANSBOCAYUVA LOGISTICA LTDA"/>
    <d v="2023-09-19T00:00:00"/>
    <s v="INFORMADO COLETA"/>
    <m/>
    <m/>
    <m/>
    <m/>
    <s v="EM TRANSITO"/>
    <n v="-45190"/>
  </r>
  <r>
    <n v="29745798"/>
    <s v="297457-98"/>
    <d v="2023-09-26T00:00:00"/>
    <x v="0"/>
    <s v="UNAÍ"/>
    <x v="4"/>
    <n v="131482"/>
    <s v="SUDESTE"/>
    <n v="9919"/>
    <n v="319.32"/>
    <n v="350"/>
    <m/>
    <s v="TRANSBOCAYUVA LOGISTICA LTDA"/>
    <d v="2023-09-21T00:00:00"/>
    <s v="INFORMADO COLETA"/>
    <m/>
    <m/>
    <m/>
    <m/>
    <s v="EM TRANSITO"/>
    <n v="-45195"/>
  </r>
  <r>
    <n v="31380198"/>
    <s v="313801-98"/>
    <d v="2023-09-26T00:00:00"/>
    <x v="0"/>
    <s v="GOIANIA"/>
    <x v="5"/>
    <n v="131516"/>
    <s v="CENTRO-OESTE"/>
    <n v="7047.37"/>
    <n v="0.93"/>
    <n v="0"/>
    <m/>
    <s v="TRANSBOCAYUVA LOGISTICA LTDA"/>
    <d v="2023-09-21T00:00:00"/>
    <s v="INFORMADO COLETA"/>
    <m/>
    <m/>
    <m/>
    <m/>
    <s v="EM TRANSITO"/>
    <n v="-45195"/>
  </r>
  <r>
    <n v="30672498"/>
    <s v="306724-98"/>
    <d v="2023-09-26T00:00:00"/>
    <x v="0"/>
    <s v="GOIANIA"/>
    <x v="5"/>
    <n v="131893"/>
    <s v="CENTRO-OESTE"/>
    <n v="50000"/>
    <n v="1615.22"/>
    <n v="1735"/>
    <m/>
    <s v="TRANSBOCAYUVA LOGISTICA LTDA"/>
    <d v="2023-09-25T00:00:00"/>
    <s v="INFORMADO COLETA"/>
    <m/>
    <m/>
    <m/>
    <m/>
    <s v="EM TRANSITO"/>
    <n v="-45195"/>
  </r>
  <r>
    <n v="31419498"/>
    <s v="314194-98"/>
    <d v="2023-09-26T00:00:00"/>
    <x v="0"/>
    <s v="GOIANIA"/>
    <x v="5"/>
    <n v="131909"/>
    <s v="CENTRO-OESTE"/>
    <n v="27917.32"/>
    <n v="924.44"/>
    <n v="993"/>
    <m/>
    <s v="TRANSBOCAYUVA LOGISTICA LTDA"/>
    <d v="2023-09-25T00:00:00"/>
    <s v="INFORMADO COLETA"/>
    <m/>
    <m/>
    <m/>
    <m/>
    <s v="EM TRANSITO"/>
    <n v="-45195"/>
  </r>
  <r>
    <n v="31071898"/>
    <s v="310718-98"/>
    <d v="2023-09-26T00:00:00"/>
    <x v="0"/>
    <s v="BELO HORIZONTE"/>
    <x v="4"/>
    <n v="132051"/>
    <s v="SUDESTE"/>
    <n v="122067.76"/>
    <n v="5918.12"/>
    <n v="6554"/>
    <m/>
    <s v="TRANSBOCAYUVA LOGISTICA LTDA"/>
    <d v="2023-09-25T00:00:00"/>
    <s v="INFORMADO COLETA"/>
    <m/>
    <m/>
    <m/>
    <m/>
    <s v="EM TRANSITO"/>
    <n v="-45195"/>
  </r>
  <r>
    <n v="30610998"/>
    <s v="306109-98"/>
    <d v="2023-09-26T00:00:00"/>
    <x v="0"/>
    <s v="GOIANIA"/>
    <x v="5"/>
    <n v="132048"/>
    <s v="CENTRO-OESTE"/>
    <n v="47000"/>
    <n v="1442.99"/>
    <n v="1550"/>
    <m/>
    <s v="TRANSBOCAYUVA LOGISTICA LTDA"/>
    <d v="2023-09-25T00:00:00"/>
    <s v="INFORMADO COLETA"/>
    <m/>
    <m/>
    <m/>
    <m/>
    <s v="EM TRANSITO"/>
    <n v="-45195"/>
  </r>
  <r>
    <n v="31238998"/>
    <s v="312389-98"/>
    <d v="2023-09-26T00:00:00"/>
    <x v="0"/>
    <s v="ITUMBIARA"/>
    <x v="5"/>
    <n v="132127"/>
    <s v="CENTRO-OESTE"/>
    <n v="14609"/>
    <n v="620.95000000000005"/>
    <n v="667"/>
    <m/>
    <s v="TRANSBOCAYUVA LOGISTICA LTDA"/>
    <d v="2023-09-25T00:00:00"/>
    <s v="INFORMADO COLETA"/>
    <m/>
    <m/>
    <m/>
    <m/>
    <s v="EM TRANSITO"/>
    <n v="-45195"/>
  </r>
  <r>
    <n v="31319298"/>
    <s v="313192-98"/>
    <d v="2023-09-26T00:00:00"/>
    <x v="0"/>
    <s v="GOIATUBA"/>
    <x v="5"/>
    <n v="132132"/>
    <s v="CENTRO-OESTE"/>
    <n v="7539"/>
    <n v="279.29000000000002"/>
    <n v="300"/>
    <m/>
    <s v="TRANSBOCAYUVA LOGISTICA LTDA"/>
    <d v="2023-09-25T00:00:00"/>
    <s v="INFORMADO COLETA"/>
    <m/>
    <m/>
    <m/>
    <m/>
    <s v="EM TRANSITO"/>
    <n v="-45195"/>
  </r>
  <r>
    <n v="31336298"/>
    <s v="313362-98"/>
    <d v="2023-09-26T00:00:00"/>
    <x v="0"/>
    <s v="ITUMBIARA"/>
    <x v="5"/>
    <n v="132133"/>
    <s v="CENTRO-OESTE"/>
    <n v="5069"/>
    <n v="178.74"/>
    <n v="192"/>
    <m/>
    <s v="TRANSBOCAYUVA LOGISTICA LTDA"/>
    <d v="2023-09-25T00:00:00"/>
    <s v="INFORMADO COLETA"/>
    <m/>
    <m/>
    <m/>
    <m/>
    <s v="EM TRANSITO"/>
    <n v="-45195"/>
  </r>
  <r>
    <n v="29234498"/>
    <s v="292344-98"/>
    <d v="2023-09-12T00:00:00"/>
    <x v="0"/>
    <s v="CUIABÁ"/>
    <x v="0"/>
    <n v="130082"/>
    <s v="CENTRO-OESTE"/>
    <n v="13750.11"/>
    <n v="663.98"/>
    <n v="525"/>
    <m/>
    <s v="MIRA OTM TRANSPORTES LTDA"/>
    <d v="2023-09-11T00:00:00"/>
    <m/>
    <d v="2023-09-27T00:00:00"/>
    <d v="2023-09-28T00:00:00"/>
    <m/>
    <s v="ENTREGUE"/>
    <s v="ENTREGUE FORA DO PRAZO"/>
    <n v="16"/>
  </r>
  <r>
    <n v="32962298"/>
    <s v="329622-98"/>
    <d v="2023-10-09T00:00:00"/>
    <x v="0"/>
    <s v="SEM-PEIXE"/>
    <x v="4"/>
    <n v="134273"/>
    <s v="SUDESTE"/>
    <n v="12799.52"/>
    <m/>
    <n v="471"/>
    <m/>
    <s v="TENHOMOVEIS COMERCIO DE MOVEIS E UTENSILIOS DOMESTICOS LTDA"/>
    <d v="2023-10-09T00:00:00"/>
    <s v="INFORMADO COLETA"/>
    <m/>
    <m/>
    <m/>
    <m/>
    <s v="EM TRANSITO"/>
    <m/>
  </r>
  <r>
    <n v="33137598"/>
    <s v="331375-98"/>
    <d v="2023-10-04T00:00:00"/>
    <x v="0"/>
    <s v="IPATINGA"/>
    <x v="4"/>
    <n v="133790"/>
    <s v="SUDESTE"/>
    <n v="352396.79999999999"/>
    <n v="0"/>
    <n v="19828.400000000001"/>
    <m/>
    <s v="TRANSCAMPO TRANSPORTADORA CAMPO LTDA"/>
    <d v="2023-10-04T00:00:00"/>
    <s v="INFORMADO COLETA"/>
    <m/>
    <m/>
    <m/>
    <m/>
    <s v="EM TRANSITO"/>
    <m/>
  </r>
  <r>
    <n v="33177098"/>
    <s v="331770-98"/>
    <d v="2023-10-04T00:00:00"/>
    <x v="0"/>
    <s v="IPATINGA"/>
    <x v="4"/>
    <n v="133825"/>
    <s v="SUDESTE"/>
    <n v="173462.12"/>
    <n v="0"/>
    <n v="1815"/>
    <m/>
    <s v="TRANSCAMPO TRANSPORTADORA CAMPO LTDA"/>
    <d v="2023-10-04T00:00:00"/>
    <s v="INFORMADO COLETA"/>
    <m/>
    <m/>
    <m/>
    <m/>
    <s v="EM TRANSITO"/>
    <m/>
  </r>
  <r>
    <n v="31048098"/>
    <s v="310480-98"/>
    <d v="2023-09-26T00:00:00"/>
    <x v="0"/>
    <s v="IPATINGA"/>
    <x v="4"/>
    <n v="131123"/>
    <s v="SUDESTE"/>
    <n v="445132.79999999999"/>
    <n v="0"/>
    <n v="25046.400000000001"/>
    <m/>
    <s v="TRANSCAMPO TRANSPORTADORA CAMPO LTDA"/>
    <d v="2023-09-19T00:00:00"/>
    <s v="INFORMADO COLETA"/>
    <m/>
    <m/>
    <m/>
    <m/>
    <s v="EM TRANSITO"/>
    <n v="-45195"/>
  </r>
  <r>
    <n v="32188698"/>
    <s v="321886-98"/>
    <d v="2023-10-09T00:00:00"/>
    <x v="0"/>
    <s v="ARCOS"/>
    <x v="4"/>
    <n v="134280"/>
    <s v="SUDESTE"/>
    <n v="7530"/>
    <m/>
    <n v="249"/>
    <m/>
    <s v="TENHOMOVEIS COMERCIO DE MOVEIS E UTENSILIOS DOMESTICOS LTDA"/>
    <d v="2023-10-09T00:00:00"/>
    <s v="INFORMADO COLETA"/>
    <m/>
    <m/>
    <m/>
    <m/>
    <s v="EM TRANSITO"/>
    <m/>
  </r>
  <r>
    <n v="32277998"/>
    <s v="322779-98"/>
    <d v="2023-10-09T00:00:00"/>
    <x v="0"/>
    <s v="ITAPERUNA"/>
    <x v="11"/>
    <n v="134160"/>
    <s v="SUDESTE"/>
    <n v="8485"/>
    <m/>
    <n v="296"/>
    <m/>
    <s v="TJ4 TRANSPORTES EIRELI"/>
    <d v="2023-10-06T00:00:00"/>
    <s v="INFORMADO COLETA"/>
    <m/>
    <m/>
    <m/>
    <m/>
    <s v="EM TRANSITO"/>
    <m/>
  </r>
  <r>
    <n v="29320498"/>
    <s v="293204-98"/>
    <d v="2023-09-12T00:00:00"/>
    <x v="0"/>
    <s v="RONDONÓPOLIS"/>
    <x v="0"/>
    <n v="130095"/>
    <s v="CENTRO-OESTE"/>
    <n v="5429"/>
    <n v="390.77"/>
    <n v="165"/>
    <m/>
    <s v="MIRA OTM TRANSPORTES LTDA"/>
    <d v="2023-09-11T00:00:00"/>
    <m/>
    <d v="2023-09-28T00:00:00"/>
    <d v="2023-09-27T00:00:00"/>
    <m/>
    <s v="ENTREGUE"/>
    <s v="ENTREGUE NO PRAZO"/>
    <n v="15"/>
  </r>
  <r>
    <n v="29327198"/>
    <s v="293271-98"/>
    <d v="2023-09-12T00:00:00"/>
    <x v="0"/>
    <s v="RONDONÓPOLIS"/>
    <x v="0"/>
    <n v="130148"/>
    <s v="CENTRO-OESTE"/>
    <n v="11545.3"/>
    <n v="853"/>
    <n v="431"/>
    <m/>
    <s v="MIRA OTM TRANSPORTES LTDA"/>
    <d v="2023-09-11T00:00:00"/>
    <m/>
    <d v="2023-09-28T00:00:00"/>
    <d v="2023-09-27T00:00:00"/>
    <m/>
    <s v="ENTREGUE"/>
    <s v="ENTREGUE NO PRAZO"/>
    <n v="15"/>
  </r>
  <r>
    <n v="29429198"/>
    <s v="294291-98"/>
    <d v="2023-09-12T00:00:00"/>
    <x v="0"/>
    <s v="RONDONÓPOLIS"/>
    <x v="0"/>
    <n v="130156"/>
    <s v="CENTRO-OESTE"/>
    <n v="5989"/>
    <n v="465.41"/>
    <n v="206"/>
    <m/>
    <s v="MIRA OTM TRANSPORTES LTDA"/>
    <d v="2023-09-11T00:00:00"/>
    <m/>
    <d v="2023-09-28T00:00:00"/>
    <d v="2023-09-27T00:00:00"/>
    <m/>
    <s v="ENTREGUE"/>
    <s v="ENTREGUE NO PRAZO"/>
    <n v="15"/>
  </r>
  <r>
    <n v="28620298"/>
    <s v="286202-98"/>
    <d v="2023-09-12T00:00:00"/>
    <x v="0"/>
    <s v="SINOP"/>
    <x v="0"/>
    <n v="130187"/>
    <s v="CENTRO-OESTE"/>
    <n v="9589"/>
    <n v="576.42999999999995"/>
    <n v="271"/>
    <m/>
    <s v="MIRA OTM TRANSPORTES LTDA"/>
    <d v="2023-09-11T00:00:00"/>
    <m/>
    <d v="2023-09-29T00:00:00"/>
    <d v="2023-09-27T00:00:00"/>
    <m/>
    <s v="ENTREGUE"/>
    <s v="ENTREGUE NO PRAZO"/>
    <n v="15"/>
  </r>
  <r>
    <n v="28291898"/>
    <s v="282918-98"/>
    <d v="2023-09-12T00:00:00"/>
    <x v="0"/>
    <s v="SANTA HELENA GOIAS"/>
    <x v="5"/>
    <n v="130185"/>
    <s v="CENTRO-OESTE"/>
    <n v="8175"/>
    <n v="442.41"/>
    <n v="269"/>
    <m/>
    <s v="MIRA OTM TRANSPORTES LTDA"/>
    <d v="2023-09-11T00:00:00"/>
    <m/>
    <d v="2023-10-02T00:00:00"/>
    <d v="2023-09-29T00:00:00"/>
    <m/>
    <s v="ENTREGUE"/>
    <s v="ENTREGUE NO PRAZO"/>
    <n v="17"/>
  </r>
  <r>
    <n v="29267498"/>
    <s v="292674-98"/>
    <d v="2023-09-12T00:00:00"/>
    <x v="0"/>
    <s v="MONTE NEGRO"/>
    <x v="8"/>
    <n v="130178"/>
    <s v="NORTE"/>
    <n v="40000.75"/>
    <n v="4080.18"/>
    <n v="1396"/>
    <m/>
    <s v="MIRA OTM TRANSPORTES LTDA"/>
    <d v="2023-09-11T00:00:00"/>
    <m/>
    <d v="2023-10-06T00:00:00"/>
    <d v="2023-09-28T00:00:00"/>
    <m/>
    <s v="ENTREGUE"/>
    <s v="ENTREGUE NO PRAZO"/>
    <n v="16"/>
  </r>
  <r>
    <n v="28583098"/>
    <s v="285830-98"/>
    <d v="2023-09-12T00:00:00"/>
    <x v="0"/>
    <s v="CUJUBIM"/>
    <x v="8"/>
    <n v="130188"/>
    <s v="NORTE"/>
    <n v="13000"/>
    <n v="1557.7"/>
    <n v="494"/>
    <m/>
    <s v="MIRA OTM TRANSPORTES LTDA"/>
    <d v="2023-09-11T00:00:00"/>
    <m/>
    <d v="2023-10-06T00:00:00"/>
    <d v="2023-09-28T00:00:00"/>
    <m/>
    <s v="ENTREGUE"/>
    <s v="ENTREGUE NO PRAZO"/>
    <n v="16"/>
  </r>
  <r>
    <n v="28584998"/>
    <s v="285849-98"/>
    <d v="2023-09-12T00:00:00"/>
    <x v="0"/>
    <s v="CUJUBIM"/>
    <x v="8"/>
    <n v="130189"/>
    <s v="NORTE"/>
    <n v="9700"/>
    <n v="1119.95"/>
    <n v="335"/>
    <m/>
    <s v="MIRA OTM TRANSPORTES LTDA"/>
    <d v="2023-09-11T00:00:00"/>
    <m/>
    <d v="2023-10-06T00:00:00"/>
    <d v="2023-09-28T00:00:00"/>
    <m/>
    <s v="ENTREGUE"/>
    <s v="ENTREGUE NO PRAZO"/>
    <n v="16"/>
  </r>
  <r>
    <n v="29379998"/>
    <s v="293799-98"/>
    <d v="2023-09-12T00:00:00"/>
    <x v="0"/>
    <s v="PARAUAPEBAS"/>
    <x v="2"/>
    <n v="130164"/>
    <s v="NORTE"/>
    <n v="9680.9699999999993"/>
    <n v="771.14"/>
    <n v="335"/>
    <m/>
    <s v="MIRA OTM TRANSPORTES LTDA"/>
    <d v="2023-09-11T00:00:00"/>
    <m/>
    <d v="2023-10-10T00:00:00"/>
    <d v="2023-09-27T00:00:00"/>
    <m/>
    <s v="ENTREGUE"/>
    <s v="ENTREGUE NO PRAZO"/>
    <n v="15"/>
  </r>
  <r>
    <n v="29338698"/>
    <s v="293386-98"/>
    <d v="2023-09-12T00:00:00"/>
    <x v="0"/>
    <s v="ARAGUAINA"/>
    <x v="1"/>
    <n v="130149"/>
    <s v="NORTE"/>
    <n v="12667.97"/>
    <n v="1051.93"/>
    <n v="462"/>
    <m/>
    <s v="MIRA OTM TRANSPORTES LTDA"/>
    <d v="2023-09-11T00:00:00"/>
    <m/>
    <d v="2023-10-16T00:00:00"/>
    <d v="2023-09-27T00:00:00"/>
    <m/>
    <s v="ENTREGUE"/>
    <s v="ENTREGUE NO PRAZO"/>
    <n v="15"/>
  </r>
  <r>
    <n v="29965398"/>
    <s v="299653-98"/>
    <d v="2023-09-12T00:00:00"/>
    <x v="0"/>
    <s v="ADAMANTINA"/>
    <x v="9"/>
    <n v="130300"/>
    <s v="SUDESTE"/>
    <n v="8649"/>
    <n v="259.47000000000003"/>
    <n v="264"/>
    <m/>
    <s v="NJP EXPRESS LTDA"/>
    <d v="2023-09-12T00:00:00"/>
    <m/>
    <d v="2023-09-21T00:00:00"/>
    <d v="2023-09-21T00:00:00"/>
    <m/>
    <s v="ENTREGUE"/>
    <s v="ENTREGUE NO PRAZO"/>
    <n v="9"/>
  </r>
  <r>
    <n v="29350798"/>
    <s v="293507-98"/>
    <d v="2023-09-12T00:00:00"/>
    <x v="0"/>
    <s v="ITABORAI"/>
    <x v="11"/>
    <n v="130130"/>
    <s v="SUDESTE"/>
    <n v="7449"/>
    <n v="250.31"/>
    <n v="268.24"/>
    <m/>
    <s v="REALMED TRANSPORTES E LOGÍSTICA LTDA"/>
    <d v="2023-09-11T00:00:00"/>
    <m/>
    <d v="2023-09-19T00:00:00"/>
    <d v="2023-09-20T00:00:00"/>
    <m/>
    <s v="ENTREGUE"/>
    <s v="ENTREGUE FORA DO PRAZO"/>
    <n v="8"/>
  </r>
  <r>
    <n v="29371698"/>
    <s v="293716-98"/>
    <d v="2023-09-12T00:00:00"/>
    <x v="0"/>
    <s v="ITABORAI"/>
    <x v="11"/>
    <n v="130134"/>
    <s v="SUDESTE"/>
    <n v="5989"/>
    <n v="195.95"/>
    <n v="198"/>
    <m/>
    <s v="REALMED TRANSPORTES E LOGÍSTICA LTDA"/>
    <d v="2023-09-11T00:00:00"/>
    <m/>
    <d v="2023-09-19T00:00:00"/>
    <d v="2023-09-20T00:00:00"/>
    <m/>
    <s v="ENTREGUE"/>
    <s v="ENTREGUE FORA DO PRAZO"/>
    <n v="8"/>
  </r>
  <r>
    <n v="29442598"/>
    <s v="294425-98"/>
    <d v="2023-09-12T00:00:00"/>
    <x v="0"/>
    <s v="RIO BONITO"/>
    <x v="11"/>
    <n v="130139"/>
    <s v="SUDESTE"/>
    <n v="7706.36"/>
    <n v="256.11"/>
    <n v="268"/>
    <m/>
    <s v="REALMED TRANSPORTES E LOGÍSTICA LTDA"/>
    <d v="2023-09-11T00:00:00"/>
    <m/>
    <d v="2023-09-22T00:00:00"/>
    <d v="2023-09-22T00:00:00"/>
    <m/>
    <s v="ENTREGUE"/>
    <s v="ENTREGUE NO PRAZO"/>
    <n v="10"/>
  </r>
  <r>
    <n v="29398498"/>
    <s v="293984-98"/>
    <d v="2023-09-12T00:00:00"/>
    <x v="0"/>
    <s v="ARARUAMA"/>
    <x v="11"/>
    <n v="130142"/>
    <s v="SUDESTE"/>
    <n v="14449"/>
    <n v="487.54"/>
    <n v="527"/>
    <m/>
    <s v="REALMED TRANSPORTES E LOGÍSTICA LTDA"/>
    <d v="2023-09-11T00:00:00"/>
    <m/>
    <d v="2023-09-22T00:00:00"/>
    <d v="2023-09-21T00:00:00"/>
    <m/>
    <s v="ENTREGUE"/>
    <s v="ENTREGUE NO PRAZO"/>
    <n v="9"/>
  </r>
  <r>
    <n v="28564298"/>
    <s v="285642-98"/>
    <d v="2023-09-12T00:00:00"/>
    <x v="0"/>
    <s v="ARARUAMA"/>
    <x v="11"/>
    <n v="130191"/>
    <s v="SUDESTE"/>
    <n v="16000"/>
    <n v="558"/>
    <n v="644"/>
    <m/>
    <s v="REALMED TRANSPORTES E LOGÍSTICA LTDA"/>
    <d v="2023-09-11T00:00:00"/>
    <m/>
    <d v="2023-09-19T00:00:00"/>
    <d v="2023-09-19T00:00:00"/>
    <m/>
    <s v="ENTREGUE"/>
    <s v="ENTREGUE NO PRAZO"/>
    <n v="7"/>
  </r>
  <r>
    <n v="28796098"/>
    <s v="287960-98"/>
    <d v="2023-09-12T00:00:00"/>
    <x v="0"/>
    <s v="ARARUAMA"/>
    <x v="11"/>
    <n v="130210"/>
    <s v="SUDESTE"/>
    <n v="7449"/>
    <n v="250.31"/>
    <n v="268.23599999999999"/>
    <m/>
    <s v="REALMED TRANSPORTES E LOGÍSTICA LTDA"/>
    <d v="2023-09-11T00:00:00"/>
    <m/>
    <d v="2023-09-19T00:00:00"/>
    <d v="2023-09-19T00:00:00"/>
    <m/>
    <s v="ENTREGUE"/>
    <s v="ENTREGUE NO PRAZO"/>
    <n v="7"/>
  </r>
  <r>
    <n v="28502498"/>
    <s v="285024-98"/>
    <d v="2023-09-12T00:00:00"/>
    <x v="0"/>
    <s v="MACAÉ"/>
    <x v="11"/>
    <n v="130211"/>
    <s v="SUDESTE"/>
    <n v="12299"/>
    <n v="419.03"/>
    <n v="462.041"/>
    <m/>
    <s v="REALMED TRANSPORTES E LOGÍSTICA LTDA"/>
    <d v="2023-09-11T00:00:00"/>
    <m/>
    <d v="2023-09-20T00:00:00"/>
    <d v="2023-09-20T00:00:00"/>
    <m/>
    <s v="ENTREGUE"/>
    <s v="ENTREGUE NO PRAZO"/>
    <n v="8"/>
  </r>
  <r>
    <n v="29442498"/>
    <s v="294424-98"/>
    <d v="2023-09-12T00:00:00"/>
    <x v="0"/>
    <s v="RIO DAS OSTRAS"/>
    <x v="11"/>
    <n v="130133"/>
    <s v="SUDESTE"/>
    <n v="13889"/>
    <n v="473.87"/>
    <n v="524"/>
    <m/>
    <s v="REALMED TRANSPORTES E LOGÍSTICA LTDA"/>
    <d v="2023-09-11T00:00:00"/>
    <m/>
    <d v="2023-09-20T00:00:00"/>
    <d v="2023-09-20T00:00:00"/>
    <m/>
    <s v="ENTREGUE"/>
    <s v="ENTREGUE NO PRAZO"/>
    <n v="8"/>
  </r>
  <r>
    <n v="29357498"/>
    <s v="293574-98"/>
    <d v="2023-09-12T00:00:00"/>
    <x v="0"/>
    <s v="DUQUE DE CAXIAS"/>
    <x v="11"/>
    <n v="130136"/>
    <s v="SUDESTE"/>
    <n v="11880"/>
    <n v="401.06"/>
    <n v="434"/>
    <m/>
    <s v="REALMED TRANSPORTES E LOGÍSTICA LTDA"/>
    <d v="2023-09-11T00:00:00"/>
    <m/>
    <d v="2023-10-03T00:00:00"/>
    <d v="2023-10-03T00:00:00"/>
    <m/>
    <s v="ENTREGUE"/>
    <s v="ENTREGUE NO PRAZO"/>
    <n v="21"/>
  </r>
  <r>
    <n v="29479198"/>
    <s v="294791-98"/>
    <d v="2023-09-12T00:00:00"/>
    <x v="0"/>
    <s v="MARICÁ"/>
    <x v="11"/>
    <n v="130141"/>
    <s v="SUDESTE"/>
    <n v="11019"/>
    <n v="370.04"/>
    <n v="396"/>
    <m/>
    <s v="REALMED TRANSPORTES E LOGÍSTICA LTDA"/>
    <d v="2023-09-11T00:00:00"/>
    <s v="INFORMADO COLETA"/>
    <d v="2023-09-28T00:00:00"/>
    <d v="2023-09-28T00:00:00"/>
    <d v="2023-10-09T00:00:00"/>
    <s v="ENTREGUE"/>
    <s v="ENTREGUE NO PRAZO"/>
    <n v="16"/>
  </r>
  <r>
    <n v="29882198"/>
    <s v="298821-98"/>
    <d v="2023-09-12T00:00:00"/>
    <x v="0"/>
    <s v="UBERLÂNDIA"/>
    <x v="4"/>
    <n v="130293"/>
    <s v="SUDESTE"/>
    <n v="6048.89"/>
    <n v="287.25"/>
    <n v="197"/>
    <m/>
    <s v="TENHOMOVEIS COMERCIO DE MOVEIS E UTENSILIOS DOMESTICOS LTDA"/>
    <d v="2023-09-12T00:00:00"/>
    <m/>
    <d v="2023-09-27T00:00:00"/>
    <d v="2023-09-26T00:00:00"/>
    <m/>
    <s v="ENTREGUE"/>
    <s v="ENTREGUE NO PRAZO"/>
    <n v="14"/>
  </r>
  <r>
    <n v="28764298"/>
    <s v="287642-98"/>
    <d v="2023-09-13T00:00:00"/>
    <x v="0"/>
    <s v="TUBARÃO"/>
    <x v="21"/>
    <n v="130384"/>
    <s v="SUL"/>
    <n v="20895.32"/>
    <n v="1250.3800000000001"/>
    <n v="769.76199999999994"/>
    <m/>
    <s v="FITLOG TRANSPORTES E LOGISTICA"/>
    <d v="2023-09-13T00:00:00"/>
    <m/>
    <d v="2023-09-26T00:00:00"/>
    <d v="2023-09-25T00:00:00"/>
    <m/>
    <s v="ENTREGUE"/>
    <s v="ENTREGUE NO PRAZO"/>
    <n v="12"/>
  </r>
  <r>
    <n v="28837398"/>
    <s v="288373-98"/>
    <d v="2023-09-13T00:00:00"/>
    <x v="0"/>
    <s v="TUBARÃO"/>
    <x v="21"/>
    <n v="130381"/>
    <s v="SUL"/>
    <n v="21333.360000000001"/>
    <n v="1474.4"/>
    <n v="915.16700000000003"/>
    <m/>
    <s v="FITLOG TRANSPORTES E LOGISTICA"/>
    <d v="2023-09-13T00:00:00"/>
    <m/>
    <d v="2023-09-22T00:00:00"/>
    <d v="2023-09-25T00:00:00"/>
    <m/>
    <s v="ENTREGUE"/>
    <s v="ENTREGUE FORA DO PRAZO"/>
    <n v="12"/>
  </r>
  <r>
    <n v="30150898"/>
    <s v="301508-98"/>
    <d v="2023-09-13T00:00:00"/>
    <x v="0"/>
    <s v="CARAGUATATUBA"/>
    <x v="9"/>
    <n v="130282"/>
    <s v="SUDESTE"/>
    <n v="4668.6899999999996"/>
    <n v="176.61"/>
    <n v="137"/>
    <m/>
    <s v="FITLOG TRANSPORTES E LOGISTICA"/>
    <d v="2023-09-12T00:00:00"/>
    <m/>
    <d v="2023-09-22T00:00:00"/>
    <d v="2023-09-21T00:00:00"/>
    <m/>
    <s v="ENTREGUE"/>
    <s v="ENTREGUE NO PRAZO"/>
    <n v="8"/>
  </r>
  <r>
    <n v="30589200"/>
    <s v="305892-00"/>
    <d v="2023-09-13T00:00:00"/>
    <x v="0"/>
    <s v="BIGUACU"/>
    <x v="21"/>
    <n v="130248"/>
    <s v="SUL"/>
    <n v="3474"/>
    <n v="189.58"/>
    <n v="167"/>
    <m/>
    <s v="FITLOG TRANSPORTES E LOGISTICA"/>
    <d v="2023-09-12T00:00:00"/>
    <m/>
    <d v="2023-09-26T00:00:00"/>
    <d v="2023-09-20T00:00:00"/>
    <m/>
    <s v="ENTREGUE"/>
    <s v="ENTREGUE NO PRAZO"/>
    <n v="7"/>
  </r>
  <r>
    <n v="32428998"/>
    <s v="324289-98"/>
    <d v="2023-10-09T00:00:00"/>
    <x v="0"/>
    <s v="CAMBUCI"/>
    <x v="11"/>
    <n v="134167"/>
    <s v="SUDESTE"/>
    <n v="5175.92"/>
    <m/>
    <n v="171"/>
    <m/>
    <s v="TJ4 TRANSPORTES EIRELI"/>
    <d v="2023-10-06T00:00:00"/>
    <s v="INFORMADO COLETA"/>
    <m/>
    <m/>
    <m/>
    <m/>
    <s v="EM TRANSITO"/>
    <m/>
  </r>
  <r>
    <n v="29535998"/>
    <s v="295359-98"/>
    <d v="2023-09-13T00:00:00"/>
    <x v="0"/>
    <s v="IMBITUBA"/>
    <x v="21"/>
    <n v="130393"/>
    <s v="SUL"/>
    <n v="25220.04"/>
    <n v="1693.92"/>
    <n v="1050"/>
    <m/>
    <s v="FITLOG TRANSPORTES E LOGISTICA"/>
    <d v="2023-09-13T00:00:00"/>
    <m/>
    <d v="2023-09-22T00:00:00"/>
    <d v="2023-09-27T00:00:00"/>
    <m/>
    <s v="ENTREGUE"/>
    <s v="ENTREGUE FORA DO PRAZO"/>
    <n v="14"/>
  </r>
  <r>
    <n v="30399698"/>
    <s v="303996-98"/>
    <d v="2023-09-13T00:00:00"/>
    <x v="0"/>
    <s v="PARANAGUA"/>
    <x v="12"/>
    <n v="130410"/>
    <s v="SUL"/>
    <n v="12277.93"/>
    <n v="735.4"/>
    <n v="450"/>
    <m/>
    <s v="FITLOG TRANSPORTES E LOGISTICA"/>
    <d v="2023-09-13T00:00:00"/>
    <m/>
    <d v="2023-09-28T00:00:00"/>
    <d v="2023-09-21T00:00:00"/>
    <m/>
    <s v="ENTREGUE"/>
    <s v="ENTREGUE NO PRAZO"/>
    <n v="8"/>
  </r>
  <r>
    <n v="30401198"/>
    <s v="304011-98"/>
    <d v="2023-09-13T00:00:00"/>
    <x v="0"/>
    <s v="PARANAGUA"/>
    <x v="12"/>
    <n v="130400"/>
    <s v="SUL"/>
    <n v="16271.87"/>
    <n v="932.8"/>
    <n v="581"/>
    <m/>
    <s v="FITLOG TRANSPORTES E LOGISTICA"/>
    <d v="2023-09-13T00:00:00"/>
    <m/>
    <d v="2023-09-28T00:00:00"/>
    <d v="2023-09-21T00:00:00"/>
    <m/>
    <s v="ENTREGUE"/>
    <s v="ENTREGUE NO PRAZO"/>
    <n v="8"/>
  </r>
  <r>
    <n v="29712398"/>
    <s v="297123-98"/>
    <d v="2023-09-13T00:00:00"/>
    <x v="0"/>
    <s v="MONTAURI"/>
    <x v="10"/>
    <n v="130388"/>
    <s v="SUL"/>
    <n v="20958.3"/>
    <n v="1717.05"/>
    <n v="755"/>
    <m/>
    <s v="FITLOG TRANSPORTES E LOGISTICA"/>
    <d v="2023-09-13T00:00:00"/>
    <m/>
    <d v="2023-10-03T00:00:00"/>
    <d v="2023-09-19T00:00:00"/>
    <m/>
    <s v="ENTREGUE"/>
    <s v="ENTREGUE NO PRAZO"/>
    <n v="6"/>
  </r>
  <r>
    <n v="30399098"/>
    <s v="303990-98"/>
    <d v="2023-09-13T00:00:00"/>
    <x v="0"/>
    <s v="PARANAGUA"/>
    <x v="12"/>
    <n v="130401"/>
    <s v="SUL"/>
    <n v="21619.89"/>
    <n v="1300.45"/>
    <n v="829"/>
    <m/>
    <s v="FITLOG TRANSPORTES E LOGISTICA"/>
    <d v="2023-09-13T00:00:00"/>
    <m/>
    <d v="2023-09-28T00:00:00"/>
    <d v="2023-09-27T00:00:00"/>
    <m/>
    <s v="ENTREGUE"/>
    <s v="ENTREGUE NO PRAZO"/>
    <n v="14"/>
  </r>
  <r>
    <n v="30665299"/>
    <s v="306652-99"/>
    <d v="2023-09-13T00:00:00"/>
    <x v="0"/>
    <s v="BELÉM"/>
    <x v="2"/>
    <n v="130253"/>
    <s v="NORTE"/>
    <n v="2944.32"/>
    <n v="204.55"/>
    <n v="40.64"/>
    <m/>
    <s v="JEONCEL TRANSPORTES LTDA"/>
    <d v="2023-09-12T00:00:00"/>
    <m/>
    <d v="2023-10-03T00:00:00"/>
    <d v="2023-10-03T00:00:00"/>
    <d v="2023-10-04T00:00:00"/>
    <s v="ENTREGUE"/>
    <s v="ENTREGUE NO PRAZO"/>
    <n v="20"/>
  </r>
  <r>
    <n v="30174498"/>
    <s v="301744-98"/>
    <d v="2023-09-13T00:00:00"/>
    <x v="0"/>
    <s v="GOVERNADOR VALADARES"/>
    <x v="4"/>
    <n v="130294"/>
    <s v="SUDESTE"/>
    <n v="11019"/>
    <n v="297.76"/>
    <n v="371"/>
    <m/>
    <s v="M V G TRANSPORTES EIRELI"/>
    <d v="2023-09-12T00:00:00"/>
    <m/>
    <d v="2023-09-15T00:00:00"/>
    <d v="2023-09-15T00:00:00"/>
    <m/>
    <s v="ENTREGUE"/>
    <s v="ENTREGUE NO PRAZO"/>
    <n v="2"/>
  </r>
  <r>
    <n v="28433898"/>
    <s v="284338-98"/>
    <d v="2023-09-13T00:00:00"/>
    <x v="0"/>
    <s v="DIVINÓPOLIS"/>
    <x v="4"/>
    <n v="130212"/>
    <s v="SUDESTE"/>
    <n v="7896.85"/>
    <n v="187"/>
    <n v="209.142"/>
    <m/>
    <s v="M V G TRANSPORTES EIRELI"/>
    <d v="2023-09-11T00:00:00"/>
    <m/>
    <d v="2023-09-18T00:00:00"/>
    <d v="2023-09-25T00:00:00"/>
    <m/>
    <s v="ENTREGUE"/>
    <s v="ENTREGUE FORA DO PRAZO"/>
    <n v="12"/>
  </r>
  <r>
    <n v="29210598"/>
    <s v="292105-98"/>
    <d v="2023-09-13T00:00:00"/>
    <x v="0"/>
    <s v="BELO HORIZONTE"/>
    <x v="4"/>
    <n v="130057"/>
    <s v="SUDESTE"/>
    <n v="12343.06"/>
    <n v="346.28"/>
    <n v="432.99200000000002"/>
    <m/>
    <s v="M V G TRANSPORTES EIRELI"/>
    <d v="2023-09-11T00:00:00"/>
    <m/>
    <d v="2023-09-15T00:00:00"/>
    <d v="2023-09-20T00:00:00"/>
    <m/>
    <s v="ENTREGUE"/>
    <s v="ENTREGUE FORA DO PRAZO"/>
    <n v="7"/>
  </r>
  <r>
    <n v="29336798"/>
    <s v="293367-98"/>
    <d v="2023-09-13T00:00:00"/>
    <x v="0"/>
    <s v="BRUMADINHO"/>
    <x v="4"/>
    <n v="130067"/>
    <s v="SUDESTE"/>
    <n v="6659"/>
    <n v="191.07"/>
    <n v="235"/>
    <m/>
    <s v="M V G TRANSPORTES EIRELI"/>
    <d v="2023-09-11T00:00:00"/>
    <m/>
    <d v="2023-09-19T00:00:00"/>
    <d v="2023-09-21T00:00:00"/>
    <m/>
    <s v="ENTREGUE"/>
    <s v="ENTREGUE FORA DO PRAZO"/>
    <n v="8"/>
  </r>
  <r>
    <n v="28664398"/>
    <s v="286643-98"/>
    <d v="2023-09-13T00:00:00"/>
    <x v="0"/>
    <s v="CUIABÁ"/>
    <x v="0"/>
    <n v="130198"/>
    <s v="CENTRO-OESTE"/>
    <n v="15530"/>
    <n v="748.27"/>
    <n v="603.17499999999995"/>
    <m/>
    <s v="MIRA OTM TRANSPORTES LTDA"/>
    <d v="2023-09-11T00:00:00"/>
    <m/>
    <d v="2023-09-27T00:00:00"/>
    <d v="2023-09-26T00:00:00"/>
    <m/>
    <s v="ENTREGUE"/>
    <s v="ENTREGUE NO PRAZO"/>
    <n v="13"/>
  </r>
  <r>
    <n v="29503598"/>
    <s v="295035-98"/>
    <d v="2023-09-13T00:00:00"/>
    <x v="0"/>
    <s v="SENADOR CANEDO"/>
    <x v="5"/>
    <n v="130298"/>
    <s v="CENTRO-OESTE"/>
    <n v="41600"/>
    <n v="1897.61"/>
    <n v="1420"/>
    <m/>
    <s v="MIRA OTM TRANSPORTES LTDA"/>
    <d v="2023-09-12T00:00:00"/>
    <m/>
    <d v="2023-09-26T00:00:00"/>
    <d v="2023-09-28T00:00:00"/>
    <m/>
    <s v="ENTREGUE"/>
    <s v="ENTREGUE FORA DO PRAZO"/>
    <n v="15"/>
  </r>
  <r>
    <n v="28575998"/>
    <s v="285759-98"/>
    <d v="2023-09-13T00:00:00"/>
    <x v="0"/>
    <s v="VÁRZEA GRANDE"/>
    <x v="0"/>
    <n v="130205"/>
    <s v="CENTRO-OESTE"/>
    <n v="13889"/>
    <n v="664.28"/>
    <n v="525.08900000000006"/>
    <m/>
    <s v="MIRA OTM TRANSPORTES LTDA"/>
    <d v="2023-09-11T00:00:00"/>
    <m/>
    <d v="2023-09-28T00:00:00"/>
    <d v="2023-09-27T00:00:00"/>
    <m/>
    <s v="ENTREGUE"/>
    <s v="ENTREGUE NO PRAZO"/>
    <n v="14"/>
  </r>
  <r>
    <n v="28618298"/>
    <s v="286182-98"/>
    <d v="2023-09-13T00:00:00"/>
    <x v="0"/>
    <s v="VÁRZEA GRANDE"/>
    <x v="0"/>
    <n v="130207"/>
    <s v="CENTRO-OESTE"/>
    <n v="13889"/>
    <n v="664.28"/>
    <n v="525.08900000000006"/>
    <m/>
    <s v="MIRA OTM TRANSPORTES LTDA"/>
    <d v="2023-09-11T00:00:00"/>
    <m/>
    <d v="2023-09-28T00:00:00"/>
    <d v="2023-09-27T00:00:00"/>
    <m/>
    <s v="ENTREGUE"/>
    <s v="ENTREGUE NO PRAZO"/>
    <n v="14"/>
  </r>
  <r>
    <n v="28762098"/>
    <s v="287620-98"/>
    <d v="2023-09-13T00:00:00"/>
    <x v="0"/>
    <s v="NOBRES"/>
    <x v="0"/>
    <n v="130209"/>
    <s v="CENTRO-OESTE"/>
    <n v="9959"/>
    <n v="690.73"/>
    <n v="336.77699999999999"/>
    <m/>
    <s v="MIRA OTM TRANSPORTES LTDA"/>
    <d v="2023-09-11T00:00:00"/>
    <m/>
    <d v="2023-10-02T00:00:00"/>
    <d v="2023-09-27T00:00:00"/>
    <m/>
    <s v="ENTREGUE"/>
    <s v="ENTREGUE NO PRAZO"/>
    <n v="14"/>
  </r>
  <r>
    <n v="28760798"/>
    <s v="287607-98"/>
    <d v="2023-09-13T00:00:00"/>
    <x v="0"/>
    <s v="NOBRES"/>
    <x v="0"/>
    <n v="130202"/>
    <s v="CENTRO-OESTE"/>
    <n v="8655"/>
    <n v="636.98"/>
    <n v="304.84800000000001"/>
    <m/>
    <s v="MIRA OTM TRANSPORTES LTDA"/>
    <d v="2023-09-11T00:00:00"/>
    <m/>
    <d v="2023-10-02T00:00:00"/>
    <d v="2023-09-27T00:00:00"/>
    <m/>
    <s v="ENTREGUE"/>
    <s v="ENTREGUE NO PRAZO"/>
    <n v="14"/>
  </r>
  <r>
    <n v="30800098"/>
    <s v="308000-98"/>
    <d v="2023-09-13T00:00:00"/>
    <x v="0"/>
    <s v="ITAPEVI"/>
    <x v="9"/>
    <n v="130308"/>
    <s v="SUDESTE"/>
    <n v="10277.469999999999"/>
    <n v="287.77"/>
    <n v="49.24"/>
    <m/>
    <s v="NJP EXPRESS LTDA"/>
    <d v="2023-09-12T00:00:00"/>
    <m/>
    <d v="2023-09-19T00:00:00"/>
    <d v="2023-09-15T00:00:00"/>
    <m/>
    <s v="ENTREGUE"/>
    <s v="ENTREGUE NO PRAZO"/>
    <n v="2"/>
  </r>
  <r>
    <n v="30091798"/>
    <s v="300917-98"/>
    <d v="2023-09-13T00:00:00"/>
    <x v="0"/>
    <s v="RIO DAS OSTRAS"/>
    <x v="11"/>
    <n v="130296"/>
    <s v="SUDESTE"/>
    <n v="8550"/>
    <n v="283.44"/>
    <n v="295"/>
    <m/>
    <s v="REALMED TRANSPORTES E LOGÍSTICA LTDA"/>
    <d v="2023-09-12T00:00:00"/>
    <m/>
    <d v="2023-09-20T00:00:00"/>
    <d v="2023-09-18T00:00:00"/>
    <m/>
    <s v="ENTREGUE"/>
    <s v="ENTREGUE NO PRAZO"/>
    <n v="5"/>
  </r>
  <r>
    <n v="29159998"/>
    <s v="291599-98"/>
    <d v="2023-09-13T00:00:00"/>
    <x v="0"/>
    <s v="SAQUAREMA"/>
    <x v="11"/>
    <n v="129110"/>
    <s v="SUDESTE"/>
    <n v="16184"/>
    <n v="549.6"/>
    <n v="602"/>
    <m/>
    <s v="REALMED TRANSPORTES E LOGÍSTICA LTDA"/>
    <d v="2023-08-22T00:00:00"/>
    <m/>
    <d v="2023-09-25T00:00:00"/>
    <d v="2023-09-25T00:00:00"/>
    <m/>
    <s v="ENTREGUE"/>
    <s v="ENTREGUE NO PRAZO"/>
    <n v="12"/>
  </r>
  <r>
    <n v="29212898"/>
    <s v="292128-98"/>
    <d v="2023-09-13T00:00:00"/>
    <x v="0"/>
    <s v="RIO DE JANEIRO"/>
    <x v="11"/>
    <n v="130365"/>
    <s v="SUDESTE"/>
    <n v="12577.25"/>
    <n v="399.56"/>
    <n v="376"/>
    <m/>
    <s v="REALMED TRANSPORTES E LOGÍSTICA LTDA"/>
    <d v="2023-09-13T00:00:00"/>
    <m/>
    <d v="2023-09-25T00:00:00"/>
    <d v="2023-09-25T00:00:00"/>
    <m/>
    <s v="ENTREGUE"/>
    <s v="ENTREGUE NO PRAZO"/>
    <n v="12"/>
  </r>
  <r>
    <n v="29160698"/>
    <s v="291606-98"/>
    <d v="2023-09-14T00:00:00"/>
    <x v="0"/>
    <s v="TUBARÃO"/>
    <x v="21"/>
    <n v="130524"/>
    <s v="SUL"/>
    <n v="22358"/>
    <n v="1393.33"/>
    <n v="859.67200000000003"/>
    <m/>
    <s v="FITLOG TRANSPORTES E LOGISTICA"/>
    <d v="2023-09-14T00:00:00"/>
    <m/>
    <d v="2023-09-26T00:00:00"/>
    <d v="2023-09-26T00:00:00"/>
    <m/>
    <s v="ENTREGUE"/>
    <s v="ENTREGUE NO PRAZO"/>
    <n v="12"/>
  </r>
  <r>
    <n v="29042398"/>
    <s v="290423-98"/>
    <d v="2023-09-14T00:00:00"/>
    <x v="0"/>
    <s v="BALNEARIO CAMBORIU"/>
    <x v="21"/>
    <n v="130489"/>
    <s v="SUL"/>
    <n v="42000"/>
    <n v="1739.6"/>
    <n v="1498"/>
    <m/>
    <s v="FITLOG TRANSPORTES E LOGISTICA"/>
    <d v="2023-09-14T00:00:00"/>
    <m/>
    <d v="2023-09-26T00:00:00"/>
    <d v="2023-09-22T00:00:00"/>
    <m/>
    <s v="ENTREGUE"/>
    <s v="ENTREGUE NO PRAZO"/>
    <n v="8"/>
  </r>
  <r>
    <n v="28905698"/>
    <s v="289056-98"/>
    <d v="2023-09-14T00:00:00"/>
    <x v="0"/>
    <s v="TUBARÃO"/>
    <x v="21"/>
    <n v="130475"/>
    <s v="SUL"/>
    <n v="27015.64"/>
    <n v="1136.9000000000001"/>
    <n v="980.07500000000005"/>
    <m/>
    <s v="FITLOG TRANSPORTES E LOGISTICA"/>
    <d v="2023-09-14T00:00:00"/>
    <m/>
    <d v="2023-09-27T00:00:00"/>
    <d v="2023-09-22T00:00:00"/>
    <m/>
    <s v="ENTREGUE"/>
    <s v="ENTREGUE NO PRAZO"/>
    <n v="8"/>
  </r>
  <r>
    <n v="28976498"/>
    <s v="289764-98"/>
    <d v="2023-09-14T00:00:00"/>
    <x v="0"/>
    <s v="GOIANIA"/>
    <x v="5"/>
    <n v="130536"/>
    <s v="CENTRO-OESTE"/>
    <n v="11800"/>
    <n v="510.69"/>
    <n v="396.28399999999999"/>
    <m/>
    <s v="MIRA OTM TRANSPORTES LTDA"/>
    <d v="2023-09-14T00:00:00"/>
    <m/>
    <d v="2023-09-26T00:00:00"/>
    <d v="2023-09-22T00:00:00"/>
    <m/>
    <s v="ENTREGUE"/>
    <s v="ENTREGUE NO PRAZO"/>
    <n v="8"/>
  </r>
  <r>
    <n v="29618598"/>
    <s v="296185-98"/>
    <d v="2023-09-14T00:00:00"/>
    <x v="0"/>
    <s v="BRASÍLIA"/>
    <x v="25"/>
    <n v="130481"/>
    <s v="CENTRO-OESTE"/>
    <n v="7449"/>
    <n v="379.13"/>
    <n v="268"/>
    <m/>
    <s v="MIRA OTM TRANSPORTES LTDA"/>
    <d v="2023-09-14T00:00:00"/>
    <m/>
    <d v="2023-09-27T00:00:00"/>
    <d v="2023-09-25T00:00:00"/>
    <m/>
    <s v="ENTREGUE"/>
    <s v="ENTREGUE NO PRAZO"/>
    <n v="11"/>
  </r>
  <r>
    <n v="29096098"/>
    <s v="290960-98"/>
    <d v="2023-09-14T00:00:00"/>
    <x v="0"/>
    <s v="SENADOR CANEDO"/>
    <x v="5"/>
    <n v="130501"/>
    <s v="CENTRO-OESTE"/>
    <n v="15522.21"/>
    <n v="850.7"/>
    <n v="597.41600000000005"/>
    <m/>
    <s v="MIRA OTM TRANSPORTES LTDA"/>
    <d v="2023-09-14T00:00:00"/>
    <m/>
    <d v="2023-09-28T00:00:00"/>
    <d v="2023-09-25T00:00:00"/>
    <m/>
    <s v="ENTREGUE"/>
    <s v="ENTREGUE NO PRAZO"/>
    <n v="11"/>
  </r>
  <r>
    <n v="28841898"/>
    <s v="288418-98"/>
    <d v="2023-09-14T00:00:00"/>
    <x v="0"/>
    <s v="PADRE BERNARDO"/>
    <x v="5"/>
    <n v="130513"/>
    <s v="CENTRO-OESTE"/>
    <n v="6659"/>
    <n v="401.39"/>
    <n v="235.173"/>
    <m/>
    <s v="MIRA OTM TRANSPORTES LTDA"/>
    <d v="2023-09-14T00:00:00"/>
    <m/>
    <d v="2023-10-02T00:00:00"/>
    <d v="2023-09-26T00:00:00"/>
    <m/>
    <s v="ENTREGUE"/>
    <s v="ENTREGUE NO PRAZO"/>
    <n v="12"/>
  </r>
  <r>
    <n v="30779198"/>
    <s v="307791-98"/>
    <d v="2023-09-14T00:00:00"/>
    <x v="0"/>
    <s v="BARRA DO BUGRES"/>
    <x v="0"/>
    <n v="130584"/>
    <s v="CENTRO-OESTE"/>
    <n v="9492.99"/>
    <n v="672.55"/>
    <n v="326"/>
    <m/>
    <s v="MIRA OTM TRANSPORTES LTDA"/>
    <d v="2023-09-14T00:00:00"/>
    <m/>
    <d v="2023-10-04T00:00:00"/>
    <d v="2023-09-26T00:00:00"/>
    <m/>
    <s v="ENTREGUE"/>
    <s v="ENTREGUE NO PRAZO"/>
    <n v="12"/>
  </r>
  <r>
    <n v="32785598"/>
    <s v="327855-98"/>
    <d v="2023-10-09T00:00:00"/>
    <x v="0"/>
    <s v="CAMPOS DOS GOYTACAZES"/>
    <x v="11"/>
    <n v="134153"/>
    <s v="SUDESTE"/>
    <n v="11460"/>
    <m/>
    <n v="450"/>
    <m/>
    <s v="TJ4 TRANSPORTES EIRELI"/>
    <d v="2023-10-06T00:00:00"/>
    <s v="INFORMADO COLETA"/>
    <m/>
    <m/>
    <m/>
    <m/>
    <s v="EM TRANSITO"/>
    <m/>
  </r>
  <r>
    <n v="29146498"/>
    <s v="291464-98"/>
    <d v="2023-09-14T00:00:00"/>
    <x v="0"/>
    <s v="DOURADOS"/>
    <x v="3"/>
    <n v="130472"/>
    <s v="CENTRO-OESTE"/>
    <n v="8655.23"/>
    <n v="459.01"/>
    <n v="269.41899999999998"/>
    <m/>
    <s v="MIRA OTM TRANSPORTES LTDA"/>
    <d v="2023-09-14T00:00:00"/>
    <m/>
    <d v="2023-09-29T00:00:00"/>
    <d v="2023-09-29T00:00:00"/>
    <m/>
    <s v="ENTREGUE"/>
    <s v="ENTREGUE NO PRAZO"/>
    <n v="15"/>
  </r>
  <r>
    <n v="29562298"/>
    <s v="295622-98"/>
    <d v="2023-09-14T00:00:00"/>
    <x v="0"/>
    <s v="SANTA HELENA GOIAS"/>
    <x v="5"/>
    <n v="130520"/>
    <s v="CENTRO-OESTE"/>
    <n v="5989"/>
    <n v="363.68"/>
    <n v="203"/>
    <m/>
    <s v="MIRA OTM TRANSPORTES LTDA"/>
    <d v="2023-09-14T00:00:00"/>
    <m/>
    <d v="2023-10-04T00:00:00"/>
    <d v="2023-09-29T00:00:00"/>
    <m/>
    <s v="ENTREGUE"/>
    <s v="ENTREGUE NO PRAZO"/>
    <n v="15"/>
  </r>
  <r>
    <n v="30684398"/>
    <s v="306843-98"/>
    <d v="2023-09-14T00:00:00"/>
    <x v="0"/>
    <s v="BARRA DO BUGRES"/>
    <x v="0"/>
    <n v="130613"/>
    <s v="CENTRO-OESTE"/>
    <n v="12912.18"/>
    <n v="858.56"/>
    <n v="433"/>
    <m/>
    <s v="MIRA OTM TRANSPORTES LTDA"/>
    <d v="2023-09-14T00:00:00"/>
    <m/>
    <d v="2023-10-04T00:00:00"/>
    <d v="2023-09-27T00:00:00"/>
    <m/>
    <s v="ENTREGUE"/>
    <s v="ENTREGUE NO PRAZO"/>
    <n v="13"/>
  </r>
  <r>
    <n v="29566698"/>
    <s v="295666-98"/>
    <d v="2023-09-14T00:00:00"/>
    <x v="0"/>
    <s v="PORTO VELHO"/>
    <x v="8"/>
    <n v="130550"/>
    <s v="NORTE"/>
    <n v="15590"/>
    <n v="1382.44"/>
    <n v="566"/>
    <m/>
    <s v="MIRA OTM TRANSPORTES LTDA"/>
    <d v="2023-09-14T00:00:00"/>
    <m/>
    <d v="2023-10-06T00:00:00"/>
    <d v="2023-09-29T00:00:00"/>
    <m/>
    <s v="ENTREGUE"/>
    <s v="ENTREGUE NO PRAZO"/>
    <n v="15"/>
  </r>
  <r>
    <n v="29050598"/>
    <s v="290505-98"/>
    <d v="2023-09-14T00:00:00"/>
    <x v="0"/>
    <s v="JI-PARANA"/>
    <x v="8"/>
    <n v="130477"/>
    <s v="NORTE"/>
    <n v="9471.99"/>
    <n v="1041.69"/>
    <n v="305.839"/>
    <m/>
    <s v="MIRA OTM TRANSPORTES LTDA"/>
    <d v="2023-09-14T00:00:00"/>
    <m/>
    <d v="2023-10-06T00:00:00"/>
    <d v="2023-09-29T00:00:00"/>
    <m/>
    <s v="ENTREGUE"/>
    <s v="ENTREGUE NO PRAZO"/>
    <n v="15"/>
  </r>
  <r>
    <n v="28780298"/>
    <s v="287802-98"/>
    <d v="2023-09-14T00:00:00"/>
    <x v="0"/>
    <s v="CORUMBA"/>
    <x v="3"/>
    <n v="130482"/>
    <s v="CENTRO-OESTE"/>
    <n v="12591.81"/>
    <n v="674.9"/>
    <n v="432.11700000000002"/>
    <m/>
    <s v="MIRA OTM TRANSPORTES LTDA"/>
    <d v="2023-09-14T00:00:00"/>
    <s v="INFORMADO COLETA"/>
    <d v="2023-09-29T00:00:00"/>
    <d v="2023-09-28T00:00:00"/>
    <d v="2023-10-09T00:00:00"/>
    <s v="ENTREGUE"/>
    <s v="ENTREGUE NO PRAZO"/>
    <n v="14"/>
  </r>
  <r>
    <n v="28263298"/>
    <s v="282632-98"/>
    <d v="2023-09-14T00:00:00"/>
    <x v="0"/>
    <s v="CORUMBA"/>
    <x v="3"/>
    <n v="130486"/>
    <s v="CENTRO-OESTE"/>
    <n v="7100"/>
    <n v="390.24"/>
    <n v="214"/>
    <m/>
    <s v="MIRA OTM TRANSPORTES LTDA"/>
    <d v="2023-09-14T00:00:00"/>
    <s v="INFORMADO COLETA"/>
    <d v="2023-10-02T00:00:00"/>
    <d v="2023-09-28T00:00:00"/>
    <d v="2023-10-09T00:00:00"/>
    <s v="ENTREGUE"/>
    <s v="ENTREGUE NO PRAZO"/>
    <n v="14"/>
  </r>
  <r>
    <n v="29608898"/>
    <s v="296088-98"/>
    <d v="2023-09-14T00:00:00"/>
    <x v="0"/>
    <s v="CAMPINAS"/>
    <x v="9"/>
    <n v="130551"/>
    <s v="SUDESTE"/>
    <n v="9959"/>
    <n v="0"/>
    <n v="337"/>
    <m/>
    <s v="NJP EXPRESS LTDA"/>
    <d v="2023-09-14T00:00:00"/>
    <m/>
    <d v="2023-09-22T00:00:00"/>
    <d v="2023-09-27T00:00:00"/>
    <m/>
    <s v="ENTREGUE"/>
    <s v="ENTREGUE FORA DO PRAZO"/>
    <n v="13"/>
  </r>
  <r>
    <n v="29783398"/>
    <s v="297833-98"/>
    <d v="2023-09-14T00:00:00"/>
    <x v="0"/>
    <s v="JACAREI"/>
    <x v="9"/>
    <n v="130523"/>
    <s v="SUDESTE"/>
    <n v="6659"/>
    <n v="200"/>
    <n v="235"/>
    <m/>
    <s v="NJP EXPRESS LTDA"/>
    <d v="2023-09-14T00:00:00"/>
    <m/>
    <d v="2023-09-19T00:00:00"/>
    <d v="2023-09-19T00:00:00"/>
    <m/>
    <s v="ENTREGUE"/>
    <s v="ENTREGUE NO PRAZO"/>
    <n v="5"/>
  </r>
  <r>
    <n v="28673998"/>
    <s v="286739-98"/>
    <d v="2023-09-14T00:00:00"/>
    <x v="0"/>
    <s v="SAO JOSE DOS CAMPOS"/>
    <x v="9"/>
    <n v="130542"/>
    <s v="SUDESTE"/>
    <n v="6215"/>
    <n v="0"/>
    <n v="237"/>
    <m/>
    <s v="NJP EXPRESS LTDA"/>
    <d v="2023-09-14T00:00:00"/>
    <m/>
    <d v="2023-09-19T00:00:00"/>
    <d v="2023-09-19T00:00:00"/>
    <m/>
    <s v="ENTREGUE"/>
    <s v="ENTREGUE NO PRAZO"/>
    <n v="5"/>
  </r>
  <r>
    <n v="31072499"/>
    <s v="310724-99"/>
    <d v="2023-09-14T00:00:00"/>
    <x v="0"/>
    <s v="ITAQUAQUECETUBA"/>
    <x v="9"/>
    <n v="130470"/>
    <s v="SUDESTE"/>
    <n v="690.12"/>
    <n v="200"/>
    <n v="16.260000000000002"/>
    <m/>
    <s v="NJP EXPRESS LTDA"/>
    <d v="2023-09-14T00:00:00"/>
    <m/>
    <d v="2023-09-20T00:00:00"/>
    <d v="2023-09-18T00:00:00"/>
    <m/>
    <s v="ENTREGUE"/>
    <s v="ENTREGUE NO PRAZO"/>
    <n v="4"/>
  </r>
  <r>
    <n v="28976898"/>
    <s v="289768-98"/>
    <d v="2023-09-14T00:00:00"/>
    <x v="0"/>
    <s v="OSASCO"/>
    <x v="9"/>
    <n v="130547"/>
    <s v="SUDESTE"/>
    <n v="36034.019999999997"/>
    <n v="0"/>
    <n v="1401"/>
    <m/>
    <s v="NJP EXPRESS LTDA"/>
    <d v="2023-09-14T00:00:00"/>
    <m/>
    <d v="2023-09-21T00:00:00"/>
    <d v="2023-09-22T00:00:00"/>
    <m/>
    <s v="ENTREGUE"/>
    <s v="ENTREGUE FORA DO PRAZO"/>
    <n v="8"/>
  </r>
  <r>
    <n v="30526698"/>
    <s v="305266-98"/>
    <d v="2023-09-14T00:00:00"/>
    <x v="0"/>
    <s v="ITAPEVI"/>
    <x v="9"/>
    <n v="130566"/>
    <s v="SUDESTE"/>
    <n v="5407.73"/>
    <n v="200"/>
    <n v="27.3"/>
    <m/>
    <s v="NJP EXPRESS LTDA"/>
    <d v="2023-09-14T00:00:00"/>
    <m/>
    <d v="2023-09-20T00:00:00"/>
    <d v="2023-09-19T00:00:00"/>
    <m/>
    <s v="ENTREGUE"/>
    <s v="ENTREGUE NO PRAZO"/>
    <n v="5"/>
  </r>
  <r>
    <n v="28710798"/>
    <s v="287107-98"/>
    <d v="2023-09-14T00:00:00"/>
    <x v="0"/>
    <s v="SAO JOSE DOS CAMPOS"/>
    <x v="9"/>
    <n v="130488"/>
    <s v="SUDESTE"/>
    <n v="14300"/>
    <n v="0"/>
    <n v="381"/>
    <m/>
    <s v="NJP EXPRESS LTDA"/>
    <d v="2023-09-14T00:00:00"/>
    <m/>
    <d v="2023-09-21T00:00:00"/>
    <d v="2023-09-19T00:00:00"/>
    <m/>
    <s v="ENTREGUE"/>
    <s v="ENTREGUE NO PRAZO"/>
    <n v="5"/>
  </r>
  <r>
    <n v="28767398"/>
    <s v="287673-98"/>
    <d v="2023-09-14T00:00:00"/>
    <x v="0"/>
    <s v="JUNDIAI"/>
    <x v="9"/>
    <n v="130531"/>
    <s v="SUDESTE"/>
    <n v="10203.48"/>
    <n v="306.10000000000002"/>
    <n v="341.87700000000001"/>
    <m/>
    <s v="NJP EXPRESS LTDA"/>
    <d v="2023-09-14T00:00:00"/>
    <m/>
    <d v="2023-09-22T00:00:00"/>
    <d v="2023-09-22T00:00:00"/>
    <m/>
    <s v="ENTREGUE"/>
    <s v="ENTREGUE NO PRAZO"/>
    <n v="8"/>
  </r>
  <r>
    <n v="29791798"/>
    <s v="297917-98"/>
    <d v="2023-09-14T00:00:00"/>
    <x v="0"/>
    <s v="JAGUARIUNA"/>
    <x v="9"/>
    <n v="130532"/>
    <s v="SUDESTE"/>
    <n v="11790.33"/>
    <n v="353.71"/>
    <n v="381"/>
    <m/>
    <s v="NJP EXPRESS LTDA"/>
    <d v="2023-09-14T00:00:00"/>
    <m/>
    <d v="2023-09-22T00:00:00"/>
    <d v="2023-09-22T00:00:00"/>
    <m/>
    <s v="ENTREGUE"/>
    <s v="ENTREGUE NO PRAZO"/>
    <n v="8"/>
  </r>
  <r>
    <n v="30271698"/>
    <s v="302716-98"/>
    <d v="2023-09-14T00:00:00"/>
    <x v="0"/>
    <s v="INDIAPORA"/>
    <x v="9"/>
    <n v="130414"/>
    <s v="SUDESTE"/>
    <n v="4785.91"/>
    <n v="250"/>
    <n v="132"/>
    <m/>
    <s v="NJP EXPRESS LTDA"/>
    <d v="2023-09-13T00:00:00"/>
    <m/>
    <d v="2023-09-26T00:00:00"/>
    <d v="2023-09-20T00:00:00"/>
    <m/>
    <s v="ENTREGUE"/>
    <s v="ENTREGUE NO PRAZO"/>
    <n v="6"/>
  </r>
  <r>
    <n v="29326598"/>
    <s v="293265-98"/>
    <d v="2023-09-14T00:00:00"/>
    <x v="0"/>
    <s v="ITAJOBI"/>
    <x v="9"/>
    <n v="130517"/>
    <s v="SUDESTE"/>
    <n v="13750"/>
    <n v="412.5"/>
    <n v="505"/>
    <m/>
    <s v="NJP EXPRESS LTDA"/>
    <d v="2023-09-14T00:00:00"/>
    <m/>
    <d v="2023-09-26T00:00:00"/>
    <d v="2023-09-22T00:00:00"/>
    <m/>
    <s v="ENTREGUE"/>
    <s v="ENTREGUE NO PRAZO"/>
    <n v="8"/>
  </r>
  <r>
    <n v="29665098"/>
    <s v="296650-98"/>
    <d v="2023-09-14T00:00:00"/>
    <x v="0"/>
    <s v="OUROESTE"/>
    <x v="9"/>
    <n v="130521"/>
    <s v="SUDESTE"/>
    <n v="5380"/>
    <n v="250"/>
    <n v="173"/>
    <m/>
    <s v="NJP EXPRESS LTDA"/>
    <d v="2023-09-14T00:00:00"/>
    <m/>
    <d v="2023-09-26T00:00:00"/>
    <d v="2023-09-20T00:00:00"/>
    <m/>
    <s v="ENTREGUE"/>
    <s v="ENTREGUE NO PRAZO"/>
    <n v="6"/>
  </r>
  <r>
    <n v="28647398"/>
    <s v="286473-98"/>
    <d v="2023-09-14T00:00:00"/>
    <x v="0"/>
    <s v="SANTA FÉ DO SUL"/>
    <x v="9"/>
    <n v="130540"/>
    <s v="SUDESTE"/>
    <n v="7219"/>
    <n v="0"/>
    <n v="240"/>
    <m/>
    <s v="NJP EXPRESS LTDA"/>
    <d v="2023-09-14T00:00:00"/>
    <m/>
    <d v="2023-09-26T00:00:00"/>
    <d v="2023-09-21T00:00:00"/>
    <m/>
    <s v="ENTREGUE"/>
    <s v="ENTREGUE NO PRAZO"/>
    <n v="7"/>
  </r>
  <r>
    <n v="28598998"/>
    <s v="285989-98"/>
    <d v="2023-09-14T00:00:00"/>
    <x v="0"/>
    <s v="JUNQUEIROPOLIS"/>
    <x v="9"/>
    <n v="130487"/>
    <s v="SUDESTE"/>
    <n v="8739"/>
    <n v="0"/>
    <n v="305"/>
    <m/>
    <s v="NJP EXPRESS LTDA"/>
    <d v="2023-09-14T00:00:00"/>
    <m/>
    <d v="2023-09-26T00:00:00"/>
    <d v="2023-09-29T00:00:00"/>
    <m/>
    <s v="ENTREGUE"/>
    <s v="ENTREGUE FORA DO PRAZO"/>
    <n v="15"/>
  </r>
  <r>
    <n v="29513998"/>
    <s v="295139-98"/>
    <d v="2023-09-14T00:00:00"/>
    <x v="0"/>
    <s v="MOCOCA"/>
    <x v="9"/>
    <n v="130491"/>
    <s v="SUDESTE"/>
    <n v="5550"/>
    <n v="0"/>
    <n v="206"/>
    <m/>
    <s v="NJP EXPRESS LTDA"/>
    <d v="2023-09-14T00:00:00"/>
    <m/>
    <d v="2023-09-26T00:00:00"/>
    <d v="2023-10-02T00:00:00"/>
    <m/>
    <s v="ENTREGUE"/>
    <s v="ENTREGUE FORA DO PRAZO"/>
    <n v="18"/>
  </r>
  <r>
    <n v="28882198"/>
    <s v="288821-98"/>
    <d v="2023-09-14T00:00:00"/>
    <x v="0"/>
    <s v="BARRETOS"/>
    <x v="9"/>
    <n v="130514"/>
    <s v="SUDESTE"/>
    <n v="8739"/>
    <n v="262.17"/>
    <n v="304.84800000000001"/>
    <m/>
    <s v="NJP EXPRESS LTDA"/>
    <d v="2023-09-14T00:00:00"/>
    <m/>
    <d v="2023-09-26T00:00:00"/>
    <d v="2023-09-29T00:00:00"/>
    <m/>
    <s v="ENTREGUE"/>
    <s v="ENTREGUE FORA DO PRAZO"/>
    <n v="15"/>
  </r>
  <r>
    <n v="29095298"/>
    <s v="290952-98"/>
    <d v="2023-09-14T00:00:00"/>
    <x v="0"/>
    <s v="MONTE AZUL PAULISTA"/>
    <x v="9"/>
    <n v="130516"/>
    <s v="SUDESTE"/>
    <n v="8089"/>
    <n v="250"/>
    <n v="269.41899999999998"/>
    <m/>
    <s v="NJP EXPRESS LTDA"/>
    <d v="2023-09-14T00:00:00"/>
    <m/>
    <d v="2023-09-26T00:00:00"/>
    <d v="2023-09-29T00:00:00"/>
    <m/>
    <s v="ENTREGUE"/>
    <s v="ENTREGUE FORA DO PRAZO"/>
    <n v="15"/>
  </r>
  <r>
    <n v="28541198"/>
    <s v="285411-98"/>
    <d v="2023-09-14T00:00:00"/>
    <x v="0"/>
    <s v="ITAI"/>
    <x v="9"/>
    <n v="130525"/>
    <s v="SUDESTE"/>
    <n v="12176.01"/>
    <n v="365.28"/>
    <n v="462.77199999999999"/>
    <m/>
    <s v="NJP EXPRESS LTDA"/>
    <d v="2023-09-14T00:00:00"/>
    <m/>
    <d v="2023-09-26T00:00:00"/>
    <d v="2023-10-02T00:00:00"/>
    <m/>
    <s v="ENTREGUE"/>
    <s v="ENTREGUE FORA DO PRAZO"/>
    <n v="18"/>
  </r>
  <r>
    <n v="28926898"/>
    <s v="289268-98"/>
    <d v="2023-09-14T00:00:00"/>
    <x v="0"/>
    <s v="STO ANT. ARACANGUA"/>
    <x v="9"/>
    <n v="130549"/>
    <s v="SUDESTE"/>
    <n v="5500.04"/>
    <n v="0"/>
    <n v="206"/>
    <m/>
    <s v="NJP EXPRESS LTDA"/>
    <d v="2023-09-14T00:00:00"/>
    <m/>
    <d v="2023-09-26T00:00:00"/>
    <d v="2023-09-29T00:00:00"/>
    <m/>
    <s v="ENTREGUE"/>
    <s v="ENTREGUE FORA DO PRAZO"/>
    <n v="15"/>
  </r>
  <r>
    <n v="30086298"/>
    <s v="300862-98"/>
    <d v="2023-09-14T00:00:00"/>
    <x v="0"/>
    <s v="ADAMANTINA"/>
    <x v="9"/>
    <n v="130597"/>
    <s v="SUDESTE"/>
    <n v="6659"/>
    <n v="0"/>
    <n v="229"/>
    <m/>
    <s v="NJP EXPRESS LTDA"/>
    <d v="2023-09-14T00:00:00"/>
    <m/>
    <d v="2023-09-26T00:00:00"/>
    <d v="2023-09-29T00:00:00"/>
    <m/>
    <s v="ENTREGUE"/>
    <s v="ENTREGUE FORA DO PRAZO"/>
    <n v="15"/>
  </r>
  <r>
    <n v="28540198"/>
    <s v="285401-98"/>
    <d v="2023-09-14T00:00:00"/>
    <x v="0"/>
    <s v="ITAI"/>
    <x v="9"/>
    <n v="130483"/>
    <s v="SUDESTE"/>
    <n v="9908.91"/>
    <n v="297.27"/>
    <n v="367.166"/>
    <m/>
    <s v="NJP EXPRESS LTDA"/>
    <d v="2023-09-14T00:00:00"/>
    <m/>
    <d v="2023-09-27T00:00:00"/>
    <d v="2023-10-02T00:00:00"/>
    <m/>
    <s v="ENTREGUE"/>
    <s v="ENTREGUE FORA DO PRAZO"/>
    <n v="18"/>
  </r>
  <r>
    <n v="29592198"/>
    <s v="295921-98"/>
    <d v="2023-09-14T00:00:00"/>
    <x v="0"/>
    <s v="JOSE BONIFACIO"/>
    <x v="9"/>
    <n v="130490"/>
    <s v="SUDESTE"/>
    <n v="9528"/>
    <n v="0"/>
    <n v="365"/>
    <m/>
    <s v="NJP EXPRESS LTDA"/>
    <d v="2023-09-14T00:00:00"/>
    <m/>
    <d v="2023-09-27T00:00:00"/>
    <d v="2023-09-20T00:00:00"/>
    <m/>
    <s v="ENTREGUE"/>
    <s v="ENTREGUE NO PRAZO"/>
    <n v="6"/>
  </r>
  <r>
    <n v="28977598"/>
    <s v="289775-98"/>
    <d v="2023-09-14T00:00:00"/>
    <x v="0"/>
    <s v="SOROCABA"/>
    <x v="9"/>
    <n v="130474"/>
    <s v="SUDESTE"/>
    <n v="8414.01"/>
    <n v="252.42"/>
    <n v="272.84500000000003"/>
    <m/>
    <s v="NJP EXPRESS LTDA"/>
    <d v="2023-09-14T00:00:00"/>
    <m/>
    <d v="2023-09-25T00:00:00"/>
    <d v="2023-09-25T00:00:00"/>
    <m/>
    <s v="ENTREGUE"/>
    <s v="ENTREGUE NO PRAZO"/>
    <n v="11"/>
  </r>
  <r>
    <n v="28507698"/>
    <s v="285076-98"/>
    <d v="2023-09-14T00:00:00"/>
    <x v="0"/>
    <s v="TIETE"/>
    <x v="9"/>
    <n v="130533"/>
    <s v="SUDESTE"/>
    <n v="15580"/>
    <n v="467.4"/>
    <n v="597.41600000000005"/>
    <m/>
    <s v="NJP EXPRESS LTDA"/>
    <d v="2023-09-14T00:00:00"/>
    <m/>
    <d v="2023-09-25T00:00:00"/>
    <d v="2023-09-25T00:00:00"/>
    <m/>
    <s v="ENTREGUE"/>
    <s v="ENTREGUE NO PRAZO"/>
    <n v="11"/>
  </r>
  <r>
    <n v="27014498"/>
    <s v="270144-98"/>
    <d v="2023-09-14T00:00:00"/>
    <x v="0"/>
    <s v="SALVADOR"/>
    <x v="20"/>
    <n v="130402"/>
    <s v="NORDESTE"/>
    <n v="12025.73"/>
    <n v="372.76"/>
    <n v="371.93700000000001"/>
    <m/>
    <s v="TECMAR TRANSPORTES LTDA"/>
    <d v="2023-09-13T00:00:00"/>
    <m/>
    <s v="23/09/2023"/>
    <s v="23/09/2023"/>
    <m/>
    <s v="ENTREGUE"/>
    <s v="ENTREGUE NO PRAZO"/>
    <n v="9"/>
  </r>
  <r>
    <n v="29034298"/>
    <s v="290342-98"/>
    <d v="2023-09-14T00:00:00"/>
    <x v="0"/>
    <s v="RONDONÓPOLIS"/>
    <x v="0"/>
    <n v="130392"/>
    <s v="CENTRO-OESTE"/>
    <n v="18199"/>
    <n v="1015.15"/>
    <n v="701"/>
    <m/>
    <s v="TRANSFORRECHI TRANSPORTES LTDA"/>
    <d v="2023-09-13T00:00:00"/>
    <m/>
    <d v="2023-09-18T00:00:00"/>
    <d v="2023-09-18T00:00:00"/>
    <m/>
    <s v="ENTREGUE"/>
    <s v="ENTREGUE NO PRAZO"/>
    <n v="4"/>
  </r>
  <r>
    <n v="28955798"/>
    <s v="289557-98"/>
    <d v="2023-09-14T00:00:00"/>
    <x v="0"/>
    <s v="RONDONÓPOLIS"/>
    <x v="0"/>
    <n v="130407"/>
    <s v="CENTRO-OESTE"/>
    <n v="10798.62"/>
    <n v="602.36"/>
    <n v="397.21"/>
    <m/>
    <s v="TRANSFORRECHI TRANSPORTES LTDA"/>
    <d v="2023-09-13T00:00:00"/>
    <m/>
    <d v="2023-09-18T00:00:00"/>
    <d v="2023-09-18T00:00:00"/>
    <m/>
    <s v="ENTREGUE"/>
    <s v="ENTREGUE NO PRAZO"/>
    <n v="4"/>
  </r>
  <r>
    <n v="28435798"/>
    <s v="284357-98"/>
    <d v="2023-09-14T00:00:00"/>
    <x v="0"/>
    <s v="RONDONÓPOLIS"/>
    <x v="0"/>
    <n v="130429"/>
    <s v="CENTRO-OESTE"/>
    <n v="10908.81"/>
    <n v="608.5"/>
    <n v="397"/>
    <m/>
    <s v="TRANSFORRECHI TRANSPORTES LTDA"/>
    <d v="2023-09-13T00:00:00"/>
    <m/>
    <d v="2023-09-18T00:00:00"/>
    <d v="2023-09-18T00:00:00"/>
    <m/>
    <s v="ENTREGUE"/>
    <s v="ENTREGUE NO PRAZO"/>
    <n v="4"/>
  </r>
  <r>
    <n v="29016898"/>
    <s v="290168-98"/>
    <d v="2023-09-14T00:00:00"/>
    <x v="0"/>
    <s v="RONDONÓPOLIS"/>
    <x v="0"/>
    <n v="130434"/>
    <s v="CENTRO-OESTE"/>
    <n v="10798.62"/>
    <n v="602.36"/>
    <n v="397"/>
    <m/>
    <s v="TRANSFORRECHI TRANSPORTES LTDA"/>
    <d v="2023-09-13T00:00:00"/>
    <m/>
    <d v="2023-09-18T00:00:00"/>
    <d v="2023-09-18T00:00:00"/>
    <m/>
    <s v="ENTREGUE"/>
    <s v="ENTREGUE NO PRAZO"/>
    <n v="4"/>
  </r>
  <r>
    <n v="29104698"/>
    <s v="291046-98"/>
    <d v="2023-09-14T00:00:00"/>
    <x v="0"/>
    <s v="RONDONÓPOLIS"/>
    <x v="0"/>
    <n v="130437"/>
    <s v="CENTRO-OESTE"/>
    <n v="10009"/>
    <n v="558.30999999999995"/>
    <n v="366"/>
    <m/>
    <s v="TRANSFORRECHI TRANSPORTES LTDA"/>
    <d v="2023-09-13T00:00:00"/>
    <m/>
    <d v="2023-09-18T00:00:00"/>
    <d v="2023-09-18T00:00:00"/>
    <m/>
    <s v="ENTREGUE"/>
    <s v="ENTREGUE NO PRAZO"/>
    <n v="4"/>
  </r>
  <r>
    <n v="28394598"/>
    <s v="283945-98"/>
    <d v="2023-09-14T00:00:00"/>
    <x v="0"/>
    <s v="RONDONÓPOLIS"/>
    <x v="0"/>
    <n v="130430"/>
    <s v="CENTRO-OESTE"/>
    <n v="6525.82"/>
    <n v="364.02"/>
    <n v="235"/>
    <m/>
    <s v="TRANSFORRECHI TRANSPORTES LTDA"/>
    <d v="2023-09-13T00:00:00"/>
    <m/>
    <d v="2023-09-19T00:00:00"/>
    <d v="2023-09-19T00:00:00"/>
    <m/>
    <s v="ENTREGUE"/>
    <s v="ENTREGUE NO PRAZO"/>
    <n v="5"/>
  </r>
  <r>
    <n v="29561998"/>
    <s v="295619-98"/>
    <d v="2023-09-14T00:00:00"/>
    <x v="0"/>
    <s v="CUIABÁ"/>
    <x v="0"/>
    <n v="130439"/>
    <s v="CENTRO-OESTE"/>
    <n v="8739"/>
    <n v="487.47"/>
    <n v="305"/>
    <m/>
    <s v="TRANSFORRECHI TRANSPORTES LTDA"/>
    <d v="2023-09-13T00:00:00"/>
    <m/>
    <d v="2023-09-19T00:00:00"/>
    <d v="2023-09-19T00:00:00"/>
    <m/>
    <s v="ENTREGUE"/>
    <s v="ENTREGUE NO PRAZO"/>
    <n v="5"/>
  </r>
  <r>
    <n v="29648498"/>
    <s v="296484-98"/>
    <d v="2023-09-14T00:00:00"/>
    <x v="0"/>
    <s v="RONDONÓPOLIS"/>
    <x v="0"/>
    <n v="130441"/>
    <s v="CENTRO-OESTE"/>
    <n v="5989"/>
    <n v="334.07"/>
    <n v="206"/>
    <m/>
    <s v="TRANSFORRECHI TRANSPORTES LTDA"/>
    <d v="2023-09-13T00:00:00"/>
    <m/>
    <d v="2023-09-19T00:00:00"/>
    <d v="2023-09-19T00:00:00"/>
    <m/>
    <s v="ENTREGUE"/>
    <s v="ENTREGUE NO PRAZO"/>
    <n v="5"/>
  </r>
  <r>
    <n v="29017898"/>
    <s v="290178-98"/>
    <d v="2023-09-14T00:00:00"/>
    <x v="0"/>
    <s v="CUIABÁ"/>
    <x v="0"/>
    <n v="130406"/>
    <s v="CENTRO-OESTE"/>
    <n v="5929.11"/>
    <n v="330.73"/>
    <n v="202.744"/>
    <m/>
    <s v="TRANSFORRECHI TRANSPORTES LTDA"/>
    <d v="2023-09-13T00:00:00"/>
    <m/>
    <d v="2023-09-20T00:00:00"/>
    <d v="2023-09-20T00:00:00"/>
    <m/>
    <s v="ENTREGUE"/>
    <s v="ENTREGUE NO PRAZO"/>
    <n v="6"/>
  </r>
  <r>
    <n v="28939898"/>
    <s v="289398-98"/>
    <d v="2023-09-14T00:00:00"/>
    <x v="0"/>
    <s v="CUIABÁ"/>
    <x v="0"/>
    <n v="130431"/>
    <s v="CENTRO-OESTE"/>
    <n v="23930"/>
    <n v="1334.83"/>
    <n v="891"/>
    <m/>
    <s v="TRANSFORRECHI TRANSPORTES LTDA"/>
    <d v="2023-09-13T00:00:00"/>
    <m/>
    <d v="2023-09-20T00:00:00"/>
    <d v="2023-09-20T00:00:00"/>
    <m/>
    <s v="ENTREGUE"/>
    <s v="ENTREGUE NO PRAZO"/>
    <n v="6"/>
  </r>
  <r>
    <n v="29077298"/>
    <s v="290772-98"/>
    <d v="2023-09-14T00:00:00"/>
    <x v="0"/>
    <s v="CUIABÁ"/>
    <x v="0"/>
    <n v="130436"/>
    <s v="CENTRO-OESTE"/>
    <n v="8499"/>
    <n v="474.08"/>
    <n v="273"/>
    <m/>
    <s v="TRANSFORRECHI TRANSPORTES LTDA"/>
    <d v="2023-09-13T00:00:00"/>
    <m/>
    <d v="2023-09-20T00:00:00"/>
    <d v="2023-09-20T00:00:00"/>
    <m/>
    <s v="ENTREGUE"/>
    <s v="ENTREGUE NO PRAZO"/>
    <n v="6"/>
  </r>
  <r>
    <n v="29574298"/>
    <s v="295742-98"/>
    <d v="2023-09-14T00:00:00"/>
    <x v="0"/>
    <s v="CUIABÁ"/>
    <x v="0"/>
    <n v="130440"/>
    <s v="CENTRO-OESTE"/>
    <n v="52000"/>
    <n v="2900.6"/>
    <n v="1803"/>
    <m/>
    <s v="TRANSFORRECHI TRANSPORTES LTDA"/>
    <d v="2023-09-13T00:00:00"/>
    <m/>
    <d v="2023-09-20T00:00:00"/>
    <d v="2023-09-21T00:00:00"/>
    <m/>
    <s v="ENTREGUE"/>
    <s v="ENTREGUE FORA DO PRAZO"/>
    <n v="7"/>
  </r>
  <r>
    <n v="29654698"/>
    <s v="296546-98"/>
    <d v="2023-09-14T00:00:00"/>
    <x v="0"/>
    <s v="CUIABÁ"/>
    <x v="0"/>
    <n v="130442"/>
    <s v="CENTRO-OESTE"/>
    <n v="9130"/>
    <n v="509.26"/>
    <n v="304"/>
    <m/>
    <s v="TRANSFORRECHI TRANSPORTES LTDA"/>
    <d v="2023-09-13T00:00:00"/>
    <m/>
    <d v="2023-09-20T00:00:00"/>
    <d v="2023-09-20T00:00:00"/>
    <m/>
    <s v="ENTREGUE"/>
    <s v="ENTREGUE NO PRAZO"/>
    <n v="6"/>
  </r>
  <r>
    <n v="28842898"/>
    <s v="288428-98"/>
    <d v="2023-09-14T00:00:00"/>
    <x v="0"/>
    <s v="CUIABÁ"/>
    <x v="0"/>
    <n v="130428"/>
    <s v="CENTRO-OESTE"/>
    <n v="20167"/>
    <n v="1124.93"/>
    <n v="696.88"/>
    <m/>
    <s v="TRANSFORRECHI TRANSPORTES LTDA"/>
    <d v="2023-09-13T00:00:00"/>
    <m/>
    <d v="2023-09-20T00:00:00"/>
    <d v="2023-09-20T00:00:00"/>
    <m/>
    <s v="ENTREGUE"/>
    <s v="ENTREGUE NO PRAZO"/>
    <n v="6"/>
  </r>
  <r>
    <n v="28914098"/>
    <s v="289140-98"/>
    <d v="2023-09-14T00:00:00"/>
    <x v="0"/>
    <s v="VÁRZEA GRANDE"/>
    <x v="0"/>
    <n v="130391"/>
    <s v="CENTRO-OESTE"/>
    <n v="17836"/>
    <n v="994.91"/>
    <n v="695"/>
    <m/>
    <s v="TRANSFORRECHI TRANSPORTES LTDA"/>
    <d v="2023-09-13T00:00:00"/>
    <m/>
    <d v="2023-09-21T00:00:00"/>
    <d v="2023-09-21T00:00:00"/>
    <m/>
    <s v="ENTREGUE"/>
    <s v="ENTREGUE NO PRAZO"/>
    <n v="7"/>
  </r>
  <r>
    <n v="29768398"/>
    <s v="297683-98"/>
    <d v="2023-09-14T00:00:00"/>
    <x v="0"/>
    <s v="CUIABÁ"/>
    <x v="0"/>
    <n v="130419"/>
    <s v="CENTRO-OESTE"/>
    <n v="11770"/>
    <n v="656.54"/>
    <n v="431"/>
    <m/>
    <s v="TRANSFORRECHI TRANSPORTES LTDA"/>
    <d v="2023-09-13T00:00:00"/>
    <m/>
    <d v="2023-09-21T00:00:00"/>
    <d v="2023-09-21T00:00:00"/>
    <m/>
    <s v="ENTREGUE"/>
    <s v="ENTREGUE NO PRAZO"/>
    <n v="7"/>
  </r>
  <r>
    <n v="28912698"/>
    <s v="289126-98"/>
    <d v="2023-09-14T00:00:00"/>
    <x v="0"/>
    <s v="CUIABÁ"/>
    <x v="0"/>
    <n v="130432"/>
    <s v="CENTRO-OESTE"/>
    <n v="19315"/>
    <n v="1334.83"/>
    <n v="757"/>
    <m/>
    <s v="TRANSFORRECHI TRANSPORTES LTDA"/>
    <d v="2023-09-13T00:00:00"/>
    <m/>
    <d v="2023-09-21T00:00:00"/>
    <d v="2023-09-21T00:00:00"/>
    <m/>
    <s v="ENTREGUE"/>
    <s v="ENTREGUE NO PRAZO"/>
    <n v="7"/>
  </r>
  <r>
    <n v="31274698"/>
    <s v="312746-98"/>
    <d v="2023-09-15T00:00:00"/>
    <x v="0"/>
    <s v="VITÓRIA"/>
    <x v="23"/>
    <n v="130830"/>
    <s v="SUDESTE"/>
    <n v="460.44"/>
    <n v="0"/>
    <n v="2"/>
    <m/>
    <s v="CLIENTE RETIRA - FELIPE CARLOS"/>
    <d v="2023-09-15T00:00:00"/>
    <s v="INFORMADO COLETA"/>
    <d v="2023-09-15T00:00:00"/>
    <d v="2023-09-15T00:00:00"/>
    <m/>
    <s v="ENTREGUE"/>
    <s v="ENTREGUE NO PRAZO"/>
    <n v="0"/>
  </r>
  <r>
    <n v="30595098"/>
    <s v="305950-98"/>
    <d v="2023-09-15T00:00:00"/>
    <x v="0"/>
    <s v="SANTO ÂNGELO"/>
    <x v="10"/>
    <n v="130761"/>
    <s v="SUL"/>
    <n v="14316"/>
    <n v="974.97"/>
    <n v="482"/>
    <m/>
    <s v="FITLOG TRANSPORTES E LOGISTICA"/>
    <d v="2023-09-15T00:00:00"/>
    <m/>
    <d v="2023-10-03T00:00:00"/>
    <d v="2023-09-23T00:00:00"/>
    <m/>
    <s v="ENTREGUE"/>
    <s v="ENTREGUE NO PRAZO"/>
    <n v="8"/>
  </r>
  <r>
    <n v="30030998"/>
    <s v="300309-98"/>
    <d v="2023-09-15T00:00:00"/>
    <x v="0"/>
    <s v="DIONISIO CERQUEIRA"/>
    <x v="21"/>
    <n v="130473"/>
    <s v="SUL"/>
    <n v="5809.03"/>
    <n v="453.22"/>
    <n v="168"/>
    <m/>
    <s v="FITLOG TRANSPORTES E LOGISTICA"/>
    <d v="2023-09-14T00:00:00"/>
    <m/>
    <d v="2023-10-03T00:00:00"/>
    <d v="2023-09-22T00:00:00"/>
    <m/>
    <s v="ENTREGUE"/>
    <s v="ENTREGUE NO PRAZO"/>
    <n v="7"/>
  </r>
  <r>
    <n v="29188598"/>
    <s v="291885-98"/>
    <d v="2023-09-15T00:00:00"/>
    <x v="0"/>
    <s v="TUBARÃO"/>
    <x v="21"/>
    <n v="130500"/>
    <s v="SUL"/>
    <n v="22158"/>
    <n v="1297.43"/>
    <n v="798.19"/>
    <m/>
    <s v="FITLOG TRANSPORTES E LOGISTICA"/>
    <d v="2023-09-14T00:00:00"/>
    <m/>
    <d v="2023-10-03T00:00:00"/>
    <d v="2023-09-21T00:00:00"/>
    <m/>
    <s v="ENTREGUE"/>
    <s v="ENTREGUE NO PRAZO"/>
    <n v="6"/>
  </r>
  <r>
    <n v="30560698"/>
    <s v="305606-98"/>
    <d v="2023-09-15T00:00:00"/>
    <x v="0"/>
    <s v="PARANAGUA"/>
    <x v="12"/>
    <n v="130756"/>
    <s v="SUL"/>
    <n v="16271.87"/>
    <n v="932.8"/>
    <n v="581"/>
    <m/>
    <s v="FITLOG TRANSPORTES E LOGISTICA"/>
    <d v="2023-09-15T00:00:00"/>
    <m/>
    <d v="2023-10-03T00:00:00"/>
    <d v="2023-09-27T00:00:00"/>
    <m/>
    <s v="ENTREGUE"/>
    <s v="ENTREGUE NO PRAZO"/>
    <n v="12"/>
  </r>
  <r>
    <n v="28521498"/>
    <s v="285214-98"/>
    <d v="2023-09-15T00:00:00"/>
    <x v="0"/>
    <s v="PORTO ALEGRE"/>
    <x v="10"/>
    <n v="130484"/>
    <s v="SUL"/>
    <n v="26700"/>
    <n v="1439.84"/>
    <n v="989"/>
    <m/>
    <s v="FITLOG TRANSPORTES E LOGISTICA"/>
    <d v="2023-09-14T00:00:00"/>
    <s v="INFORMADO COLETA"/>
    <d v="2023-10-06T00:00:00"/>
    <d v="2023-10-09T00:00:00"/>
    <d v="2023-10-10T00:00:00"/>
    <s v="ENTREGUE"/>
    <s v="ENTREGUE FORA DO PRAZO"/>
    <n v="24"/>
  </r>
  <r>
    <n v="30535098"/>
    <s v="305350-98"/>
    <d v="2023-09-15T00:00:00"/>
    <x v="0"/>
    <s v="CUIABÁ"/>
    <x v="0"/>
    <n v="130764"/>
    <s v="CENTRO-OESTE"/>
    <n v="13792"/>
    <n v="620.67999999999995"/>
    <n v="487"/>
    <m/>
    <s v="MIRA OTM TRANSPORTES LTDA"/>
    <d v="2023-09-15T00:00:00"/>
    <m/>
    <d v="2023-09-29T00:00:00"/>
    <d v="2023-09-28T00:00:00"/>
    <m/>
    <s v="ENTREGUE"/>
    <s v="ENTREGUE NO PRAZO"/>
    <n v="13"/>
  </r>
  <r>
    <n v="30757698"/>
    <s v="307576-98"/>
    <d v="2023-09-15T00:00:00"/>
    <x v="0"/>
    <s v="PIRANHAS"/>
    <x v="5"/>
    <n v="130760"/>
    <s v="CENTRO-OESTE"/>
    <n v="28602.02"/>
    <n v="1387.41"/>
    <n v="1017"/>
    <m/>
    <s v="MIRA OTM TRANSPORTES LTDA"/>
    <d v="2023-09-15T00:00:00"/>
    <m/>
    <d v="2023-10-04T00:00:00"/>
    <d v="2023-09-25T00:00:00"/>
    <m/>
    <s v="ENTREGUE"/>
    <s v="ENTREGUE NO PRAZO"/>
    <n v="10"/>
  </r>
  <r>
    <n v="30774898"/>
    <s v="307748-98"/>
    <d v="2023-09-15T00:00:00"/>
    <x v="0"/>
    <s v="BARRA DO BUGRES"/>
    <x v="0"/>
    <n v="130778"/>
    <s v="CENTRO-OESTE"/>
    <n v="9492.99"/>
    <n v="672.55"/>
    <n v="326"/>
    <m/>
    <s v="MIRA OTM TRANSPORTES LTDA"/>
    <d v="2023-09-15T00:00:00"/>
    <m/>
    <d v="2023-10-04T00:00:00"/>
    <d v="2023-09-27T00:00:00"/>
    <m/>
    <s v="ENTREGUE"/>
    <s v="ENTREGUE NO PRAZO"/>
    <n v="12"/>
  </r>
  <r>
    <n v="30807798"/>
    <s v="308077-98"/>
    <d v="2023-09-15T00:00:00"/>
    <x v="0"/>
    <s v="NOBRES"/>
    <x v="0"/>
    <n v="130782"/>
    <s v="CENTRO-OESTE"/>
    <n v="8651.43"/>
    <n v="613.57000000000005"/>
    <n v="295"/>
    <m/>
    <s v="MIRA OTM TRANSPORTES LTDA"/>
    <d v="2023-09-15T00:00:00"/>
    <m/>
    <d v="2023-10-04T00:00:00"/>
    <d v="2023-09-28T00:00:00"/>
    <m/>
    <s v="ENTREGUE"/>
    <s v="ENTREGUE NO PRAZO"/>
    <n v="13"/>
  </r>
  <r>
    <n v="30788598"/>
    <s v="307885-98"/>
    <d v="2023-09-15T00:00:00"/>
    <x v="0"/>
    <s v="BARRA DO BUGRES"/>
    <x v="0"/>
    <n v="130783"/>
    <s v="CENTRO-OESTE"/>
    <n v="16653.93"/>
    <n v="1151.07"/>
    <n v="601"/>
    <m/>
    <s v="MIRA OTM TRANSPORTES LTDA"/>
    <d v="2023-09-15T00:00:00"/>
    <m/>
    <d v="2023-10-04T00:00:00"/>
    <d v="2023-09-27T00:00:00"/>
    <m/>
    <s v="ENTREGUE"/>
    <s v="ENTREGUE NO PRAZO"/>
    <n v="12"/>
  </r>
  <r>
    <n v="30571098"/>
    <s v="305710-98"/>
    <d v="2023-09-15T00:00:00"/>
    <x v="0"/>
    <s v="SÃO PAULO"/>
    <x v="9"/>
    <n v="130777"/>
    <s v="SUDESTE"/>
    <n v="6099"/>
    <n v="250"/>
    <n v="167"/>
    <m/>
    <s v="NJP EXPRESS LTDA"/>
    <d v="2023-09-15T00:00:00"/>
    <m/>
    <d v="2023-09-22T00:00:00"/>
    <d v="2023-09-27T00:00:00"/>
    <m/>
    <s v="ENTREGUE"/>
    <s v="ENTREGUE FORA DO PRAZO"/>
    <n v="12"/>
  </r>
  <r>
    <n v="28282698"/>
    <s v="282826-98"/>
    <d v="2023-09-15T00:00:00"/>
    <x v="0"/>
    <s v="PINDORAMA"/>
    <x v="9"/>
    <n v="128452"/>
    <s v="SUDESTE"/>
    <n v="55116.62"/>
    <n v="1653.5"/>
    <n v="2042"/>
    <m/>
    <s v="NJP EXPRESS LTDA"/>
    <d v="2023-08-11T00:00:00"/>
    <m/>
    <d v="2023-09-25T00:00:00"/>
    <d v="2023-09-26T00:00:00"/>
    <m/>
    <s v="ENTREGUE"/>
    <s v="ENTREGUE FORA DO PRAZO"/>
    <n v="11"/>
  </r>
  <r>
    <n v="28981098"/>
    <s v="289810-98"/>
    <d v="2023-09-15T00:00:00"/>
    <x v="0"/>
    <s v="BARRETOS"/>
    <x v="9"/>
    <n v="130502"/>
    <s v="SUDESTE"/>
    <n v="18017.009999999998"/>
    <n v="540.51"/>
    <n v="666.99099999999999"/>
    <m/>
    <s v="NJP EXPRESS LTDA"/>
    <d v="2023-09-14T00:00:00"/>
    <m/>
    <d v="2023-09-27T00:00:00"/>
    <d v="2023-09-29T00:00:00"/>
    <m/>
    <s v="ENTREGUE"/>
    <s v="ENTREGUE FORA DO PRAZO"/>
    <n v="14"/>
  </r>
  <r>
    <n v="28458498"/>
    <s v="284584-98"/>
    <d v="2023-09-15T00:00:00"/>
    <x v="0"/>
    <s v="SANTA FÉ DO SUL"/>
    <x v="9"/>
    <n v="130541"/>
    <s v="SUDESTE"/>
    <n v="34968.32"/>
    <n v="0"/>
    <n v="1113"/>
    <m/>
    <s v="NJP EXPRESS LTDA"/>
    <d v="2023-09-14T00:00:00"/>
    <m/>
    <d v="2023-09-27T00:00:00"/>
    <d v="2023-09-26T00:00:00"/>
    <m/>
    <s v="ENTREGUE"/>
    <s v="ENTREGUE NO PRAZO"/>
    <n v="11"/>
  </r>
  <r>
    <n v="30554198"/>
    <s v="305541-98"/>
    <d v="2023-09-15T00:00:00"/>
    <x v="0"/>
    <s v="ANDRADINA"/>
    <x v="9"/>
    <n v="130774"/>
    <s v="SUDESTE"/>
    <n v="51800"/>
    <n v="1554"/>
    <n v="2055"/>
    <m/>
    <s v="NJP EXPRESS LTDA"/>
    <d v="2023-09-15T00:00:00"/>
    <m/>
    <d v="2023-09-27T00:00:00"/>
    <d v="2023-09-29T00:00:00"/>
    <m/>
    <s v="ENTREGUE"/>
    <s v="ENTREGUE FORA DO PRAZO"/>
    <n v="14"/>
  </r>
  <r>
    <n v="28972798"/>
    <s v="289727-98"/>
    <d v="2023-09-15T00:00:00"/>
    <x v="0"/>
    <s v="ITAPOLIS"/>
    <x v="9"/>
    <n v="130512"/>
    <s v="SUDESTE"/>
    <n v="18199"/>
    <n v="545.97"/>
    <n v="694.93100000000004"/>
    <m/>
    <s v="NJP EXPRESS LTDA"/>
    <d v="2023-09-14T00:00:00"/>
    <m/>
    <d v="2023-09-27T00:00:00"/>
    <d v="2023-09-22T00:00:00"/>
    <m/>
    <s v="ENTREGUE"/>
    <s v="ENTREGUE NO PRAZO"/>
    <n v="7"/>
  </r>
  <r>
    <n v="31121300"/>
    <s v="311213-00"/>
    <d v="2023-09-15T00:00:00"/>
    <x v="0"/>
    <s v="ITAJOBI"/>
    <x v="9"/>
    <n v="130740"/>
    <s v="SUDESTE"/>
    <n v="991.14"/>
    <n v="250"/>
    <n v="67.5"/>
    <m/>
    <s v="NJP EXPRESS LTDA"/>
    <d v="2023-09-15T00:00:00"/>
    <m/>
    <d v="2023-09-27T00:00:00"/>
    <d v="2023-09-20T00:00:00"/>
    <m/>
    <s v="ENTREGUE"/>
    <s v="ENTREGUE NO PRAZO"/>
    <n v="5"/>
  </r>
  <r>
    <n v="30592898"/>
    <s v="305928-98"/>
    <d v="2023-09-15T00:00:00"/>
    <x v="0"/>
    <s v="VALENTIM GENTIL"/>
    <x v="9"/>
    <n v="130780"/>
    <s v="SUDESTE"/>
    <n v="9305.01"/>
    <n v="279.14999999999998"/>
    <n v="325"/>
    <m/>
    <s v="NJP EXPRESS LTDA"/>
    <d v="2023-09-15T00:00:00"/>
    <m/>
    <d v="2023-09-27T00:00:00"/>
    <d v="2023-09-21T00:00:00"/>
    <m/>
    <s v="ENTREGUE"/>
    <s v="ENTREGUE NO PRAZO"/>
    <n v="6"/>
  </r>
  <r>
    <n v="28535898"/>
    <s v="285358-98"/>
    <d v="2023-09-15T00:00:00"/>
    <x v="0"/>
    <s v="JUQUIA"/>
    <x v="9"/>
    <n v="130546"/>
    <s v="SUDESTE"/>
    <n v="44861.64"/>
    <n v="1345.85"/>
    <n v="1338"/>
    <m/>
    <s v="NJP EXPRESS LTDA"/>
    <d v="2023-09-14T00:00:00"/>
    <m/>
    <d v="2023-09-27T00:00:00"/>
    <d v="2023-09-25T00:00:00"/>
    <m/>
    <s v="ENTREGUE"/>
    <s v="ENTREGUE NO PRAZO"/>
    <n v="10"/>
  </r>
  <r>
    <n v="30878399"/>
    <s v="308783-99"/>
    <d v="2023-09-15T00:00:00"/>
    <x v="0"/>
    <s v="JUIZ DE FORA"/>
    <x v="4"/>
    <n v="130345"/>
    <s v="SUDESTE"/>
    <n v="188.54"/>
    <n v="250"/>
    <n v="0.24399999999999999"/>
    <m/>
    <s v="TENHOMOVEIS COMERCIO DE MOVEIS E UTENSILIOS DOMESTICOS LTDA"/>
    <d v="2023-09-13T00:00:00"/>
    <m/>
    <d v="2023-09-27T00:00:00"/>
    <d v="2023-09-27T00:00:00"/>
    <m/>
    <s v="ENTREGUE"/>
    <s v="ENTREGUE NO PRAZO"/>
    <n v="12"/>
  </r>
  <r>
    <n v="28916498"/>
    <s v="289164-98"/>
    <d v="2023-09-15T00:00:00"/>
    <x v="0"/>
    <s v="LEANDRO FERREIRA"/>
    <x v="4"/>
    <n v="130575"/>
    <s v="SUDESTE"/>
    <n v="13937.22"/>
    <n v="510.73"/>
    <n v="426.53399999999999"/>
    <m/>
    <s v="TRANSFORRECHI TRANSPORTES LTDA"/>
    <d v="2023-09-14T00:00:00"/>
    <m/>
    <d v="2023-09-19T00:00:00"/>
    <d v="2023-09-19T00:00:00"/>
    <m/>
    <s v="ENTREGUE"/>
    <s v="ENTREGUE NO PRAZO"/>
    <n v="4"/>
  </r>
  <r>
    <n v="29312398"/>
    <s v="293123-98"/>
    <d v="2023-09-15T00:00:00"/>
    <x v="0"/>
    <s v="NOVA SERRANA"/>
    <x v="4"/>
    <n v="130693"/>
    <s v="SUDESTE"/>
    <n v="103500"/>
    <n v="3792.78"/>
    <n v="4179.2700000000004"/>
    <m/>
    <s v="TRANSFORRECHI TRANSPORTES LTDA"/>
    <d v="2023-09-14T00:00:00"/>
    <m/>
    <d v="2023-09-19T00:00:00"/>
    <d v="2023-09-19T00:00:00"/>
    <m/>
    <s v="ENTREGUE"/>
    <s v="ENTREGUE NO PRAZO"/>
    <n v="4"/>
  </r>
  <r>
    <n v="28972398"/>
    <s v="289723-98"/>
    <d v="2023-09-15T00:00:00"/>
    <x v="0"/>
    <s v="JOÃO PINHEIRO"/>
    <x v="4"/>
    <n v="130607"/>
    <s v="SUDESTE"/>
    <n v="22274.01"/>
    <n v="816.24"/>
    <n v="885.12900000000002"/>
    <m/>
    <s v="TRANSFORRECHI TRANSPORTES LTDA"/>
    <d v="2023-09-14T00:00:00"/>
    <m/>
    <d v="2023-09-20T00:00:00"/>
    <d v="2023-09-20T00:00:00"/>
    <m/>
    <s v="ENTREGUE"/>
    <s v="ENTREGUE NO PRAZO"/>
    <n v="5"/>
  </r>
  <r>
    <n v="29589298"/>
    <s v="295892-98"/>
    <d v="2023-09-15T00:00:00"/>
    <x v="0"/>
    <s v="JOÃO PINHEIRO"/>
    <x v="4"/>
    <n v="130609"/>
    <s v="SUDESTE"/>
    <n v="11019"/>
    <n v="403.79"/>
    <n v="397"/>
    <m/>
    <s v="TRANSFORRECHI TRANSPORTES LTDA"/>
    <d v="2023-09-14T00:00:00"/>
    <m/>
    <d v="2023-09-20T00:00:00"/>
    <d v="2023-09-20T00:00:00"/>
    <m/>
    <s v="ENTREGUE"/>
    <s v="ENTREGUE NO PRAZO"/>
    <n v="5"/>
  </r>
  <r>
    <n v="29098198"/>
    <s v="290981-98"/>
    <d v="2023-09-15T00:00:00"/>
    <x v="0"/>
    <s v="JOÃO PINHEIRO"/>
    <x v="4"/>
    <n v="130627"/>
    <s v="SUDESTE"/>
    <n v="5429"/>
    <n v="198.95"/>
    <n v="173"/>
    <m/>
    <s v="TRANSFORRECHI TRANSPORTES LTDA"/>
    <d v="2023-09-14T00:00:00"/>
    <m/>
    <d v="2023-09-20T00:00:00"/>
    <d v="2023-09-20T00:00:00"/>
    <m/>
    <s v="ENTREGUE"/>
    <s v="ENTREGUE NO PRAZO"/>
    <n v="5"/>
  </r>
  <r>
    <n v="29176198"/>
    <s v="291761-98"/>
    <d v="2023-09-15T00:00:00"/>
    <x v="0"/>
    <s v="JOÃO PINHEIRO"/>
    <x v="4"/>
    <n v="130630"/>
    <s v="SUDESTE"/>
    <n v="21770.45"/>
    <n v="797.78"/>
    <n v="829"/>
    <m/>
    <s v="TRANSFORRECHI TRANSPORTES LTDA"/>
    <d v="2023-09-14T00:00:00"/>
    <m/>
    <d v="2023-09-20T00:00:00"/>
    <d v="2023-09-20T00:00:00"/>
    <m/>
    <s v="ENTREGUE"/>
    <s v="ENTREGUE NO PRAZO"/>
    <n v="5"/>
  </r>
  <r>
    <n v="29750698"/>
    <s v="297506-98"/>
    <d v="2023-09-15T00:00:00"/>
    <x v="0"/>
    <s v="ITUMBIARA"/>
    <x v="5"/>
    <n v="130593"/>
    <s v="CENTRO-OESTE"/>
    <n v="16175.61"/>
    <n v="592.76"/>
    <n v="630"/>
    <m/>
    <s v="TRANSFORRECHI TRANSPORTES LTDA"/>
    <d v="2023-09-14T00:00:00"/>
    <m/>
    <d v="2023-09-21T00:00:00"/>
    <d v="2023-09-21T00:00:00"/>
    <m/>
    <s v="ENTREGUE"/>
    <s v="ENTREGUE NO PRAZO"/>
    <n v="6"/>
  </r>
  <r>
    <n v="29514398"/>
    <s v="295143-98"/>
    <d v="2023-09-15T00:00:00"/>
    <x v="0"/>
    <s v="BOM JESUS DE GOIAS"/>
    <x v="5"/>
    <n v="130631"/>
    <s v="CENTRO-OESTE"/>
    <n v="8280"/>
    <n v="303.42"/>
    <n v="269"/>
    <m/>
    <s v="TRANSFORRECHI TRANSPORTES LTDA"/>
    <d v="2023-09-14T00:00:00"/>
    <m/>
    <d v="2023-09-21T00:00:00"/>
    <d v="2023-09-21T00:00:00"/>
    <m/>
    <s v="ENTREGUE"/>
    <s v="ENTREGUE NO PRAZO"/>
    <n v="6"/>
  </r>
  <r>
    <n v="29527198"/>
    <s v="295271-98"/>
    <d v="2023-09-15T00:00:00"/>
    <x v="0"/>
    <s v="BOM JESUS DE GOIAS"/>
    <x v="5"/>
    <n v="130632"/>
    <s v="CENTRO-OESTE"/>
    <n v="6659"/>
    <n v="244.02"/>
    <n v="235"/>
    <m/>
    <s v="TRANSFORRECHI TRANSPORTES LTDA"/>
    <d v="2023-09-14T00:00:00"/>
    <m/>
    <d v="2023-09-21T00:00:00"/>
    <d v="2023-09-21T00:00:00"/>
    <m/>
    <s v="ENTREGUE"/>
    <s v="ENTREGUE NO PRAZO"/>
    <n v="6"/>
  </r>
  <r>
    <n v="29398798"/>
    <s v="293987-98"/>
    <d v="2023-09-16T00:00:00"/>
    <x v="0"/>
    <s v="CARMOPOLIS DE MINAS"/>
    <x v="4"/>
    <n v="129234"/>
    <s v="SUDESTE"/>
    <n v="101000"/>
    <n v="2580.14"/>
    <n v="3357"/>
    <m/>
    <s v="R L DOS SANTOS TRANSPORTES LTDA"/>
    <d v="2023-08-24T00:00:00"/>
    <m/>
    <s v="05/10/2023"/>
    <d v="2023-09-18T00:00:00"/>
    <m/>
    <s v="ENTREGUE"/>
    <s v="ENTREGUE NO PRAZO"/>
    <n v="2"/>
  </r>
  <r>
    <n v="28813298"/>
    <s v="288132-98"/>
    <d v="2023-09-16T00:00:00"/>
    <x v="0"/>
    <s v="PASSOS"/>
    <x v="4"/>
    <n v="130606"/>
    <s v="SUDESTE"/>
    <n v="57245.49"/>
    <n v="1462.39"/>
    <n v="1978.6579999999999"/>
    <m/>
    <s v="R L DOS SANTOS TRANSPORTES LTDA"/>
    <d v="2023-09-14T00:00:00"/>
    <m/>
    <s v="05/10/2023"/>
    <d v="2023-09-19T00:00:00"/>
    <m/>
    <s v="ENTREGUE"/>
    <s v="ENTREGUE NO PRAZO"/>
    <n v="3"/>
  </r>
  <r>
    <n v="29214098"/>
    <s v="292140-98"/>
    <d v="2023-09-16T00:00:00"/>
    <x v="0"/>
    <s v="PAINS"/>
    <x v="4"/>
    <n v="130704"/>
    <s v="SUDESTE"/>
    <n v="154916.07999999999"/>
    <n v="3957.47"/>
    <n v="6167.08"/>
    <m/>
    <s v="R L DOS SANTOS TRANSPORTES LTDA"/>
    <d v="2023-09-14T00:00:00"/>
    <m/>
    <s v="05/10/2023"/>
    <d v="2023-09-19T00:00:00"/>
    <m/>
    <s v="ENTREGUE"/>
    <s v="ENTREGUE NO PRAZO"/>
    <n v="3"/>
  </r>
  <r>
    <n v="29589798"/>
    <s v="295897-98"/>
    <d v="2023-09-16T00:00:00"/>
    <x v="0"/>
    <s v="LUÍS EDUARDO MAGALHÃES"/>
    <x v="20"/>
    <n v="130568"/>
    <s v="NORDESTE"/>
    <n v="13930.33"/>
    <n v="1045.8599999999999"/>
    <n v="404"/>
    <m/>
    <s v="R L DOS SANTOS TRANSPORTES LTDA"/>
    <d v="2023-09-14T00:00:00"/>
    <m/>
    <s v="05/10/2023"/>
    <d v="2023-09-30T00:00:00"/>
    <m/>
    <s v="ENTREGUE"/>
    <s v="ENTREGUE NO PRAZO"/>
    <n v="14"/>
  </r>
  <r>
    <n v="29130198"/>
    <s v="291301-98"/>
    <d v="2023-09-16T00:00:00"/>
    <x v="0"/>
    <s v="LUÍS EDUARDO MAGALHÃES"/>
    <x v="20"/>
    <n v="130569"/>
    <s v="NORDESTE"/>
    <n v="28285.45"/>
    <n v="2123.61"/>
    <n v="1002.841"/>
    <m/>
    <s v="R L DOS SANTOS TRANSPORTES LTDA"/>
    <d v="2023-09-14T00:00:00"/>
    <m/>
    <s v="05/10/2023"/>
    <d v="2023-09-20T00:00:00"/>
    <m/>
    <s v="ENTREGUE"/>
    <s v="ENTREGUE NO PRAZO"/>
    <n v="4"/>
  </r>
  <r>
    <n v="29573898"/>
    <s v="295738-98"/>
    <d v="2023-09-16T00:00:00"/>
    <x v="0"/>
    <s v="MARABA"/>
    <x v="2"/>
    <n v="130572"/>
    <s v="NORTE"/>
    <n v="12029.37"/>
    <n v="903.14"/>
    <n v="433"/>
    <m/>
    <s v="R L DOS SANTOS TRANSPORTES LTDA"/>
    <d v="2023-09-14T00:00:00"/>
    <m/>
    <s v="05/10/2023"/>
    <d v="2023-09-22T00:00:00"/>
    <m/>
    <s v="ENTREGUE"/>
    <s v="ENTREGUE NO PRAZO"/>
    <n v="6"/>
  </r>
  <r>
    <n v="28823098"/>
    <s v="288230-98"/>
    <d v="2023-09-16T00:00:00"/>
    <x v="0"/>
    <s v="MARABA"/>
    <x v="2"/>
    <n v="130574"/>
    <s v="NORTE"/>
    <n v="9584.16"/>
    <n v="719.56"/>
    <n v="333.68799999999999"/>
    <m/>
    <s v="R L DOS SANTOS TRANSPORTES LTDA"/>
    <d v="2023-09-14T00:00:00"/>
    <m/>
    <s v="05/10/2023"/>
    <d v="2023-09-22T00:00:00"/>
    <m/>
    <s v="ENTREGUE"/>
    <s v="ENTREGUE NO PRAZO"/>
    <n v="6"/>
  </r>
  <r>
    <n v="29114898"/>
    <s v="291148-98"/>
    <d v="2023-09-16T00:00:00"/>
    <x v="0"/>
    <s v="MARABA"/>
    <x v="2"/>
    <n v="130576"/>
    <s v="NORTE"/>
    <n v="11236.07"/>
    <n v="843.58"/>
    <n v="397.21"/>
    <m/>
    <s v="R L DOS SANTOS TRANSPORTES LTDA"/>
    <d v="2023-09-14T00:00:00"/>
    <m/>
    <s v="05/10/2023"/>
    <d v="2023-09-22T00:00:00"/>
    <m/>
    <s v="ENTREGUE"/>
    <s v="ENTREGUE NO PRAZO"/>
    <n v="6"/>
  </r>
  <r>
    <n v="28519398"/>
    <s v="285193-98"/>
    <d v="2023-09-16T00:00:00"/>
    <x v="0"/>
    <s v="MARABA"/>
    <x v="2"/>
    <n v="130586"/>
    <s v="NORTE"/>
    <n v="12690"/>
    <n v="952.74"/>
    <n v="462"/>
    <m/>
    <s v="R L DOS SANTOS TRANSPORTES LTDA"/>
    <d v="2023-09-14T00:00:00"/>
    <m/>
    <s v="05/10/2023"/>
    <d v="2023-09-23T00:00:00"/>
    <m/>
    <s v="ENTREGUE"/>
    <s v="ENTREGUE NO PRAZO"/>
    <n v="7"/>
  </r>
  <r>
    <n v="29024598"/>
    <s v="290245-98"/>
    <d v="2023-09-16T00:00:00"/>
    <x v="0"/>
    <s v="ARAGUATINS"/>
    <x v="1"/>
    <n v="130590"/>
    <s v="NORTE"/>
    <n v="12667.97"/>
    <n v="951.08"/>
    <n v="463"/>
    <m/>
    <s v="R L DOS SANTOS TRANSPORTES LTDA"/>
    <d v="2023-09-14T00:00:00"/>
    <m/>
    <s v="05/10/2023"/>
    <d v="2023-09-22T00:00:00"/>
    <m/>
    <s v="ENTREGUE"/>
    <s v="ENTREGUE NO PRAZO"/>
    <n v="6"/>
  </r>
  <r>
    <n v="29565698"/>
    <s v="295656-98"/>
    <d v="2023-09-16T00:00:00"/>
    <x v="0"/>
    <s v="MARABA"/>
    <x v="2"/>
    <n v="130591"/>
    <s v="NORTE"/>
    <n v="11236"/>
    <n v="843.58"/>
    <n v="396"/>
    <m/>
    <s v="R L DOS SANTOS TRANSPORTES LTDA"/>
    <d v="2023-09-14T00:00:00"/>
    <m/>
    <s v="05/10/2023"/>
    <d v="2023-09-22T00:00:00"/>
    <m/>
    <s v="ENTREGUE"/>
    <s v="ENTREGUE NO PRAZO"/>
    <n v="6"/>
  </r>
  <r>
    <n v="29031198"/>
    <s v="290311-98"/>
    <d v="2023-09-16T00:00:00"/>
    <x v="0"/>
    <s v="MARABA"/>
    <x v="2"/>
    <n v="130608"/>
    <s v="NORTE"/>
    <n v="21000.67"/>
    <n v="1576.69"/>
    <n v="792.87900000000002"/>
    <m/>
    <s v="R L DOS SANTOS TRANSPORTES LTDA"/>
    <d v="2023-09-14T00:00:00"/>
    <m/>
    <s v="05/10/2023"/>
    <d v="2023-09-23T00:00:00"/>
    <m/>
    <s v="ENTREGUE"/>
    <s v="ENTREGUE NO PRAZO"/>
    <n v="7"/>
  </r>
  <r>
    <n v="29588998"/>
    <s v="295889-98"/>
    <d v="2023-09-16T00:00:00"/>
    <x v="0"/>
    <s v="MARABA"/>
    <x v="2"/>
    <n v="130610"/>
    <s v="NORTE"/>
    <n v="11236.07"/>
    <n v="843.58"/>
    <n v="397"/>
    <m/>
    <s v="R L DOS SANTOS TRANSPORTES LTDA"/>
    <d v="2023-09-14T00:00:00"/>
    <m/>
    <s v="05/10/2023"/>
    <d v="2023-09-23T00:00:00"/>
    <m/>
    <s v="ENTREGUE"/>
    <s v="ENTREGUE NO PRAZO"/>
    <n v="7"/>
  </r>
  <r>
    <n v="29663898"/>
    <s v="296638-98"/>
    <d v="2023-09-16T00:00:00"/>
    <x v="0"/>
    <s v="LUÍS EDUARDO MAGALHÃES"/>
    <x v="20"/>
    <n v="130611"/>
    <s v="NORDESTE"/>
    <n v="13549"/>
    <n v="1017.23"/>
    <n v="462"/>
    <m/>
    <s v="R L DOS SANTOS TRANSPORTES LTDA"/>
    <d v="2023-09-14T00:00:00"/>
    <m/>
    <s v="05/10/2023"/>
    <d v="2023-09-20T00:00:00"/>
    <m/>
    <s v="ENTREGUE"/>
    <s v="ENTREGUE NO PRAZO"/>
    <n v="4"/>
  </r>
  <r>
    <n v="29009798"/>
    <s v="290097-98"/>
    <d v="2023-09-16T00:00:00"/>
    <x v="0"/>
    <s v="MARABA"/>
    <x v="2"/>
    <n v="130614"/>
    <s v="NORTE"/>
    <n v="8331.67"/>
    <n v="625.52"/>
    <n v="269.41899999999998"/>
    <m/>
    <s v="R L DOS SANTOS TRANSPORTES LTDA"/>
    <d v="2023-09-14T00:00:00"/>
    <m/>
    <s v="05/10/2023"/>
    <d v="2023-09-23T00:00:00"/>
    <m/>
    <s v="ENTREGUE"/>
    <s v="ENTREGUE NO PRAZO"/>
    <n v="7"/>
  </r>
  <r>
    <n v="29099998"/>
    <s v="290999-98"/>
    <d v="2023-09-16T00:00:00"/>
    <x v="0"/>
    <s v="PALMAS"/>
    <x v="1"/>
    <n v="130615"/>
    <s v="NORTE"/>
    <n v="11000"/>
    <n v="825.86"/>
    <n v="409.14600000000002"/>
    <m/>
    <s v="R L DOS SANTOS TRANSPORTES LTDA"/>
    <d v="2023-09-14T00:00:00"/>
    <m/>
    <s v="05/10/2023"/>
    <d v="2023-09-21T00:00:00"/>
    <m/>
    <s v="ENTREGUE"/>
    <s v="ENTREGUE NO PRAZO"/>
    <n v="5"/>
  </r>
  <r>
    <n v="29109698"/>
    <s v="291096-98"/>
    <d v="2023-09-16T00:00:00"/>
    <x v="0"/>
    <s v="MARABA"/>
    <x v="2"/>
    <n v="130616"/>
    <s v="NORTE"/>
    <n v="15406.65"/>
    <n v="1156.7"/>
    <n v="573.28599999999994"/>
    <m/>
    <s v="R L DOS SANTOS TRANSPORTES LTDA"/>
    <d v="2023-09-14T00:00:00"/>
    <m/>
    <s v="05/10/2023"/>
    <d v="2023-09-23T00:00:00"/>
    <m/>
    <s v="ENTREGUE"/>
    <s v="ENTREGUE NO PRAZO"/>
    <n v="7"/>
  </r>
  <r>
    <n v="28559498"/>
    <s v="285594-98"/>
    <d v="2023-09-16T00:00:00"/>
    <x v="0"/>
    <s v="MARABA"/>
    <x v="2"/>
    <n v="130620"/>
    <s v="NORTE"/>
    <n v="11349.57"/>
    <n v="852.1"/>
    <n v="397"/>
    <m/>
    <s v="R L DOS SANTOS TRANSPORTES LTDA"/>
    <d v="2023-09-14T00:00:00"/>
    <m/>
    <s v="05/10/2023"/>
    <d v="2023-09-23T00:00:00"/>
    <m/>
    <s v="ENTREGUE"/>
    <s v="ENTREGUE NO PRAZO"/>
    <n v="7"/>
  </r>
  <r>
    <n v="28790998"/>
    <s v="287909-98"/>
    <d v="2023-09-16T00:00:00"/>
    <x v="0"/>
    <s v="MARABA"/>
    <x v="2"/>
    <n v="130622"/>
    <s v="NORTE"/>
    <n v="21575.83"/>
    <n v="1619.87"/>
    <n v="790"/>
    <m/>
    <s v="R L DOS SANTOS TRANSPORTES LTDA"/>
    <d v="2023-09-14T00:00:00"/>
    <m/>
    <s v="05/10/2023"/>
    <d v="2023-09-22T00:00:00"/>
    <m/>
    <s v="ENTREGUE"/>
    <s v="ENTREGUE NO PRAZO"/>
    <n v="6"/>
  </r>
  <r>
    <n v="28927898"/>
    <s v="289278-98"/>
    <d v="2023-09-16T00:00:00"/>
    <x v="0"/>
    <s v="ALMAS"/>
    <x v="1"/>
    <n v="130626"/>
    <s v="NORTE"/>
    <n v="33875"/>
    <n v="2543.2600000000002"/>
    <n v="1216"/>
    <m/>
    <s v="R L DOS SANTOS TRANSPORTES LTDA"/>
    <d v="2023-09-14T00:00:00"/>
    <m/>
    <s v="05/10/2023"/>
    <d v="2023-09-20T00:00:00"/>
    <m/>
    <s v="ENTREGUE"/>
    <s v="ENTREGUE NO PRAZO"/>
    <n v="4"/>
  </r>
  <r>
    <n v="29060598"/>
    <s v="290605-98"/>
    <d v="2023-09-16T00:00:00"/>
    <x v="0"/>
    <s v="PALMAS"/>
    <x v="1"/>
    <n v="130629"/>
    <s v="NORTE"/>
    <n v="16149.37"/>
    <n v="1212.46"/>
    <n v="603"/>
    <m/>
    <s v="R L DOS SANTOS TRANSPORTES LTDA"/>
    <d v="2023-09-14T00:00:00"/>
    <m/>
    <s v="05/10/2023"/>
    <d v="2023-09-22T00:00:00"/>
    <m/>
    <s v="ENTREGUE"/>
    <s v="ENTREGUE NO PRAZO"/>
    <n v="6"/>
  </r>
  <r>
    <n v="29654098"/>
    <s v="296540-98"/>
    <d v="2023-09-16T00:00:00"/>
    <x v="0"/>
    <s v="MARABA"/>
    <x v="2"/>
    <n v="130634"/>
    <s v="NORTE"/>
    <n v="11236.07"/>
    <n v="843.58"/>
    <n v="397"/>
    <m/>
    <s v="R L DOS SANTOS TRANSPORTES LTDA"/>
    <d v="2023-09-14T00:00:00"/>
    <m/>
    <s v="05/10/2023"/>
    <d v="2023-09-23T00:00:00"/>
    <m/>
    <s v="ENTREGUE"/>
    <s v="ENTREGUE NO PRAZO"/>
    <n v="7"/>
  </r>
  <r>
    <n v="28477098"/>
    <s v="284770-98"/>
    <d v="2023-09-16T00:00:00"/>
    <x v="0"/>
    <s v="BENEVIDES"/>
    <x v="2"/>
    <n v="130710"/>
    <s v="NORTE"/>
    <n v="81000"/>
    <n v="9072.58"/>
    <n v="2613.87"/>
    <m/>
    <s v="R L DOS SANTOS TRANSPORTES LTDA"/>
    <d v="2023-09-14T00:00:00"/>
    <s v="INFORMADO COLETA"/>
    <s v="05/10/2023"/>
    <d v="2023-09-22T00:00:00"/>
    <d v="2023-10-09T00:00:00"/>
    <s v="ENTREGUE"/>
    <s v="ENTREGUE NO PRAZO"/>
    <n v="6"/>
  </r>
  <r>
    <n v="29901998"/>
    <s v="299019-98"/>
    <d v="2023-09-18T00:00:00"/>
    <x v="0"/>
    <s v="CARATINGA"/>
    <x v="4"/>
    <n v="130815"/>
    <s v="SUDESTE"/>
    <n v="15109"/>
    <n v="0"/>
    <n v="573.29"/>
    <m/>
    <s v="M V G TRANSPORTES EIRELI"/>
    <d v="2023-09-15T00:00:00"/>
    <m/>
    <d v="2023-09-21T00:00:00"/>
    <d v="2023-09-25T00:00:00"/>
    <m/>
    <s v="ENTREGUE"/>
    <s v="ENTREGUE FORA DO PRAZO"/>
    <n v="7"/>
  </r>
  <r>
    <n v="29799798"/>
    <s v="297997-98"/>
    <d v="2023-09-18T00:00:00"/>
    <x v="0"/>
    <s v="CARATINGA"/>
    <x v="4"/>
    <n v="130811"/>
    <s v="SUDESTE"/>
    <n v="9399"/>
    <n v="951.56"/>
    <n v="334"/>
    <m/>
    <s v="M V G TRANSPORTES EIRELI"/>
    <d v="2023-09-15T00:00:00"/>
    <m/>
    <d v="2023-09-21T00:00:00"/>
    <d v="2023-09-25T00:00:00"/>
    <m/>
    <s v="ENTREGUE"/>
    <s v="ENTREGUE FORA DO PRAZO"/>
    <n v="7"/>
  </r>
  <r>
    <n v="29902598"/>
    <s v="299025-98"/>
    <d v="2023-09-18T00:00:00"/>
    <x v="0"/>
    <s v="CARATINGA"/>
    <x v="4"/>
    <n v="130812"/>
    <s v="SUDESTE"/>
    <n v="8739"/>
    <n v="0"/>
    <n v="304"/>
    <m/>
    <s v="M V G TRANSPORTES EIRELI"/>
    <d v="2023-09-15T00:00:00"/>
    <m/>
    <d v="2023-09-21T00:00:00"/>
    <d v="2023-09-25T00:00:00"/>
    <m/>
    <s v="ENTREGUE"/>
    <s v="ENTREGUE FORA DO PRAZO"/>
    <n v="7"/>
  </r>
  <r>
    <n v="28655098"/>
    <s v="286550-98"/>
    <d v="2023-09-18T00:00:00"/>
    <x v="0"/>
    <s v="CARMO DO CAJURU"/>
    <x v="4"/>
    <n v="130856"/>
    <s v="SUDESTE"/>
    <n v="18926.03"/>
    <n v="498.56"/>
    <n v="620.93799999999999"/>
    <m/>
    <s v="M V G TRANSPORTES EIRELI"/>
    <d v="2023-09-15T00:00:00"/>
    <m/>
    <d v="2023-09-22T00:00:00"/>
    <d v="2023-09-28T00:00:00"/>
    <m/>
    <s v="ENTREGUE"/>
    <s v="ENTREGUE FORA DO PRAZO"/>
    <n v="10"/>
  </r>
  <r>
    <n v="29169598"/>
    <s v="291695-98"/>
    <d v="2023-09-18T00:00:00"/>
    <x v="0"/>
    <s v="RIO POMBA"/>
    <x v="4"/>
    <n v="130791"/>
    <s v="SUDESTE"/>
    <n v="10709.63"/>
    <n v="284.55"/>
    <n v="351.92599999999999"/>
    <m/>
    <s v="M V G TRANSPORTES EIRELI"/>
    <d v="2023-09-15T00:00:00"/>
    <m/>
    <d v="2023-09-21T00:00:00"/>
    <d v="2023-09-21T00:00:00"/>
    <m/>
    <s v="ENTREGUE"/>
    <s v="ENTREGUE NO PRAZO"/>
    <n v="3"/>
  </r>
  <r>
    <n v="29640098"/>
    <s v="296400-98"/>
    <d v="2023-09-18T00:00:00"/>
    <x v="0"/>
    <s v="ALÉM PARAÍBA"/>
    <x v="4"/>
    <n v="130818"/>
    <s v="SUDESTE"/>
    <n v="11019"/>
    <n v="1352.64"/>
    <n v="396"/>
    <m/>
    <s v="M V G TRANSPORTES EIRELI"/>
    <d v="2023-09-15T00:00:00"/>
    <m/>
    <d v="2023-09-21T00:00:00"/>
    <d v="2023-09-21T00:00:00"/>
    <m/>
    <s v="ENTREGUE"/>
    <s v="ENTREGUE NO PRAZO"/>
    <n v="3"/>
  </r>
  <r>
    <n v="29823498"/>
    <s v="298234-98"/>
    <d v="2023-09-18T00:00:00"/>
    <x v="0"/>
    <s v="MURIAÉ"/>
    <x v="4"/>
    <n v="130819"/>
    <s v="SUDESTE"/>
    <n v="9860"/>
    <n v="237.86"/>
    <n v="290"/>
    <m/>
    <s v="M V G TRANSPORTES EIRELI"/>
    <d v="2023-09-15T00:00:00"/>
    <m/>
    <d v="2023-09-20T00:00:00"/>
    <d v="2023-09-20T00:00:00"/>
    <m/>
    <s v="ENTREGUE"/>
    <s v="ENTREGUE NO PRAZO"/>
    <n v="2"/>
  </r>
  <r>
    <n v="29635298"/>
    <s v="296352-98"/>
    <d v="2023-09-18T00:00:00"/>
    <x v="0"/>
    <s v="VOLTA GRANDE"/>
    <x v="4"/>
    <n v="130849"/>
    <s v="SUDESTE"/>
    <n v="10145"/>
    <n v="235.2"/>
    <n v="271"/>
    <m/>
    <s v="M V G TRANSPORTES EIRELI"/>
    <d v="2023-09-15T00:00:00"/>
    <m/>
    <d v="2023-09-21T00:00:00"/>
    <d v="2023-09-21T00:00:00"/>
    <m/>
    <s v="ENTREGUE"/>
    <s v="ENTREGUE NO PRAZO"/>
    <n v="3"/>
  </r>
  <r>
    <n v="29214998"/>
    <s v="292149-98"/>
    <d v="2023-09-18T00:00:00"/>
    <x v="0"/>
    <s v="ALÉM PARAÍBA"/>
    <x v="4"/>
    <n v="130862"/>
    <s v="SUDESTE"/>
    <n v="36600"/>
    <n v="0"/>
    <n v="1330"/>
    <m/>
    <s v="M V G TRANSPORTES EIRELI"/>
    <d v="2023-09-15T00:00:00"/>
    <m/>
    <d v="2023-09-21T00:00:00"/>
    <d v="2023-09-21T00:00:00"/>
    <m/>
    <s v="ENTREGUE"/>
    <s v="ENTREGUE NO PRAZO"/>
    <n v="3"/>
  </r>
  <r>
    <n v="30506598"/>
    <s v="305065-98"/>
    <d v="2023-09-18T00:00:00"/>
    <x v="0"/>
    <s v="CORUMBA"/>
    <x v="3"/>
    <n v="130996"/>
    <s v="CENTRO-OESTE"/>
    <n v="8100"/>
    <n v="456.38"/>
    <n v="268"/>
    <m/>
    <s v="MIRA OTM TRANSPORTES LTDA"/>
    <d v="2023-09-18T00:00:00"/>
    <s v="INFORMADO COLETA"/>
    <d v="2023-10-04T00:00:00"/>
    <d v="2023-09-28T00:00:00"/>
    <d v="2023-10-09T00:00:00"/>
    <s v="ENTREGUE"/>
    <s v="ENTREGUE NO PRAZO"/>
    <n v="10"/>
  </r>
  <r>
    <n v="28905498"/>
    <s v="289054-98"/>
    <d v="2023-09-18T00:00:00"/>
    <x v="0"/>
    <s v="DIAMANTINO"/>
    <x v="0"/>
    <n v="130837"/>
    <s v="CENTRO-OESTE"/>
    <n v="13149"/>
    <n v="959"/>
    <n v="495"/>
    <m/>
    <s v="MIRA OTM TRANSPORTES LTDA"/>
    <d v="2023-09-15T00:00:00"/>
    <m/>
    <d v="2023-10-05T00:00:00"/>
    <d v="2023-09-28T00:00:00"/>
    <m/>
    <s v="ENTREGUE"/>
    <s v="ENTREGUE NO PRAZO"/>
    <n v="10"/>
  </r>
  <r>
    <n v="28893198"/>
    <s v="288931-98"/>
    <d v="2023-09-18T00:00:00"/>
    <x v="0"/>
    <s v="PRIMAVERA DO LESTE"/>
    <x v="0"/>
    <n v="130841"/>
    <s v="CENTRO-OESTE"/>
    <n v="12299"/>
    <n v="905.92"/>
    <n v="463"/>
    <m/>
    <s v="MIRA OTM TRANSPORTES LTDA"/>
    <d v="2023-09-15T00:00:00"/>
    <m/>
    <d v="2023-10-05T00:00:00"/>
    <d v="2023-09-28T00:00:00"/>
    <m/>
    <s v="ENTREGUE"/>
    <s v="ENTREGUE NO PRAZO"/>
    <n v="10"/>
  </r>
  <r>
    <n v="29143398"/>
    <s v="291433-98"/>
    <d v="2023-09-18T00:00:00"/>
    <x v="0"/>
    <s v="JACIARA"/>
    <x v="0"/>
    <n v="130845"/>
    <s v="CENTRO-OESTE"/>
    <n v="13889"/>
    <n v="1014.58"/>
    <n v="524"/>
    <m/>
    <s v="MIRA OTM TRANSPORTES LTDA"/>
    <d v="2023-09-15T00:00:00"/>
    <m/>
    <d v="2023-10-05T00:00:00"/>
    <d v="2023-09-28T00:00:00"/>
    <m/>
    <s v="ENTREGUE"/>
    <s v="ENTREGUE NO PRAZO"/>
    <n v="10"/>
  </r>
  <r>
    <n v="29113798"/>
    <s v="291137-98"/>
    <d v="2023-09-18T00:00:00"/>
    <x v="0"/>
    <s v="JUSCIMEIRA"/>
    <x v="0"/>
    <n v="130842"/>
    <s v="CENTRO-OESTE"/>
    <n v="8739"/>
    <n v="635.76"/>
    <n v="304"/>
    <m/>
    <s v="MIRA OTM TRANSPORTES LTDA"/>
    <d v="2023-09-15T00:00:00"/>
    <m/>
    <d v="2023-10-05T00:00:00"/>
    <d v="2023-09-28T00:00:00"/>
    <m/>
    <s v="ENTREGUE"/>
    <s v="ENTREGUE NO PRAZO"/>
    <n v="10"/>
  </r>
  <r>
    <n v="29138698"/>
    <s v="291386-98"/>
    <d v="2023-09-18T00:00:00"/>
    <x v="0"/>
    <s v="JUSCIMEIRA"/>
    <x v="0"/>
    <n v="130843"/>
    <s v="CENTRO-OESTE"/>
    <n v="12299"/>
    <n v="904.31"/>
    <n v="462"/>
    <m/>
    <s v="MIRA OTM TRANSPORTES LTDA"/>
    <d v="2023-09-15T00:00:00"/>
    <m/>
    <d v="2023-10-05T00:00:00"/>
    <d v="2023-09-28T00:00:00"/>
    <m/>
    <s v="ENTREGUE"/>
    <s v="ENTREGUE NO PRAZO"/>
    <n v="10"/>
  </r>
  <r>
    <n v="29181398"/>
    <s v="291813-98"/>
    <d v="2023-09-18T00:00:00"/>
    <x v="0"/>
    <s v="SALTO DO CÉU"/>
    <x v="0"/>
    <n v="130792"/>
    <s v="CENTRO-OESTE"/>
    <n v="10056.93"/>
    <n v="685.92"/>
    <n v="333.68799999999999"/>
    <m/>
    <s v="MIRA OTM TRANSPORTES LTDA"/>
    <d v="2023-09-15T00:00:00"/>
    <s v="INFORMADO COLETA"/>
    <d v="2023-10-06T00:00:00"/>
    <d v="2023-10-09T00:00:00"/>
    <m/>
    <s v="ENTREGUE"/>
    <s v="ENTREGUE FORA DO PRAZO"/>
    <n v="21"/>
  </r>
  <r>
    <n v="28806298"/>
    <s v="288062-98"/>
    <d v="2023-09-18T00:00:00"/>
    <x v="0"/>
    <s v="SALTO DO CÉU"/>
    <x v="0"/>
    <n v="130813"/>
    <s v="CENTRO-OESTE"/>
    <n v="9798"/>
    <n v="664.98"/>
    <n v="320.988"/>
    <m/>
    <s v="MIRA OTM TRANSPORTES LTDA"/>
    <d v="2023-09-15T00:00:00"/>
    <m/>
    <d v="2023-10-06T00:00:00"/>
    <d v="2023-09-28T00:00:00"/>
    <m/>
    <s v="ENTREGUE"/>
    <s v="ENTREGUE NO PRAZO"/>
    <n v="10"/>
  </r>
  <r>
    <n v="29130098"/>
    <s v="291300-98"/>
    <d v="2023-09-18T00:00:00"/>
    <x v="0"/>
    <s v="SAO J. DOS QUATRO MARCOS"/>
    <x v="0"/>
    <n v="130840"/>
    <s v="CENTRO-OESTE"/>
    <n v="6941.36"/>
    <n v="513.83000000000004"/>
    <n v="235"/>
    <m/>
    <s v="MIRA OTM TRANSPORTES LTDA"/>
    <d v="2023-09-15T00:00:00"/>
    <m/>
    <d v="2023-10-06T00:00:00"/>
    <d v="2023-09-29T00:00:00"/>
    <m/>
    <s v="ENTREGUE"/>
    <s v="ENTREGUE NO PRAZO"/>
    <n v="11"/>
  </r>
  <r>
    <n v="29872698"/>
    <s v="298726-98"/>
    <d v="2023-09-18T00:00:00"/>
    <x v="0"/>
    <s v="JAURU"/>
    <x v="0"/>
    <n v="130820"/>
    <s v="CENTRO-OESTE"/>
    <n v="8739"/>
    <n v="637.38"/>
    <n v="305"/>
    <m/>
    <s v="MIRA OTM TRANSPORTES LTDA"/>
    <d v="2023-09-15T00:00:00"/>
    <m/>
    <d v="2023-10-09T00:00:00"/>
    <d v="2023-09-29T00:00:00"/>
    <m/>
    <s v="ENTREGUE"/>
    <s v="ENTREGUE NO PRAZO"/>
    <n v="11"/>
  </r>
  <r>
    <n v="29586998"/>
    <s v="295869-98"/>
    <d v="2023-09-18T00:00:00"/>
    <x v="0"/>
    <s v="MARITUBA"/>
    <x v="2"/>
    <n v="130848"/>
    <s v="NORTE"/>
    <n v="12000"/>
    <n v="845.91"/>
    <n v="373"/>
    <m/>
    <s v="MIRA OTM TRANSPORTES LTDA"/>
    <d v="2023-09-15T00:00:00"/>
    <m/>
    <d v="2023-10-10T00:00:00"/>
    <d v="2023-09-29T00:00:00"/>
    <m/>
    <s v="ENTREGUE"/>
    <s v="ENTREGUE NO PRAZO"/>
    <n v="11"/>
  </r>
  <r>
    <n v="29581798"/>
    <s v="295817-98"/>
    <d v="2023-09-18T00:00:00"/>
    <x v="0"/>
    <s v="ARENAPOLIS"/>
    <x v="0"/>
    <n v="130846"/>
    <s v="CENTRO-OESTE"/>
    <n v="9399"/>
    <n v="686.91"/>
    <n v="335"/>
    <m/>
    <s v="MIRA OTM TRANSPORTES LTDA"/>
    <d v="2023-09-15T00:00:00"/>
    <m/>
    <d v="2023-10-11T00:00:00"/>
    <d v="2023-09-27T00:00:00"/>
    <m/>
    <s v="ENTREGUE"/>
    <s v="ENTREGUE NO PRAZO"/>
    <n v="9"/>
  </r>
  <r>
    <n v="29098498"/>
    <s v="290984-98"/>
    <d v="2023-09-18T00:00:00"/>
    <x v="0"/>
    <s v="MARITUBA"/>
    <x v="2"/>
    <n v="130801"/>
    <s v="NORTE"/>
    <n v="17900"/>
    <n v="1353.88"/>
    <n v="628.05899999999997"/>
    <m/>
    <s v="MIRA OTM TRANSPORTES LTDA"/>
    <d v="2023-09-15T00:00:00"/>
    <m/>
    <d v="2023-10-11T00:00:00"/>
    <d v="2023-09-29T00:00:00"/>
    <m/>
    <s v="ENTREGUE"/>
    <s v="ENTREGUE NO PRAZO"/>
    <n v="11"/>
  </r>
  <r>
    <n v="28870298"/>
    <s v="288702-98"/>
    <d v="2023-09-18T00:00:00"/>
    <x v="0"/>
    <s v="AGUA BOA"/>
    <x v="0"/>
    <n v="130802"/>
    <s v="CENTRO-OESTE"/>
    <n v="15000"/>
    <n v="1029.48"/>
    <n v="532.05899999999997"/>
    <m/>
    <s v="MIRA OTM TRANSPORTES LTDA"/>
    <d v="2023-09-15T00:00:00"/>
    <m/>
    <d v="2023-10-13T00:00:00"/>
    <d v="2023-09-28T00:00:00"/>
    <m/>
    <s v="ENTREGUE"/>
    <s v="ENTREGUE NO PRAZO"/>
    <n v="10"/>
  </r>
  <r>
    <n v="29666798"/>
    <s v="296667-98"/>
    <d v="2023-09-18T00:00:00"/>
    <x v="0"/>
    <s v="AGUA BOA"/>
    <x v="0"/>
    <n v="130822"/>
    <s v="CENTRO-OESTE"/>
    <n v="8429"/>
    <n v="590.59"/>
    <n v="281"/>
    <m/>
    <s v="MIRA OTM TRANSPORTES LTDA"/>
    <d v="2023-09-15T00:00:00"/>
    <m/>
    <d v="2023-10-13T00:00:00"/>
    <d v="2023-09-28T00:00:00"/>
    <m/>
    <s v="ENTREGUE"/>
    <s v="ENTREGUE NO PRAZO"/>
    <n v="10"/>
  </r>
  <r>
    <n v="28984798"/>
    <s v="289847-98"/>
    <d v="2023-09-18T00:00:00"/>
    <x v="0"/>
    <s v="MEDICILANDIA"/>
    <x v="2"/>
    <n v="130803"/>
    <s v="NORTE"/>
    <n v="11349.57"/>
    <n v="2004.86"/>
    <n v="397.21"/>
    <m/>
    <s v="MIRA OTM TRANSPORTES LTDA"/>
    <d v="2023-09-15T00:00:00"/>
    <m/>
    <d v="2023-10-24T00:00:00"/>
    <d v="2023-09-29T00:00:00"/>
    <m/>
    <s v="ENTREGUE"/>
    <s v="ENTREGUE NO PRAZO"/>
    <n v="11"/>
  </r>
  <r>
    <n v="30387098"/>
    <s v="303870-98"/>
    <d v="2023-09-18T00:00:00"/>
    <x v="0"/>
    <s v="VARZEA PAULISTA"/>
    <x v="9"/>
    <n v="131011"/>
    <s v="SUDESTE"/>
    <n v="12000"/>
    <n v="360"/>
    <n v="432"/>
    <m/>
    <s v="NJP EXPRESS LTDA"/>
    <d v="2023-09-18T00:00:00"/>
    <m/>
    <d v="2023-09-25T00:00:00"/>
    <d v="2023-09-29T00:00:00"/>
    <m/>
    <s v="ENTREGUE"/>
    <s v="ENTREGUE FORA DO PRAZO"/>
    <n v="11"/>
  </r>
  <r>
    <n v="30334798"/>
    <s v="303347-98"/>
    <d v="2023-09-18T00:00:00"/>
    <x v="0"/>
    <s v="SÃO JOSÉ DO RIO PRETO"/>
    <x v="9"/>
    <n v="131003"/>
    <s v="SUDESTE"/>
    <n v="44218"/>
    <n v="0"/>
    <n v="1587"/>
    <m/>
    <s v="NJP EXPRESS LTDA"/>
    <d v="2023-09-18T00:00:00"/>
    <m/>
    <d v="2023-09-27T00:00:00"/>
    <d v="2023-10-03T00:00:00"/>
    <m/>
    <s v="ENTREGUE"/>
    <s v="ENTREGUE FORA DO PRAZO"/>
    <n v="15"/>
  </r>
  <r>
    <n v="28716498"/>
    <s v="287164-98"/>
    <d v="2023-09-18T00:00:00"/>
    <x v="0"/>
    <s v="MARICÁ"/>
    <x v="11"/>
    <n v="130670"/>
    <s v="SUDESTE"/>
    <n v="13159.93"/>
    <n v="438.66"/>
    <n v="462.041"/>
    <m/>
    <s v="REALMED TRANSPORTES E LOGÍSTICA LTDA"/>
    <d v="2023-09-14T00:00:00"/>
    <m/>
    <d v="2023-09-28T00:00:00"/>
    <d v="2023-09-28T00:00:00"/>
    <d v="2023-10-04T00:00:00"/>
    <s v="ENTREGUE"/>
    <s v="ENTREGUE NO PRAZO"/>
    <n v="10"/>
  </r>
  <r>
    <n v="29198298"/>
    <s v="291982-98"/>
    <d v="2023-09-18T00:00:00"/>
    <x v="0"/>
    <s v="ARARUAMA"/>
    <x v="11"/>
    <n v="130665"/>
    <s v="SUDESTE"/>
    <n v="6659"/>
    <n v="222.38"/>
    <n v="235.173"/>
    <m/>
    <s v="REALMED TRANSPORTES E LOGÍSTICA LTDA"/>
    <d v="2023-09-14T00:00:00"/>
    <m/>
    <d v="2023-09-25T00:00:00"/>
    <d v="2023-09-21T00:00:00"/>
    <m/>
    <s v="ENTREGUE"/>
    <s v="ENTREGUE NO PRAZO"/>
    <n v="3"/>
  </r>
  <r>
    <n v="29710798"/>
    <s v="297107-98"/>
    <d v="2023-09-18T00:00:00"/>
    <x v="0"/>
    <s v="ARARUAMA"/>
    <x v="11"/>
    <n v="130679"/>
    <s v="SUDESTE"/>
    <n v="4349"/>
    <n v="140.26"/>
    <n v="137"/>
    <m/>
    <s v="REALMED TRANSPORTES E LOGÍSTICA LTDA"/>
    <d v="2023-09-14T00:00:00"/>
    <m/>
    <d v="2023-09-25T00:00:00"/>
    <d v="2023-09-21T00:00:00"/>
    <m/>
    <s v="ENTREGUE"/>
    <s v="ENTREGUE NO PRAZO"/>
    <n v="3"/>
  </r>
  <r>
    <n v="28944398"/>
    <s v="289443-98"/>
    <d v="2023-09-18T00:00:00"/>
    <x v="0"/>
    <s v="RIO BONITO"/>
    <x v="11"/>
    <n v="130664"/>
    <s v="SUDESTE"/>
    <n v="6659"/>
    <n v="222.38"/>
    <n v="235.173"/>
    <m/>
    <s v="REALMED TRANSPORTES E LOGÍSTICA LTDA"/>
    <d v="2023-09-14T00:00:00"/>
    <m/>
    <d v="2023-09-25T00:00:00"/>
    <d v="2023-09-25T00:00:00"/>
    <m/>
    <s v="ENTREGUE"/>
    <s v="ENTREGUE NO PRAZO"/>
    <n v="7"/>
  </r>
  <r>
    <n v="29088698"/>
    <s v="290886-98"/>
    <d v="2023-09-18T00:00:00"/>
    <x v="0"/>
    <s v="MARICÁ"/>
    <x v="11"/>
    <n v="130657"/>
    <s v="SUDESTE"/>
    <n v="6659"/>
    <n v="219.33"/>
    <n v="225.01300000000001"/>
    <m/>
    <s v="REALMED TRANSPORTES E LOGÍSTICA LTDA"/>
    <d v="2023-09-14T00:00:00"/>
    <m/>
    <d v="2023-09-26T00:00:00"/>
    <d v="2023-09-27T00:00:00"/>
    <m/>
    <s v="ENTREGUE"/>
    <s v="ENTREGUE FORA DO PRAZO"/>
    <n v="9"/>
  </r>
  <r>
    <n v="29171898"/>
    <s v="291718-98"/>
    <d v="2023-09-18T00:00:00"/>
    <x v="0"/>
    <s v="MARICÁ"/>
    <x v="11"/>
    <n v="130671"/>
    <s v="SUDESTE"/>
    <n v="7449"/>
    <n v="250.31"/>
    <n v="268.23599999999999"/>
    <m/>
    <s v="REALMED TRANSPORTES E LOGÍSTICA LTDA"/>
    <d v="2023-09-14T00:00:00"/>
    <m/>
    <d v="2023-09-26T00:00:00"/>
    <d v="2023-09-27T00:00:00"/>
    <m/>
    <s v="ENTREGUE"/>
    <s v="ENTREGUE FORA DO PRAZO"/>
    <n v="9"/>
  </r>
  <r>
    <n v="29646398"/>
    <s v="296463-98"/>
    <d v="2023-09-18T00:00:00"/>
    <x v="0"/>
    <s v="CAMPOS DOS GOYTACAZES"/>
    <x v="11"/>
    <n v="130672"/>
    <s v="SUDESTE"/>
    <n v="13889"/>
    <n v="473.87"/>
    <n v="524"/>
    <m/>
    <s v="REALMED TRANSPORTES E LOGÍSTICA LTDA"/>
    <d v="2023-09-14T00:00:00"/>
    <m/>
    <d v="2023-09-27T00:00:00"/>
    <d v="2023-09-27T00:00:00"/>
    <m/>
    <s v="ENTREGUE"/>
    <s v="ENTREGUE NO PRAZO"/>
    <n v="9"/>
  </r>
  <r>
    <n v="28655398"/>
    <s v="286553-98"/>
    <d v="2023-09-18T00:00:00"/>
    <x v="0"/>
    <s v="DUQUE DE CAXIAS"/>
    <x v="11"/>
    <n v="130688"/>
    <s v="SUDESTE"/>
    <n v="7000"/>
    <n v="237.3"/>
    <n v="259"/>
    <m/>
    <s v="REALMED TRANSPORTES E LOGÍSTICA LTDA"/>
    <d v="2023-09-14T00:00:00"/>
    <m/>
    <d v="2023-09-26T00:00:00"/>
    <d v="2023-09-25T00:00:00"/>
    <m/>
    <s v="ENTREGUE"/>
    <s v="ENTREGUE NO PRAZO"/>
    <n v="7"/>
  </r>
  <r>
    <n v="28633198"/>
    <s v="286331-98"/>
    <d v="2023-09-18T00:00:00"/>
    <x v="0"/>
    <s v="SUMIDOURO"/>
    <x v="11"/>
    <n v="130660"/>
    <s v="SUDESTE"/>
    <n v="8499"/>
    <n v="275.64"/>
    <n v="272.84500000000003"/>
    <m/>
    <s v="REALMED TRANSPORTES E LOGÍSTICA LTDA"/>
    <d v="2023-09-14T00:00:00"/>
    <m/>
    <d v="2023-09-29T00:00:00"/>
    <d v="2023-09-29T00:00:00"/>
    <m/>
    <s v="ENTREGUE"/>
    <s v="ENTREGUE NO PRAZO"/>
    <n v="11"/>
  </r>
  <r>
    <n v="28385098"/>
    <s v="283850-98"/>
    <d v="2023-09-18T00:00:00"/>
    <x v="0"/>
    <s v="RIO DE JANEIRO"/>
    <x v="11"/>
    <n v="130685"/>
    <s v="SUDESTE"/>
    <n v="6106.24"/>
    <n v="197.71"/>
    <n v="195"/>
    <m/>
    <s v="REALMED TRANSPORTES E LOGÍSTICA LTDA"/>
    <d v="2023-09-14T00:00:00"/>
    <m/>
    <d v="2023-09-27T00:00:00"/>
    <d v="2023-09-27T00:00:00"/>
    <m/>
    <s v="ENTREGUE"/>
    <s v="ENTREGUE NO PRAZO"/>
    <n v="9"/>
  </r>
  <r>
    <n v="28383098"/>
    <s v="283830-98"/>
    <d v="2023-09-18T00:00:00"/>
    <x v="0"/>
    <s v="ITAPERUNA"/>
    <x v="11"/>
    <n v="130703"/>
    <s v="SUDESTE"/>
    <n v="9500"/>
    <n v="307.5"/>
    <n v="303"/>
    <m/>
    <s v="REALMED TRANSPORTES E LOGÍSTICA LTDA"/>
    <d v="2023-09-14T00:00:00"/>
    <m/>
    <d v="2023-09-26T00:00:00"/>
    <d v="2023-09-26T00:00:00"/>
    <m/>
    <s v="ENTREGUE"/>
    <s v="ENTREGUE NO PRAZO"/>
    <n v="8"/>
  </r>
  <r>
    <n v="28894798"/>
    <s v="288947-98"/>
    <d v="2023-09-18T00:00:00"/>
    <x v="0"/>
    <s v="RIO BONITO"/>
    <x v="11"/>
    <n v="130662"/>
    <s v="SUDESTE"/>
    <n v="15337.25"/>
    <n v="503.78"/>
    <n v="513.62699999999995"/>
    <m/>
    <s v="REALMED TRANSPORTES E LOGÍSTICA LTDA"/>
    <d v="2023-09-14T00:00:00"/>
    <m/>
    <d v="2023-09-25T00:00:00"/>
    <d v="2023-09-22T00:00:00"/>
    <m/>
    <s v="ENTREGUE"/>
    <s v="ENTREGUE NO PRAZO"/>
    <n v="4"/>
  </r>
  <r>
    <n v="29531698"/>
    <s v="295316-98"/>
    <d v="2023-09-18T00:00:00"/>
    <x v="0"/>
    <s v="SÃO GONÇALO"/>
    <x v="11"/>
    <n v="130699"/>
    <s v="SUDESTE"/>
    <n v="6138.03"/>
    <n v="200.85"/>
    <n v="203"/>
    <m/>
    <s v="REALMED TRANSPORTES E LOGÍSTICA LTDA"/>
    <d v="2023-09-14T00:00:00"/>
    <m/>
    <d v="2023-09-21T00:00:00"/>
    <d v="2023-09-21T00:00:00"/>
    <m/>
    <s v="ENTREGUE"/>
    <s v="ENTREGUE NO PRAZO"/>
    <n v="3"/>
  </r>
  <r>
    <n v="28989998"/>
    <s v="289899-98"/>
    <d v="2023-09-18T00:00:00"/>
    <x v="0"/>
    <s v="SANTA JULIANA"/>
    <x v="4"/>
    <n v="130854"/>
    <s v="SUDESTE"/>
    <n v="10009"/>
    <n v="458.95"/>
    <n v="367.166"/>
    <m/>
    <s v="TENHOMOVEIS COMERCIO DE MOVEIS E UTENSILIOS DOMESTICOS LTDA"/>
    <d v="2023-09-15T00:00:00"/>
    <m/>
    <d v="2023-09-29T00:00:00"/>
    <d v="2023-09-28T00:00:00"/>
    <m/>
    <s v="ENTREGUE"/>
    <s v="ENTREGUE NO PRAZO"/>
    <n v="10"/>
  </r>
  <r>
    <n v="28520398"/>
    <s v="285203-98"/>
    <d v="2023-09-18T00:00:00"/>
    <x v="0"/>
    <s v="SANTA CRUZ ESCALVADO"/>
    <x v="4"/>
    <n v="130929"/>
    <s v="SUDESTE"/>
    <n v="16000"/>
    <n v="772.73"/>
    <n v="440.42"/>
    <m/>
    <s v="TENHOMOVEIS COMERCIO DE MOVEIS E UTENSILIOS DOMESTICOS LTDA"/>
    <d v="2023-09-15T00:00:00"/>
    <m/>
    <d v="2023-10-02T00:00:00"/>
    <d v="2023-09-26T00:00:00"/>
    <m/>
    <s v="ENTREGUE"/>
    <s v="ENTREGUE NO PRAZO"/>
    <n v="8"/>
  </r>
  <r>
    <n v="29115198"/>
    <s v="291151-98"/>
    <d v="2023-09-18T00:00:00"/>
    <x v="0"/>
    <s v="PARAOPEBA"/>
    <x v="4"/>
    <n v="130870"/>
    <s v="SUDESTE"/>
    <n v="10908.81"/>
    <n v="496.51"/>
    <n v="397.21"/>
    <m/>
    <s v="TENHOMOVEIS COMERCIO DE MOVEIS E UTENSILIOS DOMESTICOS LTDA"/>
    <d v="2023-09-15T00:00:00"/>
    <m/>
    <d v="2023-10-04T00:00:00"/>
    <d v="2023-09-28T00:00:00"/>
    <m/>
    <s v="ENTREGUE"/>
    <s v="ENTREGUE NO PRAZO"/>
    <n v="10"/>
  </r>
  <r>
    <n v="29612598"/>
    <s v="296125-98"/>
    <d v="2023-09-18T00:00:00"/>
    <x v="0"/>
    <s v="CARNEIRINHO"/>
    <x v="4"/>
    <n v="130901"/>
    <s v="SUDESTE"/>
    <n v="19039"/>
    <n v="1007.61"/>
    <n v="697"/>
    <m/>
    <s v="TENHOMOVEIS COMERCIO DE MOVEIS E UTENSILIOS DOMESTICOS LTDA"/>
    <d v="2023-09-15T00:00:00"/>
    <m/>
    <d v="2023-10-05T00:00:00"/>
    <d v="2023-09-28T00:00:00"/>
    <m/>
    <s v="ENTREGUE"/>
    <s v="ENTREGUE NO PRAZO"/>
    <n v="10"/>
  </r>
  <r>
    <n v="29690398"/>
    <s v="296903-98"/>
    <d v="2023-09-18T00:00:00"/>
    <x v="0"/>
    <s v="JAIBA"/>
    <x v="4"/>
    <n v="130891"/>
    <s v="SUDESTE"/>
    <n v="9959"/>
    <n v="420"/>
    <n v="336"/>
    <m/>
    <s v="TENHOMOVEIS COMERCIO DE MOVEIS E UTENSILIOS DOMESTICOS LTDA"/>
    <d v="2023-09-15T00:00:00"/>
    <s v="INFORMADO COLETA"/>
    <d v="2023-10-05T00:00:00"/>
    <d v="2023-09-30T00:00:00"/>
    <d v="2023-10-09T00:00:00"/>
    <s v="ENTREGUE"/>
    <s v="ENTREGUE NO PRAZO"/>
    <n v="12"/>
  </r>
  <r>
    <n v="29464298"/>
    <s v="294642-98"/>
    <d v="2023-09-18T00:00:00"/>
    <x v="0"/>
    <s v="ALCOBAÇA"/>
    <x v="20"/>
    <n v="130068"/>
    <s v="NORDESTE"/>
    <n v="13019"/>
    <n v="503.37"/>
    <n v="404"/>
    <m/>
    <s v="TRANSFORRECHI TRANSPORTES LTDA"/>
    <d v="2023-09-11T00:00:00"/>
    <m/>
    <d v="2023-08-19T00:00:00"/>
    <d v="2023-09-19T00:00:00"/>
    <m/>
    <s v="ENTREGUE"/>
    <s v="ENTREGUE FORA DO PRAZO"/>
    <n v="1"/>
  </r>
  <r>
    <n v="28208098"/>
    <s v="282080-98"/>
    <d v="2023-09-18T00:00:00"/>
    <x v="0"/>
    <s v="ALCOBAÇA"/>
    <x v="20"/>
    <n v="130605"/>
    <s v="NORDESTE"/>
    <n v="8739"/>
    <n v="337.89"/>
    <n v="303.79899999999998"/>
    <m/>
    <s v="TRANSFORRECHI TRANSPORTES LTDA"/>
    <d v="2023-09-14T00:00:00"/>
    <m/>
    <d v="2023-08-19T00:00:00"/>
    <d v="2023-09-19T00:00:00"/>
    <m/>
    <s v="ENTREGUE"/>
    <s v="ENTREGUE FORA DO PRAZO"/>
    <n v="1"/>
  </r>
  <r>
    <n v="29464098"/>
    <s v="294640-98"/>
    <d v="2023-09-18T00:00:00"/>
    <x v="0"/>
    <s v="GUARATINGA"/>
    <x v="20"/>
    <n v="130056"/>
    <s v="NORDESTE"/>
    <n v="8655.23"/>
    <n v="334.65"/>
    <n v="269"/>
    <m/>
    <s v="TRANSFORRECHI TRANSPORTES LTDA"/>
    <d v="2023-09-11T00:00:00"/>
    <m/>
    <d v="2023-08-20T00:00:00"/>
    <d v="2023-09-20T00:00:00"/>
    <m/>
    <s v="ENTREGUE"/>
    <s v="ENTREGUE FORA DO PRAZO"/>
    <n v="2"/>
  </r>
  <r>
    <n v="29941298"/>
    <s v="299412-98"/>
    <d v="2023-09-18T00:00:00"/>
    <x v="0"/>
    <s v="EUNAPOLIS"/>
    <x v="20"/>
    <n v="130604"/>
    <s v="NORDESTE"/>
    <n v="6408.23"/>
    <n v="247.77"/>
    <n v="203"/>
    <m/>
    <s v="TRANSFORRECHI TRANSPORTES LTDA"/>
    <d v="2023-09-14T00:00:00"/>
    <m/>
    <d v="2023-08-20T00:00:00"/>
    <d v="2023-09-21T00:00:00"/>
    <m/>
    <s v="ENTREGUE"/>
    <s v="ENTREGUE FORA DO PRAZO"/>
    <n v="3"/>
  </r>
  <r>
    <n v="28957598"/>
    <s v="289575-98"/>
    <d v="2023-09-18T00:00:00"/>
    <x v="0"/>
    <s v="EUNAPOLIS"/>
    <x v="20"/>
    <n v="130624"/>
    <s v="NORDESTE"/>
    <n v="8089"/>
    <n v="312.72000000000003"/>
    <n v="269"/>
    <m/>
    <s v="TRANSFORRECHI TRANSPORTES LTDA"/>
    <d v="2023-09-14T00:00:00"/>
    <m/>
    <d v="2023-08-20T00:00:00"/>
    <d v="2023-09-20T00:00:00"/>
    <m/>
    <s v="ENTREGUE"/>
    <s v="ENTREGUE FORA DO PRAZO"/>
    <n v="2"/>
  </r>
  <r>
    <n v="29348598"/>
    <s v="293485-98"/>
    <d v="2023-09-18T00:00:00"/>
    <x v="0"/>
    <s v="EUNAPOLIS"/>
    <x v="20"/>
    <n v="130072"/>
    <s v="NORDESTE"/>
    <n v="11019"/>
    <n v="426.04"/>
    <n v="397"/>
    <m/>
    <s v="TRANSFORRECHI TRANSPORTES LTDA"/>
    <d v="2023-09-11T00:00:00"/>
    <m/>
    <d v="2023-08-21T00:00:00"/>
    <d v="2023-09-21T00:00:00"/>
    <m/>
    <s v="ENTREGUE"/>
    <s v="ENTREGUE FORA DO PRAZO"/>
    <n v="3"/>
  </r>
  <r>
    <n v="29524298"/>
    <s v="295242-98"/>
    <d v="2023-09-18T00:00:00"/>
    <x v="0"/>
    <s v="EUNAPOLIS"/>
    <x v="20"/>
    <n v="130571"/>
    <s v="NORDESTE"/>
    <n v="11019"/>
    <n v="426.04"/>
    <n v="397"/>
    <m/>
    <s v="TRANSFORRECHI TRANSPORTES LTDA"/>
    <d v="2023-09-14T00:00:00"/>
    <m/>
    <d v="2023-08-21T00:00:00"/>
    <d v="2023-09-21T00:00:00"/>
    <m/>
    <s v="ENTREGUE"/>
    <s v="ENTREGUE FORA DO PRAZO"/>
    <n v="3"/>
  </r>
  <r>
    <n v="29744298"/>
    <s v="297442-98"/>
    <d v="2023-09-18T00:00:00"/>
    <x v="0"/>
    <s v="EUNAPOLIS"/>
    <x v="20"/>
    <n v="130592"/>
    <s v="NORDESTE"/>
    <n v="8089"/>
    <n v="312.76"/>
    <n v="269"/>
    <m/>
    <s v="TRANSFORRECHI TRANSPORTES LTDA"/>
    <d v="2023-09-14T00:00:00"/>
    <m/>
    <d v="2023-08-21T00:00:00"/>
    <d v="2023-09-21T00:00:00"/>
    <m/>
    <s v="ENTREGUE"/>
    <s v="ENTREGUE FORA DO PRAZO"/>
    <n v="3"/>
  </r>
  <r>
    <n v="30778098"/>
    <s v="307780-98"/>
    <d v="2023-09-19T00:00:00"/>
    <x v="0"/>
    <s v="GUIDOVAL"/>
    <x v="4"/>
    <n v="131035"/>
    <s v="SUDESTE"/>
    <n v="13173"/>
    <n v="380.33"/>
    <n v="463"/>
    <m/>
    <s v="M V G TRANSPORTES EIRELI"/>
    <d v="2023-09-18T00:00:00"/>
    <m/>
    <d v="2023-09-22T00:00:00"/>
    <d v="2023-09-26T00:00:00"/>
    <m/>
    <s v="ENTREGUE"/>
    <s v="ENTREGUE FORA DO PRAZO"/>
    <n v="7"/>
  </r>
  <r>
    <n v="30389498"/>
    <s v="303894-98"/>
    <d v="2023-09-19T00:00:00"/>
    <x v="0"/>
    <s v="JUIZ DE FORA"/>
    <x v="4"/>
    <n v="131162"/>
    <s v="SUDESTE"/>
    <n v="20308.46"/>
    <n v="580.14"/>
    <n v="482"/>
    <m/>
    <s v="M V G TRANSPORTES EIRELI"/>
    <d v="2023-09-19T00:00:00"/>
    <m/>
    <d v="2023-09-21T00:00:00"/>
    <d v="2023-09-25T00:00:00"/>
    <m/>
    <s v="ENTREGUE"/>
    <s v="ENTREGUE FORA DO PRAZO"/>
    <n v="6"/>
  </r>
  <r>
    <n v="30814898"/>
    <s v="308148-98"/>
    <d v="2023-09-19T00:00:00"/>
    <x v="0"/>
    <s v="TEIXEIRAS"/>
    <x v="4"/>
    <n v="131163"/>
    <s v="SUDESTE"/>
    <n v="22400"/>
    <n v="627.78"/>
    <n v="735"/>
    <m/>
    <s v="M V G TRANSPORTES EIRELI"/>
    <d v="2023-09-19T00:00:00"/>
    <m/>
    <d v="2023-09-21T00:00:00"/>
    <d v="2023-09-23T00:00:00"/>
    <m/>
    <s v="ENTREGUE"/>
    <s v="ENTREGUE FORA DO PRAZO"/>
    <n v="4"/>
  </r>
  <r>
    <n v="32861298"/>
    <s v="328612-98"/>
    <d v="2023-10-09T00:00:00"/>
    <x v="0"/>
    <s v="MARICÁ"/>
    <x v="11"/>
    <n v="134244"/>
    <s v="SUDESTE"/>
    <n v="10196.030000000001"/>
    <m/>
    <n v="329"/>
    <m/>
    <s v="TJ4 TRANSPORTES EIRELI"/>
    <d v="2023-10-09T00:00:00"/>
    <s v="INFORMADO COLETA"/>
    <m/>
    <m/>
    <m/>
    <m/>
    <s v="EM TRANSITO"/>
    <m/>
  </r>
  <r>
    <n v="31028198"/>
    <s v="310281-98"/>
    <d v="2023-09-19T00:00:00"/>
    <x v="0"/>
    <s v="RONDONÓPOLIS"/>
    <x v="0"/>
    <n v="131136"/>
    <s v="CENTRO-OESTE"/>
    <n v="10259"/>
    <n v="871.78"/>
    <n v="135"/>
    <m/>
    <s v="MIRA OTM TRANSPORTES LTDA"/>
    <d v="2023-09-19T00:00:00"/>
    <m/>
    <d v="2023-10-04T00:00:00"/>
    <d v="2023-09-27T00:00:00"/>
    <m/>
    <s v="ENTREGUE"/>
    <s v="ENTREGUE NO PRAZO"/>
    <n v="8"/>
  </r>
  <r>
    <n v="30085098"/>
    <s v="300850-98"/>
    <d v="2023-09-19T00:00:00"/>
    <x v="0"/>
    <s v="PRIMAVERA DO LESTE"/>
    <x v="0"/>
    <n v="131044"/>
    <s v="CENTRO-OESTE"/>
    <n v="12499.55"/>
    <n v="905.44"/>
    <n v="235"/>
    <m/>
    <s v="MIRA OTM TRANSPORTES LTDA"/>
    <d v="2023-09-18T00:00:00"/>
    <m/>
    <d v="2023-10-06T00:00:00"/>
    <d v="2023-09-29T00:00:00"/>
    <m/>
    <s v="ENTREGUE"/>
    <s v="ENTREGUE NO PRAZO"/>
    <n v="10"/>
  </r>
  <r>
    <n v="29110498"/>
    <s v="291104-98"/>
    <d v="2023-09-19T00:00:00"/>
    <x v="0"/>
    <s v="RIO VERDE"/>
    <x v="5"/>
    <n v="131142"/>
    <s v="CENTRO-OESTE"/>
    <n v="16300"/>
    <n v="824.28"/>
    <n v="235"/>
    <m/>
    <s v="MIRA OTM TRANSPORTES LTDA"/>
    <d v="2023-09-19T00:00:00"/>
    <m/>
    <d v="2023-10-06T00:00:00"/>
    <d v="2023-09-27T00:00:00"/>
    <m/>
    <s v="ENTREGUE"/>
    <s v="ENTREGUE NO PRAZO"/>
    <n v="8"/>
  </r>
  <r>
    <n v="30424398"/>
    <s v="304243-98"/>
    <d v="2023-09-19T00:00:00"/>
    <x v="0"/>
    <s v="CAMPO NOVO PARECIS"/>
    <x v="0"/>
    <n v="131065"/>
    <s v="CENTRO-OESTE"/>
    <n v="16999"/>
    <n v="1139.3"/>
    <n v="370"/>
    <m/>
    <s v="MIRA OTM TRANSPORTES LTDA"/>
    <d v="2023-09-18T00:00:00"/>
    <m/>
    <d v="2023-10-13T00:00:00"/>
    <d v="2023-09-28T00:00:00"/>
    <m/>
    <s v="ENTREGUE"/>
    <s v="ENTREGUE NO PRAZO"/>
    <n v="9"/>
  </r>
  <r>
    <n v="30580698"/>
    <s v="305806-98"/>
    <d v="2023-09-19T00:00:00"/>
    <x v="0"/>
    <s v="CAMPO NOVO PARECIS"/>
    <x v="0"/>
    <n v="131066"/>
    <s v="CENTRO-OESTE"/>
    <n v="16829.009999999998"/>
    <n v="1139"/>
    <n v="598"/>
    <m/>
    <s v="MIRA OTM TRANSPORTES LTDA"/>
    <d v="2023-09-18T00:00:00"/>
    <m/>
    <d v="2023-10-13T00:00:00"/>
    <d v="2023-09-28T00:00:00"/>
    <m/>
    <s v="ENTREGUE"/>
    <s v="ENTREGUE NO PRAZO"/>
    <n v="9"/>
  </r>
  <r>
    <n v="30765598"/>
    <s v="307655-98"/>
    <d v="2023-09-19T00:00:00"/>
    <x v="0"/>
    <s v="CAMPO NOVO PARECIS"/>
    <x v="0"/>
    <n v="131149"/>
    <s v="CENTRO-OESTE"/>
    <n v="16829.009999999998"/>
    <n v="1139"/>
    <n v="496"/>
    <m/>
    <s v="MIRA OTM TRANSPORTES LTDA"/>
    <d v="2023-09-19T00:00:00"/>
    <m/>
    <d v="2023-10-13T00:00:00"/>
    <d v="2023-09-28T00:00:00"/>
    <m/>
    <s v="ENTREGUE"/>
    <s v="ENTREGUE NO PRAZO"/>
    <n v="9"/>
  </r>
  <r>
    <n v="30048898"/>
    <s v="300488-98"/>
    <d v="2023-09-19T00:00:00"/>
    <x v="0"/>
    <s v="SANTA BARBARA D'OESTE"/>
    <x v="9"/>
    <n v="131040"/>
    <s v="SUDESTE"/>
    <n v="27500"/>
    <n v="825"/>
    <n v="366"/>
    <m/>
    <s v="NJP EXPRESS LTDA"/>
    <d v="2023-09-18T00:00:00"/>
    <m/>
    <d v="2023-09-27T00:00:00"/>
    <d v="2023-09-29T00:00:00"/>
    <m/>
    <s v="ENTREGUE"/>
    <s v="ENTREGUE FORA DO PRAZO"/>
    <n v="10"/>
  </r>
  <r>
    <n v="30216398"/>
    <s v="302163-98"/>
    <d v="2023-09-19T00:00:00"/>
    <x v="0"/>
    <s v="PARACAMBI"/>
    <x v="11"/>
    <n v="131028"/>
    <s v="SUDESTE"/>
    <n v="10849"/>
    <n v="357.16"/>
    <n v="211"/>
    <m/>
    <s v="REALMED TRANSPORTES E LOGÍSTICA LTDA"/>
    <d v="2023-09-18T00:00:00"/>
    <m/>
    <d v="2023-09-26T00:00:00"/>
    <d v="2023-09-30T00:00:00"/>
    <m/>
    <s v="ENTREGUE"/>
    <s v="ENTREGUE FORA DO PRAZO"/>
    <n v="11"/>
  </r>
  <r>
    <n v="30208398"/>
    <s v="302083-98"/>
    <d v="2023-09-19T00:00:00"/>
    <x v="0"/>
    <s v="DUQUE DE CAXIAS"/>
    <x v="11"/>
    <n v="131009"/>
    <s v="SUDESTE"/>
    <n v="7809"/>
    <n v="241.35"/>
    <n v="764"/>
    <m/>
    <s v="REALMED TRANSPORTES E LOGÍSTICA LTDA"/>
    <d v="2023-09-18T00:00:00"/>
    <m/>
    <d v="2023-09-30T00:00:00"/>
    <d v="2023-09-25T00:00:00"/>
    <m/>
    <s v="ENTREGUE"/>
    <s v="ENTREGUE NO PRAZO"/>
    <n v="6"/>
  </r>
  <r>
    <n v="30134798"/>
    <s v="301347-98"/>
    <d v="2023-09-19T00:00:00"/>
    <x v="0"/>
    <s v="RIO DE JANEIRO"/>
    <x v="11"/>
    <n v="130995"/>
    <s v="SUDESTE"/>
    <n v="21160"/>
    <n v="0"/>
    <n v="15125.14"/>
    <m/>
    <s v="REALMED TRANSPORTES E LOGÍSTICA LTDA"/>
    <d v="2023-09-18T00:00:00"/>
    <s v="INFORMADO COLETA"/>
    <d v="2023-09-30T00:00:00"/>
    <d v="2023-09-30T00:00:00"/>
    <d v="2023-10-09T00:00:00"/>
    <s v="ENTREGUE"/>
    <s v="ENTREGUE NO PRAZO"/>
    <n v="11"/>
  </r>
  <r>
    <n v="31005598"/>
    <s v="310055-98"/>
    <d v="2023-09-20T00:00:00"/>
    <x v="0"/>
    <s v="SÃO PAULO"/>
    <x v="9"/>
    <n v="131332"/>
    <s v="SUDESTE"/>
    <n v="6809.01"/>
    <n v="250"/>
    <n v="197"/>
    <m/>
    <s v="NJP EXPRESS LTDA"/>
    <d v="2023-09-20T00:00:00"/>
    <m/>
    <d v="2023-09-27T00:00:00"/>
    <d v="2023-09-28T00:00:00"/>
    <m/>
    <s v="ENTREGUE"/>
    <s v="ENTREGUE FORA DO PRAZO"/>
    <n v="8"/>
  </r>
  <r>
    <n v="30664098"/>
    <s v="306640-98"/>
    <d v="2023-09-20T00:00:00"/>
    <x v="0"/>
    <s v="BARRETOS"/>
    <x v="9"/>
    <n v="131133"/>
    <s v="SUDESTE"/>
    <n v="7784.36"/>
    <n v="250"/>
    <n v="262"/>
    <m/>
    <s v="NJP EXPRESS LTDA"/>
    <d v="2023-09-19T00:00:00"/>
    <m/>
    <d v="2023-10-02T00:00:00"/>
    <d v="2023-10-02T00:00:00"/>
    <m/>
    <s v="ENTREGUE"/>
    <s v="ENTREGUE NO PRAZO"/>
    <n v="12"/>
  </r>
  <r>
    <n v="30767098"/>
    <s v="307670-98"/>
    <d v="2023-09-20T00:00:00"/>
    <x v="0"/>
    <s v="SÃO PAULO"/>
    <x v="9"/>
    <n v="131186"/>
    <s v="SUDESTE"/>
    <n v="10209"/>
    <n v="285.85000000000002"/>
    <n v="265"/>
    <m/>
    <s v="NJP EXPRESS LTDA"/>
    <d v="2023-09-19T00:00:00"/>
    <m/>
    <d v="2023-09-25T00:00:00"/>
    <d v="2023-09-25T00:00:00"/>
    <m/>
    <s v="ENTREGUE"/>
    <s v="ENTREGUE NO PRAZO"/>
    <n v="5"/>
  </r>
  <r>
    <n v="31078498"/>
    <s v="310784-98"/>
    <d v="2023-09-20T00:00:00"/>
    <x v="0"/>
    <s v="SÃO PAULO"/>
    <x v="9"/>
    <n v="131334"/>
    <s v="SUDESTE"/>
    <n v="6098.97"/>
    <n v="200"/>
    <n v="167"/>
    <m/>
    <s v="NJP EXPRESS LTDA"/>
    <d v="2023-09-20T00:00:00"/>
    <m/>
    <d v="2023-09-25T00:00:00"/>
    <d v="2023-09-25T00:00:00"/>
    <m/>
    <s v="ENTREGUE"/>
    <s v="ENTREGUE NO PRAZO"/>
    <n v="5"/>
  </r>
  <r>
    <n v="30674198"/>
    <s v="306741-98"/>
    <d v="2023-09-20T00:00:00"/>
    <x v="0"/>
    <s v="MARABA"/>
    <x v="2"/>
    <n v="130997"/>
    <s v="NORTE"/>
    <n v="12185"/>
    <n v="2045.45"/>
    <n v="398"/>
    <m/>
    <s v="R L DOS SANTOS TRANSPORTES LTDA"/>
    <d v="2023-09-18T00:00:00"/>
    <m/>
    <s v="09/10/2023"/>
    <d v="2023-09-28T00:00:00"/>
    <m/>
    <s v="ENTREGUE"/>
    <s v="ENTREGUE NO PRAZO"/>
    <n v="8"/>
  </r>
  <r>
    <n v="30692498"/>
    <s v="306924-98"/>
    <d v="2023-09-20T00:00:00"/>
    <x v="0"/>
    <s v="ANANINDEUA"/>
    <x v="2"/>
    <n v="130998"/>
    <s v="NORTE"/>
    <n v="13659.01"/>
    <n v="2045.45"/>
    <n v="487"/>
    <m/>
    <s v="R L DOS SANTOS TRANSPORTES LTDA"/>
    <d v="2023-09-18T00:00:00"/>
    <m/>
    <s v="09/10/2023"/>
    <d v="2023-09-29T00:00:00"/>
    <m/>
    <s v="ENTREGUE"/>
    <s v="ENTREGUE NO PRAZO"/>
    <n v="9"/>
  </r>
  <r>
    <n v="30580198"/>
    <s v="305801-98"/>
    <d v="2023-09-20T00:00:00"/>
    <x v="0"/>
    <s v="ANANINDEUA"/>
    <x v="2"/>
    <n v="130988"/>
    <s v="NORTE"/>
    <n v="9000"/>
    <n v="2045.45"/>
    <n v="326"/>
    <m/>
    <s v="R L DOS SANTOS TRANSPORTES LTDA"/>
    <d v="2023-09-18T00:00:00"/>
    <m/>
    <s v="09/10/2023"/>
    <d v="2023-09-29T00:00:00"/>
    <m/>
    <s v="ENTREGUE"/>
    <s v="ENTREGUE NO PRAZO"/>
    <n v="9"/>
  </r>
  <r>
    <n v="30346498"/>
    <s v="303464-98"/>
    <d v="2023-09-20T00:00:00"/>
    <x v="0"/>
    <s v="REDENCAO"/>
    <x v="2"/>
    <n v="131005"/>
    <s v="NORTE"/>
    <n v="9042.3700000000008"/>
    <n v="2045.45"/>
    <n v="270"/>
    <m/>
    <s v="R L DOS SANTOS TRANSPORTES LTDA"/>
    <d v="2023-09-18T00:00:00"/>
    <m/>
    <s v="09/10/2023"/>
    <d v="2023-09-27T00:00:00"/>
    <m/>
    <s v="ENTREGUE"/>
    <s v="ENTREGUE NO PRAZO"/>
    <n v="7"/>
  </r>
  <r>
    <n v="30097298"/>
    <s v="300972-98"/>
    <d v="2023-09-20T00:00:00"/>
    <x v="0"/>
    <s v="ANANINDEUA"/>
    <x v="2"/>
    <n v="131041"/>
    <s v="NORTE"/>
    <n v="13750"/>
    <n v="2045.45"/>
    <n v="463.22"/>
    <m/>
    <s v="R L DOS SANTOS TRANSPORTES LTDA"/>
    <d v="2023-09-18T00:00:00"/>
    <m/>
    <s v="09/10/2023"/>
    <d v="2023-09-29T00:00:00"/>
    <m/>
    <s v="ENTREGUE"/>
    <s v="ENTREGUE NO PRAZO"/>
    <n v="9"/>
  </r>
  <r>
    <n v="30010798"/>
    <s v="300107-98"/>
    <d v="2023-09-20T00:00:00"/>
    <x v="0"/>
    <s v="ANANINDEUA"/>
    <x v="2"/>
    <n v="131042"/>
    <s v="NORTE"/>
    <n v="14306.42"/>
    <n v="2045.45"/>
    <n v="403"/>
    <m/>
    <s v="R L DOS SANTOS TRANSPORTES LTDA"/>
    <d v="2023-09-18T00:00:00"/>
    <m/>
    <s v="09/10/2023"/>
    <d v="2023-09-29T00:00:00"/>
    <m/>
    <s v="ENTREGUE"/>
    <s v="ENTREGUE NO PRAZO"/>
    <n v="9"/>
  </r>
  <r>
    <n v="29191598"/>
    <s v="291915-98"/>
    <d v="2023-09-20T00:00:00"/>
    <x v="0"/>
    <s v="BELÉM"/>
    <x v="2"/>
    <n v="131061"/>
    <s v="NORTE"/>
    <n v="21000.67"/>
    <n v="2045.45"/>
    <n v="787"/>
    <m/>
    <s v="R L DOS SANTOS TRANSPORTES LTDA"/>
    <d v="2023-09-18T00:00:00"/>
    <m/>
    <s v="09/10/2023"/>
    <d v="2023-09-30T00:00:00"/>
    <m/>
    <s v="ENTREGUE"/>
    <s v="ENTREGUE NO PRAZO"/>
    <n v="10"/>
  </r>
  <r>
    <n v="30103198"/>
    <s v="301031-98"/>
    <d v="2023-09-20T00:00:00"/>
    <x v="0"/>
    <s v="PARAUAPEBAS"/>
    <x v="2"/>
    <n v="131062"/>
    <s v="NORTE"/>
    <n v="16880.669999999998"/>
    <n v="2045.45"/>
    <n v="568"/>
    <m/>
    <s v="R L DOS SANTOS TRANSPORTES LTDA"/>
    <d v="2023-09-18T00:00:00"/>
    <m/>
    <s v="09/10/2023"/>
    <d v="2023-09-28T00:00:00"/>
    <m/>
    <s v="ENTREGUE"/>
    <s v="ENTREGUE NO PRAZO"/>
    <n v="8"/>
  </r>
  <r>
    <n v="29962798"/>
    <s v="299627-98"/>
    <d v="2023-09-20T00:00:00"/>
    <x v="0"/>
    <s v="REDENCAO"/>
    <x v="2"/>
    <n v="131056"/>
    <s v="NORTE"/>
    <n v="84000"/>
    <n v="2045.45"/>
    <n v="2896"/>
    <m/>
    <s v="R L DOS SANTOS TRANSPORTES LTDA"/>
    <d v="2023-09-18T00:00:00"/>
    <m/>
    <s v="09/10/2023"/>
    <d v="2023-09-27T00:00:00"/>
    <m/>
    <s v="ENTREGUE"/>
    <s v="ENTREGUE NO PRAZO"/>
    <n v="7"/>
  </r>
  <r>
    <n v="30254998"/>
    <s v="302549-98"/>
    <d v="2023-09-20T00:00:00"/>
    <x v="0"/>
    <s v="REDENCAO"/>
    <x v="2"/>
    <n v="131071"/>
    <s v="NORTE"/>
    <n v="80000"/>
    <n v="2045.45"/>
    <n v="2875"/>
    <m/>
    <s v="R L DOS SANTOS TRANSPORTES LTDA"/>
    <d v="2023-09-18T00:00:00"/>
    <m/>
    <s v="09/10/2023"/>
    <d v="2023-09-27T00:00:00"/>
    <m/>
    <s v="ENTREGUE"/>
    <s v="ENTREGUE NO PRAZO"/>
    <n v="7"/>
  </r>
  <r>
    <n v="30184898"/>
    <s v="301848-98"/>
    <d v="2023-09-20T00:00:00"/>
    <x v="0"/>
    <s v="BELÉM"/>
    <x v="2"/>
    <n v="131145"/>
    <s v="NORTE"/>
    <n v="16149.37"/>
    <n v="2045.45"/>
    <n v="560"/>
    <m/>
    <s v="R L DOS SANTOS TRANSPORTES LTDA"/>
    <d v="2023-09-19T00:00:00"/>
    <m/>
    <s v="09/10/2023"/>
    <d v="2023-09-30T00:00:00"/>
    <m/>
    <s v="ENTREGUE"/>
    <s v="ENTREGUE NO PRAZO"/>
    <n v="10"/>
  </r>
  <r>
    <n v="30965398"/>
    <s v="309653-98"/>
    <d v="2023-09-20T00:00:00"/>
    <x v="0"/>
    <s v="RIO DE JANEIRO"/>
    <x v="11"/>
    <n v="131189"/>
    <s v="SUDESTE"/>
    <n v="6400"/>
    <n v="224.52"/>
    <n v="262"/>
    <m/>
    <s v="REALMED TRANSPORTES E LOGÍSTICA LTDA"/>
    <d v="2023-09-19T00:00:00"/>
    <m/>
    <d v="2023-09-27T00:00:00"/>
    <d v="2023-09-27T00:00:00"/>
    <m/>
    <s v="ENTREGUE"/>
    <s v="ENTREGUE NO PRAZO"/>
    <n v="7"/>
  </r>
  <r>
    <n v="30586398"/>
    <s v="305863-98"/>
    <d v="2023-09-20T00:00:00"/>
    <x v="0"/>
    <s v="ITAPERUNA"/>
    <x v="11"/>
    <n v="131244"/>
    <s v="SUDESTE"/>
    <n v="4114"/>
    <n v="135.19999999999999"/>
    <n v="138"/>
    <m/>
    <s v="REALMED TRANSPORTES E LOGÍSTICA LTDA"/>
    <d v="2023-09-20T00:00:00"/>
    <m/>
    <d v="2023-09-27T00:00:00"/>
    <d v="2023-09-26T00:00:00"/>
    <m/>
    <s v="ENTREGUE"/>
    <s v="ENTREGUE NO PRAZO"/>
    <n v="6"/>
  </r>
  <r>
    <n v="32847598"/>
    <s v="328475-98"/>
    <d v="2023-10-09T00:00:00"/>
    <x v="0"/>
    <s v="BOM JESUS DO ITABAPOANA"/>
    <x v="11"/>
    <n v="134248"/>
    <s v="SUDESTE"/>
    <n v="12369"/>
    <m/>
    <n v="481"/>
    <m/>
    <s v="TJ4 TRANSPORTES EIRELI"/>
    <d v="2023-10-09T00:00:00"/>
    <s v="INFORMADO COLETA"/>
    <m/>
    <m/>
    <m/>
    <m/>
    <s v="EM TRANSITO"/>
    <m/>
  </r>
  <r>
    <n v="30900598"/>
    <s v="309005-98"/>
    <d v="2023-09-21T00:00:00"/>
    <x v="0"/>
    <s v="ALTO PARAISO"/>
    <x v="12"/>
    <n v="131292"/>
    <s v="SUL"/>
    <n v="5869"/>
    <n v="392.67"/>
    <n v="191"/>
    <m/>
    <s v="FITLOG TRANSPORTES E LOGISTICA"/>
    <d v="2023-09-20T00:00:00"/>
    <s v="INFORMADO COLETA"/>
    <d v="2023-10-05T00:00:00"/>
    <d v="2023-10-06T00:00:00"/>
    <d v="2023-10-10T00:00:00"/>
    <s v="ENTREGUE"/>
    <s v="ENTREGUE FORA DO PRAZO"/>
    <n v="15"/>
  </r>
  <r>
    <n v="29708798"/>
    <s v="297087-98"/>
    <d v="2023-09-21T00:00:00"/>
    <x v="0"/>
    <s v="PINDAMONHANGABA"/>
    <x v="9"/>
    <n v="131518"/>
    <s v="SUDESTE"/>
    <n v="12176.01"/>
    <n v="365.28"/>
    <n v="463"/>
    <m/>
    <s v="NJP EXPRESS LTDA"/>
    <d v="2023-09-21T00:00:00"/>
    <m/>
    <d v="2023-09-25T00:00:00"/>
    <d v="2023-09-25T00:00:00"/>
    <m/>
    <s v="ENTREGUE"/>
    <s v="ENTREGUE NO PRAZO"/>
    <n v="4"/>
  </r>
  <r>
    <n v="30716898"/>
    <s v="307168-98"/>
    <d v="2023-09-21T00:00:00"/>
    <x v="0"/>
    <s v="SÃO PAULO"/>
    <x v="9"/>
    <n v="131255"/>
    <s v="SUDESTE"/>
    <n v="16507.89"/>
    <n v="462.22"/>
    <n v="559"/>
    <m/>
    <s v="NJP EXPRESS LTDA"/>
    <d v="2023-09-20T00:00:00"/>
    <m/>
    <d v="2023-09-26T00:00:00"/>
    <d v="2023-09-30T00:00:00"/>
    <m/>
    <s v="ENTREGUE"/>
    <s v="ENTREGUE FORA DO PRAZO"/>
    <n v="9"/>
  </r>
  <r>
    <n v="31006798"/>
    <s v="310067-98"/>
    <d v="2023-09-21T00:00:00"/>
    <x v="0"/>
    <s v="SÃO PAULO"/>
    <x v="9"/>
    <n v="131333"/>
    <s v="SUDESTE"/>
    <n v="6708.99"/>
    <n v="200"/>
    <n v="197"/>
    <m/>
    <s v="NJP EXPRESS LTDA"/>
    <d v="2023-09-20T00:00:00"/>
    <m/>
    <d v="2023-09-26T00:00:00"/>
    <d v="2023-09-30T00:00:00"/>
    <m/>
    <s v="ENTREGUE"/>
    <s v="ENTREGUE FORA DO PRAZO"/>
    <n v="9"/>
  </r>
  <r>
    <n v="30755898"/>
    <s v="307558-98"/>
    <d v="2023-09-21T00:00:00"/>
    <x v="0"/>
    <s v="SUMARÉ"/>
    <x v="9"/>
    <n v="131289"/>
    <s v="SUDESTE"/>
    <n v="9809"/>
    <n v="294.27"/>
    <n v="346"/>
    <m/>
    <s v="NJP EXPRESS LTDA"/>
    <d v="2023-09-20T00:00:00"/>
    <m/>
    <d v="2023-09-29T00:00:00"/>
    <d v="2023-09-30T00:00:00"/>
    <m/>
    <s v="ENTREGUE"/>
    <s v="ENTREGUE FORA DO PRAZO"/>
    <n v="9"/>
  </r>
  <r>
    <n v="30811898"/>
    <s v="308118-98"/>
    <d v="2023-09-21T00:00:00"/>
    <x v="0"/>
    <s v="JUNDIAI"/>
    <x v="9"/>
    <n v="131345"/>
    <s v="SUDESTE"/>
    <n v="4226.3100000000004"/>
    <n v="250"/>
    <n v="129"/>
    <m/>
    <s v="NJP EXPRESS LTDA"/>
    <d v="2023-09-20T00:00:00"/>
    <m/>
    <d v="2023-09-29T00:00:00"/>
    <d v="2023-10-02T00:00:00"/>
    <m/>
    <s v="ENTREGUE"/>
    <s v="ENTREGUE FORA DO PRAZO"/>
    <n v="11"/>
  </r>
  <r>
    <n v="30596598"/>
    <s v="305965-98"/>
    <d v="2023-09-21T00:00:00"/>
    <x v="0"/>
    <s v="AMERICANA"/>
    <x v="9"/>
    <n v="131400"/>
    <s v="SUDESTE"/>
    <n v="17839"/>
    <n v="535.16999999999996"/>
    <n v="655"/>
    <m/>
    <s v="NJP EXPRESS LTDA"/>
    <d v="2023-09-20T00:00:00"/>
    <m/>
    <d v="2023-09-29T00:00:00"/>
    <d v="2023-09-30T00:00:00"/>
    <m/>
    <s v="ENTREGUE"/>
    <s v="ENTREGUE FORA DO PRAZO"/>
    <n v="9"/>
  </r>
  <r>
    <n v="30819698"/>
    <s v="308196-98"/>
    <d v="2023-09-21T00:00:00"/>
    <x v="0"/>
    <s v="BARRETOS"/>
    <x v="9"/>
    <n v="131298"/>
    <s v="SUDESTE"/>
    <n v="5751.62"/>
    <n v="250"/>
    <n v="191"/>
    <m/>
    <s v="NJP EXPRESS LTDA"/>
    <d v="2023-09-20T00:00:00"/>
    <m/>
    <d v="2023-10-03T00:00:00"/>
    <d v="2023-10-02T00:00:00"/>
    <m/>
    <s v="ENTREGUE"/>
    <s v="ENTREGUE NO PRAZO"/>
    <n v="11"/>
  </r>
  <r>
    <n v="29821398"/>
    <s v="298213-98"/>
    <d v="2023-09-21T00:00:00"/>
    <x v="0"/>
    <s v="NOBRES"/>
    <x v="0"/>
    <n v="130934"/>
    <s v="CENTRO-OESTE"/>
    <n v="9859.41"/>
    <n v="1305.56"/>
    <n v="337"/>
    <m/>
    <s v="R L DOS SANTOS TRANSPORTES LTDA"/>
    <d v="2023-09-15T00:00:00"/>
    <m/>
    <s v="10/10/2023"/>
    <d v="2023-09-26T00:00:00"/>
    <m/>
    <s v="ENTREGUE"/>
    <s v="ENTREGUE NO PRAZO"/>
    <n v="5"/>
  </r>
  <r>
    <n v="29073998"/>
    <s v="290739-98"/>
    <d v="2023-09-21T00:00:00"/>
    <x v="0"/>
    <s v="COLIDER"/>
    <x v="0"/>
    <n v="130860"/>
    <s v="CENTRO-OESTE"/>
    <n v="13750.11"/>
    <n v="1305.56"/>
    <n v="525.08900000000006"/>
    <m/>
    <s v="R L DOS SANTOS TRANSPORTES LTDA"/>
    <d v="2023-09-15T00:00:00"/>
    <m/>
    <s v="10/10/2023"/>
    <d v="2023-09-27T00:00:00"/>
    <m/>
    <s v="ENTREGUE"/>
    <s v="ENTREGUE NO PRAZO"/>
    <n v="6"/>
  </r>
  <r>
    <n v="29017198"/>
    <s v="290171-98"/>
    <d v="2023-09-21T00:00:00"/>
    <x v="0"/>
    <s v="COLIDER"/>
    <x v="0"/>
    <n v="130896"/>
    <s v="CENTRO-OESTE"/>
    <n v="31579.02"/>
    <n v="1305.56"/>
    <n v="1219.866"/>
    <m/>
    <s v="R L DOS SANTOS TRANSPORTES LTDA"/>
    <d v="2023-09-15T00:00:00"/>
    <m/>
    <s v="10/10/2023"/>
    <d v="2023-09-27T00:00:00"/>
    <m/>
    <s v="ENTREGUE"/>
    <s v="ENTREGUE NO PRAZO"/>
    <n v="6"/>
  </r>
  <r>
    <n v="28707698"/>
    <s v="287076-98"/>
    <d v="2023-09-21T00:00:00"/>
    <x v="0"/>
    <s v="SINOP"/>
    <x v="0"/>
    <n v="130944"/>
    <s v="CENTRO-OESTE"/>
    <n v="8010"/>
    <n v="1305.56"/>
    <n v="269.41899999999998"/>
    <m/>
    <s v="R L DOS SANTOS TRANSPORTES LTDA"/>
    <d v="2023-09-18T00:00:00"/>
    <m/>
    <s v="10/10/2023"/>
    <d v="2023-09-27T00:00:00"/>
    <m/>
    <s v="ENTREGUE"/>
    <s v="ENTREGUE NO PRAZO"/>
    <n v="6"/>
  </r>
  <r>
    <n v="29573598"/>
    <s v="295735-98"/>
    <d v="2023-09-21T00:00:00"/>
    <x v="0"/>
    <s v="SORRISO"/>
    <x v="0"/>
    <n v="130889"/>
    <s v="CENTRO-OESTE"/>
    <n v="21115.3"/>
    <n v="1305.56"/>
    <n v="789"/>
    <m/>
    <s v="R L DOS SANTOS TRANSPORTES LTDA"/>
    <d v="2023-09-15T00:00:00"/>
    <m/>
    <s v="10/10/2023"/>
    <d v="2023-09-27T00:00:00"/>
    <m/>
    <s v="ENTREGUE"/>
    <s v="ENTREGUE NO PRAZO"/>
    <n v="6"/>
  </r>
  <r>
    <n v="28991698"/>
    <s v="289916-98"/>
    <d v="2023-09-21T00:00:00"/>
    <x v="0"/>
    <s v="COLIDER"/>
    <x v="0"/>
    <n v="130859"/>
    <s v="CENTRO-OESTE"/>
    <n v="8008.11"/>
    <n v="1305.56"/>
    <n v="269.41899999999998"/>
    <m/>
    <s v="R L DOS SANTOS TRANSPORTES LTDA"/>
    <d v="2023-09-15T00:00:00"/>
    <m/>
    <s v="10/10/2023"/>
    <d v="2023-09-27T00:00:00"/>
    <m/>
    <s v="ENTREGUE"/>
    <s v="ENTREGUE NO PRAZO"/>
    <n v="6"/>
  </r>
  <r>
    <n v="29681298"/>
    <s v="296812-98"/>
    <d v="2023-09-21T00:00:00"/>
    <x v="0"/>
    <s v="NOBRES"/>
    <x v="0"/>
    <n v="130872"/>
    <s v="CENTRO-OESTE"/>
    <n v="13146.21"/>
    <n v="1305.56"/>
    <n v="466"/>
    <m/>
    <s v="R L DOS SANTOS TRANSPORTES LTDA"/>
    <d v="2023-09-15T00:00:00"/>
    <m/>
    <s v="10/10/2023"/>
    <d v="2023-09-26T00:00:00"/>
    <m/>
    <s v="ENTREGUE"/>
    <s v="ENTREGUE NO PRAZO"/>
    <n v="5"/>
  </r>
  <r>
    <n v="28869098"/>
    <s v="288690-98"/>
    <d v="2023-09-21T00:00:00"/>
    <x v="0"/>
    <s v="NOVA MUTUM"/>
    <x v="0"/>
    <n v="130881"/>
    <s v="CENTRO-OESTE"/>
    <n v="81500"/>
    <n v="1305.56"/>
    <n v="3425.2350000000001"/>
    <m/>
    <s v="R L DOS SANTOS TRANSPORTES LTDA"/>
    <d v="2023-09-15T00:00:00"/>
    <m/>
    <s v="10/10/2023"/>
    <d v="2023-09-26T00:00:00"/>
    <m/>
    <s v="ENTREGUE"/>
    <s v="ENTREGUE NO PRAZO"/>
    <n v="5"/>
  </r>
  <r>
    <n v="29047398"/>
    <s v="290473-98"/>
    <d v="2023-09-21T00:00:00"/>
    <x v="0"/>
    <s v="NOBRES"/>
    <x v="0"/>
    <n v="130915"/>
    <s v="CENTRO-OESTE"/>
    <n v="13200"/>
    <n v="1305.56"/>
    <n v="495"/>
    <m/>
    <s v="R L DOS SANTOS TRANSPORTES LTDA"/>
    <d v="2023-09-15T00:00:00"/>
    <m/>
    <s v="10/10/2023"/>
    <d v="2023-09-26T00:00:00"/>
    <m/>
    <s v="ENTREGUE"/>
    <s v="ENTREGUE NO PRAZO"/>
    <n v="5"/>
  </r>
  <r>
    <n v="28563398"/>
    <s v="285633-98"/>
    <d v="2023-09-21T00:00:00"/>
    <x v="0"/>
    <s v="ALTO ARAGUAIA"/>
    <x v="0"/>
    <n v="130904"/>
    <s v="CENTRO-OESTE"/>
    <n v="6549"/>
    <n v="1305.56"/>
    <n v="208"/>
    <m/>
    <s v="R L DOS SANTOS TRANSPORTES LTDA"/>
    <d v="2023-09-15T00:00:00"/>
    <m/>
    <s v="10/10/2023"/>
    <d v="2023-09-25T00:00:00"/>
    <m/>
    <s v="ENTREGUE"/>
    <s v="ENTREGUE NO PRAZO"/>
    <n v="4"/>
  </r>
  <r>
    <n v="28646298"/>
    <s v="286462-98"/>
    <d v="2023-09-21T00:00:00"/>
    <x v="0"/>
    <s v="NOBRES"/>
    <x v="0"/>
    <n v="130908"/>
    <s v="CENTRO-OESTE"/>
    <n v="11419"/>
    <n v="1305.56"/>
    <n v="398"/>
    <m/>
    <s v="R L DOS SANTOS TRANSPORTES LTDA"/>
    <d v="2023-09-15T00:00:00"/>
    <m/>
    <s v="10/10/2023"/>
    <d v="2023-09-26T00:00:00"/>
    <m/>
    <s v="ENTREGUE"/>
    <s v="ENTREGUE NO PRAZO"/>
    <n v="5"/>
  </r>
  <r>
    <n v="29646798"/>
    <s v="296467-98"/>
    <d v="2023-09-21T00:00:00"/>
    <x v="0"/>
    <s v="ALTO ARAGUAIA"/>
    <x v="0"/>
    <n v="130921"/>
    <s v="CENTRO-OESTE"/>
    <n v="29903.33"/>
    <n v="1305.56"/>
    <n v="984"/>
    <m/>
    <s v="R L DOS SANTOS TRANSPORTES LTDA"/>
    <d v="2023-09-15T00:00:00"/>
    <m/>
    <s v="10/10/2023"/>
    <d v="2023-09-25T00:00:00"/>
    <m/>
    <s v="ENTREGUE"/>
    <s v="ENTREGUE NO PRAZO"/>
    <n v="4"/>
  </r>
  <r>
    <n v="28715598"/>
    <s v="287155-98"/>
    <d v="2023-09-21T00:00:00"/>
    <x v="0"/>
    <s v="SINOP"/>
    <x v="0"/>
    <n v="130378"/>
    <s v="CENTRO-OESTE"/>
    <n v="43289"/>
    <n v="1305.56"/>
    <n v="1631.711"/>
    <m/>
    <s v="R L DOS SANTOS TRANSPORTES LTDA"/>
    <d v="2023-09-13T00:00:00"/>
    <m/>
    <s v="10/10/2023"/>
    <d v="2023-09-27T00:00:00"/>
    <m/>
    <s v="ENTREGUE"/>
    <s v="ENTREGUE NO PRAZO"/>
    <n v="6"/>
  </r>
  <r>
    <n v="30878400"/>
    <s v="308784-00"/>
    <d v="2023-09-21T00:00:00"/>
    <x v="0"/>
    <s v="SINOP"/>
    <x v="0"/>
    <n v="130343"/>
    <s v="CENTRO-OESTE"/>
    <n v="2723.85"/>
    <n v="1305.56"/>
    <n v="139.167"/>
    <m/>
    <s v="R L DOS SANTOS TRANSPORTES LTDA"/>
    <d v="2023-09-13T00:00:00"/>
    <m/>
    <s v="10/10/2023"/>
    <d v="2023-09-27T00:00:00"/>
    <m/>
    <s v="ENTREGUE"/>
    <s v="ENTREGUE NO PRAZO"/>
    <n v="6"/>
  </r>
  <r>
    <n v="29647198"/>
    <s v="296471-98"/>
    <d v="2023-09-21T00:00:00"/>
    <x v="0"/>
    <s v="ALTO ARAGUAIA"/>
    <x v="0"/>
    <n v="130923"/>
    <s v="CENTRO-OESTE"/>
    <n v="9959"/>
    <n v="1305.56"/>
    <n v="336"/>
    <m/>
    <s v="R L DOS SANTOS TRANSPORTES LTDA"/>
    <d v="2023-09-15T00:00:00"/>
    <m/>
    <s v="10/10/2023"/>
    <d v="2023-09-25T00:00:00"/>
    <m/>
    <s v="ENTREGUE"/>
    <s v="ENTREGUE NO PRAZO"/>
    <n v="4"/>
  </r>
  <r>
    <n v="28907598"/>
    <s v="289075-98"/>
    <d v="2023-09-21T00:00:00"/>
    <x v="0"/>
    <s v="COLIDER"/>
    <x v="0"/>
    <n v="130894"/>
    <s v="CENTRO-OESTE"/>
    <n v="9305.01"/>
    <n v="1305.56"/>
    <n v="334.73700000000002"/>
    <m/>
    <s v="R L DOS SANTOS TRANSPORTES LTDA"/>
    <d v="2023-09-15T00:00:00"/>
    <m/>
    <s v="10/10/2023"/>
    <d v="2023-09-27T00:00:00"/>
    <m/>
    <s v="ENTREGUE"/>
    <s v="ENTREGUE NO PRAZO"/>
    <n v="6"/>
  </r>
  <r>
    <n v="28989198"/>
    <s v="289891-98"/>
    <d v="2023-09-21T00:00:00"/>
    <x v="0"/>
    <s v="COLIDER"/>
    <x v="0"/>
    <n v="130858"/>
    <s v="CENTRO-OESTE"/>
    <n v="13750.11"/>
    <n v="1305.56"/>
    <n v="525.08900000000006"/>
    <m/>
    <s v="R L DOS SANTOS TRANSPORTES LTDA"/>
    <d v="2023-09-15T00:00:00"/>
    <m/>
    <s v="10/10/2023"/>
    <d v="2023-09-27T00:00:00"/>
    <m/>
    <s v="ENTREGUE"/>
    <s v="ENTREGUE NO PRAZO"/>
    <n v="6"/>
  </r>
  <r>
    <n v="29712098"/>
    <s v="297120-98"/>
    <d v="2023-09-21T00:00:00"/>
    <x v="0"/>
    <s v="COLIDER"/>
    <x v="0"/>
    <n v="130873"/>
    <s v="CENTRO-OESTE"/>
    <n v="16175.61"/>
    <n v="1305.56"/>
    <n v="630"/>
    <m/>
    <s v="R L DOS SANTOS TRANSPORTES LTDA"/>
    <d v="2023-09-15T00:00:00"/>
    <m/>
    <s v="10/10/2023"/>
    <d v="2023-09-27T00:00:00"/>
    <m/>
    <s v="ENTREGUE"/>
    <s v="ENTREGUE NO PRAZO"/>
    <n v="6"/>
  </r>
  <r>
    <n v="30766398"/>
    <s v="307663-98"/>
    <d v="2023-09-21T00:00:00"/>
    <x v="0"/>
    <s v="RIO DAS OSTRAS"/>
    <x v="11"/>
    <n v="131337"/>
    <s v="SUDESTE"/>
    <n v="5949"/>
    <n v="185.74"/>
    <n v="167"/>
    <m/>
    <s v="REALMED TRANSPORTES E LOGÍSTICA LTDA"/>
    <d v="2023-09-20T00:00:00"/>
    <m/>
    <d v="2023-09-28T00:00:00"/>
    <d v="2023-09-28T00:00:00"/>
    <m/>
    <s v="ENTREGUE"/>
    <s v="ENTREGUE NO PRAZO"/>
    <n v="7"/>
  </r>
  <r>
    <n v="31111698"/>
    <s v="311116-98"/>
    <d v="2023-09-21T00:00:00"/>
    <x v="0"/>
    <s v="RIO DE JANEIRO"/>
    <x v="11"/>
    <n v="131521"/>
    <s v="SUDESTE"/>
    <n v="7848.28"/>
    <n v="509.08"/>
    <n v="252"/>
    <m/>
    <s v="REALMED TRANSPORTES E LOGÍSTICA LTDA"/>
    <d v="2023-09-21T00:00:00"/>
    <s v="INFORMADO COLETA"/>
    <d v="2023-10-02T00:00:00"/>
    <d v="2023-09-30T00:00:00"/>
    <d v="2023-10-09T00:00:00"/>
    <s v="ENTREGUE"/>
    <s v="ENTREGUE NO PRAZO"/>
    <n v="9"/>
  </r>
  <r>
    <n v="30847898"/>
    <s v="308478-98"/>
    <d v="2023-09-22T00:00:00"/>
    <x v="0"/>
    <s v="MATUPA"/>
    <x v="0"/>
    <n v="131402"/>
    <s v="CENTRO-OESTE"/>
    <n v="21264.21"/>
    <n v="1867.82"/>
    <n v="771"/>
    <m/>
    <s v="ATUAL CARGAS TRANSPORTES LTDA"/>
    <d v="2023-09-20T00:00:00"/>
    <s v="INFORMADO COLETA"/>
    <d v="2023-10-11T00:00:00"/>
    <d v="2023-10-04T00:00:00"/>
    <d v="2023-10-11T00:00:00"/>
    <s v="ENTREGUE"/>
    <s v="ENTREGUE NO PRAZO"/>
    <n v="12"/>
  </r>
  <r>
    <n v="30738798"/>
    <s v="307387-98"/>
    <d v="2023-09-22T00:00:00"/>
    <x v="0"/>
    <s v="SINOP"/>
    <x v="0"/>
    <n v="131424"/>
    <s v="CENTRO-OESTE"/>
    <n v="29700"/>
    <n v="1903.52"/>
    <n v="1078"/>
    <m/>
    <s v="ATUAL CARGAS TRANSPORTES LTDA"/>
    <d v="2023-09-20T00:00:00"/>
    <s v="INFORMADO COLETA"/>
    <d v="2023-10-11T00:00:00"/>
    <d v="2023-10-09T00:00:00"/>
    <d v="2023-10-11T00:00:00"/>
    <s v="ENTREGUE"/>
    <s v="ENTREGUE NO PRAZO"/>
    <n v="17"/>
  </r>
  <r>
    <n v="27099498"/>
    <s v="270994-98"/>
    <d v="2023-09-22T00:00:00"/>
    <x v="0"/>
    <s v="CONSTANTINA"/>
    <x v="10"/>
    <n v="130985"/>
    <s v="SUL"/>
    <n v="145000"/>
    <n v="5272.73"/>
    <n v="5204.0219999999999"/>
    <m/>
    <s v="CT DISTRIBUICAO E LOGISTICA LTDA"/>
    <d v="2023-09-18T00:00:00"/>
    <m/>
    <d v="2023-10-03T00:00:00"/>
    <d v="2023-10-03T00:00:00"/>
    <m/>
    <s v="ENTREGUE"/>
    <s v="ENTREGUE NO PRAZO"/>
    <n v="11"/>
  </r>
  <r>
    <n v="29823698"/>
    <s v="298236-98"/>
    <d v="2023-09-22T00:00:00"/>
    <x v="0"/>
    <s v="ALTA FLORESTA"/>
    <x v="0"/>
    <n v="131387"/>
    <s v="CENTRO-OESTE"/>
    <n v="40658.400000000001"/>
    <n v="1478.49"/>
    <n v="1173"/>
    <m/>
    <s v="CT DISTRIBUICAO E LOGISTICA LTDA"/>
    <d v="2023-09-20T00:00:00"/>
    <m/>
    <d v="2023-10-04T00:00:00"/>
    <d v="2023-10-02T00:00:00"/>
    <m/>
    <s v="ENTREGUE"/>
    <s v="ENTREGUE NO PRAZO"/>
    <n v="10"/>
  </r>
  <r>
    <n v="30812698"/>
    <s v="308126-98"/>
    <d v="2023-09-22T00:00:00"/>
    <x v="0"/>
    <s v="TAPEROA"/>
    <x v="20"/>
    <n v="131134"/>
    <s v="NORDESTE"/>
    <n v="42774.14"/>
    <n v="1675.82"/>
    <n v="1590"/>
    <m/>
    <s v="R L DOS SANTOS TRANSPORTES LTDA"/>
    <d v="2023-09-19T00:00:00"/>
    <m/>
    <s v="13/10/2023"/>
    <d v="2023-09-28T00:00:00"/>
    <m/>
    <s v="ENTREGUE"/>
    <s v="ENTREGUE NO PRAZO"/>
    <n v="6"/>
  </r>
  <r>
    <n v="29778798"/>
    <s v="297787-98"/>
    <d v="2023-09-22T00:00:00"/>
    <x v="0"/>
    <s v="PORTO SEGURO"/>
    <x v="20"/>
    <n v="131254"/>
    <s v="NORDESTE"/>
    <n v="27500"/>
    <n v="1077.4100000000001"/>
    <n v="956"/>
    <m/>
    <s v="R L DOS SANTOS TRANSPORTES LTDA"/>
    <d v="2023-09-20T00:00:00"/>
    <m/>
    <s v="13/10/2023"/>
    <d v="2023-09-28T00:00:00"/>
    <m/>
    <s v="ENTREGUE"/>
    <s v="ENTREGUE NO PRAZO"/>
    <n v="6"/>
  </r>
  <r>
    <n v="30897998"/>
    <s v="308979-98"/>
    <d v="2023-09-22T00:00:00"/>
    <x v="0"/>
    <s v="ITABUNA"/>
    <x v="20"/>
    <n v="131272"/>
    <s v="NORDESTE"/>
    <n v="14809"/>
    <n v="580.19000000000005"/>
    <n v="540"/>
    <m/>
    <s v="R L DOS SANTOS TRANSPORTES LTDA"/>
    <d v="2023-09-20T00:00:00"/>
    <m/>
    <s v="13/10/2023"/>
    <d v="2023-09-27T00:00:00"/>
    <m/>
    <s v="ENTREGUE"/>
    <s v="ENTREGUE NO PRAZO"/>
    <n v="5"/>
  </r>
  <r>
    <n v="30915398"/>
    <s v="309153-98"/>
    <d v="2023-09-22T00:00:00"/>
    <x v="0"/>
    <s v="JEQUIE"/>
    <x v="20"/>
    <n v="131276"/>
    <s v="NORDESTE"/>
    <n v="13899"/>
    <n v="544.54"/>
    <n v="470"/>
    <m/>
    <s v="R L DOS SANTOS TRANSPORTES LTDA"/>
    <d v="2023-09-20T00:00:00"/>
    <m/>
    <s v="13/10/2023"/>
    <d v="2023-09-28T00:00:00"/>
    <m/>
    <s v="ENTREGUE"/>
    <s v="ENTREGUE NO PRAZO"/>
    <n v="6"/>
  </r>
  <r>
    <n v="30923598"/>
    <s v="309235-98"/>
    <d v="2023-09-22T00:00:00"/>
    <x v="0"/>
    <s v="ILHEUS"/>
    <x v="20"/>
    <n v="131280"/>
    <s v="NORDESTE"/>
    <n v="6529"/>
    <n v="255.8"/>
    <n v="226"/>
    <m/>
    <s v="R L DOS SANTOS TRANSPORTES LTDA"/>
    <d v="2023-09-20T00:00:00"/>
    <m/>
    <s v="13/10/2023"/>
    <d v="2023-09-27T00:00:00"/>
    <m/>
    <s v="ENTREGUE"/>
    <s v="ENTREGUE NO PRAZO"/>
    <n v="5"/>
  </r>
  <r>
    <n v="30571798"/>
    <s v="305717-98"/>
    <d v="2023-09-22T00:00:00"/>
    <x v="0"/>
    <s v="ILHEUS"/>
    <x v="20"/>
    <n v="131281"/>
    <s v="NORDESTE"/>
    <n v="8569"/>
    <n v="335.72"/>
    <n v="287"/>
    <m/>
    <s v="R L DOS SANTOS TRANSPORTES LTDA"/>
    <d v="2023-09-20T00:00:00"/>
    <m/>
    <s v="13/10/2023"/>
    <d v="2023-09-27T00:00:00"/>
    <m/>
    <s v="ENTREGUE"/>
    <s v="ENTREGUE NO PRAZO"/>
    <n v="5"/>
  </r>
  <r>
    <n v="30891298"/>
    <s v="308912-98"/>
    <d v="2023-09-22T00:00:00"/>
    <x v="0"/>
    <s v="PORTO SEGURO"/>
    <x v="20"/>
    <n v="131283"/>
    <s v="NORDESTE"/>
    <n v="18659"/>
    <n v="731.03"/>
    <n v="688"/>
    <m/>
    <s v="R L DOS SANTOS TRANSPORTES LTDA"/>
    <d v="2023-09-20T00:00:00"/>
    <m/>
    <s v="13/10/2023"/>
    <d v="2023-09-26T00:00:00"/>
    <m/>
    <s v="ENTREGUE"/>
    <s v="ENTREGUE NO PRAZO"/>
    <n v="4"/>
  </r>
  <r>
    <n v="30951898"/>
    <s v="309518-98"/>
    <d v="2023-09-22T00:00:00"/>
    <x v="0"/>
    <s v="VITÓRIA DA CONQUISTA"/>
    <x v="20"/>
    <n v="131290"/>
    <s v="NORDESTE"/>
    <n v="9219"/>
    <n v="361.19"/>
    <n v="316"/>
    <m/>
    <s v="R L DOS SANTOS TRANSPORTES LTDA"/>
    <d v="2023-09-20T00:00:00"/>
    <m/>
    <s v="13/10/2023"/>
    <d v="2023-09-28T00:00:00"/>
    <m/>
    <s v="ENTREGUE"/>
    <s v="ENTREGUE NO PRAZO"/>
    <n v="6"/>
  </r>
  <r>
    <n v="30702498"/>
    <s v="307024-98"/>
    <d v="2023-09-22T00:00:00"/>
    <x v="0"/>
    <s v="PORTO SEGURO"/>
    <x v="20"/>
    <n v="131293"/>
    <s v="NORDESTE"/>
    <n v="8483.31"/>
    <n v="332.36"/>
    <n v="288"/>
    <m/>
    <s v="R L DOS SANTOS TRANSPORTES LTDA"/>
    <d v="2023-09-20T00:00:00"/>
    <m/>
    <s v="13/10/2023"/>
    <d v="2023-09-26T00:00:00"/>
    <m/>
    <s v="ENTREGUE"/>
    <s v="ENTREGUE NO PRAZO"/>
    <n v="4"/>
  </r>
  <r>
    <n v="30496998"/>
    <s v="304969-98"/>
    <d v="2023-09-22T00:00:00"/>
    <x v="0"/>
    <s v="VITÓRIA DA CONQUISTA"/>
    <x v="20"/>
    <n v="131343"/>
    <s v="NORDESTE"/>
    <n v="29000"/>
    <n v="1136.17"/>
    <n v="1074"/>
    <m/>
    <s v="R L DOS SANTOS TRANSPORTES LTDA"/>
    <d v="2023-09-20T00:00:00"/>
    <m/>
    <s v="13/10/2023"/>
    <d v="2023-09-28T00:00:00"/>
    <m/>
    <s v="ENTREGUE"/>
    <s v="ENTREGUE NO PRAZO"/>
    <n v="6"/>
  </r>
  <r>
    <n v="30882698"/>
    <s v="308826-98"/>
    <d v="2023-09-22T00:00:00"/>
    <x v="0"/>
    <s v="ITAMARAJU"/>
    <x v="20"/>
    <n v="131357"/>
    <s v="NORDESTE"/>
    <n v="13811.4"/>
    <n v="541.11"/>
    <n v="495"/>
    <m/>
    <s v="R L DOS SANTOS TRANSPORTES LTDA"/>
    <d v="2023-09-20T00:00:00"/>
    <m/>
    <s v="13/10/2023"/>
    <d v="2023-09-26T00:00:00"/>
    <m/>
    <s v="ENTREGUE"/>
    <s v="ENTREGUE NO PRAZO"/>
    <n v="4"/>
  </r>
  <r>
    <n v="28574898"/>
    <s v="285748-98"/>
    <d v="2023-09-22T00:00:00"/>
    <x v="0"/>
    <s v="JEQUIE"/>
    <x v="20"/>
    <n v="131526"/>
    <s v="NORDESTE"/>
    <n v="14007.51"/>
    <n v="548.79"/>
    <n v="494.435"/>
    <m/>
    <s v="R L DOS SANTOS TRANSPORTES LTDA"/>
    <d v="2023-09-21T00:00:00"/>
    <m/>
    <s v="13/10/2023"/>
    <d v="2023-09-28T00:00:00"/>
    <m/>
    <s v="ENTREGUE"/>
    <s v="ENTREGUE NO PRAZO"/>
    <n v="6"/>
  </r>
  <r>
    <n v="31209798"/>
    <s v="312097-98"/>
    <d v="2023-09-22T00:00:00"/>
    <x v="0"/>
    <s v="PORTO SEGURO"/>
    <x v="20"/>
    <n v="131527"/>
    <s v="NORDESTE"/>
    <n v="11391.78"/>
    <n v="446.31"/>
    <n v="337"/>
    <m/>
    <s v="R L DOS SANTOS TRANSPORTES LTDA"/>
    <d v="2023-09-21T00:00:00"/>
    <m/>
    <s v="13/10/2023"/>
    <d v="2023-09-28T00:00:00"/>
    <m/>
    <s v="ENTREGUE"/>
    <s v="ENTREGUE NO PRAZO"/>
    <n v="6"/>
  </r>
  <r>
    <n v="31064098"/>
    <s v="310640-98"/>
    <d v="2023-09-22T00:00:00"/>
    <x v="0"/>
    <s v="JEQUIE"/>
    <x v="20"/>
    <n v="131530"/>
    <s v="NORDESTE"/>
    <n v="5989"/>
    <n v="234.64"/>
    <n v="197"/>
    <m/>
    <s v="R L DOS SANTOS TRANSPORTES LTDA"/>
    <d v="2023-09-21T00:00:00"/>
    <m/>
    <s v="13/10/2023"/>
    <d v="2023-09-28T00:00:00"/>
    <m/>
    <s v="ENTREGUE"/>
    <s v="ENTREGUE NO PRAZO"/>
    <n v="6"/>
  </r>
  <r>
    <n v="29807498"/>
    <s v="298074-98"/>
    <d v="2023-09-22T00:00:00"/>
    <x v="0"/>
    <s v="TEIXEIRA DE FREITAS"/>
    <x v="20"/>
    <n v="131704"/>
    <s v="NORDESTE"/>
    <n v="6592.41"/>
    <n v="258.27999999999997"/>
    <n v="238"/>
    <m/>
    <s v="R L DOS SANTOS TRANSPORTES LTDA"/>
    <d v="2023-09-22T00:00:00"/>
    <m/>
    <s v="13/10/2023"/>
    <d v="2023-09-26T00:00:00"/>
    <m/>
    <s v="ENTREGUE"/>
    <s v="ENTREGUE NO PRAZO"/>
    <n v="4"/>
  </r>
  <r>
    <n v="29895098"/>
    <s v="298950-98"/>
    <d v="2023-09-22T00:00:00"/>
    <x v="0"/>
    <s v="VITÓRIA DA CONQUISTA"/>
    <x v="20"/>
    <n v="131710"/>
    <s v="NORDESTE"/>
    <n v="8909"/>
    <n v="349.04"/>
    <n v="303"/>
    <m/>
    <s v="R L DOS SANTOS TRANSPORTES LTDA"/>
    <d v="2023-09-22T00:00:00"/>
    <m/>
    <s v="13/10/2023"/>
    <d v="2023-09-28T00:00:00"/>
    <m/>
    <s v="ENTREGUE"/>
    <s v="ENTREGUE NO PRAZO"/>
    <n v="6"/>
  </r>
  <r>
    <n v="29833898"/>
    <s v="298338-98"/>
    <d v="2023-09-22T00:00:00"/>
    <x v="0"/>
    <s v="POCOES"/>
    <x v="20"/>
    <n v="131702"/>
    <s v="NORDESTE"/>
    <n v="15100.33"/>
    <n v="591.61"/>
    <n v="603"/>
    <m/>
    <s v="R L DOS SANTOS TRANSPORTES LTDA"/>
    <d v="2023-09-22T00:00:00"/>
    <m/>
    <s v="13/10/2023"/>
    <d v="2023-09-28T00:00:00"/>
    <m/>
    <s v="ENTREGUE"/>
    <s v="ENTREGUE NO PRAZO"/>
    <n v="6"/>
  </r>
  <r>
    <n v="30738298"/>
    <s v="307382-98"/>
    <d v="2023-09-22T00:00:00"/>
    <x v="0"/>
    <s v="MACAÉ"/>
    <x v="11"/>
    <n v="131300"/>
    <s v="SUDESTE"/>
    <n v="14572.33"/>
    <n v="480.45"/>
    <n v="494"/>
    <m/>
    <s v="REALMED TRANSPORTES E LOGÍSTICA LTDA"/>
    <d v="2023-09-20T00:00:00"/>
    <m/>
    <d v="2023-09-29T00:00:00"/>
    <d v="2023-09-29T00:00:00"/>
    <m/>
    <s v="ENTREGUE"/>
    <s v="ENTREGUE NO PRAZO"/>
    <n v="7"/>
  </r>
  <r>
    <n v="30580298"/>
    <s v="305802-98"/>
    <d v="2023-09-22T00:00:00"/>
    <x v="0"/>
    <s v="NOVA IGUAÇU"/>
    <x v="11"/>
    <n v="131273"/>
    <s v="SUDESTE"/>
    <n v="9168.83"/>
    <n v="295.16000000000003"/>
    <n v="287"/>
    <m/>
    <s v="REALMED TRANSPORTES E LOGÍSTICA LTDA"/>
    <d v="2023-09-20T00:00:00"/>
    <m/>
    <d v="2023-10-02T00:00:00"/>
    <d v="2023-10-02T00:00:00"/>
    <m/>
    <s v="ENTREGUE"/>
    <s v="ENTREGUE NO PRAZO"/>
    <n v="10"/>
  </r>
  <r>
    <n v="30908198"/>
    <s v="309081-98"/>
    <d v="2023-09-22T00:00:00"/>
    <x v="0"/>
    <s v="DUQUE DE CAXIAS"/>
    <x v="11"/>
    <n v="131266"/>
    <s v="SUDESTE"/>
    <n v="9419"/>
    <n v="305.66000000000003"/>
    <n v="303"/>
    <m/>
    <s v="REALMED TRANSPORTES E LOGÍSTICA LTDA"/>
    <d v="2023-09-20T00:00:00"/>
    <m/>
    <d v="2023-10-05T00:00:00"/>
    <d v="2023-10-03T00:00:00"/>
    <m/>
    <s v="ENTREGUE"/>
    <s v="ENTREGUE NO PRAZO"/>
    <n v="11"/>
  </r>
  <r>
    <n v="30772498"/>
    <s v="307724-98"/>
    <d v="2023-09-22T00:00:00"/>
    <x v="0"/>
    <s v="QUEIMADOS"/>
    <x v="11"/>
    <n v="131297"/>
    <s v="SUDESTE"/>
    <n v="5869"/>
    <n v="0"/>
    <n v="191"/>
    <m/>
    <s v="REALMED TRANSPORTES E LOGÍSTICA LTDA"/>
    <d v="2023-09-20T00:00:00"/>
    <m/>
    <d v="2023-10-05T00:00:00"/>
    <d v="2023-10-02T00:00:00"/>
    <m/>
    <s v="ENTREGUE"/>
    <s v="ENTREGUE NO PRAZO"/>
    <n v="10"/>
  </r>
  <r>
    <n v="30772898"/>
    <s v="307728-98"/>
    <d v="2023-09-22T00:00:00"/>
    <x v="0"/>
    <s v="QUEIMADOS"/>
    <x v="11"/>
    <n v="131353"/>
    <s v="SUDESTE"/>
    <n v="10799"/>
    <n v="549.83000000000004"/>
    <n v="375"/>
    <m/>
    <s v="REALMED TRANSPORTES E LOGÍSTICA LTDA"/>
    <d v="2023-09-20T00:00:00"/>
    <s v="INFORMADO COLETA"/>
    <d v="2023-10-05T00:00:00"/>
    <d v="2023-10-02T00:00:00"/>
    <d v="2023-10-09T00:00:00"/>
    <s v="ENTREGUE"/>
    <s v="ENTREGUE NO PRAZO"/>
    <n v="10"/>
  </r>
  <r>
    <n v="30361998"/>
    <s v="303619-98"/>
    <d v="2023-09-23T00:00:00"/>
    <x v="0"/>
    <s v="SANTA LUZIA"/>
    <x v="4"/>
    <n v="131128"/>
    <s v="SUDESTE"/>
    <n v="22349"/>
    <n v="628.39"/>
    <n v="799.26"/>
    <m/>
    <s v="M V G TRANSPORTES EIRELI"/>
    <d v="2023-09-19T00:00:00"/>
    <m/>
    <d v="2023-09-28T00:00:00"/>
    <d v="2023-09-28T00:00:00"/>
    <m/>
    <s v="ENTREGUE"/>
    <s v="ENTREGUE NO PRAZO"/>
    <n v="5"/>
  </r>
  <r>
    <n v="31178598"/>
    <s v="311785-98"/>
    <d v="2023-09-23T00:00:00"/>
    <x v="0"/>
    <s v="MANHUAÇU"/>
    <x v="4"/>
    <n v="131388"/>
    <s v="SUDESTE"/>
    <n v="15759.81"/>
    <n v="433"/>
    <n v="543"/>
    <m/>
    <s v="M V G TRANSPORTES EIRELI"/>
    <d v="2023-09-20T00:00:00"/>
    <m/>
    <d v="2023-09-28T00:00:00"/>
    <d v="2023-09-27T00:00:00"/>
    <m/>
    <s v="ENTREGUE"/>
    <s v="ENTREGUE NO PRAZO"/>
    <n v="4"/>
  </r>
  <r>
    <n v="30614298"/>
    <s v="306142-98"/>
    <d v="2023-09-23T00:00:00"/>
    <x v="0"/>
    <s v="RESPLENDOR"/>
    <x v="4"/>
    <n v="131396"/>
    <s v="SUDESTE"/>
    <n v="10799"/>
    <n v="299.44"/>
    <n v="375"/>
    <m/>
    <s v="M V G TRANSPORTES EIRELI"/>
    <d v="2023-09-20T00:00:00"/>
    <m/>
    <d v="2023-09-28T00:00:00"/>
    <d v="2023-09-28T00:00:00"/>
    <m/>
    <s v="ENTREGUE"/>
    <s v="ENTREGUE NO PRAZO"/>
    <n v="5"/>
  </r>
  <r>
    <n v="31179898"/>
    <s v="311798-98"/>
    <d v="2023-09-23T00:00:00"/>
    <x v="0"/>
    <s v="MANHUAÇU"/>
    <x v="4"/>
    <n v="131425"/>
    <s v="SUDESTE"/>
    <n v="9661.41"/>
    <n v="250.99"/>
    <n v="305"/>
    <m/>
    <s v="M V G TRANSPORTES EIRELI"/>
    <d v="2023-09-20T00:00:00"/>
    <m/>
    <d v="2023-09-28T00:00:00"/>
    <d v="2023-09-27T00:00:00"/>
    <m/>
    <s v="ENTREGUE"/>
    <s v="ENTREGUE NO PRAZO"/>
    <n v="4"/>
  </r>
  <r>
    <n v="30993798"/>
    <s v="309937-98"/>
    <d v="2023-09-23T00:00:00"/>
    <x v="0"/>
    <s v="GUIDOVAL"/>
    <x v="4"/>
    <n v="131806"/>
    <s v="SUDESTE"/>
    <n v="11449"/>
    <n v="312"/>
    <n v="391"/>
    <m/>
    <s v="M V G TRANSPORTES EIRELI"/>
    <d v="2023-09-22T00:00:00"/>
    <m/>
    <d v="2023-09-28T00:00:00"/>
    <d v="2023-09-27T00:00:00"/>
    <m/>
    <s v="ENTREGUE"/>
    <s v="ENTREGUE NO PRAZO"/>
    <n v="4"/>
  </r>
  <r>
    <n v="31713099"/>
    <s v="317130-99"/>
    <d v="2023-09-25T00:00:00"/>
    <x v="0"/>
    <s v="BIRIGUI"/>
    <x v="9"/>
    <n v="131456"/>
    <s v="SUDESTE"/>
    <n v="471.05"/>
    <n v="90.57"/>
    <n v="28.5"/>
    <m/>
    <s v="FITLOG TRANSPORTES E LOGISTICA"/>
    <d v="2023-09-21T00:00:00"/>
    <s v="NÃO CONSTA"/>
    <d v="2023-10-05T00:00:00"/>
    <d v="2023-10-05T00:00:00"/>
    <d v="2023-10-10T00:00:00"/>
    <s v="ENTREGUE"/>
    <s v="ENTREGUE NO PRAZO"/>
    <n v="10"/>
  </r>
  <r>
    <n v="31015698"/>
    <s v="310156-98"/>
    <d v="2023-09-25T00:00:00"/>
    <x v="0"/>
    <s v="MESQUITA"/>
    <x v="11"/>
    <n v="131839"/>
    <s v="SUDESTE"/>
    <n v="6463.71"/>
    <n v="215.17"/>
    <n v="226"/>
    <m/>
    <s v="REALMED TRANSPORTES E LOGÍSTICA LTDA"/>
    <d v="2023-09-22T00:00:00"/>
    <m/>
    <d v="2023-09-29T00:00:00"/>
    <d v="2023-10-02T00:00:00"/>
    <m/>
    <s v="ENTREGUE"/>
    <s v="ENTREGUE FORA DO PRAZO"/>
    <n v="7"/>
  </r>
  <r>
    <n v="29754098"/>
    <s v="297540-98"/>
    <d v="2023-09-25T00:00:00"/>
    <x v="0"/>
    <s v="NOVA IGUAÇU"/>
    <x v="11"/>
    <n v="131807"/>
    <s v="SUDESTE"/>
    <n v="8189"/>
    <n v="267.41000000000003"/>
    <n v="269"/>
    <m/>
    <s v="REALMED TRANSPORTES E LOGÍSTICA LTDA"/>
    <d v="2023-09-22T00:00:00"/>
    <m/>
    <d v="2023-09-29T00:00:00"/>
    <d v="2023-10-02T00:00:00"/>
    <m/>
    <s v="ENTREGUE"/>
    <s v="ENTREGUE FORA DO PRAZO"/>
    <n v="7"/>
  </r>
  <r>
    <n v="30039498"/>
    <s v="300394-98"/>
    <d v="2023-09-25T00:00:00"/>
    <x v="0"/>
    <s v="ARARUAMA"/>
    <x v="11"/>
    <n v="131808"/>
    <s v="SUDESTE"/>
    <n v="15109"/>
    <n v="514.89"/>
    <n v="568"/>
    <m/>
    <s v="REALMED TRANSPORTES E LOGÍSTICA LTDA"/>
    <d v="2023-09-22T00:00:00"/>
    <m/>
    <d v="2023-10-02T00:00:00"/>
    <d v="2023-10-02T00:00:00"/>
    <m/>
    <s v="ENTREGUE"/>
    <s v="ENTREGUE NO PRAZO"/>
    <n v="7"/>
  </r>
  <r>
    <n v="29518298"/>
    <s v="295182-98"/>
    <d v="2023-09-25T00:00:00"/>
    <x v="0"/>
    <s v="BOM JESUS DO ITABAPOANA"/>
    <x v="11"/>
    <n v="131820"/>
    <s v="SUDESTE"/>
    <n v="14449"/>
    <n v="487.54"/>
    <n v="527"/>
    <m/>
    <s v="REALMED TRANSPORTES E LOGÍSTICA LTDA"/>
    <d v="2023-09-22T00:00:00"/>
    <m/>
    <d v="2023-10-02T00:00:00"/>
    <d v="2023-09-28T00:00:00"/>
    <m/>
    <s v="ENTREGUE"/>
    <s v="ENTREGUE NO PRAZO"/>
    <n v="3"/>
  </r>
  <r>
    <n v="29838898"/>
    <s v="298388-98"/>
    <d v="2023-09-25T00:00:00"/>
    <x v="0"/>
    <s v="PARACAMBI"/>
    <x v="11"/>
    <n v="131837"/>
    <s v="SUDESTE"/>
    <n v="12299"/>
    <n v="419.02"/>
    <n v="462"/>
    <m/>
    <s v="REALMED TRANSPORTES E LOGÍSTICA LTDA"/>
    <d v="2023-09-22T00:00:00"/>
    <m/>
    <d v="2023-10-02T00:00:00"/>
    <d v="2023-09-30T00:00:00"/>
    <m/>
    <s v="ENTREGUE"/>
    <s v="ENTREGUE NO PRAZO"/>
    <n v="5"/>
  </r>
  <r>
    <n v="30237998"/>
    <s v="302379-98"/>
    <d v="2023-09-25T00:00:00"/>
    <x v="0"/>
    <s v="DUQUE DE CAXIAS"/>
    <x v="11"/>
    <n v="131835"/>
    <s v="SUDESTE"/>
    <n v="6659"/>
    <n v="223.23"/>
    <n v="238"/>
    <m/>
    <s v="REALMED TRANSPORTES E LOGÍSTICA LTDA"/>
    <d v="2023-09-22T00:00:00"/>
    <m/>
    <d v="2023-10-03T00:00:00"/>
    <d v="2023-10-03T00:00:00"/>
    <m/>
    <s v="ENTREGUE"/>
    <s v="ENTREGUE NO PRAZO"/>
    <n v="8"/>
  </r>
  <r>
    <n v="31479398"/>
    <s v="314793-98"/>
    <d v="2023-09-25T00:00:00"/>
    <x v="0"/>
    <s v="DUQUE DE CAXIAS"/>
    <x v="11"/>
    <n v="131886"/>
    <s v="SUDESTE"/>
    <n v="8350"/>
    <n v="287.88"/>
    <n v="325"/>
    <m/>
    <s v="REALMED TRANSPORTES E LOGÍSTICA LTDA"/>
    <d v="2023-09-25T00:00:00"/>
    <m/>
    <d v="2023-10-03T00:00:00"/>
    <d v="2023-10-03T00:00:00"/>
    <m/>
    <s v="ENTREGUE"/>
    <s v="ENTREGUE NO PRAZO"/>
    <n v="8"/>
  </r>
  <r>
    <n v="29666698"/>
    <s v="296666-98"/>
    <d v="2023-09-25T00:00:00"/>
    <x v="0"/>
    <s v="MARICÁ"/>
    <x v="11"/>
    <n v="131780"/>
    <s v="SUDESTE"/>
    <n v="5429"/>
    <n v="351.37"/>
    <n v="173"/>
    <m/>
    <s v="REALMED TRANSPORTES E LOGÍSTICA LTDA"/>
    <d v="2023-09-22T00:00:00"/>
    <s v="INFORMADO COLETA"/>
    <d v="2023-09-28T00:00:00"/>
    <d v="2023-10-02T00:00:00"/>
    <d v="2023-10-09T00:00:00"/>
    <s v="ENTREGUE"/>
    <s v="ENTREGUE FORA DO PRAZO"/>
    <n v="7"/>
  </r>
  <r>
    <n v="29940698"/>
    <s v="299406-98"/>
    <d v="2023-09-25T00:00:00"/>
    <x v="0"/>
    <s v="MARICÁ"/>
    <x v="11"/>
    <n v="131825"/>
    <s v="SUDESTE"/>
    <n v="5663.35"/>
    <n v="362.04"/>
    <n v="173"/>
    <m/>
    <s v="REALMED TRANSPORTES E LOGÍSTICA LTDA"/>
    <d v="2023-09-22T00:00:00"/>
    <s v="INFORMADO COLETA"/>
    <d v="2023-10-02T00:00:00"/>
    <d v="2023-09-28T00:00:00"/>
    <d v="2023-10-09T00:00:00"/>
    <s v="ENTREGUE"/>
    <s v="ENTREGUE NO PRAZO"/>
    <n v="3"/>
  </r>
  <r>
    <n v="29544998"/>
    <s v="295449-98"/>
    <d v="2023-09-25T00:00:00"/>
    <x v="0"/>
    <s v="DUQUE DE CAXIAS"/>
    <x v="11"/>
    <n v="131789"/>
    <s v="SUDESTE"/>
    <n v="11679"/>
    <n v="791.77"/>
    <n v="432"/>
    <m/>
    <s v="REALMED TRANSPORTES E LOGÍSTICA LTDA"/>
    <d v="2023-09-22T00:00:00"/>
    <s v="INFORMADO COLETA"/>
    <d v="2023-10-05T00:00:00"/>
    <d v="2023-10-03T00:00:00"/>
    <d v="2023-10-09T00:00:00"/>
    <s v="ENTREGUE"/>
    <s v="ENTREGUE NO PRAZO"/>
    <n v="8"/>
  </r>
  <r>
    <n v="29542498"/>
    <s v="295424-98"/>
    <d v="2023-09-25T00:00:00"/>
    <x v="0"/>
    <s v="PORTO REAL"/>
    <x v="11"/>
    <n v="131889"/>
    <s v="SUDESTE"/>
    <n v="4349"/>
    <n v="280.52"/>
    <n v="137"/>
    <m/>
    <s v="REALMED TRANSPORTES E LOGÍSTICA LTDA"/>
    <d v="2023-09-25T00:00:00"/>
    <s v="INFORMADO COLETA"/>
    <d v="2023-10-04T00:00:00"/>
    <d v="2023-10-04T00:00:00"/>
    <d v="2023-10-09T00:00:00"/>
    <s v="ENTREGUE"/>
    <s v="ENTREGUE NO PRAZO"/>
    <n v="9"/>
  </r>
  <r>
    <n v="32061599"/>
    <s v="320615-99"/>
    <d v="2023-09-25T00:00:00"/>
    <x v="0"/>
    <s v="DIVINÓPOLIS"/>
    <x v="4"/>
    <n v="131923"/>
    <s v="SUDESTE"/>
    <n v="2851.66"/>
    <n v="334.38"/>
    <n v="107.509"/>
    <m/>
    <s v="TG TRANSPORTES GERAIS E DISTRIBUICAO LTDA"/>
    <d v="2023-09-25T00:00:00"/>
    <m/>
    <d v="2023-09-27T00:00:00"/>
    <d v="2023-09-28T00:00:00"/>
    <m/>
    <s v="ENTREGUE"/>
    <s v="ENTREGUE FORA DO PRAZO"/>
    <n v="3"/>
  </r>
  <r>
    <n v="31165198"/>
    <s v="311651-98"/>
    <d v="2023-09-26T00:00:00"/>
    <x v="0"/>
    <s v="ARARUAMA"/>
    <x v="11"/>
    <n v="132098"/>
    <s v="SUDESTE"/>
    <n v="7539"/>
    <n v="262.02999999999997"/>
    <n v="300.47000000000003"/>
    <m/>
    <s v="REALMED TRANSPORTES E LOGÍSTICA LTDA"/>
    <d v="2023-09-25T00:00:00"/>
    <m/>
    <d v="2023-10-03T00:00:00"/>
    <d v="2023-10-03T00:00:00"/>
    <d v="2023-10-04T00:00:00"/>
    <s v="ENTREGUE"/>
    <s v="ENTREGUE NO PRAZO"/>
    <n v="7"/>
  </r>
  <r>
    <n v="31166998"/>
    <s v="311669-98"/>
    <d v="2023-09-26T00:00:00"/>
    <x v="0"/>
    <s v="ARARUAMA"/>
    <x v="11"/>
    <n v="132100"/>
    <s v="SUDESTE"/>
    <n v="10259"/>
    <n v="367.11"/>
    <n v="444"/>
    <m/>
    <s v="REALMED TRANSPORTES E LOGÍSTICA LTDA"/>
    <d v="2023-09-25T00:00:00"/>
    <m/>
    <d v="2023-10-03T00:00:00"/>
    <d v="2023-10-03T00:00:00"/>
    <d v="2023-10-04T00:00:00"/>
    <s v="ENTREGUE"/>
    <s v="ENTREGUE NO PRAZO"/>
    <n v="7"/>
  </r>
  <r>
    <n v="31222598"/>
    <s v="312225-98"/>
    <d v="2023-09-26T00:00:00"/>
    <x v="0"/>
    <s v="ARARUAMA"/>
    <x v="11"/>
    <n v="132079"/>
    <s v="SUDESTE"/>
    <n v="12249"/>
    <n v="0"/>
    <n v="553"/>
    <m/>
    <s v="REALMED TRANSPORTES E LOGÍSTICA LTDA"/>
    <d v="2023-09-25T00:00:00"/>
    <m/>
    <d v="2023-10-03T00:00:00"/>
    <d v="2023-09-30T00:00:00"/>
    <m/>
    <s v="ENTREGUE"/>
    <s v="ENTREGUE NO PRAZO"/>
    <n v="4"/>
  </r>
  <r>
    <n v="31318098"/>
    <s v="313180-98"/>
    <d v="2023-09-26T00:00:00"/>
    <x v="0"/>
    <s v="MARICÁ"/>
    <x v="11"/>
    <n v="132096"/>
    <s v="SUDESTE"/>
    <n v="10259"/>
    <n v="0"/>
    <n v="444"/>
    <m/>
    <s v="REALMED TRANSPORTES E LOGÍSTICA LTDA"/>
    <d v="2023-09-25T00:00:00"/>
    <m/>
    <d v="2023-10-03T00:00:00"/>
    <d v="2023-09-28T00:00:00"/>
    <m/>
    <s v="ENTREGUE"/>
    <s v="ENTREGUE NO PRAZO"/>
    <n v="2"/>
  </r>
  <r>
    <n v="31587998"/>
    <s v="315879-98"/>
    <d v="2023-09-26T00:00:00"/>
    <x v="0"/>
    <s v="MIRACEMA"/>
    <x v="11"/>
    <n v="132126"/>
    <s v="SUDESTE"/>
    <n v="20278"/>
    <n v="729.94"/>
    <n v="892"/>
    <m/>
    <s v="REALMED TRANSPORTES E LOGÍSTICA LTDA"/>
    <d v="2023-09-25T00:00:00"/>
    <m/>
    <d v="2023-10-03T00:00:00"/>
    <d v="2023-09-29T00:00:00"/>
    <m/>
    <s v="ENTREGUE"/>
    <s v="ENTREGUE NO PRAZO"/>
    <n v="3"/>
  </r>
  <r>
    <n v="31170298"/>
    <s v="311702-98"/>
    <d v="2023-09-26T00:00:00"/>
    <x v="0"/>
    <s v="ARARUAMA"/>
    <x v="11"/>
    <n v="132101"/>
    <s v="SUDESTE"/>
    <n v="12249"/>
    <n v="890.36"/>
    <n v="553"/>
    <m/>
    <s v="REALMED TRANSPORTES E LOGÍSTICA LTDA"/>
    <d v="2023-09-25T00:00:00"/>
    <s v="INFORMADO COLETA"/>
    <d v="2023-10-03T00:00:00"/>
    <d v="2023-09-30T00:00:00"/>
    <d v="2023-10-09T00:00:00"/>
    <s v="ENTREGUE"/>
    <s v="ENTREGUE NO PRAZO"/>
    <n v="4"/>
  </r>
  <r>
    <n v="31455698"/>
    <s v="314556-98"/>
    <d v="2023-09-26T00:00:00"/>
    <x v="0"/>
    <s v="MARICÁ"/>
    <x v="11"/>
    <n v="132120"/>
    <s v="SUDESTE"/>
    <n v="5069"/>
    <n v="138.25"/>
    <n v="192"/>
    <m/>
    <s v="TJ4 TRANSPORTES EIRELI"/>
    <d v="2023-09-25T00:00:00"/>
    <m/>
    <d v="2023-10-01T00:00:00"/>
    <d v="2023-09-26T00:00:00"/>
    <d v="2023-10-09T00:00:00"/>
    <s v="ENTREGUE"/>
    <s v="ENTREGUE NO PRAZO"/>
    <n v="0"/>
  </r>
  <r>
    <n v="31273898"/>
    <s v="312738-98"/>
    <d v="2023-09-26T00:00:00"/>
    <x v="0"/>
    <s v="MARICÁ"/>
    <x v="11"/>
    <n v="132122"/>
    <s v="SUDESTE"/>
    <n v="15989"/>
    <n v="436.06"/>
    <n v="737"/>
    <m/>
    <s v="TJ4 TRANSPORTES EIRELI"/>
    <d v="2023-09-25T00:00:00"/>
    <m/>
    <d v="2023-10-01T00:00:00"/>
    <d v="2023-09-29T00:00:00"/>
    <d v="2023-10-09T00:00:00"/>
    <s v="ENTREGUE"/>
    <s v="ENTREGUE NO PRAZO"/>
    <n v="3"/>
  </r>
  <r>
    <n v="31308198"/>
    <s v="313081-98"/>
    <d v="2023-09-27T00:00:00"/>
    <x v="0"/>
    <s v="MARICÁ"/>
    <x v="11"/>
    <n v="132281"/>
    <s v="SUDESTE"/>
    <n v="9219"/>
    <n v="308.3"/>
    <n v="327"/>
    <m/>
    <s v="REALMED TRANSPORTES E LOGÍSTICA LTDA"/>
    <d v="2023-09-26T00:00:00"/>
    <m/>
    <d v="2023-10-04T00:00:00"/>
    <d v="2023-10-03T00:00:00"/>
    <d v="2023-10-04T00:00:00"/>
    <s v="ENTREGUE"/>
    <s v="ENTREGUE NO PRAZO"/>
    <n v="6"/>
  </r>
  <r>
    <n v="31630298"/>
    <s v="316302-98"/>
    <d v="2023-09-27T00:00:00"/>
    <x v="0"/>
    <s v="RIO DE JANEIRO"/>
    <x v="11"/>
    <n v="132328"/>
    <s v="SUDESTE"/>
    <n v="8759"/>
    <n v="311.91000000000003"/>
    <n v="374"/>
    <m/>
    <s v="REALMED TRANSPORTES E LOGÍSTICA LTDA"/>
    <d v="2023-09-26T00:00:00"/>
    <m/>
    <d v="2023-10-03T00:00:00"/>
    <d v="2023-10-03T00:00:00"/>
    <m/>
    <s v="ENTREGUE"/>
    <s v="ENTREGUE NO PRAZO"/>
    <n v="6"/>
  </r>
  <r>
    <n v="31175998"/>
    <s v="311759-98"/>
    <d v="2023-09-27T00:00:00"/>
    <x v="0"/>
    <s v="ARARUAMA"/>
    <x v="11"/>
    <n v="132325"/>
    <s v="SUDESTE"/>
    <n v="14609"/>
    <n v="533.19000000000005"/>
    <n v="667"/>
    <m/>
    <s v="REALMED TRANSPORTES E LOGÍSTICA LTDA"/>
    <d v="2023-09-26T00:00:00"/>
    <m/>
    <d v="2023-10-04T00:00:00"/>
    <d v="2023-10-02T00:00:00"/>
    <m/>
    <s v="ENTREGUE"/>
    <s v="ENTREGUE NO PRAZO"/>
    <n v="5"/>
  </r>
  <r>
    <n v="31168098"/>
    <s v="311680-98"/>
    <d v="2023-09-27T00:00:00"/>
    <x v="0"/>
    <s v="ITAPERUNA"/>
    <x v="11"/>
    <n v="132323"/>
    <s v="SUDESTE"/>
    <n v="10259"/>
    <n v="362.61"/>
    <n v="429"/>
    <m/>
    <s v="REALMED TRANSPORTES E LOGÍSTICA LTDA"/>
    <d v="2023-09-26T00:00:00"/>
    <m/>
    <d v="2023-10-04T00:00:00"/>
    <d v="2023-09-29T00:00:00"/>
    <m/>
    <s v="ENTREGUE"/>
    <s v="ENTREGUE NO PRAZO"/>
    <n v="2"/>
  </r>
  <r>
    <n v="31555498"/>
    <s v="315554-98"/>
    <d v="2023-09-27T00:00:00"/>
    <x v="0"/>
    <s v="SÃO JOÃO DA BARRA"/>
    <x v="11"/>
    <n v="132278"/>
    <s v="SUDESTE"/>
    <n v="9219"/>
    <n v="308.3"/>
    <n v="327"/>
    <m/>
    <s v="REALMED TRANSPORTES E LOGÍSTICA LTDA"/>
    <d v="2023-09-26T00:00:00"/>
    <m/>
    <d v="2023-10-04T00:00:00"/>
    <d v="2023-10-02T00:00:00"/>
    <m/>
    <s v="ENTREGUE"/>
    <s v="ENTREGUE NO PRAZO"/>
    <n v="5"/>
  </r>
  <r>
    <n v="29012498"/>
    <s v="290124-98"/>
    <d v="2023-09-14T00:00:00"/>
    <x v="0"/>
    <s v="VÁRZEA GRANDE"/>
    <x v="0"/>
    <n v="130435"/>
    <s v="CENTRO-OESTE"/>
    <n v="43178"/>
    <n v="2408.5"/>
    <n v="1588"/>
    <m/>
    <s v="TRANSFORRECHI TRANSPORTES LTDA"/>
    <d v="2023-09-13T00:00:00"/>
    <s v="ENTREGA INFORMADA"/>
    <d v="2023-09-22T00:00:00"/>
    <d v="2023-09-22T00:00:00"/>
    <d v="2023-10-05T00:00:00"/>
    <s v="ENTREGUE"/>
    <s v="ENTREGUE NO PRAZO"/>
    <n v="8"/>
  </r>
  <r>
    <n v="29503798"/>
    <s v="295037-98"/>
    <d v="2023-09-14T00:00:00"/>
    <x v="0"/>
    <s v="VÁRZEA GRANDE"/>
    <x v="0"/>
    <n v="130403"/>
    <s v="CENTRO-OESTE"/>
    <n v="19314.82"/>
    <n v="1077.4000000000001"/>
    <n v="757"/>
    <m/>
    <s v="TRANSFORRECHI TRANSPORTES LTDA"/>
    <d v="2023-09-13T00:00:00"/>
    <s v="ENTREGA INFORMADA"/>
    <d v="2023-09-22T00:00:00"/>
    <d v="2023-09-22T00:00:00"/>
    <d v="2023-10-05T00:00:00"/>
    <s v="ENTREGUE"/>
    <s v="ENTREGUE NO PRAZO"/>
    <n v="8"/>
  </r>
  <r>
    <n v="29034498"/>
    <s v="290344-98"/>
    <d v="2023-09-14T00:00:00"/>
    <x v="0"/>
    <s v="VÁRZEA GRANDE"/>
    <x v="0"/>
    <n v="130408"/>
    <s v="CENTRO-OESTE"/>
    <n v="8739"/>
    <n v="487.47"/>
    <n v="303.79899999999998"/>
    <m/>
    <s v="TRANSFORRECHI TRANSPORTES LTDA"/>
    <d v="2023-09-13T00:00:00"/>
    <s v="ENTREGA INFORMADA"/>
    <d v="2023-09-22T00:00:00"/>
    <d v="2023-09-22T00:00:00"/>
    <d v="2023-10-05T00:00:00"/>
    <s v="ENTREGUE"/>
    <s v="ENTREGUE NO PRAZO"/>
    <n v="8"/>
  </r>
  <r>
    <n v="29251498"/>
    <s v="292514-98"/>
    <d v="2023-09-14T00:00:00"/>
    <x v="0"/>
    <s v="VÁRZEA GRANDE"/>
    <x v="0"/>
    <n v="130420"/>
    <s v="CENTRO-OESTE"/>
    <n v="12496.53"/>
    <n v="697.07"/>
    <n v="432"/>
    <m/>
    <s v="TRANSFORRECHI TRANSPORTES LTDA"/>
    <d v="2023-09-13T00:00:00"/>
    <s v="ENTREGA INFORMADA"/>
    <d v="2023-09-22T00:00:00"/>
    <d v="2023-09-22T00:00:00"/>
    <d v="2023-10-05T00:00:00"/>
    <s v="ENTREGUE"/>
    <s v="ENTREGUE NO PRAZO"/>
    <n v="8"/>
  </r>
  <r>
    <n v="28861898"/>
    <s v="288618-98"/>
    <d v="2023-09-14T00:00:00"/>
    <x v="0"/>
    <s v="VÁRZEA GRANDE"/>
    <x v="0"/>
    <n v="130426"/>
    <s v="CENTRO-OESTE"/>
    <n v="8008.11"/>
    <n v="446.7"/>
    <n v="269.41899999999998"/>
    <m/>
    <s v="TRANSFORRECHI TRANSPORTES LTDA"/>
    <d v="2023-09-13T00:00:00"/>
    <s v="ENTREGA INFORMADA"/>
    <d v="2023-09-22T00:00:00"/>
    <d v="2023-09-22T00:00:00"/>
    <d v="2023-10-05T00:00:00"/>
    <s v="ENTREGUE"/>
    <s v="ENTREGUE NO PRAZO"/>
    <n v="8"/>
  </r>
  <r>
    <n v="29570798"/>
    <s v="295707-98"/>
    <d v="2023-09-14T00:00:00"/>
    <x v="0"/>
    <s v="VÁRZEA GRANDE"/>
    <x v="0"/>
    <n v="130418"/>
    <s v="CENTRO-OESTE"/>
    <n v="11651.22"/>
    <n v="649.91"/>
    <n v="396"/>
    <m/>
    <s v="TRANSFORRECHI TRANSPORTES LTDA"/>
    <d v="2023-09-13T00:00:00"/>
    <s v="ENTREGA INFORMADA"/>
    <d v="2023-09-22T00:00:00"/>
    <d v="2023-09-22T00:00:00"/>
    <d v="2023-10-05T00:00:00"/>
    <s v="ENTREGUE"/>
    <s v="ENTREGUE NO PRAZO"/>
    <n v="8"/>
  </r>
  <r>
    <n v="29546898"/>
    <s v="295468-98"/>
    <d v="2023-09-15T00:00:00"/>
    <x v="0"/>
    <s v="RIO VERDE"/>
    <x v="5"/>
    <n v="130578"/>
    <s v="CENTRO-OESTE"/>
    <n v="9600"/>
    <n v="351.79"/>
    <n v="335"/>
    <m/>
    <s v="TRANSFORRECHI TRANSPORTES LTDA"/>
    <d v="2023-09-14T00:00:00"/>
    <s v="ENTREGA INFORMADA"/>
    <d v="2023-09-22T00:00:00"/>
    <d v="2023-09-22T00:00:00"/>
    <d v="2023-10-05T00:00:00"/>
    <s v="ENTREGUE"/>
    <s v="ENTREGUE NO PRAZO"/>
    <n v="7"/>
  </r>
  <r>
    <n v="29561298"/>
    <s v="295612-98"/>
    <d v="2023-09-15T00:00:00"/>
    <x v="0"/>
    <s v="RIO VERDE"/>
    <x v="5"/>
    <n v="130579"/>
    <s v="CENTRO-OESTE"/>
    <n v="5989"/>
    <n v="219.47"/>
    <n v="203"/>
    <m/>
    <s v="TRANSFORRECHI TRANSPORTES LTDA"/>
    <d v="2023-09-14T00:00:00"/>
    <s v="ENTREGA INFORMADA"/>
    <d v="2023-09-22T00:00:00"/>
    <d v="2023-09-22T00:00:00"/>
    <d v="2023-10-05T00:00:00"/>
    <s v="ENTREGUE"/>
    <s v="ENTREGUE NO PRAZO"/>
    <n v="7"/>
  </r>
  <r>
    <n v="28983498"/>
    <s v="289834-98"/>
    <d v="2023-09-15T00:00:00"/>
    <x v="0"/>
    <s v="RIO VERDE"/>
    <x v="5"/>
    <n v="130589"/>
    <s v="CENTRO-OESTE"/>
    <n v="15999"/>
    <n v="586.29"/>
    <n v="597"/>
    <m/>
    <s v="TRANSFORRECHI TRANSPORTES LTDA"/>
    <d v="2023-09-14T00:00:00"/>
    <s v="ENTREGA INFORMADA"/>
    <d v="2023-09-22T00:00:00"/>
    <d v="2023-09-22T00:00:00"/>
    <d v="2023-10-05T00:00:00"/>
    <s v="ENTREGUE"/>
    <s v="ENTREGUE NO PRAZO"/>
    <n v="7"/>
  </r>
  <r>
    <n v="28851298"/>
    <s v="288512-98"/>
    <d v="2023-09-15T00:00:00"/>
    <x v="0"/>
    <s v="BOM JESUS DE GOIAS"/>
    <x v="5"/>
    <n v="130623"/>
    <s v="CENTRO-OESTE"/>
    <n v="8739"/>
    <n v="320.24"/>
    <n v="305"/>
    <m/>
    <s v="TRANSFORRECHI TRANSPORTES LTDA"/>
    <d v="2023-09-14T00:00:00"/>
    <s v="ENTREGA INFORMADA"/>
    <d v="2023-09-22T00:00:00"/>
    <d v="2023-09-22T00:00:00"/>
    <d v="2023-10-05T00:00:00"/>
    <s v="ENTREGUE"/>
    <s v="ENTREGUE NO PRAZO"/>
    <n v="7"/>
  </r>
  <r>
    <n v="28933298"/>
    <s v="289332-98"/>
    <d v="2023-09-15T00:00:00"/>
    <x v="0"/>
    <s v="RIO VERDE"/>
    <x v="5"/>
    <n v="130625"/>
    <s v="CENTRO-OESTE"/>
    <n v="26000"/>
    <n v="952.78"/>
    <n v="914.19"/>
    <m/>
    <s v="TRANSFORRECHI TRANSPORTES LTDA"/>
    <d v="2023-09-14T00:00:00"/>
    <s v="ENTREGA INFORMADA"/>
    <d v="2023-09-23T00:00:00"/>
    <d v="2023-09-23T00:00:00"/>
    <d v="2023-10-05T00:00:00"/>
    <s v="ENTREGUE"/>
    <s v="ENTREGUE NO PRAZO"/>
    <n v="8"/>
  </r>
  <r>
    <n v="29136198"/>
    <s v="291361-98"/>
    <d v="2023-09-15T00:00:00"/>
    <x v="0"/>
    <s v="RIO VERDE"/>
    <x v="5"/>
    <n v="130628"/>
    <s v="CENTRO-OESTE"/>
    <n v="9288.99"/>
    <n v="340.4"/>
    <n v="307"/>
    <m/>
    <s v="TRANSFORRECHI TRANSPORTES LTDA"/>
    <d v="2023-09-14T00:00:00"/>
    <s v="ENTREGA INFORMADA"/>
    <d v="2023-09-23T00:00:00"/>
    <d v="2023-09-23T00:00:00"/>
    <d v="2023-10-05T00:00:00"/>
    <s v="ENTREGUE"/>
    <s v="ENTREGUE NO PRAZO"/>
    <n v="8"/>
  </r>
  <r>
    <n v="29158498"/>
    <s v="291584-98"/>
    <d v="2023-09-15T00:00:00"/>
    <x v="0"/>
    <s v="RIO VERDE"/>
    <x v="5"/>
    <n v="130633"/>
    <s v="CENTRO-OESTE"/>
    <n v="34174"/>
    <n v="1252.31"/>
    <n v="1311"/>
    <m/>
    <s v="TRANSFORRECHI TRANSPORTES LTDA"/>
    <d v="2023-09-14T00:00:00"/>
    <s v="ENTREGA INFORMADA"/>
    <d v="2023-09-23T00:00:00"/>
    <d v="2023-09-23T00:00:00"/>
    <d v="2023-10-05T00:00:00"/>
    <s v="ENTREGUE"/>
    <s v="ENTREGUE NO PRAZO"/>
    <n v="8"/>
  </r>
  <r>
    <n v="30710398"/>
    <s v="307103-98"/>
    <d v="2023-09-18T00:00:00"/>
    <x v="0"/>
    <s v="SALTO DA DIVISA"/>
    <x v="4"/>
    <n v="130864"/>
    <s v="SUDESTE"/>
    <n v="182000"/>
    <n v="6269.63"/>
    <n v="5895"/>
    <m/>
    <s v="TRANSFORRECHI TRANSPORTES LTDA"/>
    <d v="2023-09-15T00:00:00"/>
    <s v="ENTREGA INFORMADA"/>
    <d v="2023-09-21T00:00:00"/>
    <d v="2023-09-21T00:00:00"/>
    <d v="2023-10-05T00:00:00"/>
    <s v="ENTREGUE"/>
    <s v="ENTREGUE NO PRAZO"/>
    <n v="3"/>
  </r>
  <r>
    <n v="29307998"/>
    <s v="293079-98"/>
    <d v="2023-09-18T00:00:00"/>
    <x v="0"/>
    <s v="TAPEROA"/>
    <x v="20"/>
    <n v="130166"/>
    <s v="NORDESTE"/>
    <n v="30758.94"/>
    <n v="1059.5999999999999"/>
    <n v="1084"/>
    <m/>
    <s v="TRANSFORRECHI TRANSPORTES LTDA"/>
    <d v="2023-09-11T00:00:00"/>
    <s v="ENTREGA INFORMADA"/>
    <d v="2023-09-22T00:00:00"/>
    <d v="2023-09-22T00:00:00"/>
    <d v="2023-10-05T00:00:00"/>
    <s v="ENTREGUE"/>
    <s v="ENTREGUE NO PRAZO"/>
    <n v="4"/>
  </r>
  <r>
    <n v="30080698"/>
    <s v="300806-98"/>
    <d v="2023-09-18T00:00:00"/>
    <x v="0"/>
    <s v="UBAITABA"/>
    <x v="20"/>
    <n v="130302"/>
    <s v="NORDESTE"/>
    <n v="15687.5"/>
    <n v="540.41"/>
    <n v="460"/>
    <m/>
    <s v="TRANSFORRECHI TRANSPORTES LTDA"/>
    <d v="2023-09-12T00:00:00"/>
    <s v="ENTREGA INFORMADA"/>
    <d v="2023-09-22T00:00:00"/>
    <d v="2023-09-22T00:00:00"/>
    <d v="2023-10-05T00:00:00"/>
    <s v="ENTREGUE"/>
    <s v="ENTREGUE NO PRAZO"/>
    <n v="4"/>
  </r>
  <r>
    <n v="30028798"/>
    <s v="300287-98"/>
    <d v="2023-09-18T00:00:00"/>
    <x v="0"/>
    <s v="FEIRA DE SANTANA"/>
    <x v="20"/>
    <n v="130319"/>
    <s v="NORDESTE"/>
    <n v="66000"/>
    <n v="2273.61"/>
    <n v="2241"/>
    <m/>
    <s v="TRANSFORRECHI TRANSPORTES LTDA"/>
    <d v="2023-09-12T00:00:00"/>
    <s v="ENTREGA INFORMADA"/>
    <d v="2023-09-25T00:00:00"/>
    <d v="2023-09-25T00:00:00"/>
    <d v="2023-10-05T00:00:00"/>
    <s v="ENTREGUE"/>
    <s v="ENTREGUE NO PRAZO"/>
    <n v="7"/>
  </r>
  <r>
    <n v="28761398"/>
    <s v="287613-98"/>
    <d v="2023-09-18T00:00:00"/>
    <x v="0"/>
    <s v="CAMAÇARI"/>
    <x v="20"/>
    <n v="130387"/>
    <s v="NORDESTE"/>
    <n v="12180"/>
    <n v="419.58"/>
    <n v="462.77199999999999"/>
    <m/>
    <s v="TRANSFORRECHI TRANSPORTES LTDA"/>
    <d v="2023-09-13T00:00:00"/>
    <s v="ENTREGA INFORMADA"/>
    <d v="2023-09-26T00:00:00"/>
    <d v="2023-09-26T00:00:00"/>
    <d v="2023-10-05T00:00:00"/>
    <s v="ENTREGUE"/>
    <s v="ENTREGUE NO PRAZO"/>
    <n v="8"/>
  </r>
  <r>
    <n v="29662098"/>
    <s v="296620-98"/>
    <d v="2023-09-18T00:00:00"/>
    <x v="0"/>
    <s v="CAMAÇARI"/>
    <x v="20"/>
    <n v="130424"/>
    <s v="NORDESTE"/>
    <n v="10009"/>
    <n v="344.8"/>
    <n v="367"/>
    <m/>
    <s v="TRANSFORRECHI TRANSPORTES LTDA"/>
    <d v="2023-09-13T00:00:00"/>
    <s v="ENTREGA INFORMADA"/>
    <d v="2023-09-25T00:00:00"/>
    <d v="2023-09-25T00:00:00"/>
    <d v="2023-10-05T00:00:00"/>
    <s v="ENTREGUE"/>
    <s v="ENTREGUE NO PRAZO"/>
    <n v="7"/>
  </r>
  <r>
    <n v="29158298"/>
    <s v="291582-98"/>
    <d v="2023-09-18T00:00:00"/>
    <x v="0"/>
    <s v="CAMAÇARI"/>
    <x v="20"/>
    <n v="130438"/>
    <s v="NORDESTE"/>
    <n v="6592.41"/>
    <n v="227.1"/>
    <n v="235"/>
    <m/>
    <s v="TRANSFORRECHI TRANSPORTES LTDA"/>
    <d v="2023-09-13T00:00:00"/>
    <s v="ENTREGA INFORMADA"/>
    <d v="2023-09-25T00:00:00"/>
    <d v="2023-09-25T00:00:00"/>
    <d v="2023-10-05T00:00:00"/>
    <s v="ENTREGUE"/>
    <s v="ENTREGUE NO PRAZO"/>
    <n v="7"/>
  </r>
  <r>
    <n v="29070798"/>
    <s v="290707-98"/>
    <d v="2023-09-18T00:00:00"/>
    <x v="0"/>
    <s v="CAMAÇARI"/>
    <x v="20"/>
    <n v="130404"/>
    <s v="NORDESTE"/>
    <n v="10009"/>
    <n v="344.8"/>
    <n v="367.166"/>
    <m/>
    <s v="TRANSFORRECHI TRANSPORTES LTDA"/>
    <d v="2023-09-13T00:00:00"/>
    <s v="ENTREGA INFORMADA"/>
    <d v="2023-09-27T00:00:00"/>
    <d v="2023-09-27T00:00:00"/>
    <d v="2023-10-05T00:00:00"/>
    <s v="ENTREGUE"/>
    <s v="ENTREGUE NO PRAZO"/>
    <n v="9"/>
  </r>
  <r>
    <n v="29765698"/>
    <s v="297656-98"/>
    <d v="2023-09-18T00:00:00"/>
    <x v="0"/>
    <s v="LAURO DE FREITAS"/>
    <x v="20"/>
    <n v="130790"/>
    <s v="NORDESTE"/>
    <n v="14514"/>
    <n v="499.99"/>
    <n v="525"/>
    <m/>
    <s v="TRANSFORRECHI TRANSPORTES LTDA"/>
    <d v="2023-09-15T00:00:00"/>
    <s v="ENTREGA INFORMADA"/>
    <d v="2023-09-26T00:00:00"/>
    <d v="2023-09-26T00:00:00"/>
    <d v="2023-10-05T00:00:00"/>
    <s v="ENTREGUE"/>
    <s v="ENTREGUE NO PRAZO"/>
    <n v="8"/>
  </r>
  <r>
    <n v="29319198"/>
    <s v="293191-98"/>
    <d v="2023-09-18T00:00:00"/>
    <x v="0"/>
    <s v="LAURO DE FREITAS"/>
    <x v="20"/>
    <n v="130805"/>
    <s v="NORDESTE"/>
    <n v="15109"/>
    <n v="520.48"/>
    <n v="568"/>
    <m/>
    <s v="TRANSFORRECHI TRANSPORTES LTDA"/>
    <d v="2023-09-15T00:00:00"/>
    <s v="ENTREGA INFORMADA"/>
    <d v="2023-09-26T00:00:00"/>
    <d v="2023-09-26T00:00:00"/>
    <d v="2023-10-05T00:00:00"/>
    <s v="ENTREGUE"/>
    <s v="ENTREGUE NO PRAZO"/>
    <n v="8"/>
  </r>
  <r>
    <n v="29314498"/>
    <s v="293144-98"/>
    <d v="2023-09-18T00:00:00"/>
    <x v="0"/>
    <s v="CONDEUBA"/>
    <x v="20"/>
    <n v="130066"/>
    <s v="NORDESTE"/>
    <n v="13149"/>
    <n v="508.4"/>
    <n v="495"/>
    <m/>
    <s v="TRANSFORRECHI TRANSPORTES LTDA"/>
    <d v="2023-09-11T00:00:00"/>
    <s v="ENTREGA INFORMADA"/>
    <d v="2023-09-22T00:00:00"/>
    <d v="2023-09-22T00:00:00"/>
    <d v="2023-10-05T00:00:00"/>
    <s v="ENTREGUE"/>
    <s v="ENTREGUE NO PRAZO"/>
    <n v="4"/>
  </r>
  <r>
    <n v="29929198"/>
    <s v="299291-98"/>
    <d v="2023-09-18T00:00:00"/>
    <x v="0"/>
    <s v="VITÓRIA DA CONQUISTA"/>
    <x v="20"/>
    <n v="130292"/>
    <s v="NORDESTE"/>
    <n v="23530.3"/>
    <n v="909.78"/>
    <n v="767"/>
    <m/>
    <s v="TRANSFORRECHI TRANSPORTES LTDA"/>
    <d v="2023-09-12T00:00:00"/>
    <s v="ENTREGA INFORMADA"/>
    <d v="2023-09-25T00:00:00"/>
    <d v="2023-09-25T00:00:00"/>
    <d v="2023-10-05T00:00:00"/>
    <s v="ENTREGUE"/>
    <s v="ENTREGUE NO PRAZO"/>
    <n v="7"/>
  </r>
  <r>
    <n v="28529198"/>
    <s v="285291-98"/>
    <d v="2023-09-18T00:00:00"/>
    <x v="0"/>
    <s v="VITÓRIA DA CONQUISTA"/>
    <x v="20"/>
    <n v="130390"/>
    <s v="NORDESTE"/>
    <n v="21909"/>
    <n v="847.1"/>
    <n v="853"/>
    <m/>
    <s v="TRANSFORRECHI TRANSPORTES LTDA"/>
    <d v="2023-09-13T00:00:00"/>
    <s v="ENTREGA INFORMADA"/>
    <d v="2023-09-22T00:00:00"/>
    <d v="2023-09-22T00:00:00"/>
    <d v="2023-10-05T00:00:00"/>
    <s v="ENTREGUE"/>
    <s v="ENTREGUE NO PRAZO"/>
    <n v="4"/>
  </r>
  <r>
    <n v="29242298"/>
    <s v="292422-98"/>
    <d v="2023-09-18T00:00:00"/>
    <x v="0"/>
    <s v="GUANAMBI"/>
    <x v="20"/>
    <n v="130058"/>
    <s v="NORDESTE"/>
    <n v="11679"/>
    <n v="451.56"/>
    <n v="432.88299999999998"/>
    <m/>
    <s v="TRANSFORRECHI TRANSPORTES LTDA"/>
    <d v="2023-09-11T00:00:00"/>
    <s v="ENTREGA INFORMADA"/>
    <d v="2023-09-26T00:00:00"/>
    <d v="2023-09-26T00:00:00"/>
    <d v="2023-10-05T00:00:00"/>
    <s v="ENTREGUE"/>
    <s v="ENTREGUE NO PRAZO"/>
    <n v="8"/>
  </r>
  <r>
    <n v="29242598"/>
    <s v="292425-98"/>
    <d v="2023-09-18T00:00:00"/>
    <x v="0"/>
    <s v="CANDIBA"/>
    <x v="20"/>
    <n v="130059"/>
    <s v="NORDESTE"/>
    <n v="8089"/>
    <n v="312.76"/>
    <n v="269.41899999999998"/>
    <m/>
    <s v="TRANSFORRECHI TRANSPORTES LTDA"/>
    <d v="2023-09-11T00:00:00"/>
    <s v="ENTREGA INFORMADA"/>
    <d v="2023-09-26T00:00:00"/>
    <d v="2023-09-26T00:00:00"/>
    <d v="2023-10-05T00:00:00"/>
    <s v="ENTREGUE"/>
    <s v="ENTREGUE NO PRAZO"/>
    <n v="8"/>
  </r>
  <r>
    <n v="29240498"/>
    <s v="292404-98"/>
    <d v="2023-09-18T00:00:00"/>
    <x v="0"/>
    <s v="CANDIBA"/>
    <x v="20"/>
    <n v="130060"/>
    <s v="NORDESTE"/>
    <n v="8089"/>
    <n v="312.76"/>
    <n v="269.41899999999998"/>
    <m/>
    <s v="TRANSFORRECHI TRANSPORTES LTDA"/>
    <d v="2023-09-11T00:00:00"/>
    <s v="ENTREGA INFORMADA"/>
    <d v="2023-09-26T00:00:00"/>
    <d v="2023-09-26T00:00:00"/>
    <d v="2023-10-05T00:00:00"/>
    <s v="ENTREGUE"/>
    <s v="ENTREGUE NO PRAZO"/>
    <n v="8"/>
  </r>
  <r>
    <n v="29241098"/>
    <s v="292410-98"/>
    <d v="2023-09-18T00:00:00"/>
    <x v="0"/>
    <s v="GUANAMBI"/>
    <x v="20"/>
    <n v="130061"/>
    <s v="NORDESTE"/>
    <n v="8089"/>
    <n v="312.76"/>
    <n v="259.25900000000001"/>
    <m/>
    <s v="TRANSFORRECHI TRANSPORTES LTDA"/>
    <d v="2023-09-11T00:00:00"/>
    <s v="ENTREGA INFORMADA"/>
    <d v="2023-09-26T00:00:00"/>
    <d v="2023-09-26T00:00:00"/>
    <d v="2023-10-05T00:00:00"/>
    <s v="ENTREGUE"/>
    <s v="ENTREGUE NO PRAZO"/>
    <n v="8"/>
  </r>
  <r>
    <n v="28848998"/>
    <s v="288489-98"/>
    <d v="2023-09-18T00:00:00"/>
    <x v="0"/>
    <s v="GUANAMBI"/>
    <x v="20"/>
    <n v="130062"/>
    <s v="NORDESTE"/>
    <n v="5429"/>
    <n v="209.91"/>
    <n v="172.85499999999999"/>
    <m/>
    <s v="TRANSFORRECHI TRANSPORTES LTDA"/>
    <d v="2023-09-11T00:00:00"/>
    <s v="ENTREGA INFORMADA"/>
    <d v="2023-09-26T00:00:00"/>
    <d v="2023-09-26T00:00:00"/>
    <d v="2023-10-05T00:00:00"/>
    <s v="ENTREGUE"/>
    <s v="ENTREGUE NO PRAZO"/>
    <n v="8"/>
  </r>
  <r>
    <n v="29241398"/>
    <s v="292413-98"/>
    <d v="2023-09-18T00:00:00"/>
    <x v="0"/>
    <s v="MORTUGABA"/>
    <x v="20"/>
    <n v="130063"/>
    <s v="NORDESTE"/>
    <n v="22059"/>
    <n v="852.9"/>
    <n v="871.16099999999994"/>
    <m/>
    <s v="TRANSFORRECHI TRANSPORTES LTDA"/>
    <d v="2023-09-11T00:00:00"/>
    <s v="ENTREGA INFORMADA"/>
    <d v="2023-09-25T00:00:00"/>
    <d v="2023-09-25T00:00:00"/>
    <d v="2023-10-05T00:00:00"/>
    <s v="ENTREGUE"/>
    <s v="ENTREGUE NO PRAZO"/>
    <n v="7"/>
  </r>
  <r>
    <n v="29279398"/>
    <s v="292793-98"/>
    <d v="2023-09-18T00:00:00"/>
    <x v="0"/>
    <s v="GUANAMBI"/>
    <x v="20"/>
    <n v="130064"/>
    <s v="NORDESTE"/>
    <n v="18199"/>
    <n v="703.65"/>
    <n v="666.99"/>
    <m/>
    <s v="TRANSFORRECHI TRANSPORTES LTDA"/>
    <d v="2023-09-11T00:00:00"/>
    <s v="ENTREGA INFORMADA"/>
    <d v="2023-09-26T00:00:00"/>
    <d v="2023-09-26T00:00:00"/>
    <d v="2023-10-05T00:00:00"/>
    <s v="ENTREGUE"/>
    <s v="ENTREGUE NO PRAZO"/>
    <n v="8"/>
  </r>
  <r>
    <n v="29232398"/>
    <s v="292323-98"/>
    <d v="2023-09-18T00:00:00"/>
    <x v="0"/>
    <s v="GUANAMBI"/>
    <x v="20"/>
    <n v="130065"/>
    <s v="NORDESTE"/>
    <n v="8321.89"/>
    <n v="321.76"/>
    <n v="270"/>
    <m/>
    <s v="TRANSFORRECHI TRANSPORTES LTDA"/>
    <d v="2023-09-11T00:00:00"/>
    <s v="ENTREGA INFORMADA"/>
    <d v="2023-09-26T00:00:00"/>
    <d v="2023-09-26T00:00:00"/>
    <d v="2023-10-05T00:00:00"/>
    <s v="ENTREGUE"/>
    <s v="ENTREGUE NO PRAZO"/>
    <n v="8"/>
  </r>
  <r>
    <n v="29490198"/>
    <s v="294901-98"/>
    <d v="2023-09-18T00:00:00"/>
    <x v="0"/>
    <s v="CACULE"/>
    <x v="20"/>
    <n v="130069"/>
    <s v="NORDESTE"/>
    <n v="19709"/>
    <n v="762.03"/>
    <n v="757"/>
    <m/>
    <s v="TRANSFORRECHI TRANSPORTES LTDA"/>
    <d v="2023-09-11T00:00:00"/>
    <s v="ENTREGA INFORMADA"/>
    <d v="2023-09-26T00:00:00"/>
    <d v="2023-09-26T00:00:00"/>
    <d v="2023-10-05T00:00:00"/>
    <s v="ENTREGUE"/>
    <s v="ENTREGUE NO PRAZO"/>
    <n v="8"/>
  </r>
  <r>
    <n v="28764098"/>
    <s v="287640-98"/>
    <d v="2023-09-18T00:00:00"/>
    <x v="0"/>
    <s v="GUANAMBI"/>
    <x v="20"/>
    <n v="130386"/>
    <s v="NORDESTE"/>
    <n v="18199"/>
    <n v="703.65"/>
    <n v="694.93100000000004"/>
    <m/>
    <s v="TRANSFORRECHI TRANSPORTES LTDA"/>
    <d v="2023-09-13T00:00:00"/>
    <s v="ENTREGA INFORMADA"/>
    <d v="2023-09-26T00:00:00"/>
    <d v="2023-09-26T00:00:00"/>
    <d v="2023-10-05T00:00:00"/>
    <s v="ENTREGUE"/>
    <s v="ENTREGUE NO PRAZO"/>
    <n v="8"/>
  </r>
  <r>
    <n v="28762298"/>
    <s v="287622-98"/>
    <d v="2023-09-18T00:00:00"/>
    <x v="0"/>
    <s v="GUANAMBI"/>
    <x v="20"/>
    <n v="130422"/>
    <s v="NORDESTE"/>
    <n v="8089"/>
    <n v="312.76"/>
    <n v="269.41899999999998"/>
    <m/>
    <s v="TRANSFORRECHI TRANSPORTES LTDA"/>
    <d v="2023-09-13T00:00:00"/>
    <s v="ENTREGA INFORMADA"/>
    <d v="2023-09-26T00:00:00"/>
    <d v="2023-09-26T00:00:00"/>
    <d v="2023-10-05T00:00:00"/>
    <s v="ENTREGUE"/>
    <s v="ENTREGUE NO PRAZO"/>
    <n v="8"/>
  </r>
  <r>
    <n v="28797798"/>
    <s v="287977-98"/>
    <d v="2023-09-18T00:00:00"/>
    <x v="0"/>
    <s v="CARINHANHA"/>
    <x v="20"/>
    <n v="130423"/>
    <s v="NORDESTE"/>
    <n v="11679"/>
    <n v="451.56"/>
    <n v="432.88299999999998"/>
    <m/>
    <s v="TRANSFORRECHI TRANSPORTES LTDA"/>
    <d v="2023-09-13T00:00:00"/>
    <s v="ENTREGA INFORMADA"/>
    <d v="2023-09-26T00:00:00"/>
    <d v="2023-09-26T00:00:00"/>
    <d v="2023-10-05T00:00:00"/>
    <s v="ENTREGUE"/>
    <s v="ENTREGUE NO PRAZO"/>
    <n v="8"/>
  </r>
  <r>
    <n v="29941398"/>
    <s v="299413-98"/>
    <d v="2023-09-18T00:00:00"/>
    <x v="0"/>
    <s v="GUANAMBI"/>
    <x v="20"/>
    <n v="130415"/>
    <s v="NORDESTE"/>
    <n v="16175.61"/>
    <n v="625.41999999999996"/>
    <n v="630"/>
    <m/>
    <s v="TRANSFORRECHI TRANSPORTES LTDA"/>
    <d v="2023-09-13T00:00:00"/>
    <s v="ENTREGA INFORMADA"/>
    <d v="2023-09-27T00:00:00"/>
    <d v="2023-09-27T00:00:00"/>
    <d v="2023-10-05T00:00:00"/>
    <s v="ENTREGUE"/>
    <s v="ENTREGUE NO PRAZO"/>
    <n v="9"/>
  </r>
  <r>
    <n v="30434198"/>
    <s v="304341-98"/>
    <d v="2023-09-21T00:00:00"/>
    <x v="0"/>
    <s v="GUANAMBI"/>
    <x v="20"/>
    <n v="131199"/>
    <s v="NORDESTE"/>
    <n v="100000"/>
    <n v="3462.91"/>
    <n v="4198"/>
    <m/>
    <s v="TRANSFORRECHI TRANSPORTES LTDA"/>
    <d v="2023-09-19T00:00:00"/>
    <s v="ENTREGA INFORMADA"/>
    <d v="2023-09-23T00:00:00"/>
    <d v="2023-09-23T00:00:00"/>
    <d v="2023-10-05T00:00:00"/>
    <s v="ENTREGUE"/>
    <s v="ENTREGUE NO PRAZO"/>
    <n v="2"/>
  </r>
  <r>
    <n v="30249098"/>
    <s v="302490-98"/>
    <d v="2023-09-21T00:00:00"/>
    <x v="0"/>
    <s v="JUAZEIRO"/>
    <x v="20"/>
    <n v="130874"/>
    <s v="NORDESTE"/>
    <n v="60300"/>
    <n v="2088.13"/>
    <n v="1983"/>
    <m/>
    <s v="TRANSFORRECHI TRANSPORTES LTDA"/>
    <d v="2023-09-15T00:00:00"/>
    <s v="ENTREGA INFORMADA"/>
    <d v="2023-09-26T00:00:00"/>
    <d v="2023-09-26T00:00:00"/>
    <d v="2023-10-05T00:00:00"/>
    <s v="ENTREGUE"/>
    <s v="ENTREGUE NO PRAZO"/>
    <n v="5"/>
  </r>
  <r>
    <n v="30559098"/>
    <s v="305590-98"/>
    <d v="2023-09-21T00:00:00"/>
    <x v="0"/>
    <s v="JUAZEIRO"/>
    <x v="20"/>
    <n v="130784"/>
    <s v="NORDESTE"/>
    <n v="6592.41"/>
    <n v="228.29"/>
    <n v="229"/>
    <m/>
    <s v="TRANSFORRECHI TRANSPORTES LTDA"/>
    <d v="2023-09-15T00:00:00"/>
    <s v="ENTREGA INFORMADA"/>
    <d v="2023-09-26T00:00:00"/>
    <d v="2023-09-26T00:00:00"/>
    <d v="2023-10-05T00:00:00"/>
    <s v="ENTREGUE"/>
    <s v="ENTREGUE NO PRAZO"/>
    <n v="5"/>
  </r>
  <r>
    <n v="30249598"/>
    <s v="302495-98"/>
    <d v="2023-09-21T00:00:00"/>
    <x v="0"/>
    <s v="JUAZEIRO"/>
    <x v="20"/>
    <n v="130867"/>
    <s v="NORDESTE"/>
    <n v="27300"/>
    <n v="945.37"/>
    <n v="1054"/>
    <m/>
    <s v="TRANSFORRECHI TRANSPORTES LTDA"/>
    <d v="2023-09-15T00:00:00"/>
    <s v="ENTREGA INFORMADA"/>
    <d v="2023-09-26T00:00:00"/>
    <d v="2023-09-26T00:00:00"/>
    <d v="2023-10-05T00:00:00"/>
    <s v="ENTREGUE"/>
    <s v="ENTREGUE NO PRAZO"/>
    <n v="5"/>
  </r>
  <r>
    <n v="30794798"/>
    <s v="307947-98"/>
    <d v="2023-09-21T00:00:00"/>
    <x v="0"/>
    <s v="CRUZ DAS ALMAS"/>
    <x v="20"/>
    <n v="130863"/>
    <s v="NORDESTE"/>
    <n v="181215"/>
    <n v="6275.3"/>
    <n v="4961"/>
    <m/>
    <s v="TRANSFORRECHI TRANSPORTES LTDA"/>
    <d v="2023-09-15T00:00:00"/>
    <s v="ENTREGA INFORMADA"/>
    <d v="2023-09-25T00:00:00"/>
    <d v="2023-09-25T00:00:00"/>
    <d v="2023-10-05T00:00:00"/>
    <s v="ENTREGUE"/>
    <s v="ENTREGUE NO PRAZO"/>
    <n v="4"/>
  </r>
  <r>
    <n v="30562898"/>
    <s v="305628-98"/>
    <d v="2023-09-22T00:00:00"/>
    <x v="0"/>
    <s v="URUCANIA"/>
    <x v="4"/>
    <n v="130367"/>
    <s v="SUDESTE"/>
    <n v="63900"/>
    <n v="2405.59"/>
    <n v="0"/>
    <m/>
    <s v="TRANSFORRECHI TRANSPORTES LTDA"/>
    <d v="2023-09-13T00:00:00"/>
    <s v="ENTREGA INFORMADA"/>
    <d v="2023-09-15T00:00:00"/>
    <d v="2023-09-15T00:00:00"/>
    <d v="2023-10-05T00:00:00"/>
    <s v="ENTREGUE"/>
    <s v="ENTREGUE NO PRAZO"/>
    <n v="-7"/>
  </r>
  <r>
    <n v="30781398"/>
    <s v="307813-98"/>
    <d v="2023-09-22T00:00:00"/>
    <x v="0"/>
    <s v="JOÃO PINHEIRO"/>
    <x v="4"/>
    <n v="130759"/>
    <s v="SUDESTE"/>
    <n v="19700"/>
    <n v="741.63"/>
    <n v="734"/>
    <m/>
    <s v="TRANSFORRECHI TRANSPORTES LTDA"/>
    <d v="2023-09-15T00:00:00"/>
    <s v="ENTREGA INFORMADA"/>
    <d v="2023-09-28T00:00:00"/>
    <d v="2023-09-28T00:00:00"/>
    <d v="2023-10-05T00:00:00"/>
    <s v="ENTREGUE"/>
    <s v="ENTREGUE NO PRAZO"/>
    <n v="6"/>
  </r>
  <r>
    <n v="30527998"/>
    <s v="305279-98"/>
    <d v="2023-09-22T00:00:00"/>
    <x v="0"/>
    <s v="APARECIDA DE GOIANIA"/>
    <x v="5"/>
    <n v="130765"/>
    <s v="CENTRO-OESTE"/>
    <n v="13384"/>
    <n v="503.86"/>
    <n v="480"/>
    <m/>
    <s v="TRANSFORRECHI TRANSPORTES LTDA"/>
    <d v="2023-09-15T00:00:00"/>
    <s v="ENTREGA INFORMADA"/>
    <d v="2023-10-02T00:00:00"/>
    <d v="2023-10-02T00:00:00"/>
    <d v="2023-10-05T00:00:00"/>
    <s v="ENTREGUE"/>
    <s v="ENTREGUE NO PRAZO"/>
    <n v="10"/>
  </r>
  <r>
    <n v="29290798"/>
    <s v="292907-98"/>
    <d v="2023-09-22T00:00:00"/>
    <x v="0"/>
    <s v="TRÊS MARIAS"/>
    <x v="4"/>
    <n v="130773"/>
    <s v="SUDESTE"/>
    <n v="35600"/>
    <n v="1340.2"/>
    <n v="1244"/>
    <m/>
    <s v="TRANSFORRECHI TRANSPORTES LTDA"/>
    <d v="2023-09-15T00:00:00"/>
    <s v="ENTREGA INFORMADA"/>
    <d v="2023-09-27T00:00:00"/>
    <d v="2023-09-27T00:00:00"/>
    <d v="2023-10-05T00:00:00"/>
    <s v="ENTREGUE"/>
    <s v="ENTREGUE NO PRAZO"/>
    <n v="5"/>
  </r>
  <r>
    <n v="30395698"/>
    <s v="303956-98"/>
    <d v="2023-09-22T00:00:00"/>
    <x v="0"/>
    <s v="APARECIDA DE GOIANIA"/>
    <x v="5"/>
    <n v="131048"/>
    <s v="CENTRO-OESTE"/>
    <n v="39323.370000000003"/>
    <n v="1480.37"/>
    <n v="1462"/>
    <m/>
    <s v="TRANSFORRECHI TRANSPORTES LTDA"/>
    <d v="2023-09-18T00:00:00"/>
    <s v="ENTREGA INFORMADA"/>
    <d v="2023-10-02T00:00:00"/>
    <d v="2023-10-02T00:00:00"/>
    <d v="2023-10-05T00:00:00"/>
    <s v="ENTREGUE"/>
    <s v="ENTREGUE NO PRAZO"/>
    <n v="10"/>
  </r>
  <r>
    <n v="29317598"/>
    <s v="293175-98"/>
    <d v="2023-09-22T00:00:00"/>
    <x v="0"/>
    <s v="AUGUSTO DE LIMA"/>
    <x v="4"/>
    <n v="131143"/>
    <s v="SUDESTE"/>
    <n v="17699"/>
    <n v="666.3"/>
    <n v="660"/>
    <m/>
    <s v="TRANSFORRECHI TRANSPORTES LTDA"/>
    <d v="2023-09-19T00:00:00"/>
    <s v="ENTREGA INFORMADA"/>
    <d v="2023-09-27T00:00:00"/>
    <d v="2023-09-27T00:00:00"/>
    <d v="2023-10-05T00:00:00"/>
    <s v="ENTREGUE"/>
    <s v="ENTREGUE NO PRAZO"/>
    <n v="5"/>
  </r>
  <r>
    <n v="30560798"/>
    <s v="305607-98"/>
    <d v="2023-09-22T00:00:00"/>
    <x v="0"/>
    <s v="RIO PIRACICABA"/>
    <x v="4"/>
    <n v="131188"/>
    <s v="SUDESTE"/>
    <n v="9100"/>
    <n v="342.58"/>
    <n v="299"/>
    <m/>
    <s v="TRANSFORRECHI TRANSPORTES LTDA"/>
    <d v="2023-09-19T00:00:00"/>
    <s v="ENTREGA INFORMADA"/>
    <d v="2023-09-16T00:00:00"/>
    <d v="2023-09-16T00:00:00"/>
    <d v="2023-10-05T00:00:00"/>
    <s v="ENTREGUE"/>
    <s v="ENTREGUE NO PRAZO"/>
    <n v="-6"/>
  </r>
  <r>
    <n v="30685098"/>
    <s v="306850-98"/>
    <d v="2023-09-22T00:00:00"/>
    <x v="0"/>
    <s v="ANÁPOLIS"/>
    <x v="5"/>
    <n v="131198"/>
    <s v="CENTRO-OESTE"/>
    <n v="29000"/>
    <n v="1091.74"/>
    <n v="958"/>
    <m/>
    <s v="TRANSFORRECHI TRANSPORTES LTDA"/>
    <d v="2023-09-19T00:00:00"/>
    <s v="ENTREGA INFORMADA"/>
    <d v="2023-09-30T00:00:00"/>
    <d v="2023-09-30T00:00:00"/>
    <d v="2023-10-05T00:00:00"/>
    <s v="ENTREGUE"/>
    <s v="ENTREGUE NO PRAZO"/>
    <n v="8"/>
  </r>
  <r>
    <n v="30472498"/>
    <s v="304724-98"/>
    <d v="2023-09-22T00:00:00"/>
    <x v="0"/>
    <s v="BRASÍLIA"/>
    <x v="25"/>
    <n v="131318"/>
    <s v="CENTRO-OESTE"/>
    <n v="80000"/>
    <n v="3011.69"/>
    <n v="2861"/>
    <m/>
    <s v="TRANSFORRECHI TRANSPORTES LTDA"/>
    <d v="2023-09-20T00:00:00"/>
    <s v="ENTREGA INFORMADA"/>
    <d v="2023-09-29T00:00:00"/>
    <d v="2023-09-29T00:00:00"/>
    <d v="2023-10-05T00:00:00"/>
    <s v="ENTREGUE"/>
    <s v="ENTREGUE NO PRAZO"/>
    <n v="7"/>
  </r>
  <r>
    <n v="30591298"/>
    <s v="305912-98"/>
    <d v="2023-09-22T00:00:00"/>
    <x v="0"/>
    <s v="BRASÍLIA"/>
    <x v="25"/>
    <n v="131358"/>
    <s v="CENTRO-OESTE"/>
    <n v="15750"/>
    <n v="592.92999999999995"/>
    <n v="480"/>
    <m/>
    <s v="TRANSFORRECHI TRANSPORTES LTDA"/>
    <d v="2023-09-20T00:00:00"/>
    <s v="ENTREGA INFORMADA"/>
    <d v="2023-09-29T00:00:00"/>
    <d v="2023-09-29T00:00:00"/>
    <d v="2023-10-05T00:00:00"/>
    <s v="ENTREGUE"/>
    <s v="ENTREGUE NO PRAZO"/>
    <n v="7"/>
  </r>
  <r>
    <n v="30960098"/>
    <s v="309600-98"/>
    <d v="2023-09-22T00:00:00"/>
    <x v="0"/>
    <s v="GOIANIA"/>
    <x v="5"/>
    <n v="131419"/>
    <s v="CENTRO-OESTE"/>
    <n v="21865"/>
    <n v="823.11"/>
    <n v="799"/>
    <m/>
    <s v="TRANSFORRECHI TRANSPORTES LTDA"/>
    <d v="2023-09-20T00:00:00"/>
    <s v="ENTREGA INFORMADA"/>
    <d v="2023-10-02T00:00:00"/>
    <d v="2023-10-02T00:00:00"/>
    <d v="2023-10-05T00:00:00"/>
    <s v="ENTREGUE"/>
    <s v="ENTREGUE NO PRAZO"/>
    <n v="10"/>
  </r>
  <r>
    <n v="30726398"/>
    <s v="307263-98"/>
    <d v="2023-09-26T00:00:00"/>
    <x v="0"/>
    <s v="MORTUGABA"/>
    <x v="20"/>
    <n v="131269"/>
    <s v="NORDESTE"/>
    <n v="10839"/>
    <n v="396.05"/>
    <n v="374"/>
    <m/>
    <s v="TRANSFORRECHI TRANSPORTES LTDA"/>
    <d v="2023-09-20T00:00:00"/>
    <s v="ENTREGA INFORMADA"/>
    <d v="2023-09-29T00:00:00"/>
    <d v="2023-09-29T00:00:00"/>
    <d v="2023-10-05T00:00:00"/>
    <s v="ENTREGUE"/>
    <s v="ENTREGUE NO PRAZO"/>
    <n v="3"/>
  </r>
  <r>
    <n v="30808498"/>
    <s v="308084-98"/>
    <d v="2023-09-26T00:00:00"/>
    <x v="0"/>
    <s v="GUANAMBI"/>
    <x v="20"/>
    <n v="131291"/>
    <s v="NORDESTE"/>
    <n v="7849.71"/>
    <n v="286.83"/>
    <n v="254"/>
    <m/>
    <s v="TRANSFORRECHI TRANSPORTES LTDA"/>
    <d v="2023-09-20T00:00:00"/>
    <s v="ENTREGA INFORMADA"/>
    <d v="2023-10-02T00:00:00"/>
    <d v="2023-10-02T00:00:00"/>
    <d v="2023-10-05T00:00:00"/>
    <s v="ENTREGUE"/>
    <s v="ENTREGUE NO PRAZO"/>
    <n v="6"/>
  </r>
  <r>
    <n v="30608798"/>
    <s v="306087-98"/>
    <d v="2023-09-26T00:00:00"/>
    <x v="0"/>
    <s v="CACULE"/>
    <x v="20"/>
    <n v="131296"/>
    <s v="NORDESTE"/>
    <n v="9219"/>
    <n v="336.86"/>
    <n v="316"/>
    <m/>
    <s v="TRANSFORRECHI TRANSPORTES LTDA"/>
    <d v="2023-09-20T00:00:00"/>
    <s v="ENTREGA INFORMADA"/>
    <d v="2023-09-29T00:00:00"/>
    <d v="2023-09-29T00:00:00"/>
    <d v="2023-10-05T00:00:00"/>
    <s v="ENTREGUE"/>
    <s v="ENTREGUE NO PRAZO"/>
    <n v="3"/>
  </r>
  <r>
    <n v="30815398"/>
    <s v="308153-98"/>
    <d v="2023-09-26T00:00:00"/>
    <x v="0"/>
    <s v="MORTUGABA"/>
    <x v="20"/>
    <n v="131299"/>
    <s v="NORDESTE"/>
    <n v="5329"/>
    <n v="194.72"/>
    <n v="163"/>
    <m/>
    <s v="TRANSFORRECHI TRANSPORTES LTDA"/>
    <d v="2023-09-20T00:00:00"/>
    <s v="ENTREGA INFORMADA"/>
    <d v="2023-09-29T00:00:00"/>
    <d v="2023-09-29T00:00:00"/>
    <d v="2023-10-05T00:00:00"/>
    <s v="ENTREGUE"/>
    <s v="ENTREGUE NO PRAZO"/>
    <n v="3"/>
  </r>
  <r>
    <n v="31231898"/>
    <s v="312318-98"/>
    <d v="2023-09-26T00:00:00"/>
    <x v="0"/>
    <s v="VITÓRIA DA CONQUISTA"/>
    <x v="20"/>
    <n v="131973"/>
    <s v="NORDESTE"/>
    <n v="50699.28"/>
    <n v="1852.53"/>
    <n v="2220"/>
    <m/>
    <s v="TRANSFORRECHI TRANSPORTES LTDA"/>
    <d v="2023-09-25T00:00:00"/>
    <s v="ENTREGA INFORMADA"/>
    <d v="2023-09-28T00:00:00"/>
    <d v="2023-09-28T00:00:00"/>
    <d v="2023-10-05T00:00:00"/>
    <s v="ENTREGUE"/>
    <s v="ENTREGUE NO PRAZO"/>
    <n v="2"/>
  </r>
  <r>
    <n v="31334598"/>
    <s v="313345-98"/>
    <d v="2023-09-26T00:00:00"/>
    <x v="0"/>
    <s v="GUANAMBI"/>
    <x v="20"/>
    <n v="131982"/>
    <s v="NORDESTE"/>
    <n v="14069"/>
    <n v="514.08000000000004"/>
    <n v="635"/>
    <m/>
    <s v="TRANSFORRECHI TRANSPORTES LTDA"/>
    <d v="2023-09-25T00:00:00"/>
    <s v="ENTREGA INFORMADA"/>
    <d v="2023-10-02T00:00:00"/>
    <d v="2023-10-02T00:00:00"/>
    <d v="2023-10-05T00:00:00"/>
    <s v="ENTREGUE"/>
    <s v="ENTREGUE NO PRAZO"/>
    <n v="6"/>
  </r>
  <r>
    <n v="31591798"/>
    <s v="315917-98"/>
    <d v="2023-09-26T00:00:00"/>
    <x v="0"/>
    <s v="VITÓRIA DA CONQUISTA"/>
    <x v="20"/>
    <n v="132001"/>
    <s v="NORDESTE"/>
    <n v="7539"/>
    <n v="275.47000000000003"/>
    <n v="300"/>
    <m/>
    <s v="TRANSFORRECHI TRANSPORTES LTDA"/>
    <d v="2023-09-25T00:00:00"/>
    <s v="ENTREGA INFORMADA"/>
    <d v="2023-09-28T00:00:00"/>
    <d v="2023-09-28T00:00:00"/>
    <d v="2023-10-05T00:00:00"/>
    <s v="ENTREGUE"/>
    <s v="ENTREGUE NO PRAZO"/>
    <n v="2"/>
  </r>
  <r>
    <n v="31129398"/>
    <s v="311293-98"/>
    <d v="2023-09-26T00:00:00"/>
    <x v="0"/>
    <s v="GUANAMBI"/>
    <x v="20"/>
    <n v="132008"/>
    <s v="NORDESTE"/>
    <n v="7539"/>
    <n v="275.47000000000003"/>
    <n v="300"/>
    <m/>
    <s v="TRANSFORRECHI TRANSPORTES LTDA"/>
    <d v="2023-09-25T00:00:00"/>
    <s v="ENTREGA INFORMADA"/>
    <d v="2023-10-02T00:00:00"/>
    <d v="2023-10-02T00:00:00"/>
    <d v="2023-10-05T00:00:00"/>
    <s v="ENTREGUE"/>
    <s v="ENTREGUE NO PRAZO"/>
    <n v="6"/>
  </r>
  <r>
    <n v="31277598"/>
    <s v="312775-98"/>
    <d v="2023-09-26T00:00:00"/>
    <x v="0"/>
    <s v="CACULE"/>
    <x v="20"/>
    <n v="132009"/>
    <s v="NORDESTE"/>
    <n v="90386.559999999998"/>
    <n v="3302.69"/>
    <n v="4157"/>
    <m/>
    <s v="TRANSFORRECHI TRANSPORTES LTDA"/>
    <d v="2023-09-25T00:00:00"/>
    <s v="ENTREGA INFORMADA"/>
    <d v="2023-09-29T00:00:00"/>
    <d v="2023-09-29T00:00:00"/>
    <d v="2023-10-05T00:00:00"/>
    <s v="ENTREGUE"/>
    <s v="ENTREGUE NO PRAZO"/>
    <n v="3"/>
  </r>
  <r>
    <n v="31181098"/>
    <s v="311810-98"/>
    <d v="2023-09-26T00:00:00"/>
    <x v="0"/>
    <s v="GUANAMBI"/>
    <x v="20"/>
    <n v="132012"/>
    <s v="NORDESTE"/>
    <n v="14069"/>
    <n v="514.08000000000004"/>
    <n v="634"/>
    <m/>
    <s v="TRANSFORRECHI TRANSPORTES LTDA"/>
    <d v="2023-09-25T00:00:00"/>
    <s v="ENTREGA INFORMADA"/>
    <d v="2023-10-02T00:00:00"/>
    <d v="2023-10-02T00:00:00"/>
    <d v="2023-10-05T00:00:00"/>
    <s v="ENTREGUE"/>
    <s v="ENTREGUE NO PRAZO"/>
    <n v="6"/>
  </r>
  <r>
    <n v="31123598"/>
    <s v="311235-98"/>
    <d v="2023-09-26T00:00:00"/>
    <x v="0"/>
    <s v="GUANAMBI"/>
    <x v="20"/>
    <n v="132013"/>
    <s v="NORDESTE"/>
    <n v="11459"/>
    <n v="418.71"/>
    <n v="517"/>
    <m/>
    <s v="TRANSFORRECHI TRANSPORTES LTDA"/>
    <d v="2023-09-25T00:00:00"/>
    <s v="ENTREGA INFORMADA"/>
    <d v="2023-10-02T00:00:00"/>
    <d v="2023-10-02T00:00:00"/>
    <d v="2023-10-05T00:00:00"/>
    <s v="ENTREGUE"/>
    <s v="ENTREGUE NO PRAZO"/>
    <n v="6"/>
  </r>
  <r>
    <n v="31117698"/>
    <s v="311176-98"/>
    <d v="2023-09-26T00:00:00"/>
    <x v="0"/>
    <s v="GUANAMBI"/>
    <x v="20"/>
    <n v="132014"/>
    <s v="NORDESTE"/>
    <n v="14069"/>
    <n v="514.08000000000004"/>
    <n v="634"/>
    <m/>
    <s v="TRANSFORRECHI TRANSPORTES LTDA"/>
    <d v="2023-09-25T00:00:00"/>
    <s v="ENTREGA INFORMADA"/>
    <d v="2023-10-02T00:00:00"/>
    <d v="2023-10-02T00:00:00"/>
    <d v="2023-10-05T00:00:00"/>
    <s v="ENTREGUE"/>
    <s v="ENTREGUE NO PRAZO"/>
    <n v="6"/>
  </r>
  <r>
    <n v="31179398"/>
    <s v="311793-98"/>
    <d v="2023-09-26T00:00:00"/>
    <x v="0"/>
    <s v="GUANAMBI"/>
    <x v="20"/>
    <n v="132015"/>
    <s v="NORDESTE"/>
    <n v="7539"/>
    <n v="275.47000000000003"/>
    <n v="300"/>
    <m/>
    <s v="TRANSFORRECHI TRANSPORTES LTDA"/>
    <d v="2023-09-25T00:00:00"/>
    <s v="ENTREGA INFORMADA"/>
    <d v="2023-10-02T00:00:00"/>
    <d v="2023-10-02T00:00:00"/>
    <d v="2023-10-05T00:00:00"/>
    <s v="ENTREGUE"/>
    <s v="ENTREGUE NO PRAZO"/>
    <n v="6"/>
  </r>
  <r>
    <n v="31408398"/>
    <s v="314083-98"/>
    <d v="2023-09-26T00:00:00"/>
    <x v="0"/>
    <s v="VITÓRIA DA CONQUISTA"/>
    <x v="20"/>
    <n v="132016"/>
    <s v="NORDESTE"/>
    <n v="5579"/>
    <n v="203.85"/>
    <n v="226"/>
    <m/>
    <s v="TRANSFORRECHI TRANSPORTES LTDA"/>
    <d v="2023-09-25T00:00:00"/>
    <s v="ENTREGA INFORMADA"/>
    <d v="2023-09-28T00:00:00"/>
    <d v="2023-09-28T00:00:00"/>
    <d v="2023-10-05T00:00:00"/>
    <s v="ENTREGUE"/>
    <s v="ENTREGUE NO PRAZO"/>
    <n v="2"/>
  </r>
  <r>
    <n v="31139398"/>
    <s v="311393-98"/>
    <d v="2023-09-26T00:00:00"/>
    <x v="0"/>
    <s v="CANDIDO SALES"/>
    <x v="20"/>
    <n v="132022"/>
    <s v="NORDESTE"/>
    <n v="36648.160000000003"/>
    <n v="1339.11"/>
    <n v="1521"/>
    <m/>
    <s v="TRANSFORRECHI TRANSPORTES LTDA"/>
    <d v="2023-09-25T00:00:00"/>
    <s v="ENTREGA INFORMADA"/>
    <d v="2023-09-28T00:00:00"/>
    <d v="2023-09-28T00:00:00"/>
    <d v="2023-10-05T00:00:00"/>
    <s v="ENTREGUE"/>
    <s v="ENTREGUE NO PRAZO"/>
    <n v="2"/>
  </r>
  <r>
    <n v="31199098"/>
    <s v="311990-98"/>
    <d v="2023-09-27T00:00:00"/>
    <x v="0"/>
    <s v="TERESINA"/>
    <x v="7"/>
    <n v="131976"/>
    <s v="NORDESTE"/>
    <n v="13080"/>
    <n v="816.87"/>
    <n v="601"/>
    <m/>
    <s v="TRANSFORRECHI TRANSPORTES LTDA"/>
    <d v="2023-09-25T00:00:00"/>
    <s v="INFORMADO COLETA"/>
    <d v="2023-10-05T00:00:00"/>
    <d v="2023-10-05T00:00:00"/>
    <m/>
    <s v="ENTREGUE"/>
    <s v="ENTREGUE NO PRAZO"/>
    <n v="8"/>
  </r>
  <r>
    <n v="31316398"/>
    <s v="313163-98"/>
    <d v="2023-09-27T00:00:00"/>
    <x v="0"/>
    <s v="TERESINA"/>
    <x v="7"/>
    <n v="131977"/>
    <s v="NORDESTE"/>
    <n v="12500"/>
    <n v="780.65"/>
    <n v="577"/>
    <m/>
    <s v="TRANSFORRECHI TRANSPORTES LTDA"/>
    <d v="2023-09-25T00:00:00"/>
    <s v="ENTREGA INFORMADA"/>
    <d v="2023-10-03T00:00:00"/>
    <d v="2023-10-03T00:00:00"/>
    <d v="2023-10-05T00:00:00"/>
    <s v="ENTREGUE"/>
    <s v="ENTREGUE NO PRAZO"/>
    <n v="6"/>
  </r>
  <r>
    <n v="31588198"/>
    <s v="315881-98"/>
    <d v="2023-09-27T00:00:00"/>
    <x v="0"/>
    <s v="TERESINA"/>
    <x v="7"/>
    <n v="131984"/>
    <s v="NORDESTE"/>
    <n v="14069"/>
    <n v="878.64"/>
    <n v="634"/>
    <m/>
    <s v="TRANSFORRECHI TRANSPORTES LTDA"/>
    <d v="2023-09-25T00:00:00"/>
    <s v="INFORMADO COLETA"/>
    <d v="2023-10-05T00:00:00"/>
    <d v="2023-10-05T00:00:00"/>
    <m/>
    <s v="ENTREGUE"/>
    <s v="ENTREGUE NO PRAZO"/>
    <n v="8"/>
  </r>
  <r>
    <n v="31482898"/>
    <s v="314828-98"/>
    <d v="2023-09-27T00:00:00"/>
    <x v="0"/>
    <s v="TERESINA"/>
    <x v="7"/>
    <n v="131990"/>
    <s v="NORDESTE"/>
    <n v="10259"/>
    <n v="640.70000000000005"/>
    <n v="444"/>
    <m/>
    <s v="TRANSFORRECHI TRANSPORTES LTDA"/>
    <d v="2023-09-25T00:00:00"/>
    <s v="ENTREGA INFORMADA"/>
    <d v="2023-10-03T00:00:00"/>
    <d v="2023-10-03T00:00:00"/>
    <d v="2023-10-05T00:00:00"/>
    <s v="ENTREGUE"/>
    <s v="ENTREGUE NO PRAZO"/>
    <n v="6"/>
  </r>
  <r>
    <n v="31141898"/>
    <s v="311418-98"/>
    <d v="2023-09-27T00:00:00"/>
    <x v="0"/>
    <s v="NAZARIA"/>
    <x v="7"/>
    <n v="131991"/>
    <s v="NORDESTE"/>
    <n v="21719.24"/>
    <n v="1356.41"/>
    <n v="811"/>
    <m/>
    <s v="TRANSFORRECHI TRANSPORTES LTDA"/>
    <d v="2023-09-25T00:00:00"/>
    <s v="ENTREGA INFORMADA"/>
    <d v="2023-10-02T00:00:00"/>
    <d v="2023-10-02T00:00:00"/>
    <d v="2023-10-05T00:00:00"/>
    <s v="ENTREGUE"/>
    <s v="ENTREGUE NO PRAZO"/>
    <n v="5"/>
  </r>
  <r>
    <n v="31495498"/>
    <s v="314954-98"/>
    <d v="2023-09-27T00:00:00"/>
    <x v="0"/>
    <s v="TERESINA"/>
    <x v="7"/>
    <n v="131998"/>
    <s v="NORDESTE"/>
    <n v="12017.24"/>
    <n v="750.5"/>
    <n v="387"/>
    <m/>
    <s v="TRANSFORRECHI TRANSPORTES LTDA"/>
    <d v="2023-09-25T00:00:00"/>
    <s v="ENTREGA INFORMADA"/>
    <d v="2023-10-04T00:00:00"/>
    <d v="2023-10-04T00:00:00"/>
    <d v="2023-10-05T00:00:00"/>
    <s v="ENTREGUE"/>
    <s v="ENTREGUE NO PRAZO"/>
    <n v="7"/>
  </r>
  <r>
    <n v="31369698"/>
    <s v="313696-98"/>
    <d v="2023-09-27T00:00:00"/>
    <x v="0"/>
    <s v="TERESINA"/>
    <x v="7"/>
    <n v="132000"/>
    <s v="NORDESTE"/>
    <n v="9319"/>
    <n v="581.99"/>
    <n v="410"/>
    <m/>
    <s v="TRANSFORRECHI TRANSPORTES LTDA"/>
    <d v="2023-09-25T00:00:00"/>
    <s v="ENTREGA INFORMADA"/>
    <d v="2023-10-04T00:00:00"/>
    <d v="2023-10-04T00:00:00"/>
    <d v="2023-10-05T00:00:00"/>
    <s v="ENTREGUE"/>
    <s v="ENTREGUE NO PRAZO"/>
    <n v="7"/>
  </r>
  <r>
    <n v="31546598"/>
    <s v="315465-98"/>
    <d v="2023-09-27T00:00:00"/>
    <x v="0"/>
    <s v="TERESINA"/>
    <x v="7"/>
    <n v="132003"/>
    <s v="NORDESTE"/>
    <n v="9319"/>
    <n v="581.99"/>
    <n v="410"/>
    <m/>
    <s v="TRANSFORRECHI TRANSPORTES LTDA"/>
    <d v="2023-09-25T00:00:00"/>
    <s v="ENTREGA INFORMADA"/>
    <d v="2023-10-04T00:00:00"/>
    <d v="2023-10-04T00:00:00"/>
    <d v="2023-10-05T00:00:00"/>
    <s v="ENTREGUE"/>
    <s v="ENTREGUE NO PRAZO"/>
    <n v="7"/>
  </r>
  <r>
    <n v="31222298"/>
    <s v="312222-98"/>
    <d v="2023-09-27T00:00:00"/>
    <x v="0"/>
    <s v="PICOS"/>
    <x v="7"/>
    <n v="132011"/>
    <s v="NORDESTE"/>
    <n v="18609"/>
    <n v="1162.17"/>
    <n v="812"/>
    <m/>
    <s v="TRANSFORRECHI TRANSPORTES LTDA"/>
    <d v="2023-09-25T00:00:00"/>
    <s v="ENTREGA INFORMADA"/>
    <d v="2023-10-02T00:00:00"/>
    <d v="2023-10-02T00:00:00"/>
    <d v="2023-10-05T00:00:00"/>
    <s v="ENTREGUE"/>
    <s v="ENTREGUE NO PRAZO"/>
    <n v="5"/>
  </r>
  <r>
    <n v="31110498"/>
    <s v="311104-98"/>
    <d v="2023-09-27T00:00:00"/>
    <x v="0"/>
    <s v="TERESINA"/>
    <x v="7"/>
    <n v="132017"/>
    <s v="NORDESTE"/>
    <n v="8759"/>
    <n v="547.02"/>
    <n v="374"/>
    <m/>
    <s v="TRANSFORRECHI TRANSPORTES LTDA"/>
    <d v="2023-09-25T00:00:00"/>
    <s v="ENTREGA INFORMADA"/>
    <d v="2023-10-03T00:00:00"/>
    <d v="2023-10-03T00:00:00"/>
    <d v="2023-10-05T00:00:00"/>
    <s v="ENTREGUE"/>
    <s v="ENTREGUE NO PRAZO"/>
    <n v="6"/>
  </r>
  <r>
    <n v="31185698"/>
    <s v="311856-98"/>
    <d v="2023-09-27T00:00:00"/>
    <x v="0"/>
    <s v="TERESINA"/>
    <x v="7"/>
    <n v="132027"/>
    <s v="NORDESTE"/>
    <n v="10977.13"/>
    <n v="685.55"/>
    <n v="443.78"/>
    <m/>
    <s v="TRANSFORRECHI TRANSPORTES LTDA"/>
    <d v="2023-09-25T00:00:00"/>
    <s v="INFORMADO COLETA"/>
    <d v="2023-10-05T00:00:00"/>
    <d v="2023-10-05T00:00:00"/>
    <m/>
    <s v="ENTREGUE"/>
    <s v="ENTREGUE NO PRAZO"/>
    <n v="8"/>
  </r>
  <r>
    <n v="31456698"/>
    <s v="314566-98"/>
    <d v="2023-09-27T00:00:00"/>
    <x v="0"/>
    <s v="TERESINA"/>
    <x v="7"/>
    <n v="132028"/>
    <s v="NORDESTE"/>
    <n v="12249"/>
    <n v="764.98"/>
    <n v="553"/>
    <m/>
    <s v="TRANSFORRECHI TRANSPORTES LTDA"/>
    <d v="2023-09-25T00:00:00"/>
    <s v="ENTREGA INFORMADA"/>
    <d v="2023-10-03T00:00:00"/>
    <d v="2023-10-03T00:00:00"/>
    <d v="2023-10-05T00:00:00"/>
    <s v="ENTREGUE"/>
    <s v="ENTREGUE NO PRAZO"/>
    <n v="6"/>
  </r>
  <r>
    <n v="31371498"/>
    <s v="313714-98"/>
    <d v="2023-09-27T00:00:00"/>
    <x v="0"/>
    <s v="TERESINA"/>
    <x v="7"/>
    <n v="132032"/>
    <s v="NORDESTE"/>
    <n v="12939"/>
    <n v="808.07"/>
    <n v="587"/>
    <m/>
    <s v="TRANSFORRECHI TRANSPORTES LTDA"/>
    <d v="2023-09-25T00:00:00"/>
    <s v="ENTREGA INFORMADA"/>
    <d v="2023-10-04T00:00:00"/>
    <d v="2023-10-04T00:00:00"/>
    <d v="2023-10-05T00:00:00"/>
    <s v="ENTREGUE"/>
    <s v="ENTREGUE NO PRAZO"/>
    <n v="7"/>
  </r>
  <r>
    <n v="31470198"/>
    <s v="314701-98"/>
    <d v="2023-09-27T00:00:00"/>
    <x v="0"/>
    <s v="TERESINA"/>
    <x v="7"/>
    <n v="132034"/>
    <s v="NORDESTE"/>
    <n v="15219"/>
    <n v="950.46"/>
    <n v="704"/>
    <m/>
    <s v="TRANSFORRECHI TRANSPORTES LTDA"/>
    <d v="2023-09-25T00:00:00"/>
    <s v="ENTREGA INFORMADA"/>
    <d v="2023-10-03T00:00:00"/>
    <d v="2023-10-03T00:00:00"/>
    <d v="2023-10-05T00:00:00"/>
    <s v="ENTREGUE"/>
    <s v="ENTREGUE NO PRAZO"/>
    <n v="6"/>
  </r>
  <r>
    <n v="31292498"/>
    <s v="312924-98"/>
    <d v="2023-09-27T00:00:00"/>
    <x v="0"/>
    <s v="TERESINA"/>
    <x v="7"/>
    <n v="132046"/>
    <s v="NORDESTE"/>
    <n v="21109"/>
    <n v="1318.3"/>
    <n v="990"/>
    <m/>
    <s v="TRANSFORRECHI TRANSPORTES LTDA"/>
    <d v="2023-09-25T00:00:00"/>
    <s v="INFORMADO COLETA"/>
    <d v="2023-10-05T00:00:00"/>
    <d v="2023-10-05T00:00:00"/>
    <m/>
    <s v="ENTREGUE"/>
    <s v="ENTREGUE NO PRAZO"/>
    <n v="8"/>
  </r>
  <r>
    <n v="31374098"/>
    <s v="313740-98"/>
    <d v="2023-09-27T00:00:00"/>
    <x v="0"/>
    <s v="TERESINA"/>
    <x v="7"/>
    <n v="132036"/>
    <s v="NORDESTE"/>
    <n v="12939.01"/>
    <n v="808.07"/>
    <n v="587"/>
    <m/>
    <s v="TRANSFORRECHI TRANSPORTES LTDA"/>
    <d v="2023-09-25T00:00:00"/>
    <s v="ENTREGA INFORMADA"/>
    <d v="2023-10-04T00:00:00"/>
    <d v="2023-10-04T00:00:00"/>
    <d v="2023-10-05T00:00:00"/>
    <s v="ENTREGUE"/>
    <s v="ENTREGUE NO PRAZO"/>
    <n v="7"/>
  </r>
  <r>
    <n v="31375898"/>
    <s v="313758-98"/>
    <d v="2023-09-27T00:00:00"/>
    <x v="0"/>
    <s v="TERESINA"/>
    <x v="7"/>
    <n v="132037"/>
    <s v="NORDESTE"/>
    <n v="12939.02"/>
    <n v="808.07"/>
    <n v="587"/>
    <m/>
    <s v="TRANSFORRECHI TRANSPORTES LTDA"/>
    <d v="2023-09-25T00:00:00"/>
    <s v="INFORMADO COLETA"/>
    <d v="2023-10-05T00:00:00"/>
    <d v="2023-10-05T00:00:00"/>
    <m/>
    <s v="ENTREGUE"/>
    <s v="ENTREGUE NO PRAZO"/>
    <n v="8"/>
  </r>
  <r>
    <n v="31478398"/>
    <s v="303032-157"/>
    <d v="2023-10-03T00:00:00"/>
    <x v="0"/>
    <s v="PRADO"/>
    <x v="20"/>
    <n v="131883"/>
    <s v="NORDESTE"/>
    <n v="17839"/>
    <n v="377.49"/>
    <n v="655"/>
    <m/>
    <s v="TRANSFORRECHI TRANSPORTES LTDA"/>
    <d v="2023-09-25T00:00:00"/>
    <s v="ENTREGA INFORMADA"/>
    <d v="2023-10-04T00:00:00"/>
    <d v="2023-10-04T00:00:00"/>
    <d v="2023-10-05T00:00:00"/>
    <s v="ENTREGUE"/>
    <s v="ENTREGUE NO PRAZO"/>
    <n v="1"/>
  </r>
  <r>
    <n v="31044998"/>
    <s v="310449-98"/>
    <d v="2023-09-28T00:00:00"/>
    <x v="0"/>
    <s v="BALNEARIO CAMBORIU"/>
    <x v="21"/>
    <n v="132555"/>
    <s v="SUL"/>
    <n v="13800"/>
    <n v="579.11"/>
    <n v="500"/>
    <m/>
    <s v="FITLOG TRANSPORTES E LOGISTICA"/>
    <d v="2023-09-27T00:00:00"/>
    <s v="INFORMADO COLETA"/>
    <d v="2023-10-10T00:00:00"/>
    <d v="2023-10-06T00:00:00"/>
    <d v="2023-10-10T00:00:00"/>
    <s v="ENTREGUE"/>
    <s v="ENTREGUE NO PRAZO"/>
    <n v="8"/>
  </r>
  <r>
    <n v="31400898"/>
    <s v="303032-159"/>
    <d v="2023-10-03T00:00:00"/>
    <x v="0"/>
    <s v="SANTA CRUZ CABRALIA"/>
    <x v="20"/>
    <n v="131979"/>
    <s v="NORDESTE"/>
    <n v="43680"/>
    <n v="802.07"/>
    <n v="1582"/>
    <m/>
    <s v="TRANSFORRECHI TRANSPORTES LTDA"/>
    <d v="2023-09-25T00:00:00"/>
    <s v="INFORMADO COLETA"/>
    <d v="2023-10-05T00:00:00"/>
    <d v="2023-10-05T00:00:00"/>
    <m/>
    <s v="ENTREGUE"/>
    <s v="ENTREGUE NO PRAZO"/>
    <m/>
  </r>
  <r>
    <n v="28515398"/>
    <s v="285153-98"/>
    <d v="2023-08-16T00:00:00"/>
    <x v="3"/>
    <s v="ITAPE"/>
    <x v="20"/>
    <n v="128719"/>
    <s v="NORDESTE"/>
    <n v="304708.2"/>
    <n v="5750.36"/>
    <n v="12327.78"/>
    <n v="1.8871694296379287E-2"/>
    <s v="TRANSFORRECHI TRANSPORTES LTDA"/>
    <d v="2023-08-15T00:00:00"/>
    <s v="INFORMADO COLETA"/>
    <d v="2023-08-21T00:00:00"/>
    <m/>
    <m/>
    <m/>
    <s v="EM TRANSITO"/>
    <n v="-45154"/>
  </r>
  <r>
    <n v="28515598"/>
    <s v="285155-98"/>
    <d v="2023-08-16T00:00:00"/>
    <x v="3"/>
    <s v="ITAPE"/>
    <x v="20"/>
    <n v="128715"/>
    <s v="NORDESTE"/>
    <n v="304670.53999999998"/>
    <n v="5749.64"/>
    <n v="13866.34"/>
    <n v="1.8871663797884759E-2"/>
    <s v="TRANSFORRECHI TRANSPORTES LTDA"/>
    <d v="2023-08-15T00:00:00"/>
    <s v="INFORMADO COLETA"/>
    <d v="2023-08-21T00:00:00"/>
    <m/>
    <m/>
    <m/>
    <s v="EM TRANSITO"/>
    <n v="-45154"/>
  </r>
  <r>
    <n v="27684098"/>
    <s v="276840-98"/>
    <d v="2023-08-17T00:00:00"/>
    <x v="3"/>
    <s v="MOEMA"/>
    <x v="4"/>
    <n v="128352"/>
    <s v="SUDESTE"/>
    <n v="22773.7"/>
    <n v="921.35"/>
    <n v="802.02499999999998"/>
    <n v="4.0456754941006513E-2"/>
    <s v="TRANSFORRECHI TRANSPORTES LTDA"/>
    <d v="2023-08-10T00:00:00"/>
    <s v="INFORMADO COLETA"/>
    <d v="2023-08-23T00:00:00"/>
    <m/>
    <m/>
    <m/>
    <s v="EM TRANSITO"/>
    <n v="-45155"/>
  </r>
  <r>
    <n v="26927898"/>
    <s v="269278-98"/>
    <d v="2023-08-17T00:00:00"/>
    <x v="3"/>
    <s v="BRASILÂNDIA DE MINAS"/>
    <x v="4"/>
    <n v="128263"/>
    <s v="SUDESTE"/>
    <n v="20799"/>
    <n v="841.45"/>
    <n v="738"/>
    <n v="4.0456271936150777E-2"/>
    <s v="TRANSFORRECHI TRANSPORTES LTDA"/>
    <d v="2023-08-09T00:00:00"/>
    <s v="INFORMADO COLETA"/>
    <d v="2023-08-24T00:00:00"/>
    <m/>
    <m/>
    <m/>
    <s v="EM TRANSITO"/>
    <n v="-45155"/>
  </r>
  <r>
    <n v="27964098"/>
    <s v="279640-98"/>
    <d v="2023-08-17T00:00:00"/>
    <x v="3"/>
    <s v="JOÃO PINHEIRO"/>
    <x v="4"/>
    <n v="128498"/>
    <s v="SUDESTE"/>
    <n v="10564"/>
    <n v="427.38"/>
    <n v="366.74400000000003"/>
    <n v="4.0456266565694815E-2"/>
    <s v="TRANSFORRECHI TRANSPORTES LTDA"/>
    <d v="2023-08-11T00:00:00"/>
    <s v="INFORMADO COLETA"/>
    <d v="2023-08-24T00:00:00"/>
    <m/>
    <m/>
    <m/>
    <s v="EM TRANSITO"/>
    <n v="-45155"/>
  </r>
  <r>
    <n v="22809598"/>
    <s v="228095-98"/>
    <d v="2023-08-22T00:00:00"/>
    <x v="3"/>
    <s v="JOÃO MONLEVADE"/>
    <x v="4"/>
    <n v="129048"/>
    <s v="SUDESTE"/>
    <n v="84800"/>
    <n v="3282.74"/>
    <n v="2697.4180000000001"/>
    <m/>
    <s v="TRANSFORRECHI TRANSPORTES LTDA"/>
    <d v="2023-08-21T00:00:00"/>
    <s v="INFORMADO COLETA"/>
    <d v="2023-08-23T00:00:00"/>
    <m/>
    <m/>
    <m/>
    <s v="EM TRANSITO"/>
    <n v="-45160"/>
  </r>
  <r>
    <n v="25250698"/>
    <s v="252506-98"/>
    <d v="2023-08-22T00:00:00"/>
    <x v="3"/>
    <s v="ITAMARANDIBA"/>
    <x v="4"/>
    <n v="129076"/>
    <s v="SUDESTE"/>
    <n v="85000"/>
    <n v="3290.49"/>
    <n v="2956.7170000000001"/>
    <m/>
    <s v="TRANSFORRECHI TRANSPORTES LTDA"/>
    <d v="2023-08-21T00:00:00"/>
    <s v="INFORMADO COLETA"/>
    <d v="2023-08-24T00:00:00"/>
    <m/>
    <m/>
    <m/>
    <s v="EM TRANSITO"/>
    <n v="-45160"/>
  </r>
  <r>
    <n v="31587198"/>
    <s v="315871-98"/>
    <d v="2023-09-27T00:00:00"/>
    <x v="0"/>
    <s v="TERESINA"/>
    <x v="7"/>
    <n v="131986"/>
    <s v="NORDESTE"/>
    <n v="12249"/>
    <n v="764.98"/>
    <n v="553"/>
    <m/>
    <s v="TRANSFORRECHI TRANSPORTES LTDA"/>
    <d v="2023-09-25T00:00:00"/>
    <s v="INFORMADO COLETA"/>
    <d v="2023-10-06T00:00:00"/>
    <m/>
    <m/>
    <s v="PENDENTE"/>
    <s v="EM TRANSITO"/>
    <n v="-45196"/>
  </r>
  <r>
    <n v="31072098"/>
    <s v="310720-98"/>
    <d v="2023-09-27T00:00:00"/>
    <x v="0"/>
    <s v="TERESINA"/>
    <x v="7"/>
    <n v="132007"/>
    <s v="NORDESTE"/>
    <n v="11459"/>
    <n v="715.64"/>
    <n v="517"/>
    <m/>
    <s v="TRANSFORRECHI TRANSPORTES LTDA"/>
    <d v="2023-09-25T00:00:00"/>
    <s v="INFORMADO COLETA"/>
    <d v="2023-10-06T00:00:00"/>
    <m/>
    <m/>
    <s v="PENDENTE"/>
    <s v="EM TRANSITO"/>
    <n v="-45196"/>
  </r>
  <r>
    <n v="31162698"/>
    <s v="311626-98"/>
    <d v="2023-09-27T00:00:00"/>
    <x v="0"/>
    <s v="BARRAS"/>
    <x v="7"/>
    <n v="132038"/>
    <s v="NORDESTE"/>
    <n v="14069"/>
    <n v="878.64"/>
    <n v="634"/>
    <m/>
    <s v="TRANSFORRECHI TRANSPORTES LTDA"/>
    <d v="2023-09-25T00:00:00"/>
    <s v="INFORMADO COLETA"/>
    <d v="2023-10-09T00:00:00"/>
    <m/>
    <m/>
    <s v="PENDENTE"/>
    <s v="EM TRANSITO"/>
    <n v="-45196"/>
  </r>
  <r>
    <n v="31305198"/>
    <s v="313051-98"/>
    <d v="2023-09-27T00:00:00"/>
    <x v="0"/>
    <s v="BARRAS"/>
    <x v="7"/>
    <n v="132044"/>
    <s v="NORDESTE"/>
    <n v="21109"/>
    <n v="1318.3"/>
    <n v="990"/>
    <m/>
    <s v="TRANSFORRECHI TRANSPORTES LTDA"/>
    <d v="2023-09-25T00:00:00"/>
    <s v="INFORMADO COLETA"/>
    <d v="2023-10-09T00:00:00"/>
    <m/>
    <m/>
    <s v="PENDENTE"/>
    <s v="EM TRANSITO"/>
    <n v="-45196"/>
  </r>
  <r>
    <n v="31198498"/>
    <s v="311984-98"/>
    <d v="2023-09-27T00:00:00"/>
    <x v="0"/>
    <s v="TERESINA"/>
    <x v="7"/>
    <n v="132055"/>
    <s v="NORDESTE"/>
    <n v="9319"/>
    <n v="582"/>
    <n v="410"/>
    <m/>
    <s v="TRANSFORRECHI TRANSPORTES LTDA"/>
    <d v="2023-09-25T00:00:00"/>
    <s v="INFORMADO COLETA"/>
    <d v="2023-10-06T00:00:00"/>
    <m/>
    <m/>
    <s v="PENDENTE"/>
    <s v="EM TRANSITO"/>
    <n v="-45196"/>
  </r>
  <r>
    <n v="30672798"/>
    <s v="306727-98"/>
    <d v="2023-10-04T00:00:00"/>
    <x v="0"/>
    <s v="CAETITÉ"/>
    <x v="20"/>
    <n v="132951"/>
    <s v="NORDESTE"/>
    <n v="9399"/>
    <n v="381.73"/>
    <n v="335"/>
    <m/>
    <s v="TRANSFORRECHI TRANSPORTES LTDA"/>
    <d v="2023-09-29T00:00:00"/>
    <s v="INFORMADO COLETA"/>
    <m/>
    <m/>
    <d v="2023-10-09T00:00:00"/>
    <s v="PENDENTE"/>
    <s v="EM TRANSITO"/>
    <m/>
  </r>
  <r>
    <n v="32376698"/>
    <s v="323766-98"/>
    <d v="2023-10-04T00:00:00"/>
    <x v="0"/>
    <s v="BRUMADO"/>
    <x v="20"/>
    <n v="133563"/>
    <s v="NORDESTE"/>
    <n v="9137.1299999999992"/>
    <n v="371.09"/>
    <n v="234"/>
    <m/>
    <s v="TRANSFORRECHI TRANSPORTES LTDA"/>
    <d v="2023-10-03T00:00:00"/>
    <s v="INFORMADO COLETA"/>
    <m/>
    <m/>
    <d v="2023-10-09T00:00:00"/>
    <s v="PENDENTE"/>
    <s v="EM TRANSITO"/>
    <m/>
  </r>
  <r>
    <n v="32046998"/>
    <s v="320469-98"/>
    <d v="2023-10-04T00:00:00"/>
    <x v="0"/>
    <s v="VITÓRIA DA CONQUISTA"/>
    <x v="20"/>
    <n v="133570"/>
    <s v="NORDESTE"/>
    <n v="13791.23"/>
    <n v="560.11"/>
    <n v="462"/>
    <m/>
    <s v="TRANSFORRECHI TRANSPORTES LTDA"/>
    <d v="2023-10-03T00:00:00"/>
    <s v="INFORMADO COLETA"/>
    <m/>
    <m/>
    <d v="2023-10-09T00:00:00"/>
    <s v="PENDENTE"/>
    <s v="EM TRANSITO"/>
    <m/>
  </r>
  <r>
    <n v="30279598"/>
    <s v="302795-98"/>
    <d v="2023-10-04T00:00:00"/>
    <x v="0"/>
    <s v="BRUMADO"/>
    <x v="20"/>
    <n v="133578"/>
    <s v="NORDESTE"/>
    <n v="6592.41"/>
    <n v="267.74"/>
    <n v="225"/>
    <m/>
    <s v="TRANSFORRECHI TRANSPORTES LTDA"/>
    <d v="2023-10-03T00:00:00"/>
    <s v="INFORMADO COLETA"/>
    <m/>
    <m/>
    <d v="2023-10-09T00:00:00"/>
    <s v="PENDENTE"/>
    <s v="EM TRANSITO"/>
    <m/>
  </r>
  <r>
    <n v="30356198"/>
    <s v="303561-98"/>
    <d v="2023-10-04T00:00:00"/>
    <x v="0"/>
    <s v="GUANAMBI"/>
    <x v="20"/>
    <n v="133583"/>
    <s v="NORDESTE"/>
    <n v="8089"/>
    <n v="328.52"/>
    <n v="269"/>
    <m/>
    <s v="TRANSFORRECHI TRANSPORTES LTDA"/>
    <d v="2023-10-03T00:00:00"/>
    <s v="INFORMADO COLETA"/>
    <m/>
    <m/>
    <d v="2023-10-09T00:00:00"/>
    <s v="PENDENTE"/>
    <s v="EM TRANSITO"/>
    <m/>
  </r>
  <r>
    <n v="31367198"/>
    <s v="313671-98"/>
    <d v="2023-10-04T00:00:00"/>
    <x v="0"/>
    <s v="CAETITÉ"/>
    <x v="20"/>
    <n v="133043"/>
    <s v="NORDESTE"/>
    <n v="116000"/>
    <n v="4711.1499999999996"/>
    <n v="6879"/>
    <m/>
    <s v="TRANSFORRECHI TRANSPORTES LTDA"/>
    <d v="2023-09-29T00:00:00"/>
    <s v="INFORMADO COLETA"/>
    <m/>
    <m/>
    <d v="2023-10-09T00:00:00"/>
    <s v="PENDENTE"/>
    <s v="EM TRANSITO"/>
    <m/>
  </r>
  <r>
    <n v="32116798"/>
    <s v="321167-98"/>
    <d v="2023-10-04T00:00:00"/>
    <x v="0"/>
    <s v="CAETITÉ"/>
    <x v="20"/>
    <n v="133229"/>
    <s v="NORDESTE"/>
    <n v="107000"/>
    <n v="4345.63"/>
    <n v="3134"/>
    <m/>
    <s v="TRANSFORRECHI TRANSPORTES LTDA"/>
    <d v="2023-09-30T00:00:00"/>
    <s v="INFORMADO COLETA"/>
    <m/>
    <m/>
    <d v="2023-10-09T00:00:00"/>
    <s v="PENDENTE"/>
    <s v="EM TRANSITO"/>
    <m/>
  </r>
  <r>
    <n v="30419998"/>
    <s v="304199-98"/>
    <d v="2023-10-04T00:00:00"/>
    <x v="0"/>
    <s v="CARINHANHA"/>
    <x v="20"/>
    <n v="133418"/>
    <s v="NORDESTE"/>
    <n v="13149"/>
    <n v="534.03"/>
    <n v="495"/>
    <m/>
    <s v="TRANSFORRECHI TRANSPORTES LTDA"/>
    <d v="2023-10-02T00:00:00"/>
    <s v="INFORMADO COLETA"/>
    <m/>
    <m/>
    <d v="2023-10-09T00:00:00"/>
    <s v="PENDENTE"/>
    <s v="EM TRANSITO"/>
    <m/>
  </r>
  <r>
    <n v="28972298"/>
    <s v="289722-98"/>
    <d v="2023-09-15T00:00:00"/>
    <x v="0"/>
    <s v="JOÃO PINHEIRO"/>
    <x v="4"/>
    <n v="130796"/>
    <s v="SUDESTE"/>
    <n v="22274.01"/>
    <n v="816.25"/>
    <n v="849.56899999999996"/>
    <m/>
    <s v="TRANSFORRECHI TRANSPORTES LTDA"/>
    <d v="2023-09-15T00:00:00"/>
    <s v="INFORMADO COLETA"/>
    <m/>
    <m/>
    <d v="2023-10-09T00:00:00"/>
    <m/>
    <s v="EM TRANSITO"/>
    <n v="-45184"/>
  </r>
  <r>
    <n v="30868598"/>
    <s v="303032-152"/>
    <d v="2023-10-03T00:00:00"/>
    <x v="0"/>
    <s v="SALVADOR"/>
    <x v="20"/>
    <n v="131257"/>
    <s v="NORDESTE"/>
    <n v="168983.1"/>
    <n v="635.53"/>
    <n v="6853"/>
    <m/>
    <s v="TRANSFORRECHI TRANSPORTES LTDA"/>
    <d v="2023-09-20T00:00:00"/>
    <s v="INFORMADO COLETA"/>
    <d v="2023-10-09T00:00:00"/>
    <m/>
    <m/>
    <s v="PENDENTE"/>
    <s v="EM TRANSITO"/>
    <m/>
  </r>
  <r>
    <n v="30920198"/>
    <s v="303032-153"/>
    <d v="2023-10-03T00:00:00"/>
    <x v="0"/>
    <s v="TUCANO"/>
    <x v="20"/>
    <n v="131260"/>
    <s v="NORDESTE"/>
    <n v="12059"/>
    <n v="480.06"/>
    <n v="0"/>
    <m/>
    <s v="TRANSFORRECHI TRANSPORTES LTDA"/>
    <d v="2023-09-20T00:00:00"/>
    <s v="INFORMADO COLETA"/>
    <d v="2023-10-11T00:00:00"/>
    <m/>
    <m/>
    <s v="PENDENTE"/>
    <s v="EM TRANSITO"/>
    <m/>
  </r>
  <r>
    <n v="30785698"/>
    <s v="303032-154"/>
    <d v="2023-10-03T00:00:00"/>
    <x v="0"/>
    <s v="SALVADOR"/>
    <x v="20"/>
    <n v="131277"/>
    <s v="NORDESTE"/>
    <n v="9109"/>
    <n v="1092.98"/>
    <n v="290"/>
    <m/>
    <s v="TRANSFORRECHI TRANSPORTES LTDA"/>
    <d v="2023-09-20T00:00:00"/>
    <s v="INFORMADO COLETA"/>
    <d v="2023-10-09T00:00:00"/>
    <m/>
    <m/>
    <s v="PENDENTE"/>
    <s v="EM TRANSITO"/>
    <m/>
  </r>
  <r>
    <n v="30988398"/>
    <s v="303032-155"/>
    <d v="2023-10-03T00:00:00"/>
    <x v="0"/>
    <s v="RIBEIRA DO POMBAL"/>
    <x v="20"/>
    <n v="131588"/>
    <s v="NORDESTE"/>
    <n v="20739"/>
    <n v="2898.6"/>
    <n v="780"/>
    <m/>
    <s v="TRANSFORRECHI TRANSPORTES LTDA"/>
    <d v="2023-09-21T00:00:00"/>
    <s v="INFORMADO COLETA"/>
    <d v="2023-10-11T00:00:00"/>
    <m/>
    <m/>
    <s v="PENDENTE"/>
    <s v="EM TRANSITO"/>
    <m/>
  </r>
  <r>
    <n v="30925498"/>
    <s v="303032-156"/>
    <d v="2023-10-03T00:00:00"/>
    <x v="0"/>
    <s v="LAURO DE FREITAS"/>
    <x v="20"/>
    <n v="131760"/>
    <s v="NORDESTE"/>
    <n v="55000"/>
    <n v="940.15"/>
    <n v="1986"/>
    <m/>
    <s v="TRANSFORRECHI TRANSPORTES LTDA"/>
    <d v="2023-09-22T00:00:00"/>
    <s v="INFORMADO COLETA"/>
    <d v="2023-10-10T00:00:00"/>
    <m/>
    <m/>
    <s v="PENDENTE"/>
    <s v="EM TRANSITO"/>
    <m/>
  </r>
  <r>
    <n v="31283098"/>
    <s v="303032-158"/>
    <d v="2023-10-03T00:00:00"/>
    <x v="0"/>
    <s v="SALVADOR"/>
    <x v="20"/>
    <n v="131933"/>
    <s v="NORDESTE"/>
    <n v="7162.82"/>
    <n v="2302.0100000000002"/>
    <n v="263"/>
    <m/>
    <s v="TRANSFORRECHI TRANSPORTES LTDA"/>
    <d v="2023-09-25T00:00:00"/>
    <s v="INFORMADO COLETA"/>
    <d v="2023-10-10T00:00:00"/>
    <m/>
    <m/>
    <s v="PENDENTE"/>
    <s v="EM TRANSITO"/>
    <m/>
  </r>
  <r>
    <n v="31481398"/>
    <s v="303032-160"/>
    <d v="2023-10-03T00:00:00"/>
    <x v="0"/>
    <s v="SAO FELIPE"/>
    <x v="20"/>
    <n v="131987"/>
    <s v="NORDESTE"/>
    <n v="15219"/>
    <n v="397.32"/>
    <n v="0"/>
    <m/>
    <s v="TRANSFORRECHI TRANSPORTES LTDA"/>
    <d v="2023-09-25T00:00:00"/>
    <s v="INFORMADO COLETA"/>
    <d v="2023-10-06T00:00:00"/>
    <m/>
    <m/>
    <s v="PENDENTE"/>
    <s v="EM TRANSITO"/>
    <m/>
  </r>
  <r>
    <n v="31102898"/>
    <s v="303032-161"/>
    <d v="2023-10-03T00:00:00"/>
    <x v="0"/>
    <s v="SALVADOR"/>
    <x v="20"/>
    <n v="132004"/>
    <s v="NORDESTE"/>
    <n v="7539"/>
    <n v="429.47"/>
    <n v="300"/>
    <m/>
    <s v="TRANSFORRECHI TRANSPORTES LTDA"/>
    <d v="2023-09-25T00:00:00"/>
    <s v="INFORMADO COLETA"/>
    <d v="2023-10-09T00:00:00"/>
    <m/>
    <m/>
    <s v="PENDENTE"/>
    <s v="EM TRANSITO"/>
    <m/>
  </r>
  <r>
    <n v="31109798"/>
    <s v="303032-162"/>
    <d v="2023-10-03T00:00:00"/>
    <x v="0"/>
    <s v="VALENÇA"/>
    <x v="20"/>
    <n v="132005"/>
    <s v="NORDESTE"/>
    <n v="8149"/>
    <n v="493.93"/>
    <n v="340"/>
    <m/>
    <s v="TRANSFORRECHI TRANSPORTES LTDA"/>
    <d v="2023-09-25T00:00:00"/>
    <s v="INFORMADO COLETA"/>
    <d v="2023-10-06T00:00:00"/>
    <m/>
    <m/>
    <s v="PENDENTE"/>
    <s v="EM TRANSITO"/>
    <m/>
  </r>
  <r>
    <n v="31174498"/>
    <s v="303032-163"/>
    <d v="2023-10-03T00:00:00"/>
    <x v="0"/>
    <s v="CAMAÇARI"/>
    <x v="20"/>
    <n v="132010"/>
    <s v="NORDESTE"/>
    <n v="9372.1299999999992"/>
    <n v="429.47"/>
    <n v="374"/>
    <m/>
    <s v="TRANSFORRECHI TRANSPORTES LTDA"/>
    <d v="2023-09-25T00:00:00"/>
    <s v="INFORMADO COLETA"/>
    <d v="2023-10-10T00:00:00"/>
    <m/>
    <m/>
    <s v="PENDENTE"/>
    <s v="EM TRANSITO"/>
    <m/>
  </r>
  <r>
    <n v="31293798"/>
    <s v="303032-164"/>
    <d v="2023-10-03T00:00:00"/>
    <x v="0"/>
    <s v="TUCANO"/>
    <x v="20"/>
    <n v="132029"/>
    <s v="NORDESTE"/>
    <n v="8149"/>
    <n v="540.66999999999996"/>
    <n v="340"/>
    <m/>
    <s v="TRANSFORRECHI TRANSPORTES LTDA"/>
    <d v="2023-09-25T00:00:00"/>
    <s v="INFORMADO COLETA"/>
    <d v="2023-10-11T00:00:00"/>
    <m/>
    <m/>
    <s v="PENDENTE"/>
    <s v="EM TRANSITO"/>
    <m/>
  </r>
  <r>
    <n v="31520398"/>
    <s v="303032-165"/>
    <d v="2023-10-03T00:00:00"/>
    <x v="0"/>
    <s v="TUCANO"/>
    <x v="20"/>
    <n v="132035"/>
    <s v="NORDESTE"/>
    <n v="10259"/>
    <n v="267.14999999999998"/>
    <n v="444"/>
    <m/>
    <s v="TRANSFORRECHI TRANSPORTES LTDA"/>
    <d v="2023-09-25T00:00:00"/>
    <s v="INFORMADO COLETA"/>
    <d v="2023-10-11T00:00:00"/>
    <m/>
    <m/>
    <s v="PENDENTE"/>
    <s v="EM TRANSITO"/>
    <m/>
  </r>
  <r>
    <n v="31053898"/>
    <s v="303032-167"/>
    <d v="2023-10-03T00:00:00"/>
    <x v="0"/>
    <s v="TUCANO"/>
    <x v="20"/>
    <n v="132058"/>
    <s v="NORDESTE"/>
    <n v="29410.02"/>
    <n v="294.02"/>
    <n v="987"/>
    <m/>
    <s v="TRANSFORRECHI TRANSPORTES LTDA"/>
    <d v="2023-09-25T00:00:00"/>
    <s v="INFORMADO COLETA"/>
    <d v="2023-10-11T00:00:00"/>
    <m/>
    <m/>
    <s v="PENDENTE"/>
    <s v="EM TRANSITO"/>
    <m/>
  </r>
  <r>
    <n v="31299698"/>
    <s v="303032-168"/>
    <d v="2023-10-03T00:00:00"/>
    <x v="0"/>
    <s v="SALVADOR"/>
    <x v="20"/>
    <n v="132447"/>
    <s v="NORDESTE"/>
    <n v="5579"/>
    <n v="569.12"/>
    <n v="226"/>
    <m/>
    <s v="TRANSFORRECHI TRANSPORTES LTDA"/>
    <d v="2023-09-27T00:00:00"/>
    <s v="INFORMADO COLETA"/>
    <d v="2023-10-09T00:00:00"/>
    <m/>
    <m/>
    <s v="PENDENTE"/>
    <s v="EM TRANSITO"/>
    <m/>
  </r>
  <r>
    <m/>
    <s v="-"/>
    <d v="2023-10-09T00:00:00"/>
    <x v="0"/>
    <s v="ITAPE"/>
    <x v="20"/>
    <n v="132496"/>
    <s v="NORDESTE"/>
    <n v="82464.05"/>
    <m/>
    <n v="5052.7550000000001"/>
    <m/>
    <s v="TRANSFORRECHI TRANSPORTES LTDA"/>
    <d v="2023-09-27T00:00:00"/>
    <s v="INFORMADO COLETA"/>
    <m/>
    <m/>
    <m/>
    <m/>
    <s v="EM TRANSITO"/>
    <m/>
  </r>
  <r>
    <n v="32343798"/>
    <s v="323437-98"/>
    <d v="2023-10-09T00:00:00"/>
    <x v="0"/>
    <s v="VITÓRIA DA CONQUISTA"/>
    <x v="20"/>
    <n v="133713"/>
    <s v="NORDESTE"/>
    <n v="18820.14"/>
    <m/>
    <n v="678"/>
    <m/>
    <s v="TRANSFORRECHI TRANSPORTES LTDA"/>
    <d v="2023-10-04T00:00:00"/>
    <s v="INFORMADO COLETA"/>
    <m/>
    <m/>
    <m/>
    <m/>
    <s v="EM TRANSITO"/>
    <m/>
  </r>
  <r>
    <n v="32679798"/>
    <s v="326797-98"/>
    <d v="2023-10-09T00:00:00"/>
    <x v="0"/>
    <s v="CANDIDO SALES"/>
    <x v="20"/>
    <n v="133859"/>
    <s v="NORDESTE"/>
    <n v="78500"/>
    <m/>
    <n v="3028"/>
    <m/>
    <s v="TRANSFORRECHI TRANSPORTES LTDA"/>
    <d v="2023-10-04T00:00:00"/>
    <s v="INFORMADO COLETA"/>
    <m/>
    <m/>
    <m/>
    <m/>
    <s v="EM TRANSITO"/>
    <m/>
  </r>
  <r>
    <n v="32420698"/>
    <s v="324206-98"/>
    <d v="2023-10-09T00:00:00"/>
    <x v="0"/>
    <s v="FEIRA DE SANTANA"/>
    <x v="20"/>
    <n v="134060"/>
    <s v="NORDESTE"/>
    <n v="72127.44"/>
    <m/>
    <n v="2891"/>
    <m/>
    <s v="TRANSFORRECHI TRANSPORTES LTDA"/>
    <d v="2023-10-05T00:00:00"/>
    <s v="INFORMADO COLETA"/>
    <m/>
    <m/>
    <m/>
    <m/>
    <s v="EM TRANSITO"/>
    <m/>
  </r>
  <r>
    <n v="31216898"/>
    <s v="303032-166"/>
    <d v="2023-10-03T00:00:00"/>
    <x v="0"/>
    <s v="PORTO SEGURO"/>
    <x v="20"/>
    <n v="132052"/>
    <s v="NORDESTE"/>
    <n v="5069"/>
    <n v="1549.96"/>
    <n v="192"/>
    <m/>
    <s v="TRANSFORRECHI TRANSPORTES LTDA"/>
    <d v="2023-09-25T00:00:00"/>
    <s v="INFORMADO COLETA"/>
    <d v="2023-10-05T00:00:00"/>
    <d v="2023-10-05T00:00:00"/>
    <d v="2023-10-05T00:00:00"/>
    <s v="ENTREGUE"/>
    <s v="ENTREGUE NO PRAZO"/>
    <n v="2"/>
  </r>
  <r>
    <n v="32616598"/>
    <s v="326165-98"/>
    <d v="2023-10-06T00:00:00"/>
    <x v="0"/>
    <s v="VITÓRIA"/>
    <x v="23"/>
    <n v="134087"/>
    <s v="SUDESTE"/>
    <n v="17000.14"/>
    <n v="0"/>
    <n v="61.957000000000001"/>
    <m/>
    <s v="VIX ENERGIA RENOVAVEL LTDA"/>
    <d v="2023-10-06T00:00:00"/>
    <s v="INFORMADO COLETA"/>
    <m/>
    <m/>
    <m/>
    <m/>
    <s v="EM TRANSITO"/>
    <m/>
  </r>
  <r>
    <n v="31831798"/>
    <s v="318317-98"/>
    <d v="2023-09-22T00:00:00"/>
    <x v="0"/>
    <s v="QUATRO BARRAS"/>
    <x v="12"/>
    <n v="131691"/>
    <s v="NORDESTE"/>
    <n v="153708.79999999999"/>
    <n v="0"/>
    <n v="8464.76"/>
    <m/>
    <s v="VRB TRANSPORTES LTDA"/>
    <d v="2023-09-22T00:00:00"/>
    <s v="INFORMADO COLETA"/>
    <m/>
    <m/>
    <m/>
    <m/>
    <s v="EM TRANSITO"/>
    <n v="-45191"/>
  </r>
  <r>
    <n v="26659898"/>
    <s v="266598-98"/>
    <d v="2023-10-10T00:00:00"/>
    <x v="0"/>
    <s v="AMERICANA"/>
    <x v="9"/>
    <n v="134321"/>
    <m/>
    <n v="3698"/>
    <m/>
    <n v="99.584000000000003"/>
    <m/>
    <s v="TSG LOG"/>
    <d v="2023-10-09T00:00:00"/>
    <s v="INFORMADO COLETA"/>
    <m/>
    <m/>
    <m/>
    <m/>
    <s v="EM TRANSITO"/>
    <n v="-45191"/>
  </r>
  <r>
    <n v="32332198"/>
    <s v="323321-98"/>
    <d v="2023-10-10T00:00:00"/>
    <x v="0"/>
    <s v="ANANINDEUA"/>
    <x v="2"/>
    <n v="134198"/>
    <m/>
    <n v="15800"/>
    <m/>
    <n v="558"/>
    <m/>
    <s v="MIRA OTM TRANSPORTES LTDA"/>
    <d v="2023-10-06T00:00:00"/>
    <s v="INFORMADO COLETA"/>
    <m/>
    <m/>
    <d v="2023-10-11T00:00:00"/>
    <s v="Aguardando transferência"/>
    <s v="EM TRANSITO"/>
    <n v="-45191"/>
  </r>
  <r>
    <n v="32118598"/>
    <s v="321185-98"/>
    <d v="2023-10-10T00:00:00"/>
    <x v="0"/>
    <s v="ANANINDEUA"/>
    <x v="2"/>
    <n v="134454"/>
    <m/>
    <n v="17160.990000000002"/>
    <m/>
    <n v="643"/>
    <m/>
    <s v="MIRA OTM TRANSPORTES LTDA"/>
    <d v="2023-10-09T00:00:00"/>
    <s v="INFORMADO COLETA"/>
    <m/>
    <m/>
    <d v="2023-10-11T00:00:00"/>
    <s v="Aguardando transferência"/>
    <s v="EM TRANSITO"/>
    <n v="-45191"/>
  </r>
  <r>
    <n v="33002298"/>
    <s v="330022-98"/>
    <d v="2023-10-10T00:00:00"/>
    <x v="0"/>
    <s v="ANANINDEUA"/>
    <x v="2"/>
    <n v="134413"/>
    <m/>
    <n v="10154.69"/>
    <m/>
    <n v="356"/>
    <m/>
    <s v="MIRA OTM TRANSPORTES LTDA"/>
    <d v="2023-10-09T00:00:00"/>
    <s v="INFORMADO COLETA"/>
    <m/>
    <m/>
    <d v="2023-10-11T00:00:00"/>
    <s v="Aguardando transferência"/>
    <s v="EM TRANSITO"/>
    <n v="-45191"/>
  </r>
  <r>
    <n v="33326098"/>
    <s v="333260-98"/>
    <d v="2023-10-10T00:00:00"/>
    <x v="0"/>
    <s v="ANAPU"/>
    <x v="2"/>
    <n v="134138"/>
    <m/>
    <n v="22800"/>
    <m/>
    <n v="0"/>
    <m/>
    <s v="MIRA OTM TRANSPORTES LTDA"/>
    <d v="2023-10-06T00:00:00"/>
    <s v="INFORMADO COLETA"/>
    <m/>
    <m/>
    <d v="2023-10-11T00:00:00"/>
    <s v="Em trânsito filiais"/>
    <s v="EM TRANSITO"/>
    <n v="-45191"/>
  </r>
  <r>
    <n v="32893998"/>
    <s v="328939-98"/>
    <d v="2023-10-10T00:00:00"/>
    <x v="0"/>
    <s v="ANGELICA"/>
    <x v="3"/>
    <n v="134371"/>
    <m/>
    <n v="5119"/>
    <m/>
    <n v="169"/>
    <m/>
    <s v="MIRA OTM TRANSPORTES LTDA"/>
    <d v="2023-10-09T00:00:00"/>
    <s v="INFORMADO COLETA"/>
    <m/>
    <m/>
    <d v="2023-10-11T00:00:00"/>
    <s v="Aguardando transferência"/>
    <s v="EM TRANSITO"/>
    <n v="-45191"/>
  </r>
  <r>
    <n v="30413598"/>
    <s v="304135-98"/>
    <d v="2023-10-02T00:00:00"/>
    <x v="0"/>
    <s v="SANTAREM"/>
    <x v="2"/>
    <n v="133211"/>
    <s v="NORTE"/>
    <n v="31124.54"/>
    <n v="3417.85"/>
    <n v="1135"/>
    <m/>
    <s v="ATUAL CARGAS TRANSPORTES LTDA"/>
    <d v="2023-09-30T00:00:00"/>
    <s v="INFORMADO COLETA"/>
    <d v="2023-11-01T00:00:00"/>
    <m/>
    <d v="2023-10-11T00:00:00"/>
    <s v="CARGA EM UNIDADE DE TRANSBORDO"/>
    <s v="EM TRANSITO"/>
    <m/>
  </r>
  <r>
    <n v="32400298"/>
    <s v="324002-98"/>
    <d v="2023-10-05T00:00:00"/>
    <x v="0"/>
    <s v="NOVA LACERDA"/>
    <x v="0"/>
    <n v="134022"/>
    <s v="CENTRO-OESTE"/>
    <n v="19056.52"/>
    <n v="1522.36"/>
    <n v="623"/>
    <m/>
    <s v="ATUAL CARGAS TRANSPORTES LTDA"/>
    <d v="2023-10-05T00:00:00"/>
    <s v="INFORMADO COLETA"/>
    <d v="2023-11-01T00:00:00"/>
    <m/>
    <d v="2023-10-11T00:00:00"/>
    <s v="CARGA EM UNIDADE DE TRANSBORDO"/>
    <s v="EM TRANSITO"/>
    <m/>
  </r>
  <r>
    <n v="32854598"/>
    <s v="328545-98"/>
    <d v="2023-10-10T00:00:00"/>
    <x v="0"/>
    <s v="ARAÇUAÍ"/>
    <x v="4"/>
    <n v="134402"/>
    <m/>
    <n v="8976.23"/>
    <m/>
    <n v="294"/>
    <m/>
    <s v="TENHOMOVEIS COMERCIO DE MOVEIS E UTENSILIOS DOMESTICOS LTDA"/>
    <d v="2023-10-09T00:00:00"/>
    <s v="INFORMADO COLETA"/>
    <m/>
    <m/>
    <m/>
    <m/>
    <s v="EM TRANSITO"/>
    <n v="-45191"/>
  </r>
  <r>
    <n v="32890098"/>
    <s v="328900-98"/>
    <d v="2023-10-10T00:00:00"/>
    <x v="0"/>
    <s v="ARIPUANA"/>
    <x v="0"/>
    <n v="134514"/>
    <m/>
    <n v="11499"/>
    <m/>
    <n v="423"/>
    <m/>
    <s v="MIRA OTM TRANSPORTES LTDA"/>
    <d v="2023-10-10T00:00:00"/>
    <s v="INFORMADO COLETA"/>
    <m/>
    <m/>
    <d v="2023-10-11T00:00:00"/>
    <s v="Aguardando transferência"/>
    <s v="EM TRANSITO"/>
    <n v="-45191"/>
  </r>
  <r>
    <n v="32964998"/>
    <s v="329649-98"/>
    <d v="2023-10-10T00:00:00"/>
    <x v="0"/>
    <s v="ARIQUEMES"/>
    <x v="8"/>
    <n v="134360"/>
    <m/>
    <n v="13592"/>
    <m/>
    <n v="509"/>
    <m/>
    <s v="MIRA OTM TRANSPORTES LTDA"/>
    <d v="2023-10-09T00:00:00"/>
    <s v="INFORMADO COLETA"/>
    <m/>
    <m/>
    <d v="2023-10-11T00:00:00"/>
    <s v="Aguardando transferência"/>
    <s v="EM TRANSITO"/>
    <n v="-45191"/>
  </r>
  <r>
    <n v="32708098"/>
    <s v="327080-98"/>
    <d v="2023-10-10T00:00:00"/>
    <x v="0"/>
    <s v="ARTUR NOGUEIRA"/>
    <x v="9"/>
    <n v="134440"/>
    <m/>
    <n v="7009"/>
    <m/>
    <n v="262"/>
    <m/>
    <s v="TSG LOG"/>
    <d v="2023-10-09T00:00:00"/>
    <s v="INFORMADO COLETA"/>
    <m/>
    <m/>
    <m/>
    <m/>
    <s v="EM TRANSITO"/>
    <n v="-45191"/>
  </r>
  <r>
    <n v="32632698"/>
    <s v="326326-98"/>
    <d v="2023-10-10T00:00:00"/>
    <x v="0"/>
    <s v="BARCARENA"/>
    <x v="2"/>
    <n v="134166"/>
    <m/>
    <n v="9886.9699999999993"/>
    <m/>
    <n v="356"/>
    <m/>
    <s v="MIRA OTM TRANSPORTES LTDA"/>
    <d v="2023-10-06T00:00:00"/>
    <s v="INFORMADO COLETA"/>
    <m/>
    <m/>
    <d v="2023-10-11T00:00:00"/>
    <s v="Aguardando transferência"/>
    <s v="EM TRANSITO"/>
    <n v="-45191"/>
  </r>
  <r>
    <n v="32561498"/>
    <s v="325614-98"/>
    <d v="2023-10-10T00:00:00"/>
    <x v="0"/>
    <s v="BARRA DA ESTIVA"/>
    <x v="20"/>
    <n v="134284"/>
    <m/>
    <n v="8672.02"/>
    <m/>
    <n v="325"/>
    <m/>
    <s v="TECMAR TRANSPORTES LTDA"/>
    <d v="2023-10-09T00:00:00"/>
    <s v="INFORMADO COLETA"/>
    <m/>
    <m/>
    <m/>
    <m/>
    <s v="EM TRANSITO"/>
    <n v="-45191"/>
  </r>
  <r>
    <n v="32840898"/>
    <s v="328408-98"/>
    <d v="2023-10-09T00:00:00"/>
    <x v="0"/>
    <s v="MACAPÁ"/>
    <x v="14"/>
    <n v="134285"/>
    <s v="NORTE"/>
    <n v="12461.97"/>
    <n v="1480.36"/>
    <n v="452"/>
    <m/>
    <s v="ATUAL CARGAS TRANSPORTES LTDA"/>
    <d v="2023-10-09T00:00:00"/>
    <s v="INFORMADO COLETA"/>
    <d v="2023-11-01T00:00:00"/>
    <m/>
    <d v="2023-10-11T00:00:00"/>
    <s v="CTE EMITIDO"/>
    <s v="EM TRANSITO"/>
    <m/>
  </r>
  <r>
    <n v="32485298"/>
    <s v="324852-98"/>
    <d v="2023-10-10T00:00:00"/>
    <x v="0"/>
    <s v="BEBEDOURO"/>
    <x v="9"/>
    <n v="134279"/>
    <m/>
    <n v="13432.05"/>
    <m/>
    <n v="544"/>
    <m/>
    <s v="TSG LOG"/>
    <d v="2023-10-09T00:00:00"/>
    <s v="INFORMADO COLETA"/>
    <m/>
    <m/>
    <m/>
    <m/>
    <s v="EM TRANSITO"/>
    <n v="-45191"/>
  </r>
  <r>
    <n v="32846698"/>
    <s v="328466-98"/>
    <d v="2023-10-10T00:00:00"/>
    <x v="0"/>
    <s v="BELA VISTA DE MINAS"/>
    <x v="4"/>
    <n v="134511"/>
    <m/>
    <n v="8959"/>
    <m/>
    <n v="301"/>
    <m/>
    <s v="TENHOMOVEIS COMERCIO DE MOVEIS E UTENSILIOS DOMESTICOS LTDA"/>
    <d v="2023-10-10T00:00:00"/>
    <s v="INFORMADO COLETA"/>
    <m/>
    <m/>
    <m/>
    <m/>
    <s v="EM TRANSITO"/>
    <n v="-45191"/>
  </r>
  <r>
    <n v="30040898"/>
    <s v="300408-98"/>
    <d v="2023-10-10T00:00:00"/>
    <x v="0"/>
    <s v="BELÉM"/>
    <x v="2"/>
    <n v="134474"/>
    <m/>
    <n v="36100"/>
    <m/>
    <n v="1116"/>
    <m/>
    <s v="MIRA OTM TRANSPORTES LTDA"/>
    <d v="2023-10-10T00:00:00"/>
    <s v="INFORMADO COLETA"/>
    <m/>
    <m/>
    <d v="2023-10-11T00:00:00"/>
    <s v="Aguardando transferência"/>
    <s v="EM TRANSITO"/>
    <n v="-45191"/>
  </r>
  <r>
    <n v="32778398"/>
    <s v="327783-98"/>
    <d v="2023-10-10T00:00:00"/>
    <x v="0"/>
    <s v="BIRIGUI"/>
    <x v="9"/>
    <n v="134411"/>
    <m/>
    <n v="10215.4"/>
    <m/>
    <n v="385"/>
    <m/>
    <s v="TSG LOG"/>
    <d v="2023-10-09T00:00:00"/>
    <s v="INFORMADO COLETA"/>
    <m/>
    <m/>
    <m/>
    <m/>
    <s v="EM TRANSITO"/>
    <n v="-45191"/>
  </r>
  <r>
    <n v="33228098"/>
    <s v="332280-98"/>
    <d v="2023-10-10T00:00:00"/>
    <x v="0"/>
    <s v="BIRIGUI"/>
    <x v="9"/>
    <n v="134436"/>
    <m/>
    <n v="14739"/>
    <m/>
    <n v="561"/>
    <m/>
    <s v="TSG LOG"/>
    <d v="2023-10-09T00:00:00"/>
    <s v="INFORMADO COLETA"/>
    <m/>
    <m/>
    <m/>
    <m/>
    <s v="EM TRANSITO"/>
    <n v="-45191"/>
  </r>
  <r>
    <n v="33046898"/>
    <s v="330468-98"/>
    <d v="2023-10-10T00:00:00"/>
    <x v="0"/>
    <s v="BOM JESUS DO ITABAPOANA"/>
    <x v="11"/>
    <n v="134406"/>
    <m/>
    <n v="17899"/>
    <m/>
    <n v="709"/>
    <m/>
    <s v="REALMED TRANSPORTES E LOGÍSTICA LTDA"/>
    <d v="2023-10-09T00:00:00"/>
    <s v="INFORMADO COLETA"/>
    <m/>
    <m/>
    <m/>
    <m/>
    <s v="EM TRANSITO"/>
    <n v="-45191"/>
  </r>
  <r>
    <n v="32284398"/>
    <s v="322843-98"/>
    <d v="2023-10-05T00:00:00"/>
    <x v="0"/>
    <s v="SANTAREM"/>
    <x v="2"/>
    <n v="133818"/>
    <s v="NORTE"/>
    <n v="11000.02"/>
    <n v="1007.27"/>
    <n v="330"/>
    <m/>
    <s v="ATUAL CARGAS TRANSPORTES LTDA"/>
    <d v="2023-10-04T00:00:00"/>
    <s v="INFORMADO COLETA"/>
    <d v="2023-11-03T00:00:00"/>
    <m/>
    <d v="2023-10-11T00:00:00"/>
    <s v="CARGA EM UNIDADE DE TRANSBORDO"/>
    <s v="EM TRANSITO"/>
    <m/>
  </r>
  <r>
    <n v="32547298"/>
    <s v="325472-98"/>
    <d v="2023-10-10T00:00:00"/>
    <x v="0"/>
    <s v="CAMETA"/>
    <x v="2"/>
    <n v="134356"/>
    <m/>
    <n v="14635.27"/>
    <m/>
    <n v="558"/>
    <m/>
    <s v="MIRA OTM TRANSPORTES LTDA"/>
    <d v="2023-10-09T00:00:00"/>
    <s v="INFORMADO COLETA"/>
    <m/>
    <m/>
    <d v="2023-10-11T00:00:00"/>
    <s v="Aguardando transferência"/>
    <s v="EM TRANSITO"/>
    <n v="-45191"/>
  </r>
  <r>
    <n v="33606899"/>
    <s v="336068-99"/>
    <d v="2023-10-10T00:00:00"/>
    <x v="0"/>
    <s v="CAMPO ALEGRE DE LOURDES"/>
    <x v="20"/>
    <n v="134481"/>
    <m/>
    <n v="479.53"/>
    <m/>
    <n v="29.888999999999999"/>
    <m/>
    <s v="TECMAR TRANSPORTES LTDA"/>
    <d v="2023-10-10T00:00:00"/>
    <s v="INFORMADO COLETA"/>
    <m/>
    <m/>
    <m/>
    <m/>
    <s v="EM TRANSITO"/>
    <n v="-45191"/>
  </r>
  <r>
    <m/>
    <s v="-"/>
    <d v="2023-10-10T00:00:00"/>
    <x v="0"/>
    <s v="CAMPO GRANDE"/>
    <x v="3"/>
    <n v="134480"/>
    <m/>
    <n v="5498"/>
    <m/>
    <n v="2.4420000000000002"/>
    <m/>
    <s v="MIRA OTM TRANSPORTES LTDA"/>
    <d v="2023-10-10T00:00:00"/>
    <s v="INFORMADO COLETA"/>
    <m/>
    <m/>
    <d v="2023-10-11T00:00:00"/>
    <e v="#N/A"/>
    <s v="EM TRANSITO"/>
    <n v="-45191"/>
  </r>
  <r>
    <n v="32882098"/>
    <s v="328820-98"/>
    <d v="2023-10-10T00:00:00"/>
    <x v="0"/>
    <s v="CAMPO GRANDE"/>
    <x v="3"/>
    <n v="134377"/>
    <m/>
    <n v="9599"/>
    <m/>
    <n v="356"/>
    <m/>
    <s v="MIRA OTM TRANSPORTES LTDA"/>
    <d v="2023-10-09T00:00:00"/>
    <s v="INFORMADO COLETA"/>
    <m/>
    <m/>
    <d v="2023-10-11T00:00:00"/>
    <s v="Em trânsito filiais"/>
    <s v="EM TRANSITO"/>
    <n v="-45191"/>
  </r>
  <r>
    <n v="31986898"/>
    <s v="319868-98"/>
    <d v="2023-10-10T00:00:00"/>
    <x v="0"/>
    <s v="CAMPO MAIOR"/>
    <x v="7"/>
    <n v="134421"/>
    <m/>
    <n v="18609"/>
    <m/>
    <n v="818"/>
    <m/>
    <s v="TECMAR TRANSPORTES LTDA"/>
    <d v="2023-10-09T00:00:00"/>
    <s v="INFORMADO COLETA"/>
    <m/>
    <m/>
    <m/>
    <m/>
    <s v="EM TRANSITO"/>
    <n v="-45191"/>
  </r>
  <r>
    <n v="30539798"/>
    <s v="305397-98"/>
    <d v="2023-10-05T00:00:00"/>
    <x v="0"/>
    <s v="SANTAREM"/>
    <x v="2"/>
    <n v="133827"/>
    <s v="NORTE"/>
    <n v="10500"/>
    <n v="975.05"/>
    <n v="319"/>
    <m/>
    <s v="ATUAL CARGAS TRANSPORTES LTDA"/>
    <d v="2023-10-04T00:00:00"/>
    <s v="INFORMADO COLETA"/>
    <d v="2023-11-03T00:00:00"/>
    <m/>
    <d v="2023-10-11T00:00:00"/>
    <s v="CARGA EM UNIDADE DE TRANSBORDO"/>
    <s v="EM TRANSITO"/>
    <m/>
  </r>
  <r>
    <n v="30446598"/>
    <s v="304465-98"/>
    <d v="2023-10-04T00:00:00"/>
    <x v="0"/>
    <s v="SANTAREM"/>
    <x v="2"/>
    <n v="133734"/>
    <s v="NORTE"/>
    <n v="10886.07"/>
    <n v="1115.1300000000001"/>
    <n v="369"/>
    <m/>
    <s v="ATUAL CARGAS TRANSPORTES LTDA"/>
    <d v="2023-10-04T00:00:00"/>
    <s v="INFORMADO COLETA"/>
    <d v="2023-11-03T00:00:00"/>
    <m/>
    <d v="2023-10-11T00:00:00"/>
    <s v="CARGA EM UNIDADE DE TRANSBORDO"/>
    <s v="EM TRANSITO"/>
    <m/>
  </r>
  <r>
    <n v="33034198"/>
    <s v="330341-98"/>
    <d v="2023-10-10T00:00:00"/>
    <x v="0"/>
    <s v="CANARANA"/>
    <x v="0"/>
    <n v="134418"/>
    <m/>
    <n v="8662"/>
    <m/>
    <n v="300"/>
    <m/>
    <s v="MIRA OTM TRANSPORTES LTDA"/>
    <d v="2023-10-09T00:00:00"/>
    <s v="INFORMADO COLETA"/>
    <m/>
    <m/>
    <d v="2023-10-11T00:00:00"/>
    <s v="Aguardando transferência"/>
    <s v="EM TRANSITO"/>
    <n v="-45191"/>
  </r>
  <r>
    <n v="32273098"/>
    <s v="322730-98"/>
    <d v="2023-10-10T00:00:00"/>
    <x v="0"/>
    <s v="CARMO DO CAJURU"/>
    <x v="4"/>
    <n v="133823"/>
    <m/>
    <n v="110000"/>
    <m/>
    <n v="5327"/>
    <m/>
    <s v="D' PAULA TRANSPORTES EIRELI"/>
    <d v="2023-10-04T00:00:00"/>
    <s v="INFORMADO COLETA"/>
    <d v="2023-10-17T00:00:00"/>
    <m/>
    <d v="2023-10-11T00:00:00"/>
    <s v="AGENDADO"/>
    <s v="EM TRANSITO"/>
    <n v="-45191"/>
  </r>
  <r>
    <n v="33667699"/>
    <s v="336676-99"/>
    <d v="2023-10-10T00:00:00"/>
    <x v="0"/>
    <s v="CASA NOVA"/>
    <x v="20"/>
    <n v="134483"/>
    <m/>
    <n v="1388.88"/>
    <m/>
    <n v="89.667000000000002"/>
    <m/>
    <s v="TECMAR TRANSPORTES LTDA"/>
    <d v="2023-10-10T00:00:00"/>
    <s v="INFORMADO COLETA"/>
    <m/>
    <m/>
    <m/>
    <m/>
    <s v="EM TRANSITO"/>
    <n v="-45191"/>
  </r>
  <r>
    <n v="33158098"/>
    <s v="331580-98"/>
    <d v="2023-10-10T00:00:00"/>
    <x v="0"/>
    <s v="CATANDUVA"/>
    <x v="9"/>
    <n v="134420"/>
    <m/>
    <n v="72000"/>
    <m/>
    <n v="2517"/>
    <m/>
    <s v="TRANSBOCAYUVA LOGISTICA LTDA"/>
    <d v="2023-10-09T00:00:00"/>
    <s v="INFORMADO COLETA"/>
    <m/>
    <m/>
    <m/>
    <m/>
    <s v="EM TRANSITO"/>
    <n v="-45191"/>
  </r>
  <r>
    <n v="32724398"/>
    <s v="327243-98"/>
    <d v="2023-10-05T00:00:00"/>
    <x v="0"/>
    <s v="SANTAREM"/>
    <x v="2"/>
    <n v="134010"/>
    <s v="NORTE"/>
    <n v="13461.07"/>
    <n v="1544.95"/>
    <n v="511"/>
    <m/>
    <s v="ATUAL CARGAS TRANSPORTES LTDA"/>
    <d v="2023-10-05T00:00:00"/>
    <s v="INFORMADO COLETA"/>
    <d v="2023-11-03T00:00:00"/>
    <m/>
    <d v="2023-10-11T00:00:00"/>
    <s v="CARGA EM UNIDADE DE TRANSBORDO"/>
    <s v="EM TRANSITO"/>
    <m/>
  </r>
  <r>
    <n v="32803198"/>
    <s v="328031-98"/>
    <d v="2023-10-09T00:00:00"/>
    <x v="0"/>
    <s v="JURUENA"/>
    <x v="0"/>
    <n v="134271"/>
    <s v="CENTRO-OESTE"/>
    <n v="10232.82"/>
    <n v="900.67"/>
    <n v="371"/>
    <m/>
    <s v="ATUAL CARGAS TRANSPORTES LTDA"/>
    <d v="2023-10-09T00:00:00"/>
    <s v="INFORMADO COLETA"/>
    <d v="2023-11-03T00:00:00"/>
    <m/>
    <d v="2023-10-11T00:00:00"/>
    <s v="INICIO DE VIAGEM - TRANSFERENCIA RODOVIA"/>
    <s v="EM TRANSITO"/>
    <m/>
  </r>
  <r>
    <n v="31455598"/>
    <s v="314555-98"/>
    <d v="2023-10-10T00:00:00"/>
    <x v="0"/>
    <s v="COLIDER"/>
    <x v="0"/>
    <n v="134394"/>
    <m/>
    <n v="12819"/>
    <m/>
    <n v="558"/>
    <m/>
    <s v="MIRA OTM TRANSPORTES LTDA"/>
    <d v="2023-10-09T00:00:00"/>
    <s v="INFORMADO COLETA"/>
    <m/>
    <m/>
    <d v="2023-10-11T00:00:00"/>
    <s v="Aguardando transferência"/>
    <s v="EM TRANSITO"/>
    <n v="-45191"/>
  </r>
  <r>
    <n v="32891698"/>
    <s v="328916-98"/>
    <d v="2023-10-10T00:00:00"/>
    <x v="0"/>
    <s v="COLIDER"/>
    <x v="0"/>
    <n v="134505"/>
    <m/>
    <n v="10957"/>
    <m/>
    <n v="390"/>
    <m/>
    <s v="MIRA OTM TRANSPORTES LTDA"/>
    <d v="2023-10-10T00:00:00"/>
    <s v="INFORMADO COLETA"/>
    <m/>
    <m/>
    <d v="2023-10-11T00:00:00"/>
    <s v="Aguardando transferência"/>
    <s v="EM TRANSITO"/>
    <n v="-45191"/>
  </r>
  <r>
    <n v="32705798"/>
    <s v="327057-98"/>
    <d v="2023-10-10T00:00:00"/>
    <x v="0"/>
    <s v="COLIDER"/>
    <x v="0"/>
    <n v="134384"/>
    <m/>
    <n v="16444.830000000002"/>
    <m/>
    <n v="614"/>
    <m/>
    <s v="MIRA OTM TRANSPORTES LTDA"/>
    <d v="2023-10-09T00:00:00"/>
    <s v="INFORMADO COLETA"/>
    <m/>
    <m/>
    <d v="2023-10-11T00:00:00"/>
    <s v="Aguardando transferência"/>
    <s v="EM TRANSITO"/>
    <n v="-45191"/>
  </r>
  <r>
    <n v="33199398"/>
    <s v="331993-98"/>
    <d v="2023-10-10T00:00:00"/>
    <x v="0"/>
    <s v="CONCEICAO APARECIDA"/>
    <x v="4"/>
    <n v="134416"/>
    <m/>
    <n v="6691.41"/>
    <m/>
    <n v="226"/>
    <m/>
    <s v="TENHOMOVEIS COMERCIO DE MOVEIS E UTENSILIOS DOMESTICOS LTDA"/>
    <d v="2023-10-09T00:00:00"/>
    <s v="INFORMADO COLETA"/>
    <m/>
    <m/>
    <m/>
    <m/>
    <s v="EM TRANSITO"/>
    <n v="-45191"/>
  </r>
  <r>
    <n v="32509298"/>
    <s v="325092-98"/>
    <d v="2023-10-10T00:00:00"/>
    <x v="0"/>
    <s v="CONCEIÇÃO DO COITÉ"/>
    <x v="20"/>
    <n v="134322"/>
    <m/>
    <n v="16333.96"/>
    <m/>
    <n v="512"/>
    <m/>
    <s v="TECMAR TRANSPORTES LTDA"/>
    <d v="2023-10-09T00:00:00"/>
    <s v="INFORMADO COLETA"/>
    <m/>
    <m/>
    <m/>
    <m/>
    <s v="EM TRANSITO"/>
    <n v="-45191"/>
  </r>
  <r>
    <n v="32412998"/>
    <s v="324129-98"/>
    <d v="2023-10-10T00:00:00"/>
    <x v="0"/>
    <s v="CORUMBA"/>
    <x v="3"/>
    <n v="134516"/>
    <m/>
    <n v="14739"/>
    <m/>
    <n v="583"/>
    <m/>
    <s v="MIRA OTM TRANSPORTES LTDA"/>
    <d v="2023-10-10T00:00:00"/>
    <s v="INFORMADO COLETA"/>
    <m/>
    <m/>
    <d v="2023-10-11T00:00:00"/>
    <s v="Aguardando transferência"/>
    <s v="EM TRANSITO"/>
    <n v="-45191"/>
  </r>
  <r>
    <n v="31744698"/>
    <s v="317446-98"/>
    <d v="2023-10-10T00:00:00"/>
    <x v="0"/>
    <s v="CUIABÁ"/>
    <x v="0"/>
    <n v="134409"/>
    <m/>
    <n v="12249"/>
    <m/>
    <n v="556"/>
    <m/>
    <s v="MIRA OTM TRANSPORTES LTDA"/>
    <d v="2023-10-09T00:00:00"/>
    <s v="INFORMADO COLETA"/>
    <m/>
    <m/>
    <d v="2023-10-11T00:00:00"/>
    <s v="Aguardando transferência"/>
    <s v="EM TRANSITO"/>
    <n v="-45191"/>
  </r>
  <r>
    <n v="31864698"/>
    <s v="318646-98"/>
    <d v="2023-10-10T00:00:00"/>
    <x v="0"/>
    <s v="CUIABÁ"/>
    <x v="0"/>
    <n v="134410"/>
    <m/>
    <n v="10829"/>
    <m/>
    <n v="448"/>
    <m/>
    <s v="MIRA OTM TRANSPORTES LTDA"/>
    <d v="2023-10-09T00:00:00"/>
    <s v="INFORMADO COLETA"/>
    <m/>
    <m/>
    <d v="2023-10-11T00:00:00"/>
    <s v="Aguardando transferência"/>
    <s v="EM TRANSITO"/>
    <n v="-45191"/>
  </r>
  <r>
    <n v="33169398"/>
    <s v="331693-98"/>
    <d v="2023-10-10T00:00:00"/>
    <x v="0"/>
    <s v="TABAPORA"/>
    <x v="0"/>
    <n v="134275"/>
    <m/>
    <n v="15764.65"/>
    <n v="1443.66"/>
    <n v="598"/>
    <m/>
    <s v="ATUAL CARGAS TRANSPORTES LTDA"/>
    <d v="2023-10-09T00:00:00"/>
    <s v="INFORMADO COLETA"/>
    <d v="2023-11-06T00:00:00"/>
    <m/>
    <d v="2023-10-11T00:00:00"/>
    <s v="CTE EMITIDO"/>
    <s v="EM TRANSITO"/>
    <n v="-45191"/>
  </r>
  <r>
    <n v="31837898"/>
    <s v="318378-98"/>
    <d v="2023-09-29T00:00:00"/>
    <x v="0"/>
    <s v="COCALINHO"/>
    <x v="0"/>
    <n v="132772"/>
    <s v="CENTRO-OESTE"/>
    <n v="14609"/>
    <n v="2212.88"/>
    <n v="672"/>
    <m/>
    <s v="ATUAL CARGAS TRANSPORTES LTDA"/>
    <d v="2023-09-28T00:00:00"/>
    <s v="INFORMADO COLETA"/>
    <d v="2023-11-07T00:00:00"/>
    <m/>
    <d v="2023-10-11T00:00:00"/>
    <s v="CARGA EM UNIDADE DE TRANSBORDO"/>
    <s v="EM TRANSITO"/>
    <m/>
  </r>
  <r>
    <n v="32524198"/>
    <s v="325241-98"/>
    <d v="2023-10-10T00:00:00"/>
    <x v="0"/>
    <s v="DIVINÓPOLIS"/>
    <x v="4"/>
    <n v="134163"/>
    <m/>
    <n v="100000"/>
    <m/>
    <n v="4524"/>
    <m/>
    <s v="D' PAULA TRANSPORTES EIRELI"/>
    <d v="2023-10-06T00:00:00"/>
    <s v="INFORMADO COLETA"/>
    <d v="2023-10-17T00:00:00"/>
    <m/>
    <d v="2023-10-11T00:00:00"/>
    <s v="AGENDADO"/>
    <s v="EM TRANSITO"/>
    <n v="-45191"/>
  </r>
  <r>
    <n v="32811298"/>
    <s v="328112-98"/>
    <d v="2023-10-10T00:00:00"/>
    <x v="0"/>
    <s v="DIVINÓPOLIS"/>
    <x v="4"/>
    <n v="134370"/>
    <m/>
    <n v="18620.7"/>
    <m/>
    <n v="773"/>
    <m/>
    <s v="D' PAULA TRANSPORTES EIRELI"/>
    <d v="2023-10-09T00:00:00"/>
    <s v="INFORMADO COLETA"/>
    <d v="2023-10-17T00:00:00"/>
    <m/>
    <d v="2023-10-11T00:00:00"/>
    <s v="AGENDADO"/>
    <s v="EM TRANSITO"/>
    <n v="-45191"/>
  </r>
  <r>
    <n v="30207098"/>
    <s v="302070-98"/>
    <d v="2023-10-02T00:00:00"/>
    <x v="0"/>
    <s v="MANAUS"/>
    <x v="24"/>
    <n v="133198"/>
    <s v="NORTE"/>
    <n v="22000"/>
    <n v="2814.85"/>
    <n v="850"/>
    <m/>
    <s v="ATUAL CARGAS TRANSPORTES LTDA"/>
    <d v="2023-09-30T00:00:00"/>
    <s v="INFORMADO COLETA"/>
    <d v="2023-11-07T00:00:00"/>
    <m/>
    <d v="2023-10-11T00:00:00"/>
    <n v="0"/>
    <s v="EM TRANSITO"/>
    <m/>
  </r>
  <r>
    <n v="31651898"/>
    <s v="316518-98"/>
    <d v="2023-09-29T00:00:00"/>
    <x v="0"/>
    <s v="PORTO DE MOZ"/>
    <x v="2"/>
    <n v="132739"/>
    <s v="NORTE"/>
    <n v="10566.77"/>
    <n v="2385.52"/>
    <n v="446"/>
    <m/>
    <s v="ATUAL CARGAS TRANSPORTES LTDA"/>
    <d v="2023-09-28T00:00:00"/>
    <s v="INFORMADO COLETA"/>
    <d v="2023-11-08T00:00:00"/>
    <m/>
    <d v="2023-10-11T00:00:00"/>
    <s v="FIM DE VIAGEM - CHEGADA UNIDADE DESTINO"/>
    <s v="EM TRANSITO"/>
    <m/>
  </r>
  <r>
    <n v="32724798"/>
    <s v="327247-98"/>
    <d v="2023-10-10T00:00:00"/>
    <x v="0"/>
    <s v="DRACENA"/>
    <x v="9"/>
    <n v="134151"/>
    <m/>
    <n v="5572.71"/>
    <m/>
    <n v="201"/>
    <m/>
    <s v="TSG LOG"/>
    <d v="2023-10-06T00:00:00"/>
    <s v="INFORMADO COLETA"/>
    <m/>
    <m/>
    <m/>
    <m/>
    <s v="EM TRANSITO"/>
    <n v="-45191"/>
  </r>
  <r>
    <n v="30561398"/>
    <s v="305613-98"/>
    <d v="2023-10-10T00:00:00"/>
    <x v="0"/>
    <s v="DUQUE DE CAXIAS"/>
    <x v="11"/>
    <n v="134408"/>
    <m/>
    <n v="4324.32"/>
    <m/>
    <n v="138"/>
    <m/>
    <s v="REALMED TRANSPORTES E LOGÍSTICA LTDA"/>
    <d v="2023-10-09T00:00:00"/>
    <s v="INFORMADO COLETA"/>
    <m/>
    <m/>
    <m/>
    <m/>
    <s v="EM TRANSITO"/>
    <n v="-45191"/>
  </r>
  <r>
    <n v="32913998"/>
    <s v="329139-98"/>
    <d v="2023-10-10T00:00:00"/>
    <x v="0"/>
    <s v="FEIRA DE SANTANA"/>
    <x v="20"/>
    <n v="134523"/>
    <m/>
    <n v="5500"/>
    <m/>
    <n v="201"/>
    <m/>
    <s v="TECMAR TRANSPORTES LTDA"/>
    <d v="2023-10-10T00:00:00"/>
    <s v="INFORMADO COLETA"/>
    <m/>
    <m/>
    <m/>
    <m/>
    <s v="EM TRANSITO"/>
    <n v="-45191"/>
  </r>
  <r>
    <n v="32381798"/>
    <s v="323817-98"/>
    <d v="2023-10-10T00:00:00"/>
    <x v="0"/>
    <s v="FEIRA DE SANTANA"/>
    <x v="20"/>
    <n v="134507"/>
    <m/>
    <n v="15369"/>
    <m/>
    <n v="587"/>
    <m/>
    <s v="TECMAR TRANSPORTES LTDA"/>
    <d v="2023-10-10T00:00:00"/>
    <s v="INFORMADO COLETA"/>
    <m/>
    <m/>
    <m/>
    <m/>
    <s v="EM TRANSITO"/>
    <n v="-45191"/>
  </r>
  <r>
    <n v="32784698"/>
    <s v="327846-98"/>
    <d v="2023-10-10T00:00:00"/>
    <x v="0"/>
    <s v="FEIRA DE SANTANA"/>
    <x v="20"/>
    <n v="134256"/>
    <m/>
    <n v="16937.91"/>
    <m/>
    <n v="682"/>
    <m/>
    <s v="TECMAR TRANSPORTES LTDA"/>
    <d v="2023-10-09T00:00:00"/>
    <s v="INFORMADO COLETA"/>
    <m/>
    <m/>
    <m/>
    <m/>
    <s v="EM TRANSITO"/>
    <n v="-45191"/>
  </r>
  <r>
    <n v="32796798"/>
    <s v="327967-98"/>
    <d v="2023-10-10T00:00:00"/>
    <x v="0"/>
    <s v="FEIRA DE SANTANA"/>
    <x v="20"/>
    <n v="134246"/>
    <m/>
    <n v="37321.019999999997"/>
    <m/>
    <n v="1515"/>
    <m/>
    <s v="TECMAR TRANSPORTES LTDA"/>
    <d v="2023-10-09T00:00:00"/>
    <s v="INFORMADO COLETA"/>
    <m/>
    <m/>
    <m/>
    <m/>
    <s v="EM TRANSITO"/>
    <n v="-45191"/>
  </r>
  <r>
    <n v="32600998"/>
    <s v="326009-98"/>
    <d v="2023-10-10T00:00:00"/>
    <x v="0"/>
    <s v="GOIANIA"/>
    <x v="5"/>
    <n v="133855"/>
    <m/>
    <n v="7419"/>
    <m/>
    <n v="260"/>
    <m/>
    <s v="JEONCEL TRANSPORTES LTDA"/>
    <d v="2023-10-04T00:00:00"/>
    <s v="INFORMADO COLETA"/>
    <d v="2023-10-19T00:00:00"/>
    <d v="1899-12-30T00:00:00"/>
    <d v="2023-10-11T00:00:00"/>
    <s v="DOCUMENTO DE TRANSPORTE EMITIDO"/>
    <s v="EM TRANSITO"/>
    <n v="-45191"/>
  </r>
  <r>
    <n v="32808998"/>
    <s v="328089-98"/>
    <d v="2023-10-10T00:00:00"/>
    <x v="0"/>
    <s v="GUANAMBI"/>
    <x v="20"/>
    <n v="134312"/>
    <m/>
    <n v="145800"/>
    <m/>
    <n v="5175"/>
    <m/>
    <s v="D' PAULA TRANSPORTES EIRELI"/>
    <d v="2023-10-09T00:00:00"/>
    <s v="INFORMADO COLETA"/>
    <d v="2023-10-13T00:00:00"/>
    <m/>
    <d v="2023-10-11T00:00:00"/>
    <s v="AGENDADO"/>
    <s v="EM TRANSITO"/>
    <n v="-45191"/>
  </r>
  <r>
    <n v="32822198"/>
    <s v="328221-98"/>
    <d v="2023-10-10T00:00:00"/>
    <x v="0"/>
    <s v="GUARIBA"/>
    <x v="9"/>
    <n v="134125"/>
    <m/>
    <n v="17459"/>
    <m/>
    <n v="681"/>
    <m/>
    <s v="TRANSBOCAYUVA LOGISTICA LTDA"/>
    <d v="2023-10-06T00:00:00"/>
    <s v="INFORMADO COLETA"/>
    <m/>
    <m/>
    <m/>
    <m/>
    <s v="EM TRANSITO"/>
    <n v="-45191"/>
  </r>
  <r>
    <n v="32578098"/>
    <s v="325780-98"/>
    <d v="2023-10-10T00:00:00"/>
    <x v="0"/>
    <s v="IBITINGA"/>
    <x v="9"/>
    <n v="134412"/>
    <m/>
    <n v="9496.3799999999992"/>
    <m/>
    <n v="274"/>
    <m/>
    <s v="TSG LOG"/>
    <d v="2023-10-09T00:00:00"/>
    <s v="INFORMADO COLETA"/>
    <m/>
    <m/>
    <m/>
    <m/>
    <s v="EM TRANSITO"/>
    <n v="-45191"/>
  </r>
  <r>
    <n v="33182598"/>
    <s v="331825-98"/>
    <d v="2023-10-10T00:00:00"/>
    <x v="0"/>
    <s v="IGUABA GRANDE"/>
    <x v="11"/>
    <n v="134314"/>
    <m/>
    <n v="5629"/>
    <m/>
    <n v="194"/>
    <m/>
    <s v="REALMED TRANSPORTES E LOGÍSTICA LTDA"/>
    <d v="2023-10-09T00:00:00"/>
    <s v="INFORMADO COLETA"/>
    <m/>
    <m/>
    <m/>
    <m/>
    <s v="EM TRANSITO"/>
    <n v="-45191"/>
  </r>
  <r>
    <n v="32095398"/>
    <s v="320953-98"/>
    <d v="2023-10-10T00:00:00"/>
    <x v="0"/>
    <s v="INDAIATUBA"/>
    <x v="9"/>
    <n v="134446"/>
    <m/>
    <n v="10600"/>
    <m/>
    <n v="398"/>
    <m/>
    <s v="TSG LOG"/>
    <d v="2023-10-09T00:00:00"/>
    <s v="INFORMADO COLETA"/>
    <m/>
    <m/>
    <m/>
    <m/>
    <s v="EM TRANSITO"/>
    <n v="-45191"/>
  </r>
  <r>
    <n v="32974898"/>
    <s v="329748-98"/>
    <d v="2023-10-10T00:00:00"/>
    <x v="0"/>
    <s v="ITAITUBA"/>
    <x v="2"/>
    <n v="134289"/>
    <m/>
    <n v="9023.33"/>
    <m/>
    <n v="325"/>
    <m/>
    <s v="MIRA OTM TRANSPORTES LTDA"/>
    <d v="2023-10-09T00:00:00"/>
    <s v="INFORMADO COLETA"/>
    <m/>
    <m/>
    <d v="2023-10-11T00:00:00"/>
    <s v="Aguardando transferência"/>
    <s v="EM TRANSITO"/>
    <n v="-45191"/>
  </r>
  <r>
    <n v="33646599"/>
    <s v="336465-99"/>
    <d v="2023-10-10T00:00:00"/>
    <x v="0"/>
    <s v="ITAITUBA"/>
    <x v="2"/>
    <n v="134482"/>
    <m/>
    <n v="2063"/>
    <m/>
    <n v="119.556"/>
    <m/>
    <s v="MIRA OTM TRANSPORTES LTDA"/>
    <d v="2023-10-10T00:00:00"/>
    <s v="INFORMADO COLETA"/>
    <m/>
    <m/>
    <d v="2023-10-11T00:00:00"/>
    <s v="Aguardando transferência"/>
    <s v="EM TRANSITO"/>
    <n v="-45191"/>
  </r>
  <r>
    <n v="32313598"/>
    <s v="323135-98"/>
    <d v="2023-10-10T00:00:00"/>
    <x v="0"/>
    <s v="ITAJOBI"/>
    <x v="9"/>
    <n v="134050"/>
    <m/>
    <n v="20999.01"/>
    <m/>
    <n v="807"/>
    <m/>
    <s v="TRANSBOCAYUVA LOGISTICA LTDA"/>
    <d v="2023-10-05T00:00:00"/>
    <s v="INFORMADO COLETA"/>
    <m/>
    <m/>
    <m/>
    <m/>
    <s v="EM TRANSITO"/>
    <n v="-45191"/>
  </r>
  <r>
    <n v="33155398"/>
    <s v="331553-98"/>
    <d v="2023-10-10T00:00:00"/>
    <x v="0"/>
    <s v="ITAJOBI"/>
    <x v="9"/>
    <n v="134274"/>
    <m/>
    <n v="10408.31"/>
    <m/>
    <n v="330"/>
    <m/>
    <s v="TRANSBOCAYUVA LOGISTICA LTDA"/>
    <d v="2023-10-09T00:00:00"/>
    <s v="INFORMADO COLETA"/>
    <m/>
    <m/>
    <m/>
    <m/>
    <s v="EM TRANSITO"/>
    <n v="-45191"/>
  </r>
  <r>
    <n v="33263498"/>
    <s v="332634-98"/>
    <d v="2023-10-10T00:00:00"/>
    <x v="0"/>
    <s v="ITALVA"/>
    <x v="11"/>
    <n v="134441"/>
    <m/>
    <n v="6269"/>
    <m/>
    <n v="224"/>
    <m/>
    <s v="TJ4 TRANSPORTES EIRELI"/>
    <d v="2023-10-09T00:00:00"/>
    <s v="INFORMADO COLETA"/>
    <m/>
    <m/>
    <m/>
    <m/>
    <s v="EM TRANSITO"/>
    <n v="-45191"/>
  </r>
  <r>
    <n v="33433498"/>
    <s v="334334-98"/>
    <d v="2023-10-10T00:00:00"/>
    <x v="0"/>
    <s v="ITAPEVA"/>
    <x v="9"/>
    <n v="134491"/>
    <m/>
    <n v="30890.22"/>
    <m/>
    <n v="1241"/>
    <m/>
    <s v="TSG LOG"/>
    <d v="2023-10-10T00:00:00"/>
    <s v="INFORMADO COLETA"/>
    <m/>
    <m/>
    <m/>
    <m/>
    <s v="EM TRANSITO"/>
    <n v="-45191"/>
  </r>
  <r>
    <n v="33540398"/>
    <s v="335403-98"/>
    <d v="2023-10-10T00:00:00"/>
    <x v="0"/>
    <s v="ITAPEVI"/>
    <x v="9"/>
    <n v="134340"/>
    <m/>
    <n v="57984.77"/>
    <m/>
    <n v="284.14999999999998"/>
    <m/>
    <s v="TSG LOG"/>
    <d v="2023-10-09T00:00:00"/>
    <s v="INFORMADO COLETA"/>
    <m/>
    <m/>
    <m/>
    <m/>
    <s v="EM TRANSITO"/>
    <n v="-45191"/>
  </r>
  <r>
    <n v="33259698"/>
    <s v="332596-98"/>
    <d v="2023-10-10T00:00:00"/>
    <x v="0"/>
    <s v="ITAPOLIS"/>
    <x v="9"/>
    <n v="134445"/>
    <m/>
    <n v="8219"/>
    <m/>
    <n v="285"/>
    <m/>
    <s v="TSG LOG"/>
    <d v="2023-10-09T00:00:00"/>
    <s v="INFORMADO COLETA"/>
    <m/>
    <m/>
    <m/>
    <m/>
    <s v="EM TRANSITO"/>
    <n v="-45191"/>
  </r>
  <r>
    <n v="32536498"/>
    <s v="325364-98"/>
    <d v="2023-10-10T00:00:00"/>
    <x v="0"/>
    <s v="ITIQUIRA"/>
    <x v="0"/>
    <n v="134373"/>
    <m/>
    <n v="12700"/>
    <m/>
    <n v="435"/>
    <m/>
    <s v="MIRA OTM TRANSPORTES LTDA"/>
    <d v="2023-10-09T00:00:00"/>
    <s v="INFORMADO COLETA"/>
    <m/>
    <m/>
    <d v="2023-10-11T00:00:00"/>
    <s v="Em trânsito filiais"/>
    <s v="EM TRANSITO"/>
    <n v="-45191"/>
  </r>
  <r>
    <n v="30673298"/>
    <s v="306732-98"/>
    <d v="2023-10-10T00:00:00"/>
    <x v="0"/>
    <s v="JAGUARÉ"/>
    <x v="23"/>
    <n v="133210"/>
    <m/>
    <n v="32678"/>
    <m/>
    <n v="1209"/>
    <m/>
    <s v="FOTUS ENERGIA SOLAR LTDA"/>
    <d v="2023-09-30T00:00:00"/>
    <s v="INFORMADO COLETA"/>
    <m/>
    <m/>
    <m/>
    <m/>
    <s v="EM TRANSITO"/>
    <n v="-45191"/>
  </r>
  <r>
    <n v="31121598"/>
    <s v="311215-98"/>
    <d v="2023-10-10T00:00:00"/>
    <x v="0"/>
    <s v="JAU"/>
    <x v="9"/>
    <n v="133184"/>
    <m/>
    <n v="7028.64"/>
    <m/>
    <n v="254"/>
    <m/>
    <s v="FITLOG TRANSPORTES E LOGISTICA"/>
    <d v="2023-09-30T00:00:00"/>
    <s v="INFORMADO COLETA"/>
    <m/>
    <m/>
    <m/>
    <m/>
    <s v="EM TRANSITO"/>
    <n v="-45191"/>
  </r>
  <r>
    <n v="32867798"/>
    <s v="328677-98"/>
    <d v="2023-10-10T00:00:00"/>
    <x v="0"/>
    <s v="JEQUIE"/>
    <x v="20"/>
    <n v="134242"/>
    <m/>
    <n v="8054.62"/>
    <m/>
    <n v="296"/>
    <m/>
    <s v="TECMAR TRANSPORTES LTDA"/>
    <d v="2023-10-09T00:00:00"/>
    <s v="INFORMADO COLETA"/>
    <m/>
    <m/>
    <m/>
    <m/>
    <s v="EM TRANSITO"/>
    <n v="-45191"/>
  </r>
  <r>
    <n v="32867698"/>
    <s v="328676-98"/>
    <d v="2023-10-10T00:00:00"/>
    <x v="0"/>
    <s v="JEQUIE"/>
    <x v="20"/>
    <n v="134255"/>
    <m/>
    <n v="8054.62"/>
    <m/>
    <n v="296"/>
    <m/>
    <s v="TECMAR TRANSPORTES LTDA"/>
    <d v="2023-10-09T00:00:00"/>
    <s v="INFORMADO COLETA"/>
    <m/>
    <m/>
    <m/>
    <m/>
    <s v="EM TRANSITO"/>
    <n v="-45191"/>
  </r>
  <r>
    <n v="32704898"/>
    <s v="327048-98"/>
    <d v="2023-10-10T00:00:00"/>
    <x v="0"/>
    <s v="JOSE BONIFACIO"/>
    <x v="9"/>
    <n v="134154"/>
    <m/>
    <n v="8136.81"/>
    <m/>
    <n v="296"/>
    <m/>
    <s v="TSG LOG"/>
    <d v="2023-10-06T00:00:00"/>
    <s v="INFORMADO COLETA"/>
    <m/>
    <m/>
    <m/>
    <m/>
    <s v="EM TRANSITO"/>
    <n v="-45191"/>
  </r>
  <r>
    <n v="32461198"/>
    <s v="324611-98"/>
    <d v="2023-10-10T00:00:00"/>
    <x v="0"/>
    <s v="JUAZEIRO"/>
    <x v="20"/>
    <n v="134066"/>
    <m/>
    <n v="144000"/>
    <m/>
    <n v="6626"/>
    <m/>
    <s v="D' PAULA TRANSPORTES EIRELI"/>
    <d v="2023-10-06T00:00:00"/>
    <s v="INFORMADO COLETA"/>
    <d v="2023-10-16T00:00:00"/>
    <m/>
    <d v="2023-10-11T00:00:00"/>
    <s v="AGENDADO"/>
    <s v="EM TRANSITO"/>
    <n v="-45191"/>
  </r>
  <r>
    <n v="31927398"/>
    <s v="319273-98"/>
    <d v="2023-10-10T00:00:00"/>
    <x v="0"/>
    <s v="JUNDIAI"/>
    <x v="9"/>
    <n v="133662"/>
    <m/>
    <n v="35000"/>
    <m/>
    <n v="1322.12"/>
    <m/>
    <s v="TRANSBOCAYUVA LOGISTICA LTDA"/>
    <d v="2023-10-04T00:00:00"/>
    <s v="INFORMADO COLETA"/>
    <m/>
    <m/>
    <m/>
    <m/>
    <s v="EM TRANSITO"/>
    <n v="-45191"/>
  </r>
  <r>
    <n v="32428298"/>
    <s v="324282-98"/>
    <d v="2023-10-10T00:00:00"/>
    <x v="0"/>
    <s v="JURUTI"/>
    <x v="2"/>
    <n v="134357"/>
    <m/>
    <n v="22319.94"/>
    <m/>
    <n v="775"/>
    <m/>
    <s v="MIRA OTM TRANSPORTES LTDA"/>
    <d v="2023-10-09T00:00:00"/>
    <s v="INFORMADO COLETA"/>
    <m/>
    <m/>
    <d v="2023-10-11T00:00:00"/>
    <s v="Aguardando transferência"/>
    <s v="EM TRANSITO"/>
    <n v="-45191"/>
  </r>
  <r>
    <n v="32505198"/>
    <s v="325051-98"/>
    <d v="2023-10-10T00:00:00"/>
    <x v="0"/>
    <s v="LAVINIA"/>
    <x v="9"/>
    <n v="134044"/>
    <m/>
    <n v="19492.11"/>
    <m/>
    <n v="739"/>
    <m/>
    <s v="TSG LOG"/>
    <d v="2023-10-05T00:00:00"/>
    <s v="INFORMADO COLETA"/>
    <m/>
    <m/>
    <m/>
    <m/>
    <s v="EM TRANSITO"/>
    <n v="-45191"/>
  </r>
  <r>
    <n v="31712998"/>
    <s v="317129-98"/>
    <d v="2023-10-10T00:00:00"/>
    <x v="0"/>
    <s v="LIMOEIRO DO NORTE"/>
    <x v="15"/>
    <n v="134429"/>
    <m/>
    <n v="15219"/>
    <m/>
    <n v="705"/>
    <m/>
    <s v="TECMAR TRANSPORTES LTDA"/>
    <d v="2023-10-09T00:00:00"/>
    <s v="INFORMADO COLETA"/>
    <m/>
    <m/>
    <m/>
    <m/>
    <s v="EM TRANSITO"/>
    <n v="-45191"/>
  </r>
  <r>
    <n v="30817698"/>
    <s v="308176-98"/>
    <d v="2023-10-10T00:00:00"/>
    <x v="0"/>
    <s v="LINHARES"/>
    <x v="23"/>
    <n v="133423"/>
    <m/>
    <n v="16825.62"/>
    <m/>
    <n v="634"/>
    <m/>
    <s v="FOTUS ENERGIA SOLAR LTDA"/>
    <d v="2023-10-02T00:00:00"/>
    <s v="INFORMADO COLETA"/>
    <m/>
    <m/>
    <m/>
    <m/>
    <s v="EM TRANSITO"/>
    <n v="-45191"/>
  </r>
  <r>
    <n v="31669598"/>
    <s v="316695-98"/>
    <d v="2023-10-02T00:00:00"/>
    <x v="0"/>
    <s v="ALENQUER"/>
    <x v="2"/>
    <n v="133151"/>
    <s v="NORTE"/>
    <n v="8393.4699999999993"/>
    <n v="1835.65"/>
    <n v="340"/>
    <m/>
    <s v="ATUAL CARGAS TRANSPORTES LTDA"/>
    <d v="2023-09-30T00:00:00"/>
    <s v="INFORMADO COLETA"/>
    <d v="2023-11-08T00:00:00"/>
    <m/>
    <d v="2023-10-11T00:00:00"/>
    <s v="CARGA EM UNIDADE DE TRANSBORDO"/>
    <s v="EM TRANSITO"/>
    <m/>
  </r>
  <r>
    <n v="32785198"/>
    <s v="327851-98"/>
    <d v="2023-10-10T00:00:00"/>
    <x v="0"/>
    <s v="LUNARDELLI"/>
    <x v="12"/>
    <n v="134351"/>
    <m/>
    <n v="30000"/>
    <m/>
    <n v="1093"/>
    <m/>
    <s v="FITLOG TRANSPORTES E LOGISTICA"/>
    <d v="2023-10-09T00:00:00"/>
    <s v="INFORMADO COLETA"/>
    <m/>
    <m/>
    <m/>
    <m/>
    <s v="EM TRANSITO"/>
    <n v="-45191"/>
  </r>
  <r>
    <n v="32586898"/>
    <s v="325868-98"/>
    <d v="2023-10-10T00:00:00"/>
    <x v="0"/>
    <s v="MACAPÁ"/>
    <x v="14"/>
    <n v="134414"/>
    <m/>
    <n v="12740.07"/>
    <m/>
    <n v="481"/>
    <m/>
    <s v="MIRA OTM TRANSPORTES LTDA"/>
    <d v="2023-10-09T00:00:00"/>
    <s v="INFORMADO COLETA"/>
    <m/>
    <m/>
    <d v="2023-10-11T00:00:00"/>
    <s v="Aguardando transferência"/>
    <s v="EM TRANSITO"/>
    <n v="-45191"/>
  </r>
  <r>
    <n v="32265998"/>
    <s v="322659-98"/>
    <d v="2023-10-10T00:00:00"/>
    <x v="0"/>
    <s v="MACAPÁ"/>
    <x v="14"/>
    <n v="134375"/>
    <m/>
    <n v="21453.87"/>
    <m/>
    <n v="774"/>
    <m/>
    <s v="MIRA OTM TRANSPORTES LTDA"/>
    <d v="2023-10-09T00:00:00"/>
    <s v="INFORMADO COLETA"/>
    <m/>
    <m/>
    <d v="2023-10-11T00:00:00"/>
    <s v="Aguardando transferência"/>
    <s v="EM TRANSITO"/>
    <n v="-45191"/>
  </r>
  <r>
    <n v="33307898"/>
    <s v="333078-98"/>
    <d v="2023-10-10T00:00:00"/>
    <x v="0"/>
    <s v="MACAUBAL"/>
    <x v="9"/>
    <n v="134451"/>
    <m/>
    <n v="7900"/>
    <m/>
    <n v="256"/>
    <m/>
    <s v="TSG LOG"/>
    <d v="2023-10-09T00:00:00"/>
    <s v="INFORMADO COLETA"/>
    <m/>
    <m/>
    <m/>
    <m/>
    <s v="EM TRANSITO"/>
    <n v="-45191"/>
  </r>
  <r>
    <n v="32854098"/>
    <s v="328540-98"/>
    <d v="2023-10-10T00:00:00"/>
    <x v="0"/>
    <s v="MANDAGUACU"/>
    <x v="12"/>
    <n v="134294"/>
    <m/>
    <n v="5629"/>
    <m/>
    <n v="190"/>
    <m/>
    <s v="FITLOG TRANSPORTES E LOGISTICA"/>
    <d v="2023-10-09T00:00:00"/>
    <s v="INFORMADO COLETA"/>
    <m/>
    <m/>
    <m/>
    <m/>
    <s v="EM TRANSITO"/>
    <n v="-45191"/>
  </r>
  <r>
    <n v="33188698"/>
    <s v="331886-98"/>
    <d v="2023-10-10T00:00:00"/>
    <x v="0"/>
    <s v="MARABA"/>
    <x v="2"/>
    <n v="134415"/>
    <m/>
    <n v="10050"/>
    <m/>
    <n v="344"/>
    <m/>
    <s v="MIRA OTM TRANSPORTES LTDA"/>
    <d v="2023-10-09T00:00:00"/>
    <s v="INFORMADO COLETA"/>
    <m/>
    <m/>
    <d v="2023-10-11T00:00:00"/>
    <s v="Em trânsito filiais"/>
    <s v="EM TRANSITO"/>
    <n v="-45191"/>
  </r>
  <r>
    <n v="32864298"/>
    <s v="328642-98"/>
    <d v="2023-10-10T00:00:00"/>
    <x v="0"/>
    <s v="MARICÁ"/>
    <x v="11"/>
    <n v="134313"/>
    <m/>
    <n v="7009"/>
    <m/>
    <n v="262"/>
    <m/>
    <s v="REALMED TRANSPORTES E LOGÍSTICA LTDA"/>
    <d v="2023-10-09T00:00:00"/>
    <s v="INFORMADO COLETA"/>
    <m/>
    <m/>
    <m/>
    <m/>
    <s v="EM TRANSITO"/>
    <n v="-45191"/>
  </r>
  <r>
    <n v="32381898"/>
    <s v="323818-98"/>
    <d v="2023-10-04T00:00:00"/>
    <x v="0"/>
    <s v="IRANDUBA"/>
    <x v="24"/>
    <n v="133540"/>
    <s v="NORTE"/>
    <n v="12946.34"/>
    <n v="1470.08"/>
    <n v="432"/>
    <m/>
    <s v="ATUAL CARGAS TRANSPORTES LTDA"/>
    <d v="2023-10-03T00:00:00"/>
    <s v="INFORMADO COLETA"/>
    <d v="2023-11-08T00:00:00"/>
    <m/>
    <d v="2023-10-11T00:00:00"/>
    <n v="0"/>
    <s v="EM TRANSITO"/>
    <m/>
  </r>
  <r>
    <n v="32639198"/>
    <s v="326391-98"/>
    <d v="2023-10-10T00:00:00"/>
    <x v="0"/>
    <s v="MIRANTE DA SERRA"/>
    <x v="8"/>
    <n v="134528"/>
    <m/>
    <n v="11103.51"/>
    <m/>
    <n v="388"/>
    <m/>
    <s v="MIRA OTM TRANSPORTES LTDA"/>
    <d v="2023-10-10T00:00:00"/>
    <s v="INFORMADO COLETA"/>
    <m/>
    <m/>
    <d v="2023-10-11T00:00:00"/>
    <s v="Aguardando transferência"/>
    <s v="EM TRANSITO"/>
    <n v="-45191"/>
  </r>
  <r>
    <n v="30671298"/>
    <s v="306712-98"/>
    <d v="2023-10-10T00:00:00"/>
    <x v="0"/>
    <s v="MOCOCA"/>
    <x v="9"/>
    <n v="134502"/>
    <m/>
    <n v="42000"/>
    <m/>
    <n v="1557"/>
    <m/>
    <s v="TRANSBOCAYUVA LOGISTICA LTDA"/>
    <d v="2023-10-10T00:00:00"/>
    <s v="INFORMADO COLETA"/>
    <m/>
    <m/>
    <m/>
    <m/>
    <s v="EM TRANSITO"/>
    <n v="-45191"/>
  </r>
  <r>
    <n v="33007598"/>
    <s v="330075-98"/>
    <d v="2023-10-10T00:00:00"/>
    <x v="0"/>
    <s v="MONCOES"/>
    <x v="9"/>
    <n v="134495"/>
    <m/>
    <n v="4200"/>
    <m/>
    <n v="133"/>
    <m/>
    <s v="TSG LOG"/>
    <d v="2023-10-10T00:00:00"/>
    <s v="INFORMADO COLETA"/>
    <m/>
    <m/>
    <m/>
    <m/>
    <s v="EM TRANSITO"/>
    <n v="-45191"/>
  </r>
  <r>
    <n v="32921298"/>
    <s v="329212-98"/>
    <d v="2023-10-10T00:00:00"/>
    <x v="0"/>
    <s v="NSA SRA LIVRAMENTO"/>
    <x v="0"/>
    <n v="134354"/>
    <m/>
    <n v="14600"/>
    <m/>
    <n v="583"/>
    <m/>
    <s v="MIRA OTM TRANSPORTES LTDA"/>
    <d v="2023-10-09T00:00:00"/>
    <s v="INFORMADO COLETA"/>
    <m/>
    <m/>
    <d v="2023-10-11T00:00:00"/>
    <s v="Aguardando transferência"/>
    <s v="EM TRANSITO"/>
    <n v="-45191"/>
  </r>
  <r>
    <n v="32569398"/>
    <s v="325693-98"/>
    <d v="2023-10-09T00:00:00"/>
    <x v="0"/>
    <s v="BRASILEIA"/>
    <x v="22"/>
    <n v="134251"/>
    <s v="NORTE"/>
    <n v="5272.57"/>
    <n v="604.05999999999995"/>
    <n v="169"/>
    <m/>
    <s v="ATUAL CARGAS TRANSPORTES LTDA"/>
    <d v="2023-10-09T00:00:00"/>
    <s v="INFORMADO COLETA"/>
    <d v="2023-11-08T00:00:00"/>
    <m/>
    <d v="2023-10-11T00:00:00"/>
    <s v="INICIO DE VIAGEM - TRANSFERENCIA RODOVIA"/>
    <s v="EM TRANSITO"/>
    <m/>
  </r>
  <r>
    <n v="32938098"/>
    <s v="329380-98"/>
    <d v="2023-10-10T00:00:00"/>
    <x v="0"/>
    <s v="NOVA ESPERANCA"/>
    <x v="12"/>
    <n v="134527"/>
    <m/>
    <n v="23000"/>
    <m/>
    <n v="1070"/>
    <m/>
    <s v="FITLOG TRANSPORTES E LOGISTICA"/>
    <d v="2023-10-10T00:00:00"/>
    <s v="INFORMADO COLETA"/>
    <m/>
    <m/>
    <m/>
    <m/>
    <s v="EM TRANSITO"/>
    <n v="-45191"/>
  </r>
  <r>
    <n v="32494398"/>
    <s v="324943-98"/>
    <d v="2023-10-10T00:00:00"/>
    <x v="0"/>
    <s v="OUROESTE"/>
    <x v="9"/>
    <n v="134292"/>
    <m/>
    <n v="9329"/>
    <m/>
    <n v="326"/>
    <m/>
    <s v="TSG LOG"/>
    <d v="2023-10-09T00:00:00"/>
    <s v="INFORMADO COLETA"/>
    <m/>
    <m/>
    <m/>
    <m/>
    <s v="EM TRANSITO"/>
    <n v="-45191"/>
  </r>
  <r>
    <n v="33164298"/>
    <s v="331642-98"/>
    <d v="2023-10-10T00:00:00"/>
    <x v="0"/>
    <s v="OUROESTE"/>
    <x v="9"/>
    <n v="134376"/>
    <m/>
    <n v="15369"/>
    <m/>
    <n v="591"/>
    <m/>
    <s v="TSG LOG"/>
    <d v="2023-10-09T00:00:00"/>
    <s v="INFORMADO COLETA"/>
    <m/>
    <m/>
    <m/>
    <m/>
    <s v="EM TRANSITO"/>
    <n v="-45191"/>
  </r>
  <r>
    <n v="32755598"/>
    <s v="327555-98"/>
    <d v="2023-10-10T00:00:00"/>
    <x v="0"/>
    <s v="OUROESTE"/>
    <x v="9"/>
    <n v="134496"/>
    <m/>
    <n v="9300"/>
    <m/>
    <n v="357"/>
    <m/>
    <s v="TSG LOG"/>
    <d v="2023-10-10T00:00:00"/>
    <s v="INFORMADO COLETA"/>
    <m/>
    <m/>
    <m/>
    <m/>
    <s v="EM TRANSITO"/>
    <n v="-45191"/>
  </r>
  <r>
    <n v="32786198"/>
    <s v="327861-98"/>
    <d v="2023-10-10T00:00:00"/>
    <x v="0"/>
    <s v="PARAUAPEBAS"/>
    <x v="2"/>
    <n v="134180"/>
    <m/>
    <n v="9114.4699999999993"/>
    <m/>
    <n v="325"/>
    <m/>
    <s v="MIRA OTM TRANSPORTES LTDA"/>
    <d v="2023-10-06T00:00:00"/>
    <s v="INFORMADO COLETA"/>
    <m/>
    <m/>
    <d v="2023-10-11T00:00:00"/>
    <s v="Em trânsito filiais"/>
    <s v="EM TRANSITO"/>
    <n v="-45191"/>
  </r>
  <r>
    <n v="32627998"/>
    <s v="326279-98"/>
    <d v="2023-10-10T00:00:00"/>
    <x v="0"/>
    <s v="PAU D'ARCO"/>
    <x v="2"/>
    <n v="134307"/>
    <m/>
    <n v="10669.77"/>
    <m/>
    <n v="387"/>
    <m/>
    <s v="MIRA OTM TRANSPORTES LTDA"/>
    <d v="2023-10-09T00:00:00"/>
    <s v="INFORMADO COLETA"/>
    <m/>
    <m/>
    <d v="2023-10-11T00:00:00"/>
    <s v="Em trânsito filiais"/>
    <s v="EM TRANSITO"/>
    <n v="-45191"/>
  </r>
  <r>
    <n v="32536198"/>
    <s v="325361-98"/>
    <d v="2023-10-10T00:00:00"/>
    <x v="0"/>
    <s v="PAULÍNIA"/>
    <x v="9"/>
    <n v="134447"/>
    <m/>
    <n v="10359"/>
    <m/>
    <n v="387"/>
    <m/>
    <s v="TSG LOG"/>
    <d v="2023-10-09T00:00:00"/>
    <s v="INFORMADO COLETA"/>
    <m/>
    <m/>
    <m/>
    <m/>
    <s v="EM TRANSITO"/>
    <n v="-45191"/>
  </r>
  <r>
    <n v="32009698"/>
    <s v="320096-98"/>
    <d v="2023-10-10T00:00:00"/>
    <x v="0"/>
    <s v="PETROLINA DE GOIAS"/>
    <x v="5"/>
    <n v="134400"/>
    <m/>
    <n v="5579"/>
    <m/>
    <n v="227"/>
    <m/>
    <s v="JEONCEL TRANSPORTES LTDA"/>
    <d v="2023-10-09T00:00:00"/>
    <s v="INFORMADO COLETA"/>
    <d v="2023-10-25T00:00:00"/>
    <d v="1899-12-30T00:00:00"/>
    <d v="2023-10-11T00:00:00"/>
    <s v="DOCUMENTO DE TRANSPORTE EMITIDO"/>
    <s v="EM TRANSITO"/>
    <n v="-45191"/>
  </r>
  <r>
    <n v="31772798"/>
    <s v="317727-98"/>
    <d v="2023-10-10T00:00:00"/>
    <x v="0"/>
    <s v="PIRIPIRI"/>
    <x v="7"/>
    <n v="134515"/>
    <m/>
    <n v="12249"/>
    <m/>
    <n v="556"/>
    <m/>
    <s v="TECMAR TRANSPORTES LTDA"/>
    <d v="2023-10-10T00:00:00"/>
    <s v="INFORMADO COLETA"/>
    <m/>
    <m/>
    <m/>
    <m/>
    <s v="EM TRANSITO"/>
    <n v="-45191"/>
  </r>
  <r>
    <n v="32921098"/>
    <s v="329210-98"/>
    <d v="2023-10-10T00:00:00"/>
    <x v="0"/>
    <s v="PIUMHI"/>
    <x v="4"/>
    <n v="134510"/>
    <m/>
    <n v="27176.11"/>
    <m/>
    <n v="1187"/>
    <m/>
    <s v="TENHOMOVEIS COMERCIO DE MOVEIS E UTENSILIOS DOMESTICOS LTDA"/>
    <d v="2023-10-10T00:00:00"/>
    <s v="INFORMADO COLETA"/>
    <m/>
    <m/>
    <m/>
    <m/>
    <s v="EM TRANSITO"/>
    <n v="-45191"/>
  </r>
  <r>
    <n v="31526898"/>
    <s v="315268-98"/>
    <d v="2023-10-10T00:00:00"/>
    <x v="0"/>
    <s v="PONTE NOVA"/>
    <x v="4"/>
    <n v="133968"/>
    <m/>
    <n v="27000"/>
    <m/>
    <n v="923"/>
    <m/>
    <s v="D' PAULA TRANSPORTES EIRELI"/>
    <d v="2023-10-05T00:00:00"/>
    <s v="INFORMADO COLETA"/>
    <d v="2023-10-13T00:00:00"/>
    <m/>
    <d v="2023-10-11T00:00:00"/>
    <s v="AGENDADO"/>
    <s v="EM TRANSITO"/>
    <n v="-45191"/>
  </r>
  <r>
    <n v="32724198"/>
    <s v="327241-98"/>
    <d v="2023-10-10T00:00:00"/>
    <x v="0"/>
    <s v="RESENDE"/>
    <x v="11"/>
    <n v="134315"/>
    <m/>
    <n v="9235.7099999999991"/>
    <m/>
    <n v="326"/>
    <m/>
    <s v="REALMED TRANSPORTES E LOGÍSTICA LTDA"/>
    <d v="2023-10-09T00:00:00"/>
    <s v="INFORMADO COLETA"/>
    <m/>
    <m/>
    <m/>
    <m/>
    <s v="EM TRANSITO"/>
    <n v="-45191"/>
  </r>
  <r>
    <n v="32882398"/>
    <s v="328823-98"/>
    <d v="2023-10-10T00:00:00"/>
    <x v="0"/>
    <s v="RIBEIRÃO PRETO"/>
    <x v="9"/>
    <n v="134501"/>
    <m/>
    <n v="14809"/>
    <m/>
    <n v="583"/>
    <m/>
    <s v="TRANSBOCAYUVA LOGISTICA LTDA"/>
    <d v="2023-10-10T00:00:00"/>
    <s v="INFORMADO COLETA"/>
    <m/>
    <m/>
    <m/>
    <m/>
    <s v="EM TRANSITO"/>
    <n v="-45191"/>
  </r>
  <r>
    <n v="33070098"/>
    <s v="330700-98"/>
    <d v="2023-10-10T00:00:00"/>
    <x v="0"/>
    <s v="RIO BONITO"/>
    <x v="11"/>
    <n v="134437"/>
    <m/>
    <n v="9409"/>
    <m/>
    <n v="357"/>
    <m/>
    <s v="TJ4 TRANSPORTES EIRELI"/>
    <d v="2023-10-09T00:00:00"/>
    <s v="INFORMADO COLETA"/>
    <m/>
    <m/>
    <m/>
    <m/>
    <s v="EM TRANSITO"/>
    <n v="-45191"/>
  </r>
  <r>
    <n v="32812798"/>
    <s v="328127-98"/>
    <d v="2023-10-10T00:00:00"/>
    <x v="0"/>
    <s v="RIO MANSO"/>
    <x v="4"/>
    <n v="134522"/>
    <m/>
    <n v="7729"/>
    <m/>
    <n v="260"/>
    <m/>
    <s v="TENHOMOVEIS COMERCIO DE MOVEIS E UTENSILIOS DOMESTICOS LTDA"/>
    <d v="2023-10-10T00:00:00"/>
    <s v="INFORMADO COLETA"/>
    <m/>
    <m/>
    <m/>
    <m/>
    <s v="EM TRANSITO"/>
    <n v="-45191"/>
  </r>
  <r>
    <n v="33542298"/>
    <s v="335422-98"/>
    <d v="2023-10-10T00:00:00"/>
    <x v="0"/>
    <s v="RIO VERDE"/>
    <x v="5"/>
    <n v="134506"/>
    <m/>
    <n v="16279.4"/>
    <m/>
    <n v="562"/>
    <m/>
    <s v="JEONCEL TRANSPORTES LTDA"/>
    <d v="2023-10-10T00:00:00"/>
    <s v="INFORMADO COLETA"/>
    <d v="2023-10-26T00:00:00"/>
    <d v="1899-12-30T00:00:00"/>
    <d v="2023-10-11T00:00:00"/>
    <s v="DOCUMENTO DE TRANSPORTE EMITIDO"/>
    <s v="EM TRANSITO"/>
    <n v="-45191"/>
  </r>
  <r>
    <n v="32365998"/>
    <s v="323659-98"/>
    <d v="2023-10-10T00:00:00"/>
    <x v="0"/>
    <s v="RONDONÓPOLIS"/>
    <x v="0"/>
    <n v="134365"/>
    <m/>
    <n v="8900"/>
    <m/>
    <n v="297"/>
    <m/>
    <s v="MIRA OTM TRANSPORTES LTDA"/>
    <d v="2023-10-09T00:00:00"/>
    <s v="INFORMADO COLETA"/>
    <m/>
    <m/>
    <d v="2023-10-11T00:00:00"/>
    <s v="Em trânsito filiais"/>
    <s v="EM TRANSITO"/>
    <n v="-45191"/>
  </r>
  <r>
    <n v="33378298"/>
    <s v="333782-98"/>
    <d v="2023-10-10T00:00:00"/>
    <x v="0"/>
    <s v="RONDONÓPOLIS"/>
    <x v="0"/>
    <n v="134390"/>
    <m/>
    <n v="11800"/>
    <m/>
    <n v="388"/>
    <m/>
    <s v="MIRA OTM TRANSPORTES LTDA"/>
    <d v="2023-10-09T00:00:00"/>
    <s v="INFORMADO COLETA"/>
    <m/>
    <m/>
    <d v="2023-10-11T00:00:00"/>
    <s v="Aguardando transferência"/>
    <s v="EM TRANSITO"/>
    <n v="-45191"/>
  </r>
  <r>
    <n v="32833298"/>
    <s v="328332-98"/>
    <d v="2023-10-10T00:00:00"/>
    <x v="0"/>
    <s v="SALVADOR"/>
    <x v="20"/>
    <n v="134382"/>
    <m/>
    <n v="14739"/>
    <m/>
    <n v="583"/>
    <m/>
    <s v="TECMAR TRANSPORTES LTDA"/>
    <d v="2023-10-09T00:00:00"/>
    <s v="INFORMADO COLETA"/>
    <m/>
    <m/>
    <m/>
    <m/>
    <s v="EM TRANSITO"/>
    <n v="-45191"/>
  </r>
  <r>
    <n v="32998198"/>
    <s v="329981-98"/>
    <d v="2023-10-10T00:00:00"/>
    <x v="0"/>
    <s v="SALVADOR"/>
    <x v="20"/>
    <n v="134332"/>
    <m/>
    <n v="20270"/>
    <m/>
    <n v="782"/>
    <m/>
    <s v="TECMAR TRANSPORTES LTDA"/>
    <d v="2023-10-09T00:00:00"/>
    <s v="INFORMADO COLETA"/>
    <m/>
    <m/>
    <m/>
    <m/>
    <s v="EM TRANSITO"/>
    <n v="-45191"/>
  </r>
  <r>
    <n v="31272698"/>
    <s v="312726-98"/>
    <d v="2023-10-10T00:00:00"/>
    <x v="0"/>
    <s v="SALVADOR"/>
    <x v="20"/>
    <n v="134378"/>
    <m/>
    <n v="7539"/>
    <m/>
    <n v="301"/>
    <m/>
    <s v="TECMAR TRANSPORTES LTDA"/>
    <d v="2023-10-09T00:00:00"/>
    <s v="INFORMADO COLETA"/>
    <m/>
    <m/>
    <m/>
    <m/>
    <s v="EM TRANSITO"/>
    <n v="-45191"/>
  </r>
  <r>
    <n v="32609998"/>
    <s v="326099-98"/>
    <d v="2023-10-10T00:00:00"/>
    <x v="0"/>
    <s v="SANTA HELENA GOIAS"/>
    <x v="5"/>
    <n v="133845"/>
    <m/>
    <n v="5629"/>
    <m/>
    <n v="198"/>
    <m/>
    <s v="JEONCEL TRANSPORTES LTDA"/>
    <d v="2023-10-04T00:00:00"/>
    <s v="INFORMADO COLETA"/>
    <d v="2023-10-27T00:00:00"/>
    <d v="1899-12-30T00:00:00"/>
    <d v="2023-10-11T00:00:00"/>
    <s v="DOCUMENTO DE TRANSPORTE EMITIDO"/>
    <s v="EM TRANSITO"/>
    <n v="-45191"/>
  </r>
  <r>
    <n v="32511398"/>
    <s v="325113-98"/>
    <d v="2023-10-10T00:00:00"/>
    <x v="0"/>
    <s v="SANTAREM"/>
    <x v="2"/>
    <n v="134362"/>
    <m/>
    <n v="13605.41"/>
    <m/>
    <n v="433"/>
    <m/>
    <s v="MIRA OTM TRANSPORTES LTDA"/>
    <d v="2023-10-09T00:00:00"/>
    <s v="INFORMADO COLETA"/>
    <m/>
    <m/>
    <d v="2023-10-11T00:00:00"/>
    <s v="Aguardando transferência"/>
    <s v="EM TRANSITO"/>
    <n v="-45191"/>
  </r>
  <r>
    <n v="32842898"/>
    <s v="328428-98"/>
    <d v="2023-10-10T00:00:00"/>
    <x v="0"/>
    <s v="SANTAREM"/>
    <x v="2"/>
    <n v="134308"/>
    <m/>
    <n v="29270.54"/>
    <m/>
    <n v="1108"/>
    <m/>
    <s v="MIRA OTM TRANSPORTES LTDA"/>
    <d v="2023-10-09T00:00:00"/>
    <s v="INFORMADO COLETA"/>
    <m/>
    <m/>
    <d v="2023-10-11T00:00:00"/>
    <s v="Aguardando transferência"/>
    <s v="EM TRANSITO"/>
    <n v="-45191"/>
  </r>
  <r>
    <n v="33027698"/>
    <s v="330276-98"/>
    <d v="2023-10-10T00:00:00"/>
    <x v="0"/>
    <s v="SANTAREM"/>
    <x v="2"/>
    <n v="134293"/>
    <m/>
    <n v="14079.07"/>
    <m/>
    <n v="499"/>
    <m/>
    <s v="MIRA OTM TRANSPORTES LTDA"/>
    <d v="2023-10-09T00:00:00"/>
    <s v="INFORMADO COLETA"/>
    <m/>
    <m/>
    <d v="2023-10-11T00:00:00"/>
    <s v="Aguardando transferência"/>
    <s v="EM TRANSITO"/>
    <n v="-45191"/>
  </r>
  <r>
    <n v="32671398"/>
    <s v="326713-98"/>
    <d v="2023-10-10T00:00:00"/>
    <x v="0"/>
    <s v="SANTAREM"/>
    <x v="2"/>
    <n v="134358"/>
    <m/>
    <n v="14055"/>
    <m/>
    <n v="463"/>
    <m/>
    <s v="MIRA OTM TRANSPORTES LTDA"/>
    <d v="2023-10-09T00:00:00"/>
    <s v="INFORMADO COLETA"/>
    <m/>
    <m/>
    <d v="2023-10-11T00:00:00"/>
    <s v="Aguardando transferência"/>
    <s v="EM TRANSITO"/>
    <n v="-45191"/>
  </r>
  <r>
    <n v="33208298"/>
    <s v="332082-98"/>
    <d v="2023-10-10T00:00:00"/>
    <x v="0"/>
    <s v="SANTAREM"/>
    <x v="2"/>
    <n v="134449"/>
    <m/>
    <n v="13045"/>
    <m/>
    <n v="441"/>
    <m/>
    <s v="MIRA OTM TRANSPORTES LTDA"/>
    <d v="2023-10-09T00:00:00"/>
    <s v="INFORMADO COLETA"/>
    <m/>
    <m/>
    <d v="2023-10-11T00:00:00"/>
    <s v="Aguardando transferência"/>
    <s v="EM TRANSITO"/>
    <n v="-45191"/>
  </r>
  <r>
    <n v="31920198"/>
    <s v="319201-98"/>
    <d v="2023-10-10T00:00:00"/>
    <x v="0"/>
    <s v="SANTAREM"/>
    <x v="2"/>
    <n v="134403"/>
    <m/>
    <n v="35069.440000000002"/>
    <m/>
    <n v="1586"/>
    <m/>
    <s v="MIRA OTM TRANSPORTES LTDA"/>
    <d v="2023-10-09T00:00:00"/>
    <s v="INFORMADO COLETA"/>
    <m/>
    <m/>
    <d v="2023-10-11T00:00:00"/>
    <s v="Aguardando transferência"/>
    <s v="EM TRANSITO"/>
    <n v="-45191"/>
  </r>
  <r>
    <n v="31920398"/>
    <s v="319203-98"/>
    <d v="2023-10-10T00:00:00"/>
    <x v="0"/>
    <s v="SANTAREM"/>
    <x v="2"/>
    <n v="134395"/>
    <m/>
    <n v="8908.4699999999993"/>
    <m/>
    <n v="342"/>
    <m/>
    <s v="MIRA OTM TRANSPORTES LTDA"/>
    <d v="2023-10-09T00:00:00"/>
    <s v="INFORMADO COLETA"/>
    <m/>
    <m/>
    <d v="2023-10-11T00:00:00"/>
    <s v="Aguardando transferência"/>
    <s v="EM TRANSITO"/>
    <n v="-45191"/>
  </r>
  <r>
    <n v="31964598"/>
    <s v="319645-98"/>
    <d v="2023-10-10T00:00:00"/>
    <x v="0"/>
    <s v="SANTO ÂNGELO"/>
    <x v="10"/>
    <n v="134438"/>
    <m/>
    <n v="13200"/>
    <m/>
    <n v="455"/>
    <m/>
    <s v="FITLOG TRANSPORTES E LOGISTICA"/>
    <d v="2023-10-09T00:00:00"/>
    <s v="INFORMADO COLETA"/>
    <m/>
    <m/>
    <m/>
    <m/>
    <s v="EM TRANSITO"/>
    <n v="-45191"/>
  </r>
  <r>
    <n v="32859898"/>
    <s v="328598-98"/>
    <d v="2023-10-10T00:00:00"/>
    <x v="0"/>
    <s v="SAO FRANCISCO CONDE"/>
    <x v="20"/>
    <n v="134329"/>
    <m/>
    <n v="16139"/>
    <m/>
    <n v="643"/>
    <m/>
    <s v="TECMAR TRANSPORTES LTDA"/>
    <d v="2023-10-09T00:00:00"/>
    <s v="INFORMADO COLETA"/>
    <m/>
    <m/>
    <m/>
    <m/>
    <s v="EM TRANSITO"/>
    <n v="-45191"/>
  </r>
  <r>
    <n v="32189098"/>
    <s v="321890-98"/>
    <d v="2023-10-10T00:00:00"/>
    <x v="0"/>
    <s v="SAO GABRIEL DO OESTE"/>
    <x v="3"/>
    <n v="134524"/>
    <m/>
    <n v="8344.7099999999991"/>
    <m/>
    <n v="263"/>
    <m/>
    <s v="MIRA OTM TRANSPORTES LTDA"/>
    <d v="2023-10-10T00:00:00"/>
    <s v="INFORMADO COLETA"/>
    <m/>
    <m/>
    <d v="2023-10-11T00:00:00"/>
    <s v="Aguardando transferência"/>
    <s v="EM TRANSITO"/>
    <n v="-45191"/>
  </r>
  <r>
    <n v="32884398"/>
    <s v="328843-98"/>
    <d v="2023-10-10T00:00:00"/>
    <x v="0"/>
    <s v="SÃO GONÇALO"/>
    <x v="11"/>
    <n v="134493"/>
    <m/>
    <n v="9513.3700000000008"/>
    <m/>
    <n v="318"/>
    <m/>
    <s v="REALMED TRANSPORTES E LOGÍSTICA LTDA"/>
    <d v="2023-10-10T00:00:00"/>
    <s v="INFORMADO COLETA"/>
    <m/>
    <m/>
    <m/>
    <m/>
    <s v="EM TRANSITO"/>
    <n v="-45191"/>
  </r>
  <r>
    <n v="32858698"/>
    <s v="328586-98"/>
    <d v="2023-10-10T00:00:00"/>
    <x v="0"/>
    <s v="SAO JOSE RIO PARDO"/>
    <x v="9"/>
    <n v="134277"/>
    <m/>
    <n v="6269"/>
    <m/>
    <n v="229"/>
    <m/>
    <s v="TSG LOG"/>
    <d v="2023-10-09T00:00:00"/>
    <s v="INFORMADO COLETA"/>
    <m/>
    <m/>
    <m/>
    <m/>
    <s v="EM TRANSITO"/>
    <n v="-45191"/>
  </r>
  <r>
    <n v="32790498"/>
    <s v="327904-98"/>
    <d v="2023-10-10T00:00:00"/>
    <x v="0"/>
    <s v="SÃO JOSÉ DO VALE DO RIO PRETO"/>
    <x v="11"/>
    <n v="134391"/>
    <m/>
    <n v="31103.03"/>
    <m/>
    <n v="1093"/>
    <m/>
    <s v="TRANSBOCAYUVA LOGISTICA LTDA"/>
    <d v="2023-10-09T00:00:00"/>
    <s v="INFORMADO COLETA"/>
    <m/>
    <m/>
    <m/>
    <m/>
    <s v="EM TRANSITO"/>
    <n v="-45191"/>
  </r>
  <r>
    <n v="31458898"/>
    <s v="314588-98"/>
    <d v="2023-09-29T00:00:00"/>
    <x v="0"/>
    <s v="BELTERRA"/>
    <x v="2"/>
    <n v="132754"/>
    <s v="NORTE"/>
    <n v="24606.49"/>
    <n v="4946.1099999999997"/>
    <n v="936"/>
    <m/>
    <s v="ATUAL CARGAS TRANSPORTES LTDA"/>
    <d v="2023-09-28T00:00:00"/>
    <s v="INFORMADO COLETA"/>
    <d v="2023-11-10T00:00:00"/>
    <m/>
    <d v="2023-10-11T00:00:00"/>
    <s v="CARGA EM UNIDADE DE TRANSBORDO"/>
    <s v="EM TRANSITO"/>
    <m/>
  </r>
  <r>
    <n v="32870598"/>
    <s v="328705-98"/>
    <d v="2023-10-10T00:00:00"/>
    <x v="0"/>
    <s v="S. LUIS MONTES BELOS"/>
    <x v="5"/>
    <n v="134355"/>
    <m/>
    <n v="9000"/>
    <m/>
    <n v="271"/>
    <m/>
    <s v="JEONCEL TRANSPORTES LTDA"/>
    <d v="2023-10-09T00:00:00"/>
    <s v="INFORMADO COLETA"/>
    <d v="2023-10-26T00:00:00"/>
    <d v="1899-12-30T00:00:00"/>
    <d v="2023-10-11T00:00:00"/>
    <s v="DOCUMENTO DE TRANSPORTE EMITIDO"/>
    <s v="EM TRANSITO"/>
    <n v="-45191"/>
  </r>
  <r>
    <n v="31567498"/>
    <s v="315674-98"/>
    <d v="2023-10-10T00:00:00"/>
    <x v="0"/>
    <s v="SÃO MATEUS"/>
    <x v="23"/>
    <n v="131956"/>
    <m/>
    <n v="10799"/>
    <m/>
    <n v="388"/>
    <m/>
    <s v="FOTUS ENERGIA SOLAR LTDA"/>
    <d v="2023-09-25T00:00:00"/>
    <s v="INFORMADO COLETA"/>
    <m/>
    <m/>
    <m/>
    <m/>
    <s v="EM TRANSITO"/>
    <n v="-45191"/>
  </r>
  <r>
    <n v="31257998"/>
    <s v="312579-98"/>
    <d v="2023-10-10T00:00:00"/>
    <x v="0"/>
    <s v="SÃO MATEUS"/>
    <x v="23"/>
    <n v="132558"/>
    <m/>
    <n v="12889"/>
    <m/>
    <n v="447"/>
    <m/>
    <s v="FOTUS ENERGIA SOLAR LTDA"/>
    <d v="2023-09-27T00:00:00"/>
    <s v="INFORMADO COLETA"/>
    <m/>
    <m/>
    <m/>
    <m/>
    <s v="EM TRANSITO"/>
    <n v="-45191"/>
  </r>
  <r>
    <n v="31284698"/>
    <s v="312846-98"/>
    <d v="2023-10-10T00:00:00"/>
    <x v="0"/>
    <s v="SÃO MATEUS"/>
    <x v="23"/>
    <n v="132856"/>
    <m/>
    <n v="11950"/>
    <m/>
    <n v="436"/>
    <m/>
    <s v="FOTUS ENERGIA SOLAR LTDA"/>
    <d v="2023-09-28T00:00:00"/>
    <s v="INFORMADO COLETA"/>
    <m/>
    <m/>
    <m/>
    <m/>
    <s v="EM TRANSITO"/>
    <n v="-45191"/>
  </r>
  <r>
    <n v="31995798"/>
    <s v="319957-98"/>
    <d v="2023-10-10T00:00:00"/>
    <x v="0"/>
    <s v="SÃO PAULO"/>
    <x v="9"/>
    <n v="134419"/>
    <m/>
    <n v="48533.29"/>
    <m/>
    <n v="2232"/>
    <m/>
    <s v="TRANSBOCAYUVA LOGISTICA LTDA"/>
    <d v="2023-10-09T00:00:00"/>
    <s v="INFORMADO COLETA"/>
    <m/>
    <m/>
    <m/>
    <m/>
    <s v="EM TRANSITO"/>
    <n v="-45191"/>
  </r>
  <r>
    <n v="32390798"/>
    <s v="323907-98"/>
    <d v="2023-10-10T00:00:00"/>
    <x v="0"/>
    <s v="SAO RAIMUNDO NONATO"/>
    <x v="7"/>
    <n v="133222"/>
    <m/>
    <n v="178267.94"/>
    <m/>
    <n v="7044"/>
    <m/>
    <s v="D' PAULA TRANSPORTES EIRELI"/>
    <d v="2023-09-30T00:00:00"/>
    <s v="INFORMADO COLETA"/>
    <d v="2023-10-17T00:00:00"/>
    <m/>
    <d v="2023-10-11T00:00:00"/>
    <s v="AGENDADO"/>
    <s v="EM TRANSITO"/>
    <n v="-45191"/>
  </r>
  <r>
    <m/>
    <s v="-"/>
    <d v="2023-10-10T00:00:00"/>
    <x v="0"/>
    <s v="SUMARÉ"/>
    <x v="9"/>
    <n v="134203"/>
    <m/>
    <n v="523.84"/>
    <m/>
    <n v="33.911000000000001"/>
    <m/>
    <s v="TSG LOG"/>
    <d v="2023-10-09T00:00:00"/>
    <s v="INFORMADO COLETA"/>
    <m/>
    <m/>
    <m/>
    <m/>
    <s v="EM TRANSITO"/>
    <n v="-45191"/>
  </r>
  <r>
    <n v="33069298"/>
    <s v="330692-98"/>
    <d v="2023-10-10T00:00:00"/>
    <x v="0"/>
    <s v="TABAPORA"/>
    <x v="0"/>
    <n v="134398"/>
    <m/>
    <n v="13195.71"/>
    <m/>
    <n v="509"/>
    <m/>
    <s v="MIRA OTM TRANSPORTES LTDA"/>
    <d v="2023-10-09T00:00:00"/>
    <s v="INFORMADO COLETA"/>
    <m/>
    <m/>
    <d v="2023-10-11T00:00:00"/>
    <s v="Aguardando transferência"/>
    <s v="EM TRANSITO"/>
    <n v="-45191"/>
  </r>
  <r>
    <n v="30305398"/>
    <s v="303032-171"/>
    <d v="2023-10-03T00:00:00"/>
    <x v="0"/>
    <s v="ALMEIRIM"/>
    <x v="2"/>
    <n v="133289"/>
    <s v="NORTE"/>
    <n v="3792.96"/>
    <n v="9553.31"/>
    <n v="38.765000000000001"/>
    <m/>
    <s v="ATUAL CARGAS TRANSPORTES LTDA"/>
    <d v="2023-10-02T00:00:00"/>
    <s v="INFORMADO COLETA"/>
    <d v="2023-11-22T00:00:00"/>
    <m/>
    <d v="2023-10-11T00:00:00"/>
    <n v="0"/>
    <s v="EM TRANSITO"/>
    <m/>
  </r>
  <r>
    <n v="32136798"/>
    <s v="321367-98"/>
    <d v="2023-10-10T00:00:00"/>
    <x v="0"/>
    <s v="TAILANDIA"/>
    <x v="2"/>
    <n v="134116"/>
    <m/>
    <n v="30506.54"/>
    <m/>
    <n v="1108"/>
    <m/>
    <s v="MIRA OTM TRANSPORTES LTDA"/>
    <d v="2023-10-06T00:00:00"/>
    <s v="INFORMADO COLETA"/>
    <m/>
    <m/>
    <d v="2023-10-11T00:00:00"/>
    <s v="Em trânsito filiais"/>
    <s v="EM TRANSITO"/>
    <n v="-45191"/>
  </r>
  <r>
    <n v="32355198"/>
    <s v="323551-98"/>
    <d v="2023-10-10T00:00:00"/>
    <x v="0"/>
    <s v="TANGARÁ DA SERRA"/>
    <x v="0"/>
    <n v="134306"/>
    <m/>
    <n v="13619"/>
    <m/>
    <n v="511"/>
    <m/>
    <s v="MIRA OTM TRANSPORTES LTDA"/>
    <d v="2023-10-09T00:00:00"/>
    <s v="INFORMADO COLETA"/>
    <m/>
    <m/>
    <d v="2023-10-11T00:00:00"/>
    <s v="Aguardando transferência"/>
    <s v="EM TRANSITO"/>
    <n v="-45191"/>
  </r>
  <r>
    <n v="32209198"/>
    <s v="322091-98"/>
    <d v="2023-10-05T00:00:00"/>
    <x v="0"/>
    <s v="JACAREACANGA"/>
    <x v="2"/>
    <n v="133970"/>
    <s v="NORTE"/>
    <n v="11122.97"/>
    <n v="2079.5100000000002"/>
    <n v="387"/>
    <m/>
    <s v="ATUAL CARGAS TRANSPORTES LTDA"/>
    <d v="2023-10-05T00:00:00"/>
    <s v="INFORMADO COLETA"/>
    <d v="2023-11-22T00:00:00"/>
    <m/>
    <d v="2023-10-11T00:00:00"/>
    <s v="CARGA EM UNIDADE DE TRANSBORDO"/>
    <s v="EM TRANSITO"/>
    <m/>
  </r>
  <r>
    <n v="31491298"/>
    <s v="314912-98"/>
    <d v="2023-10-10T00:00:00"/>
    <x v="0"/>
    <s v="TERESINA"/>
    <x v="7"/>
    <n v="134520"/>
    <m/>
    <n v="15053.83"/>
    <m/>
    <n v="634"/>
    <m/>
    <s v="TECMAR TRANSPORTES LTDA"/>
    <d v="2023-10-10T00:00:00"/>
    <s v="INFORMADO COLETA"/>
    <m/>
    <m/>
    <m/>
    <m/>
    <s v="EM TRANSITO"/>
    <n v="-45191"/>
  </r>
  <r>
    <n v="32633998"/>
    <s v="326339-98"/>
    <d v="2023-10-10T00:00:00"/>
    <x v="0"/>
    <s v="TIROS"/>
    <x v="4"/>
    <n v="133869"/>
    <m/>
    <n v="52500"/>
    <m/>
    <n v="2006"/>
    <m/>
    <s v="D' PAULA TRANSPORTES EIRELI"/>
    <d v="2023-10-04T00:00:00"/>
    <s v="INFORMADO COLETA"/>
    <d v="2023-10-18T00:00:00"/>
    <m/>
    <d v="2023-10-11T00:00:00"/>
    <s v="AGENDADO"/>
    <s v="EM TRANSITO"/>
    <n v="-45191"/>
  </r>
  <r>
    <n v="32715798"/>
    <s v="327157-98"/>
    <d v="2023-10-10T00:00:00"/>
    <x v="0"/>
    <s v="TRES PALMEIRAS"/>
    <x v="10"/>
    <n v="134374"/>
    <m/>
    <n v="13367.15"/>
    <m/>
    <n v="432"/>
    <m/>
    <s v="FITLOG TRANSPORTES E LOGISTICA"/>
    <d v="2023-10-09T00:00:00"/>
    <s v="INFORMADO COLETA"/>
    <m/>
    <m/>
    <m/>
    <m/>
    <s v="EM TRANSITO"/>
    <n v="-45191"/>
  </r>
  <r>
    <n v="32733598"/>
    <s v="327335-98"/>
    <d v="2023-10-10T00:00:00"/>
    <x v="0"/>
    <s v="TUCANO"/>
    <x v="20"/>
    <n v="134521"/>
    <m/>
    <n v="8751.36"/>
    <m/>
    <n v="356"/>
    <m/>
    <s v="TECMAR TRANSPORTES LTDA"/>
    <d v="2023-10-10T00:00:00"/>
    <s v="INFORMADO COLETA"/>
    <m/>
    <m/>
    <m/>
    <m/>
    <s v="EM TRANSITO"/>
    <n v="-45191"/>
  </r>
  <r>
    <n v="32319898"/>
    <s v="323198-98"/>
    <d v="2023-10-10T00:00:00"/>
    <x v="0"/>
    <s v="TUCURUI"/>
    <x v="2"/>
    <n v="134472"/>
    <m/>
    <n v="20382.78"/>
    <m/>
    <n v="767"/>
    <m/>
    <s v="MIRA OTM TRANSPORTES LTDA"/>
    <d v="2023-10-10T00:00:00"/>
    <s v="INFORMADO COLETA"/>
    <m/>
    <m/>
    <d v="2023-10-11T00:00:00"/>
    <s v="Aguardando transferência"/>
    <s v="EM TRANSITO"/>
    <n v="-45191"/>
  </r>
  <r>
    <n v="32688798"/>
    <s v="326887-98"/>
    <d v="2023-10-10T00:00:00"/>
    <x v="0"/>
    <s v="TUCURUI"/>
    <x v="2"/>
    <n v="134435"/>
    <m/>
    <n v="16540.060000000001"/>
    <m/>
    <n v="648"/>
    <m/>
    <s v="MIRA OTM TRANSPORTES LTDA"/>
    <d v="2023-10-09T00:00:00"/>
    <s v="INFORMADO COLETA"/>
    <m/>
    <m/>
    <d v="2023-10-11T00:00:00"/>
    <s v="Em trânsito filiais"/>
    <s v="EM TRANSITO"/>
    <n v="-45191"/>
  </r>
  <r>
    <n v="32985198"/>
    <s v="329851-98"/>
    <d v="2023-10-10T00:00:00"/>
    <x v="0"/>
    <s v="TUCURUI"/>
    <x v="2"/>
    <n v="134388"/>
    <m/>
    <n v="16365.67"/>
    <m/>
    <n v="617"/>
    <m/>
    <s v="MIRA OTM TRANSPORTES LTDA"/>
    <d v="2023-10-09T00:00:00"/>
    <s v="INFORMADO COLETA"/>
    <m/>
    <m/>
    <d v="2023-10-11T00:00:00"/>
    <s v="Aguardando transferência"/>
    <s v="EM TRANSITO"/>
    <n v="-45191"/>
  </r>
  <r>
    <n v="32960398"/>
    <s v="329603-98"/>
    <d v="2023-10-10T00:00:00"/>
    <x v="0"/>
    <s v="TUCURUI"/>
    <x v="2"/>
    <n v="134450"/>
    <m/>
    <n v="14144"/>
    <m/>
    <n v="558"/>
    <m/>
    <s v="MIRA OTM TRANSPORTES LTDA"/>
    <d v="2023-10-09T00:00:00"/>
    <s v="INFORMADO COLETA"/>
    <m/>
    <m/>
    <d v="2023-10-11T00:00:00"/>
    <s v="Em trânsito filiais"/>
    <s v="EM TRANSITO"/>
    <n v="-45191"/>
  </r>
  <r>
    <n v="32960798"/>
    <s v="329607-98"/>
    <d v="2023-10-10T00:00:00"/>
    <x v="0"/>
    <s v="TUCURUI"/>
    <x v="2"/>
    <n v="134434"/>
    <m/>
    <n v="6336.38"/>
    <m/>
    <n v="229"/>
    <m/>
    <s v="MIRA OTM TRANSPORTES LTDA"/>
    <d v="2023-10-09T00:00:00"/>
    <s v="INFORMADO COLETA"/>
    <m/>
    <m/>
    <d v="2023-10-11T00:00:00"/>
    <s v="Em trânsito filiais"/>
    <s v="EM TRANSITO"/>
    <n v="-45191"/>
  </r>
  <r>
    <n v="32742798"/>
    <s v="327427-98"/>
    <d v="2023-10-10T00:00:00"/>
    <x v="0"/>
    <s v="UBÁ"/>
    <x v="4"/>
    <n v="134100"/>
    <m/>
    <n v="6269"/>
    <m/>
    <n v="229"/>
    <m/>
    <s v="D' PAULA TRANSPORTES EIRELI"/>
    <d v="2023-10-06T00:00:00"/>
    <s v="INFORMADO COLETA"/>
    <d v="2023-10-16T00:00:00"/>
    <m/>
    <d v="2023-10-11T00:00:00"/>
    <s v="AGENDADO"/>
    <s v="EM TRANSITO"/>
    <n v="-45191"/>
  </r>
  <r>
    <n v="32905898"/>
    <s v="329058-98"/>
    <d v="2023-10-10T00:00:00"/>
    <x v="0"/>
    <s v="UBÁ"/>
    <x v="4"/>
    <n v="134157"/>
    <m/>
    <n v="62500"/>
    <m/>
    <n v="2419"/>
    <m/>
    <s v="D' PAULA TRANSPORTES EIRELI"/>
    <d v="2023-10-06T00:00:00"/>
    <s v="INFORMADO COLETA"/>
    <d v="2023-10-16T00:00:00"/>
    <m/>
    <d v="2023-10-11T00:00:00"/>
    <s v="AGENDADO"/>
    <s v="EM TRANSITO"/>
    <n v="-45191"/>
  </r>
  <r>
    <n v="33038998"/>
    <s v="330389-98"/>
    <d v="2023-10-10T00:00:00"/>
    <x v="0"/>
    <s v="VÁRZEA GRANDE"/>
    <x v="0"/>
    <n v="134504"/>
    <m/>
    <n v="8749"/>
    <m/>
    <n v="300"/>
    <m/>
    <s v="MIRA OTM TRANSPORTES LTDA"/>
    <d v="2023-10-10T00:00:00"/>
    <s v="INFORMADO COLETA"/>
    <m/>
    <m/>
    <d v="2023-10-11T00:00:00"/>
    <s v="Aguardando transferência"/>
    <s v="EM TRANSITO"/>
    <n v="-45191"/>
  </r>
  <r>
    <n v="32560298"/>
    <s v="325602-98"/>
    <d v="2023-10-10T00:00:00"/>
    <x v="0"/>
    <s v="VERA"/>
    <x v="0"/>
    <n v="134368"/>
    <m/>
    <n v="5433"/>
    <m/>
    <n v="200"/>
    <m/>
    <s v="MIRA OTM TRANSPORTES LTDA"/>
    <d v="2023-10-09T00:00:00"/>
    <s v="INFORMADO COLETA"/>
    <m/>
    <m/>
    <d v="2023-10-11T00:00:00"/>
    <s v="Aguardando transferência"/>
    <s v="EM TRANSITO"/>
    <n v="-45191"/>
  </r>
  <r>
    <n v="33017198"/>
    <s v="330171-98"/>
    <d v="2023-10-10T00:00:00"/>
    <x v="0"/>
    <s v="VOTUPORANGA"/>
    <x v="9"/>
    <n v="134392"/>
    <m/>
    <n v="7499.63"/>
    <m/>
    <n v="262"/>
    <m/>
    <s v="TSG LOG"/>
    <d v="2023-10-09T00:00:00"/>
    <s v="INFORMADO COLETA"/>
    <m/>
    <m/>
    <m/>
    <m/>
    <s v="EM TRANSITO"/>
    <n v="-45191"/>
  </r>
  <r>
    <n v="32686898"/>
    <s v="326868-98"/>
    <d v="2023-10-10T00:00:00"/>
    <x v="0"/>
    <s v="VOTUPORANGA"/>
    <x v="9"/>
    <n v="134165"/>
    <m/>
    <n v="6269"/>
    <m/>
    <n v="233"/>
    <m/>
    <s v="TSG LOG"/>
    <d v="2023-10-06T00:00:00"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s v="INFORMADO COLETA"/>
    <m/>
    <m/>
    <m/>
    <m/>
    <s v="EM TRANSITO"/>
    <n v="-45191"/>
  </r>
  <r>
    <m/>
    <m/>
    <m/>
    <x v="4"/>
    <m/>
    <x v="27"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086948-B0F0-4698-B406-519270812FB7}" name="Tabela dinâmica1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AD10" firstHeaderRow="1" firstDataRow="2" firstDataCol="1"/>
  <pivotFields count="21">
    <pivotField showAll="0"/>
    <pivotField showAll="0"/>
    <pivotField showAll="0"/>
    <pivotField axis="axisRow" showAll="0">
      <items count="6">
        <item x="2"/>
        <item x="1"/>
        <item x="4"/>
        <item x="3"/>
        <item x="0"/>
        <item t="default"/>
      </items>
    </pivotField>
    <pivotField showAll="0"/>
    <pivotField axis="axisCol" showAll="0">
      <items count="29">
        <item x="19"/>
        <item x="24"/>
        <item x="14"/>
        <item x="20"/>
        <item x="15"/>
        <item x="25"/>
        <item x="23"/>
        <item x="5"/>
        <item x="6"/>
        <item x="4"/>
        <item x="3"/>
        <item x="0"/>
        <item x="2"/>
        <item x="18"/>
        <item x="16"/>
        <item x="7"/>
        <item x="12"/>
        <item x="11"/>
        <item x="17"/>
        <item x="8"/>
        <item x="26"/>
        <item x="10"/>
        <item x="21"/>
        <item x="13"/>
        <item x="9"/>
        <item x="1"/>
        <item x="27"/>
        <item x="2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5"/>
  </colFields>
  <col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colItems>
  <dataFields count="1">
    <dataField name="Soma de Valor Total" fld="8" baseField="0" baseItem="0"/>
  </dataFields>
  <formats count="5">
    <format dxfId="4">
      <pivotArea field="5" grandRow="1" outline="0" collapsedLevelsAreSubtotals="1" axis="axisCol" fieldPosition="0">
        <references count="1">
          <reference field="5" count="1" selected="0">
            <x v="0"/>
          </reference>
        </references>
      </pivotArea>
    </format>
    <format dxfId="3">
      <pivotArea collapsedLevelsAreSubtotals="1" fieldPosition="0">
        <references count="2">
          <reference field="3" count="2">
            <x v="0"/>
            <x v="1"/>
          </reference>
          <reference field="5" count="26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</reference>
        </references>
      </pivotArea>
    </format>
    <format dxfId="2">
      <pivotArea field="5" grandRow="1" outline="0" collapsedLevelsAreSubtotals="1" axis="axisCol" fieldPosition="0">
        <references count="1">
          <reference field="5" count="25" selected="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</reference>
        </references>
      </pivotArea>
    </format>
    <format dxfId="1">
      <pivotArea field="3" grandCol="1" collapsedLevelsAreSubtotals="1" axis="axisRow" fieldPosition="0">
        <references count="1">
          <reference field="3" count="2">
            <x v="0"/>
            <x v="1"/>
          </reference>
        </references>
      </pivotArea>
    </format>
    <format dxfId="0">
      <pivotArea grandRow="1" grandCol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monet.tecmartransportes.com.br/smonet/" TargetMode="External"/><Relationship Id="rId3" Type="http://schemas.openxmlformats.org/officeDocument/2006/relationships/hyperlink" Target="mailto:Jeo@379" TargetMode="External"/><Relationship Id="rId7" Type="http://schemas.openxmlformats.org/officeDocument/2006/relationships/hyperlink" Target="https://sistema.ssw.inf.br/bin/ssw0422" TargetMode="External"/><Relationship Id="rId2" Type="http://schemas.openxmlformats.org/officeDocument/2006/relationships/hyperlink" Target="mailto:FOTUS@" TargetMode="External"/><Relationship Id="rId1" Type="http://schemas.openxmlformats.org/officeDocument/2006/relationships/hyperlink" Target="https://www.atualcargas.com.br/" TargetMode="External"/><Relationship Id="rId6" Type="http://schemas.openxmlformats.org/officeDocument/2006/relationships/hyperlink" Target="https://www.entregalocalizada.com.br/" TargetMode="External"/><Relationship Id="rId5" Type="http://schemas.openxmlformats.org/officeDocument/2006/relationships/hyperlink" Target="https://www.mira.com.br/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sistema.ssw.inf.br/bin/ssw0422" TargetMode="External"/><Relationship Id="rId9" Type="http://schemas.openxmlformats.org/officeDocument/2006/relationships/hyperlink" Target="https://platform.senior.com.br/logistica-tck/tms/tck-frontend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25A42-660A-47FE-9AB0-824EEA2EF422}">
  <sheetPr filterMode="1"/>
  <dimension ref="A1:T6128"/>
  <sheetViews>
    <sheetView tabSelected="1" zoomScale="69" zoomScaleNormal="69" zoomScaleSheetLayoutView="85" workbookViewId="0">
      <pane ySplit="1" topLeftCell="A2" activePane="bottomLeft" state="frozen"/>
      <selection pane="bottomLeft" activeCell="F1" sqref="F1"/>
    </sheetView>
  </sheetViews>
  <sheetFormatPr defaultColWidth="13.42578125" defaultRowHeight="15" x14ac:dyDescent="0.25"/>
  <cols>
    <col min="1" max="1" width="15" bestFit="1" customWidth="1"/>
    <col min="2" max="2" width="17.42578125" customWidth="1"/>
    <col min="3" max="3" width="14.42578125" customWidth="1"/>
    <col min="4" max="4" width="36.85546875" customWidth="1"/>
    <col min="5" max="5" width="8" customWidth="1"/>
    <col min="6" max="6" width="14.28515625" customWidth="1"/>
    <col min="7" max="7" width="17.42578125" customWidth="1"/>
    <col min="8" max="8" width="21.85546875" customWidth="1"/>
    <col min="9" max="9" width="18.7109375" style="90" customWidth="1"/>
    <col min="10" max="10" width="16.28515625" style="41" customWidth="1"/>
    <col min="11" max="11" width="16.85546875" customWidth="1"/>
    <col min="12" max="12" width="33.28515625" customWidth="1"/>
    <col min="13" max="13" width="21.85546875" customWidth="1"/>
    <col min="14" max="14" width="24.28515625" customWidth="1"/>
    <col min="15" max="15" width="19" customWidth="1"/>
    <col min="16" max="16" width="18.7109375" style="48" customWidth="1"/>
    <col min="17" max="17" width="18.28515625" customWidth="1"/>
    <col min="18" max="18" width="23.5703125" customWidth="1"/>
    <col min="19" max="19" width="36.5703125" customWidth="1"/>
    <col min="20" max="20" width="14.42578125" customWidth="1"/>
    <col min="21" max="21" width="29.7109375" bestFit="1" customWidth="1"/>
  </cols>
  <sheetData>
    <row r="1" spans="1:20" x14ac:dyDescent="0.25">
      <c r="A1" s="6" t="s">
        <v>1502</v>
      </c>
      <c r="B1" s="7" t="s">
        <v>1503</v>
      </c>
      <c r="C1" s="7" t="s">
        <v>1517</v>
      </c>
      <c r="D1" s="6" t="s">
        <v>1504</v>
      </c>
      <c r="E1" s="6" t="s">
        <v>0</v>
      </c>
      <c r="F1" s="6" t="s">
        <v>1505</v>
      </c>
      <c r="G1" s="6" t="s">
        <v>1516</v>
      </c>
      <c r="H1" s="8" t="s">
        <v>1506</v>
      </c>
      <c r="I1" s="42" t="s">
        <v>1507</v>
      </c>
      <c r="J1" s="40" t="s">
        <v>1508</v>
      </c>
      <c r="K1" s="9" t="s">
        <v>1509</v>
      </c>
      <c r="L1" s="6" t="s">
        <v>1</v>
      </c>
      <c r="M1" s="7" t="s">
        <v>1510</v>
      </c>
      <c r="N1" s="7" t="s">
        <v>1137</v>
      </c>
      <c r="O1" s="10" t="s">
        <v>1511</v>
      </c>
      <c r="P1" s="7" t="s">
        <v>1512</v>
      </c>
      <c r="Q1" s="7" t="s">
        <v>1513</v>
      </c>
      <c r="R1" s="6" t="s">
        <v>2</v>
      </c>
      <c r="S1" s="6" t="s">
        <v>1514</v>
      </c>
      <c r="T1" s="6" t="s">
        <v>1515</v>
      </c>
    </row>
    <row r="2" spans="1:20" hidden="1" x14ac:dyDescent="0.25">
      <c r="A2" s="1">
        <v>23151098</v>
      </c>
      <c r="B2" s="2">
        <v>45113</v>
      </c>
      <c r="C2" s="2" t="s">
        <v>456</v>
      </c>
      <c r="D2" s="1" t="s">
        <v>184</v>
      </c>
      <c r="E2" s="1" t="s">
        <v>80</v>
      </c>
      <c r="F2" s="1">
        <v>120783</v>
      </c>
      <c r="G2" s="1" t="s">
        <v>423</v>
      </c>
      <c r="H2" s="29">
        <v>176000</v>
      </c>
      <c r="I2" s="46">
        <v>7277.22</v>
      </c>
      <c r="J2" s="30">
        <v>4892.95</v>
      </c>
      <c r="K2" s="4"/>
      <c r="L2" s="3" t="s">
        <v>799</v>
      </c>
      <c r="M2" s="2">
        <v>45083</v>
      </c>
      <c r="N2" s="2"/>
      <c r="O2" s="5">
        <v>45117</v>
      </c>
      <c r="P2" s="2"/>
      <c r="Q2" s="2"/>
      <c r="R2" s="1"/>
      <c r="S2" s="45"/>
      <c r="T2" s="31"/>
    </row>
    <row r="3" spans="1:20" hidden="1" x14ac:dyDescent="0.25">
      <c r="A3" s="1">
        <v>23642698</v>
      </c>
      <c r="B3" s="2">
        <v>45117</v>
      </c>
      <c r="C3" s="2" t="s">
        <v>456</v>
      </c>
      <c r="D3" s="1" t="s">
        <v>346</v>
      </c>
      <c r="E3" s="1" t="s">
        <v>51</v>
      </c>
      <c r="F3" s="1">
        <v>121141</v>
      </c>
      <c r="G3" s="1" t="s">
        <v>422</v>
      </c>
      <c r="H3" s="28">
        <v>6499</v>
      </c>
      <c r="I3" s="46">
        <v>304.92</v>
      </c>
      <c r="J3" s="30">
        <v>226.02099999999999</v>
      </c>
      <c r="K3" s="4"/>
      <c r="L3" s="3" t="s">
        <v>52</v>
      </c>
      <c r="M3" s="2">
        <v>45090</v>
      </c>
      <c r="N3" s="2"/>
      <c r="O3" s="5">
        <v>45135</v>
      </c>
      <c r="P3" s="2"/>
      <c r="Q3" s="2"/>
      <c r="R3" s="1"/>
      <c r="S3" s="45"/>
      <c r="T3" s="31"/>
    </row>
    <row r="4" spans="1:20" hidden="1" x14ac:dyDescent="0.25">
      <c r="A4" s="1">
        <v>23591598</v>
      </c>
      <c r="B4" s="2">
        <v>45139</v>
      </c>
      <c r="C4" s="2" t="s">
        <v>715</v>
      </c>
      <c r="D4" s="1" t="s">
        <v>156</v>
      </c>
      <c r="E4" s="1" t="s">
        <v>20</v>
      </c>
      <c r="F4" s="1">
        <v>121154</v>
      </c>
      <c r="G4" s="1" t="s">
        <v>423</v>
      </c>
      <c r="H4" s="29">
        <v>39300</v>
      </c>
      <c r="I4" s="46">
        <v>1473.93</v>
      </c>
      <c r="J4" s="30">
        <v>730.72900000000004</v>
      </c>
      <c r="K4" s="4"/>
      <c r="L4" s="3" t="s">
        <v>11</v>
      </c>
      <c r="M4" s="2">
        <v>45090</v>
      </c>
      <c r="N4" s="2"/>
      <c r="O4" s="5">
        <v>45159</v>
      </c>
      <c r="P4" s="2"/>
      <c r="Q4" s="2"/>
      <c r="R4" s="1"/>
      <c r="S4" s="45"/>
      <c r="T4" s="31"/>
    </row>
    <row r="5" spans="1:20" hidden="1" x14ac:dyDescent="0.25">
      <c r="A5" s="1">
        <v>23931698</v>
      </c>
      <c r="B5" s="2">
        <v>45105</v>
      </c>
      <c r="C5" s="2" t="s">
        <v>3</v>
      </c>
      <c r="D5" s="1" t="s">
        <v>310</v>
      </c>
      <c r="E5" s="1" t="s">
        <v>24</v>
      </c>
      <c r="F5" s="1">
        <v>121640</v>
      </c>
      <c r="G5" s="1" t="s">
        <v>423</v>
      </c>
      <c r="H5" s="29">
        <v>41000</v>
      </c>
      <c r="I5" s="46">
        <v>2105.5700000000002</v>
      </c>
      <c r="J5" s="30">
        <v>1372.3104000000001</v>
      </c>
      <c r="K5" s="4"/>
      <c r="L5" s="3" t="s">
        <v>11</v>
      </c>
      <c r="M5" s="2">
        <v>45093</v>
      </c>
      <c r="N5" s="2"/>
      <c r="O5" s="5">
        <v>45127</v>
      </c>
      <c r="P5" s="2"/>
      <c r="Q5" s="2"/>
      <c r="R5" s="1"/>
      <c r="S5" s="45"/>
      <c r="T5" s="31"/>
    </row>
    <row r="6" spans="1:20" hidden="1" x14ac:dyDescent="0.25">
      <c r="A6" s="1">
        <v>24305698</v>
      </c>
      <c r="B6" s="2">
        <v>45111</v>
      </c>
      <c r="C6" s="2" t="s">
        <v>456</v>
      </c>
      <c r="D6" s="1" t="s">
        <v>130</v>
      </c>
      <c r="E6" s="1" t="s">
        <v>16</v>
      </c>
      <c r="F6" s="1">
        <v>122094</v>
      </c>
      <c r="G6" s="1" t="s">
        <v>423</v>
      </c>
      <c r="H6" s="29">
        <v>38707.5</v>
      </c>
      <c r="I6" s="46">
        <v>80.23</v>
      </c>
      <c r="J6" s="30">
        <v>976.08860000000004</v>
      </c>
      <c r="K6" s="4"/>
      <c r="L6" s="3" t="s">
        <v>842</v>
      </c>
      <c r="M6" s="2">
        <v>45098</v>
      </c>
      <c r="N6" s="2"/>
      <c r="O6" s="5">
        <v>45125</v>
      </c>
      <c r="P6" s="2"/>
      <c r="Q6" s="2"/>
      <c r="R6" s="1"/>
      <c r="S6" s="45"/>
      <c r="T6" s="31"/>
    </row>
    <row r="7" spans="1:20" hidden="1" x14ac:dyDescent="0.25">
      <c r="A7" s="1">
        <v>24245898</v>
      </c>
      <c r="B7" s="2">
        <v>45120</v>
      </c>
      <c r="C7" s="2" t="s">
        <v>456</v>
      </c>
      <c r="D7" s="1" t="s">
        <v>86</v>
      </c>
      <c r="E7" s="1" t="s">
        <v>80</v>
      </c>
      <c r="F7" s="1">
        <v>122202</v>
      </c>
      <c r="G7" s="1" t="s">
        <v>423</v>
      </c>
      <c r="H7" s="29">
        <v>73797</v>
      </c>
      <c r="I7" s="46">
        <v>2213.91</v>
      </c>
      <c r="J7" s="30">
        <v>2025.115</v>
      </c>
      <c r="K7" s="4"/>
      <c r="L7" s="3" t="s">
        <v>982</v>
      </c>
      <c r="M7" s="2">
        <v>45099</v>
      </c>
      <c r="N7" s="2"/>
      <c r="O7" s="5">
        <v>45125</v>
      </c>
      <c r="P7" s="2"/>
      <c r="Q7" s="2"/>
      <c r="R7" s="1"/>
      <c r="S7" s="45"/>
      <c r="T7" s="31"/>
    </row>
    <row r="8" spans="1:20" hidden="1" x14ac:dyDescent="0.25">
      <c r="A8" s="1">
        <v>24326898</v>
      </c>
      <c r="B8" s="2">
        <v>45110</v>
      </c>
      <c r="C8" s="2" t="s">
        <v>456</v>
      </c>
      <c r="D8" s="1" t="s">
        <v>566</v>
      </c>
      <c r="E8" s="1" t="s">
        <v>66</v>
      </c>
      <c r="F8" s="1">
        <v>122314</v>
      </c>
      <c r="G8" s="1" t="s">
        <v>423</v>
      </c>
      <c r="H8" s="29">
        <v>70110.63</v>
      </c>
      <c r="I8" s="46">
        <v>4511.07</v>
      </c>
      <c r="J8" s="30">
        <v>2360.0709999999999</v>
      </c>
      <c r="K8" s="4"/>
      <c r="L8" s="3" t="s">
        <v>61</v>
      </c>
      <c r="M8" s="2">
        <v>45099</v>
      </c>
      <c r="N8" s="2"/>
      <c r="O8" s="5">
        <v>45132</v>
      </c>
      <c r="P8" s="2"/>
      <c r="Q8" s="2"/>
      <c r="R8" s="1"/>
      <c r="S8" s="45"/>
      <c r="T8" s="31"/>
    </row>
    <row r="9" spans="1:20" hidden="1" x14ac:dyDescent="0.25">
      <c r="A9" s="1">
        <v>23864798</v>
      </c>
      <c r="B9" s="2">
        <v>45111</v>
      </c>
      <c r="C9" s="2" t="s">
        <v>456</v>
      </c>
      <c r="D9" s="1" t="s">
        <v>162</v>
      </c>
      <c r="E9" s="1" t="s">
        <v>163</v>
      </c>
      <c r="F9" s="1">
        <v>122418</v>
      </c>
      <c r="G9" s="1" t="s">
        <v>424</v>
      </c>
      <c r="H9" s="29">
        <v>189000</v>
      </c>
      <c r="I9" s="46">
        <v>14174.72</v>
      </c>
      <c r="J9" s="30">
        <v>6374.56</v>
      </c>
      <c r="K9" s="4"/>
      <c r="L9" s="3" t="s">
        <v>798</v>
      </c>
      <c r="M9" s="2">
        <v>45099</v>
      </c>
      <c r="N9" s="2"/>
      <c r="O9" s="5">
        <v>45142</v>
      </c>
      <c r="P9" s="2"/>
      <c r="Q9" s="2"/>
      <c r="R9" s="1"/>
      <c r="S9" s="45"/>
      <c r="T9" s="31"/>
    </row>
    <row r="10" spans="1:20" hidden="1" x14ac:dyDescent="0.25">
      <c r="A10" s="1">
        <v>23798198</v>
      </c>
      <c r="B10" s="2">
        <v>45105</v>
      </c>
      <c r="C10" s="2" t="s">
        <v>3</v>
      </c>
      <c r="D10" s="1" t="s">
        <v>179</v>
      </c>
      <c r="E10" s="1" t="s">
        <v>10</v>
      </c>
      <c r="F10" s="1">
        <v>122550</v>
      </c>
      <c r="G10" s="1" t="s">
        <v>423</v>
      </c>
      <c r="H10" s="29">
        <v>8236</v>
      </c>
      <c r="I10" s="46">
        <v>638.16</v>
      </c>
      <c r="J10" s="30">
        <v>261.87299999999999</v>
      </c>
      <c r="K10" s="4"/>
      <c r="L10" s="3" t="s">
        <v>61</v>
      </c>
      <c r="M10" s="2">
        <v>45100</v>
      </c>
      <c r="N10" s="2"/>
      <c r="O10" s="5">
        <v>45126</v>
      </c>
      <c r="P10" s="2"/>
      <c r="Q10" s="2"/>
      <c r="R10" s="1"/>
      <c r="S10" s="45"/>
      <c r="T10" s="31"/>
    </row>
    <row r="11" spans="1:20" hidden="1" x14ac:dyDescent="0.25">
      <c r="A11" s="1">
        <v>24192898</v>
      </c>
      <c r="B11" s="2">
        <v>45105</v>
      </c>
      <c r="C11" s="2" t="s">
        <v>3</v>
      </c>
      <c r="D11" s="1" t="s">
        <v>301</v>
      </c>
      <c r="E11" s="1" t="s">
        <v>10</v>
      </c>
      <c r="F11" s="1">
        <v>122553</v>
      </c>
      <c r="G11" s="1" t="s">
        <v>423</v>
      </c>
      <c r="H11" s="29">
        <v>7429</v>
      </c>
      <c r="I11" s="46">
        <v>343.68</v>
      </c>
      <c r="J11" s="30">
        <v>228.98339999999999</v>
      </c>
      <c r="K11" s="4"/>
      <c r="L11" s="3" t="s">
        <v>61</v>
      </c>
      <c r="M11" s="2">
        <v>45100</v>
      </c>
      <c r="N11" s="2"/>
      <c r="O11" s="5">
        <v>45126</v>
      </c>
      <c r="P11" s="2"/>
      <c r="Q11" s="2"/>
      <c r="R11" s="1"/>
      <c r="S11" s="45"/>
      <c r="T11" s="31"/>
    </row>
    <row r="12" spans="1:20" hidden="1" x14ac:dyDescent="0.25">
      <c r="A12" s="1">
        <v>24064398</v>
      </c>
      <c r="B12" s="2">
        <v>45106</v>
      </c>
      <c r="C12" s="2" t="s">
        <v>3</v>
      </c>
      <c r="D12" s="1" t="s">
        <v>377</v>
      </c>
      <c r="E12" s="1" t="s">
        <v>10</v>
      </c>
      <c r="F12" s="1">
        <v>122566</v>
      </c>
      <c r="G12" s="1" t="s">
        <v>423</v>
      </c>
      <c r="H12" s="29">
        <v>13649</v>
      </c>
      <c r="I12" s="46">
        <v>873.61</v>
      </c>
      <c r="J12" s="30">
        <v>420.58</v>
      </c>
      <c r="K12" s="4"/>
      <c r="L12" s="3" t="s">
        <v>61</v>
      </c>
      <c r="M12" s="2">
        <v>45100</v>
      </c>
      <c r="N12" s="2"/>
      <c r="O12" s="5">
        <v>45126</v>
      </c>
      <c r="P12" s="2"/>
      <c r="Q12" s="2"/>
      <c r="R12" s="1"/>
      <c r="S12" s="45"/>
      <c r="T12" s="31"/>
    </row>
    <row r="13" spans="1:20" hidden="1" x14ac:dyDescent="0.25">
      <c r="A13" s="1">
        <v>24064198</v>
      </c>
      <c r="B13" s="2">
        <v>45105</v>
      </c>
      <c r="C13" s="2" t="s">
        <v>3</v>
      </c>
      <c r="D13" s="1" t="s">
        <v>377</v>
      </c>
      <c r="E13" s="1" t="s">
        <v>10</v>
      </c>
      <c r="F13" s="1">
        <v>122567</v>
      </c>
      <c r="G13" s="1" t="s">
        <v>423</v>
      </c>
      <c r="H13" s="29">
        <v>10079</v>
      </c>
      <c r="I13" s="46">
        <v>690.97</v>
      </c>
      <c r="J13" s="30">
        <v>296.32659999999998</v>
      </c>
      <c r="K13" s="4"/>
      <c r="L13" s="3" t="s">
        <v>61</v>
      </c>
      <c r="M13" s="2">
        <v>45100</v>
      </c>
      <c r="N13" s="2"/>
      <c r="O13" s="5">
        <v>45126</v>
      </c>
      <c r="P13" s="2"/>
      <c r="Q13" s="2"/>
      <c r="R13" s="1"/>
      <c r="S13" s="45"/>
      <c r="T13" s="31"/>
    </row>
    <row r="14" spans="1:20" hidden="1" x14ac:dyDescent="0.25">
      <c r="A14" s="1">
        <v>24062198</v>
      </c>
      <c r="B14" s="2">
        <v>45105</v>
      </c>
      <c r="C14" s="2" t="s">
        <v>3</v>
      </c>
      <c r="D14" s="1" t="s">
        <v>309</v>
      </c>
      <c r="E14" s="1" t="s">
        <v>10</v>
      </c>
      <c r="F14" s="1">
        <v>122575</v>
      </c>
      <c r="G14" s="1" t="s">
        <v>423</v>
      </c>
      <c r="H14" s="29">
        <v>6495</v>
      </c>
      <c r="I14" s="46">
        <v>245.97</v>
      </c>
      <c r="J14" s="30">
        <v>197.45500000000001</v>
      </c>
      <c r="K14" s="4"/>
      <c r="L14" s="3" t="s">
        <v>61</v>
      </c>
      <c r="M14" s="2">
        <v>45100</v>
      </c>
      <c r="N14" s="2"/>
      <c r="O14" s="5">
        <v>45126</v>
      </c>
      <c r="P14" s="2"/>
      <c r="Q14" s="2"/>
      <c r="R14" s="1"/>
      <c r="S14" s="45"/>
      <c r="T14" s="31"/>
    </row>
    <row r="15" spans="1:20" hidden="1" x14ac:dyDescent="0.25">
      <c r="A15" s="1">
        <v>24528598</v>
      </c>
      <c r="B15" s="2">
        <v>45110</v>
      </c>
      <c r="C15" s="2" t="s">
        <v>456</v>
      </c>
      <c r="D15" s="1" t="s">
        <v>940</v>
      </c>
      <c r="E15" s="1" t="s">
        <v>88</v>
      </c>
      <c r="F15" s="1">
        <v>122593</v>
      </c>
      <c r="G15" s="1" t="s">
        <v>423</v>
      </c>
      <c r="H15" s="29">
        <v>23000</v>
      </c>
      <c r="I15" s="46">
        <v>817</v>
      </c>
      <c r="J15" s="30">
        <v>513.17600000000004</v>
      </c>
      <c r="K15" s="4"/>
      <c r="L15" s="3" t="s">
        <v>844</v>
      </c>
      <c r="M15" s="2">
        <v>45100</v>
      </c>
      <c r="N15" s="2"/>
      <c r="O15" s="5">
        <v>45127</v>
      </c>
      <c r="P15" s="2"/>
      <c r="Q15" s="2"/>
      <c r="R15" s="1"/>
      <c r="S15" s="45"/>
      <c r="T15" s="31"/>
    </row>
    <row r="16" spans="1:20" hidden="1" x14ac:dyDescent="0.25">
      <c r="A16" s="1">
        <v>24298298</v>
      </c>
      <c r="B16" s="2">
        <v>45105</v>
      </c>
      <c r="C16" s="2" t="s">
        <v>3</v>
      </c>
      <c r="D16" s="1" t="s">
        <v>14</v>
      </c>
      <c r="E16" s="1" t="s">
        <v>10</v>
      </c>
      <c r="F16" s="1">
        <v>122602</v>
      </c>
      <c r="G16" s="1" t="s">
        <v>423</v>
      </c>
      <c r="H16" s="29">
        <v>14567.15</v>
      </c>
      <c r="I16" s="46">
        <v>524.30999999999995</v>
      </c>
      <c r="J16" s="30">
        <v>419.44260000000003</v>
      </c>
      <c r="K16" s="4"/>
      <c r="L16" s="3" t="s">
        <v>61</v>
      </c>
      <c r="M16" s="2">
        <v>45100</v>
      </c>
      <c r="N16" s="2"/>
      <c r="O16" s="5">
        <v>45121</v>
      </c>
      <c r="P16" s="2"/>
      <c r="Q16" s="2"/>
      <c r="R16" s="1"/>
      <c r="S16" s="45"/>
      <c r="T16" s="31"/>
    </row>
    <row r="17" spans="1:20" hidden="1" x14ac:dyDescent="0.25">
      <c r="A17" s="1">
        <v>23742898</v>
      </c>
      <c r="B17" s="2">
        <v>45105</v>
      </c>
      <c r="C17" s="2" t="s">
        <v>3</v>
      </c>
      <c r="D17" s="1" t="s">
        <v>878</v>
      </c>
      <c r="E17" s="1" t="s">
        <v>51</v>
      </c>
      <c r="F17" s="1">
        <v>122619</v>
      </c>
      <c r="G17" s="1" t="s">
        <v>422</v>
      </c>
      <c r="H17" s="29">
        <v>177550</v>
      </c>
      <c r="I17" s="46">
        <v>4184.51</v>
      </c>
      <c r="J17" s="30">
        <v>6229.9665000000005</v>
      </c>
      <c r="K17" s="4"/>
      <c r="L17" s="3" t="s">
        <v>842</v>
      </c>
      <c r="M17" s="2">
        <v>45100</v>
      </c>
      <c r="N17" s="2"/>
      <c r="O17" s="5">
        <v>45111</v>
      </c>
      <c r="P17" s="2"/>
      <c r="Q17" s="2"/>
      <c r="R17" s="1"/>
      <c r="S17" s="45"/>
      <c r="T17" s="31"/>
    </row>
    <row r="18" spans="1:20" hidden="1" x14ac:dyDescent="0.25">
      <c r="A18" s="1">
        <v>23796498</v>
      </c>
      <c r="B18" s="2">
        <v>45112</v>
      </c>
      <c r="C18" s="2" t="s">
        <v>456</v>
      </c>
      <c r="D18" s="1" t="s">
        <v>95</v>
      </c>
      <c r="E18" s="1" t="s">
        <v>30</v>
      </c>
      <c r="F18" s="1">
        <v>122621</v>
      </c>
      <c r="G18" s="1" t="s">
        <v>425</v>
      </c>
      <c r="H18" s="29">
        <v>275000</v>
      </c>
      <c r="I18" s="46">
        <v>10852.86</v>
      </c>
      <c r="J18" s="30">
        <v>10601.504000000001</v>
      </c>
      <c r="K18" s="4"/>
      <c r="L18" s="3" t="s">
        <v>800</v>
      </c>
      <c r="M18" s="2">
        <v>45100</v>
      </c>
      <c r="N18" s="2" t="s">
        <v>1408</v>
      </c>
      <c r="O18" s="5">
        <v>45120</v>
      </c>
      <c r="P18" s="2"/>
      <c r="Q18" s="2"/>
      <c r="R18" s="1"/>
      <c r="S18" s="45"/>
      <c r="T18" s="31"/>
    </row>
    <row r="19" spans="1:20" hidden="1" x14ac:dyDescent="0.25">
      <c r="A19" s="1">
        <v>23742798</v>
      </c>
      <c r="B19" s="2">
        <v>45105</v>
      </c>
      <c r="C19" s="2" t="s">
        <v>3</v>
      </c>
      <c r="D19" s="1" t="s">
        <v>179</v>
      </c>
      <c r="E19" s="1" t="s">
        <v>10</v>
      </c>
      <c r="F19" s="1">
        <v>122622</v>
      </c>
      <c r="G19" s="1" t="s">
        <v>423</v>
      </c>
      <c r="H19" s="29">
        <v>76299.58</v>
      </c>
      <c r="I19" s="46">
        <v>3771.84</v>
      </c>
      <c r="J19" s="30">
        <v>2416.6507999999999</v>
      </c>
      <c r="K19" s="4"/>
      <c r="L19" s="3" t="s">
        <v>61</v>
      </c>
      <c r="M19" s="2">
        <v>45100</v>
      </c>
      <c r="N19" s="2"/>
      <c r="O19" s="5">
        <v>45126</v>
      </c>
      <c r="P19" s="2"/>
      <c r="Q19" s="2"/>
      <c r="R19" s="1"/>
      <c r="S19" s="45"/>
      <c r="T19" s="31"/>
    </row>
    <row r="20" spans="1:20" hidden="1" x14ac:dyDescent="0.25">
      <c r="A20" s="1">
        <v>24510498</v>
      </c>
      <c r="B20" s="2">
        <v>45105</v>
      </c>
      <c r="C20" s="2" t="s">
        <v>3</v>
      </c>
      <c r="D20" s="1" t="s">
        <v>164</v>
      </c>
      <c r="E20" s="1" t="s">
        <v>30</v>
      </c>
      <c r="F20" s="1">
        <v>122643</v>
      </c>
      <c r="G20" s="1" t="s">
        <v>425</v>
      </c>
      <c r="H20" s="29">
        <v>22499</v>
      </c>
      <c r="I20" s="46">
        <v>1143.98</v>
      </c>
      <c r="J20" s="30">
        <v>389.90699999999998</v>
      </c>
      <c r="K20" s="4"/>
      <c r="L20" s="3" t="s">
        <v>798</v>
      </c>
      <c r="M20" s="2">
        <v>45100</v>
      </c>
      <c r="N20" s="2"/>
      <c r="O20" s="5">
        <v>45126</v>
      </c>
      <c r="P20" s="2"/>
      <c r="Q20" s="2"/>
      <c r="R20" s="1"/>
      <c r="S20" s="45"/>
      <c r="T20" s="31"/>
    </row>
    <row r="21" spans="1:20" hidden="1" x14ac:dyDescent="0.25">
      <c r="A21" s="1">
        <v>23625898</v>
      </c>
      <c r="B21" s="2">
        <v>45105</v>
      </c>
      <c r="C21" s="2" t="s">
        <v>3</v>
      </c>
      <c r="D21" s="1" t="s">
        <v>926</v>
      </c>
      <c r="E21" s="1" t="s">
        <v>80</v>
      </c>
      <c r="F21" s="1">
        <v>122671</v>
      </c>
      <c r="G21" s="1" t="s">
        <v>423</v>
      </c>
      <c r="H21" s="29">
        <v>16997.310000000001</v>
      </c>
      <c r="I21" s="46">
        <v>612.91</v>
      </c>
      <c r="J21" s="30">
        <v>672.18809999999996</v>
      </c>
      <c r="K21" s="4"/>
      <c r="L21" s="3" t="s">
        <v>844</v>
      </c>
      <c r="M21" s="2">
        <v>45100</v>
      </c>
      <c r="N21" s="2"/>
      <c r="O21" s="5">
        <v>45124</v>
      </c>
      <c r="P21" s="2"/>
      <c r="Q21" s="2"/>
      <c r="R21" s="1"/>
      <c r="S21" s="45"/>
      <c r="T21" s="31"/>
    </row>
    <row r="22" spans="1:20" hidden="1" x14ac:dyDescent="0.25">
      <c r="A22" s="1">
        <v>23685998</v>
      </c>
      <c r="B22" s="2">
        <v>45105</v>
      </c>
      <c r="C22" s="2" t="s">
        <v>3</v>
      </c>
      <c r="D22" s="1" t="s">
        <v>772</v>
      </c>
      <c r="E22" s="1" t="s">
        <v>80</v>
      </c>
      <c r="F22" s="1">
        <v>122672</v>
      </c>
      <c r="G22" s="1" t="s">
        <v>423</v>
      </c>
      <c r="H22" s="29">
        <v>8319</v>
      </c>
      <c r="I22" s="46">
        <v>317.85000000000002</v>
      </c>
      <c r="J22" s="30">
        <v>289.76170000000002</v>
      </c>
      <c r="K22" s="4"/>
      <c r="L22" s="3" t="s">
        <v>844</v>
      </c>
      <c r="M22" s="2">
        <v>45100</v>
      </c>
      <c r="N22" s="2"/>
      <c r="O22" s="5">
        <v>45124</v>
      </c>
      <c r="P22" s="2"/>
      <c r="Q22" s="2"/>
      <c r="R22" s="1"/>
      <c r="S22" s="45"/>
      <c r="T22" s="31"/>
    </row>
    <row r="23" spans="1:20" hidden="1" x14ac:dyDescent="0.25">
      <c r="A23" s="1">
        <v>23731198</v>
      </c>
      <c r="B23" s="2">
        <v>45105</v>
      </c>
      <c r="C23" s="2" t="s">
        <v>3</v>
      </c>
      <c r="D23" s="1" t="s">
        <v>381</v>
      </c>
      <c r="E23" s="1" t="s">
        <v>80</v>
      </c>
      <c r="F23" s="1">
        <v>122673</v>
      </c>
      <c r="G23" s="1" t="s">
        <v>423</v>
      </c>
      <c r="H23" s="29">
        <v>22200</v>
      </c>
      <c r="I23" s="46">
        <v>789.8</v>
      </c>
      <c r="J23" s="30">
        <v>809.47789999999998</v>
      </c>
      <c r="K23" s="4"/>
      <c r="L23" s="3" t="s">
        <v>844</v>
      </c>
      <c r="M23" s="2">
        <v>45100</v>
      </c>
      <c r="N23" s="2"/>
      <c r="O23" s="5">
        <v>45124</v>
      </c>
      <c r="P23" s="2"/>
      <c r="Q23" s="2"/>
      <c r="R23" s="1"/>
      <c r="S23" s="45"/>
      <c r="T23" s="31"/>
    </row>
    <row r="24" spans="1:20" hidden="1" x14ac:dyDescent="0.25">
      <c r="A24" s="1">
        <v>23459998</v>
      </c>
      <c r="B24" s="2">
        <v>45105</v>
      </c>
      <c r="C24" s="2" t="s">
        <v>3</v>
      </c>
      <c r="D24" s="1" t="s">
        <v>770</v>
      </c>
      <c r="E24" s="1" t="s">
        <v>80</v>
      </c>
      <c r="F24" s="1">
        <v>122680</v>
      </c>
      <c r="G24" s="1" t="s">
        <v>423</v>
      </c>
      <c r="H24" s="29">
        <v>13529</v>
      </c>
      <c r="I24" s="46">
        <v>494.99</v>
      </c>
      <c r="J24" s="30">
        <v>482.4717</v>
      </c>
      <c r="K24" s="4"/>
      <c r="L24" s="3" t="s">
        <v>844</v>
      </c>
      <c r="M24" s="2">
        <v>45100</v>
      </c>
      <c r="N24" s="2"/>
      <c r="O24" s="5">
        <v>45124</v>
      </c>
      <c r="P24" s="2"/>
      <c r="Q24" s="2"/>
      <c r="R24" s="1"/>
      <c r="S24" s="45"/>
      <c r="T24" s="31"/>
    </row>
    <row r="25" spans="1:20" hidden="1" x14ac:dyDescent="0.25">
      <c r="A25" s="1">
        <v>23642598</v>
      </c>
      <c r="B25" s="2">
        <v>45105</v>
      </c>
      <c r="C25" s="2" t="s">
        <v>3</v>
      </c>
      <c r="D25" s="1" t="s">
        <v>847</v>
      </c>
      <c r="E25" s="1" t="s">
        <v>80</v>
      </c>
      <c r="F25" s="1">
        <v>122681</v>
      </c>
      <c r="G25" s="1" t="s">
        <v>423</v>
      </c>
      <c r="H25" s="29">
        <v>5830.11</v>
      </c>
      <c r="I25" s="46">
        <v>233.22</v>
      </c>
      <c r="J25" s="30">
        <v>192.27119999999999</v>
      </c>
      <c r="K25" s="4"/>
      <c r="L25" s="3" t="s">
        <v>844</v>
      </c>
      <c r="M25" s="2">
        <v>45100</v>
      </c>
      <c r="N25" s="2"/>
      <c r="O25" s="5">
        <v>45124</v>
      </c>
      <c r="P25" s="2"/>
      <c r="Q25" s="2"/>
      <c r="R25" s="1"/>
      <c r="S25" s="45"/>
      <c r="T25" s="31"/>
    </row>
    <row r="26" spans="1:20" hidden="1" x14ac:dyDescent="0.25">
      <c r="A26" s="1">
        <v>23991398</v>
      </c>
      <c r="B26" s="2">
        <v>45105</v>
      </c>
      <c r="C26" s="2" t="s">
        <v>3</v>
      </c>
      <c r="D26" s="1" t="s">
        <v>184</v>
      </c>
      <c r="E26" s="1" t="s">
        <v>80</v>
      </c>
      <c r="F26" s="1">
        <v>122686</v>
      </c>
      <c r="G26" s="1" t="s">
        <v>423</v>
      </c>
      <c r="H26" s="29">
        <v>16800</v>
      </c>
      <c r="I26" s="46">
        <v>606.20000000000005</v>
      </c>
      <c r="J26" s="30">
        <v>484.80709999999999</v>
      </c>
      <c r="K26" s="4"/>
      <c r="L26" s="3" t="s">
        <v>844</v>
      </c>
      <c r="M26" s="2">
        <v>45100</v>
      </c>
      <c r="N26" s="2"/>
      <c r="O26" s="5">
        <v>45124</v>
      </c>
      <c r="P26" s="2"/>
      <c r="Q26" s="2"/>
      <c r="R26" s="1"/>
      <c r="S26" s="45"/>
      <c r="T26" s="31"/>
    </row>
    <row r="27" spans="1:20" hidden="1" x14ac:dyDescent="0.25">
      <c r="A27" s="1">
        <v>23575198</v>
      </c>
      <c r="B27" s="2">
        <v>45105</v>
      </c>
      <c r="C27" s="2" t="s">
        <v>3</v>
      </c>
      <c r="D27" s="1" t="s">
        <v>86</v>
      </c>
      <c r="E27" s="1" t="s">
        <v>80</v>
      </c>
      <c r="F27" s="1">
        <v>122688</v>
      </c>
      <c r="G27" s="1" t="s">
        <v>423</v>
      </c>
      <c r="H27" s="29">
        <v>11129.2</v>
      </c>
      <c r="I27" s="46">
        <v>413.39</v>
      </c>
      <c r="J27" s="30">
        <v>373.03289999999998</v>
      </c>
      <c r="K27" s="4"/>
      <c r="L27" s="3" t="s">
        <v>844</v>
      </c>
      <c r="M27" s="2">
        <v>45100</v>
      </c>
      <c r="N27" s="2"/>
      <c r="O27" s="5">
        <v>45124</v>
      </c>
      <c r="P27" s="2"/>
      <c r="Q27" s="2"/>
      <c r="R27" s="1"/>
      <c r="S27" s="45"/>
      <c r="T27" s="31"/>
    </row>
    <row r="28" spans="1:20" hidden="1" x14ac:dyDescent="0.25">
      <c r="A28" s="1">
        <v>23516598</v>
      </c>
      <c r="B28" s="2">
        <v>45105</v>
      </c>
      <c r="C28" s="2" t="s">
        <v>3</v>
      </c>
      <c r="D28" s="1" t="s">
        <v>98</v>
      </c>
      <c r="E28" s="1" t="s">
        <v>10</v>
      </c>
      <c r="F28" s="1">
        <v>122689</v>
      </c>
      <c r="G28" s="1" t="s">
        <v>423</v>
      </c>
      <c r="H28" s="29">
        <v>30528.73</v>
      </c>
      <c r="I28" s="46">
        <v>1451.72</v>
      </c>
      <c r="J28" s="30">
        <v>999.61699999999996</v>
      </c>
      <c r="K28" s="4"/>
      <c r="L28" s="3" t="s">
        <v>61</v>
      </c>
      <c r="M28" s="2">
        <v>45100</v>
      </c>
      <c r="N28" s="2"/>
      <c r="O28" s="5">
        <v>45126</v>
      </c>
      <c r="P28" s="2"/>
      <c r="Q28" s="2"/>
      <c r="R28" s="1"/>
      <c r="S28" s="45"/>
      <c r="T28" s="31"/>
    </row>
    <row r="29" spans="1:20" hidden="1" x14ac:dyDescent="0.25">
      <c r="A29" s="1">
        <v>24005498</v>
      </c>
      <c r="B29" s="2">
        <v>45105</v>
      </c>
      <c r="C29" s="2" t="s">
        <v>3</v>
      </c>
      <c r="D29" s="1" t="s">
        <v>184</v>
      </c>
      <c r="E29" s="1" t="s">
        <v>80</v>
      </c>
      <c r="F29" s="1">
        <v>122690</v>
      </c>
      <c r="G29" s="1" t="s">
        <v>423</v>
      </c>
      <c r="H29" s="29">
        <v>39200</v>
      </c>
      <c r="I29" s="46">
        <v>1367.8</v>
      </c>
      <c r="J29" s="30">
        <v>1299.25</v>
      </c>
      <c r="K29" s="4"/>
      <c r="L29" s="3" t="s">
        <v>844</v>
      </c>
      <c r="M29" s="2">
        <v>45100</v>
      </c>
      <c r="N29" s="2"/>
      <c r="O29" s="5">
        <v>45124</v>
      </c>
      <c r="P29" s="2"/>
      <c r="Q29" s="2"/>
      <c r="R29" s="1"/>
      <c r="S29" s="45"/>
      <c r="T29" s="31"/>
    </row>
    <row r="30" spans="1:20" hidden="1" x14ac:dyDescent="0.25">
      <c r="A30" s="1">
        <v>23514698</v>
      </c>
      <c r="B30" s="2">
        <v>45111</v>
      </c>
      <c r="C30" s="2" t="s">
        <v>456</v>
      </c>
      <c r="D30" s="1" t="s">
        <v>236</v>
      </c>
      <c r="E30" s="1" t="s">
        <v>66</v>
      </c>
      <c r="F30" s="1">
        <v>122691</v>
      </c>
      <c r="G30" s="1" t="s">
        <v>423</v>
      </c>
      <c r="H30" s="29">
        <v>51059</v>
      </c>
      <c r="I30" s="46">
        <v>2426.17</v>
      </c>
      <c r="J30" s="30">
        <v>1826.77</v>
      </c>
      <c r="K30" s="4"/>
      <c r="L30" s="3" t="s">
        <v>799</v>
      </c>
      <c r="M30" s="2">
        <v>45100</v>
      </c>
      <c r="N30" s="2"/>
      <c r="O30" s="5">
        <v>45121</v>
      </c>
      <c r="P30" s="2"/>
      <c r="Q30" s="2"/>
      <c r="R30" s="1"/>
      <c r="S30" s="45"/>
      <c r="T30" s="31"/>
    </row>
    <row r="31" spans="1:20" hidden="1" x14ac:dyDescent="0.25">
      <c r="A31" s="1">
        <v>23674898</v>
      </c>
      <c r="B31" s="2">
        <v>45105</v>
      </c>
      <c r="C31" s="2" t="s">
        <v>3</v>
      </c>
      <c r="D31" s="1" t="s">
        <v>184</v>
      </c>
      <c r="E31" s="1" t="s">
        <v>80</v>
      </c>
      <c r="F31" s="1">
        <v>122694</v>
      </c>
      <c r="G31" s="1" t="s">
        <v>423</v>
      </c>
      <c r="H31" s="29">
        <v>16369</v>
      </c>
      <c r="I31" s="46">
        <v>591.54999999999995</v>
      </c>
      <c r="J31" s="30">
        <v>590.36500000000001</v>
      </c>
      <c r="K31" s="4"/>
      <c r="L31" s="3" t="s">
        <v>844</v>
      </c>
      <c r="M31" s="2">
        <v>45100</v>
      </c>
      <c r="N31" s="2"/>
      <c r="O31" s="5">
        <v>45124</v>
      </c>
      <c r="P31" s="2"/>
      <c r="Q31" s="2"/>
      <c r="R31" s="1"/>
      <c r="S31" s="45"/>
      <c r="T31" s="31"/>
    </row>
    <row r="32" spans="1:20" hidden="1" x14ac:dyDescent="0.25">
      <c r="A32" s="1">
        <v>23928398</v>
      </c>
      <c r="B32" s="2">
        <v>45105</v>
      </c>
      <c r="C32" s="2" t="s">
        <v>3</v>
      </c>
      <c r="D32" s="1" t="s">
        <v>184</v>
      </c>
      <c r="E32" s="1" t="s">
        <v>80</v>
      </c>
      <c r="F32" s="1">
        <v>122696</v>
      </c>
      <c r="G32" s="1" t="s">
        <v>423</v>
      </c>
      <c r="H32" s="29">
        <v>13529</v>
      </c>
      <c r="I32" s="46">
        <v>494.99</v>
      </c>
      <c r="J32" s="30">
        <v>464.69200000000001</v>
      </c>
      <c r="K32" s="4"/>
      <c r="L32" s="3" t="s">
        <v>844</v>
      </c>
      <c r="M32" s="2">
        <v>45100</v>
      </c>
      <c r="N32" s="2"/>
      <c r="O32" s="5">
        <v>45124</v>
      </c>
      <c r="P32" s="2"/>
      <c r="Q32" s="2"/>
      <c r="R32" s="1"/>
      <c r="S32" s="45"/>
      <c r="T32" s="31"/>
    </row>
    <row r="33" spans="1:20" hidden="1" x14ac:dyDescent="0.25">
      <c r="A33" s="1">
        <v>23825298</v>
      </c>
      <c r="B33" s="2">
        <v>45105</v>
      </c>
      <c r="C33" s="2" t="s">
        <v>3</v>
      </c>
      <c r="D33" s="1" t="s">
        <v>223</v>
      </c>
      <c r="E33" s="1" t="s">
        <v>10</v>
      </c>
      <c r="F33" s="1">
        <v>122700</v>
      </c>
      <c r="G33" s="1" t="s">
        <v>423</v>
      </c>
      <c r="H33" s="29">
        <v>57000</v>
      </c>
      <c r="I33" s="46">
        <v>2842.31</v>
      </c>
      <c r="J33" s="30">
        <v>1974.15</v>
      </c>
      <c r="K33" s="4"/>
      <c r="L33" s="3" t="s">
        <v>61</v>
      </c>
      <c r="M33" s="2">
        <v>45100</v>
      </c>
      <c r="N33" s="2"/>
      <c r="O33" s="5">
        <v>45126</v>
      </c>
      <c r="P33" s="2"/>
      <c r="Q33" s="2"/>
      <c r="R33" s="1"/>
      <c r="S33" s="45"/>
      <c r="T33" s="31"/>
    </row>
    <row r="34" spans="1:20" hidden="1" x14ac:dyDescent="0.25">
      <c r="A34" s="1">
        <v>23569498</v>
      </c>
      <c r="B34" s="2">
        <v>45105</v>
      </c>
      <c r="C34" s="2" t="s">
        <v>3</v>
      </c>
      <c r="D34" s="1" t="s">
        <v>847</v>
      </c>
      <c r="E34" s="1" t="s">
        <v>80</v>
      </c>
      <c r="F34" s="1">
        <v>122711</v>
      </c>
      <c r="G34" s="1" t="s">
        <v>423</v>
      </c>
      <c r="H34" s="29">
        <v>10201.43</v>
      </c>
      <c r="I34" s="46">
        <v>381.85</v>
      </c>
      <c r="J34" s="30">
        <v>299.99290000000002</v>
      </c>
      <c r="K34" s="4"/>
      <c r="L34" s="3" t="s">
        <v>844</v>
      </c>
      <c r="M34" s="2">
        <v>45100</v>
      </c>
      <c r="N34" s="2"/>
      <c r="O34" s="5">
        <v>45124</v>
      </c>
      <c r="P34" s="2"/>
      <c r="Q34" s="2"/>
      <c r="R34" s="1"/>
      <c r="S34" s="45"/>
      <c r="T34" s="31"/>
    </row>
    <row r="35" spans="1:20" hidden="1" x14ac:dyDescent="0.25">
      <c r="A35" s="1">
        <v>24176298</v>
      </c>
      <c r="B35" s="2">
        <v>45105</v>
      </c>
      <c r="C35" s="2" t="s">
        <v>3</v>
      </c>
      <c r="D35" s="1" t="s">
        <v>14</v>
      </c>
      <c r="E35" s="1" t="s">
        <v>10</v>
      </c>
      <c r="F35" s="1">
        <v>122721</v>
      </c>
      <c r="G35" s="1" t="s">
        <v>423</v>
      </c>
      <c r="H35" s="29">
        <v>14300</v>
      </c>
      <c r="I35" s="46">
        <v>522.94000000000005</v>
      </c>
      <c r="J35" s="30">
        <v>419.44260000000003</v>
      </c>
      <c r="K35" s="4"/>
      <c r="L35" s="3" t="s">
        <v>61</v>
      </c>
      <c r="M35" s="2">
        <v>45103</v>
      </c>
      <c r="N35" s="2"/>
      <c r="O35" s="5">
        <v>45121</v>
      </c>
      <c r="P35" s="2"/>
      <c r="Q35" s="2"/>
      <c r="R35" s="1"/>
      <c r="S35" s="45"/>
      <c r="T35" s="31"/>
    </row>
    <row r="36" spans="1:20" hidden="1" x14ac:dyDescent="0.25">
      <c r="A36" s="1">
        <v>23685598</v>
      </c>
      <c r="B36" s="2">
        <v>45105</v>
      </c>
      <c r="C36" s="2" t="s">
        <v>3</v>
      </c>
      <c r="D36" s="1" t="s">
        <v>850</v>
      </c>
      <c r="E36" s="1" t="s">
        <v>80</v>
      </c>
      <c r="F36" s="1">
        <v>122722</v>
      </c>
      <c r="G36" s="1" t="s">
        <v>423</v>
      </c>
      <c r="H36" s="29">
        <v>8235.81</v>
      </c>
      <c r="I36" s="46">
        <v>315.02</v>
      </c>
      <c r="J36" s="30">
        <v>299.92169999999999</v>
      </c>
      <c r="K36" s="4"/>
      <c r="L36" s="3" t="s">
        <v>844</v>
      </c>
      <c r="M36" s="2">
        <v>45103</v>
      </c>
      <c r="N36" s="2"/>
      <c r="O36" s="5">
        <v>45124</v>
      </c>
      <c r="P36" s="2"/>
      <c r="Q36" s="2"/>
      <c r="R36" s="1"/>
      <c r="S36" s="45"/>
      <c r="T36" s="31"/>
    </row>
    <row r="37" spans="1:20" hidden="1" x14ac:dyDescent="0.25">
      <c r="A37" s="1">
        <v>24559398</v>
      </c>
      <c r="B37" s="2">
        <v>45119</v>
      </c>
      <c r="C37" s="2" t="s">
        <v>456</v>
      </c>
      <c r="D37" s="1" t="s">
        <v>14</v>
      </c>
      <c r="E37" s="1" t="s">
        <v>10</v>
      </c>
      <c r="F37" s="1">
        <v>122727</v>
      </c>
      <c r="G37" s="1" t="s">
        <v>423</v>
      </c>
      <c r="H37" s="29">
        <v>77764</v>
      </c>
      <c r="I37" s="46">
        <v>3450.63</v>
      </c>
      <c r="J37" s="30">
        <v>2444.3879999999999</v>
      </c>
      <c r="K37" s="4"/>
      <c r="L37" s="3" t="s">
        <v>800</v>
      </c>
      <c r="M37" s="2">
        <v>45103</v>
      </c>
      <c r="N37" s="2" t="s">
        <v>1408</v>
      </c>
      <c r="O37" s="5">
        <v>45134</v>
      </c>
      <c r="P37" s="2"/>
      <c r="Q37" s="2"/>
      <c r="R37" s="1"/>
      <c r="S37" s="45"/>
      <c r="T37" s="31"/>
    </row>
    <row r="38" spans="1:20" hidden="1" x14ac:dyDescent="0.25">
      <c r="A38" s="1">
        <v>23567398</v>
      </c>
      <c r="B38" s="2">
        <v>45107</v>
      </c>
      <c r="C38" s="2" t="s">
        <v>3</v>
      </c>
      <c r="D38" s="1" t="s">
        <v>427</v>
      </c>
      <c r="E38" s="1" t="s">
        <v>30</v>
      </c>
      <c r="F38" s="1">
        <v>122742</v>
      </c>
      <c r="G38" s="1" t="s">
        <v>425</v>
      </c>
      <c r="H38" s="29">
        <v>7211.82</v>
      </c>
      <c r="I38" s="46">
        <v>531.64</v>
      </c>
      <c r="J38" s="30">
        <v>262.31119999999999</v>
      </c>
      <c r="K38" s="4"/>
      <c r="L38" s="3" t="s">
        <v>798</v>
      </c>
      <c r="M38" s="2">
        <v>45103</v>
      </c>
      <c r="N38" s="2"/>
      <c r="O38" s="5">
        <v>45128</v>
      </c>
      <c r="P38" s="2"/>
      <c r="Q38" s="2"/>
      <c r="R38" s="1"/>
      <c r="S38" s="45"/>
      <c r="T38" s="31"/>
    </row>
    <row r="39" spans="1:20" hidden="1" x14ac:dyDescent="0.25">
      <c r="A39" s="1">
        <v>23711498</v>
      </c>
      <c r="B39" s="2">
        <v>45107</v>
      </c>
      <c r="C39" s="2" t="s">
        <v>3</v>
      </c>
      <c r="D39" s="1" t="s">
        <v>427</v>
      </c>
      <c r="E39" s="1" t="s">
        <v>30</v>
      </c>
      <c r="F39" s="1">
        <v>122743</v>
      </c>
      <c r="G39" s="1" t="s">
        <v>425</v>
      </c>
      <c r="H39" s="29">
        <v>7211.82</v>
      </c>
      <c r="I39" s="46">
        <v>531.64</v>
      </c>
      <c r="J39" s="30">
        <v>262.31119999999999</v>
      </c>
      <c r="K39" s="4"/>
      <c r="L39" s="3" t="s">
        <v>798</v>
      </c>
      <c r="M39" s="2">
        <v>45103</v>
      </c>
      <c r="N39" s="2"/>
      <c r="O39" s="5">
        <v>45128</v>
      </c>
      <c r="P39" s="2"/>
      <c r="Q39" s="2"/>
      <c r="R39" s="1"/>
      <c r="S39" s="45"/>
      <c r="T39" s="31"/>
    </row>
    <row r="40" spans="1:20" hidden="1" x14ac:dyDescent="0.25">
      <c r="A40" s="1">
        <v>23869198</v>
      </c>
      <c r="B40" s="2">
        <v>45105</v>
      </c>
      <c r="C40" s="2" t="s">
        <v>3</v>
      </c>
      <c r="D40" s="1" t="s">
        <v>185</v>
      </c>
      <c r="E40" s="1" t="s">
        <v>80</v>
      </c>
      <c r="F40" s="1">
        <v>122752</v>
      </c>
      <c r="G40" s="1" t="s">
        <v>423</v>
      </c>
      <c r="H40" s="29">
        <v>9209</v>
      </c>
      <c r="I40" s="46">
        <v>348.11</v>
      </c>
      <c r="J40" s="30">
        <v>261.79770000000002</v>
      </c>
      <c r="K40" s="4"/>
      <c r="L40" s="3" t="s">
        <v>844</v>
      </c>
      <c r="M40" s="2">
        <v>45103</v>
      </c>
      <c r="N40" s="2"/>
      <c r="O40" s="5">
        <v>45124</v>
      </c>
      <c r="P40" s="2"/>
      <c r="Q40" s="2"/>
      <c r="R40" s="1"/>
      <c r="S40" s="45"/>
      <c r="T40" s="31"/>
    </row>
    <row r="41" spans="1:20" hidden="1" x14ac:dyDescent="0.25">
      <c r="A41" s="1">
        <v>23869598</v>
      </c>
      <c r="B41" s="2">
        <v>45105</v>
      </c>
      <c r="C41" s="2" t="s">
        <v>3</v>
      </c>
      <c r="D41" s="1" t="s">
        <v>185</v>
      </c>
      <c r="E41" s="1" t="s">
        <v>80</v>
      </c>
      <c r="F41" s="1">
        <v>122753</v>
      </c>
      <c r="G41" s="1" t="s">
        <v>423</v>
      </c>
      <c r="H41" s="29">
        <v>9209</v>
      </c>
      <c r="I41" s="46">
        <v>348.11</v>
      </c>
      <c r="J41" s="30">
        <v>261.79770000000002</v>
      </c>
      <c r="K41" s="4"/>
      <c r="L41" s="3" t="s">
        <v>844</v>
      </c>
      <c r="M41" s="2">
        <v>45103</v>
      </c>
      <c r="N41" s="2"/>
      <c r="O41" s="5">
        <v>45124</v>
      </c>
      <c r="P41" s="2"/>
      <c r="Q41" s="2"/>
      <c r="R41" s="1"/>
      <c r="S41" s="45"/>
      <c r="T41" s="31"/>
    </row>
    <row r="42" spans="1:20" hidden="1" x14ac:dyDescent="0.25">
      <c r="A42" s="1">
        <v>24111198</v>
      </c>
      <c r="B42" s="2">
        <v>45105</v>
      </c>
      <c r="C42" s="2" t="s">
        <v>3</v>
      </c>
      <c r="D42" s="1" t="s">
        <v>185</v>
      </c>
      <c r="E42" s="1" t="s">
        <v>80</v>
      </c>
      <c r="F42" s="1">
        <v>122778</v>
      </c>
      <c r="G42" s="1" t="s">
        <v>423</v>
      </c>
      <c r="H42" s="29">
        <v>17319</v>
      </c>
      <c r="I42" s="46">
        <v>623.85</v>
      </c>
      <c r="J42" s="30">
        <v>528.84910000000002</v>
      </c>
      <c r="K42" s="4"/>
      <c r="L42" s="3" t="s">
        <v>844</v>
      </c>
      <c r="M42" s="2">
        <v>45103</v>
      </c>
      <c r="N42" s="2"/>
      <c r="O42" s="5">
        <v>45148</v>
      </c>
      <c r="P42" s="2"/>
      <c r="Q42" s="2"/>
      <c r="R42" s="1"/>
      <c r="S42" s="45"/>
      <c r="T42" s="31"/>
    </row>
    <row r="43" spans="1:20" hidden="1" x14ac:dyDescent="0.25">
      <c r="A43" s="1">
        <v>24607298</v>
      </c>
      <c r="B43" s="2">
        <v>45107</v>
      </c>
      <c r="C43" s="2" t="s">
        <v>3</v>
      </c>
      <c r="D43" s="1" t="s">
        <v>62</v>
      </c>
      <c r="E43" s="1" t="s">
        <v>60</v>
      </c>
      <c r="F43" s="1">
        <v>122782</v>
      </c>
      <c r="G43" s="1" t="s">
        <v>423</v>
      </c>
      <c r="H43" s="29">
        <v>8839</v>
      </c>
      <c r="I43" s="46">
        <v>504.59</v>
      </c>
      <c r="J43" s="30">
        <v>261.79770000000002</v>
      </c>
      <c r="K43" s="4"/>
      <c r="L43" s="3" t="s">
        <v>61</v>
      </c>
      <c r="M43" s="2">
        <v>45103</v>
      </c>
      <c r="N43" s="2"/>
      <c r="O43" s="5">
        <v>45131</v>
      </c>
      <c r="P43" s="2"/>
      <c r="Q43" s="2"/>
      <c r="R43" s="1"/>
      <c r="S43" s="45"/>
      <c r="T43" s="31"/>
    </row>
    <row r="44" spans="1:20" hidden="1" x14ac:dyDescent="0.25">
      <c r="A44" s="1">
        <v>23833798</v>
      </c>
      <c r="B44" s="2">
        <v>45105</v>
      </c>
      <c r="C44" s="2" t="s">
        <v>3</v>
      </c>
      <c r="D44" s="1" t="s">
        <v>855</v>
      </c>
      <c r="E44" s="1" t="s">
        <v>80</v>
      </c>
      <c r="F44" s="1">
        <v>122786</v>
      </c>
      <c r="G44" s="1" t="s">
        <v>423</v>
      </c>
      <c r="H44" s="29">
        <v>13249</v>
      </c>
      <c r="I44" s="46">
        <v>485.47</v>
      </c>
      <c r="J44" s="30">
        <v>420.71300000000002</v>
      </c>
      <c r="K44" s="4"/>
      <c r="L44" s="3" t="s">
        <v>844</v>
      </c>
      <c r="M44" s="2">
        <v>45103</v>
      </c>
      <c r="N44" s="2"/>
      <c r="O44" s="5">
        <v>45124</v>
      </c>
      <c r="P44" s="2"/>
      <c r="Q44" s="2"/>
      <c r="R44" s="1"/>
      <c r="S44" s="45"/>
      <c r="T44" s="31"/>
    </row>
    <row r="45" spans="1:20" hidden="1" x14ac:dyDescent="0.25">
      <c r="A45" s="1">
        <v>23902398</v>
      </c>
      <c r="B45" s="2">
        <v>45105</v>
      </c>
      <c r="C45" s="2" t="s">
        <v>3</v>
      </c>
      <c r="D45" s="1" t="s">
        <v>301</v>
      </c>
      <c r="E45" s="1" t="s">
        <v>10</v>
      </c>
      <c r="F45" s="1">
        <v>122787</v>
      </c>
      <c r="G45" s="1" t="s">
        <v>423</v>
      </c>
      <c r="H45" s="29">
        <v>7429</v>
      </c>
      <c r="I45" s="46">
        <v>343.68</v>
      </c>
      <c r="J45" s="30">
        <v>228.983</v>
      </c>
      <c r="K45" s="4"/>
      <c r="L45" s="3" t="s">
        <v>61</v>
      </c>
      <c r="M45" s="2">
        <v>45103</v>
      </c>
      <c r="N45" s="2"/>
      <c r="O45" s="5">
        <v>45126</v>
      </c>
      <c r="P45" s="2"/>
      <c r="Q45" s="2"/>
      <c r="R45" s="1"/>
      <c r="S45" s="45"/>
      <c r="T45" s="31"/>
    </row>
    <row r="46" spans="1:20" hidden="1" x14ac:dyDescent="0.25">
      <c r="A46" s="1">
        <v>23764498</v>
      </c>
      <c r="B46" s="2">
        <v>45105</v>
      </c>
      <c r="C46" s="2" t="s">
        <v>3</v>
      </c>
      <c r="D46" s="1" t="s">
        <v>191</v>
      </c>
      <c r="E46" s="1" t="s">
        <v>30</v>
      </c>
      <c r="F46" s="1">
        <v>122797</v>
      </c>
      <c r="G46" s="1" t="s">
        <v>425</v>
      </c>
      <c r="H46" s="29">
        <v>18099</v>
      </c>
      <c r="I46" s="46">
        <v>1198.74</v>
      </c>
      <c r="J46" s="30">
        <v>666.39800000000002</v>
      </c>
      <c r="K46" s="4"/>
      <c r="L46" s="3" t="s">
        <v>798</v>
      </c>
      <c r="M46" s="2">
        <v>45103</v>
      </c>
      <c r="N46" s="2"/>
      <c r="O46" s="5">
        <v>45124</v>
      </c>
      <c r="P46" s="2"/>
      <c r="Q46" s="2"/>
      <c r="R46" s="1"/>
      <c r="S46" s="45"/>
      <c r="T46" s="31"/>
    </row>
    <row r="47" spans="1:20" hidden="1" x14ac:dyDescent="0.25">
      <c r="A47" s="1">
        <v>23187698</v>
      </c>
      <c r="B47" s="2">
        <v>45105</v>
      </c>
      <c r="C47" s="2" t="s">
        <v>3</v>
      </c>
      <c r="D47" s="1" t="s">
        <v>927</v>
      </c>
      <c r="E47" s="1" t="s">
        <v>80</v>
      </c>
      <c r="F47" s="1">
        <v>122800</v>
      </c>
      <c r="G47" s="1" t="s">
        <v>423</v>
      </c>
      <c r="H47" s="29">
        <v>17624.28</v>
      </c>
      <c r="I47" s="46">
        <v>634.23</v>
      </c>
      <c r="J47" s="30">
        <v>438.8272</v>
      </c>
      <c r="K47" s="4"/>
      <c r="L47" s="3" t="s">
        <v>844</v>
      </c>
      <c r="M47" s="2">
        <v>45103</v>
      </c>
      <c r="N47" s="2"/>
      <c r="O47" s="5">
        <v>45124</v>
      </c>
      <c r="P47" s="2"/>
      <c r="Q47" s="2"/>
      <c r="R47" s="1"/>
      <c r="S47" s="45"/>
      <c r="T47" s="31"/>
    </row>
    <row r="48" spans="1:20" hidden="1" x14ac:dyDescent="0.25">
      <c r="A48" s="1">
        <v>23777598</v>
      </c>
      <c r="B48" s="2">
        <v>45105</v>
      </c>
      <c r="C48" s="2" t="s">
        <v>3</v>
      </c>
      <c r="D48" s="1" t="s">
        <v>917</v>
      </c>
      <c r="E48" s="1" t="s">
        <v>51</v>
      </c>
      <c r="F48" s="1">
        <v>122805</v>
      </c>
      <c r="G48" s="1" t="s">
        <v>422</v>
      </c>
      <c r="H48" s="29">
        <v>94500</v>
      </c>
      <c r="I48" s="46">
        <v>2265.9699999999998</v>
      </c>
      <c r="J48" s="30">
        <v>3373.6156000000001</v>
      </c>
      <c r="K48" s="4"/>
      <c r="L48" s="3" t="s">
        <v>842</v>
      </c>
      <c r="M48" s="2">
        <v>45103</v>
      </c>
      <c r="N48" s="2"/>
      <c r="O48" s="5">
        <v>45111</v>
      </c>
      <c r="P48" s="2"/>
      <c r="Q48" s="2"/>
      <c r="R48" s="1"/>
      <c r="S48" s="45"/>
      <c r="T48" s="31"/>
    </row>
    <row r="49" spans="1:20" hidden="1" x14ac:dyDescent="0.25">
      <c r="A49" s="1">
        <v>23735298</v>
      </c>
      <c r="B49" s="2">
        <v>45105</v>
      </c>
      <c r="C49" s="2" t="s">
        <v>3</v>
      </c>
      <c r="D49" s="1" t="s">
        <v>101</v>
      </c>
      <c r="E49" s="1" t="s">
        <v>51</v>
      </c>
      <c r="F49" s="1">
        <v>122807</v>
      </c>
      <c r="G49" s="1" t="s">
        <v>422</v>
      </c>
      <c r="H49" s="29">
        <v>53500</v>
      </c>
      <c r="I49" s="46">
        <v>1364.9</v>
      </c>
      <c r="J49" s="30">
        <v>2032.0869</v>
      </c>
      <c r="K49" s="4"/>
      <c r="L49" s="3" t="s">
        <v>842</v>
      </c>
      <c r="M49" s="2">
        <v>45103</v>
      </c>
      <c r="N49" s="2"/>
      <c r="O49" s="5">
        <v>45110</v>
      </c>
      <c r="P49" s="2"/>
      <c r="Q49" s="2"/>
      <c r="R49" s="1"/>
      <c r="S49" s="45"/>
      <c r="T49" s="31"/>
    </row>
    <row r="50" spans="1:20" hidden="1" x14ac:dyDescent="0.25">
      <c r="A50" s="1">
        <v>23922798</v>
      </c>
      <c r="B50" s="2">
        <v>45107</v>
      </c>
      <c r="C50" s="2" t="s">
        <v>3</v>
      </c>
      <c r="D50" s="1" t="s">
        <v>413</v>
      </c>
      <c r="E50" s="1" t="s">
        <v>30</v>
      </c>
      <c r="F50" s="1">
        <v>122812</v>
      </c>
      <c r="G50" s="1" t="s">
        <v>425</v>
      </c>
      <c r="H50" s="29">
        <v>8152.62</v>
      </c>
      <c r="I50" s="46">
        <v>590.92999999999995</v>
      </c>
      <c r="J50" s="30">
        <v>299.92169999999999</v>
      </c>
      <c r="K50" s="4"/>
      <c r="L50" s="3" t="s">
        <v>798</v>
      </c>
      <c r="M50" s="2">
        <v>45103</v>
      </c>
      <c r="N50" s="2"/>
      <c r="O50" s="5">
        <v>45128</v>
      </c>
      <c r="P50" s="2"/>
      <c r="Q50" s="2"/>
      <c r="R50" s="1"/>
      <c r="S50" s="45"/>
      <c r="T50" s="31"/>
    </row>
    <row r="51" spans="1:20" hidden="1" x14ac:dyDescent="0.25">
      <c r="A51" s="1">
        <v>23435498</v>
      </c>
      <c r="B51" s="2">
        <v>45105</v>
      </c>
      <c r="C51" s="2" t="s">
        <v>3</v>
      </c>
      <c r="D51" s="1" t="s">
        <v>210</v>
      </c>
      <c r="E51" s="1" t="s">
        <v>30</v>
      </c>
      <c r="F51" s="1">
        <v>122815</v>
      </c>
      <c r="G51" s="1" t="s">
        <v>425</v>
      </c>
      <c r="H51" s="29">
        <v>17710.11</v>
      </c>
      <c r="I51" s="46">
        <v>1269.8</v>
      </c>
      <c r="J51" s="30">
        <v>708.47810000000004</v>
      </c>
      <c r="K51" s="4"/>
      <c r="L51" s="3" t="s">
        <v>798</v>
      </c>
      <c r="M51" s="2">
        <v>45103</v>
      </c>
      <c r="N51" s="2"/>
      <c r="O51" s="5">
        <v>45132</v>
      </c>
      <c r="P51" s="2"/>
      <c r="Q51" s="2"/>
      <c r="R51" s="1"/>
      <c r="S51" s="45"/>
      <c r="T51" s="31"/>
    </row>
    <row r="52" spans="1:20" hidden="1" x14ac:dyDescent="0.25">
      <c r="A52" s="1">
        <v>23857498</v>
      </c>
      <c r="B52" s="2">
        <v>45105</v>
      </c>
      <c r="C52" s="2" t="s">
        <v>3</v>
      </c>
      <c r="D52" s="1" t="s">
        <v>928</v>
      </c>
      <c r="E52" s="1" t="s">
        <v>80</v>
      </c>
      <c r="F52" s="1">
        <v>122832</v>
      </c>
      <c r="G52" s="1" t="s">
        <v>423</v>
      </c>
      <c r="H52" s="29">
        <v>15329</v>
      </c>
      <c r="I52" s="46">
        <v>556.19000000000005</v>
      </c>
      <c r="J52" s="30">
        <v>460.77499999999998</v>
      </c>
      <c r="K52" s="4"/>
      <c r="L52" s="3" t="s">
        <v>844</v>
      </c>
      <c r="M52" s="2">
        <v>45103</v>
      </c>
      <c r="N52" s="2"/>
      <c r="O52" s="5">
        <v>45124</v>
      </c>
      <c r="P52" s="2"/>
      <c r="Q52" s="2"/>
      <c r="R52" s="1"/>
      <c r="S52" s="45"/>
      <c r="T52" s="31"/>
    </row>
    <row r="53" spans="1:20" hidden="1" x14ac:dyDescent="0.25">
      <c r="A53" s="1">
        <v>24409098</v>
      </c>
      <c r="B53" s="2">
        <v>45105</v>
      </c>
      <c r="C53" s="2" t="s">
        <v>3</v>
      </c>
      <c r="D53" s="1" t="s">
        <v>922</v>
      </c>
      <c r="E53" s="1" t="s">
        <v>80</v>
      </c>
      <c r="F53" s="1">
        <v>122855</v>
      </c>
      <c r="G53" s="1" t="s">
        <v>423</v>
      </c>
      <c r="H53" s="29">
        <v>8839</v>
      </c>
      <c r="I53" s="46">
        <v>335.53</v>
      </c>
      <c r="J53" s="30">
        <v>261.79770000000002</v>
      </c>
      <c r="K53" s="4"/>
      <c r="L53" s="3" t="s">
        <v>844</v>
      </c>
      <c r="M53" s="2">
        <v>45103</v>
      </c>
      <c r="N53" s="2"/>
      <c r="O53" s="5">
        <v>45124</v>
      </c>
      <c r="P53" s="2"/>
      <c r="Q53" s="2"/>
      <c r="R53" s="1"/>
      <c r="S53" s="45"/>
      <c r="T53" s="31"/>
    </row>
    <row r="54" spans="1:20" hidden="1" x14ac:dyDescent="0.25">
      <c r="A54" s="1">
        <v>24296098</v>
      </c>
      <c r="B54" s="2">
        <v>45105</v>
      </c>
      <c r="C54" s="2" t="s">
        <v>3</v>
      </c>
      <c r="D54" s="1" t="s">
        <v>923</v>
      </c>
      <c r="E54" s="1" t="s">
        <v>80</v>
      </c>
      <c r="F54" s="1">
        <v>122858</v>
      </c>
      <c r="G54" s="1" t="s">
        <v>423</v>
      </c>
      <c r="H54" s="29">
        <v>12249</v>
      </c>
      <c r="I54" s="46">
        <v>451.47</v>
      </c>
      <c r="J54" s="30">
        <v>385.80419999999998</v>
      </c>
      <c r="K54" s="4"/>
      <c r="L54" s="3" t="s">
        <v>844</v>
      </c>
      <c r="M54" s="2">
        <v>45103</v>
      </c>
      <c r="N54" s="2"/>
      <c r="O54" s="5">
        <v>45124</v>
      </c>
      <c r="P54" s="2"/>
      <c r="Q54" s="2"/>
      <c r="R54" s="1"/>
      <c r="S54" s="45"/>
      <c r="T54" s="31"/>
    </row>
    <row r="55" spans="1:20" hidden="1" x14ac:dyDescent="0.25">
      <c r="A55" s="1">
        <v>24222198</v>
      </c>
      <c r="B55" s="2">
        <v>45110</v>
      </c>
      <c r="C55" s="2" t="s">
        <v>456</v>
      </c>
      <c r="D55" s="1" t="s">
        <v>65</v>
      </c>
      <c r="E55" s="1" t="s">
        <v>66</v>
      </c>
      <c r="F55" s="1">
        <v>122860</v>
      </c>
      <c r="G55" s="1" t="s">
        <v>423</v>
      </c>
      <c r="H55" s="29">
        <v>18269</v>
      </c>
      <c r="I55" s="46">
        <v>805.25</v>
      </c>
      <c r="J55" s="30">
        <v>580.69799999999998</v>
      </c>
      <c r="K55" s="4"/>
      <c r="L55" s="3" t="s">
        <v>799</v>
      </c>
      <c r="M55" s="2">
        <v>45103</v>
      </c>
      <c r="N55" s="2"/>
      <c r="O55" s="5">
        <v>45114</v>
      </c>
      <c r="P55" s="2"/>
      <c r="Q55" s="2"/>
      <c r="R55" s="1"/>
      <c r="S55" s="45"/>
      <c r="T55" s="31"/>
    </row>
    <row r="56" spans="1:20" hidden="1" x14ac:dyDescent="0.25">
      <c r="A56" s="1">
        <v>24047198</v>
      </c>
      <c r="B56" s="2">
        <v>45105</v>
      </c>
      <c r="C56" s="2" t="s">
        <v>3</v>
      </c>
      <c r="D56" s="1" t="s">
        <v>882</v>
      </c>
      <c r="E56" s="1" t="s">
        <v>88</v>
      </c>
      <c r="F56" s="1">
        <v>122861</v>
      </c>
      <c r="G56" s="1" t="s">
        <v>423</v>
      </c>
      <c r="H56" s="29">
        <v>14383.71</v>
      </c>
      <c r="I56" s="46">
        <v>524.04999999999995</v>
      </c>
      <c r="J56" s="30">
        <v>449.56610000000001</v>
      </c>
      <c r="K56" s="4"/>
      <c r="L56" s="3" t="s">
        <v>844</v>
      </c>
      <c r="M56" s="2">
        <v>45103</v>
      </c>
      <c r="N56" s="2"/>
      <c r="O56" s="5">
        <v>45124</v>
      </c>
      <c r="P56" s="2"/>
      <c r="Q56" s="2"/>
      <c r="R56" s="1"/>
      <c r="S56" s="45"/>
      <c r="T56" s="31"/>
    </row>
    <row r="57" spans="1:20" hidden="1" x14ac:dyDescent="0.25">
      <c r="A57" s="1">
        <v>24023298</v>
      </c>
      <c r="B57" s="2">
        <v>45106</v>
      </c>
      <c r="C57" s="2" t="s">
        <v>3</v>
      </c>
      <c r="D57" s="1" t="s">
        <v>63</v>
      </c>
      <c r="E57" s="1" t="s">
        <v>24</v>
      </c>
      <c r="F57" s="1">
        <v>122862</v>
      </c>
      <c r="G57" s="1" t="s">
        <v>423</v>
      </c>
      <c r="H57" s="29">
        <v>14529</v>
      </c>
      <c r="I57" s="46">
        <v>523.94000000000005</v>
      </c>
      <c r="J57" s="30">
        <v>449.56610000000001</v>
      </c>
      <c r="K57" s="4"/>
      <c r="L57" s="3" t="s">
        <v>61</v>
      </c>
      <c r="M57" s="2">
        <v>45103</v>
      </c>
      <c r="N57" s="2"/>
      <c r="O57" s="5">
        <v>45121</v>
      </c>
      <c r="P57" s="2"/>
      <c r="Q57" s="2"/>
      <c r="R57" s="1"/>
      <c r="S57" s="45"/>
      <c r="T57" s="31"/>
    </row>
    <row r="58" spans="1:20" hidden="1" x14ac:dyDescent="0.25">
      <c r="A58" s="1">
        <v>24549598</v>
      </c>
      <c r="B58" s="2">
        <v>45105</v>
      </c>
      <c r="C58" s="2" t="s">
        <v>3</v>
      </c>
      <c r="D58" s="1" t="s">
        <v>84</v>
      </c>
      <c r="E58" s="1" t="s">
        <v>13</v>
      </c>
      <c r="F58" s="1">
        <v>122869</v>
      </c>
      <c r="G58" s="1" t="s">
        <v>423</v>
      </c>
      <c r="H58" s="29">
        <v>13959</v>
      </c>
      <c r="I58" s="46">
        <v>509.61</v>
      </c>
      <c r="J58" s="30">
        <v>449.56599999999997</v>
      </c>
      <c r="K58" s="4"/>
      <c r="L58" s="3" t="s">
        <v>844</v>
      </c>
      <c r="M58" s="2">
        <v>45103</v>
      </c>
      <c r="N58" s="2"/>
      <c r="O58" s="5">
        <v>45150</v>
      </c>
      <c r="P58" s="2"/>
      <c r="Q58" s="2"/>
      <c r="R58" s="1"/>
      <c r="S58" s="45"/>
      <c r="T58" s="31"/>
    </row>
    <row r="59" spans="1:20" hidden="1" x14ac:dyDescent="0.25">
      <c r="A59" s="1">
        <v>23637498</v>
      </c>
      <c r="B59" s="2">
        <v>45111</v>
      </c>
      <c r="C59" s="2" t="s">
        <v>456</v>
      </c>
      <c r="D59" s="1" t="s">
        <v>955</v>
      </c>
      <c r="E59" s="1" t="s">
        <v>16</v>
      </c>
      <c r="F59" s="1">
        <v>122870</v>
      </c>
      <c r="G59" s="1" t="s">
        <v>423</v>
      </c>
      <c r="H59" s="29">
        <v>35942.47</v>
      </c>
      <c r="I59" s="46">
        <v>2091.9499999999998</v>
      </c>
      <c r="J59" s="30">
        <v>1303.71</v>
      </c>
      <c r="K59" s="4"/>
      <c r="L59" s="3" t="s">
        <v>842</v>
      </c>
      <c r="M59" s="2">
        <v>45103</v>
      </c>
      <c r="N59" s="2"/>
      <c r="O59" s="5">
        <v>45135</v>
      </c>
      <c r="P59" s="2"/>
      <c r="Q59" s="2"/>
      <c r="R59" s="1"/>
      <c r="S59" s="45"/>
      <c r="T59" s="31"/>
    </row>
    <row r="60" spans="1:20" hidden="1" x14ac:dyDescent="0.25">
      <c r="A60" s="1">
        <v>24005598</v>
      </c>
      <c r="B60" s="2">
        <v>45110</v>
      </c>
      <c r="C60" s="2" t="s">
        <v>456</v>
      </c>
      <c r="D60" s="1" t="s">
        <v>65</v>
      </c>
      <c r="E60" s="1" t="s">
        <v>66</v>
      </c>
      <c r="F60" s="1">
        <v>122872</v>
      </c>
      <c r="G60" s="1" t="s">
        <v>423</v>
      </c>
      <c r="H60" s="29">
        <v>13649</v>
      </c>
      <c r="I60" s="46">
        <v>601.61</v>
      </c>
      <c r="J60" s="30">
        <v>420.577</v>
      </c>
      <c r="K60" s="4"/>
      <c r="L60" s="3" t="s">
        <v>799</v>
      </c>
      <c r="M60" s="2">
        <v>45103</v>
      </c>
      <c r="N60" s="2"/>
      <c r="O60" s="5">
        <v>45114</v>
      </c>
      <c r="P60" s="2"/>
      <c r="Q60" s="2"/>
      <c r="R60" s="1"/>
      <c r="S60" s="45"/>
      <c r="T60" s="31"/>
    </row>
    <row r="61" spans="1:20" hidden="1" x14ac:dyDescent="0.25">
      <c r="A61" s="1">
        <v>24397198</v>
      </c>
      <c r="B61" s="2">
        <v>45105</v>
      </c>
      <c r="C61" s="2" t="s">
        <v>3</v>
      </c>
      <c r="D61" s="1" t="s">
        <v>929</v>
      </c>
      <c r="E61" s="1" t="s">
        <v>80</v>
      </c>
      <c r="F61" s="1">
        <v>122875</v>
      </c>
      <c r="G61" s="1" t="s">
        <v>423</v>
      </c>
      <c r="H61" s="29">
        <v>10539</v>
      </c>
      <c r="I61" s="46">
        <v>393.33</v>
      </c>
      <c r="J61" s="30">
        <v>325.31549999999999</v>
      </c>
      <c r="K61" s="4"/>
      <c r="L61" s="3" t="s">
        <v>844</v>
      </c>
      <c r="M61" s="2">
        <v>45103</v>
      </c>
      <c r="N61" s="2"/>
      <c r="O61" s="5">
        <v>45124</v>
      </c>
      <c r="P61" s="2"/>
      <c r="Q61" s="2"/>
      <c r="R61" s="1"/>
      <c r="S61" s="45"/>
      <c r="T61" s="31"/>
    </row>
    <row r="62" spans="1:20" hidden="1" x14ac:dyDescent="0.25">
      <c r="A62" s="1">
        <v>24423198</v>
      </c>
      <c r="B62" s="2">
        <v>45106</v>
      </c>
      <c r="C62" s="2" t="s">
        <v>3</v>
      </c>
      <c r="D62" s="1" t="s">
        <v>98</v>
      </c>
      <c r="E62" s="1" t="s">
        <v>10</v>
      </c>
      <c r="F62" s="1">
        <v>122887</v>
      </c>
      <c r="G62" s="1" t="s">
        <v>423</v>
      </c>
      <c r="H62" s="29">
        <v>12007.71</v>
      </c>
      <c r="I62" s="46">
        <v>566.15</v>
      </c>
      <c r="J62" s="30">
        <v>385.93959999999998</v>
      </c>
      <c r="K62" s="4"/>
      <c r="L62" s="3" t="s">
        <v>61</v>
      </c>
      <c r="M62" s="2">
        <v>45103</v>
      </c>
      <c r="N62" s="2"/>
      <c r="O62" s="5">
        <v>45126</v>
      </c>
      <c r="P62" s="2"/>
      <c r="Q62" s="2"/>
      <c r="R62" s="1"/>
      <c r="S62" s="45"/>
      <c r="T62" s="31"/>
    </row>
    <row r="63" spans="1:20" hidden="1" x14ac:dyDescent="0.25">
      <c r="A63" s="1">
        <v>23968898</v>
      </c>
      <c r="B63" s="2">
        <v>45105</v>
      </c>
      <c r="C63" s="2" t="s">
        <v>3</v>
      </c>
      <c r="D63" s="1" t="s">
        <v>772</v>
      </c>
      <c r="E63" s="1" t="s">
        <v>80</v>
      </c>
      <c r="F63" s="1">
        <v>122889</v>
      </c>
      <c r="G63" s="1" t="s">
        <v>423</v>
      </c>
      <c r="H63" s="29">
        <v>10112.11</v>
      </c>
      <c r="I63" s="46">
        <v>378.81</v>
      </c>
      <c r="J63" s="30">
        <v>244.3561</v>
      </c>
      <c r="K63" s="4"/>
      <c r="L63" s="3" t="s">
        <v>844</v>
      </c>
      <c r="M63" s="2">
        <v>45103</v>
      </c>
      <c r="N63" s="2"/>
      <c r="O63" s="5">
        <v>45124</v>
      </c>
      <c r="P63" s="2"/>
      <c r="Q63" s="2"/>
      <c r="R63" s="1"/>
      <c r="S63" s="45"/>
      <c r="T63" s="31"/>
    </row>
    <row r="64" spans="1:20" hidden="1" x14ac:dyDescent="0.25">
      <c r="A64" s="1">
        <v>24543098</v>
      </c>
      <c r="B64" s="2">
        <v>45105</v>
      </c>
      <c r="C64" s="2" t="s">
        <v>3</v>
      </c>
      <c r="D64" s="1" t="s">
        <v>339</v>
      </c>
      <c r="E64" s="1" t="s">
        <v>88</v>
      </c>
      <c r="F64" s="1">
        <v>122892</v>
      </c>
      <c r="G64" s="1" t="s">
        <v>423</v>
      </c>
      <c r="H64" s="29">
        <v>24608</v>
      </c>
      <c r="I64" s="46">
        <v>871.67</v>
      </c>
      <c r="J64" s="30">
        <v>770.17499999999995</v>
      </c>
      <c r="K64" s="4"/>
      <c r="L64" s="3" t="s">
        <v>844</v>
      </c>
      <c r="M64" s="2">
        <v>45103</v>
      </c>
      <c r="N64" s="2"/>
      <c r="O64" s="5">
        <v>45124</v>
      </c>
      <c r="P64" s="2"/>
      <c r="Q64" s="2"/>
      <c r="R64" s="1"/>
      <c r="S64" s="45"/>
      <c r="T64" s="31"/>
    </row>
    <row r="65" spans="1:20" hidden="1" x14ac:dyDescent="0.25">
      <c r="A65" s="1">
        <v>24282598</v>
      </c>
      <c r="B65" s="2">
        <v>45107</v>
      </c>
      <c r="C65" s="2" t="s">
        <v>3</v>
      </c>
      <c r="D65" s="1" t="s">
        <v>99</v>
      </c>
      <c r="E65" s="1" t="s">
        <v>16</v>
      </c>
      <c r="F65" s="1">
        <v>122898</v>
      </c>
      <c r="G65" s="1" t="s">
        <v>423</v>
      </c>
      <c r="H65" s="29">
        <v>18601</v>
      </c>
      <c r="I65" s="46">
        <v>706.47</v>
      </c>
      <c r="J65" s="30">
        <v>641.21600000000001</v>
      </c>
      <c r="K65" s="4"/>
      <c r="L65" s="3" t="s">
        <v>800</v>
      </c>
      <c r="M65" s="2">
        <v>45103</v>
      </c>
      <c r="N65" s="2" t="s">
        <v>1408</v>
      </c>
      <c r="O65" s="5">
        <v>45119</v>
      </c>
      <c r="P65" s="2"/>
      <c r="Q65" s="2"/>
      <c r="R65" s="1"/>
      <c r="S65" s="45"/>
      <c r="T65" s="31"/>
    </row>
    <row r="66" spans="1:20" hidden="1" x14ac:dyDescent="0.25">
      <c r="A66" s="1">
        <v>24399398</v>
      </c>
      <c r="B66" s="2">
        <v>45110</v>
      </c>
      <c r="C66" s="2" t="s">
        <v>456</v>
      </c>
      <c r="D66" s="1" t="s">
        <v>65</v>
      </c>
      <c r="E66" s="1" t="s">
        <v>66</v>
      </c>
      <c r="F66" s="1">
        <v>122901</v>
      </c>
      <c r="G66" s="1" t="s">
        <v>423</v>
      </c>
      <c r="H66" s="29">
        <v>12498.46</v>
      </c>
      <c r="I66" s="46">
        <v>550.9</v>
      </c>
      <c r="J66" s="30">
        <v>429.589</v>
      </c>
      <c r="K66" s="4"/>
      <c r="L66" s="3" t="s">
        <v>799</v>
      </c>
      <c r="M66" s="2">
        <v>45103</v>
      </c>
      <c r="N66" s="2"/>
      <c r="O66" s="5">
        <v>45114</v>
      </c>
      <c r="P66" s="2"/>
      <c r="Q66" s="2"/>
      <c r="R66" s="1"/>
      <c r="S66" s="45"/>
      <c r="T66" s="31"/>
    </row>
    <row r="67" spans="1:20" hidden="1" x14ac:dyDescent="0.25">
      <c r="A67" s="1">
        <v>24412998</v>
      </c>
      <c r="B67" s="2">
        <v>45106</v>
      </c>
      <c r="C67" s="2" t="s">
        <v>3</v>
      </c>
      <c r="D67" s="1" t="s">
        <v>99</v>
      </c>
      <c r="E67" s="1" t="s">
        <v>16</v>
      </c>
      <c r="F67" s="1">
        <v>122909</v>
      </c>
      <c r="G67" s="1" t="s">
        <v>423</v>
      </c>
      <c r="H67" s="29">
        <v>8722</v>
      </c>
      <c r="I67" s="46">
        <v>800.76</v>
      </c>
      <c r="J67" s="30">
        <v>313.32600000000002</v>
      </c>
      <c r="K67" s="4"/>
      <c r="L67" s="3" t="s">
        <v>11</v>
      </c>
      <c r="M67" s="2">
        <v>45103</v>
      </c>
      <c r="N67" s="2"/>
      <c r="O67" s="5">
        <v>45127</v>
      </c>
      <c r="P67" s="2"/>
      <c r="Q67" s="2"/>
      <c r="R67" s="1"/>
      <c r="S67" s="45"/>
      <c r="T67" s="31"/>
    </row>
    <row r="68" spans="1:20" hidden="1" x14ac:dyDescent="0.25">
      <c r="A68" s="1">
        <v>24471198</v>
      </c>
      <c r="B68" s="2">
        <v>45111</v>
      </c>
      <c r="C68" s="2" t="s">
        <v>456</v>
      </c>
      <c r="D68" s="1" t="s">
        <v>236</v>
      </c>
      <c r="E68" s="1" t="s">
        <v>66</v>
      </c>
      <c r="F68" s="1">
        <v>122911</v>
      </c>
      <c r="G68" s="1" t="s">
        <v>423</v>
      </c>
      <c r="H68" s="29">
        <v>16079.5</v>
      </c>
      <c r="I68" s="46">
        <v>764.05</v>
      </c>
      <c r="J68" s="30">
        <v>504.2</v>
      </c>
      <c r="K68" s="4"/>
      <c r="L68" s="3" t="s">
        <v>799</v>
      </c>
      <c r="M68" s="2">
        <v>45103</v>
      </c>
      <c r="N68" s="2"/>
      <c r="O68" s="5">
        <v>45121</v>
      </c>
      <c r="P68" s="2"/>
      <c r="Q68" s="2"/>
      <c r="R68" s="1"/>
      <c r="S68" s="45"/>
      <c r="T68" s="31"/>
    </row>
    <row r="69" spans="1:20" hidden="1" x14ac:dyDescent="0.25">
      <c r="A69" s="1">
        <v>24324398</v>
      </c>
      <c r="B69" s="2">
        <v>45105</v>
      </c>
      <c r="C69" s="2" t="s">
        <v>3</v>
      </c>
      <c r="D69" s="1" t="s">
        <v>918</v>
      </c>
      <c r="E69" s="1" t="s">
        <v>51</v>
      </c>
      <c r="F69" s="1">
        <v>122927</v>
      </c>
      <c r="G69" s="1" t="s">
        <v>422</v>
      </c>
      <c r="H69" s="29">
        <v>37732.980000000003</v>
      </c>
      <c r="I69" s="46">
        <v>684.62</v>
      </c>
      <c r="J69" s="30">
        <v>1019.28</v>
      </c>
      <c r="K69" s="4"/>
      <c r="L69" s="3" t="s">
        <v>842</v>
      </c>
      <c r="M69" s="2">
        <v>45104</v>
      </c>
      <c r="N69" s="2"/>
      <c r="O69" s="5">
        <v>45112</v>
      </c>
      <c r="P69" s="2"/>
      <c r="Q69" s="2"/>
      <c r="R69" s="1"/>
      <c r="S69" s="45"/>
      <c r="T69" s="31"/>
    </row>
    <row r="70" spans="1:20" hidden="1" x14ac:dyDescent="0.25">
      <c r="A70" s="1">
        <v>24115499</v>
      </c>
      <c r="B70" s="2">
        <v>45105</v>
      </c>
      <c r="C70" s="2" t="s">
        <v>3</v>
      </c>
      <c r="D70" s="1" t="s">
        <v>62</v>
      </c>
      <c r="E70" s="1" t="s">
        <v>60</v>
      </c>
      <c r="F70" s="1">
        <v>122933</v>
      </c>
      <c r="G70" s="1" t="s">
        <v>423</v>
      </c>
      <c r="H70" s="29">
        <v>2963.4</v>
      </c>
      <c r="I70" s="46">
        <v>146.6</v>
      </c>
      <c r="J70" s="30">
        <v>71.8142</v>
      </c>
      <c r="K70" s="4"/>
      <c r="L70" s="3" t="s">
        <v>61</v>
      </c>
      <c r="M70" s="2">
        <v>45104</v>
      </c>
      <c r="N70" s="2"/>
      <c r="O70" s="5">
        <v>45128</v>
      </c>
      <c r="P70" s="2"/>
      <c r="Q70" s="2"/>
      <c r="R70" s="1"/>
      <c r="S70" s="45"/>
      <c r="T70" s="31"/>
    </row>
    <row r="71" spans="1:20" hidden="1" x14ac:dyDescent="0.25">
      <c r="A71" s="1">
        <v>24472098</v>
      </c>
      <c r="B71" s="2">
        <v>45105</v>
      </c>
      <c r="C71" s="2" t="s">
        <v>3</v>
      </c>
      <c r="D71" s="1" t="s">
        <v>851</v>
      </c>
      <c r="E71" s="1" t="s">
        <v>80</v>
      </c>
      <c r="F71" s="1">
        <v>122939</v>
      </c>
      <c r="G71" s="1" t="s">
        <v>423</v>
      </c>
      <c r="H71" s="29">
        <v>6549</v>
      </c>
      <c r="I71" s="46">
        <v>257.67</v>
      </c>
      <c r="J71" s="30">
        <v>197.45500000000001</v>
      </c>
      <c r="K71" s="4"/>
      <c r="L71" s="3" t="s">
        <v>844</v>
      </c>
      <c r="M71" s="2">
        <v>45104</v>
      </c>
      <c r="N71" s="2"/>
      <c r="O71" s="5">
        <v>45124</v>
      </c>
      <c r="P71" s="2"/>
      <c r="Q71" s="2"/>
      <c r="R71" s="1"/>
      <c r="S71" s="45"/>
      <c r="T71" s="31"/>
    </row>
    <row r="72" spans="1:20" hidden="1" x14ac:dyDescent="0.25">
      <c r="A72" s="1">
        <v>24278198</v>
      </c>
      <c r="B72" s="2">
        <v>45105</v>
      </c>
      <c r="C72" s="2" t="s">
        <v>3</v>
      </c>
      <c r="D72" s="1" t="s">
        <v>896</v>
      </c>
      <c r="E72" s="1" t="s">
        <v>80</v>
      </c>
      <c r="F72" s="1">
        <v>122942</v>
      </c>
      <c r="G72" s="1" t="s">
        <v>423</v>
      </c>
      <c r="H72" s="29">
        <v>62810.57</v>
      </c>
      <c r="I72" s="46">
        <v>2170.56</v>
      </c>
      <c r="J72" s="30">
        <v>2089.4621999999999</v>
      </c>
      <c r="K72" s="4"/>
      <c r="L72" s="3" t="s">
        <v>844</v>
      </c>
      <c r="M72" s="2">
        <v>45104</v>
      </c>
      <c r="N72" s="2"/>
      <c r="O72" s="5">
        <v>45124</v>
      </c>
      <c r="P72" s="2"/>
      <c r="Q72" s="2"/>
      <c r="R72" s="1"/>
      <c r="S72" s="45"/>
      <c r="T72" s="31"/>
    </row>
    <row r="73" spans="1:20" hidden="1" x14ac:dyDescent="0.25">
      <c r="A73" s="1">
        <v>24056598</v>
      </c>
      <c r="B73" s="2">
        <v>45107</v>
      </c>
      <c r="C73" s="2" t="s">
        <v>3</v>
      </c>
      <c r="D73" s="1" t="s">
        <v>428</v>
      </c>
      <c r="E73" s="1" t="s">
        <v>26</v>
      </c>
      <c r="F73" s="1">
        <v>122943</v>
      </c>
      <c r="G73" s="1" t="s">
        <v>424</v>
      </c>
      <c r="H73" s="29">
        <v>160000</v>
      </c>
      <c r="I73" s="46">
        <v>9430.82</v>
      </c>
      <c r="J73" s="30">
        <v>4910.3362999999999</v>
      </c>
      <c r="K73" s="4"/>
      <c r="L73" s="3" t="s">
        <v>798</v>
      </c>
      <c r="M73" s="2">
        <v>45104</v>
      </c>
      <c r="N73" s="2"/>
      <c r="O73" s="5">
        <v>45133</v>
      </c>
      <c r="P73" s="2"/>
      <c r="Q73" s="2"/>
      <c r="R73" s="1"/>
      <c r="S73" s="45"/>
      <c r="T73" s="31"/>
    </row>
    <row r="74" spans="1:20" hidden="1" x14ac:dyDescent="0.25">
      <c r="A74" s="1">
        <v>24419198</v>
      </c>
      <c r="B74" s="2">
        <v>45106</v>
      </c>
      <c r="C74" s="2" t="s">
        <v>3</v>
      </c>
      <c r="D74" s="1" t="s">
        <v>404</v>
      </c>
      <c r="E74" s="1" t="s">
        <v>24</v>
      </c>
      <c r="F74" s="1">
        <v>122944</v>
      </c>
      <c r="G74" s="1" t="s">
        <v>423</v>
      </c>
      <c r="H74" s="29">
        <v>66978.42</v>
      </c>
      <c r="I74" s="46">
        <v>3087.56</v>
      </c>
      <c r="J74" s="30">
        <v>2149.6399000000001</v>
      </c>
      <c r="K74" s="4"/>
      <c r="L74" s="3" t="s">
        <v>61</v>
      </c>
      <c r="M74" s="2">
        <v>45104</v>
      </c>
      <c r="N74" s="2"/>
      <c r="O74" s="5">
        <v>45125</v>
      </c>
      <c r="P74" s="2"/>
      <c r="Q74" s="2"/>
      <c r="R74" s="1"/>
      <c r="S74" s="45"/>
      <c r="T74" s="31"/>
    </row>
    <row r="75" spans="1:20" hidden="1" x14ac:dyDescent="0.25">
      <c r="A75" s="1">
        <v>23142398</v>
      </c>
      <c r="B75" s="2">
        <v>45106</v>
      </c>
      <c r="C75" s="2" t="s">
        <v>3</v>
      </c>
      <c r="D75" s="1" t="s">
        <v>98</v>
      </c>
      <c r="E75" s="1" t="s">
        <v>10</v>
      </c>
      <c r="F75" s="1">
        <v>122945</v>
      </c>
      <c r="G75" s="1" t="s">
        <v>423</v>
      </c>
      <c r="H75" s="29">
        <v>35439</v>
      </c>
      <c r="I75" s="46">
        <v>1662.8</v>
      </c>
      <c r="J75" s="30">
        <v>1140.6184000000001</v>
      </c>
      <c r="K75" s="4"/>
      <c r="L75" s="3" t="s">
        <v>61</v>
      </c>
      <c r="M75" s="2">
        <v>45104</v>
      </c>
      <c r="N75" s="2"/>
      <c r="O75" s="5">
        <v>45126</v>
      </c>
      <c r="P75" s="2"/>
      <c r="Q75" s="2"/>
      <c r="R75" s="1"/>
      <c r="S75" s="45"/>
      <c r="T75" s="31"/>
    </row>
    <row r="76" spans="1:20" hidden="1" x14ac:dyDescent="0.25">
      <c r="A76" s="1">
        <v>24271398</v>
      </c>
      <c r="B76" s="2">
        <v>45105</v>
      </c>
      <c r="C76" s="2" t="s">
        <v>3</v>
      </c>
      <c r="D76" s="1" t="s">
        <v>45</v>
      </c>
      <c r="E76" s="1" t="s">
        <v>26</v>
      </c>
      <c r="F76" s="1">
        <v>122967</v>
      </c>
      <c r="G76" s="1" t="s">
        <v>424</v>
      </c>
      <c r="H76" s="29">
        <v>17138.169999999998</v>
      </c>
      <c r="I76" s="46">
        <v>1284.18</v>
      </c>
      <c r="J76" s="30">
        <v>625.81479999999999</v>
      </c>
      <c r="K76" s="4"/>
      <c r="L76" s="3" t="s">
        <v>798</v>
      </c>
      <c r="M76" s="2">
        <v>45104</v>
      </c>
      <c r="N76" s="2"/>
      <c r="O76" s="5">
        <v>45127</v>
      </c>
      <c r="P76" s="2"/>
      <c r="Q76" s="2"/>
      <c r="R76" s="1"/>
      <c r="S76" s="45"/>
      <c r="T76" s="31"/>
    </row>
    <row r="77" spans="1:20" hidden="1" x14ac:dyDescent="0.25">
      <c r="A77" s="1">
        <v>24371198</v>
      </c>
      <c r="B77" s="2">
        <v>45105</v>
      </c>
      <c r="C77" s="2" t="s">
        <v>3</v>
      </c>
      <c r="D77" s="1" t="s">
        <v>43</v>
      </c>
      <c r="E77" s="1" t="s">
        <v>26</v>
      </c>
      <c r="F77" s="1">
        <v>122973</v>
      </c>
      <c r="G77" s="1" t="s">
        <v>424</v>
      </c>
      <c r="H77" s="29">
        <v>19719.87</v>
      </c>
      <c r="I77" s="46">
        <v>1350.31</v>
      </c>
      <c r="J77" s="30">
        <v>660.63400000000001</v>
      </c>
      <c r="K77" s="4"/>
      <c r="L77" s="3" t="s">
        <v>798</v>
      </c>
      <c r="M77" s="2">
        <v>45104</v>
      </c>
      <c r="N77" s="2"/>
      <c r="O77" s="5">
        <v>45128</v>
      </c>
      <c r="P77" s="2"/>
      <c r="Q77" s="2"/>
      <c r="R77" s="1"/>
      <c r="S77" s="45"/>
      <c r="T77" s="31"/>
    </row>
    <row r="78" spans="1:20" hidden="1" x14ac:dyDescent="0.25">
      <c r="A78" s="1">
        <v>24174998</v>
      </c>
      <c r="B78" s="2">
        <v>45105</v>
      </c>
      <c r="C78" s="2" t="s">
        <v>3</v>
      </c>
      <c r="D78" s="1" t="s">
        <v>807</v>
      </c>
      <c r="E78" s="1" t="s">
        <v>143</v>
      </c>
      <c r="F78" s="1">
        <v>122975</v>
      </c>
      <c r="G78" s="1" t="s">
        <v>424</v>
      </c>
      <c r="H78" s="29">
        <v>17138.169999999998</v>
      </c>
      <c r="I78" s="46">
        <v>1842.53</v>
      </c>
      <c r="J78" s="30">
        <v>625.81479999999999</v>
      </c>
      <c r="K78" s="4"/>
      <c r="L78" s="3" t="s">
        <v>798</v>
      </c>
      <c r="M78" s="2">
        <v>45104</v>
      </c>
      <c r="N78" s="2"/>
      <c r="O78" s="5">
        <v>45126</v>
      </c>
      <c r="P78" s="2"/>
      <c r="Q78" s="2"/>
      <c r="R78" s="1"/>
      <c r="S78" s="45"/>
      <c r="T78" s="31"/>
    </row>
    <row r="79" spans="1:20" hidden="1" x14ac:dyDescent="0.25">
      <c r="A79" s="1">
        <v>24212498</v>
      </c>
      <c r="B79" s="2">
        <v>45105</v>
      </c>
      <c r="C79" s="2" t="s">
        <v>3</v>
      </c>
      <c r="D79" s="1" t="s">
        <v>84</v>
      </c>
      <c r="E79" s="1" t="s">
        <v>13</v>
      </c>
      <c r="F79" s="1">
        <v>122979</v>
      </c>
      <c r="G79" s="1" t="s">
        <v>423</v>
      </c>
      <c r="H79" s="29">
        <v>10079</v>
      </c>
      <c r="I79" s="46">
        <v>377.69</v>
      </c>
      <c r="J79" s="30">
        <v>296.327</v>
      </c>
      <c r="K79" s="4"/>
      <c r="L79" s="3" t="s">
        <v>844</v>
      </c>
      <c r="M79" s="2">
        <v>45104</v>
      </c>
      <c r="N79" s="2"/>
      <c r="O79" s="5">
        <v>45124</v>
      </c>
      <c r="P79" s="2"/>
      <c r="Q79" s="2"/>
      <c r="R79" s="1"/>
      <c r="S79" s="45"/>
      <c r="T79" s="31"/>
    </row>
    <row r="80" spans="1:20" hidden="1" x14ac:dyDescent="0.25">
      <c r="A80" s="1">
        <v>24370898</v>
      </c>
      <c r="B80" s="2">
        <v>45107</v>
      </c>
      <c r="C80" s="2" t="s">
        <v>3</v>
      </c>
      <c r="D80" s="1" t="s">
        <v>99</v>
      </c>
      <c r="E80" s="1" t="s">
        <v>16</v>
      </c>
      <c r="F80" s="1">
        <v>122980</v>
      </c>
      <c r="G80" s="1" t="s">
        <v>423</v>
      </c>
      <c r="H80" s="29">
        <v>12249</v>
      </c>
      <c r="I80" s="46">
        <v>465.22</v>
      </c>
      <c r="J80" s="30">
        <v>385.80419999999998</v>
      </c>
      <c r="K80" s="4"/>
      <c r="L80" s="3" t="s">
        <v>800</v>
      </c>
      <c r="M80" s="2">
        <v>45104</v>
      </c>
      <c r="N80" s="2" t="s">
        <v>1408</v>
      </c>
      <c r="O80" s="5">
        <v>45119</v>
      </c>
      <c r="P80" s="2"/>
      <c r="Q80" s="2"/>
      <c r="R80" s="1"/>
      <c r="S80" s="45"/>
      <c r="T80" s="31"/>
    </row>
    <row r="81" spans="1:20" hidden="1" x14ac:dyDescent="0.25">
      <c r="A81" s="1">
        <v>24259498</v>
      </c>
      <c r="B81" s="2">
        <v>45105</v>
      </c>
      <c r="C81" s="2" t="s">
        <v>3</v>
      </c>
      <c r="D81" s="1" t="s">
        <v>919</v>
      </c>
      <c r="E81" s="1" t="s">
        <v>80</v>
      </c>
      <c r="F81" s="1">
        <v>122981</v>
      </c>
      <c r="G81" s="1" t="s">
        <v>423</v>
      </c>
      <c r="H81" s="29">
        <v>13529</v>
      </c>
      <c r="I81" s="46">
        <v>494.99</v>
      </c>
      <c r="J81" s="30">
        <v>420.5772</v>
      </c>
      <c r="K81" s="4"/>
      <c r="L81" s="3" t="s">
        <v>844</v>
      </c>
      <c r="M81" s="2">
        <v>45104</v>
      </c>
      <c r="N81" s="2"/>
      <c r="O81" s="5">
        <v>45149</v>
      </c>
      <c r="P81" s="2"/>
      <c r="Q81" s="2"/>
      <c r="R81" s="1"/>
      <c r="S81" s="45"/>
      <c r="T81" s="31"/>
    </row>
    <row r="82" spans="1:20" hidden="1" x14ac:dyDescent="0.25">
      <c r="A82" s="1">
        <v>24284698</v>
      </c>
      <c r="B82" s="2">
        <v>45105</v>
      </c>
      <c r="C82" s="2" t="s">
        <v>3</v>
      </c>
      <c r="D82" s="1" t="s">
        <v>84</v>
      </c>
      <c r="E82" s="1" t="s">
        <v>13</v>
      </c>
      <c r="F82" s="1">
        <v>122982</v>
      </c>
      <c r="G82" s="1" t="s">
        <v>423</v>
      </c>
      <c r="H82" s="29">
        <v>9500</v>
      </c>
      <c r="I82" s="46">
        <v>358</v>
      </c>
      <c r="J82" s="30">
        <v>234.7688</v>
      </c>
      <c r="K82" s="4"/>
      <c r="L82" s="3" t="s">
        <v>844</v>
      </c>
      <c r="M82" s="2">
        <v>45104</v>
      </c>
      <c r="N82" s="2"/>
      <c r="O82" s="5">
        <v>45124</v>
      </c>
      <c r="P82" s="2"/>
      <c r="Q82" s="2"/>
      <c r="R82" s="1"/>
      <c r="S82" s="45"/>
      <c r="T82" s="31"/>
    </row>
    <row r="83" spans="1:20" hidden="1" x14ac:dyDescent="0.25">
      <c r="A83" s="1">
        <v>24360598</v>
      </c>
      <c r="B83" s="2">
        <v>45105</v>
      </c>
      <c r="C83" s="2" t="s">
        <v>3</v>
      </c>
      <c r="D83" s="1" t="s">
        <v>920</v>
      </c>
      <c r="E83" s="1" t="s">
        <v>80</v>
      </c>
      <c r="F83" s="1">
        <v>122983</v>
      </c>
      <c r="G83" s="1" t="s">
        <v>423</v>
      </c>
      <c r="H83" s="29">
        <v>10539</v>
      </c>
      <c r="I83" s="46">
        <v>393.33</v>
      </c>
      <c r="J83" s="30">
        <v>325.31549999999999</v>
      </c>
      <c r="K83" s="4"/>
      <c r="L83" s="3" t="s">
        <v>844</v>
      </c>
      <c r="M83" s="2">
        <v>45104</v>
      </c>
      <c r="N83" s="2"/>
      <c r="O83" s="5">
        <v>45124</v>
      </c>
      <c r="P83" s="2"/>
      <c r="Q83" s="2"/>
      <c r="R83" s="1"/>
      <c r="S83" s="45"/>
      <c r="T83" s="31"/>
    </row>
    <row r="84" spans="1:20" hidden="1" x14ac:dyDescent="0.25">
      <c r="A84" s="1">
        <v>24281998</v>
      </c>
      <c r="B84" s="2">
        <v>45111</v>
      </c>
      <c r="C84" s="2" t="s">
        <v>456</v>
      </c>
      <c r="D84" s="1" t="s">
        <v>211</v>
      </c>
      <c r="E84" s="1" t="s">
        <v>66</v>
      </c>
      <c r="F84" s="1">
        <v>122984</v>
      </c>
      <c r="G84" s="1" t="s">
        <v>423</v>
      </c>
      <c r="H84" s="29">
        <v>21559</v>
      </c>
      <c r="I84" s="46">
        <v>1024.42</v>
      </c>
      <c r="J84" s="30">
        <v>736.26199999999994</v>
      </c>
      <c r="K84" s="4"/>
      <c r="L84" s="3" t="s">
        <v>799</v>
      </c>
      <c r="M84" s="2">
        <v>45104</v>
      </c>
      <c r="N84" s="2"/>
      <c r="O84" s="5">
        <v>45117</v>
      </c>
      <c r="P84" s="2"/>
      <c r="Q84" s="2"/>
      <c r="R84" s="1"/>
      <c r="S84" s="45"/>
      <c r="T84" s="31"/>
    </row>
    <row r="85" spans="1:20" hidden="1" x14ac:dyDescent="0.25">
      <c r="A85" s="1">
        <v>24276898</v>
      </c>
      <c r="B85" s="2">
        <v>45105</v>
      </c>
      <c r="C85" s="2" t="s">
        <v>3</v>
      </c>
      <c r="D85" s="1" t="s">
        <v>834</v>
      </c>
      <c r="E85" s="1" t="s">
        <v>80</v>
      </c>
      <c r="F85" s="1">
        <v>122997</v>
      </c>
      <c r="G85" s="1" t="s">
        <v>423</v>
      </c>
      <c r="H85" s="29">
        <v>6483.51</v>
      </c>
      <c r="I85" s="46">
        <v>255.44</v>
      </c>
      <c r="J85" s="30">
        <v>197.4545</v>
      </c>
      <c r="K85" s="4"/>
      <c r="L85" s="3" t="s">
        <v>844</v>
      </c>
      <c r="M85" s="2">
        <v>45104</v>
      </c>
      <c r="N85" s="2"/>
      <c r="O85" s="5">
        <v>45124</v>
      </c>
      <c r="P85" s="2"/>
      <c r="Q85" s="2"/>
      <c r="R85" s="1"/>
      <c r="S85" s="45"/>
      <c r="T85" s="31"/>
    </row>
    <row r="86" spans="1:20" hidden="1" x14ac:dyDescent="0.25">
      <c r="A86" s="1">
        <v>24313298</v>
      </c>
      <c r="B86" s="2">
        <v>45106</v>
      </c>
      <c r="C86" s="2" t="s">
        <v>3</v>
      </c>
      <c r="D86" s="1" t="s">
        <v>99</v>
      </c>
      <c r="E86" s="1" t="s">
        <v>16</v>
      </c>
      <c r="F86" s="1">
        <v>123003</v>
      </c>
      <c r="G86" s="1" t="s">
        <v>423</v>
      </c>
      <c r="H86" s="29">
        <v>7409</v>
      </c>
      <c r="I86" s="46">
        <v>671.35</v>
      </c>
      <c r="J86" s="30">
        <v>228.98339999999999</v>
      </c>
      <c r="K86" s="4"/>
      <c r="L86" s="3" t="s">
        <v>11</v>
      </c>
      <c r="M86" s="2">
        <v>45104</v>
      </c>
      <c r="N86" s="2"/>
      <c r="O86" s="5">
        <v>45127</v>
      </c>
      <c r="P86" s="2"/>
      <c r="Q86" s="2"/>
      <c r="R86" s="1"/>
      <c r="S86" s="45"/>
      <c r="T86" s="31"/>
    </row>
    <row r="87" spans="1:20" hidden="1" x14ac:dyDescent="0.25">
      <c r="A87" s="1">
        <v>23205498</v>
      </c>
      <c r="B87" s="2">
        <v>45105</v>
      </c>
      <c r="C87" s="2" t="s">
        <v>3</v>
      </c>
      <c r="D87" s="1" t="s">
        <v>31</v>
      </c>
      <c r="E87" s="1" t="s">
        <v>26</v>
      </c>
      <c r="F87" s="1">
        <v>123008</v>
      </c>
      <c r="G87" s="1" t="s">
        <v>424</v>
      </c>
      <c r="H87" s="29">
        <v>11081.77</v>
      </c>
      <c r="I87" s="46">
        <v>804.26</v>
      </c>
      <c r="J87" s="30">
        <v>373.03289999999998</v>
      </c>
      <c r="K87" s="4"/>
      <c r="L87" s="3" t="s">
        <v>798</v>
      </c>
      <c r="M87" s="2">
        <v>45104</v>
      </c>
      <c r="N87" s="2"/>
      <c r="O87" s="5">
        <v>45133</v>
      </c>
      <c r="P87" s="2"/>
      <c r="Q87" s="2"/>
      <c r="R87" s="1"/>
      <c r="S87" s="45"/>
      <c r="T87" s="31"/>
    </row>
    <row r="88" spans="1:20" hidden="1" x14ac:dyDescent="0.25">
      <c r="A88" s="1">
        <v>24377898</v>
      </c>
      <c r="B88" s="2">
        <v>45106</v>
      </c>
      <c r="C88" s="2" t="s">
        <v>3</v>
      </c>
      <c r="D88" s="1" t="s">
        <v>99</v>
      </c>
      <c r="E88" s="1" t="s">
        <v>16</v>
      </c>
      <c r="F88" s="1">
        <v>123013</v>
      </c>
      <c r="G88" s="1" t="s">
        <v>423</v>
      </c>
      <c r="H88" s="29">
        <v>7409</v>
      </c>
      <c r="I88" s="46">
        <v>671.35</v>
      </c>
      <c r="J88" s="30">
        <v>228.983</v>
      </c>
      <c r="K88" s="4"/>
      <c r="L88" s="3" t="s">
        <v>11</v>
      </c>
      <c r="M88" s="2">
        <v>45104</v>
      </c>
      <c r="N88" s="2"/>
      <c r="O88" s="5">
        <v>45127</v>
      </c>
      <c r="P88" s="2"/>
      <c r="Q88" s="2"/>
      <c r="R88" s="1"/>
      <c r="S88" s="45"/>
      <c r="T88" s="31"/>
    </row>
    <row r="89" spans="1:20" hidden="1" x14ac:dyDescent="0.25">
      <c r="A89" s="1">
        <v>24400998</v>
      </c>
      <c r="B89" s="2">
        <v>45106</v>
      </c>
      <c r="C89" s="2" t="s">
        <v>3</v>
      </c>
      <c r="D89" s="1" t="s">
        <v>14</v>
      </c>
      <c r="E89" s="1" t="s">
        <v>10</v>
      </c>
      <c r="F89" s="1">
        <v>123015</v>
      </c>
      <c r="G89" s="1" t="s">
        <v>423</v>
      </c>
      <c r="H89" s="29">
        <v>16519</v>
      </c>
      <c r="I89" s="46">
        <v>671.08</v>
      </c>
      <c r="J89" s="30">
        <v>551.70899999999995</v>
      </c>
      <c r="K89" s="4"/>
      <c r="L89" s="3" t="s">
        <v>61</v>
      </c>
      <c r="M89" s="2">
        <v>45104</v>
      </c>
      <c r="N89" s="2"/>
      <c r="O89" s="5">
        <v>45121</v>
      </c>
      <c r="P89" s="2"/>
      <c r="Q89" s="2"/>
      <c r="R89" s="1"/>
      <c r="S89" s="45"/>
      <c r="T89" s="31"/>
    </row>
    <row r="90" spans="1:20" hidden="1" x14ac:dyDescent="0.25">
      <c r="A90" s="1">
        <v>24262598</v>
      </c>
      <c r="B90" s="2">
        <v>45106</v>
      </c>
      <c r="C90" s="2" t="s">
        <v>3</v>
      </c>
      <c r="D90" s="1" t="s">
        <v>224</v>
      </c>
      <c r="E90" s="1" t="s">
        <v>10</v>
      </c>
      <c r="F90" s="1">
        <v>123017</v>
      </c>
      <c r="G90" s="1" t="s">
        <v>423</v>
      </c>
      <c r="H90" s="29">
        <v>29930.39</v>
      </c>
      <c r="I90" s="46">
        <v>1417.86</v>
      </c>
      <c r="J90" s="30">
        <v>974.49800000000005</v>
      </c>
      <c r="K90" s="4"/>
      <c r="L90" s="3" t="s">
        <v>61</v>
      </c>
      <c r="M90" s="2">
        <v>45104</v>
      </c>
      <c r="N90" s="2"/>
      <c r="O90" s="5">
        <v>45126</v>
      </c>
      <c r="P90" s="2"/>
      <c r="Q90" s="2"/>
      <c r="R90" s="1"/>
      <c r="S90" s="45"/>
      <c r="T90" s="31"/>
    </row>
    <row r="91" spans="1:20" hidden="1" x14ac:dyDescent="0.25">
      <c r="A91" s="1">
        <v>24317798</v>
      </c>
      <c r="B91" s="2">
        <v>45106</v>
      </c>
      <c r="C91" s="2" t="s">
        <v>3</v>
      </c>
      <c r="D91" s="1" t="s">
        <v>370</v>
      </c>
      <c r="E91" s="1" t="s">
        <v>10</v>
      </c>
      <c r="F91" s="1">
        <v>123018</v>
      </c>
      <c r="G91" s="1" t="s">
        <v>423</v>
      </c>
      <c r="H91" s="29">
        <v>13559</v>
      </c>
      <c r="I91" s="46">
        <v>729.07</v>
      </c>
      <c r="J91" s="30">
        <v>504.274</v>
      </c>
      <c r="K91" s="4"/>
      <c r="L91" s="3" t="s">
        <v>61</v>
      </c>
      <c r="M91" s="2">
        <v>45104</v>
      </c>
      <c r="N91" s="2"/>
      <c r="O91" s="5">
        <v>45126</v>
      </c>
      <c r="P91" s="2"/>
      <c r="Q91" s="2"/>
      <c r="R91" s="1"/>
      <c r="S91" s="45"/>
      <c r="T91" s="31"/>
    </row>
    <row r="92" spans="1:20" hidden="1" x14ac:dyDescent="0.25">
      <c r="A92" s="1">
        <v>24336298</v>
      </c>
      <c r="B92" s="2">
        <v>45111</v>
      </c>
      <c r="C92" s="2" t="s">
        <v>456</v>
      </c>
      <c r="D92" s="1" t="s">
        <v>178</v>
      </c>
      <c r="E92" s="1" t="s">
        <v>66</v>
      </c>
      <c r="F92" s="1">
        <v>123020</v>
      </c>
      <c r="G92" s="1" t="s">
        <v>423</v>
      </c>
      <c r="H92" s="29">
        <v>8239</v>
      </c>
      <c r="I92" s="46">
        <v>391.49</v>
      </c>
      <c r="J92" s="30">
        <v>261.83300000000003</v>
      </c>
      <c r="K92" s="4"/>
      <c r="L92" s="3" t="s">
        <v>799</v>
      </c>
      <c r="M92" s="2">
        <v>45104</v>
      </c>
      <c r="N92" s="2"/>
      <c r="O92" s="5">
        <v>45118</v>
      </c>
      <c r="P92" s="2"/>
      <c r="Q92" s="2"/>
      <c r="R92" s="1"/>
      <c r="S92" s="45"/>
      <c r="T92" s="31"/>
    </row>
    <row r="93" spans="1:20" hidden="1" x14ac:dyDescent="0.25">
      <c r="A93" s="1">
        <v>24413798</v>
      </c>
      <c r="B93" s="2">
        <v>45106</v>
      </c>
      <c r="C93" s="2" t="s">
        <v>3</v>
      </c>
      <c r="D93" s="1" t="s">
        <v>79</v>
      </c>
      <c r="E93" s="1" t="s">
        <v>51</v>
      </c>
      <c r="F93" s="1">
        <v>123023</v>
      </c>
      <c r="G93" s="1" t="s">
        <v>422</v>
      </c>
      <c r="H93" s="29">
        <v>18540</v>
      </c>
      <c r="I93" s="46">
        <v>581.32000000000005</v>
      </c>
      <c r="J93" s="30">
        <v>364.58</v>
      </c>
      <c r="K93" s="4"/>
      <c r="L93" s="3" t="s">
        <v>800</v>
      </c>
      <c r="M93" s="2">
        <v>45104</v>
      </c>
      <c r="N93" s="2" t="s">
        <v>1408</v>
      </c>
      <c r="O93" s="5">
        <v>45117</v>
      </c>
      <c r="P93" s="2"/>
      <c r="Q93" s="2"/>
      <c r="R93" s="1"/>
      <c r="S93" s="45"/>
      <c r="T93" s="31"/>
    </row>
    <row r="94" spans="1:20" hidden="1" x14ac:dyDescent="0.25">
      <c r="A94" s="1">
        <v>23797298</v>
      </c>
      <c r="B94" s="2">
        <v>45106</v>
      </c>
      <c r="C94" s="2" t="s">
        <v>3</v>
      </c>
      <c r="D94" s="1" t="s">
        <v>7</v>
      </c>
      <c r="E94" s="1" t="s">
        <v>5</v>
      </c>
      <c r="F94" s="1">
        <v>123024</v>
      </c>
      <c r="G94" s="1" t="s">
        <v>422</v>
      </c>
      <c r="H94" s="29">
        <v>7349</v>
      </c>
      <c r="I94" s="46">
        <v>196.76</v>
      </c>
      <c r="J94" s="30">
        <v>239.88200000000001</v>
      </c>
      <c r="K94" s="4"/>
      <c r="L94" s="3" t="s">
        <v>188</v>
      </c>
      <c r="M94" s="2">
        <v>45104</v>
      </c>
      <c r="N94" s="2"/>
      <c r="O94" s="5">
        <v>45111</v>
      </c>
      <c r="P94" s="2"/>
      <c r="Q94" s="2"/>
      <c r="R94" s="1"/>
      <c r="S94" s="45"/>
      <c r="T94" s="31"/>
    </row>
    <row r="95" spans="1:20" hidden="1" x14ac:dyDescent="0.25">
      <c r="A95" s="1">
        <v>24529798</v>
      </c>
      <c r="B95" s="2">
        <v>45106</v>
      </c>
      <c r="C95" s="2" t="s">
        <v>3</v>
      </c>
      <c r="D95" s="1" t="s">
        <v>399</v>
      </c>
      <c r="E95" s="1" t="s">
        <v>5</v>
      </c>
      <c r="F95" s="1">
        <v>123027</v>
      </c>
      <c r="G95" s="1" t="s">
        <v>422</v>
      </c>
      <c r="H95" s="29">
        <v>54534.14</v>
      </c>
      <c r="I95" s="46">
        <v>1240.02</v>
      </c>
      <c r="J95" s="30">
        <v>1450.0742</v>
      </c>
      <c r="K95" s="4"/>
      <c r="L95" s="3" t="s">
        <v>188</v>
      </c>
      <c r="M95" s="2">
        <v>45104</v>
      </c>
      <c r="N95" s="2"/>
      <c r="O95" s="5">
        <v>45111</v>
      </c>
      <c r="P95" s="2"/>
      <c r="Q95" s="2"/>
      <c r="R95" s="1"/>
      <c r="S95" s="45"/>
      <c r="T95" s="31"/>
    </row>
    <row r="96" spans="1:20" hidden="1" x14ac:dyDescent="0.25">
      <c r="A96" s="1">
        <v>24395598</v>
      </c>
      <c r="B96" s="2">
        <v>45106</v>
      </c>
      <c r="C96" s="2" t="s">
        <v>3</v>
      </c>
      <c r="D96" s="1" t="s">
        <v>364</v>
      </c>
      <c r="E96" s="1" t="s">
        <v>51</v>
      </c>
      <c r="F96" s="1">
        <v>123028</v>
      </c>
      <c r="G96" s="1" t="s">
        <v>422</v>
      </c>
      <c r="H96" s="29">
        <v>13803</v>
      </c>
      <c r="I96" s="46">
        <v>476.75</v>
      </c>
      <c r="J96" s="30">
        <v>617.09320000000002</v>
      </c>
      <c r="K96" s="4"/>
      <c r="L96" s="3" t="s">
        <v>188</v>
      </c>
      <c r="M96" s="2">
        <v>45104</v>
      </c>
      <c r="N96" s="2"/>
      <c r="O96" s="5">
        <v>45111</v>
      </c>
      <c r="P96" s="2"/>
      <c r="Q96" s="2"/>
      <c r="R96" s="1"/>
      <c r="S96" s="45"/>
      <c r="T96" s="31"/>
    </row>
    <row r="97" spans="1:20" hidden="1" x14ac:dyDescent="0.25">
      <c r="A97" s="1">
        <v>24342398</v>
      </c>
      <c r="B97" s="2">
        <v>45110</v>
      </c>
      <c r="C97" s="2" t="s">
        <v>456</v>
      </c>
      <c r="D97" s="1" t="s">
        <v>65</v>
      </c>
      <c r="E97" s="1" t="s">
        <v>66</v>
      </c>
      <c r="F97" s="1">
        <v>123029</v>
      </c>
      <c r="G97" s="1" t="s">
        <v>423</v>
      </c>
      <c r="H97" s="29">
        <v>16519</v>
      </c>
      <c r="I97" s="46">
        <v>728.11</v>
      </c>
      <c r="J97" s="30">
        <v>551.70899999999995</v>
      </c>
      <c r="K97" s="4"/>
      <c r="L97" s="3" t="s">
        <v>799</v>
      </c>
      <c r="M97" s="2">
        <v>45104</v>
      </c>
      <c r="N97" s="2"/>
      <c r="O97" s="5">
        <v>45117</v>
      </c>
      <c r="P97" s="2"/>
      <c r="Q97" s="2"/>
      <c r="R97" s="1"/>
      <c r="S97" s="45"/>
      <c r="T97" s="31"/>
    </row>
    <row r="98" spans="1:20" hidden="1" x14ac:dyDescent="0.25">
      <c r="A98" s="1">
        <v>24329998</v>
      </c>
      <c r="B98" s="2">
        <v>45106</v>
      </c>
      <c r="C98" s="2" t="s">
        <v>3</v>
      </c>
      <c r="D98" s="1" t="s">
        <v>99</v>
      </c>
      <c r="E98" s="1" t="s">
        <v>16</v>
      </c>
      <c r="F98" s="1">
        <v>123031</v>
      </c>
      <c r="G98" s="1" t="s">
        <v>423</v>
      </c>
      <c r="H98" s="29">
        <v>5879</v>
      </c>
      <c r="I98" s="46">
        <v>584.41</v>
      </c>
      <c r="J98" s="30">
        <v>172.3261</v>
      </c>
      <c r="K98" s="4"/>
      <c r="L98" s="3" t="s">
        <v>11</v>
      </c>
      <c r="M98" s="2">
        <v>45104</v>
      </c>
      <c r="N98" s="1"/>
      <c r="O98" s="5">
        <v>45124</v>
      </c>
      <c r="P98" s="2"/>
      <c r="Q98" s="2"/>
      <c r="R98" s="1"/>
      <c r="S98" s="45"/>
      <c r="T98" s="31"/>
    </row>
    <row r="99" spans="1:20" hidden="1" x14ac:dyDescent="0.25">
      <c r="A99" s="1">
        <v>24279798</v>
      </c>
      <c r="B99" s="2">
        <v>45105</v>
      </c>
      <c r="C99" s="2" t="s">
        <v>3</v>
      </c>
      <c r="D99" s="1" t="s">
        <v>382</v>
      </c>
      <c r="E99" s="1" t="s">
        <v>80</v>
      </c>
      <c r="F99" s="1">
        <v>123033</v>
      </c>
      <c r="G99" s="1" t="s">
        <v>423</v>
      </c>
      <c r="H99" s="29">
        <v>57359.49</v>
      </c>
      <c r="I99" s="46">
        <v>1985.22</v>
      </c>
      <c r="J99" s="30">
        <v>1760.4804999999999</v>
      </c>
      <c r="K99" s="4"/>
      <c r="L99" s="3" t="s">
        <v>844</v>
      </c>
      <c r="M99" s="2">
        <v>45104</v>
      </c>
      <c r="N99" s="2"/>
      <c r="O99" s="5">
        <v>45124</v>
      </c>
      <c r="P99" s="2"/>
      <c r="Q99" s="2"/>
      <c r="R99" s="1"/>
      <c r="S99" s="45"/>
      <c r="T99" s="31"/>
    </row>
    <row r="100" spans="1:20" hidden="1" x14ac:dyDescent="0.25">
      <c r="A100" s="1">
        <v>24184098</v>
      </c>
      <c r="B100" s="2">
        <v>45105</v>
      </c>
      <c r="C100" s="2" t="s">
        <v>3</v>
      </c>
      <c r="D100" s="1" t="s">
        <v>925</v>
      </c>
      <c r="E100" s="1" t="s">
        <v>88</v>
      </c>
      <c r="F100" s="1">
        <v>123035</v>
      </c>
      <c r="G100" s="1" t="s">
        <v>423</v>
      </c>
      <c r="H100" s="29">
        <v>21809</v>
      </c>
      <c r="I100" s="46">
        <v>776.51</v>
      </c>
      <c r="J100" s="30">
        <v>675.74459999999999</v>
      </c>
      <c r="K100" s="4"/>
      <c r="L100" s="3" t="s">
        <v>844</v>
      </c>
      <c r="M100" s="2">
        <v>45104</v>
      </c>
      <c r="N100" s="2"/>
      <c r="O100" s="5">
        <v>45124</v>
      </c>
      <c r="P100" s="2"/>
      <c r="Q100" s="2"/>
      <c r="R100" s="1"/>
      <c r="S100" s="45"/>
      <c r="T100" s="31"/>
    </row>
    <row r="101" spans="1:20" hidden="1" x14ac:dyDescent="0.25">
      <c r="A101" s="1">
        <v>24273498</v>
      </c>
      <c r="B101" s="2">
        <v>45111</v>
      </c>
      <c r="C101" s="2" t="s">
        <v>456</v>
      </c>
      <c r="D101" s="1" t="s">
        <v>208</v>
      </c>
      <c r="E101" s="1" t="s">
        <v>66</v>
      </c>
      <c r="F101" s="1">
        <v>123036</v>
      </c>
      <c r="G101" s="1" t="s">
        <v>423</v>
      </c>
      <c r="H101" s="29">
        <v>8879</v>
      </c>
      <c r="I101" s="46">
        <v>421.9</v>
      </c>
      <c r="J101" s="30">
        <v>313.32600000000002</v>
      </c>
      <c r="K101" s="4"/>
      <c r="L101" s="3" t="s">
        <v>799</v>
      </c>
      <c r="M101" s="2">
        <v>45104</v>
      </c>
      <c r="N101" s="2"/>
      <c r="O101" s="5">
        <v>45119</v>
      </c>
      <c r="P101" s="2"/>
      <c r="Q101" s="2"/>
      <c r="R101" s="1"/>
      <c r="S101" s="45"/>
      <c r="T101" s="31"/>
    </row>
    <row r="102" spans="1:20" hidden="1" x14ac:dyDescent="0.25">
      <c r="A102" s="1">
        <v>24274198</v>
      </c>
      <c r="B102" s="2">
        <v>45105</v>
      </c>
      <c r="C102" s="2" t="s">
        <v>3</v>
      </c>
      <c r="D102" s="1" t="s">
        <v>184</v>
      </c>
      <c r="E102" s="1" t="s">
        <v>80</v>
      </c>
      <c r="F102" s="1">
        <v>123038</v>
      </c>
      <c r="G102" s="1" t="s">
        <v>423</v>
      </c>
      <c r="H102" s="29">
        <v>6649</v>
      </c>
      <c r="I102" s="46">
        <v>261.07</v>
      </c>
      <c r="J102" s="30">
        <v>202.7971</v>
      </c>
      <c r="K102" s="4"/>
      <c r="L102" s="3" t="s">
        <v>844</v>
      </c>
      <c r="M102" s="2">
        <v>45104</v>
      </c>
      <c r="N102" s="2"/>
      <c r="O102" s="5">
        <v>45124</v>
      </c>
      <c r="P102" s="2"/>
      <c r="Q102" s="2"/>
      <c r="R102" s="1"/>
      <c r="S102" s="45"/>
      <c r="T102" s="31"/>
    </row>
    <row r="103" spans="1:20" hidden="1" x14ac:dyDescent="0.25">
      <c r="A103" s="1">
        <v>24230598</v>
      </c>
      <c r="B103" s="2">
        <v>45106</v>
      </c>
      <c r="C103" s="2" t="s">
        <v>3</v>
      </c>
      <c r="D103" s="1" t="s">
        <v>154</v>
      </c>
      <c r="E103" s="1" t="s">
        <v>155</v>
      </c>
      <c r="F103" s="1">
        <v>123042</v>
      </c>
      <c r="G103" s="1" t="s">
        <v>425</v>
      </c>
      <c r="H103" s="29">
        <v>11394.43</v>
      </c>
      <c r="I103" s="46">
        <v>424.56</v>
      </c>
      <c r="J103" s="30">
        <v>325.42180000000002</v>
      </c>
      <c r="K103" s="4"/>
      <c r="L103" s="3" t="s">
        <v>798</v>
      </c>
      <c r="M103" s="2">
        <v>45104</v>
      </c>
      <c r="N103" s="2"/>
      <c r="O103" s="5">
        <v>45118</v>
      </c>
      <c r="P103" s="2"/>
      <c r="Q103" s="2"/>
      <c r="R103" s="1"/>
      <c r="S103" s="45"/>
      <c r="T103" s="31"/>
    </row>
    <row r="104" spans="1:20" hidden="1" x14ac:dyDescent="0.25">
      <c r="A104" s="1">
        <v>24285898</v>
      </c>
      <c r="B104" s="2">
        <v>45106</v>
      </c>
      <c r="C104" s="2" t="s">
        <v>3</v>
      </c>
      <c r="D104" s="1" t="s">
        <v>933</v>
      </c>
      <c r="E104" s="1" t="s">
        <v>51</v>
      </c>
      <c r="F104" s="1">
        <v>123044</v>
      </c>
      <c r="G104" s="1" t="s">
        <v>422</v>
      </c>
      <c r="H104" s="29">
        <v>71000</v>
      </c>
      <c r="I104" s="46">
        <v>2226.1999999999998</v>
      </c>
      <c r="J104" s="30">
        <v>2589.5762</v>
      </c>
      <c r="K104" s="4"/>
      <c r="L104" s="3" t="s">
        <v>800</v>
      </c>
      <c r="M104" s="2">
        <v>45104</v>
      </c>
      <c r="N104" s="2" t="s">
        <v>1408</v>
      </c>
      <c r="O104" s="5">
        <v>45114</v>
      </c>
      <c r="P104" s="2"/>
      <c r="Q104" s="2"/>
      <c r="R104" s="1"/>
      <c r="S104" s="45"/>
      <c r="T104" s="31"/>
    </row>
    <row r="105" spans="1:20" hidden="1" x14ac:dyDescent="0.25">
      <c r="A105" s="1">
        <v>24296998</v>
      </c>
      <c r="B105" s="2">
        <v>45105</v>
      </c>
      <c r="C105" s="2" t="s">
        <v>3</v>
      </c>
      <c r="D105" s="1" t="s">
        <v>185</v>
      </c>
      <c r="E105" s="1" t="s">
        <v>80</v>
      </c>
      <c r="F105" s="1">
        <v>123045</v>
      </c>
      <c r="G105" s="1" t="s">
        <v>423</v>
      </c>
      <c r="H105" s="29">
        <v>6499</v>
      </c>
      <c r="I105" s="46">
        <v>255.97</v>
      </c>
      <c r="J105" s="30">
        <v>197.4545</v>
      </c>
      <c r="K105" s="4"/>
      <c r="L105" s="3" t="s">
        <v>844</v>
      </c>
      <c r="M105" s="2">
        <v>45104</v>
      </c>
      <c r="N105" s="2"/>
      <c r="O105" s="5">
        <v>45124</v>
      </c>
      <c r="P105" s="2"/>
      <c r="Q105" s="2"/>
      <c r="R105" s="1"/>
      <c r="S105" s="45"/>
      <c r="T105" s="31"/>
    </row>
    <row r="106" spans="1:20" hidden="1" x14ac:dyDescent="0.25">
      <c r="A106" s="1">
        <v>24278098</v>
      </c>
      <c r="B106" s="2">
        <v>45105</v>
      </c>
      <c r="C106" s="2" t="s">
        <v>3</v>
      </c>
      <c r="D106" s="1" t="s">
        <v>896</v>
      </c>
      <c r="E106" s="1" t="s">
        <v>80</v>
      </c>
      <c r="F106" s="1">
        <v>123047</v>
      </c>
      <c r="G106" s="1" t="s">
        <v>423</v>
      </c>
      <c r="H106" s="29">
        <v>62810.57</v>
      </c>
      <c r="I106" s="46">
        <v>2170.56</v>
      </c>
      <c r="J106" s="30">
        <v>2089.4621999999999</v>
      </c>
      <c r="K106" s="4"/>
      <c r="L106" s="3" t="s">
        <v>844</v>
      </c>
      <c r="M106" s="2">
        <v>45104</v>
      </c>
      <c r="N106" s="2"/>
      <c r="O106" s="5">
        <v>45124</v>
      </c>
      <c r="P106" s="2"/>
      <c r="Q106" s="2"/>
      <c r="R106" s="1"/>
      <c r="S106" s="45"/>
      <c r="T106" s="31"/>
    </row>
    <row r="107" spans="1:20" hidden="1" x14ac:dyDescent="0.25">
      <c r="A107" s="1">
        <v>24203798</v>
      </c>
      <c r="B107" s="2">
        <v>45105</v>
      </c>
      <c r="C107" s="2" t="s">
        <v>3</v>
      </c>
      <c r="D107" s="1" t="s">
        <v>44</v>
      </c>
      <c r="E107" s="1" t="s">
        <v>26</v>
      </c>
      <c r="F107" s="1">
        <v>123049</v>
      </c>
      <c r="G107" s="1" t="s">
        <v>424</v>
      </c>
      <c r="H107" s="29">
        <v>17138.169999999998</v>
      </c>
      <c r="I107" s="46">
        <v>1284.18</v>
      </c>
      <c r="J107" s="30">
        <v>625.81479999999999</v>
      </c>
      <c r="K107" s="4"/>
      <c r="L107" s="3" t="s">
        <v>798</v>
      </c>
      <c r="M107" s="2">
        <v>45104</v>
      </c>
      <c r="N107" s="2"/>
      <c r="O107" s="5">
        <v>45127</v>
      </c>
      <c r="P107" s="2"/>
      <c r="Q107" s="2"/>
      <c r="R107" s="1"/>
      <c r="S107" s="45"/>
      <c r="T107" s="31"/>
    </row>
    <row r="108" spans="1:20" hidden="1" x14ac:dyDescent="0.25">
      <c r="A108" s="1">
        <v>24268098</v>
      </c>
      <c r="B108" s="2">
        <v>45106</v>
      </c>
      <c r="C108" s="2" t="s">
        <v>3</v>
      </c>
      <c r="D108" s="1" t="s">
        <v>14</v>
      </c>
      <c r="E108" s="1" t="s">
        <v>10</v>
      </c>
      <c r="F108" s="1">
        <v>123050</v>
      </c>
      <c r="G108" s="1" t="s">
        <v>423</v>
      </c>
      <c r="H108" s="29">
        <v>38053.839999999997</v>
      </c>
      <c r="I108" s="46">
        <v>1616</v>
      </c>
      <c r="J108" s="30">
        <v>1348.11</v>
      </c>
      <c r="K108" s="4"/>
      <c r="L108" s="3" t="s">
        <v>61</v>
      </c>
      <c r="M108" s="2">
        <v>45104</v>
      </c>
      <c r="N108" s="2"/>
      <c r="O108" s="5">
        <v>45121</v>
      </c>
      <c r="P108" s="2"/>
      <c r="Q108" s="2"/>
      <c r="R108" s="1"/>
      <c r="S108" s="45"/>
      <c r="T108" s="31"/>
    </row>
    <row r="109" spans="1:20" hidden="1" x14ac:dyDescent="0.25">
      <c r="A109" s="1">
        <v>24023998</v>
      </c>
      <c r="B109" s="2">
        <v>45105</v>
      </c>
      <c r="C109" s="2" t="s">
        <v>3</v>
      </c>
      <c r="D109" s="1" t="s">
        <v>930</v>
      </c>
      <c r="E109" s="1" t="s">
        <v>30</v>
      </c>
      <c r="F109" s="1">
        <v>123051</v>
      </c>
      <c r="G109" s="1" t="s">
        <v>425</v>
      </c>
      <c r="H109" s="29">
        <v>13617.24</v>
      </c>
      <c r="I109" s="46">
        <v>679.99</v>
      </c>
      <c r="J109" s="30">
        <v>347.22800000000001</v>
      </c>
      <c r="K109" s="4"/>
      <c r="L109" s="3" t="s">
        <v>798</v>
      </c>
      <c r="M109" s="2">
        <v>45104</v>
      </c>
      <c r="N109" s="2"/>
      <c r="O109" s="5">
        <v>45131</v>
      </c>
      <c r="P109" s="2"/>
      <c r="Q109" s="2"/>
      <c r="R109" s="1"/>
      <c r="S109" s="45"/>
      <c r="T109" s="31"/>
    </row>
    <row r="110" spans="1:20" hidden="1" x14ac:dyDescent="0.25">
      <c r="A110" s="1">
        <v>24188198</v>
      </c>
      <c r="B110" s="2">
        <v>45107</v>
      </c>
      <c r="C110" s="2" t="s">
        <v>3</v>
      </c>
      <c r="D110" s="1" t="s">
        <v>935</v>
      </c>
      <c r="E110" s="1" t="s">
        <v>16</v>
      </c>
      <c r="F110" s="1">
        <v>123055</v>
      </c>
      <c r="G110" s="1" t="s">
        <v>423</v>
      </c>
      <c r="H110" s="29">
        <v>32692.58</v>
      </c>
      <c r="I110" s="46">
        <v>1241.67</v>
      </c>
      <c r="J110" s="30">
        <v>1249.6764000000001</v>
      </c>
      <c r="K110" s="4"/>
      <c r="L110" s="3" t="s">
        <v>800</v>
      </c>
      <c r="M110" s="2">
        <v>45104</v>
      </c>
      <c r="N110" s="2" t="s">
        <v>1408</v>
      </c>
      <c r="O110" s="5">
        <v>45117</v>
      </c>
      <c r="P110" s="2"/>
      <c r="Q110" s="2"/>
      <c r="R110" s="1"/>
      <c r="S110" s="45"/>
      <c r="T110" s="31"/>
    </row>
    <row r="111" spans="1:20" hidden="1" x14ac:dyDescent="0.25">
      <c r="A111" s="1">
        <v>23855498</v>
      </c>
      <c r="B111" s="2">
        <v>45111</v>
      </c>
      <c r="C111" s="2" t="s">
        <v>456</v>
      </c>
      <c r="D111" s="1" t="s">
        <v>130</v>
      </c>
      <c r="E111" s="1" t="s">
        <v>16</v>
      </c>
      <c r="F111" s="1">
        <v>123056</v>
      </c>
      <c r="G111" s="1" t="s">
        <v>423</v>
      </c>
      <c r="H111" s="29">
        <v>11000</v>
      </c>
      <c r="I111" s="46">
        <v>542.37</v>
      </c>
      <c r="J111" s="30">
        <v>338.01</v>
      </c>
      <c r="K111" s="4"/>
      <c r="L111" s="3" t="s">
        <v>842</v>
      </c>
      <c r="M111" s="2">
        <v>45104</v>
      </c>
      <c r="N111" s="2"/>
      <c r="O111" s="5">
        <v>45125</v>
      </c>
      <c r="P111" s="2"/>
      <c r="Q111" s="2"/>
      <c r="R111" s="1"/>
      <c r="S111" s="45"/>
      <c r="T111" s="31"/>
    </row>
    <row r="112" spans="1:20" hidden="1" x14ac:dyDescent="0.25">
      <c r="A112" s="1">
        <v>24130298</v>
      </c>
      <c r="B112" s="2">
        <v>45106</v>
      </c>
      <c r="C112" s="2" t="s">
        <v>3</v>
      </c>
      <c r="D112" s="1" t="s">
        <v>102</v>
      </c>
      <c r="E112" s="1" t="s">
        <v>51</v>
      </c>
      <c r="F112" s="1">
        <v>123058</v>
      </c>
      <c r="G112" s="1" t="s">
        <v>422</v>
      </c>
      <c r="H112" s="29">
        <v>195000</v>
      </c>
      <c r="I112" s="46">
        <v>6114.21</v>
      </c>
      <c r="J112" s="30">
        <v>7465.21</v>
      </c>
      <c r="K112" s="4"/>
      <c r="L112" s="3" t="s">
        <v>800</v>
      </c>
      <c r="M112" s="2">
        <v>45104</v>
      </c>
      <c r="N112" s="2" t="s">
        <v>1408</v>
      </c>
      <c r="O112" s="5">
        <v>45106</v>
      </c>
      <c r="P112" s="2"/>
      <c r="Q112" s="2"/>
      <c r="R112" s="1"/>
      <c r="S112" s="45"/>
      <c r="T112" s="31"/>
    </row>
    <row r="113" spans="1:20" hidden="1" x14ac:dyDescent="0.25">
      <c r="A113" s="1">
        <v>24178998</v>
      </c>
      <c r="B113" s="2">
        <v>45110</v>
      </c>
      <c r="C113" s="2" t="s">
        <v>456</v>
      </c>
      <c r="D113" s="1" t="s">
        <v>65</v>
      </c>
      <c r="E113" s="1" t="s">
        <v>66</v>
      </c>
      <c r="F113" s="1">
        <v>123061</v>
      </c>
      <c r="G113" s="1" t="s">
        <v>423</v>
      </c>
      <c r="H113" s="29">
        <v>10800</v>
      </c>
      <c r="I113" s="46">
        <v>476.04</v>
      </c>
      <c r="J113" s="30">
        <v>327.96199999999999</v>
      </c>
      <c r="K113" s="4"/>
      <c r="L113" s="3" t="s">
        <v>799</v>
      </c>
      <c r="M113" s="2">
        <v>45104</v>
      </c>
      <c r="N113" s="2"/>
      <c r="O113" s="5">
        <v>45118</v>
      </c>
      <c r="P113" s="2"/>
      <c r="Q113" s="2"/>
      <c r="R113" s="1"/>
      <c r="S113" s="45"/>
      <c r="T113" s="31"/>
    </row>
    <row r="114" spans="1:20" hidden="1" x14ac:dyDescent="0.25">
      <c r="A114" s="1">
        <v>24098998</v>
      </c>
      <c r="B114" s="2">
        <v>45110</v>
      </c>
      <c r="C114" s="2" t="s">
        <v>456</v>
      </c>
      <c r="D114" s="1" t="s">
        <v>65</v>
      </c>
      <c r="E114" s="1" t="s">
        <v>66</v>
      </c>
      <c r="F114" s="1">
        <v>123062</v>
      </c>
      <c r="G114" s="1" t="s">
        <v>423</v>
      </c>
      <c r="H114" s="29">
        <v>14099</v>
      </c>
      <c r="I114" s="46">
        <v>621.45000000000005</v>
      </c>
      <c r="J114" s="30">
        <v>449.702</v>
      </c>
      <c r="K114" s="4"/>
      <c r="L114" s="3" t="s">
        <v>799</v>
      </c>
      <c r="M114" s="2">
        <v>45104</v>
      </c>
      <c r="N114" s="2"/>
      <c r="O114" s="5">
        <v>45118</v>
      </c>
      <c r="P114" s="2"/>
      <c r="Q114" s="2"/>
      <c r="R114" s="1"/>
      <c r="S114" s="45"/>
      <c r="T114" s="31"/>
    </row>
    <row r="115" spans="1:20" hidden="1" x14ac:dyDescent="0.25">
      <c r="A115" s="1">
        <v>24336498</v>
      </c>
      <c r="B115" s="2">
        <v>45110</v>
      </c>
      <c r="C115" s="2" t="s">
        <v>456</v>
      </c>
      <c r="D115" s="1" t="s">
        <v>211</v>
      </c>
      <c r="E115" s="1" t="s">
        <v>66</v>
      </c>
      <c r="F115" s="1">
        <v>123063</v>
      </c>
      <c r="G115" s="1" t="s">
        <v>423</v>
      </c>
      <c r="H115" s="29">
        <v>128000</v>
      </c>
      <c r="I115" s="46">
        <v>5641.9</v>
      </c>
      <c r="J115" s="30">
        <v>4398.7030000000004</v>
      </c>
      <c r="K115" s="4"/>
      <c r="L115" s="3" t="s">
        <v>799</v>
      </c>
      <c r="M115" s="2">
        <v>45104</v>
      </c>
      <c r="N115" s="2"/>
      <c r="O115" s="5">
        <v>45149</v>
      </c>
      <c r="P115" s="2"/>
      <c r="Q115" s="2"/>
      <c r="R115" s="1"/>
      <c r="S115" s="45"/>
      <c r="T115" s="31"/>
    </row>
    <row r="116" spans="1:20" hidden="1" x14ac:dyDescent="0.25">
      <c r="A116" s="1">
        <v>24366198</v>
      </c>
      <c r="B116" s="2">
        <v>45110</v>
      </c>
      <c r="C116" s="2" t="s">
        <v>456</v>
      </c>
      <c r="D116" s="1" t="s">
        <v>211</v>
      </c>
      <c r="E116" s="1" t="s">
        <v>66</v>
      </c>
      <c r="F116" s="1">
        <v>123065</v>
      </c>
      <c r="G116" s="1" t="s">
        <v>423</v>
      </c>
      <c r="H116" s="29">
        <v>113171.01</v>
      </c>
      <c r="I116" s="46">
        <v>4988.28</v>
      </c>
      <c r="J116" s="30">
        <v>3674.0990000000002</v>
      </c>
      <c r="K116" s="4"/>
      <c r="L116" s="3" t="s">
        <v>799</v>
      </c>
      <c r="M116" s="2">
        <v>45104</v>
      </c>
      <c r="N116" s="2"/>
      <c r="O116" s="5">
        <v>45147</v>
      </c>
      <c r="P116" s="2"/>
      <c r="Q116" s="2"/>
      <c r="R116" s="1"/>
      <c r="S116" s="45"/>
      <c r="T116" s="31"/>
    </row>
    <row r="117" spans="1:20" x14ac:dyDescent="0.25">
      <c r="A117" s="1"/>
      <c r="B117" s="2">
        <v>45118</v>
      </c>
      <c r="C117" s="2" t="s">
        <v>456</v>
      </c>
      <c r="D117" s="1" t="s">
        <v>154</v>
      </c>
      <c r="E117" s="1" t="s">
        <v>155</v>
      </c>
      <c r="F117" s="1">
        <v>123072</v>
      </c>
      <c r="G117" s="1" t="s">
        <v>425</v>
      </c>
      <c r="H117" s="29">
        <v>13341.09</v>
      </c>
      <c r="I117" s="46">
        <v>223.47</v>
      </c>
      <c r="J117" s="30">
        <v>32.622100000000003</v>
      </c>
      <c r="K117" s="4"/>
      <c r="L117" s="3" t="s">
        <v>883</v>
      </c>
      <c r="M117" s="2">
        <v>45104</v>
      </c>
      <c r="N117" s="2" t="s">
        <v>1482</v>
      </c>
      <c r="O117" s="5">
        <v>45121</v>
      </c>
      <c r="P117" s="2"/>
      <c r="Q117" s="2"/>
      <c r="R117" s="1"/>
      <c r="S117" s="45"/>
      <c r="T117" s="31"/>
    </row>
    <row r="118" spans="1:20" hidden="1" x14ac:dyDescent="0.25">
      <c r="A118" s="1">
        <v>24369998</v>
      </c>
      <c r="B118" s="2">
        <v>45110</v>
      </c>
      <c r="C118" s="2" t="s">
        <v>456</v>
      </c>
      <c r="D118" s="1" t="s">
        <v>65</v>
      </c>
      <c r="E118" s="1" t="s">
        <v>66</v>
      </c>
      <c r="F118" s="1">
        <v>123077</v>
      </c>
      <c r="G118" s="1" t="s">
        <v>423</v>
      </c>
      <c r="H118" s="29">
        <v>26000</v>
      </c>
      <c r="I118" s="46">
        <v>1146.01</v>
      </c>
      <c r="J118" s="30">
        <v>738.90899999999999</v>
      </c>
      <c r="K118" s="4"/>
      <c r="L118" s="3" t="s">
        <v>799</v>
      </c>
      <c r="M118" s="2">
        <v>45104</v>
      </c>
      <c r="N118" s="2"/>
      <c r="O118" s="5">
        <v>45117</v>
      </c>
      <c r="P118" s="2"/>
      <c r="Q118" s="2"/>
      <c r="R118" s="1"/>
      <c r="S118" s="45"/>
      <c r="T118" s="31"/>
    </row>
    <row r="119" spans="1:20" hidden="1" x14ac:dyDescent="0.25">
      <c r="A119" s="1">
        <v>24349198</v>
      </c>
      <c r="B119" s="2">
        <v>45105</v>
      </c>
      <c r="C119" s="2" t="s">
        <v>3</v>
      </c>
      <c r="D119" s="1" t="s">
        <v>384</v>
      </c>
      <c r="E119" s="1" t="s">
        <v>16</v>
      </c>
      <c r="F119" s="1">
        <v>123078</v>
      </c>
      <c r="G119" s="1" t="s">
        <v>423</v>
      </c>
      <c r="H119" s="29">
        <v>10539</v>
      </c>
      <c r="I119" s="46">
        <v>819.16</v>
      </c>
      <c r="J119" s="30">
        <v>325.31549999999999</v>
      </c>
      <c r="K119" s="4"/>
      <c r="L119" s="3" t="s">
        <v>11</v>
      </c>
      <c r="M119" s="2">
        <v>45104</v>
      </c>
      <c r="N119" s="2"/>
      <c r="O119" s="5">
        <v>45125</v>
      </c>
      <c r="P119" s="2"/>
      <c r="Q119" s="2"/>
      <c r="R119" s="1"/>
      <c r="S119" s="45"/>
      <c r="T119" s="31"/>
    </row>
    <row r="120" spans="1:20" hidden="1" x14ac:dyDescent="0.25">
      <c r="A120" s="1">
        <v>24485898</v>
      </c>
      <c r="B120" s="2">
        <v>45105</v>
      </c>
      <c r="C120" s="2" t="s">
        <v>3</v>
      </c>
      <c r="D120" s="1" t="s">
        <v>385</v>
      </c>
      <c r="E120" s="1" t="s">
        <v>16</v>
      </c>
      <c r="F120" s="1">
        <v>123079</v>
      </c>
      <c r="G120" s="1" t="s">
        <v>423</v>
      </c>
      <c r="H120" s="29">
        <v>24759</v>
      </c>
      <c r="I120" s="46">
        <v>1857.98</v>
      </c>
      <c r="J120" s="30">
        <v>1002.3709</v>
      </c>
      <c r="K120" s="4"/>
      <c r="L120" s="3" t="s">
        <v>11</v>
      </c>
      <c r="M120" s="2">
        <v>45104</v>
      </c>
      <c r="N120" s="2"/>
      <c r="O120" s="5">
        <v>45125</v>
      </c>
      <c r="P120" s="2"/>
      <c r="Q120" s="2"/>
      <c r="R120" s="1"/>
      <c r="S120" s="45"/>
      <c r="T120" s="31"/>
    </row>
    <row r="121" spans="1:20" hidden="1" x14ac:dyDescent="0.25">
      <c r="A121" s="1">
        <v>24480398</v>
      </c>
      <c r="B121" s="2">
        <v>45105</v>
      </c>
      <c r="C121" s="2" t="s">
        <v>3</v>
      </c>
      <c r="D121" s="1" t="s">
        <v>45</v>
      </c>
      <c r="E121" s="1" t="s">
        <v>26</v>
      </c>
      <c r="F121" s="1">
        <v>123080</v>
      </c>
      <c r="G121" s="1" t="s">
        <v>424</v>
      </c>
      <c r="H121" s="29">
        <v>11853.85</v>
      </c>
      <c r="I121" s="46">
        <v>720.75</v>
      </c>
      <c r="J121" s="30">
        <v>325.17770000000002</v>
      </c>
      <c r="K121" s="4"/>
      <c r="L121" s="3" t="s">
        <v>798</v>
      </c>
      <c r="M121" s="2">
        <v>45104</v>
      </c>
      <c r="N121" s="2"/>
      <c r="O121" s="5">
        <v>45127</v>
      </c>
      <c r="P121" s="2"/>
      <c r="Q121" s="2"/>
      <c r="R121" s="1"/>
      <c r="S121" s="45"/>
      <c r="T121" s="31"/>
    </row>
    <row r="122" spans="1:20" hidden="1" x14ac:dyDescent="0.25">
      <c r="A122" s="1">
        <v>24524998</v>
      </c>
      <c r="B122" s="2">
        <v>45105</v>
      </c>
      <c r="C122" s="2" t="s">
        <v>3</v>
      </c>
      <c r="D122" s="1" t="s">
        <v>37</v>
      </c>
      <c r="E122" s="1" t="s">
        <v>30</v>
      </c>
      <c r="F122" s="1">
        <v>123081</v>
      </c>
      <c r="G122" s="1" t="s">
        <v>425</v>
      </c>
      <c r="H122" s="29">
        <v>17811.36</v>
      </c>
      <c r="I122" s="46">
        <v>1073.23</v>
      </c>
      <c r="J122" s="30">
        <v>589.57339999999999</v>
      </c>
      <c r="K122" s="4"/>
      <c r="L122" s="3" t="s">
        <v>798</v>
      </c>
      <c r="M122" s="2">
        <v>45104</v>
      </c>
      <c r="N122" s="2"/>
      <c r="O122" s="5">
        <v>45132</v>
      </c>
      <c r="P122" s="2"/>
      <c r="Q122" s="2"/>
      <c r="R122" s="1"/>
      <c r="S122" s="45"/>
      <c r="T122" s="31"/>
    </row>
    <row r="123" spans="1:20" hidden="1" x14ac:dyDescent="0.25">
      <c r="A123" s="1">
        <v>24295898</v>
      </c>
      <c r="B123" s="2">
        <v>45105</v>
      </c>
      <c r="C123" s="2" t="s">
        <v>3</v>
      </c>
      <c r="D123" s="1" t="s">
        <v>924</v>
      </c>
      <c r="E123" s="1" t="s">
        <v>88</v>
      </c>
      <c r="F123" s="1">
        <v>123083</v>
      </c>
      <c r="G123" s="1" t="s">
        <v>423</v>
      </c>
      <c r="H123" s="29">
        <v>5939</v>
      </c>
      <c r="I123" s="46">
        <v>236.93</v>
      </c>
      <c r="J123" s="30">
        <v>168.4657</v>
      </c>
      <c r="K123" s="4"/>
      <c r="L123" s="3" t="s">
        <v>844</v>
      </c>
      <c r="M123" s="2">
        <v>45104</v>
      </c>
      <c r="N123" s="2"/>
      <c r="O123" s="5">
        <v>45124</v>
      </c>
      <c r="P123" s="5"/>
      <c r="Q123" s="2"/>
      <c r="R123" s="1"/>
      <c r="S123" s="45"/>
      <c r="T123" s="31"/>
    </row>
    <row r="124" spans="1:20" hidden="1" x14ac:dyDescent="0.25">
      <c r="A124" s="1">
        <v>24184898</v>
      </c>
      <c r="B124" s="2">
        <v>45110</v>
      </c>
      <c r="C124" s="2" t="s">
        <v>456</v>
      </c>
      <c r="D124" s="1" t="s">
        <v>65</v>
      </c>
      <c r="E124" s="1" t="s">
        <v>66</v>
      </c>
      <c r="F124" s="1">
        <v>123084</v>
      </c>
      <c r="G124" s="1" t="s">
        <v>423</v>
      </c>
      <c r="H124" s="29">
        <v>14529</v>
      </c>
      <c r="I124" s="46">
        <v>640.4</v>
      </c>
      <c r="J124" s="30">
        <v>449.56599999999997</v>
      </c>
      <c r="K124" s="4"/>
      <c r="L124" s="3" t="s">
        <v>799</v>
      </c>
      <c r="M124" s="2">
        <v>45104</v>
      </c>
      <c r="N124" s="2"/>
      <c r="O124" s="5">
        <v>45117</v>
      </c>
      <c r="P124" s="2"/>
      <c r="Q124" s="2"/>
      <c r="R124" s="1"/>
      <c r="S124" s="45"/>
      <c r="T124" s="31"/>
    </row>
    <row r="125" spans="1:20" hidden="1" x14ac:dyDescent="0.25">
      <c r="A125" s="1">
        <v>24332398</v>
      </c>
      <c r="B125" s="2">
        <v>45111</v>
      </c>
      <c r="C125" s="2" t="s">
        <v>456</v>
      </c>
      <c r="D125" s="1" t="s">
        <v>17</v>
      </c>
      <c r="E125" s="1" t="s">
        <v>16</v>
      </c>
      <c r="F125" s="1">
        <v>123086</v>
      </c>
      <c r="G125" s="1" t="s">
        <v>423</v>
      </c>
      <c r="H125" s="29">
        <v>7329</v>
      </c>
      <c r="I125" s="46">
        <v>373.62</v>
      </c>
      <c r="J125" s="30">
        <v>232.84399999999999</v>
      </c>
      <c r="K125" s="4"/>
      <c r="L125" s="3" t="s">
        <v>842</v>
      </c>
      <c r="M125" s="2">
        <v>45104</v>
      </c>
      <c r="N125" s="2"/>
      <c r="O125" s="5">
        <v>45135</v>
      </c>
      <c r="P125" s="2"/>
      <c r="Q125" s="2"/>
      <c r="R125" s="1"/>
      <c r="S125" s="45"/>
      <c r="T125" s="31"/>
    </row>
    <row r="126" spans="1:20" hidden="1" x14ac:dyDescent="0.25">
      <c r="A126" s="1">
        <v>24015798</v>
      </c>
      <c r="B126" s="2">
        <v>45106</v>
      </c>
      <c r="C126" s="2" t="s">
        <v>3</v>
      </c>
      <c r="D126" s="1" t="s">
        <v>181</v>
      </c>
      <c r="E126" s="1" t="s">
        <v>5</v>
      </c>
      <c r="F126" s="1">
        <v>123087</v>
      </c>
      <c r="G126" s="1" t="s">
        <v>422</v>
      </c>
      <c r="H126" s="29">
        <v>8399</v>
      </c>
      <c r="I126" s="46">
        <v>214.58</v>
      </c>
      <c r="J126" s="30">
        <v>261.83280000000002</v>
      </c>
      <c r="K126" s="4"/>
      <c r="L126" s="3" t="s">
        <v>188</v>
      </c>
      <c r="M126" s="2">
        <v>45104</v>
      </c>
      <c r="N126" s="2"/>
      <c r="O126" s="5">
        <v>45111</v>
      </c>
      <c r="P126" s="2"/>
      <c r="Q126" s="2"/>
      <c r="R126" s="1"/>
      <c r="S126" s="45"/>
      <c r="T126" s="31"/>
    </row>
    <row r="127" spans="1:20" hidden="1" x14ac:dyDescent="0.25">
      <c r="A127" s="1">
        <v>24241098</v>
      </c>
      <c r="B127" s="2">
        <v>45105</v>
      </c>
      <c r="C127" s="2" t="s">
        <v>3</v>
      </c>
      <c r="D127" s="1" t="s">
        <v>62</v>
      </c>
      <c r="E127" s="1" t="s">
        <v>60</v>
      </c>
      <c r="F127" s="1">
        <v>123089</v>
      </c>
      <c r="G127" s="1" t="s">
        <v>423</v>
      </c>
      <c r="H127" s="29">
        <v>10859.31</v>
      </c>
      <c r="I127" s="46">
        <v>626.47</v>
      </c>
      <c r="J127" s="30">
        <v>325.31549999999999</v>
      </c>
      <c r="K127" s="4"/>
      <c r="L127" s="3" t="s">
        <v>61</v>
      </c>
      <c r="M127" s="2">
        <v>45104</v>
      </c>
      <c r="N127" s="2"/>
      <c r="O127" s="5">
        <v>45128</v>
      </c>
      <c r="P127" s="2"/>
      <c r="Q127" s="2"/>
      <c r="R127" s="1"/>
      <c r="S127" s="45"/>
      <c r="T127" s="31"/>
    </row>
    <row r="128" spans="1:20" hidden="1" x14ac:dyDescent="0.25">
      <c r="A128" s="1">
        <v>24190198</v>
      </c>
      <c r="B128" s="2">
        <v>45105</v>
      </c>
      <c r="C128" s="2" t="s">
        <v>3</v>
      </c>
      <c r="D128" s="1" t="s">
        <v>275</v>
      </c>
      <c r="E128" s="1" t="s">
        <v>13</v>
      </c>
      <c r="F128" s="1">
        <v>123092</v>
      </c>
      <c r="G128" s="1" t="s">
        <v>423</v>
      </c>
      <c r="H128" s="29">
        <v>6609</v>
      </c>
      <c r="I128" s="46">
        <v>233.75</v>
      </c>
      <c r="J128" s="30">
        <v>201.315</v>
      </c>
      <c r="K128" s="4"/>
      <c r="L128" s="3" t="s">
        <v>61</v>
      </c>
      <c r="M128" s="2">
        <v>45104</v>
      </c>
      <c r="N128" s="2"/>
      <c r="O128" s="5">
        <v>45124</v>
      </c>
      <c r="P128" s="2"/>
      <c r="Q128" s="2"/>
      <c r="R128" s="1"/>
      <c r="S128" s="45"/>
      <c r="T128" s="31"/>
    </row>
    <row r="129" spans="1:20" hidden="1" x14ac:dyDescent="0.25">
      <c r="A129" s="1">
        <v>24129698</v>
      </c>
      <c r="B129" s="2">
        <v>45105</v>
      </c>
      <c r="C129" s="2" t="s">
        <v>3</v>
      </c>
      <c r="D129" s="1" t="s">
        <v>122</v>
      </c>
      <c r="E129" s="1" t="s">
        <v>10</v>
      </c>
      <c r="F129" s="1">
        <v>123093</v>
      </c>
      <c r="G129" s="1" t="s">
        <v>423</v>
      </c>
      <c r="H129" s="29">
        <v>48500</v>
      </c>
      <c r="I129" s="46">
        <v>2324.5500000000002</v>
      </c>
      <c r="J129" s="30">
        <v>1600.81</v>
      </c>
      <c r="K129" s="4"/>
      <c r="L129" s="3" t="s">
        <v>61</v>
      </c>
      <c r="M129" s="2">
        <v>45104</v>
      </c>
      <c r="N129" s="2"/>
      <c r="O129" s="5">
        <v>45126</v>
      </c>
      <c r="P129" s="2"/>
      <c r="Q129" s="2"/>
      <c r="R129" s="1"/>
      <c r="S129" s="45"/>
      <c r="T129" s="31"/>
    </row>
    <row r="130" spans="1:20" hidden="1" x14ac:dyDescent="0.25">
      <c r="A130" s="1">
        <v>22870498</v>
      </c>
      <c r="B130" s="2">
        <v>45105</v>
      </c>
      <c r="C130" s="2" t="s">
        <v>3</v>
      </c>
      <c r="D130" s="1" t="s">
        <v>32</v>
      </c>
      <c r="E130" s="1" t="s">
        <v>33</v>
      </c>
      <c r="F130" s="1">
        <v>123094</v>
      </c>
      <c r="G130" s="1" t="s">
        <v>425</v>
      </c>
      <c r="H130" s="29">
        <v>9379</v>
      </c>
      <c r="I130" s="46">
        <v>405.57</v>
      </c>
      <c r="J130" s="30">
        <v>252.553</v>
      </c>
      <c r="K130" s="4"/>
      <c r="L130" s="3" t="s">
        <v>798</v>
      </c>
      <c r="M130" s="2">
        <v>45104</v>
      </c>
      <c r="N130" s="2"/>
      <c r="O130" s="5">
        <v>45124</v>
      </c>
      <c r="P130" s="2"/>
      <c r="Q130" s="2"/>
      <c r="R130" s="1"/>
      <c r="S130" s="45"/>
      <c r="T130" s="31"/>
    </row>
    <row r="131" spans="1:20" hidden="1" x14ac:dyDescent="0.25">
      <c r="A131" s="1">
        <v>24522198</v>
      </c>
      <c r="B131" s="2">
        <v>45105</v>
      </c>
      <c r="C131" s="2" t="s">
        <v>3</v>
      </c>
      <c r="D131" s="1" t="s">
        <v>921</v>
      </c>
      <c r="E131" s="1" t="s">
        <v>80</v>
      </c>
      <c r="F131" s="1">
        <v>123096</v>
      </c>
      <c r="G131" s="1" t="s">
        <v>423</v>
      </c>
      <c r="H131" s="29">
        <v>12978.03</v>
      </c>
      <c r="I131" s="46">
        <v>476.25</v>
      </c>
      <c r="J131" s="30">
        <v>370.69959999999998</v>
      </c>
      <c r="K131" s="4"/>
      <c r="L131" s="3" t="s">
        <v>844</v>
      </c>
      <c r="M131" s="2">
        <v>45104</v>
      </c>
      <c r="N131" s="2"/>
      <c r="O131" s="5">
        <v>45124</v>
      </c>
      <c r="P131" s="2"/>
      <c r="Q131" s="2"/>
      <c r="R131" s="1"/>
      <c r="S131" s="45"/>
      <c r="T131" s="31"/>
    </row>
    <row r="132" spans="1:20" hidden="1" x14ac:dyDescent="0.25">
      <c r="A132" s="1">
        <v>24401298</v>
      </c>
      <c r="B132" s="2">
        <v>45105</v>
      </c>
      <c r="C132" s="2" t="s">
        <v>3</v>
      </c>
      <c r="D132" s="1" t="s">
        <v>35</v>
      </c>
      <c r="E132" s="1" t="s">
        <v>26</v>
      </c>
      <c r="F132" s="1">
        <v>123097</v>
      </c>
      <c r="G132" s="1" t="s">
        <v>424</v>
      </c>
      <c r="H132" s="29">
        <v>16849.77</v>
      </c>
      <c r="I132" s="46">
        <v>1085.73</v>
      </c>
      <c r="J132" s="30">
        <v>557.49919999999997</v>
      </c>
      <c r="K132" s="4"/>
      <c r="L132" s="3" t="s">
        <v>798</v>
      </c>
      <c r="M132" s="2">
        <v>45104</v>
      </c>
      <c r="N132" s="2"/>
      <c r="O132" s="5">
        <v>45126</v>
      </c>
      <c r="P132" s="2"/>
      <c r="Q132" s="2"/>
      <c r="R132" s="1"/>
      <c r="S132" s="45"/>
      <c r="T132" s="31"/>
    </row>
    <row r="133" spans="1:20" hidden="1" x14ac:dyDescent="0.25">
      <c r="A133" s="1">
        <v>24447498</v>
      </c>
      <c r="B133" s="2">
        <v>45111</v>
      </c>
      <c r="C133" s="2" t="s">
        <v>456</v>
      </c>
      <c r="D133" s="1" t="s">
        <v>130</v>
      </c>
      <c r="E133" s="1" t="s">
        <v>16</v>
      </c>
      <c r="F133" s="1">
        <v>123099</v>
      </c>
      <c r="G133" s="1" t="s">
        <v>423</v>
      </c>
      <c r="H133" s="29">
        <v>18599</v>
      </c>
      <c r="I133" s="46">
        <v>1038.2</v>
      </c>
      <c r="J133" s="30">
        <v>647.01</v>
      </c>
      <c r="K133" s="4"/>
      <c r="L133" s="3" t="s">
        <v>842</v>
      </c>
      <c r="M133" s="2">
        <v>45104</v>
      </c>
      <c r="N133" s="2"/>
      <c r="O133" s="5">
        <v>45135</v>
      </c>
      <c r="P133" s="2"/>
      <c r="Q133" s="2"/>
      <c r="R133" s="1"/>
      <c r="S133" s="45"/>
      <c r="T133" s="31"/>
    </row>
    <row r="134" spans="1:20" hidden="1" x14ac:dyDescent="0.25">
      <c r="A134" s="1">
        <v>24457598</v>
      </c>
      <c r="B134" s="2">
        <v>45105</v>
      </c>
      <c r="C134" s="2" t="s">
        <v>3</v>
      </c>
      <c r="D134" s="1" t="s">
        <v>22</v>
      </c>
      <c r="E134" s="1" t="s">
        <v>16</v>
      </c>
      <c r="F134" s="1">
        <v>123100</v>
      </c>
      <c r="G134" s="1" t="s">
        <v>423</v>
      </c>
      <c r="H134" s="29">
        <v>8709</v>
      </c>
      <c r="I134" s="46">
        <v>800.76</v>
      </c>
      <c r="J134" s="30">
        <v>313.3263</v>
      </c>
      <c r="K134" s="4"/>
      <c r="L134" s="3" t="s">
        <v>11</v>
      </c>
      <c r="M134" s="2">
        <v>45104</v>
      </c>
      <c r="N134" s="2"/>
      <c r="O134" s="5">
        <v>45125</v>
      </c>
      <c r="P134" s="2"/>
      <c r="Q134" s="2"/>
      <c r="R134" s="1"/>
      <c r="S134" s="45"/>
      <c r="T134" s="31"/>
    </row>
    <row r="135" spans="1:20" hidden="1" x14ac:dyDescent="0.25">
      <c r="A135" s="1">
        <v>24439698</v>
      </c>
      <c r="B135" s="2">
        <v>45110</v>
      </c>
      <c r="C135" s="2" t="s">
        <v>456</v>
      </c>
      <c r="D135" s="1" t="s">
        <v>65</v>
      </c>
      <c r="E135" s="1" t="s">
        <v>66</v>
      </c>
      <c r="F135" s="1">
        <v>123101</v>
      </c>
      <c r="G135" s="1" t="s">
        <v>423</v>
      </c>
      <c r="H135" s="29">
        <v>15859.39</v>
      </c>
      <c r="I135" s="46">
        <v>699.04</v>
      </c>
      <c r="J135" s="30">
        <v>517.17999999999995</v>
      </c>
      <c r="K135" s="4"/>
      <c r="L135" s="3" t="s">
        <v>799</v>
      </c>
      <c r="M135" s="2">
        <v>45104</v>
      </c>
      <c r="N135" s="2"/>
      <c r="O135" s="5">
        <v>45117</v>
      </c>
      <c r="P135" s="2"/>
      <c r="Q135" s="2"/>
      <c r="R135" s="1"/>
      <c r="S135" s="45"/>
      <c r="T135" s="31"/>
    </row>
    <row r="136" spans="1:20" hidden="1" x14ac:dyDescent="0.25">
      <c r="A136" s="1">
        <v>24003098</v>
      </c>
      <c r="B136" s="2">
        <v>45105</v>
      </c>
      <c r="C136" s="2" t="s">
        <v>3</v>
      </c>
      <c r="D136" s="1" t="s">
        <v>855</v>
      </c>
      <c r="E136" s="1" t="s">
        <v>80</v>
      </c>
      <c r="F136" s="1">
        <v>123105</v>
      </c>
      <c r="G136" s="1" t="s">
        <v>423</v>
      </c>
      <c r="H136" s="29">
        <v>16047.69</v>
      </c>
      <c r="I136" s="46">
        <v>580.62</v>
      </c>
      <c r="J136" s="30">
        <v>326.26299999999998</v>
      </c>
      <c r="K136" s="4"/>
      <c r="L136" s="3" t="s">
        <v>844</v>
      </c>
      <c r="M136" s="2">
        <v>45104</v>
      </c>
      <c r="N136" s="2"/>
      <c r="O136" s="5">
        <v>45124</v>
      </c>
      <c r="P136" s="2"/>
      <c r="Q136" s="2"/>
      <c r="R136" s="1"/>
      <c r="S136" s="45"/>
      <c r="T136" s="31"/>
    </row>
    <row r="137" spans="1:20" hidden="1" x14ac:dyDescent="0.25">
      <c r="A137" s="1">
        <v>24011098</v>
      </c>
      <c r="B137" s="2">
        <v>45111</v>
      </c>
      <c r="C137" s="2" t="s">
        <v>456</v>
      </c>
      <c r="D137" s="1" t="s">
        <v>208</v>
      </c>
      <c r="E137" s="1" t="s">
        <v>66</v>
      </c>
      <c r="F137" s="1">
        <v>123106</v>
      </c>
      <c r="G137" s="1" t="s">
        <v>423</v>
      </c>
      <c r="H137" s="29">
        <v>12769</v>
      </c>
      <c r="I137" s="46">
        <v>608.03</v>
      </c>
      <c r="J137" s="30">
        <v>385.80399999999997</v>
      </c>
      <c r="K137" s="4"/>
      <c r="L137" s="3" t="s">
        <v>799</v>
      </c>
      <c r="M137" s="2">
        <v>45104</v>
      </c>
      <c r="N137" s="2"/>
      <c r="O137" s="5">
        <v>45119</v>
      </c>
      <c r="P137" s="2"/>
      <c r="Q137" s="2"/>
      <c r="R137" s="1"/>
      <c r="S137" s="45"/>
      <c r="T137" s="31"/>
    </row>
    <row r="138" spans="1:20" hidden="1" x14ac:dyDescent="0.25">
      <c r="A138" s="1">
        <v>24328598</v>
      </c>
      <c r="B138" s="2">
        <v>45105</v>
      </c>
      <c r="C138" s="2" t="s">
        <v>3</v>
      </c>
      <c r="D138" s="1" t="s">
        <v>184</v>
      </c>
      <c r="E138" s="1" t="s">
        <v>80</v>
      </c>
      <c r="F138" s="1">
        <v>123107</v>
      </c>
      <c r="G138" s="1" t="s">
        <v>423</v>
      </c>
      <c r="H138" s="29">
        <v>14064.75</v>
      </c>
      <c r="I138" s="46">
        <v>513.20000000000005</v>
      </c>
      <c r="J138" s="30">
        <v>390.79719999999998</v>
      </c>
      <c r="K138" s="4"/>
      <c r="L138" s="3" t="s">
        <v>844</v>
      </c>
      <c r="M138" s="2">
        <v>45104</v>
      </c>
      <c r="N138" s="2"/>
      <c r="O138" s="5">
        <v>45124</v>
      </c>
      <c r="P138" s="2"/>
      <c r="Q138" s="2"/>
      <c r="R138" s="1"/>
      <c r="S138" s="45"/>
      <c r="T138" s="31"/>
    </row>
    <row r="139" spans="1:20" hidden="1" x14ac:dyDescent="0.25">
      <c r="A139" s="1">
        <v>23747798</v>
      </c>
      <c r="B139" s="2">
        <v>45106</v>
      </c>
      <c r="C139" s="2" t="s">
        <v>3</v>
      </c>
      <c r="D139" s="1" t="s">
        <v>240</v>
      </c>
      <c r="E139" s="1" t="s">
        <v>10</v>
      </c>
      <c r="F139" s="1">
        <v>123108</v>
      </c>
      <c r="G139" s="1" t="s">
        <v>423</v>
      </c>
      <c r="H139" s="29">
        <v>14581.71</v>
      </c>
      <c r="I139" s="46">
        <v>793.45</v>
      </c>
      <c r="J139" s="30">
        <v>552.64700000000005</v>
      </c>
      <c r="K139" s="4"/>
      <c r="L139" s="3" t="s">
        <v>61</v>
      </c>
      <c r="M139" s="2">
        <v>45104</v>
      </c>
      <c r="N139" s="2"/>
      <c r="O139" s="5">
        <v>45126</v>
      </c>
      <c r="P139" s="2"/>
      <c r="Q139" s="2"/>
      <c r="R139" s="1"/>
      <c r="S139" s="45"/>
      <c r="T139" s="31"/>
    </row>
    <row r="140" spans="1:20" hidden="1" x14ac:dyDescent="0.25">
      <c r="A140" s="1">
        <v>24416198</v>
      </c>
      <c r="B140" s="2">
        <v>45105</v>
      </c>
      <c r="C140" s="2" t="s">
        <v>3</v>
      </c>
      <c r="D140" s="1" t="s">
        <v>4</v>
      </c>
      <c r="E140" s="1" t="s">
        <v>5</v>
      </c>
      <c r="F140" s="1">
        <v>123109</v>
      </c>
      <c r="G140" s="1" t="s">
        <v>422</v>
      </c>
      <c r="H140" s="29">
        <v>8650</v>
      </c>
      <c r="I140" s="46">
        <v>235.9</v>
      </c>
      <c r="J140" s="30">
        <v>269.13659999999999</v>
      </c>
      <c r="K140" s="4"/>
      <c r="L140" s="3" t="s">
        <v>836</v>
      </c>
      <c r="M140" s="2">
        <v>45104</v>
      </c>
      <c r="N140" s="2"/>
      <c r="O140" s="5">
        <v>45147</v>
      </c>
      <c r="P140" s="2"/>
      <c r="Q140" s="2"/>
      <c r="R140" s="1"/>
      <c r="S140" s="45"/>
      <c r="T140" s="31"/>
    </row>
    <row r="141" spans="1:20" hidden="1" x14ac:dyDescent="0.25">
      <c r="A141" s="1">
        <v>24322398</v>
      </c>
      <c r="B141" s="2">
        <v>45110</v>
      </c>
      <c r="C141" s="2" t="s">
        <v>456</v>
      </c>
      <c r="D141" s="1" t="s">
        <v>65</v>
      </c>
      <c r="E141" s="1" t="s">
        <v>66</v>
      </c>
      <c r="F141" s="1">
        <v>123110</v>
      </c>
      <c r="G141" s="1" t="s">
        <v>423</v>
      </c>
      <c r="H141" s="29">
        <v>12126.51</v>
      </c>
      <c r="I141" s="46">
        <v>536.09</v>
      </c>
      <c r="J141" s="30">
        <v>385.80399999999997</v>
      </c>
      <c r="K141" s="4"/>
      <c r="L141" s="3" t="s">
        <v>799</v>
      </c>
      <c r="M141" s="2">
        <v>45104</v>
      </c>
      <c r="N141" s="2"/>
      <c r="O141" s="5">
        <v>45118</v>
      </c>
      <c r="P141" s="2"/>
      <c r="Q141" s="2"/>
      <c r="R141" s="1"/>
      <c r="S141" s="45"/>
      <c r="T141" s="31"/>
    </row>
    <row r="142" spans="1:20" hidden="1" x14ac:dyDescent="0.25">
      <c r="A142" s="1">
        <v>24526598</v>
      </c>
      <c r="B142" s="2">
        <v>45106</v>
      </c>
      <c r="C142" s="2" t="s">
        <v>3</v>
      </c>
      <c r="D142" s="1" t="s">
        <v>98</v>
      </c>
      <c r="E142" s="1" t="s">
        <v>10</v>
      </c>
      <c r="F142" s="1">
        <v>123111</v>
      </c>
      <c r="G142" s="1" t="s">
        <v>423</v>
      </c>
      <c r="H142" s="29">
        <v>7334.91</v>
      </c>
      <c r="I142" s="46">
        <v>343.09</v>
      </c>
      <c r="J142" s="30">
        <v>228.98339999999999</v>
      </c>
      <c r="K142" s="4"/>
      <c r="L142" s="3" t="s">
        <v>61</v>
      </c>
      <c r="M142" s="2">
        <v>45104</v>
      </c>
      <c r="N142" s="2"/>
      <c r="O142" s="5">
        <v>45126</v>
      </c>
      <c r="P142" s="2"/>
      <c r="Q142" s="2"/>
      <c r="R142" s="1"/>
      <c r="S142" s="45"/>
      <c r="T142" s="31"/>
    </row>
    <row r="143" spans="1:20" hidden="1" x14ac:dyDescent="0.25">
      <c r="A143" s="1">
        <v>24479598</v>
      </c>
      <c r="B143" s="2">
        <v>45105</v>
      </c>
      <c r="C143" s="2" t="s">
        <v>3</v>
      </c>
      <c r="D143" s="1" t="s">
        <v>43</v>
      </c>
      <c r="E143" s="1" t="s">
        <v>26</v>
      </c>
      <c r="F143" s="1">
        <v>123112</v>
      </c>
      <c r="G143" s="1" t="s">
        <v>424</v>
      </c>
      <c r="H143" s="29">
        <v>18315.669999999998</v>
      </c>
      <c r="I143" s="46">
        <v>972.08</v>
      </c>
      <c r="J143" s="30">
        <v>456.70240000000001</v>
      </c>
      <c r="K143" s="4"/>
      <c r="L143" s="3" t="s">
        <v>798</v>
      </c>
      <c r="M143" s="2">
        <v>45104</v>
      </c>
      <c r="N143" s="2"/>
      <c r="O143" s="5">
        <v>45128</v>
      </c>
      <c r="P143" s="2"/>
      <c r="Q143" s="2"/>
      <c r="R143" s="1"/>
      <c r="S143" s="45"/>
      <c r="T143" s="31"/>
    </row>
    <row r="144" spans="1:20" hidden="1" x14ac:dyDescent="0.25">
      <c r="A144" s="1">
        <v>24108898</v>
      </c>
      <c r="B144" s="2">
        <v>45110</v>
      </c>
      <c r="C144" s="2" t="s">
        <v>456</v>
      </c>
      <c r="D144" s="1" t="s">
        <v>65</v>
      </c>
      <c r="E144" s="1" t="s">
        <v>66</v>
      </c>
      <c r="F144" s="1">
        <v>123113</v>
      </c>
      <c r="G144" s="1" t="s">
        <v>423</v>
      </c>
      <c r="H144" s="29">
        <v>12641.31</v>
      </c>
      <c r="I144" s="46">
        <v>557.20000000000005</v>
      </c>
      <c r="J144" s="30">
        <v>385.80399999999997</v>
      </c>
      <c r="K144" s="4"/>
      <c r="L144" s="3" t="s">
        <v>799</v>
      </c>
      <c r="M144" s="2">
        <v>45104</v>
      </c>
      <c r="N144" s="2"/>
      <c r="O144" s="5">
        <v>45118</v>
      </c>
      <c r="P144" s="2"/>
      <c r="Q144" s="2"/>
      <c r="R144" s="1"/>
      <c r="S144" s="45"/>
      <c r="T144" s="31"/>
    </row>
    <row r="145" spans="1:20" hidden="1" x14ac:dyDescent="0.25">
      <c r="A145" s="1">
        <v>24177998</v>
      </c>
      <c r="B145" s="2">
        <v>45106</v>
      </c>
      <c r="C145" s="2" t="s">
        <v>3</v>
      </c>
      <c r="D145" s="1" t="s">
        <v>21</v>
      </c>
      <c r="E145" s="1" t="s">
        <v>16</v>
      </c>
      <c r="F145" s="1">
        <v>123114</v>
      </c>
      <c r="G145" s="1" t="s">
        <v>423</v>
      </c>
      <c r="H145" s="29">
        <v>7429</v>
      </c>
      <c r="I145" s="46">
        <v>671.35</v>
      </c>
      <c r="J145" s="30">
        <v>228.98339999999999</v>
      </c>
      <c r="K145" s="4"/>
      <c r="L145" s="3" t="s">
        <v>11</v>
      </c>
      <c r="M145" s="2">
        <v>45104</v>
      </c>
      <c r="N145" s="2"/>
      <c r="O145" s="5">
        <v>45127</v>
      </c>
      <c r="P145" s="2"/>
      <c r="Q145" s="2"/>
      <c r="R145" s="1"/>
      <c r="S145" s="45"/>
      <c r="T145" s="31"/>
    </row>
    <row r="146" spans="1:20" hidden="1" x14ac:dyDescent="0.25">
      <c r="A146" s="1">
        <v>24368098</v>
      </c>
      <c r="B146" s="2">
        <v>45105</v>
      </c>
      <c r="C146" s="2" t="s">
        <v>3</v>
      </c>
      <c r="D146" s="1" t="s">
        <v>387</v>
      </c>
      <c r="E146" s="1" t="s">
        <v>16</v>
      </c>
      <c r="F146" s="1">
        <v>123115</v>
      </c>
      <c r="G146" s="1" t="s">
        <v>423</v>
      </c>
      <c r="H146" s="29">
        <v>7409</v>
      </c>
      <c r="I146" s="46">
        <v>671.35</v>
      </c>
      <c r="J146" s="30">
        <v>228.98339999999999</v>
      </c>
      <c r="K146" s="4"/>
      <c r="L146" s="3" t="s">
        <v>11</v>
      </c>
      <c r="M146" s="2">
        <v>45104</v>
      </c>
      <c r="N146" s="2"/>
      <c r="O146" s="5">
        <v>45125</v>
      </c>
      <c r="P146" s="2"/>
      <c r="Q146" s="2"/>
      <c r="R146" s="1"/>
      <c r="S146" s="45"/>
      <c r="T146" s="31"/>
    </row>
    <row r="147" spans="1:20" hidden="1" x14ac:dyDescent="0.25">
      <c r="A147" s="1">
        <v>23987498</v>
      </c>
      <c r="B147" s="2">
        <v>45111</v>
      </c>
      <c r="C147" s="2" t="s">
        <v>456</v>
      </c>
      <c r="D147" s="1" t="s">
        <v>952</v>
      </c>
      <c r="E147" s="1" t="s">
        <v>80</v>
      </c>
      <c r="F147" s="1">
        <v>123118</v>
      </c>
      <c r="G147" s="1" t="s">
        <v>423</v>
      </c>
      <c r="H147" s="29">
        <v>149760</v>
      </c>
      <c r="I147" s="46">
        <v>7116.15</v>
      </c>
      <c r="J147" s="30">
        <v>5291.37</v>
      </c>
      <c r="K147" s="4"/>
      <c r="L147" s="3" t="s">
        <v>799</v>
      </c>
      <c r="M147" s="2">
        <v>45104</v>
      </c>
      <c r="N147" s="2"/>
      <c r="O147" s="5">
        <v>45117</v>
      </c>
      <c r="P147" s="2"/>
      <c r="Q147" s="2"/>
      <c r="R147" s="1"/>
      <c r="S147" s="45"/>
      <c r="T147" s="31"/>
    </row>
    <row r="148" spans="1:20" hidden="1" x14ac:dyDescent="0.25">
      <c r="A148" s="1">
        <v>23817998</v>
      </c>
      <c r="B148" s="2">
        <v>45105</v>
      </c>
      <c r="C148" s="2" t="s">
        <v>3</v>
      </c>
      <c r="D148" s="1" t="s">
        <v>770</v>
      </c>
      <c r="E148" s="1" t="s">
        <v>80</v>
      </c>
      <c r="F148" s="1">
        <v>123120</v>
      </c>
      <c r="G148" s="1" t="s">
        <v>423</v>
      </c>
      <c r="H148" s="29">
        <v>23519</v>
      </c>
      <c r="I148" s="46">
        <v>834.65</v>
      </c>
      <c r="J148" s="30">
        <v>736.26199999999994</v>
      </c>
      <c r="K148" s="4"/>
      <c r="L148" s="3" t="s">
        <v>844</v>
      </c>
      <c r="M148" s="2">
        <v>45104</v>
      </c>
      <c r="N148" s="2"/>
      <c r="O148" s="5">
        <v>45124</v>
      </c>
      <c r="P148" s="2"/>
      <c r="Q148" s="2"/>
      <c r="R148" s="1"/>
      <c r="S148" s="45"/>
      <c r="T148" s="31"/>
    </row>
    <row r="149" spans="1:20" hidden="1" x14ac:dyDescent="0.25">
      <c r="A149" s="1">
        <v>24148298</v>
      </c>
      <c r="B149" s="2">
        <v>45110</v>
      </c>
      <c r="C149" s="2" t="s">
        <v>456</v>
      </c>
      <c r="D149" s="1" t="s">
        <v>65</v>
      </c>
      <c r="E149" s="1" t="s">
        <v>66</v>
      </c>
      <c r="F149" s="1">
        <v>123122</v>
      </c>
      <c r="G149" s="1" t="s">
        <v>423</v>
      </c>
      <c r="H149" s="29">
        <v>11519</v>
      </c>
      <c r="I149" s="46">
        <v>507.72</v>
      </c>
      <c r="J149" s="30">
        <v>356.95100000000002</v>
      </c>
      <c r="K149" s="4"/>
      <c r="L149" s="3" t="s">
        <v>799</v>
      </c>
      <c r="M149" s="2">
        <v>45104</v>
      </c>
      <c r="N149" s="2"/>
      <c r="O149" s="5">
        <v>45117</v>
      </c>
      <c r="P149" s="2"/>
      <c r="Q149" s="2"/>
      <c r="R149" s="1"/>
      <c r="S149" s="45"/>
      <c r="T149" s="31"/>
    </row>
    <row r="150" spans="1:20" hidden="1" x14ac:dyDescent="0.25">
      <c r="A150" s="1">
        <v>24060198</v>
      </c>
      <c r="B150" s="2">
        <v>45111</v>
      </c>
      <c r="C150" s="2" t="s">
        <v>456</v>
      </c>
      <c r="D150" s="1" t="s">
        <v>178</v>
      </c>
      <c r="E150" s="1" t="s">
        <v>66</v>
      </c>
      <c r="F150" s="1">
        <v>123123</v>
      </c>
      <c r="G150" s="1" t="s">
        <v>423</v>
      </c>
      <c r="H150" s="29">
        <v>32187.61</v>
      </c>
      <c r="I150" s="46">
        <v>1529.46</v>
      </c>
      <c r="J150" s="30">
        <v>957.53399999999999</v>
      </c>
      <c r="K150" s="4"/>
      <c r="L150" s="3" t="s">
        <v>799</v>
      </c>
      <c r="M150" s="2">
        <v>45104</v>
      </c>
      <c r="N150" s="2"/>
      <c r="O150" s="5">
        <v>45118</v>
      </c>
      <c r="P150" s="2"/>
      <c r="Q150" s="2"/>
      <c r="R150" s="1"/>
      <c r="S150" s="45"/>
      <c r="T150" s="31"/>
    </row>
    <row r="151" spans="1:20" hidden="1" x14ac:dyDescent="0.25">
      <c r="A151" s="1">
        <v>24407398</v>
      </c>
      <c r="B151" s="2">
        <v>45105</v>
      </c>
      <c r="C151" s="2" t="s">
        <v>3</v>
      </c>
      <c r="D151" s="1" t="s">
        <v>46</v>
      </c>
      <c r="E151" s="1" t="s">
        <v>26</v>
      </c>
      <c r="F151" s="1">
        <v>123124</v>
      </c>
      <c r="G151" s="1" t="s">
        <v>424</v>
      </c>
      <c r="H151" s="29">
        <v>20506.27</v>
      </c>
      <c r="I151" s="46">
        <v>1378.43</v>
      </c>
      <c r="J151" s="30">
        <v>675.74459999999999</v>
      </c>
      <c r="K151" s="4"/>
      <c r="L151" s="3" t="s">
        <v>798</v>
      </c>
      <c r="M151" s="2">
        <v>45104</v>
      </c>
      <c r="N151" s="2"/>
      <c r="O151" s="5">
        <v>45127</v>
      </c>
      <c r="P151" s="2"/>
      <c r="Q151" s="2"/>
      <c r="R151" s="1"/>
      <c r="S151" s="45"/>
      <c r="T151" s="31"/>
    </row>
    <row r="152" spans="1:20" hidden="1" x14ac:dyDescent="0.25">
      <c r="A152" s="1">
        <v>24486398</v>
      </c>
      <c r="B152" s="2">
        <v>45105</v>
      </c>
      <c r="C152" s="2" t="s">
        <v>3</v>
      </c>
      <c r="D152" s="1" t="s">
        <v>383</v>
      </c>
      <c r="E152" s="1" t="s">
        <v>33</v>
      </c>
      <c r="F152" s="1">
        <v>123125</v>
      </c>
      <c r="G152" s="1" t="s">
        <v>425</v>
      </c>
      <c r="H152" s="29">
        <v>14571.81</v>
      </c>
      <c r="I152" s="46">
        <v>675.45</v>
      </c>
      <c r="J152" s="30">
        <v>481.09500000000003</v>
      </c>
      <c r="K152" s="4"/>
      <c r="L152" s="3" t="s">
        <v>798</v>
      </c>
      <c r="M152" s="2">
        <v>45104</v>
      </c>
      <c r="N152" s="2"/>
      <c r="O152" s="5">
        <v>45120</v>
      </c>
      <c r="P152" s="2"/>
      <c r="Q152" s="2"/>
      <c r="R152" s="1"/>
      <c r="S152" s="45"/>
      <c r="T152" s="31"/>
    </row>
    <row r="153" spans="1:20" hidden="1" x14ac:dyDescent="0.25">
      <c r="A153" s="1">
        <v>24477798</v>
      </c>
      <c r="B153" s="2">
        <v>45106</v>
      </c>
      <c r="C153" s="2" t="s">
        <v>3</v>
      </c>
      <c r="D153" s="1" t="s">
        <v>125</v>
      </c>
      <c r="E153" s="1" t="s">
        <v>30</v>
      </c>
      <c r="F153" s="1">
        <v>123127</v>
      </c>
      <c r="G153" s="1" t="s">
        <v>425</v>
      </c>
      <c r="H153" s="29">
        <v>10285.11</v>
      </c>
      <c r="I153" s="46">
        <v>602.47</v>
      </c>
      <c r="J153" s="30">
        <v>300.39999999999998</v>
      </c>
      <c r="K153" s="4"/>
      <c r="L153" s="3" t="s">
        <v>798</v>
      </c>
      <c r="M153" s="2">
        <v>45104</v>
      </c>
      <c r="N153" s="2"/>
      <c r="O153" s="5">
        <v>45121</v>
      </c>
      <c r="P153" s="2"/>
      <c r="Q153" s="2"/>
      <c r="R153" s="1"/>
      <c r="S153" s="45"/>
      <c r="T153" s="31"/>
    </row>
    <row r="154" spans="1:20" hidden="1" x14ac:dyDescent="0.25">
      <c r="A154" s="1">
        <v>23735798</v>
      </c>
      <c r="B154" s="2">
        <v>45105</v>
      </c>
      <c r="C154" s="2" t="s">
        <v>3</v>
      </c>
      <c r="D154" s="1" t="s">
        <v>39</v>
      </c>
      <c r="E154" s="1" t="s">
        <v>26</v>
      </c>
      <c r="F154" s="1">
        <v>123128</v>
      </c>
      <c r="G154" s="1" t="s">
        <v>424</v>
      </c>
      <c r="H154" s="29">
        <v>14749</v>
      </c>
      <c r="I154" s="46">
        <v>913.22</v>
      </c>
      <c r="J154" s="30">
        <v>426.93200000000002</v>
      </c>
      <c r="K154" s="4"/>
      <c r="L154" s="3" t="s">
        <v>798</v>
      </c>
      <c r="M154" s="2">
        <v>45104</v>
      </c>
      <c r="N154" s="2"/>
      <c r="O154" s="5">
        <v>45127</v>
      </c>
      <c r="P154" s="2"/>
      <c r="Q154" s="2"/>
      <c r="R154" s="1"/>
      <c r="S154" s="45"/>
      <c r="T154" s="31"/>
    </row>
    <row r="155" spans="1:20" hidden="1" x14ac:dyDescent="0.25">
      <c r="A155" s="1">
        <v>24176598</v>
      </c>
      <c r="B155" s="2">
        <v>45106</v>
      </c>
      <c r="C155" s="2" t="s">
        <v>3</v>
      </c>
      <c r="D155" s="1" t="s">
        <v>400</v>
      </c>
      <c r="E155" s="1" t="s">
        <v>5</v>
      </c>
      <c r="F155" s="1">
        <v>123130</v>
      </c>
      <c r="G155" s="1" t="s">
        <v>422</v>
      </c>
      <c r="H155" s="29">
        <v>6958.5</v>
      </c>
      <c r="I155" s="46">
        <v>165.49</v>
      </c>
      <c r="J155" s="30">
        <v>199.64699999999999</v>
      </c>
      <c r="K155" s="4"/>
      <c r="L155" s="3" t="s">
        <v>188</v>
      </c>
      <c r="M155" s="2">
        <v>45104</v>
      </c>
      <c r="N155" s="2"/>
      <c r="O155" s="5">
        <v>45111</v>
      </c>
      <c r="P155" s="2"/>
      <c r="Q155" s="2"/>
      <c r="R155" s="1"/>
      <c r="S155" s="45"/>
      <c r="T155" s="31"/>
    </row>
    <row r="156" spans="1:20" hidden="1" x14ac:dyDescent="0.25">
      <c r="A156" s="1">
        <v>24133398</v>
      </c>
      <c r="B156" s="2">
        <v>45105</v>
      </c>
      <c r="C156" s="2" t="s">
        <v>3</v>
      </c>
      <c r="D156" s="1" t="s">
        <v>165</v>
      </c>
      <c r="E156" s="1" t="s">
        <v>49</v>
      </c>
      <c r="F156" s="1">
        <v>123133</v>
      </c>
      <c r="G156" s="1" t="s">
        <v>424</v>
      </c>
      <c r="H156" s="29">
        <v>27018.01</v>
      </c>
      <c r="I156" s="46">
        <v>1774.34</v>
      </c>
      <c r="J156" s="30">
        <v>851.96749999999997</v>
      </c>
      <c r="K156" s="4"/>
      <c r="L156" s="3" t="s">
        <v>798</v>
      </c>
      <c r="M156" s="2">
        <v>45104</v>
      </c>
      <c r="N156" s="2"/>
      <c r="O156" s="5">
        <v>45127</v>
      </c>
      <c r="P156" s="2"/>
      <c r="Q156" s="2"/>
      <c r="R156" s="1"/>
      <c r="S156" s="45"/>
      <c r="T156" s="31"/>
    </row>
    <row r="157" spans="1:20" hidden="1" x14ac:dyDescent="0.25">
      <c r="A157" s="1">
        <v>24284598</v>
      </c>
      <c r="B157" s="2">
        <v>45105</v>
      </c>
      <c r="C157" s="2" t="s">
        <v>3</v>
      </c>
      <c r="D157" s="1" t="s">
        <v>931</v>
      </c>
      <c r="E157" s="1" t="s">
        <v>30</v>
      </c>
      <c r="F157" s="1">
        <v>123135</v>
      </c>
      <c r="G157" s="1" t="s">
        <v>425</v>
      </c>
      <c r="H157" s="29">
        <v>16359</v>
      </c>
      <c r="I157" s="46">
        <v>1021.55</v>
      </c>
      <c r="J157" s="30">
        <v>557.49919999999997</v>
      </c>
      <c r="K157" s="4"/>
      <c r="L157" s="3" t="s">
        <v>798</v>
      </c>
      <c r="M157" s="2">
        <v>45104</v>
      </c>
      <c r="N157" s="2"/>
      <c r="O157" s="5">
        <v>45124</v>
      </c>
      <c r="P157" s="2"/>
      <c r="Q157" s="2"/>
      <c r="R157" s="1"/>
      <c r="S157" s="45"/>
      <c r="T157" s="31"/>
    </row>
    <row r="158" spans="1:20" hidden="1" x14ac:dyDescent="0.25">
      <c r="A158" s="1">
        <v>24384598</v>
      </c>
      <c r="B158" s="2">
        <v>45105</v>
      </c>
      <c r="C158" s="2" t="s">
        <v>3</v>
      </c>
      <c r="D158" s="1" t="s">
        <v>388</v>
      </c>
      <c r="E158" s="1" t="s">
        <v>66</v>
      </c>
      <c r="F158" s="1">
        <v>123140</v>
      </c>
      <c r="G158" s="1" t="s">
        <v>423</v>
      </c>
      <c r="H158" s="29">
        <v>12860</v>
      </c>
      <c r="I158" s="46">
        <v>1065.4100000000001</v>
      </c>
      <c r="J158" s="30">
        <v>420.71</v>
      </c>
      <c r="K158" s="4"/>
      <c r="L158" s="3" t="s">
        <v>61</v>
      </c>
      <c r="M158" s="2">
        <v>45104</v>
      </c>
      <c r="N158" s="2"/>
      <c r="O158" s="5">
        <v>45127</v>
      </c>
      <c r="P158" s="2"/>
      <c r="Q158" s="2"/>
      <c r="R158" s="1"/>
      <c r="S158" s="45"/>
      <c r="T158" s="31"/>
    </row>
    <row r="159" spans="1:20" hidden="1" x14ac:dyDescent="0.25">
      <c r="A159" s="1">
        <v>24464998</v>
      </c>
      <c r="B159" s="2">
        <v>45105</v>
      </c>
      <c r="C159" s="2" t="s">
        <v>3</v>
      </c>
      <c r="D159" s="1" t="s">
        <v>237</v>
      </c>
      <c r="E159" s="1" t="s">
        <v>16</v>
      </c>
      <c r="F159" s="1">
        <v>123142</v>
      </c>
      <c r="G159" s="1" t="s">
        <v>423</v>
      </c>
      <c r="H159" s="29">
        <v>13819</v>
      </c>
      <c r="I159" s="46">
        <v>1010</v>
      </c>
      <c r="J159" s="30">
        <v>449.70150000000001</v>
      </c>
      <c r="K159" s="4"/>
      <c r="L159" s="3" t="s">
        <v>11</v>
      </c>
      <c r="M159" s="2">
        <v>45104</v>
      </c>
      <c r="N159" s="2"/>
      <c r="O159" s="5">
        <v>45125</v>
      </c>
      <c r="P159" s="2"/>
      <c r="Q159" s="2"/>
      <c r="R159" s="1"/>
      <c r="S159" s="45"/>
      <c r="T159" s="31"/>
    </row>
    <row r="160" spans="1:20" hidden="1" x14ac:dyDescent="0.25">
      <c r="A160" s="1">
        <v>24455198</v>
      </c>
      <c r="B160" s="2">
        <v>45105</v>
      </c>
      <c r="C160" s="2" t="s">
        <v>3</v>
      </c>
      <c r="D160" s="1" t="s">
        <v>389</v>
      </c>
      <c r="E160" s="1" t="s">
        <v>16</v>
      </c>
      <c r="F160" s="1">
        <v>123143</v>
      </c>
      <c r="G160" s="1" t="s">
        <v>423</v>
      </c>
      <c r="H160" s="29">
        <v>11327</v>
      </c>
      <c r="I160" s="46">
        <v>867.68</v>
      </c>
      <c r="J160" s="30">
        <v>356.95069999999998</v>
      </c>
      <c r="K160" s="4"/>
      <c r="L160" s="3" t="s">
        <v>11</v>
      </c>
      <c r="M160" s="2">
        <v>45104</v>
      </c>
      <c r="N160" s="2"/>
      <c r="O160" s="5">
        <v>45125</v>
      </c>
      <c r="P160" s="2"/>
      <c r="Q160" s="2"/>
      <c r="R160" s="1"/>
      <c r="S160" s="45"/>
      <c r="T160" s="31"/>
    </row>
    <row r="161" spans="1:20" hidden="1" x14ac:dyDescent="0.25">
      <c r="A161" s="1">
        <v>24446998</v>
      </c>
      <c r="B161" s="2">
        <v>45105</v>
      </c>
      <c r="C161" s="2" t="s">
        <v>3</v>
      </c>
      <c r="D161" s="1" t="s">
        <v>67</v>
      </c>
      <c r="E161" s="1" t="s">
        <v>66</v>
      </c>
      <c r="F161" s="1">
        <v>123144</v>
      </c>
      <c r="G161" s="1" t="s">
        <v>423</v>
      </c>
      <c r="H161" s="29">
        <v>10250</v>
      </c>
      <c r="I161" s="46">
        <v>634.83000000000004</v>
      </c>
      <c r="J161" s="30">
        <v>325.42180000000002</v>
      </c>
      <c r="K161" s="4"/>
      <c r="L161" s="3" t="s">
        <v>61</v>
      </c>
      <c r="M161" s="2">
        <v>45104</v>
      </c>
      <c r="N161" s="2"/>
      <c r="O161" s="5">
        <v>45127</v>
      </c>
      <c r="P161" s="2"/>
      <c r="Q161" s="2"/>
      <c r="R161" s="1"/>
      <c r="S161" s="45"/>
      <c r="T161" s="31"/>
    </row>
    <row r="162" spans="1:20" hidden="1" x14ac:dyDescent="0.25">
      <c r="A162" s="1">
        <v>24487498</v>
      </c>
      <c r="B162" s="2">
        <v>45105</v>
      </c>
      <c r="C162" s="2" t="s">
        <v>3</v>
      </c>
      <c r="D162" s="1" t="s">
        <v>17</v>
      </c>
      <c r="E162" s="1" t="s">
        <v>16</v>
      </c>
      <c r="F162" s="1">
        <v>123146</v>
      </c>
      <c r="G162" s="1" t="s">
        <v>423</v>
      </c>
      <c r="H162" s="29">
        <v>6819</v>
      </c>
      <c r="I162" s="46">
        <v>581.05999999999995</v>
      </c>
      <c r="J162" s="30">
        <v>199.7336</v>
      </c>
      <c r="K162" s="4"/>
      <c r="L162" s="3" t="s">
        <v>11</v>
      </c>
      <c r="M162" s="2">
        <v>45104</v>
      </c>
      <c r="N162" s="2"/>
      <c r="O162" s="5">
        <v>45119</v>
      </c>
      <c r="P162" s="2"/>
      <c r="Q162" s="2"/>
      <c r="R162" s="1"/>
      <c r="S162" s="45"/>
      <c r="T162" s="31"/>
    </row>
    <row r="163" spans="1:20" hidden="1" x14ac:dyDescent="0.25">
      <c r="A163" s="1">
        <v>24456398</v>
      </c>
      <c r="B163" s="2">
        <v>45105</v>
      </c>
      <c r="C163" s="2" t="s">
        <v>3</v>
      </c>
      <c r="D163" s="1" t="s">
        <v>390</v>
      </c>
      <c r="E163" s="1" t="s">
        <v>16</v>
      </c>
      <c r="F163" s="1">
        <v>123147</v>
      </c>
      <c r="G163" s="1" t="s">
        <v>423</v>
      </c>
      <c r="H163" s="29">
        <v>10439</v>
      </c>
      <c r="I163" s="46">
        <v>819.32</v>
      </c>
      <c r="J163" s="30">
        <v>325.42180000000002</v>
      </c>
      <c r="K163" s="4"/>
      <c r="L163" s="3" t="s">
        <v>11</v>
      </c>
      <c r="M163" s="2">
        <v>45104</v>
      </c>
      <c r="N163" s="2"/>
      <c r="O163" s="5">
        <v>45125</v>
      </c>
      <c r="P163" s="2"/>
      <c r="Q163" s="2"/>
      <c r="R163" s="1"/>
      <c r="S163" s="45"/>
      <c r="T163" s="31"/>
    </row>
    <row r="164" spans="1:20" hidden="1" x14ac:dyDescent="0.25">
      <c r="A164" s="1">
        <v>24542698</v>
      </c>
      <c r="B164" s="2">
        <v>45105</v>
      </c>
      <c r="C164" s="2" t="s">
        <v>3</v>
      </c>
      <c r="D164" s="1" t="s">
        <v>130</v>
      </c>
      <c r="E164" s="1" t="s">
        <v>16</v>
      </c>
      <c r="F164" s="1">
        <v>123149</v>
      </c>
      <c r="G164" s="1" t="s">
        <v>423</v>
      </c>
      <c r="H164" s="29">
        <v>7329</v>
      </c>
      <c r="I164" s="46">
        <v>624.35</v>
      </c>
      <c r="J164" s="30">
        <v>232.84389999999999</v>
      </c>
      <c r="K164" s="4"/>
      <c r="L164" s="3" t="s">
        <v>11</v>
      </c>
      <c r="M164" s="2">
        <v>45105</v>
      </c>
      <c r="N164" s="2"/>
      <c r="O164" s="5">
        <v>45119</v>
      </c>
      <c r="P164" s="2"/>
      <c r="Q164" s="2"/>
      <c r="R164" s="1"/>
      <c r="S164" s="45"/>
      <c r="T164" s="31"/>
    </row>
    <row r="165" spans="1:20" hidden="1" x14ac:dyDescent="0.25">
      <c r="A165" s="1">
        <v>24688101</v>
      </c>
      <c r="B165" s="2">
        <v>45105</v>
      </c>
      <c r="C165" s="2" t="s">
        <v>3</v>
      </c>
      <c r="D165" s="1" t="s">
        <v>391</v>
      </c>
      <c r="E165" s="1" t="s">
        <v>30</v>
      </c>
      <c r="F165" s="1">
        <v>123159</v>
      </c>
      <c r="G165" s="1" t="s">
        <v>425</v>
      </c>
      <c r="H165" s="29">
        <v>788.85</v>
      </c>
      <c r="I165" s="46">
        <v>235.2</v>
      </c>
      <c r="J165" s="30">
        <v>27.833300000000001</v>
      </c>
      <c r="K165" s="4"/>
      <c r="L165" s="3" t="s">
        <v>798</v>
      </c>
      <c r="M165" s="2">
        <v>45105</v>
      </c>
      <c r="N165" s="2"/>
      <c r="O165" s="5">
        <v>45127</v>
      </c>
      <c r="P165" s="2"/>
      <c r="Q165" s="2"/>
      <c r="R165" s="1"/>
      <c r="S165" s="45"/>
      <c r="T165" s="31"/>
    </row>
    <row r="166" spans="1:20" hidden="1" x14ac:dyDescent="0.25">
      <c r="A166" s="1">
        <v>24201098</v>
      </c>
      <c r="B166" s="2">
        <v>45110</v>
      </c>
      <c r="C166" s="2" t="s">
        <v>456</v>
      </c>
      <c r="D166" s="1" t="s">
        <v>85</v>
      </c>
      <c r="E166" s="1" t="s">
        <v>80</v>
      </c>
      <c r="F166" s="1">
        <v>123162</v>
      </c>
      <c r="G166" s="1" t="s">
        <v>423</v>
      </c>
      <c r="H166" s="29">
        <v>5949</v>
      </c>
      <c r="I166" s="46">
        <v>237.27</v>
      </c>
      <c r="J166" s="30">
        <v>168.46600000000001</v>
      </c>
      <c r="K166" s="4"/>
      <c r="L166" s="3" t="s">
        <v>844</v>
      </c>
      <c r="M166" s="2">
        <v>45105</v>
      </c>
      <c r="N166" s="2"/>
      <c r="O166" s="5">
        <v>45127</v>
      </c>
      <c r="P166" s="2"/>
      <c r="Q166" s="2"/>
      <c r="R166" s="1"/>
      <c r="S166" s="45"/>
      <c r="T166" s="31"/>
    </row>
    <row r="167" spans="1:20" hidden="1" x14ac:dyDescent="0.25">
      <c r="A167" s="1">
        <v>24705799</v>
      </c>
      <c r="B167" s="2">
        <v>45106</v>
      </c>
      <c r="C167" s="2" t="s">
        <v>3</v>
      </c>
      <c r="D167" s="1" t="s">
        <v>189</v>
      </c>
      <c r="E167" s="1" t="s">
        <v>51</v>
      </c>
      <c r="F167" s="1">
        <v>123171</v>
      </c>
      <c r="G167" s="1" t="s">
        <v>422</v>
      </c>
      <c r="H167" s="29">
        <v>1649.2</v>
      </c>
      <c r="I167" s="46">
        <v>154.91</v>
      </c>
      <c r="J167" s="30">
        <v>32.652900000000002</v>
      </c>
      <c r="K167" s="4"/>
      <c r="L167" s="3" t="s">
        <v>52</v>
      </c>
      <c r="M167" s="2">
        <v>45105</v>
      </c>
      <c r="N167" s="2"/>
      <c r="O167" s="5">
        <v>45118</v>
      </c>
      <c r="P167" s="2"/>
      <c r="Q167" s="2"/>
      <c r="R167" s="1"/>
      <c r="S167" s="45"/>
      <c r="T167" s="31"/>
    </row>
    <row r="168" spans="1:20" hidden="1" x14ac:dyDescent="0.25">
      <c r="A168" s="1">
        <v>24108398</v>
      </c>
      <c r="B168" s="2">
        <v>45105</v>
      </c>
      <c r="C168" s="2" t="s">
        <v>3</v>
      </c>
      <c r="D168" s="1" t="s">
        <v>125</v>
      </c>
      <c r="E168" s="1" t="s">
        <v>30</v>
      </c>
      <c r="F168" s="1">
        <v>123176</v>
      </c>
      <c r="G168" s="1" t="s">
        <v>425</v>
      </c>
      <c r="H168" s="29">
        <v>14528.7</v>
      </c>
      <c r="I168" s="46">
        <v>851.98</v>
      </c>
      <c r="J168" s="30">
        <v>453.66899999999998</v>
      </c>
      <c r="K168" s="4"/>
      <c r="L168" s="3" t="s">
        <v>798</v>
      </c>
      <c r="M168" s="2">
        <v>45105</v>
      </c>
      <c r="N168" s="2"/>
      <c r="O168" s="5">
        <v>45120</v>
      </c>
      <c r="P168" s="2"/>
      <c r="Q168" s="2"/>
      <c r="R168" s="1"/>
      <c r="S168" s="45"/>
      <c r="T168" s="31"/>
    </row>
    <row r="169" spans="1:20" hidden="1" x14ac:dyDescent="0.25">
      <c r="A169" s="1"/>
      <c r="B169" s="2">
        <v>45106</v>
      </c>
      <c r="C169" s="2" t="s">
        <v>3</v>
      </c>
      <c r="D169" s="1" t="s">
        <v>130</v>
      </c>
      <c r="E169" s="1" t="s">
        <v>16</v>
      </c>
      <c r="F169" s="1">
        <v>123178</v>
      </c>
      <c r="G169" s="1" t="s">
        <v>423</v>
      </c>
      <c r="H169" s="29">
        <v>5370.29</v>
      </c>
      <c r="I169" s="46">
        <v>521.41</v>
      </c>
      <c r="J169" s="30">
        <v>22.204799999999999</v>
      </c>
      <c r="K169" s="4"/>
      <c r="L169" s="3" t="s">
        <v>11</v>
      </c>
      <c r="M169" s="2">
        <v>45105</v>
      </c>
      <c r="N169" s="2" t="s">
        <v>1482</v>
      </c>
      <c r="O169" s="5">
        <v>45121</v>
      </c>
      <c r="P169" s="2"/>
      <c r="Q169" s="2"/>
      <c r="R169" s="1"/>
      <c r="S169" s="45"/>
      <c r="T169" s="31"/>
    </row>
    <row r="170" spans="1:20" hidden="1" x14ac:dyDescent="0.25">
      <c r="A170" s="1">
        <v>24522098</v>
      </c>
      <c r="B170" s="2">
        <v>45106</v>
      </c>
      <c r="C170" s="2" t="s">
        <v>3</v>
      </c>
      <c r="D170" s="1" t="s">
        <v>401</v>
      </c>
      <c r="E170" s="1" t="s">
        <v>60</v>
      </c>
      <c r="F170" s="1">
        <v>123182</v>
      </c>
      <c r="G170" s="1" t="s">
        <v>423</v>
      </c>
      <c r="H170" s="29">
        <v>26598</v>
      </c>
      <c r="I170" s="46">
        <v>1753.67</v>
      </c>
      <c r="J170" s="30">
        <v>934.08079999999995</v>
      </c>
      <c r="K170" s="4"/>
      <c r="L170" s="3" t="s">
        <v>61</v>
      </c>
      <c r="M170" s="2">
        <v>45105</v>
      </c>
      <c r="N170" s="2"/>
      <c r="O170" s="5">
        <v>45128</v>
      </c>
      <c r="P170" s="2"/>
      <c r="Q170" s="2"/>
      <c r="R170" s="1"/>
      <c r="S170" s="45"/>
      <c r="T170" s="31"/>
    </row>
    <row r="171" spans="1:20" hidden="1" x14ac:dyDescent="0.25">
      <c r="A171" s="1">
        <v>24264698</v>
      </c>
      <c r="B171" s="2">
        <v>45107</v>
      </c>
      <c r="C171" s="2" t="s">
        <v>3</v>
      </c>
      <c r="D171" s="1" t="s">
        <v>935</v>
      </c>
      <c r="E171" s="1" t="s">
        <v>16</v>
      </c>
      <c r="F171" s="1">
        <v>123193</v>
      </c>
      <c r="G171" s="1" t="s">
        <v>423</v>
      </c>
      <c r="H171" s="29">
        <v>133000</v>
      </c>
      <c r="I171" s="46">
        <v>5051.3599999999997</v>
      </c>
      <c r="J171" s="30">
        <v>5468.8184000000001</v>
      </c>
      <c r="K171" s="4"/>
      <c r="L171" s="3" t="s">
        <v>800</v>
      </c>
      <c r="M171" s="2">
        <v>45105</v>
      </c>
      <c r="N171" s="2" t="s">
        <v>1408</v>
      </c>
      <c r="O171" s="5">
        <v>45117</v>
      </c>
      <c r="P171" s="2"/>
      <c r="Q171" s="2"/>
      <c r="R171" s="1"/>
      <c r="S171" s="45"/>
      <c r="T171" s="31"/>
    </row>
    <row r="172" spans="1:20" hidden="1" x14ac:dyDescent="0.25">
      <c r="A172" s="1"/>
      <c r="B172" s="2">
        <v>45106</v>
      </c>
      <c r="C172" s="2" t="s">
        <v>3</v>
      </c>
      <c r="D172" s="1" t="s">
        <v>65</v>
      </c>
      <c r="E172" s="1" t="s">
        <v>66</v>
      </c>
      <c r="F172" s="1">
        <v>123195</v>
      </c>
      <c r="G172" s="1" t="s">
        <v>423</v>
      </c>
      <c r="H172" s="29">
        <v>738.46</v>
      </c>
      <c r="I172" s="46">
        <v>117.27</v>
      </c>
      <c r="J172" s="30">
        <v>25.6645</v>
      </c>
      <c r="K172" s="4"/>
      <c r="L172" s="3" t="s">
        <v>61</v>
      </c>
      <c r="M172" s="2">
        <v>45105</v>
      </c>
      <c r="N172" s="2" t="s">
        <v>1482</v>
      </c>
      <c r="O172" s="5">
        <v>45124</v>
      </c>
      <c r="P172" s="2"/>
      <c r="Q172" s="2"/>
      <c r="R172" s="1"/>
      <c r="S172" s="45"/>
      <c r="T172" s="31"/>
    </row>
    <row r="173" spans="1:20" hidden="1" x14ac:dyDescent="0.25">
      <c r="A173" s="1">
        <v>24500298</v>
      </c>
      <c r="B173" s="2">
        <v>45111</v>
      </c>
      <c r="C173" s="2" t="s">
        <v>456</v>
      </c>
      <c r="D173" s="1" t="s">
        <v>130</v>
      </c>
      <c r="E173" s="1" t="s">
        <v>16</v>
      </c>
      <c r="F173" s="1">
        <v>123198</v>
      </c>
      <c r="G173" s="1" t="s">
        <v>423</v>
      </c>
      <c r="H173" s="29">
        <v>5879</v>
      </c>
      <c r="I173" s="46">
        <v>276.52</v>
      </c>
      <c r="J173" s="30">
        <v>172.3261</v>
      </c>
      <c r="K173" s="4"/>
      <c r="L173" s="3" t="s">
        <v>842</v>
      </c>
      <c r="M173" s="2">
        <v>45105</v>
      </c>
      <c r="N173" s="2"/>
      <c r="O173" s="5">
        <v>45125</v>
      </c>
      <c r="P173" s="2"/>
      <c r="Q173" s="2"/>
      <c r="R173" s="1"/>
      <c r="S173" s="45"/>
      <c r="T173" s="31"/>
    </row>
    <row r="174" spans="1:20" hidden="1" x14ac:dyDescent="0.25">
      <c r="A174" s="1">
        <v>24566698</v>
      </c>
      <c r="B174" s="2">
        <v>45111</v>
      </c>
      <c r="C174" s="2" t="s">
        <v>456</v>
      </c>
      <c r="D174" s="1" t="s">
        <v>17</v>
      </c>
      <c r="E174" s="1" t="s">
        <v>16</v>
      </c>
      <c r="F174" s="1">
        <v>123199</v>
      </c>
      <c r="G174" s="1" t="s">
        <v>423</v>
      </c>
      <c r="H174" s="29">
        <v>5889.51</v>
      </c>
      <c r="I174" s="46">
        <v>270.32</v>
      </c>
      <c r="J174" s="30">
        <v>168.4657</v>
      </c>
      <c r="K174" s="4"/>
      <c r="L174" s="3" t="s">
        <v>842</v>
      </c>
      <c r="M174" s="2">
        <v>45105</v>
      </c>
      <c r="N174" s="2"/>
      <c r="O174" s="5">
        <v>45124</v>
      </c>
      <c r="P174" s="2"/>
      <c r="Q174" s="2"/>
      <c r="R174" s="1"/>
      <c r="S174" s="45"/>
      <c r="T174" s="31"/>
    </row>
    <row r="175" spans="1:20" hidden="1" x14ac:dyDescent="0.25">
      <c r="A175" s="1">
        <v>24425898</v>
      </c>
      <c r="B175" s="2">
        <v>45106</v>
      </c>
      <c r="C175" s="2" t="s">
        <v>3</v>
      </c>
      <c r="D175" s="1" t="s">
        <v>402</v>
      </c>
      <c r="E175" s="1" t="s">
        <v>66</v>
      </c>
      <c r="F175" s="1">
        <v>123201</v>
      </c>
      <c r="G175" s="1" t="s">
        <v>423</v>
      </c>
      <c r="H175" s="29">
        <v>18789</v>
      </c>
      <c r="I175" s="46">
        <v>1480.75</v>
      </c>
      <c r="J175" s="30">
        <v>641.21569999999997</v>
      </c>
      <c r="K175" s="4"/>
      <c r="L175" s="3" t="s">
        <v>61</v>
      </c>
      <c r="M175" s="2">
        <v>45105</v>
      </c>
      <c r="N175" s="2"/>
      <c r="O175" s="5">
        <v>45127</v>
      </c>
      <c r="P175" s="2"/>
      <c r="Q175" s="2"/>
      <c r="R175" s="1"/>
      <c r="S175" s="45"/>
      <c r="T175" s="31"/>
    </row>
    <row r="176" spans="1:20" hidden="1" x14ac:dyDescent="0.25">
      <c r="A176" s="1">
        <v>23227498</v>
      </c>
      <c r="B176" s="2">
        <v>45106</v>
      </c>
      <c r="C176" s="2" t="s">
        <v>3</v>
      </c>
      <c r="D176" s="1" t="s">
        <v>99</v>
      </c>
      <c r="E176" s="1" t="s">
        <v>16</v>
      </c>
      <c r="F176" s="1">
        <v>123205</v>
      </c>
      <c r="G176" s="1" t="s">
        <v>423</v>
      </c>
      <c r="H176" s="29">
        <v>8344.93</v>
      </c>
      <c r="I176" s="46">
        <v>722.48</v>
      </c>
      <c r="J176" s="30">
        <v>262.31119999999999</v>
      </c>
      <c r="K176" s="4"/>
      <c r="L176" s="3" t="s">
        <v>11</v>
      </c>
      <c r="M176" s="2">
        <v>45105</v>
      </c>
      <c r="N176" s="2"/>
      <c r="O176" s="5">
        <v>45121</v>
      </c>
      <c r="P176" s="2"/>
      <c r="Q176" s="2"/>
      <c r="R176" s="1"/>
      <c r="S176" s="45"/>
      <c r="T176" s="31"/>
    </row>
    <row r="177" spans="1:20" hidden="1" x14ac:dyDescent="0.25">
      <c r="A177" s="1">
        <v>24514798</v>
      </c>
      <c r="B177" s="2">
        <v>45111</v>
      </c>
      <c r="C177" s="2" t="s">
        <v>456</v>
      </c>
      <c r="D177" s="1" t="s">
        <v>130</v>
      </c>
      <c r="E177" s="1" t="s">
        <v>16</v>
      </c>
      <c r="F177" s="1">
        <v>123206</v>
      </c>
      <c r="G177" s="1" t="s">
        <v>423</v>
      </c>
      <c r="H177" s="29">
        <v>19559</v>
      </c>
      <c r="I177" s="46">
        <v>1226.6400000000001</v>
      </c>
      <c r="J177" s="30">
        <v>764.44880000000001</v>
      </c>
      <c r="K177" s="4"/>
      <c r="L177" s="3" t="s">
        <v>842</v>
      </c>
      <c r="M177" s="2">
        <v>45105</v>
      </c>
      <c r="N177" s="2"/>
      <c r="O177" s="5">
        <v>45125</v>
      </c>
      <c r="P177" s="2"/>
      <c r="Q177" s="2"/>
      <c r="R177" s="1"/>
      <c r="S177" s="45"/>
      <c r="T177" s="31"/>
    </row>
    <row r="178" spans="1:20" hidden="1" x14ac:dyDescent="0.25">
      <c r="A178" s="1">
        <v>24512098</v>
      </c>
      <c r="B178" s="2">
        <v>45105</v>
      </c>
      <c r="C178" s="2" t="s">
        <v>3</v>
      </c>
      <c r="D178" s="1" t="s">
        <v>392</v>
      </c>
      <c r="E178" s="1" t="s">
        <v>20</v>
      </c>
      <c r="F178" s="1">
        <v>123207</v>
      </c>
      <c r="G178" s="1" t="s">
        <v>423</v>
      </c>
      <c r="H178" s="29">
        <v>9400.75</v>
      </c>
      <c r="I178" s="46">
        <v>844.07</v>
      </c>
      <c r="J178" s="30">
        <v>341.55560000000003</v>
      </c>
      <c r="K178" s="4"/>
      <c r="L178" s="3" t="s">
        <v>11</v>
      </c>
      <c r="M178" s="2">
        <v>45105</v>
      </c>
      <c r="N178" s="2"/>
      <c r="O178" s="5">
        <v>45121</v>
      </c>
      <c r="P178" s="2"/>
      <c r="Q178" s="2"/>
      <c r="R178" s="1"/>
      <c r="S178" s="45"/>
      <c r="T178" s="31"/>
    </row>
    <row r="179" spans="1:20" hidden="1" x14ac:dyDescent="0.25">
      <c r="A179" s="1">
        <v>24476198</v>
      </c>
      <c r="B179" s="2">
        <v>45110</v>
      </c>
      <c r="C179" s="2" t="s">
        <v>456</v>
      </c>
      <c r="D179" s="1" t="s">
        <v>84</v>
      </c>
      <c r="E179" s="1" t="s">
        <v>13</v>
      </c>
      <c r="F179" s="1">
        <v>123208</v>
      </c>
      <c r="G179" s="1" t="s">
        <v>423</v>
      </c>
      <c r="H179" s="29">
        <v>7285.41</v>
      </c>
      <c r="I179" s="46">
        <v>282.7</v>
      </c>
      <c r="J179" s="30">
        <v>261.041</v>
      </c>
      <c r="K179" s="4"/>
      <c r="L179" s="3" t="s">
        <v>844</v>
      </c>
      <c r="M179" s="2">
        <v>45105</v>
      </c>
      <c r="N179" s="2"/>
      <c r="O179" s="5">
        <v>45127</v>
      </c>
      <c r="P179" s="2"/>
      <c r="Q179" s="2"/>
      <c r="R179" s="1"/>
      <c r="S179" s="45"/>
      <c r="T179" s="31"/>
    </row>
    <row r="180" spans="1:20" hidden="1" x14ac:dyDescent="0.25">
      <c r="A180" s="1">
        <v>24348498</v>
      </c>
      <c r="B180" s="2">
        <v>45105</v>
      </c>
      <c r="C180" s="2" t="s">
        <v>3</v>
      </c>
      <c r="D180" s="1" t="s">
        <v>98</v>
      </c>
      <c r="E180" s="1" t="s">
        <v>10</v>
      </c>
      <c r="F180" s="1">
        <v>123210</v>
      </c>
      <c r="G180" s="1" t="s">
        <v>423</v>
      </c>
      <c r="H180" s="29">
        <v>7409</v>
      </c>
      <c r="I180" s="46">
        <v>343.56</v>
      </c>
      <c r="J180" s="30">
        <v>228.98339999999999</v>
      </c>
      <c r="K180" s="4"/>
      <c r="L180" s="3" t="s">
        <v>61</v>
      </c>
      <c r="M180" s="2">
        <v>45105</v>
      </c>
      <c r="N180" s="2"/>
      <c r="O180" s="5">
        <v>45126</v>
      </c>
      <c r="P180" s="2"/>
      <c r="Q180" s="2"/>
      <c r="R180" s="1"/>
      <c r="S180" s="45"/>
      <c r="T180" s="31"/>
    </row>
    <row r="181" spans="1:20" hidden="1" x14ac:dyDescent="0.25">
      <c r="A181" s="1">
        <v>24571698</v>
      </c>
      <c r="B181" s="2">
        <v>45105</v>
      </c>
      <c r="C181" s="2" t="s">
        <v>3</v>
      </c>
      <c r="D181" s="1" t="s">
        <v>395</v>
      </c>
      <c r="E181" s="1" t="s">
        <v>66</v>
      </c>
      <c r="F181" s="1">
        <v>123213</v>
      </c>
      <c r="G181" s="1" t="s">
        <v>423</v>
      </c>
      <c r="H181" s="29">
        <v>8239</v>
      </c>
      <c r="I181" s="46">
        <v>760.59</v>
      </c>
      <c r="J181" s="30">
        <v>261.83280000000002</v>
      </c>
      <c r="K181" s="4"/>
      <c r="L181" s="3" t="s">
        <v>61</v>
      </c>
      <c r="M181" s="2">
        <v>45105</v>
      </c>
      <c r="N181" s="2"/>
      <c r="O181" s="5">
        <v>45127</v>
      </c>
      <c r="P181" s="2"/>
      <c r="Q181" s="2"/>
      <c r="R181" s="1"/>
      <c r="S181" s="45"/>
      <c r="T181" s="31"/>
    </row>
    <row r="182" spans="1:20" hidden="1" x14ac:dyDescent="0.25">
      <c r="A182" s="1">
        <v>24560898</v>
      </c>
      <c r="B182" s="2">
        <v>45110</v>
      </c>
      <c r="C182" s="2" t="s">
        <v>456</v>
      </c>
      <c r="D182" s="1" t="s">
        <v>84</v>
      </c>
      <c r="E182" s="1" t="s">
        <v>13</v>
      </c>
      <c r="F182" s="1">
        <v>123215</v>
      </c>
      <c r="G182" s="1" t="s">
        <v>423</v>
      </c>
      <c r="H182" s="29">
        <v>7659</v>
      </c>
      <c r="I182" s="46">
        <v>295.41000000000003</v>
      </c>
      <c r="J182" s="30">
        <v>277.83800000000002</v>
      </c>
      <c r="K182" s="4"/>
      <c r="L182" s="3" t="s">
        <v>844</v>
      </c>
      <c r="M182" s="2">
        <v>45105</v>
      </c>
      <c r="N182" s="2"/>
      <c r="O182" s="5">
        <v>45127</v>
      </c>
      <c r="P182" s="2"/>
      <c r="Q182" s="2"/>
      <c r="R182" s="1"/>
      <c r="S182" s="45"/>
      <c r="T182" s="31"/>
    </row>
    <row r="183" spans="1:20" hidden="1" x14ac:dyDescent="0.25">
      <c r="A183" s="1">
        <v>23723798</v>
      </c>
      <c r="B183" s="2">
        <v>45105</v>
      </c>
      <c r="C183" s="2" t="s">
        <v>3</v>
      </c>
      <c r="D183" s="1" t="s">
        <v>396</v>
      </c>
      <c r="E183" s="1" t="s">
        <v>60</v>
      </c>
      <c r="F183" s="1">
        <v>123216</v>
      </c>
      <c r="G183" s="1" t="s">
        <v>423</v>
      </c>
      <c r="H183" s="29">
        <v>23019.37</v>
      </c>
      <c r="I183" s="46">
        <v>1406.4</v>
      </c>
      <c r="J183" s="30">
        <v>742.67330000000004</v>
      </c>
      <c r="K183" s="4"/>
      <c r="L183" s="3" t="s">
        <v>61</v>
      </c>
      <c r="M183" s="2">
        <v>45105</v>
      </c>
      <c r="N183" s="2"/>
      <c r="O183" s="5">
        <v>45128</v>
      </c>
      <c r="P183" s="2"/>
      <c r="Q183" s="2"/>
      <c r="R183" s="1"/>
      <c r="S183" s="45"/>
      <c r="T183" s="31"/>
    </row>
    <row r="184" spans="1:20" hidden="1" x14ac:dyDescent="0.25">
      <c r="A184" s="1">
        <v>24270398</v>
      </c>
      <c r="B184" s="2">
        <v>45106</v>
      </c>
      <c r="C184" s="2" t="s">
        <v>3</v>
      </c>
      <c r="D184" s="1" t="s">
        <v>272</v>
      </c>
      <c r="E184" s="1" t="s">
        <v>51</v>
      </c>
      <c r="F184" s="1">
        <v>123217</v>
      </c>
      <c r="G184" s="1" t="s">
        <v>422</v>
      </c>
      <c r="H184" s="29">
        <v>13803.79</v>
      </c>
      <c r="I184" s="46">
        <v>476.75</v>
      </c>
      <c r="J184" s="30">
        <v>617.09320000000002</v>
      </c>
      <c r="K184" s="4"/>
      <c r="L184" s="3" t="s">
        <v>188</v>
      </c>
      <c r="M184" s="2">
        <v>45105</v>
      </c>
      <c r="N184" s="2"/>
      <c r="O184" s="5">
        <v>45111</v>
      </c>
      <c r="P184" s="2"/>
      <c r="Q184" s="2"/>
      <c r="R184" s="1"/>
      <c r="S184" s="45"/>
      <c r="T184" s="31"/>
    </row>
    <row r="185" spans="1:20" hidden="1" x14ac:dyDescent="0.25">
      <c r="A185" s="1">
        <v>24059298</v>
      </c>
      <c r="B185" s="2">
        <v>45110</v>
      </c>
      <c r="C185" s="2" t="s">
        <v>456</v>
      </c>
      <c r="D185" s="1" t="s">
        <v>84</v>
      </c>
      <c r="E185" s="1" t="s">
        <v>13</v>
      </c>
      <c r="F185" s="1">
        <v>123220</v>
      </c>
      <c r="G185" s="1" t="s">
        <v>423</v>
      </c>
      <c r="H185" s="29">
        <v>10800</v>
      </c>
      <c r="I185" s="46">
        <v>402.2</v>
      </c>
      <c r="J185" s="30">
        <v>334.42200000000003</v>
      </c>
      <c r="K185" s="4"/>
      <c r="L185" s="3" t="s">
        <v>844</v>
      </c>
      <c r="M185" s="2">
        <v>45105</v>
      </c>
      <c r="N185" s="2"/>
      <c r="O185" s="5">
        <v>45127</v>
      </c>
      <c r="P185" s="2"/>
      <c r="Q185" s="2"/>
      <c r="R185" s="1"/>
      <c r="S185" s="45"/>
      <c r="T185" s="31"/>
    </row>
    <row r="186" spans="1:20" hidden="1" x14ac:dyDescent="0.25">
      <c r="A186" s="1">
        <v>23453198</v>
      </c>
      <c r="B186" s="2">
        <v>45110</v>
      </c>
      <c r="C186" s="2" t="s">
        <v>456</v>
      </c>
      <c r="D186" s="1" t="s">
        <v>84</v>
      </c>
      <c r="E186" s="1" t="s">
        <v>13</v>
      </c>
      <c r="F186" s="1">
        <v>123221</v>
      </c>
      <c r="G186" s="1" t="s">
        <v>423</v>
      </c>
      <c r="H186" s="29">
        <v>24055</v>
      </c>
      <c r="I186" s="46">
        <v>852.87</v>
      </c>
      <c r="J186" s="30">
        <v>899.70500000000004</v>
      </c>
      <c r="K186" s="4"/>
      <c r="L186" s="3" t="s">
        <v>844</v>
      </c>
      <c r="M186" s="2">
        <v>45105</v>
      </c>
      <c r="N186" s="2"/>
      <c r="O186" s="5">
        <v>45127</v>
      </c>
      <c r="P186" s="2"/>
      <c r="Q186" s="2"/>
      <c r="R186" s="1"/>
      <c r="S186" s="45"/>
      <c r="T186" s="31"/>
    </row>
    <row r="187" spans="1:20" hidden="1" x14ac:dyDescent="0.25">
      <c r="A187" s="1">
        <v>24385098</v>
      </c>
      <c r="B187" s="2">
        <v>45110</v>
      </c>
      <c r="C187" s="2" t="s">
        <v>456</v>
      </c>
      <c r="D187" s="1" t="s">
        <v>84</v>
      </c>
      <c r="E187" s="1" t="s">
        <v>13</v>
      </c>
      <c r="F187" s="1">
        <v>123222</v>
      </c>
      <c r="G187" s="1" t="s">
        <v>423</v>
      </c>
      <c r="H187" s="29">
        <v>7300</v>
      </c>
      <c r="I187" s="46">
        <v>283.2</v>
      </c>
      <c r="J187" s="30">
        <v>231.06399999999999</v>
      </c>
      <c r="K187" s="4"/>
      <c r="L187" s="3" t="s">
        <v>844</v>
      </c>
      <c r="M187" s="2">
        <v>45105</v>
      </c>
      <c r="N187" s="2"/>
      <c r="O187" s="5">
        <v>45127</v>
      </c>
      <c r="P187" s="2"/>
      <c r="Q187" s="2"/>
      <c r="R187" s="1"/>
      <c r="S187" s="45"/>
      <c r="T187" s="31"/>
    </row>
    <row r="188" spans="1:20" hidden="1" x14ac:dyDescent="0.25">
      <c r="A188" s="1">
        <v>24409398</v>
      </c>
      <c r="B188" s="2">
        <v>45107</v>
      </c>
      <c r="C188" s="2" t="s">
        <v>3</v>
      </c>
      <c r="D188" s="1" t="s">
        <v>21</v>
      </c>
      <c r="E188" s="1" t="s">
        <v>16</v>
      </c>
      <c r="F188" s="1">
        <v>123224</v>
      </c>
      <c r="G188" s="1" t="s">
        <v>423</v>
      </c>
      <c r="H188" s="29">
        <v>13559</v>
      </c>
      <c r="I188" s="46">
        <v>1093.74</v>
      </c>
      <c r="J188" s="30">
        <v>504.27379999999999</v>
      </c>
      <c r="K188" s="4"/>
      <c r="L188" s="3" t="s">
        <v>11</v>
      </c>
      <c r="M188" s="2">
        <v>45105</v>
      </c>
      <c r="N188" s="2"/>
      <c r="O188" s="5">
        <v>45127</v>
      </c>
      <c r="P188" s="2"/>
      <c r="Q188" s="2"/>
      <c r="R188" s="1"/>
      <c r="S188" s="45"/>
      <c r="T188" s="31"/>
    </row>
    <row r="189" spans="1:20" hidden="1" x14ac:dyDescent="0.25">
      <c r="A189" s="1">
        <v>24570298</v>
      </c>
      <c r="B189" s="2">
        <v>45105</v>
      </c>
      <c r="C189" s="2" t="s">
        <v>3</v>
      </c>
      <c r="D189" s="1" t="s">
        <v>326</v>
      </c>
      <c r="E189" s="1" t="s">
        <v>66</v>
      </c>
      <c r="F189" s="1">
        <v>123225</v>
      </c>
      <c r="G189" s="1" t="s">
        <v>423</v>
      </c>
      <c r="H189" s="29">
        <v>6479</v>
      </c>
      <c r="I189" s="46">
        <v>648.80999999999995</v>
      </c>
      <c r="J189" s="30">
        <v>201.315</v>
      </c>
      <c r="K189" s="4"/>
      <c r="L189" s="3" t="s">
        <v>61</v>
      </c>
      <c r="M189" s="2">
        <v>45105</v>
      </c>
      <c r="N189" s="2"/>
      <c r="O189" s="5">
        <v>45127</v>
      </c>
      <c r="P189" s="2"/>
      <c r="Q189" s="2"/>
      <c r="R189" s="1"/>
      <c r="S189" s="45"/>
      <c r="T189" s="31"/>
    </row>
    <row r="190" spans="1:20" hidden="1" x14ac:dyDescent="0.25">
      <c r="A190" s="1">
        <v>23087898</v>
      </c>
      <c r="B190" s="2">
        <v>45110</v>
      </c>
      <c r="C190" s="2" t="s">
        <v>456</v>
      </c>
      <c r="D190" s="1" t="s">
        <v>772</v>
      </c>
      <c r="E190" s="1" t="s">
        <v>80</v>
      </c>
      <c r="F190" s="1">
        <v>123226</v>
      </c>
      <c r="G190" s="1" t="s">
        <v>423</v>
      </c>
      <c r="H190" s="29">
        <v>9305.01</v>
      </c>
      <c r="I190" s="46">
        <v>351.37</v>
      </c>
      <c r="J190" s="30">
        <v>313.32600000000002</v>
      </c>
      <c r="K190" s="4"/>
      <c r="L190" s="3" t="s">
        <v>844</v>
      </c>
      <c r="M190" s="2">
        <v>45105</v>
      </c>
      <c r="N190" s="2"/>
      <c r="O190" s="5">
        <v>45127</v>
      </c>
      <c r="P190" s="2"/>
      <c r="Q190" s="2"/>
      <c r="R190" s="1"/>
      <c r="S190" s="45"/>
      <c r="T190" s="31"/>
    </row>
    <row r="191" spans="1:20" hidden="1" x14ac:dyDescent="0.25">
      <c r="A191" s="1">
        <v>24576898</v>
      </c>
      <c r="B191" s="2">
        <v>45105</v>
      </c>
      <c r="C191" s="2" t="s">
        <v>3</v>
      </c>
      <c r="D191" s="1" t="s">
        <v>301</v>
      </c>
      <c r="E191" s="1" t="s">
        <v>10</v>
      </c>
      <c r="F191" s="1">
        <v>123227</v>
      </c>
      <c r="G191" s="1" t="s">
        <v>423</v>
      </c>
      <c r="H191" s="29">
        <v>9065.4500000000007</v>
      </c>
      <c r="I191" s="46">
        <v>357.1</v>
      </c>
      <c r="J191" s="30">
        <v>231.64510000000001</v>
      </c>
      <c r="K191" s="4"/>
      <c r="L191" s="3" t="s">
        <v>61</v>
      </c>
      <c r="M191" s="2">
        <v>45105</v>
      </c>
      <c r="N191" s="2"/>
      <c r="O191" s="5">
        <v>45126</v>
      </c>
      <c r="P191" s="2"/>
      <c r="Q191" s="2"/>
      <c r="R191" s="1"/>
      <c r="S191" s="45"/>
      <c r="T191" s="31"/>
    </row>
    <row r="192" spans="1:20" hidden="1" x14ac:dyDescent="0.25">
      <c r="A192" s="1">
        <v>24060298</v>
      </c>
      <c r="B192" s="2">
        <v>45106</v>
      </c>
      <c r="C192" s="2" t="s">
        <v>3</v>
      </c>
      <c r="D192" s="1" t="s">
        <v>405</v>
      </c>
      <c r="E192" s="1" t="s">
        <v>13</v>
      </c>
      <c r="F192" s="1">
        <v>123236</v>
      </c>
      <c r="G192" s="1" t="s">
        <v>423</v>
      </c>
      <c r="H192" s="29">
        <v>11000</v>
      </c>
      <c r="I192" s="46">
        <v>480.67</v>
      </c>
      <c r="J192" s="30">
        <v>334.42180000000002</v>
      </c>
      <c r="K192" s="4"/>
      <c r="L192" s="3" t="s">
        <v>61</v>
      </c>
      <c r="M192" s="2">
        <v>45105</v>
      </c>
      <c r="N192" s="2"/>
      <c r="O192" s="5">
        <v>45125</v>
      </c>
      <c r="P192" s="2"/>
      <c r="Q192" s="2"/>
      <c r="R192" s="1"/>
      <c r="S192" s="45"/>
      <c r="T192" s="31"/>
    </row>
    <row r="193" spans="1:20" hidden="1" x14ac:dyDescent="0.25">
      <c r="A193" s="1">
        <v>24169798</v>
      </c>
      <c r="B193" s="2">
        <v>45110</v>
      </c>
      <c r="C193" s="2" t="s">
        <v>456</v>
      </c>
      <c r="D193" s="1" t="s">
        <v>84</v>
      </c>
      <c r="E193" s="1" t="s">
        <v>13</v>
      </c>
      <c r="F193" s="1">
        <v>123238</v>
      </c>
      <c r="G193" s="1" t="s">
        <v>423</v>
      </c>
      <c r="H193" s="29">
        <v>7400</v>
      </c>
      <c r="I193" s="46">
        <v>286.60000000000002</v>
      </c>
      <c r="J193" s="30">
        <v>239.95400000000001</v>
      </c>
      <c r="K193" s="4"/>
      <c r="L193" s="3" t="s">
        <v>844</v>
      </c>
      <c r="M193" s="2">
        <v>45105</v>
      </c>
      <c r="N193" s="2"/>
      <c r="O193" s="5">
        <v>45127</v>
      </c>
      <c r="P193" s="2"/>
      <c r="Q193" s="2"/>
      <c r="R193" s="1"/>
      <c r="S193" s="45"/>
      <c r="T193" s="31"/>
    </row>
    <row r="194" spans="1:20" hidden="1" x14ac:dyDescent="0.25">
      <c r="A194" s="1">
        <v>24001598</v>
      </c>
      <c r="B194" s="2">
        <v>45110</v>
      </c>
      <c r="C194" s="2" t="s">
        <v>456</v>
      </c>
      <c r="D194" s="1" t="s">
        <v>84</v>
      </c>
      <c r="E194" s="1" t="s">
        <v>13</v>
      </c>
      <c r="F194" s="1">
        <v>123240</v>
      </c>
      <c r="G194" s="1" t="s">
        <v>423</v>
      </c>
      <c r="H194" s="29">
        <v>11600</v>
      </c>
      <c r="I194" s="46">
        <v>429.4</v>
      </c>
      <c r="J194" s="30">
        <v>365.58100000000002</v>
      </c>
      <c r="K194" s="4"/>
      <c r="L194" s="3" t="s">
        <v>844</v>
      </c>
      <c r="M194" s="2">
        <v>45105</v>
      </c>
      <c r="N194" s="2"/>
      <c r="O194" s="5">
        <v>45127</v>
      </c>
      <c r="P194" s="2"/>
      <c r="Q194" s="2"/>
      <c r="R194" s="1"/>
      <c r="S194" s="45"/>
      <c r="T194" s="31"/>
    </row>
    <row r="195" spans="1:20" hidden="1" x14ac:dyDescent="0.25">
      <c r="A195" s="1">
        <v>23886998</v>
      </c>
      <c r="B195" s="2">
        <v>45111</v>
      </c>
      <c r="C195" s="2" t="s">
        <v>456</v>
      </c>
      <c r="D195" s="1" t="s">
        <v>65</v>
      </c>
      <c r="E195" s="1" t="s">
        <v>66</v>
      </c>
      <c r="F195" s="1">
        <v>123241</v>
      </c>
      <c r="G195" s="1" t="s">
        <v>423</v>
      </c>
      <c r="H195" s="29">
        <v>19330.96</v>
      </c>
      <c r="I195" s="46">
        <v>918.55</v>
      </c>
      <c r="J195" s="30">
        <v>628.05700000000002</v>
      </c>
      <c r="K195" s="4"/>
      <c r="L195" s="3" t="s">
        <v>799</v>
      </c>
      <c r="M195" s="2">
        <v>45105</v>
      </c>
      <c r="N195" s="2"/>
      <c r="O195" s="5">
        <v>45120</v>
      </c>
      <c r="P195" s="2"/>
      <c r="Q195" s="2"/>
      <c r="R195" s="1"/>
      <c r="S195" s="45"/>
      <c r="T195" s="31"/>
    </row>
    <row r="196" spans="1:20" hidden="1" x14ac:dyDescent="0.25">
      <c r="A196" s="1">
        <v>24499298</v>
      </c>
      <c r="B196" s="2">
        <v>45107</v>
      </c>
      <c r="C196" s="2" t="s">
        <v>3</v>
      </c>
      <c r="D196" s="1" t="s">
        <v>99</v>
      </c>
      <c r="E196" s="1" t="s">
        <v>16</v>
      </c>
      <c r="F196" s="1">
        <v>123242</v>
      </c>
      <c r="G196" s="1" t="s">
        <v>423</v>
      </c>
      <c r="H196" s="29">
        <v>13959</v>
      </c>
      <c r="I196" s="46">
        <v>530.16999999999996</v>
      </c>
      <c r="J196" s="30">
        <v>449.56599999999997</v>
      </c>
      <c r="K196" s="4"/>
      <c r="L196" s="3" t="s">
        <v>800</v>
      </c>
      <c r="M196" s="2">
        <v>45105</v>
      </c>
      <c r="N196" s="2" t="s">
        <v>1408</v>
      </c>
      <c r="O196" s="5">
        <v>45119</v>
      </c>
      <c r="P196" s="2"/>
      <c r="Q196" s="2"/>
      <c r="R196" s="1"/>
      <c r="S196" s="45"/>
      <c r="T196" s="31"/>
    </row>
    <row r="197" spans="1:20" hidden="1" x14ac:dyDescent="0.25">
      <c r="A197" s="1">
        <v>23808798</v>
      </c>
      <c r="B197" s="2">
        <v>45105</v>
      </c>
      <c r="C197" s="2" t="s">
        <v>3</v>
      </c>
      <c r="D197" s="1" t="s">
        <v>874</v>
      </c>
      <c r="E197" s="1" t="s">
        <v>49</v>
      </c>
      <c r="F197" s="1">
        <v>123243</v>
      </c>
      <c r="G197" s="1" t="s">
        <v>424</v>
      </c>
      <c r="H197" s="29">
        <v>14681.7</v>
      </c>
      <c r="I197" s="46">
        <v>983.89</v>
      </c>
      <c r="J197" s="30">
        <v>449.56599999999997</v>
      </c>
      <c r="K197" s="4"/>
      <c r="L197" s="3" t="s">
        <v>798</v>
      </c>
      <c r="M197" s="2">
        <v>45105</v>
      </c>
      <c r="N197" s="2"/>
      <c r="O197" s="5">
        <v>45135</v>
      </c>
      <c r="P197" s="2"/>
      <c r="Q197" s="2"/>
      <c r="R197" s="1"/>
      <c r="S197" s="45"/>
      <c r="T197" s="31"/>
    </row>
    <row r="198" spans="1:20" hidden="1" x14ac:dyDescent="0.25">
      <c r="A198" s="1">
        <v>24530198</v>
      </c>
      <c r="B198" s="2">
        <v>45105</v>
      </c>
      <c r="C198" s="2" t="s">
        <v>3</v>
      </c>
      <c r="D198" s="1" t="s">
        <v>298</v>
      </c>
      <c r="E198" s="1" t="s">
        <v>66</v>
      </c>
      <c r="F198" s="1">
        <v>123244</v>
      </c>
      <c r="G198" s="1" t="s">
        <v>423</v>
      </c>
      <c r="H198" s="29">
        <v>9300</v>
      </c>
      <c r="I198" s="46">
        <v>517.77</v>
      </c>
      <c r="J198" s="30">
        <v>261.798</v>
      </c>
      <c r="K198" s="4"/>
      <c r="L198" s="3" t="s">
        <v>61</v>
      </c>
      <c r="M198" s="2">
        <v>45105</v>
      </c>
      <c r="N198" s="2"/>
      <c r="O198" s="5">
        <v>45127</v>
      </c>
      <c r="P198" s="2"/>
      <c r="Q198" s="2"/>
      <c r="R198" s="1"/>
      <c r="S198" s="45"/>
      <c r="T198" s="31"/>
    </row>
    <row r="199" spans="1:20" hidden="1" x14ac:dyDescent="0.25">
      <c r="A199" s="1">
        <v>24415898</v>
      </c>
      <c r="B199" s="2">
        <v>45105</v>
      </c>
      <c r="C199" s="2" t="s">
        <v>3</v>
      </c>
      <c r="D199" s="1" t="s">
        <v>841</v>
      </c>
      <c r="E199" s="1" t="s">
        <v>42</v>
      </c>
      <c r="F199" s="1">
        <v>123245</v>
      </c>
      <c r="G199" s="1" t="s">
        <v>424</v>
      </c>
      <c r="H199" s="29">
        <v>13965.77</v>
      </c>
      <c r="I199" s="46">
        <v>2373.63</v>
      </c>
      <c r="J199" s="30">
        <v>504.274</v>
      </c>
      <c r="K199" s="4"/>
      <c r="L199" s="3" t="s">
        <v>798</v>
      </c>
      <c r="M199" s="2">
        <v>45105</v>
      </c>
      <c r="N199" s="2"/>
      <c r="O199" s="5">
        <v>45132</v>
      </c>
      <c r="P199" s="2"/>
      <c r="Q199" s="2"/>
      <c r="R199" s="1"/>
      <c r="S199" s="45"/>
      <c r="T199" s="31"/>
    </row>
    <row r="200" spans="1:20" hidden="1" x14ac:dyDescent="0.25">
      <c r="A200" s="1">
        <v>24635198</v>
      </c>
      <c r="B200" s="2">
        <v>45111</v>
      </c>
      <c r="C200" s="2" t="s">
        <v>456</v>
      </c>
      <c r="D200" s="1" t="s">
        <v>130</v>
      </c>
      <c r="E200" s="1" t="s">
        <v>16</v>
      </c>
      <c r="F200" s="1">
        <v>123246</v>
      </c>
      <c r="G200" s="1" t="s">
        <v>423</v>
      </c>
      <c r="H200" s="29">
        <v>5879</v>
      </c>
      <c r="I200" s="46">
        <v>276.52</v>
      </c>
      <c r="J200" s="30">
        <v>172.32599999999999</v>
      </c>
      <c r="K200" s="4"/>
      <c r="L200" s="3" t="s">
        <v>842</v>
      </c>
      <c r="M200" s="2">
        <v>45105</v>
      </c>
      <c r="N200" s="2"/>
      <c r="O200" s="5">
        <v>45125</v>
      </c>
      <c r="P200" s="2"/>
      <c r="Q200" s="2"/>
      <c r="R200" s="1"/>
      <c r="S200" s="45"/>
      <c r="T200" s="31"/>
    </row>
    <row r="201" spans="1:20" hidden="1" x14ac:dyDescent="0.25">
      <c r="A201" s="1">
        <v>24538498</v>
      </c>
      <c r="B201" s="2">
        <v>45106</v>
      </c>
      <c r="C201" s="2" t="s">
        <v>3</v>
      </c>
      <c r="D201" s="1" t="s">
        <v>81</v>
      </c>
      <c r="E201" s="1" t="s">
        <v>5</v>
      </c>
      <c r="F201" s="1">
        <v>123247</v>
      </c>
      <c r="G201" s="1" t="s">
        <v>422</v>
      </c>
      <c r="H201" s="29">
        <v>17819</v>
      </c>
      <c r="I201" s="46">
        <v>550.02</v>
      </c>
      <c r="J201" s="30">
        <v>702.18799999999999</v>
      </c>
      <c r="K201" s="4"/>
      <c r="L201" s="3" t="s">
        <v>188</v>
      </c>
      <c r="M201" s="2">
        <v>45105</v>
      </c>
      <c r="N201" s="2"/>
      <c r="O201" s="5">
        <v>45111</v>
      </c>
      <c r="P201" s="2"/>
      <c r="Q201" s="2"/>
      <c r="R201" s="1"/>
      <c r="S201" s="45"/>
      <c r="T201" s="31"/>
    </row>
    <row r="202" spans="1:20" hidden="1" x14ac:dyDescent="0.25">
      <c r="A202" s="1">
        <v>24123598</v>
      </c>
      <c r="B202" s="2">
        <v>45105</v>
      </c>
      <c r="C202" s="2" t="s">
        <v>3</v>
      </c>
      <c r="D202" s="1" t="s">
        <v>43</v>
      </c>
      <c r="E202" s="1" t="s">
        <v>26</v>
      </c>
      <c r="F202" s="1">
        <v>123249</v>
      </c>
      <c r="G202" s="1" t="s">
        <v>424</v>
      </c>
      <c r="H202" s="29">
        <v>12740.07</v>
      </c>
      <c r="I202" s="46">
        <v>829.98</v>
      </c>
      <c r="J202" s="30">
        <v>385.94</v>
      </c>
      <c r="K202" s="4"/>
      <c r="L202" s="3" t="s">
        <v>798</v>
      </c>
      <c r="M202" s="2">
        <v>45105</v>
      </c>
      <c r="N202" s="2"/>
      <c r="O202" s="5">
        <v>45128</v>
      </c>
      <c r="P202" s="2"/>
      <c r="Q202" s="2"/>
      <c r="R202" s="1"/>
      <c r="S202" s="45"/>
      <c r="T202" s="31"/>
    </row>
    <row r="203" spans="1:20" hidden="1" x14ac:dyDescent="0.25">
      <c r="A203" s="1">
        <v>24522498</v>
      </c>
      <c r="B203" s="2">
        <v>45105</v>
      </c>
      <c r="C203" s="2" t="s">
        <v>3</v>
      </c>
      <c r="D203" s="1" t="s">
        <v>67</v>
      </c>
      <c r="E203" s="1" t="s">
        <v>66</v>
      </c>
      <c r="F203" s="1">
        <v>123252</v>
      </c>
      <c r="G203" s="1" t="s">
        <v>423</v>
      </c>
      <c r="H203" s="29">
        <v>11940</v>
      </c>
      <c r="I203" s="46">
        <v>820.59</v>
      </c>
      <c r="J203" s="30">
        <v>427.65600000000001</v>
      </c>
      <c r="K203" s="4"/>
      <c r="L203" s="3" t="s">
        <v>61</v>
      </c>
      <c r="M203" s="2">
        <v>45105</v>
      </c>
      <c r="N203" s="2"/>
      <c r="O203" s="5">
        <v>45127</v>
      </c>
      <c r="P203" s="2"/>
      <c r="Q203" s="2"/>
      <c r="R203" s="1"/>
      <c r="S203" s="45"/>
      <c r="T203" s="31"/>
    </row>
    <row r="204" spans="1:20" hidden="1" x14ac:dyDescent="0.25">
      <c r="A204" s="1">
        <v>24513798</v>
      </c>
      <c r="B204" s="2">
        <v>45110</v>
      </c>
      <c r="C204" s="2" t="s">
        <v>456</v>
      </c>
      <c r="D204" s="1" t="s">
        <v>778</v>
      </c>
      <c r="E204" s="1" t="s">
        <v>80</v>
      </c>
      <c r="F204" s="1">
        <v>123253</v>
      </c>
      <c r="G204" s="1" t="s">
        <v>423</v>
      </c>
      <c r="H204" s="29">
        <v>25390.03</v>
      </c>
      <c r="I204" s="46">
        <v>898.26</v>
      </c>
      <c r="J204" s="30">
        <v>802.22900000000004</v>
      </c>
      <c r="K204" s="4"/>
      <c r="L204" s="3" t="s">
        <v>844</v>
      </c>
      <c r="M204" s="2">
        <v>45105</v>
      </c>
      <c r="N204" s="2"/>
      <c r="O204" s="5">
        <v>45127</v>
      </c>
      <c r="P204" s="2"/>
      <c r="Q204" s="2"/>
      <c r="R204" s="1"/>
      <c r="S204" s="45"/>
      <c r="T204" s="31"/>
    </row>
    <row r="205" spans="1:20" hidden="1" x14ac:dyDescent="0.25">
      <c r="A205" s="1">
        <v>23848198</v>
      </c>
      <c r="B205" s="2">
        <v>45110</v>
      </c>
      <c r="C205" s="2" t="s">
        <v>456</v>
      </c>
      <c r="D205" s="1" t="s">
        <v>866</v>
      </c>
      <c r="E205" s="1" t="s">
        <v>80</v>
      </c>
      <c r="F205" s="1">
        <v>123254</v>
      </c>
      <c r="G205" s="1" t="s">
        <v>423</v>
      </c>
      <c r="H205" s="29">
        <v>8879</v>
      </c>
      <c r="I205" s="46">
        <v>336.89</v>
      </c>
      <c r="J205" s="30">
        <v>313.32600000000002</v>
      </c>
      <c r="K205" s="4"/>
      <c r="L205" s="3" t="s">
        <v>844</v>
      </c>
      <c r="M205" s="2">
        <v>45105</v>
      </c>
      <c r="N205" s="2"/>
      <c r="O205" s="5">
        <v>45127</v>
      </c>
      <c r="P205" s="2"/>
      <c r="Q205" s="2"/>
      <c r="R205" s="1"/>
      <c r="S205" s="45"/>
      <c r="T205" s="31"/>
    </row>
    <row r="206" spans="1:20" hidden="1" x14ac:dyDescent="0.25">
      <c r="A206" s="1">
        <v>24160598</v>
      </c>
      <c r="B206" s="2">
        <v>45111</v>
      </c>
      <c r="C206" s="2" t="s">
        <v>456</v>
      </c>
      <c r="D206" s="1" t="s">
        <v>65</v>
      </c>
      <c r="E206" s="1" t="s">
        <v>66</v>
      </c>
      <c r="F206" s="1">
        <v>123255</v>
      </c>
      <c r="G206" s="1" t="s">
        <v>423</v>
      </c>
      <c r="H206" s="29">
        <v>14869</v>
      </c>
      <c r="I206" s="46">
        <v>706.53</v>
      </c>
      <c r="J206" s="30">
        <v>481.23</v>
      </c>
      <c r="K206" s="4"/>
      <c r="L206" s="3" t="s">
        <v>799</v>
      </c>
      <c r="M206" s="2">
        <v>45105</v>
      </c>
      <c r="N206" s="2"/>
      <c r="O206" s="5">
        <v>45120</v>
      </c>
      <c r="P206" s="2"/>
      <c r="Q206" s="2"/>
      <c r="R206" s="1"/>
      <c r="S206" s="45"/>
      <c r="T206" s="31"/>
    </row>
    <row r="207" spans="1:20" hidden="1" x14ac:dyDescent="0.25">
      <c r="A207" s="1">
        <v>24347598</v>
      </c>
      <c r="B207" s="2">
        <v>45106</v>
      </c>
      <c r="C207" s="2" t="s">
        <v>3</v>
      </c>
      <c r="D207" s="1" t="s">
        <v>4</v>
      </c>
      <c r="E207" s="1" t="s">
        <v>5</v>
      </c>
      <c r="F207" s="1">
        <v>123258</v>
      </c>
      <c r="G207" s="1" t="s">
        <v>422</v>
      </c>
      <c r="H207" s="29">
        <v>37578</v>
      </c>
      <c r="I207" s="46">
        <v>939.45</v>
      </c>
      <c r="J207" s="30">
        <v>1282.4314999999999</v>
      </c>
      <c r="K207" s="4"/>
      <c r="L207" s="3" t="s">
        <v>836</v>
      </c>
      <c r="M207" s="2">
        <v>45105</v>
      </c>
      <c r="N207" s="2"/>
      <c r="O207" s="5">
        <v>45118</v>
      </c>
      <c r="P207" s="2"/>
      <c r="Q207" s="2"/>
      <c r="R207" s="1"/>
      <c r="S207" s="45"/>
      <c r="T207" s="31"/>
    </row>
    <row r="208" spans="1:20" hidden="1" x14ac:dyDescent="0.25">
      <c r="A208" s="1">
        <v>24542498</v>
      </c>
      <c r="B208" s="2">
        <v>45105</v>
      </c>
      <c r="C208" s="2" t="s">
        <v>3</v>
      </c>
      <c r="D208" s="1" t="s">
        <v>205</v>
      </c>
      <c r="E208" s="1" t="s">
        <v>10</v>
      </c>
      <c r="F208" s="1">
        <v>123259</v>
      </c>
      <c r="G208" s="1" t="s">
        <v>423</v>
      </c>
      <c r="H208" s="29">
        <v>12649</v>
      </c>
      <c r="I208" s="46">
        <v>557.75</v>
      </c>
      <c r="J208" s="30">
        <v>463.0729</v>
      </c>
      <c r="K208" s="4"/>
      <c r="L208" s="3" t="s">
        <v>61</v>
      </c>
      <c r="M208" s="2">
        <v>45105</v>
      </c>
      <c r="N208" s="2"/>
      <c r="O208" s="5">
        <v>45126</v>
      </c>
      <c r="P208" s="2"/>
      <c r="Q208" s="2"/>
      <c r="R208" s="1"/>
      <c r="S208" s="45"/>
      <c r="T208" s="31"/>
    </row>
    <row r="209" spans="1:20" hidden="1" x14ac:dyDescent="0.25">
      <c r="A209" s="1">
        <v>24455998</v>
      </c>
      <c r="B209" s="2">
        <v>45105</v>
      </c>
      <c r="C209" s="2" t="s">
        <v>3</v>
      </c>
      <c r="D209" s="1" t="s">
        <v>4</v>
      </c>
      <c r="E209" s="1" t="s">
        <v>5</v>
      </c>
      <c r="F209" s="1">
        <v>123260</v>
      </c>
      <c r="G209" s="1" t="s">
        <v>422</v>
      </c>
      <c r="H209" s="29">
        <v>10334.61</v>
      </c>
      <c r="I209" s="46">
        <v>258.36</v>
      </c>
      <c r="J209" s="30">
        <v>312.72179999999997</v>
      </c>
      <c r="K209" s="4"/>
      <c r="L209" s="3" t="s">
        <v>836</v>
      </c>
      <c r="M209" s="2">
        <v>45105</v>
      </c>
      <c r="N209" s="2"/>
      <c r="O209" s="5">
        <v>45114</v>
      </c>
      <c r="P209" s="2"/>
      <c r="Q209" s="2"/>
      <c r="R209" s="1"/>
      <c r="S209" s="45"/>
      <c r="T209" s="31"/>
    </row>
    <row r="210" spans="1:20" hidden="1" x14ac:dyDescent="0.25">
      <c r="A210" s="1">
        <v>24348298</v>
      </c>
      <c r="B210" s="2">
        <v>45105</v>
      </c>
      <c r="C210" s="2" t="s">
        <v>3</v>
      </c>
      <c r="D210" s="1" t="s">
        <v>19</v>
      </c>
      <c r="E210" s="1" t="s">
        <v>20</v>
      </c>
      <c r="F210" s="1">
        <v>123261</v>
      </c>
      <c r="G210" s="1" t="s">
        <v>423</v>
      </c>
      <c r="H210" s="29">
        <v>11176.11</v>
      </c>
      <c r="I210" s="46">
        <v>746</v>
      </c>
      <c r="J210" s="30">
        <v>356.95069999999998</v>
      </c>
      <c r="K210" s="4"/>
      <c r="L210" s="3" t="s">
        <v>11</v>
      </c>
      <c r="M210" s="2">
        <v>45105</v>
      </c>
      <c r="N210" s="2"/>
      <c r="O210" s="5">
        <v>45119</v>
      </c>
      <c r="P210" s="2"/>
      <c r="Q210" s="2"/>
      <c r="R210" s="1"/>
      <c r="S210" s="45"/>
      <c r="T210" s="31"/>
    </row>
    <row r="211" spans="1:20" hidden="1" x14ac:dyDescent="0.25">
      <c r="A211" s="1">
        <v>24399998</v>
      </c>
      <c r="B211" s="2">
        <v>45105</v>
      </c>
      <c r="C211" s="2" t="s">
        <v>3</v>
      </c>
      <c r="D211" s="1" t="s">
        <v>131</v>
      </c>
      <c r="E211" s="1" t="s">
        <v>20</v>
      </c>
      <c r="F211" s="1">
        <v>123262</v>
      </c>
      <c r="G211" s="1" t="s">
        <v>423</v>
      </c>
      <c r="H211" s="29">
        <v>16819.11</v>
      </c>
      <c r="I211" s="46">
        <v>1219.8599999999999</v>
      </c>
      <c r="J211" s="30">
        <v>586.48810000000003</v>
      </c>
      <c r="K211" s="4"/>
      <c r="L211" s="3" t="s">
        <v>11</v>
      </c>
      <c r="M211" s="2">
        <v>45105</v>
      </c>
      <c r="N211" s="2"/>
      <c r="O211" s="5">
        <v>45121</v>
      </c>
      <c r="P211" s="2"/>
      <c r="Q211" s="2"/>
      <c r="R211" s="1"/>
      <c r="S211" s="45"/>
      <c r="T211" s="31"/>
    </row>
    <row r="212" spans="1:20" hidden="1" x14ac:dyDescent="0.25">
      <c r="A212" s="1">
        <v>24588398</v>
      </c>
      <c r="B212" s="2">
        <v>45106</v>
      </c>
      <c r="C212" s="2" t="s">
        <v>3</v>
      </c>
      <c r="D212" s="1" t="s">
        <v>22</v>
      </c>
      <c r="E212" s="1" t="s">
        <v>16</v>
      </c>
      <c r="F212" s="1">
        <v>123264</v>
      </c>
      <c r="G212" s="1" t="s">
        <v>423</v>
      </c>
      <c r="H212" s="29">
        <v>8709</v>
      </c>
      <c r="I212" s="46">
        <v>458.48</v>
      </c>
      <c r="J212" s="30">
        <v>313.3263</v>
      </c>
      <c r="K212" s="4"/>
      <c r="L212" s="3" t="s">
        <v>61</v>
      </c>
      <c r="M212" s="2">
        <v>45105</v>
      </c>
      <c r="N212" s="2"/>
      <c r="O212" s="5">
        <v>45127</v>
      </c>
      <c r="P212" s="2"/>
      <c r="Q212" s="2"/>
      <c r="R212" s="1"/>
      <c r="S212" s="45"/>
      <c r="T212" s="31"/>
    </row>
    <row r="213" spans="1:20" hidden="1" x14ac:dyDescent="0.25">
      <c r="A213" s="1">
        <v>24413998</v>
      </c>
      <c r="B213" s="2">
        <v>45106</v>
      </c>
      <c r="C213" s="2" t="s">
        <v>3</v>
      </c>
      <c r="D213" s="1" t="s">
        <v>79</v>
      </c>
      <c r="E213" s="1" t="s">
        <v>51</v>
      </c>
      <c r="F213" s="1">
        <v>123266</v>
      </c>
      <c r="G213" s="1" t="s">
        <v>422</v>
      </c>
      <c r="H213" s="29">
        <v>16800</v>
      </c>
      <c r="I213" s="46">
        <v>526.76</v>
      </c>
      <c r="J213" s="30">
        <v>449.56599999999997</v>
      </c>
      <c r="K213" s="4"/>
      <c r="L213" s="3" t="s">
        <v>800</v>
      </c>
      <c r="M213" s="2">
        <v>45105</v>
      </c>
      <c r="N213" s="2" t="s">
        <v>1408</v>
      </c>
      <c r="O213" s="5">
        <v>45117</v>
      </c>
      <c r="P213" s="2"/>
      <c r="Q213" s="2"/>
      <c r="R213" s="1"/>
      <c r="S213" s="45"/>
      <c r="T213" s="31"/>
    </row>
    <row r="214" spans="1:20" hidden="1" x14ac:dyDescent="0.25">
      <c r="A214" s="1">
        <v>24509598</v>
      </c>
      <c r="B214" s="2">
        <v>45105</v>
      </c>
      <c r="C214" s="2" t="s">
        <v>3</v>
      </c>
      <c r="D214" s="1" t="s">
        <v>932</v>
      </c>
      <c r="E214" s="1" t="s">
        <v>30</v>
      </c>
      <c r="F214" s="1">
        <v>123267</v>
      </c>
      <c r="G214" s="1" t="s">
        <v>425</v>
      </c>
      <c r="H214" s="29">
        <v>26000</v>
      </c>
      <c r="I214" s="46">
        <v>966.14</v>
      </c>
      <c r="J214" s="30">
        <v>389.90699999999998</v>
      </c>
      <c r="K214" s="4"/>
      <c r="L214" s="3" t="s">
        <v>798</v>
      </c>
      <c r="M214" s="2">
        <v>45105</v>
      </c>
      <c r="N214" s="2"/>
      <c r="O214" s="5">
        <v>45126</v>
      </c>
      <c r="P214" s="2"/>
      <c r="Q214" s="2"/>
      <c r="R214" s="1"/>
      <c r="S214" s="45"/>
      <c r="T214" s="31"/>
    </row>
    <row r="215" spans="1:20" hidden="1" x14ac:dyDescent="0.25">
      <c r="A215" s="1">
        <v>24532398</v>
      </c>
      <c r="B215" s="2">
        <v>45111</v>
      </c>
      <c r="C215" s="2" t="s">
        <v>456</v>
      </c>
      <c r="D215" s="1" t="s">
        <v>65</v>
      </c>
      <c r="E215" s="1" t="s">
        <v>66</v>
      </c>
      <c r="F215" s="1">
        <v>123272</v>
      </c>
      <c r="G215" s="1" t="s">
        <v>423</v>
      </c>
      <c r="H215" s="29">
        <v>10335</v>
      </c>
      <c r="I215" s="46">
        <v>491.09</v>
      </c>
      <c r="J215" s="30">
        <v>325.42200000000003</v>
      </c>
      <c r="K215" s="4"/>
      <c r="L215" s="3" t="s">
        <v>799</v>
      </c>
      <c r="M215" s="2">
        <v>45105</v>
      </c>
      <c r="N215" s="2"/>
      <c r="O215" s="5">
        <v>45120</v>
      </c>
      <c r="P215" s="2"/>
      <c r="Q215" s="2"/>
      <c r="R215" s="1"/>
      <c r="S215" s="45"/>
      <c r="T215" s="31"/>
    </row>
    <row r="216" spans="1:20" hidden="1" x14ac:dyDescent="0.25">
      <c r="A216" s="1">
        <v>24219998</v>
      </c>
      <c r="B216" s="2">
        <v>45106</v>
      </c>
      <c r="C216" s="2" t="s">
        <v>3</v>
      </c>
      <c r="D216" s="1" t="s">
        <v>120</v>
      </c>
      <c r="E216" s="1" t="s">
        <v>10</v>
      </c>
      <c r="F216" s="1">
        <v>123273</v>
      </c>
      <c r="G216" s="1" t="s">
        <v>423</v>
      </c>
      <c r="H216" s="29">
        <v>9294</v>
      </c>
      <c r="I216" s="46">
        <v>429.48</v>
      </c>
      <c r="J216" s="30">
        <v>290.822</v>
      </c>
      <c r="K216" s="4"/>
      <c r="L216" s="3" t="s">
        <v>61</v>
      </c>
      <c r="M216" s="2">
        <v>45105</v>
      </c>
      <c r="N216" s="2"/>
      <c r="O216" s="5">
        <v>45126</v>
      </c>
      <c r="P216" s="2"/>
      <c r="Q216" s="2"/>
      <c r="R216" s="1"/>
      <c r="S216" s="45"/>
      <c r="T216" s="31"/>
    </row>
    <row r="217" spans="1:20" hidden="1" x14ac:dyDescent="0.25">
      <c r="A217" s="1">
        <v>24710998</v>
      </c>
      <c r="B217" s="2">
        <v>45111</v>
      </c>
      <c r="C217" s="2" t="s">
        <v>456</v>
      </c>
      <c r="D217" s="1" t="s">
        <v>567</v>
      </c>
      <c r="E217" s="1" t="s">
        <v>10</v>
      </c>
      <c r="F217" s="1">
        <v>123274</v>
      </c>
      <c r="G217" s="1" t="s">
        <v>423</v>
      </c>
      <c r="H217" s="29">
        <v>8400</v>
      </c>
      <c r="I217" s="46">
        <v>316.58</v>
      </c>
      <c r="J217" s="30">
        <v>201.32</v>
      </c>
      <c r="K217" s="4"/>
      <c r="L217" s="3" t="s">
        <v>61</v>
      </c>
      <c r="M217" s="2">
        <v>45105</v>
      </c>
      <c r="N217" s="2"/>
      <c r="O217" s="5">
        <v>45132</v>
      </c>
      <c r="P217" s="2"/>
      <c r="Q217" s="2"/>
      <c r="R217" s="1"/>
      <c r="S217" s="45"/>
      <c r="T217" s="31"/>
    </row>
    <row r="218" spans="1:20" hidden="1" x14ac:dyDescent="0.25">
      <c r="A218" s="1">
        <v>24546998</v>
      </c>
      <c r="B218" s="2">
        <v>45110</v>
      </c>
      <c r="C218" s="2" t="s">
        <v>456</v>
      </c>
      <c r="D218" s="1" t="s">
        <v>896</v>
      </c>
      <c r="E218" s="1" t="s">
        <v>80</v>
      </c>
      <c r="F218" s="1">
        <v>123275</v>
      </c>
      <c r="G218" s="1" t="s">
        <v>423</v>
      </c>
      <c r="H218" s="29">
        <v>17358.560000000001</v>
      </c>
      <c r="I218" s="46">
        <v>625.19000000000005</v>
      </c>
      <c r="J218" s="30">
        <v>433.149</v>
      </c>
      <c r="K218" s="4"/>
      <c r="L218" s="3" t="s">
        <v>844</v>
      </c>
      <c r="M218" s="2">
        <v>45105</v>
      </c>
      <c r="N218" s="2"/>
      <c r="O218" s="5">
        <v>45127</v>
      </c>
      <c r="P218" s="2"/>
      <c r="Q218" s="2"/>
      <c r="R218" s="1"/>
      <c r="S218" s="45"/>
      <c r="T218" s="31"/>
    </row>
    <row r="219" spans="1:20" hidden="1" x14ac:dyDescent="0.25">
      <c r="A219" s="1">
        <v>24255198</v>
      </c>
      <c r="B219" s="2">
        <v>45107</v>
      </c>
      <c r="C219" s="2" t="s">
        <v>3</v>
      </c>
      <c r="D219" s="1" t="s">
        <v>99</v>
      </c>
      <c r="E219" s="1" t="s">
        <v>16</v>
      </c>
      <c r="F219" s="1">
        <v>123276</v>
      </c>
      <c r="G219" s="1" t="s">
        <v>423</v>
      </c>
      <c r="H219" s="29">
        <v>14529</v>
      </c>
      <c r="I219" s="46">
        <v>551.80999999999995</v>
      </c>
      <c r="J219" s="30">
        <v>449.56610000000001</v>
      </c>
      <c r="K219" s="4"/>
      <c r="L219" s="3" t="s">
        <v>800</v>
      </c>
      <c r="M219" s="2">
        <v>45105</v>
      </c>
      <c r="N219" s="2" t="s">
        <v>1408</v>
      </c>
      <c r="O219" s="5">
        <v>45118</v>
      </c>
      <c r="P219" s="2"/>
      <c r="Q219" s="2"/>
      <c r="R219" s="1"/>
      <c r="S219" s="45"/>
      <c r="T219" s="31"/>
    </row>
    <row r="220" spans="1:20" hidden="1" x14ac:dyDescent="0.25">
      <c r="A220" s="1">
        <v>24537298</v>
      </c>
      <c r="B220" s="2">
        <v>45106</v>
      </c>
      <c r="C220" s="2" t="s">
        <v>3</v>
      </c>
      <c r="D220" s="1" t="s">
        <v>14</v>
      </c>
      <c r="E220" s="1" t="s">
        <v>10</v>
      </c>
      <c r="F220" s="1">
        <v>123277</v>
      </c>
      <c r="G220" s="1" t="s">
        <v>423</v>
      </c>
      <c r="H220" s="29">
        <v>10439</v>
      </c>
      <c r="I220" s="46">
        <v>404.34</v>
      </c>
      <c r="J220" s="30">
        <v>325.42180000000002</v>
      </c>
      <c r="K220" s="4"/>
      <c r="L220" s="3" t="s">
        <v>61</v>
      </c>
      <c r="M220" s="2">
        <v>45105</v>
      </c>
      <c r="N220" s="2"/>
      <c r="O220" s="5">
        <v>45121</v>
      </c>
      <c r="P220" s="2"/>
      <c r="Q220" s="2"/>
      <c r="R220" s="1"/>
      <c r="S220" s="45"/>
      <c r="T220" s="31"/>
    </row>
    <row r="221" spans="1:20" hidden="1" x14ac:dyDescent="0.25">
      <c r="A221" s="1">
        <v>24569198</v>
      </c>
      <c r="B221" s="2">
        <v>45106</v>
      </c>
      <c r="C221" s="2" t="s">
        <v>3</v>
      </c>
      <c r="D221" s="1" t="s">
        <v>92</v>
      </c>
      <c r="E221" s="1" t="s">
        <v>30</v>
      </c>
      <c r="F221" s="1">
        <v>123278</v>
      </c>
      <c r="G221" s="1" t="s">
        <v>425</v>
      </c>
      <c r="H221" s="29">
        <v>17449</v>
      </c>
      <c r="I221" s="46">
        <v>1012.85</v>
      </c>
      <c r="J221" s="30">
        <v>550.62180000000001</v>
      </c>
      <c r="K221" s="4"/>
      <c r="L221" s="3" t="s">
        <v>798</v>
      </c>
      <c r="M221" s="2">
        <v>45105</v>
      </c>
      <c r="N221" s="2"/>
      <c r="O221" s="5">
        <v>45125</v>
      </c>
      <c r="P221" s="2"/>
      <c r="Q221" s="2"/>
      <c r="R221" s="1"/>
      <c r="S221" s="45"/>
      <c r="T221" s="31"/>
    </row>
    <row r="222" spans="1:20" hidden="1" x14ac:dyDescent="0.25">
      <c r="A222" s="1">
        <v>24551198</v>
      </c>
      <c r="B222" s="2">
        <v>45106</v>
      </c>
      <c r="C222" s="2" t="s">
        <v>3</v>
      </c>
      <c r="D222" s="1" t="s">
        <v>59</v>
      </c>
      <c r="E222" s="1" t="s">
        <v>60</v>
      </c>
      <c r="F222" s="1">
        <v>123280</v>
      </c>
      <c r="G222" s="1" t="s">
        <v>423</v>
      </c>
      <c r="H222" s="29">
        <v>8239</v>
      </c>
      <c r="I222" s="46">
        <v>450.02</v>
      </c>
      <c r="J222" s="30">
        <v>261.83280000000002</v>
      </c>
      <c r="K222" s="4"/>
      <c r="L222" s="3" t="s">
        <v>61</v>
      </c>
      <c r="M222" s="2">
        <v>45105</v>
      </c>
      <c r="N222" s="2"/>
      <c r="O222" s="5">
        <v>45121</v>
      </c>
      <c r="P222" s="2"/>
      <c r="Q222" s="2"/>
      <c r="R222" s="1"/>
      <c r="S222" s="45"/>
      <c r="T222" s="31"/>
    </row>
    <row r="223" spans="1:20" hidden="1" x14ac:dyDescent="0.25">
      <c r="A223" s="1">
        <v>24652798</v>
      </c>
      <c r="B223" s="2">
        <v>45106</v>
      </c>
      <c r="C223" s="2" t="s">
        <v>3</v>
      </c>
      <c r="D223" s="1" t="s">
        <v>123</v>
      </c>
      <c r="E223" s="1" t="s">
        <v>30</v>
      </c>
      <c r="F223" s="1">
        <v>123281</v>
      </c>
      <c r="G223" s="1" t="s">
        <v>425</v>
      </c>
      <c r="H223" s="29">
        <v>12249</v>
      </c>
      <c r="I223" s="46">
        <v>491.32</v>
      </c>
      <c r="J223" s="30">
        <v>385.80419999999998</v>
      </c>
      <c r="K223" s="4"/>
      <c r="L223" s="3" t="s">
        <v>798</v>
      </c>
      <c r="M223" s="2">
        <v>45105</v>
      </c>
      <c r="N223" s="2"/>
      <c r="O223" s="5">
        <v>45120</v>
      </c>
      <c r="P223" s="2"/>
      <c r="Q223" s="2"/>
      <c r="R223" s="1"/>
      <c r="S223" s="45"/>
      <c r="T223" s="31"/>
    </row>
    <row r="224" spans="1:20" hidden="1" x14ac:dyDescent="0.25">
      <c r="A224" s="1">
        <v>24102098</v>
      </c>
      <c r="B224" s="2">
        <v>45106</v>
      </c>
      <c r="C224" s="2" t="s">
        <v>3</v>
      </c>
      <c r="D224" s="1" t="s">
        <v>309</v>
      </c>
      <c r="E224" s="1" t="s">
        <v>10</v>
      </c>
      <c r="F224" s="1">
        <v>123287</v>
      </c>
      <c r="G224" s="1" t="s">
        <v>423</v>
      </c>
      <c r="H224" s="29">
        <v>8897.06</v>
      </c>
      <c r="I224" s="46">
        <v>327.74</v>
      </c>
      <c r="J224" s="30">
        <v>261.83280000000002</v>
      </c>
      <c r="K224" s="4"/>
      <c r="L224" s="3" t="s">
        <v>61</v>
      </c>
      <c r="M224" s="2">
        <v>45105</v>
      </c>
      <c r="N224" s="2"/>
      <c r="O224" s="5">
        <v>45127</v>
      </c>
      <c r="P224" s="2"/>
      <c r="Q224" s="2"/>
      <c r="R224" s="1"/>
      <c r="S224" s="45"/>
      <c r="T224" s="31"/>
    </row>
    <row r="225" spans="1:20" hidden="1" x14ac:dyDescent="0.25">
      <c r="A225" s="1">
        <v>24196698</v>
      </c>
      <c r="B225" s="2">
        <v>45106</v>
      </c>
      <c r="C225" s="2" t="s">
        <v>3</v>
      </c>
      <c r="D225" s="1" t="s">
        <v>14</v>
      </c>
      <c r="E225" s="1" t="s">
        <v>10</v>
      </c>
      <c r="F225" s="1">
        <v>123288</v>
      </c>
      <c r="G225" s="1" t="s">
        <v>423</v>
      </c>
      <c r="H225" s="29">
        <v>14099</v>
      </c>
      <c r="I225" s="46">
        <v>551.91</v>
      </c>
      <c r="J225" s="30">
        <v>449.70150000000001</v>
      </c>
      <c r="K225" s="4"/>
      <c r="L225" s="3" t="s">
        <v>61</v>
      </c>
      <c r="M225" s="2">
        <v>45105</v>
      </c>
      <c r="N225" s="2"/>
      <c r="O225" s="5">
        <v>45124</v>
      </c>
      <c r="P225" s="2"/>
      <c r="Q225" s="2"/>
      <c r="R225" s="1"/>
      <c r="S225" s="45"/>
      <c r="T225" s="31"/>
    </row>
    <row r="226" spans="1:20" hidden="1" x14ac:dyDescent="0.25">
      <c r="A226" s="1">
        <v>24296698</v>
      </c>
      <c r="B226" s="2">
        <v>45106</v>
      </c>
      <c r="C226" s="2" t="s">
        <v>3</v>
      </c>
      <c r="D226" s="1" t="s">
        <v>113</v>
      </c>
      <c r="E226" s="1" t="s">
        <v>60</v>
      </c>
      <c r="F226" s="1">
        <v>123289</v>
      </c>
      <c r="G226" s="1" t="s">
        <v>423</v>
      </c>
      <c r="H226" s="29">
        <v>14579</v>
      </c>
      <c r="I226" s="46">
        <v>910.34</v>
      </c>
      <c r="J226" s="30">
        <v>481.23039999999997</v>
      </c>
      <c r="K226" s="4"/>
      <c r="L226" s="3" t="s">
        <v>61</v>
      </c>
      <c r="M226" s="2">
        <v>45105</v>
      </c>
      <c r="N226" s="2"/>
      <c r="O226" s="5">
        <v>45128</v>
      </c>
      <c r="P226" s="2"/>
      <c r="Q226" s="2"/>
      <c r="R226" s="1"/>
      <c r="S226" s="45"/>
      <c r="T226" s="31"/>
    </row>
    <row r="227" spans="1:20" hidden="1" x14ac:dyDescent="0.25">
      <c r="A227" s="1">
        <v>24274498</v>
      </c>
      <c r="B227" s="2">
        <v>45106</v>
      </c>
      <c r="C227" s="2" t="s">
        <v>3</v>
      </c>
      <c r="D227" s="1" t="s">
        <v>208</v>
      </c>
      <c r="E227" s="1" t="s">
        <v>66</v>
      </c>
      <c r="F227" s="1">
        <v>123290</v>
      </c>
      <c r="G227" s="1" t="s">
        <v>423</v>
      </c>
      <c r="H227" s="29">
        <v>8879</v>
      </c>
      <c r="I227" s="46">
        <v>605.53</v>
      </c>
      <c r="J227" s="30">
        <v>313.3263</v>
      </c>
      <c r="K227" s="4"/>
      <c r="L227" s="3" t="s">
        <v>61</v>
      </c>
      <c r="M227" s="2">
        <v>45105</v>
      </c>
      <c r="N227" s="2"/>
      <c r="O227" s="5">
        <v>45127</v>
      </c>
      <c r="P227" s="2"/>
      <c r="Q227" s="2"/>
      <c r="R227" s="1"/>
      <c r="S227" s="45"/>
      <c r="T227" s="31"/>
    </row>
    <row r="228" spans="1:20" hidden="1" x14ac:dyDescent="0.25">
      <c r="A228" s="1">
        <v>24417398</v>
      </c>
      <c r="B228" s="2">
        <v>45106</v>
      </c>
      <c r="C228" s="2" t="s">
        <v>3</v>
      </c>
      <c r="D228" s="1" t="s">
        <v>62</v>
      </c>
      <c r="E228" s="1" t="s">
        <v>60</v>
      </c>
      <c r="F228" s="1">
        <v>123293</v>
      </c>
      <c r="G228" s="1" t="s">
        <v>423</v>
      </c>
      <c r="H228" s="29">
        <v>16519</v>
      </c>
      <c r="I228" s="46">
        <v>1043.24</v>
      </c>
      <c r="J228" s="30">
        <v>551.70910000000003</v>
      </c>
      <c r="K228" s="4"/>
      <c r="L228" s="3" t="s">
        <v>61</v>
      </c>
      <c r="M228" s="2">
        <v>45105</v>
      </c>
      <c r="N228" s="2"/>
      <c r="O228" s="5">
        <v>45128</v>
      </c>
      <c r="P228" s="2"/>
      <c r="Q228" s="2"/>
      <c r="R228" s="1"/>
      <c r="S228" s="45"/>
      <c r="T228" s="31"/>
    </row>
    <row r="229" spans="1:20" hidden="1" x14ac:dyDescent="0.25">
      <c r="A229" s="1">
        <v>24602198</v>
      </c>
      <c r="B229" s="2">
        <v>45110</v>
      </c>
      <c r="C229" s="2" t="s">
        <v>456</v>
      </c>
      <c r="D229" s="1" t="s">
        <v>354</v>
      </c>
      <c r="E229" s="1" t="s">
        <v>88</v>
      </c>
      <c r="F229" s="1">
        <v>123294</v>
      </c>
      <c r="G229" s="1" t="s">
        <v>423</v>
      </c>
      <c r="H229" s="29">
        <v>19511.91</v>
      </c>
      <c r="I229" s="46">
        <v>698.4</v>
      </c>
      <c r="J229" s="30">
        <v>681.98</v>
      </c>
      <c r="K229" s="4"/>
      <c r="L229" s="3" t="s">
        <v>844</v>
      </c>
      <c r="M229" s="2">
        <v>45105</v>
      </c>
      <c r="N229" s="2"/>
      <c r="O229" s="5">
        <v>45127</v>
      </c>
      <c r="P229" s="2"/>
      <c r="Q229" s="2"/>
      <c r="R229" s="1"/>
      <c r="S229" s="45"/>
      <c r="T229" s="31"/>
    </row>
    <row r="230" spans="1:20" hidden="1" x14ac:dyDescent="0.25">
      <c r="A230" s="1">
        <v>24628998</v>
      </c>
      <c r="B230" s="2">
        <v>45106</v>
      </c>
      <c r="C230" s="2" t="s">
        <v>3</v>
      </c>
      <c r="D230" s="1" t="s">
        <v>98</v>
      </c>
      <c r="E230" s="1" t="s">
        <v>10</v>
      </c>
      <c r="F230" s="1">
        <v>123296</v>
      </c>
      <c r="G230" s="1" t="s">
        <v>423</v>
      </c>
      <c r="H230" s="29">
        <v>8156.61</v>
      </c>
      <c r="I230" s="46">
        <v>387.6</v>
      </c>
      <c r="J230" s="30">
        <v>261.83280000000002</v>
      </c>
      <c r="K230" s="4"/>
      <c r="L230" s="3" t="s">
        <v>61</v>
      </c>
      <c r="M230" s="2">
        <v>45105</v>
      </c>
      <c r="N230" s="2"/>
      <c r="O230" s="5">
        <v>45127</v>
      </c>
      <c r="P230" s="2"/>
      <c r="Q230" s="2"/>
      <c r="R230" s="1"/>
      <c r="S230" s="45"/>
      <c r="T230" s="31"/>
    </row>
    <row r="231" spans="1:20" hidden="1" x14ac:dyDescent="0.25">
      <c r="A231" s="1">
        <v>24645098</v>
      </c>
      <c r="B231" s="2">
        <v>45106</v>
      </c>
      <c r="C231" s="2" t="s">
        <v>3</v>
      </c>
      <c r="D231" s="1" t="s">
        <v>21</v>
      </c>
      <c r="E231" s="1" t="s">
        <v>16</v>
      </c>
      <c r="F231" s="1">
        <v>123297</v>
      </c>
      <c r="G231" s="1" t="s">
        <v>423</v>
      </c>
      <c r="H231" s="29">
        <v>8239</v>
      </c>
      <c r="I231" s="46">
        <v>388.11</v>
      </c>
      <c r="J231" s="30">
        <v>261.83280000000002</v>
      </c>
      <c r="K231" s="4"/>
      <c r="L231" s="3" t="s">
        <v>61</v>
      </c>
      <c r="M231" s="2">
        <v>45105</v>
      </c>
      <c r="N231" s="2"/>
      <c r="O231" s="5">
        <v>45126</v>
      </c>
      <c r="P231" s="2"/>
      <c r="Q231" s="2"/>
      <c r="R231" s="1"/>
      <c r="S231" s="45"/>
      <c r="T231" s="31"/>
    </row>
    <row r="232" spans="1:20" hidden="1" x14ac:dyDescent="0.25">
      <c r="A232" s="1">
        <v>24586598</v>
      </c>
      <c r="B232" s="2">
        <v>45107</v>
      </c>
      <c r="C232" s="2" t="s">
        <v>3</v>
      </c>
      <c r="D232" s="1" t="s">
        <v>99</v>
      </c>
      <c r="E232" s="1" t="s">
        <v>16</v>
      </c>
      <c r="F232" s="1">
        <v>123298</v>
      </c>
      <c r="G232" s="1" t="s">
        <v>423</v>
      </c>
      <c r="H232" s="29">
        <v>10539</v>
      </c>
      <c r="I232" s="46">
        <v>400.27</v>
      </c>
      <c r="J232" s="30">
        <v>325.31549999999999</v>
      </c>
      <c r="K232" s="4"/>
      <c r="L232" s="3" t="s">
        <v>800</v>
      </c>
      <c r="M232" s="2">
        <v>45105</v>
      </c>
      <c r="N232" s="2" t="s">
        <v>1408</v>
      </c>
      <c r="O232" s="5">
        <v>45119</v>
      </c>
      <c r="P232" s="2"/>
      <c r="Q232" s="2"/>
      <c r="R232" s="1"/>
      <c r="S232" s="45"/>
      <c r="T232" s="31"/>
    </row>
    <row r="233" spans="1:20" hidden="1" x14ac:dyDescent="0.25">
      <c r="A233" s="1">
        <v>24561198</v>
      </c>
      <c r="B233" s="2">
        <v>45106</v>
      </c>
      <c r="C233" s="2" t="s">
        <v>3</v>
      </c>
      <c r="D233" s="1" t="s">
        <v>35</v>
      </c>
      <c r="E233" s="1" t="s">
        <v>26</v>
      </c>
      <c r="F233" s="1">
        <v>123299</v>
      </c>
      <c r="G233" s="1" t="s">
        <v>424</v>
      </c>
      <c r="H233" s="29">
        <v>15700</v>
      </c>
      <c r="I233" s="46">
        <v>1026.8900000000001</v>
      </c>
      <c r="J233" s="30">
        <v>522.97029999999995</v>
      </c>
      <c r="K233" s="4"/>
      <c r="L233" s="3" t="s">
        <v>798</v>
      </c>
      <c r="M233" s="2">
        <v>45105</v>
      </c>
      <c r="N233" s="2"/>
      <c r="O233" s="5">
        <v>45127</v>
      </c>
      <c r="P233" s="2"/>
      <c r="Q233" s="2"/>
      <c r="R233" s="1"/>
      <c r="S233" s="45"/>
      <c r="T233" s="31"/>
    </row>
    <row r="234" spans="1:20" hidden="1" x14ac:dyDescent="0.25">
      <c r="A234" s="1">
        <v>24648398</v>
      </c>
      <c r="B234" s="2">
        <v>45110</v>
      </c>
      <c r="C234" s="2" t="s">
        <v>456</v>
      </c>
      <c r="D234" s="1" t="s">
        <v>941</v>
      </c>
      <c r="E234" s="1" t="s">
        <v>80</v>
      </c>
      <c r="F234" s="1">
        <v>123300</v>
      </c>
      <c r="G234" s="1" t="s">
        <v>423</v>
      </c>
      <c r="H234" s="29">
        <v>16819.11</v>
      </c>
      <c r="I234" s="46">
        <v>606.85</v>
      </c>
      <c r="J234" s="30">
        <v>586.48800000000006</v>
      </c>
      <c r="K234" s="4"/>
      <c r="L234" s="3" t="s">
        <v>844</v>
      </c>
      <c r="M234" s="2">
        <v>45105</v>
      </c>
      <c r="N234" s="2"/>
      <c r="O234" s="5">
        <v>45127</v>
      </c>
      <c r="P234" s="2"/>
      <c r="Q234" s="2"/>
      <c r="R234" s="1"/>
      <c r="S234" s="45"/>
      <c r="T234" s="31"/>
    </row>
    <row r="235" spans="1:20" hidden="1" x14ac:dyDescent="0.25">
      <c r="A235" s="1">
        <v>24660898</v>
      </c>
      <c r="B235" s="2">
        <v>45106</v>
      </c>
      <c r="C235" s="2" t="s">
        <v>3</v>
      </c>
      <c r="D235" s="1" t="s">
        <v>226</v>
      </c>
      <c r="E235" s="1" t="s">
        <v>10</v>
      </c>
      <c r="F235" s="1">
        <v>123301</v>
      </c>
      <c r="G235" s="1" t="s">
        <v>423</v>
      </c>
      <c r="H235" s="29">
        <v>13819.41</v>
      </c>
      <c r="I235" s="46">
        <v>659.43</v>
      </c>
      <c r="J235" s="30">
        <v>449.56610000000001</v>
      </c>
      <c r="K235" s="4"/>
      <c r="L235" s="3" t="s">
        <v>61</v>
      </c>
      <c r="M235" s="2">
        <v>45105</v>
      </c>
      <c r="N235" s="2"/>
      <c r="O235" s="5">
        <v>45127</v>
      </c>
      <c r="P235" s="2"/>
      <c r="Q235" s="2"/>
      <c r="R235" s="1"/>
      <c r="S235" s="45"/>
      <c r="T235" s="31"/>
    </row>
    <row r="236" spans="1:20" hidden="1" x14ac:dyDescent="0.25">
      <c r="A236" s="1">
        <v>24601898</v>
      </c>
      <c r="B236" s="2">
        <v>45110</v>
      </c>
      <c r="C236" s="2" t="s">
        <v>456</v>
      </c>
      <c r="D236" s="1" t="s">
        <v>354</v>
      </c>
      <c r="E236" s="1" t="s">
        <v>88</v>
      </c>
      <c r="F236" s="1">
        <v>123303</v>
      </c>
      <c r="G236" s="1" t="s">
        <v>423</v>
      </c>
      <c r="H236" s="29">
        <v>19511.91</v>
      </c>
      <c r="I236" s="46">
        <v>698.4</v>
      </c>
      <c r="J236" s="30">
        <v>681.98</v>
      </c>
      <c r="K236" s="4"/>
      <c r="L236" s="3" t="s">
        <v>844</v>
      </c>
      <c r="M236" s="2">
        <v>45105</v>
      </c>
      <c r="N236" s="2"/>
      <c r="O236" s="5">
        <v>45127</v>
      </c>
      <c r="P236" s="2"/>
      <c r="Q236" s="2"/>
      <c r="R236" s="1"/>
      <c r="S236" s="45"/>
      <c r="T236" s="31"/>
    </row>
    <row r="237" spans="1:20" hidden="1" x14ac:dyDescent="0.25">
      <c r="A237" s="1">
        <v>22453998</v>
      </c>
      <c r="B237" s="2">
        <v>45110</v>
      </c>
      <c r="C237" s="2" t="s">
        <v>456</v>
      </c>
      <c r="D237" s="1" t="s">
        <v>852</v>
      </c>
      <c r="E237" s="1" t="s">
        <v>80</v>
      </c>
      <c r="F237" s="1">
        <v>123308</v>
      </c>
      <c r="G237" s="1" t="s">
        <v>423</v>
      </c>
      <c r="H237" s="29">
        <v>18770</v>
      </c>
      <c r="I237" s="46">
        <v>673.18</v>
      </c>
      <c r="J237" s="30">
        <v>573.40099999999995</v>
      </c>
      <c r="K237" s="4"/>
      <c r="L237" s="3" t="s">
        <v>844</v>
      </c>
      <c r="M237" s="2">
        <v>45105</v>
      </c>
      <c r="N237" s="2"/>
      <c r="O237" s="5">
        <v>45127</v>
      </c>
      <c r="P237" s="2"/>
      <c r="Q237" s="2"/>
      <c r="R237" s="1"/>
      <c r="S237" s="45"/>
      <c r="T237" s="31"/>
    </row>
    <row r="238" spans="1:20" hidden="1" x14ac:dyDescent="0.25">
      <c r="A238" s="1">
        <v>23465498</v>
      </c>
      <c r="B238" s="2">
        <v>45106</v>
      </c>
      <c r="C238" s="2" t="s">
        <v>3</v>
      </c>
      <c r="D238" s="1" t="s">
        <v>233</v>
      </c>
      <c r="E238" s="1" t="s">
        <v>30</v>
      </c>
      <c r="F238" s="1">
        <v>123309</v>
      </c>
      <c r="G238" s="1" t="s">
        <v>425</v>
      </c>
      <c r="H238" s="29">
        <v>16380</v>
      </c>
      <c r="I238" s="46">
        <v>1049.0899999999999</v>
      </c>
      <c r="J238" s="30">
        <v>575.42700000000002</v>
      </c>
      <c r="K238" s="4"/>
      <c r="L238" s="3" t="s">
        <v>798</v>
      </c>
      <c r="M238" s="2">
        <v>45105</v>
      </c>
      <c r="N238" s="2"/>
      <c r="O238" s="5">
        <v>45133</v>
      </c>
      <c r="P238" s="2"/>
      <c r="Q238" s="2"/>
      <c r="R238" s="1"/>
      <c r="S238" s="45"/>
      <c r="T238" s="31"/>
    </row>
    <row r="239" spans="1:20" hidden="1" x14ac:dyDescent="0.25">
      <c r="A239" s="1">
        <v>23500598</v>
      </c>
      <c r="B239" s="2">
        <v>45106</v>
      </c>
      <c r="C239" s="2" t="s">
        <v>3</v>
      </c>
      <c r="D239" s="1" t="s">
        <v>123</v>
      </c>
      <c r="E239" s="1" t="s">
        <v>30</v>
      </c>
      <c r="F239" s="1">
        <v>123318</v>
      </c>
      <c r="G239" s="1" t="s">
        <v>425</v>
      </c>
      <c r="H239" s="29">
        <v>13349</v>
      </c>
      <c r="I239" s="46">
        <v>551.64</v>
      </c>
      <c r="J239" s="30">
        <v>442.93700000000001</v>
      </c>
      <c r="K239" s="4"/>
      <c r="L239" s="3" t="s">
        <v>798</v>
      </c>
      <c r="M239" s="2">
        <v>45105</v>
      </c>
      <c r="N239" s="2"/>
      <c r="O239" s="5">
        <v>45120</v>
      </c>
      <c r="P239" s="2"/>
      <c r="Q239" s="2"/>
      <c r="R239" s="1"/>
      <c r="S239" s="45"/>
      <c r="T239" s="31"/>
    </row>
    <row r="240" spans="1:20" hidden="1" x14ac:dyDescent="0.25">
      <c r="A240" s="1">
        <v>24005898</v>
      </c>
      <c r="B240" s="2">
        <v>45110</v>
      </c>
      <c r="C240" s="2" t="s">
        <v>456</v>
      </c>
      <c r="D240" s="1" t="s">
        <v>271</v>
      </c>
      <c r="E240" s="1" t="s">
        <v>10</v>
      </c>
      <c r="F240" s="1">
        <v>123320</v>
      </c>
      <c r="G240" s="1" t="s">
        <v>423</v>
      </c>
      <c r="H240" s="29">
        <v>13829</v>
      </c>
      <c r="I240" s="46">
        <v>730.76</v>
      </c>
      <c r="J240" s="30">
        <v>504.274</v>
      </c>
      <c r="K240" s="4"/>
      <c r="L240" s="3" t="s">
        <v>61</v>
      </c>
      <c r="M240" s="2">
        <v>45105</v>
      </c>
      <c r="N240" s="27"/>
      <c r="O240" s="5">
        <v>45134</v>
      </c>
      <c r="P240" s="2"/>
      <c r="Q240" s="2"/>
      <c r="R240" s="1"/>
      <c r="S240" s="45"/>
      <c r="T240" s="31"/>
    </row>
    <row r="241" spans="1:20" hidden="1" x14ac:dyDescent="0.25">
      <c r="A241" s="1">
        <v>24010198</v>
      </c>
      <c r="B241" s="2">
        <v>45106</v>
      </c>
      <c r="C241" s="2" t="s">
        <v>3</v>
      </c>
      <c r="D241" s="1" t="s">
        <v>338</v>
      </c>
      <c r="E241" s="1" t="s">
        <v>26</v>
      </c>
      <c r="F241" s="1">
        <v>123321</v>
      </c>
      <c r="G241" s="1" t="s">
        <v>424</v>
      </c>
      <c r="H241" s="29">
        <v>16057</v>
      </c>
      <c r="I241" s="46">
        <v>2560.73</v>
      </c>
      <c r="J241" s="30">
        <v>492.46719999999999</v>
      </c>
      <c r="K241" s="4"/>
      <c r="L241" s="3" t="s">
        <v>798</v>
      </c>
      <c r="M241" s="2">
        <v>45105</v>
      </c>
      <c r="N241" s="2"/>
      <c r="O241" s="5">
        <v>45138</v>
      </c>
      <c r="P241" s="2"/>
      <c r="Q241" s="2"/>
      <c r="R241" s="1"/>
      <c r="S241" s="45"/>
      <c r="T241" s="31"/>
    </row>
    <row r="242" spans="1:20" hidden="1" x14ac:dyDescent="0.25">
      <c r="A242" s="1">
        <v>24600298</v>
      </c>
      <c r="B242" s="2">
        <v>45106</v>
      </c>
      <c r="C242" s="2" t="s">
        <v>3</v>
      </c>
      <c r="D242" s="1" t="s">
        <v>18</v>
      </c>
      <c r="E242" s="1" t="s">
        <v>16</v>
      </c>
      <c r="F242" s="1">
        <v>123322</v>
      </c>
      <c r="G242" s="1" t="s">
        <v>423</v>
      </c>
      <c r="H242" s="29">
        <v>7409</v>
      </c>
      <c r="I242" s="46">
        <v>343.56</v>
      </c>
      <c r="J242" s="30">
        <v>228.98339999999999</v>
      </c>
      <c r="K242" s="4"/>
      <c r="L242" s="3" t="s">
        <v>61</v>
      </c>
      <c r="M242" s="2">
        <v>45105</v>
      </c>
      <c r="N242" s="2"/>
      <c r="O242" s="5">
        <v>45126</v>
      </c>
      <c r="P242" s="2"/>
      <c r="Q242" s="2"/>
      <c r="R242" s="1"/>
      <c r="S242" s="45"/>
      <c r="T242" s="31"/>
    </row>
    <row r="243" spans="1:20" hidden="1" x14ac:dyDescent="0.25">
      <c r="A243" s="1">
        <v>24746698</v>
      </c>
      <c r="B243" s="2">
        <v>45111</v>
      </c>
      <c r="C243" s="2" t="s">
        <v>456</v>
      </c>
      <c r="D243" s="1" t="s">
        <v>19</v>
      </c>
      <c r="E243" s="1" t="s">
        <v>20</v>
      </c>
      <c r="F243" s="1">
        <v>123324</v>
      </c>
      <c r="G243" s="1" t="s">
        <v>423</v>
      </c>
      <c r="H243" s="29">
        <v>43500</v>
      </c>
      <c r="I243" s="46">
        <v>1432.6</v>
      </c>
      <c r="J243" s="30">
        <v>1397.4380000000001</v>
      </c>
      <c r="K243" s="4"/>
      <c r="L243" s="3" t="s">
        <v>799</v>
      </c>
      <c r="M243" s="2">
        <v>45105</v>
      </c>
      <c r="N243" s="2"/>
      <c r="O243" s="5">
        <v>45125</v>
      </c>
      <c r="P243" s="2"/>
      <c r="Q243" s="2"/>
      <c r="R243" s="1"/>
      <c r="S243" s="45"/>
      <c r="T243" s="31"/>
    </row>
    <row r="244" spans="1:20" hidden="1" x14ac:dyDescent="0.25">
      <c r="A244" s="1">
        <v>24602798</v>
      </c>
      <c r="B244" s="2">
        <v>45111</v>
      </c>
      <c r="C244" s="2" t="s">
        <v>456</v>
      </c>
      <c r="D244" s="1" t="s">
        <v>17</v>
      </c>
      <c r="E244" s="1" t="s">
        <v>16</v>
      </c>
      <c r="F244" s="1">
        <v>123328</v>
      </c>
      <c r="G244" s="1" t="s">
        <v>423</v>
      </c>
      <c r="H244" s="29">
        <v>7927.63</v>
      </c>
      <c r="I244" s="46">
        <v>367.43</v>
      </c>
      <c r="J244" s="30">
        <v>228.98339999999999</v>
      </c>
      <c r="K244" s="4"/>
      <c r="L244" s="3" t="s">
        <v>842</v>
      </c>
      <c r="M244" s="2">
        <v>45105</v>
      </c>
      <c r="N244" s="2"/>
      <c r="O244" s="5">
        <v>45124</v>
      </c>
      <c r="P244" s="2"/>
      <c r="Q244" s="2"/>
      <c r="R244" s="1"/>
      <c r="S244" s="45"/>
      <c r="T244" s="31"/>
    </row>
    <row r="245" spans="1:20" hidden="1" x14ac:dyDescent="0.25">
      <c r="A245" s="1">
        <v>24424398</v>
      </c>
      <c r="B245" s="2">
        <v>45106</v>
      </c>
      <c r="C245" s="2" t="s">
        <v>3</v>
      </c>
      <c r="D245" s="1" t="s">
        <v>840</v>
      </c>
      <c r="E245" s="1" t="s">
        <v>33</v>
      </c>
      <c r="F245" s="1">
        <v>123331</v>
      </c>
      <c r="G245" s="1" t="s">
        <v>425</v>
      </c>
      <c r="H245" s="29">
        <v>110000</v>
      </c>
      <c r="I245" s="46">
        <v>3449.04</v>
      </c>
      <c r="J245" s="30">
        <v>2380.7307999999998</v>
      </c>
      <c r="K245" s="4"/>
      <c r="L245" s="3" t="s">
        <v>800</v>
      </c>
      <c r="M245" s="2">
        <v>45105</v>
      </c>
      <c r="N245" s="2" t="s">
        <v>1408</v>
      </c>
      <c r="O245" s="5">
        <v>45115</v>
      </c>
      <c r="P245" s="2"/>
      <c r="Q245" s="2"/>
      <c r="R245" s="1"/>
      <c r="S245" s="45"/>
      <c r="T245" s="31"/>
    </row>
    <row r="246" spans="1:20" hidden="1" x14ac:dyDescent="0.25">
      <c r="A246" s="1">
        <v>24658898</v>
      </c>
      <c r="B246" s="2">
        <v>45110</v>
      </c>
      <c r="C246" s="2" t="s">
        <v>456</v>
      </c>
      <c r="D246" s="1" t="s">
        <v>855</v>
      </c>
      <c r="E246" s="1" t="s">
        <v>80</v>
      </c>
      <c r="F246" s="1">
        <v>123332</v>
      </c>
      <c r="G246" s="1" t="s">
        <v>423</v>
      </c>
      <c r="H246" s="29">
        <v>5939</v>
      </c>
      <c r="I246" s="46">
        <v>236.93</v>
      </c>
      <c r="J246" s="30">
        <v>168.46600000000001</v>
      </c>
      <c r="K246" s="4"/>
      <c r="L246" s="3" t="s">
        <v>844</v>
      </c>
      <c r="M246" s="2">
        <v>45105</v>
      </c>
      <c r="N246" s="2"/>
      <c r="O246" s="5">
        <v>45127</v>
      </c>
      <c r="P246" s="2"/>
      <c r="Q246" s="2"/>
      <c r="R246" s="1"/>
      <c r="S246" s="45"/>
      <c r="T246" s="31"/>
    </row>
    <row r="247" spans="1:20" hidden="1" x14ac:dyDescent="0.25">
      <c r="A247" s="1">
        <v>23950098</v>
      </c>
      <c r="B247" s="2">
        <v>45111</v>
      </c>
      <c r="C247" s="2" t="s">
        <v>456</v>
      </c>
      <c r="D247" s="1" t="s">
        <v>17</v>
      </c>
      <c r="E247" s="1" t="s">
        <v>16</v>
      </c>
      <c r="F247" s="1">
        <v>123333</v>
      </c>
      <c r="G247" s="1" t="s">
        <v>423</v>
      </c>
      <c r="H247" s="29">
        <v>67500</v>
      </c>
      <c r="I247" s="46">
        <v>3599.93</v>
      </c>
      <c r="J247" s="30">
        <v>2243.4899999999998</v>
      </c>
      <c r="K247" s="4"/>
      <c r="L247" s="3" t="s">
        <v>842</v>
      </c>
      <c r="M247" s="2">
        <v>45105</v>
      </c>
      <c r="N247" s="2"/>
      <c r="O247" s="5">
        <v>45124</v>
      </c>
      <c r="P247" s="2"/>
      <c r="Q247" s="2"/>
      <c r="R247" s="1"/>
      <c r="S247" s="45"/>
      <c r="T247" s="31"/>
    </row>
    <row r="248" spans="1:20" hidden="1" x14ac:dyDescent="0.25">
      <c r="A248" s="1">
        <v>24619098</v>
      </c>
      <c r="B248" s="2">
        <v>45106</v>
      </c>
      <c r="C248" s="2" t="s">
        <v>3</v>
      </c>
      <c r="D248" s="1" t="s">
        <v>112</v>
      </c>
      <c r="E248" s="1" t="s">
        <v>24</v>
      </c>
      <c r="F248" s="1">
        <v>123336</v>
      </c>
      <c r="G248" s="1" t="s">
        <v>423</v>
      </c>
      <c r="H248" s="29">
        <v>12196.93</v>
      </c>
      <c r="I248" s="46">
        <v>825.41</v>
      </c>
      <c r="J248" s="30">
        <v>329.38929999999999</v>
      </c>
      <c r="K248" s="4"/>
      <c r="L248" s="3" t="s">
        <v>11</v>
      </c>
      <c r="M248" s="2">
        <v>45105</v>
      </c>
      <c r="N248" s="2"/>
      <c r="O248" s="5">
        <v>45127</v>
      </c>
      <c r="P248" s="2"/>
      <c r="Q248" s="2"/>
      <c r="R248" s="1"/>
      <c r="S248" s="45"/>
      <c r="T248" s="31"/>
    </row>
    <row r="249" spans="1:20" hidden="1" x14ac:dyDescent="0.25">
      <c r="A249" s="1">
        <v>24204398</v>
      </c>
      <c r="B249" s="2">
        <v>45106</v>
      </c>
      <c r="C249" s="2" t="s">
        <v>3</v>
      </c>
      <c r="D249" s="1" t="s">
        <v>45</v>
      </c>
      <c r="E249" s="1" t="s">
        <v>26</v>
      </c>
      <c r="F249" s="1">
        <v>123337</v>
      </c>
      <c r="G249" s="1" t="s">
        <v>424</v>
      </c>
      <c r="H249" s="29">
        <v>9145.3700000000008</v>
      </c>
      <c r="I249" s="46">
        <v>695.13</v>
      </c>
      <c r="J249" s="30">
        <v>313.3263</v>
      </c>
      <c r="K249" s="4"/>
      <c r="L249" s="3" t="s">
        <v>798</v>
      </c>
      <c r="M249" s="2">
        <v>45105</v>
      </c>
      <c r="N249" s="2"/>
      <c r="O249" s="5">
        <v>45128</v>
      </c>
      <c r="P249" s="2"/>
      <c r="Q249" s="2"/>
      <c r="R249" s="1"/>
      <c r="S249" s="45"/>
      <c r="T249" s="31"/>
    </row>
    <row r="250" spans="1:20" hidden="1" x14ac:dyDescent="0.25">
      <c r="A250" s="1">
        <v>24671498</v>
      </c>
      <c r="B250" s="2">
        <v>45106</v>
      </c>
      <c r="C250" s="2" t="s">
        <v>3</v>
      </c>
      <c r="D250" s="1" t="s">
        <v>171</v>
      </c>
      <c r="E250" s="1" t="s">
        <v>51</v>
      </c>
      <c r="F250" s="1">
        <v>123338</v>
      </c>
      <c r="G250" s="1" t="s">
        <v>422</v>
      </c>
      <c r="H250" s="29">
        <v>8399.15</v>
      </c>
      <c r="I250" s="46">
        <v>544.57000000000005</v>
      </c>
      <c r="J250" s="30">
        <v>275.02690000000001</v>
      </c>
      <c r="K250" s="4"/>
      <c r="L250" s="3" t="s">
        <v>52</v>
      </c>
      <c r="M250" s="2">
        <v>45105</v>
      </c>
      <c r="N250" s="2"/>
      <c r="O250" s="5">
        <v>45119</v>
      </c>
      <c r="P250" s="2"/>
      <c r="Q250" s="2"/>
      <c r="R250" s="1"/>
      <c r="S250" s="45"/>
      <c r="T250" s="31"/>
    </row>
    <row r="251" spans="1:20" hidden="1" x14ac:dyDescent="0.25">
      <c r="A251" s="1">
        <v>24013198</v>
      </c>
      <c r="B251" s="2">
        <v>45110</v>
      </c>
      <c r="C251" s="2" t="s">
        <v>456</v>
      </c>
      <c r="D251" s="1" t="s">
        <v>186</v>
      </c>
      <c r="E251" s="1" t="s">
        <v>80</v>
      </c>
      <c r="F251" s="1">
        <v>123341</v>
      </c>
      <c r="G251" s="1" t="s">
        <v>423</v>
      </c>
      <c r="H251" s="29">
        <v>20400</v>
      </c>
      <c r="I251" s="46">
        <v>728.6</v>
      </c>
      <c r="J251" s="30">
        <v>775.76300000000003</v>
      </c>
      <c r="K251" s="4"/>
      <c r="L251" s="3" t="s">
        <v>844</v>
      </c>
      <c r="M251" s="2">
        <v>45105</v>
      </c>
      <c r="N251" s="2"/>
      <c r="O251" s="5">
        <v>45127</v>
      </c>
      <c r="P251" s="2"/>
      <c r="Q251" s="2"/>
      <c r="R251" s="1"/>
      <c r="S251" s="45"/>
      <c r="T251" s="31"/>
    </row>
    <row r="252" spans="1:20" hidden="1" x14ac:dyDescent="0.25">
      <c r="A252" s="1">
        <v>23755798</v>
      </c>
      <c r="B252" s="2">
        <v>45106</v>
      </c>
      <c r="C252" s="2" t="s">
        <v>3</v>
      </c>
      <c r="D252" s="1" t="s">
        <v>301</v>
      </c>
      <c r="E252" s="1" t="s">
        <v>10</v>
      </c>
      <c r="F252" s="1">
        <v>123342</v>
      </c>
      <c r="G252" s="1" t="s">
        <v>423</v>
      </c>
      <c r="H252" s="29">
        <v>47738.37</v>
      </c>
      <c r="I252" s="46">
        <v>2511.36</v>
      </c>
      <c r="J252" s="30">
        <v>1755.867</v>
      </c>
      <c r="K252" s="4"/>
      <c r="L252" s="3" t="s">
        <v>61</v>
      </c>
      <c r="M252" s="2">
        <v>45105</v>
      </c>
      <c r="N252" s="2"/>
      <c r="O252" s="5">
        <v>45126</v>
      </c>
      <c r="P252" s="2"/>
      <c r="Q252" s="2"/>
      <c r="R252" s="1"/>
      <c r="S252" s="45"/>
      <c r="T252" s="31"/>
    </row>
    <row r="253" spans="1:20" hidden="1" x14ac:dyDescent="0.25">
      <c r="A253" s="1">
        <v>22403698</v>
      </c>
      <c r="B253" s="2">
        <v>45120</v>
      </c>
      <c r="C253" s="2" t="s">
        <v>456</v>
      </c>
      <c r="D253" s="1" t="s">
        <v>981</v>
      </c>
      <c r="E253" s="1" t="s">
        <v>80</v>
      </c>
      <c r="F253" s="1">
        <v>123343</v>
      </c>
      <c r="G253" s="1" t="s">
        <v>423</v>
      </c>
      <c r="H253" s="29">
        <v>129300.57</v>
      </c>
      <c r="I253" s="46">
        <v>4301.05</v>
      </c>
      <c r="J253" s="30">
        <v>4257.7460000000001</v>
      </c>
      <c r="K253" s="4"/>
      <c r="L253" s="3" t="s">
        <v>800</v>
      </c>
      <c r="M253" s="2">
        <v>45105</v>
      </c>
      <c r="N253" s="2" t="s">
        <v>1408</v>
      </c>
      <c r="O253" s="5">
        <v>45125</v>
      </c>
      <c r="P253" s="2"/>
      <c r="Q253" s="2"/>
      <c r="R253" s="1"/>
      <c r="S253" s="45"/>
      <c r="T253" s="31"/>
    </row>
    <row r="254" spans="1:20" hidden="1" x14ac:dyDescent="0.25">
      <c r="A254" s="1">
        <v>23877498</v>
      </c>
      <c r="B254" s="2">
        <v>45106</v>
      </c>
      <c r="C254" s="2" t="s">
        <v>3</v>
      </c>
      <c r="D254" s="1" t="s">
        <v>79</v>
      </c>
      <c r="E254" s="1" t="s">
        <v>51</v>
      </c>
      <c r="F254" s="1">
        <v>123344</v>
      </c>
      <c r="G254" s="1" t="s">
        <v>422</v>
      </c>
      <c r="H254" s="29">
        <v>83000</v>
      </c>
      <c r="I254" s="46">
        <v>2602.46</v>
      </c>
      <c r="J254" s="30">
        <v>2908.0796</v>
      </c>
      <c r="K254" s="4"/>
      <c r="L254" s="3" t="s">
        <v>800</v>
      </c>
      <c r="M254" s="2">
        <v>45105</v>
      </c>
      <c r="N254" s="2" t="s">
        <v>1408</v>
      </c>
      <c r="O254" s="5">
        <v>45114</v>
      </c>
      <c r="P254" s="2"/>
      <c r="Q254" s="2"/>
      <c r="R254" s="1"/>
      <c r="S254" s="45"/>
      <c r="T254" s="31"/>
    </row>
    <row r="255" spans="1:20" hidden="1" x14ac:dyDescent="0.25">
      <c r="A255" s="1">
        <v>23650398</v>
      </c>
      <c r="B255" s="2">
        <v>45110</v>
      </c>
      <c r="C255" s="2" t="s">
        <v>456</v>
      </c>
      <c r="D255" s="1" t="s">
        <v>86</v>
      </c>
      <c r="E255" s="1" t="s">
        <v>80</v>
      </c>
      <c r="F255" s="1">
        <v>123345</v>
      </c>
      <c r="G255" s="1" t="s">
        <v>423</v>
      </c>
      <c r="H255" s="29">
        <v>10289</v>
      </c>
      <c r="I255" s="46">
        <v>384.83</v>
      </c>
      <c r="J255" s="30">
        <v>343.25</v>
      </c>
      <c r="K255" s="4"/>
      <c r="L255" s="3" t="s">
        <v>844</v>
      </c>
      <c r="M255" s="2">
        <v>45105</v>
      </c>
      <c r="N255" s="2"/>
      <c r="O255" s="5">
        <v>45127</v>
      </c>
      <c r="P255" s="2"/>
      <c r="Q255" s="2"/>
      <c r="R255" s="1"/>
      <c r="S255" s="45"/>
      <c r="T255" s="31"/>
    </row>
    <row r="256" spans="1:20" hidden="1" x14ac:dyDescent="0.25">
      <c r="A256" s="1">
        <v>24005998</v>
      </c>
      <c r="B256" s="2">
        <v>45110</v>
      </c>
      <c r="C256" s="2" t="s">
        <v>456</v>
      </c>
      <c r="D256" s="1" t="s">
        <v>84</v>
      </c>
      <c r="E256" s="1" t="s">
        <v>13</v>
      </c>
      <c r="F256" s="1">
        <v>123347</v>
      </c>
      <c r="G256" s="1" t="s">
        <v>423</v>
      </c>
      <c r="H256" s="29">
        <v>23900</v>
      </c>
      <c r="I256" s="46">
        <v>847.6</v>
      </c>
      <c r="J256" s="30">
        <v>793.08699999999999</v>
      </c>
      <c r="K256" s="4"/>
      <c r="L256" s="3" t="s">
        <v>844</v>
      </c>
      <c r="M256" s="2">
        <v>45106</v>
      </c>
      <c r="N256" s="2"/>
      <c r="O256" s="5">
        <v>45127</v>
      </c>
      <c r="P256" s="2"/>
      <c r="Q256" s="2"/>
      <c r="R256" s="1"/>
      <c r="S256" s="45"/>
      <c r="T256" s="31"/>
    </row>
    <row r="257" spans="1:20" hidden="1" x14ac:dyDescent="0.25">
      <c r="A257" s="1">
        <v>24479298</v>
      </c>
      <c r="B257" s="2">
        <v>45135</v>
      </c>
      <c r="C257" s="2" t="s">
        <v>456</v>
      </c>
      <c r="D257" s="1" t="s">
        <v>4</v>
      </c>
      <c r="E257" s="1" t="s">
        <v>5</v>
      </c>
      <c r="F257" s="1">
        <v>123355</v>
      </c>
      <c r="G257" s="1" t="s">
        <v>422</v>
      </c>
      <c r="H257" s="29">
        <v>120000</v>
      </c>
      <c r="I257" s="46">
        <v>4090.4</v>
      </c>
      <c r="J257" s="30">
        <v>4514.6580000000004</v>
      </c>
      <c r="K257" s="4"/>
      <c r="L257" s="3" t="s">
        <v>659</v>
      </c>
      <c r="M257" s="2">
        <v>45106</v>
      </c>
      <c r="N257" s="2"/>
      <c r="O257" s="2">
        <v>45141</v>
      </c>
      <c r="P257" s="2"/>
      <c r="Q257" s="2"/>
      <c r="R257" s="1"/>
      <c r="S257" s="45"/>
      <c r="T257" s="31"/>
    </row>
    <row r="258" spans="1:20" hidden="1" x14ac:dyDescent="0.25">
      <c r="A258" s="1">
        <v>24536498</v>
      </c>
      <c r="B258" s="2">
        <v>45106</v>
      </c>
      <c r="C258" s="2" t="s">
        <v>3</v>
      </c>
      <c r="D258" s="1" t="s">
        <v>67</v>
      </c>
      <c r="E258" s="1" t="s">
        <v>66</v>
      </c>
      <c r="F258" s="1">
        <v>123361</v>
      </c>
      <c r="G258" s="1" t="s">
        <v>423</v>
      </c>
      <c r="H258" s="29">
        <v>12689.13</v>
      </c>
      <c r="I258" s="46">
        <v>709.98</v>
      </c>
      <c r="J258" s="30">
        <v>360.91809999999998</v>
      </c>
      <c r="K258" s="4"/>
      <c r="L258" s="3" t="s">
        <v>61</v>
      </c>
      <c r="M258" s="2">
        <v>45105</v>
      </c>
      <c r="N258" s="2"/>
      <c r="O258" s="5">
        <v>45127</v>
      </c>
      <c r="P258" s="2"/>
      <c r="Q258" s="2"/>
      <c r="R258" s="1"/>
      <c r="S258" s="45"/>
      <c r="T258" s="31"/>
    </row>
    <row r="259" spans="1:20" hidden="1" x14ac:dyDescent="0.25">
      <c r="A259" s="1"/>
      <c r="B259" s="2">
        <v>45110</v>
      </c>
      <c r="C259" s="2" t="s">
        <v>456</v>
      </c>
      <c r="D259" s="1" t="s">
        <v>944</v>
      </c>
      <c r="E259" s="1" t="s">
        <v>80</v>
      </c>
      <c r="F259" s="1">
        <v>123369</v>
      </c>
      <c r="G259" s="1" t="s">
        <v>423</v>
      </c>
      <c r="H259" s="29">
        <v>6062.43</v>
      </c>
      <c r="I259" s="46">
        <v>241.12</v>
      </c>
      <c r="J259" s="30">
        <v>20.39</v>
      </c>
      <c r="K259" s="4"/>
      <c r="L259" s="3" t="s">
        <v>844</v>
      </c>
      <c r="M259" s="2">
        <v>45106</v>
      </c>
      <c r="N259" s="2" t="s">
        <v>1482</v>
      </c>
      <c r="O259" s="5">
        <v>45127</v>
      </c>
      <c r="P259" s="2"/>
      <c r="Q259" s="2"/>
      <c r="R259" s="1"/>
      <c r="S259" s="45"/>
      <c r="T259" s="31"/>
    </row>
    <row r="260" spans="1:20" hidden="1" x14ac:dyDescent="0.25">
      <c r="A260" s="1"/>
      <c r="B260" s="2">
        <v>45106</v>
      </c>
      <c r="C260" s="2" t="s">
        <v>3</v>
      </c>
      <c r="D260" s="1" t="s">
        <v>191</v>
      </c>
      <c r="E260" s="1" t="s">
        <v>30</v>
      </c>
      <c r="F260" s="1">
        <v>123371</v>
      </c>
      <c r="G260" s="1" t="s">
        <v>425</v>
      </c>
      <c r="H260" s="29">
        <v>6342.88</v>
      </c>
      <c r="I260" s="46">
        <v>308.02999999999997</v>
      </c>
      <c r="J260" s="30">
        <v>20.389600000000002</v>
      </c>
      <c r="K260" s="4"/>
      <c r="L260" s="3" t="s">
        <v>798</v>
      </c>
      <c r="M260" s="2">
        <v>45106</v>
      </c>
      <c r="N260" s="2" t="s">
        <v>1482</v>
      </c>
      <c r="O260" s="5">
        <v>45125</v>
      </c>
      <c r="P260" s="2"/>
      <c r="Q260" s="2"/>
      <c r="R260" s="1"/>
      <c r="S260" s="45"/>
      <c r="T260" s="31"/>
    </row>
    <row r="261" spans="1:20" hidden="1" x14ac:dyDescent="0.25">
      <c r="A261" s="1">
        <v>24431198</v>
      </c>
      <c r="B261" s="2">
        <v>45106</v>
      </c>
      <c r="C261" s="2" t="s">
        <v>3</v>
      </c>
      <c r="D261" s="1" t="s">
        <v>146</v>
      </c>
      <c r="E261" s="1" t="s">
        <v>30</v>
      </c>
      <c r="F261" s="1">
        <v>123381</v>
      </c>
      <c r="G261" s="1" t="s">
        <v>425</v>
      </c>
      <c r="H261" s="29">
        <v>11409</v>
      </c>
      <c r="I261" s="46">
        <v>667.59</v>
      </c>
      <c r="J261" s="30">
        <v>341.60399999999998</v>
      </c>
      <c r="K261" s="4"/>
      <c r="L261" s="3" t="s">
        <v>798</v>
      </c>
      <c r="M261" s="2">
        <v>45106</v>
      </c>
      <c r="N261" s="2"/>
      <c r="O261" s="5">
        <v>45131</v>
      </c>
      <c r="P261" s="2"/>
      <c r="Q261" s="2"/>
      <c r="R261" s="1"/>
      <c r="S261" s="45"/>
      <c r="T261" s="31"/>
    </row>
    <row r="262" spans="1:20" hidden="1" x14ac:dyDescent="0.25">
      <c r="A262" s="1">
        <v>24310398</v>
      </c>
      <c r="B262" s="2">
        <v>45106</v>
      </c>
      <c r="C262" s="2" t="s">
        <v>3</v>
      </c>
      <c r="D262" s="1" t="s">
        <v>125</v>
      </c>
      <c r="E262" s="1" t="s">
        <v>30</v>
      </c>
      <c r="F262" s="1">
        <v>123382</v>
      </c>
      <c r="G262" s="1" t="s">
        <v>425</v>
      </c>
      <c r="H262" s="29">
        <v>8755</v>
      </c>
      <c r="I262" s="46">
        <v>533.48</v>
      </c>
      <c r="J262" s="30">
        <v>261.798</v>
      </c>
      <c r="K262" s="4"/>
      <c r="L262" s="3" t="s">
        <v>798</v>
      </c>
      <c r="M262" s="2">
        <v>45106</v>
      </c>
      <c r="N262" s="2"/>
      <c r="O262" s="5">
        <v>45121</v>
      </c>
      <c r="P262" s="2"/>
      <c r="Q262" s="2"/>
      <c r="R262" s="1"/>
      <c r="S262" s="45"/>
      <c r="T262" s="31"/>
    </row>
    <row r="263" spans="1:20" hidden="1" x14ac:dyDescent="0.25">
      <c r="A263" s="1">
        <v>23884098</v>
      </c>
      <c r="B263" s="2">
        <v>45106</v>
      </c>
      <c r="C263" s="2" t="s">
        <v>3</v>
      </c>
      <c r="D263" s="1" t="s">
        <v>41</v>
      </c>
      <c r="E263" s="1" t="s">
        <v>30</v>
      </c>
      <c r="F263" s="1">
        <v>123383</v>
      </c>
      <c r="G263" s="1" t="s">
        <v>425</v>
      </c>
      <c r="H263" s="29">
        <v>15400</v>
      </c>
      <c r="I263" s="46">
        <v>895.55</v>
      </c>
      <c r="J263" s="30">
        <v>481.09500000000003</v>
      </c>
      <c r="K263" s="4"/>
      <c r="L263" s="3" t="s">
        <v>798</v>
      </c>
      <c r="M263" s="2">
        <v>45106</v>
      </c>
      <c r="N263" s="2"/>
      <c r="O263" s="5">
        <v>45124</v>
      </c>
      <c r="P263" s="2"/>
      <c r="Q263" s="2"/>
      <c r="R263" s="1"/>
      <c r="S263" s="45"/>
      <c r="T263" s="31"/>
    </row>
    <row r="264" spans="1:20" hidden="1" x14ac:dyDescent="0.25">
      <c r="A264" s="1">
        <v>24485098</v>
      </c>
      <c r="B264" s="2">
        <v>45106</v>
      </c>
      <c r="C264" s="2" t="s">
        <v>3</v>
      </c>
      <c r="D264" s="1" t="s">
        <v>406</v>
      </c>
      <c r="E264" s="1" t="s">
        <v>94</v>
      </c>
      <c r="F264" s="1">
        <v>123386</v>
      </c>
      <c r="G264" s="1" t="s">
        <v>426</v>
      </c>
      <c r="H264" s="29">
        <v>14359.57</v>
      </c>
      <c r="I264" s="46">
        <v>679.38</v>
      </c>
      <c r="J264" s="30">
        <v>449.322</v>
      </c>
      <c r="K264" s="4"/>
      <c r="L264" s="3" t="s">
        <v>52</v>
      </c>
      <c r="M264" s="2">
        <v>45106</v>
      </c>
      <c r="N264" s="2"/>
      <c r="O264" s="5">
        <v>45127</v>
      </c>
      <c r="P264" s="2"/>
      <c r="Q264" s="2"/>
      <c r="R264" s="1"/>
      <c r="S264" s="45"/>
      <c r="T264" s="31"/>
    </row>
    <row r="265" spans="1:20" hidden="1" x14ac:dyDescent="0.25">
      <c r="A265" s="1">
        <v>24533398</v>
      </c>
      <c r="B265" s="2">
        <v>45106</v>
      </c>
      <c r="C265" s="2" t="s">
        <v>3</v>
      </c>
      <c r="D265" s="1" t="s">
        <v>36</v>
      </c>
      <c r="E265" s="1" t="s">
        <v>30</v>
      </c>
      <c r="F265" s="1">
        <v>123387</v>
      </c>
      <c r="G265" s="1" t="s">
        <v>425</v>
      </c>
      <c r="H265" s="29">
        <v>10539</v>
      </c>
      <c r="I265" s="46">
        <v>641.13</v>
      </c>
      <c r="J265" s="30">
        <v>325.31549999999999</v>
      </c>
      <c r="K265" s="4"/>
      <c r="L265" s="3" t="s">
        <v>798</v>
      </c>
      <c r="M265" s="2">
        <v>45106</v>
      </c>
      <c r="N265" s="2"/>
      <c r="O265" s="5">
        <v>45131</v>
      </c>
      <c r="P265" s="2"/>
      <c r="Q265" s="2"/>
      <c r="R265" s="1"/>
      <c r="S265" s="45"/>
      <c r="T265" s="31"/>
    </row>
    <row r="266" spans="1:20" hidden="1" x14ac:dyDescent="0.25">
      <c r="A266" s="1">
        <v>24611198</v>
      </c>
      <c r="B266" s="2">
        <v>45106</v>
      </c>
      <c r="C266" s="2" t="s">
        <v>3</v>
      </c>
      <c r="D266" s="1" t="s">
        <v>191</v>
      </c>
      <c r="E266" s="1" t="s">
        <v>30</v>
      </c>
      <c r="F266" s="1">
        <v>123388</v>
      </c>
      <c r="G266" s="1" t="s">
        <v>425</v>
      </c>
      <c r="H266" s="29">
        <v>11409</v>
      </c>
      <c r="I266" s="46">
        <v>690.97</v>
      </c>
      <c r="J266" s="30">
        <v>356.84440000000001</v>
      </c>
      <c r="K266" s="4"/>
      <c r="L266" s="3" t="s">
        <v>798</v>
      </c>
      <c r="M266" s="2">
        <v>45106</v>
      </c>
      <c r="N266" s="2"/>
      <c r="O266" s="5">
        <v>45125</v>
      </c>
      <c r="P266" s="2"/>
      <c r="Q266" s="2"/>
      <c r="R266" s="1"/>
      <c r="S266" s="45"/>
      <c r="T266" s="31"/>
    </row>
    <row r="267" spans="1:20" hidden="1" x14ac:dyDescent="0.25">
      <c r="A267" s="1">
        <v>24610698</v>
      </c>
      <c r="B267" s="2">
        <v>45106</v>
      </c>
      <c r="C267" s="2" t="s">
        <v>3</v>
      </c>
      <c r="D267" s="1" t="s">
        <v>360</v>
      </c>
      <c r="E267" s="1" t="s">
        <v>26</v>
      </c>
      <c r="F267" s="1">
        <v>123389</v>
      </c>
      <c r="G267" s="1" t="s">
        <v>424</v>
      </c>
      <c r="H267" s="29">
        <v>13378</v>
      </c>
      <c r="I267" s="46">
        <v>899.63</v>
      </c>
      <c r="J267" s="30">
        <v>420.5772</v>
      </c>
      <c r="K267" s="4"/>
      <c r="L267" s="3" t="s">
        <v>798</v>
      </c>
      <c r="M267" s="2">
        <v>45106</v>
      </c>
      <c r="N267" s="2"/>
      <c r="O267" s="5">
        <v>45135</v>
      </c>
      <c r="P267" s="2"/>
      <c r="Q267" s="2"/>
      <c r="R267" s="1"/>
      <c r="S267" s="45"/>
      <c r="T267" s="31"/>
    </row>
    <row r="268" spans="1:20" hidden="1" x14ac:dyDescent="0.25">
      <c r="A268" s="1">
        <v>24633998</v>
      </c>
      <c r="B268" s="2">
        <v>45106</v>
      </c>
      <c r="C268" s="2" t="s">
        <v>3</v>
      </c>
      <c r="D268" s="1" t="s">
        <v>65</v>
      </c>
      <c r="E268" s="1" t="s">
        <v>66</v>
      </c>
      <c r="F268" s="1">
        <v>123390</v>
      </c>
      <c r="G268" s="1" t="s">
        <v>423</v>
      </c>
      <c r="H268" s="29">
        <v>7409</v>
      </c>
      <c r="I268" s="46">
        <v>397.58</v>
      </c>
      <c r="J268" s="30">
        <v>228.98339999999999</v>
      </c>
      <c r="K268" s="4"/>
      <c r="L268" s="3" t="s">
        <v>61</v>
      </c>
      <c r="M268" s="2">
        <v>45106</v>
      </c>
      <c r="N268" s="2"/>
      <c r="O268" s="5">
        <v>45124</v>
      </c>
      <c r="P268" s="2"/>
      <c r="Q268" s="2"/>
      <c r="R268" s="1"/>
      <c r="S268" s="45"/>
      <c r="T268" s="31"/>
    </row>
    <row r="269" spans="1:20" hidden="1" x14ac:dyDescent="0.25">
      <c r="A269" s="1">
        <v>24645698</v>
      </c>
      <c r="B269" s="2">
        <v>45106</v>
      </c>
      <c r="C269" s="2" t="s">
        <v>3</v>
      </c>
      <c r="D269" s="1" t="s">
        <v>47</v>
      </c>
      <c r="E269" s="1" t="s">
        <v>30</v>
      </c>
      <c r="F269" s="1">
        <v>123391</v>
      </c>
      <c r="G269" s="1" t="s">
        <v>425</v>
      </c>
      <c r="H269" s="29">
        <v>12249</v>
      </c>
      <c r="I269" s="46">
        <v>736.83</v>
      </c>
      <c r="J269" s="30">
        <v>385.80419999999998</v>
      </c>
      <c r="K269" s="4"/>
      <c r="L269" s="3" t="s">
        <v>798</v>
      </c>
      <c r="M269" s="2">
        <v>45106</v>
      </c>
      <c r="N269" s="2"/>
      <c r="O269" s="5">
        <v>45125</v>
      </c>
      <c r="P269" s="2"/>
      <c r="Q269" s="2"/>
      <c r="R269" s="1"/>
      <c r="S269" s="45"/>
      <c r="T269" s="31"/>
    </row>
    <row r="270" spans="1:20" hidden="1" x14ac:dyDescent="0.25">
      <c r="A270" s="1">
        <v>24585698</v>
      </c>
      <c r="B270" s="2">
        <v>45106</v>
      </c>
      <c r="C270" s="2" t="s">
        <v>3</v>
      </c>
      <c r="D270" s="1" t="s">
        <v>8</v>
      </c>
      <c r="E270" s="1" t="s">
        <v>5</v>
      </c>
      <c r="F270" s="1">
        <v>123393</v>
      </c>
      <c r="G270" s="1" t="s">
        <v>422</v>
      </c>
      <c r="H270" s="29">
        <v>10539</v>
      </c>
      <c r="I270" s="46">
        <v>267.14</v>
      </c>
      <c r="J270" s="30">
        <v>325.31549999999999</v>
      </c>
      <c r="K270" s="4"/>
      <c r="L270" s="3" t="s">
        <v>188</v>
      </c>
      <c r="M270" s="2">
        <v>45106</v>
      </c>
      <c r="N270" s="2"/>
      <c r="O270" s="5">
        <v>45111</v>
      </c>
      <c r="P270" s="2"/>
      <c r="Q270" s="2"/>
      <c r="R270" s="1"/>
      <c r="S270" s="45"/>
      <c r="T270" s="31"/>
    </row>
    <row r="271" spans="1:20" hidden="1" x14ac:dyDescent="0.25">
      <c r="A271" s="1">
        <v>24658098</v>
      </c>
      <c r="B271" s="2">
        <v>45106</v>
      </c>
      <c r="C271" s="2" t="s">
        <v>3</v>
      </c>
      <c r="D271" s="1" t="s">
        <v>838</v>
      </c>
      <c r="E271" s="1" t="s">
        <v>5</v>
      </c>
      <c r="F271" s="1">
        <v>123396</v>
      </c>
      <c r="G271" s="1" t="s">
        <v>422</v>
      </c>
      <c r="H271" s="29">
        <v>477500</v>
      </c>
      <c r="I271" s="46">
        <v>6500</v>
      </c>
      <c r="J271" s="30">
        <v>16716.759999999998</v>
      </c>
      <c r="K271" s="4"/>
      <c r="L271" s="3" t="s">
        <v>800</v>
      </c>
      <c r="M271" s="2">
        <v>45106</v>
      </c>
      <c r="N271" s="2" t="s">
        <v>1408</v>
      </c>
      <c r="O271" s="5">
        <v>45110</v>
      </c>
      <c r="P271" s="2"/>
      <c r="Q271" s="2"/>
      <c r="R271" s="1"/>
      <c r="S271" s="45"/>
      <c r="T271" s="31"/>
    </row>
    <row r="272" spans="1:20" hidden="1" x14ac:dyDescent="0.25">
      <c r="A272" s="1">
        <v>24658098</v>
      </c>
      <c r="B272" s="2">
        <v>45106</v>
      </c>
      <c r="C272" s="2" t="s">
        <v>3</v>
      </c>
      <c r="D272" s="1" t="s">
        <v>838</v>
      </c>
      <c r="E272" s="1" t="s">
        <v>5</v>
      </c>
      <c r="F272" s="1">
        <v>123397</v>
      </c>
      <c r="G272" s="1" t="s">
        <v>422</v>
      </c>
      <c r="H272" s="29">
        <v>477500</v>
      </c>
      <c r="I272" s="46">
        <v>6500</v>
      </c>
      <c r="J272" s="30">
        <v>16716.759999999998</v>
      </c>
      <c r="K272" s="4"/>
      <c r="L272" s="3" t="s">
        <v>800</v>
      </c>
      <c r="M272" s="2">
        <v>45106</v>
      </c>
      <c r="N272" s="2" t="s">
        <v>1408</v>
      </c>
      <c r="O272" s="5">
        <v>45110</v>
      </c>
      <c r="P272" s="2"/>
      <c r="Q272" s="2"/>
      <c r="R272" s="1"/>
      <c r="S272" s="45"/>
      <c r="T272" s="31"/>
    </row>
    <row r="273" spans="1:20" hidden="1" x14ac:dyDescent="0.25">
      <c r="A273" s="1">
        <v>24170298</v>
      </c>
      <c r="B273" s="2">
        <v>45110</v>
      </c>
      <c r="C273" s="2" t="s">
        <v>456</v>
      </c>
      <c r="D273" s="1" t="s">
        <v>186</v>
      </c>
      <c r="E273" s="1" t="s">
        <v>80</v>
      </c>
      <c r="F273" s="1">
        <v>123399</v>
      </c>
      <c r="G273" s="1" t="s">
        <v>423</v>
      </c>
      <c r="H273" s="29">
        <v>12200</v>
      </c>
      <c r="I273" s="46">
        <v>449.8</v>
      </c>
      <c r="J273" s="30">
        <v>367.62099999999998</v>
      </c>
      <c r="K273" s="4"/>
      <c r="L273" s="3" t="s">
        <v>844</v>
      </c>
      <c r="M273" s="2">
        <v>45106</v>
      </c>
      <c r="N273" s="2"/>
      <c r="O273" s="5">
        <v>45127</v>
      </c>
      <c r="P273" s="2"/>
      <c r="Q273" s="2"/>
      <c r="R273" s="1"/>
      <c r="S273" s="45"/>
      <c r="T273" s="31"/>
    </row>
    <row r="274" spans="1:20" hidden="1" x14ac:dyDescent="0.25">
      <c r="A274" s="1">
        <v>23088898</v>
      </c>
      <c r="B274" s="2">
        <v>45111</v>
      </c>
      <c r="C274" s="2" t="s">
        <v>456</v>
      </c>
      <c r="D274" s="1" t="s">
        <v>19</v>
      </c>
      <c r="E274" s="1" t="s">
        <v>20</v>
      </c>
      <c r="F274" s="1">
        <v>123401</v>
      </c>
      <c r="G274" s="1" t="s">
        <v>423</v>
      </c>
      <c r="H274" s="29">
        <v>7146.53</v>
      </c>
      <c r="I274" s="46">
        <v>235.36</v>
      </c>
      <c r="J274" s="30">
        <v>229.88200000000001</v>
      </c>
      <c r="K274" s="4"/>
      <c r="L274" s="3" t="s">
        <v>799</v>
      </c>
      <c r="M274" s="2">
        <v>45106</v>
      </c>
      <c r="N274" s="2"/>
      <c r="O274" s="5">
        <v>45124</v>
      </c>
      <c r="P274" s="2"/>
      <c r="Q274" s="2"/>
      <c r="R274" s="1"/>
      <c r="S274" s="45"/>
      <c r="T274" s="31"/>
    </row>
    <row r="275" spans="1:20" hidden="1" x14ac:dyDescent="0.25">
      <c r="A275" s="1">
        <v>24060398</v>
      </c>
      <c r="B275" s="2">
        <v>45110</v>
      </c>
      <c r="C275" s="2" t="s">
        <v>456</v>
      </c>
      <c r="D275" s="1" t="s">
        <v>84</v>
      </c>
      <c r="E275" s="1" t="s">
        <v>13</v>
      </c>
      <c r="F275" s="1">
        <v>123402</v>
      </c>
      <c r="G275" s="1" t="s">
        <v>423</v>
      </c>
      <c r="H275" s="29">
        <v>11200</v>
      </c>
      <c r="I275" s="46">
        <v>415.8</v>
      </c>
      <c r="J275" s="30">
        <v>334.42200000000003</v>
      </c>
      <c r="K275" s="4"/>
      <c r="L275" s="3" t="s">
        <v>844</v>
      </c>
      <c r="M275" s="2">
        <v>45106</v>
      </c>
      <c r="N275" s="2"/>
      <c r="O275" s="5">
        <v>45127</v>
      </c>
      <c r="P275" s="2"/>
      <c r="Q275" s="2"/>
      <c r="R275" s="1"/>
      <c r="S275" s="45"/>
      <c r="T275" s="31"/>
    </row>
    <row r="276" spans="1:20" hidden="1" x14ac:dyDescent="0.25">
      <c r="A276" s="1">
        <v>22074598</v>
      </c>
      <c r="B276" s="2">
        <v>45111</v>
      </c>
      <c r="C276" s="2" t="s">
        <v>456</v>
      </c>
      <c r="D276" s="1" t="s">
        <v>19</v>
      </c>
      <c r="E276" s="1" t="s">
        <v>20</v>
      </c>
      <c r="F276" s="1">
        <v>123403</v>
      </c>
      <c r="G276" s="1" t="s">
        <v>423</v>
      </c>
      <c r="H276" s="29">
        <v>14699.02</v>
      </c>
      <c r="I276" s="46">
        <v>484.09</v>
      </c>
      <c r="J276" s="30">
        <v>494.73</v>
      </c>
      <c r="K276" s="4"/>
      <c r="L276" s="3" t="s">
        <v>799</v>
      </c>
      <c r="M276" s="2">
        <v>45106</v>
      </c>
      <c r="N276" s="2"/>
      <c r="O276" s="5">
        <v>45120</v>
      </c>
      <c r="P276" s="2"/>
      <c r="Q276" s="2"/>
      <c r="R276" s="1"/>
      <c r="S276" s="45"/>
      <c r="T276" s="31"/>
    </row>
    <row r="277" spans="1:20" hidden="1" x14ac:dyDescent="0.25">
      <c r="A277" s="1">
        <v>22083498</v>
      </c>
      <c r="B277" s="2">
        <v>45111</v>
      </c>
      <c r="C277" s="2" t="s">
        <v>456</v>
      </c>
      <c r="D277" s="1" t="s">
        <v>19</v>
      </c>
      <c r="E277" s="1" t="s">
        <v>20</v>
      </c>
      <c r="F277" s="1">
        <v>123404</v>
      </c>
      <c r="G277" s="1" t="s">
        <v>423</v>
      </c>
      <c r="H277" s="29">
        <v>22118.45</v>
      </c>
      <c r="I277" s="46">
        <v>728.44</v>
      </c>
      <c r="J277" s="30">
        <v>536.58799999999997</v>
      </c>
      <c r="K277" s="4"/>
      <c r="L277" s="3" t="s">
        <v>799</v>
      </c>
      <c r="M277" s="2">
        <v>45106</v>
      </c>
      <c r="N277" s="2"/>
      <c r="O277" s="5">
        <v>45120</v>
      </c>
      <c r="P277" s="2"/>
      <c r="Q277" s="2"/>
      <c r="R277" s="1"/>
      <c r="S277" s="45"/>
      <c r="T277" s="31"/>
    </row>
    <row r="278" spans="1:20" hidden="1" x14ac:dyDescent="0.25">
      <c r="A278" s="1">
        <v>23395298</v>
      </c>
      <c r="B278" s="2">
        <v>45111</v>
      </c>
      <c r="C278" s="2" t="s">
        <v>456</v>
      </c>
      <c r="D278" s="1" t="s">
        <v>156</v>
      </c>
      <c r="E278" s="1" t="s">
        <v>20</v>
      </c>
      <c r="F278" s="1">
        <v>123405</v>
      </c>
      <c r="G278" s="1" t="s">
        <v>423</v>
      </c>
      <c r="H278" s="29">
        <v>12013.82</v>
      </c>
      <c r="I278" s="46">
        <v>395.66</v>
      </c>
      <c r="J278" s="30">
        <v>443.07299999999998</v>
      </c>
      <c r="K278" s="4"/>
      <c r="L278" s="3" t="s">
        <v>799</v>
      </c>
      <c r="M278" s="2">
        <v>45106</v>
      </c>
      <c r="N278" s="2"/>
      <c r="O278" s="5">
        <v>45117</v>
      </c>
      <c r="P278" s="2"/>
      <c r="Q278" s="2"/>
      <c r="R278" s="1"/>
      <c r="S278" s="45"/>
      <c r="T278" s="31"/>
    </row>
    <row r="279" spans="1:20" hidden="1" x14ac:dyDescent="0.25">
      <c r="A279" s="1">
        <v>24406498</v>
      </c>
      <c r="B279" s="2">
        <v>45106</v>
      </c>
      <c r="C279" s="2" t="s">
        <v>3</v>
      </c>
      <c r="D279" s="1" t="s">
        <v>394</v>
      </c>
      <c r="E279" s="1" t="s">
        <v>51</v>
      </c>
      <c r="F279" s="1">
        <v>123408</v>
      </c>
      <c r="G279" s="1" t="s">
        <v>422</v>
      </c>
      <c r="H279" s="29">
        <v>16353.81</v>
      </c>
      <c r="I279" s="46">
        <v>1106.01</v>
      </c>
      <c r="J279" s="30">
        <v>551.70910000000003</v>
      </c>
      <c r="K279" s="4"/>
      <c r="L279" s="3" t="s">
        <v>52</v>
      </c>
      <c r="M279" s="2">
        <v>45106</v>
      </c>
      <c r="N279" s="2"/>
      <c r="O279" s="5">
        <v>45126</v>
      </c>
      <c r="P279" s="2"/>
      <c r="Q279" s="2"/>
      <c r="R279" s="1"/>
      <c r="S279" s="45"/>
      <c r="T279" s="31"/>
    </row>
    <row r="280" spans="1:20" hidden="1" x14ac:dyDescent="0.25">
      <c r="A280" s="1">
        <v>24521498</v>
      </c>
      <c r="B280" s="2">
        <v>45106</v>
      </c>
      <c r="C280" s="2" t="s">
        <v>3</v>
      </c>
      <c r="D280" s="1" t="s">
        <v>65</v>
      </c>
      <c r="E280" s="1" t="s">
        <v>66</v>
      </c>
      <c r="F280" s="1">
        <v>123409</v>
      </c>
      <c r="G280" s="1" t="s">
        <v>423</v>
      </c>
      <c r="H280" s="29">
        <v>9599</v>
      </c>
      <c r="I280" s="46">
        <v>508.02</v>
      </c>
      <c r="J280" s="30">
        <v>296.43290000000002</v>
      </c>
      <c r="K280" s="4"/>
      <c r="L280" s="3" t="s">
        <v>61</v>
      </c>
      <c r="M280" s="2">
        <v>45106</v>
      </c>
      <c r="N280" s="2"/>
      <c r="O280" s="5">
        <v>45124</v>
      </c>
      <c r="P280" s="2"/>
      <c r="Q280" s="2"/>
      <c r="R280" s="1"/>
      <c r="S280" s="45"/>
      <c r="T280" s="31"/>
    </row>
    <row r="281" spans="1:20" hidden="1" x14ac:dyDescent="0.25">
      <c r="A281" s="1">
        <v>24528998</v>
      </c>
      <c r="B281" s="2">
        <v>45111</v>
      </c>
      <c r="C281" s="2" t="s">
        <v>456</v>
      </c>
      <c r="D281" s="1" t="s">
        <v>19</v>
      </c>
      <c r="E281" s="1" t="s">
        <v>20</v>
      </c>
      <c r="F281" s="1">
        <v>123410</v>
      </c>
      <c r="G281" s="1" t="s">
        <v>423</v>
      </c>
      <c r="H281" s="29">
        <v>6414.21</v>
      </c>
      <c r="I281" s="46">
        <v>211.24</v>
      </c>
      <c r="J281" s="30">
        <v>201.315</v>
      </c>
      <c r="K281" s="4"/>
      <c r="L281" s="3" t="s">
        <v>799</v>
      </c>
      <c r="M281" s="2">
        <v>45106</v>
      </c>
      <c r="N281" s="2"/>
      <c r="O281" s="5">
        <v>45120</v>
      </c>
      <c r="P281" s="2"/>
      <c r="Q281" s="2"/>
      <c r="R281" s="1"/>
      <c r="S281" s="45"/>
      <c r="T281" s="31"/>
    </row>
    <row r="282" spans="1:20" hidden="1" x14ac:dyDescent="0.25">
      <c r="A282" s="1">
        <v>24609498</v>
      </c>
      <c r="B282" s="2">
        <v>45120</v>
      </c>
      <c r="C282" s="2" t="s">
        <v>456</v>
      </c>
      <c r="D282" s="1" t="s">
        <v>224</v>
      </c>
      <c r="E282" s="1" t="s">
        <v>10</v>
      </c>
      <c r="F282" s="1">
        <v>123411</v>
      </c>
      <c r="G282" s="1" t="s">
        <v>423</v>
      </c>
      <c r="H282" s="29">
        <v>7329</v>
      </c>
      <c r="I282" s="46">
        <v>243.79</v>
      </c>
      <c r="J282" s="30">
        <v>232.84399999999999</v>
      </c>
      <c r="K282" s="4"/>
      <c r="L282" s="3" t="s">
        <v>800</v>
      </c>
      <c r="M282" s="2">
        <v>45106</v>
      </c>
      <c r="N282" s="2" t="s">
        <v>1408</v>
      </c>
      <c r="O282" s="5">
        <v>45128</v>
      </c>
      <c r="P282" s="2"/>
      <c r="Q282" s="2"/>
      <c r="R282" s="1"/>
      <c r="S282" s="45"/>
      <c r="T282" s="31"/>
    </row>
    <row r="283" spans="1:20" hidden="1" x14ac:dyDescent="0.25">
      <c r="A283" s="1">
        <v>24635898</v>
      </c>
      <c r="B283" s="2">
        <v>45106</v>
      </c>
      <c r="C283" s="2" t="s">
        <v>3</v>
      </c>
      <c r="D283" s="1" t="s">
        <v>14</v>
      </c>
      <c r="E283" s="1" t="s">
        <v>10</v>
      </c>
      <c r="F283" s="1">
        <v>123412</v>
      </c>
      <c r="G283" s="1" t="s">
        <v>423</v>
      </c>
      <c r="H283" s="29">
        <v>10439</v>
      </c>
      <c r="I283" s="46">
        <v>404.34</v>
      </c>
      <c r="J283" s="30">
        <v>325.42180000000002</v>
      </c>
      <c r="K283" s="4"/>
      <c r="L283" s="3" t="s">
        <v>61</v>
      </c>
      <c r="M283" s="2">
        <v>45106</v>
      </c>
      <c r="N283" s="2"/>
      <c r="O283" s="5">
        <v>45124</v>
      </c>
      <c r="P283" s="2"/>
      <c r="Q283" s="2"/>
      <c r="R283" s="1"/>
      <c r="S283" s="45"/>
      <c r="T283" s="31"/>
    </row>
    <row r="284" spans="1:20" hidden="1" x14ac:dyDescent="0.25">
      <c r="A284" s="1">
        <v>24636598</v>
      </c>
      <c r="B284" s="2">
        <v>45106</v>
      </c>
      <c r="C284" s="2" t="s">
        <v>3</v>
      </c>
      <c r="D284" s="1" t="s">
        <v>65</v>
      </c>
      <c r="E284" s="1" t="s">
        <v>66</v>
      </c>
      <c r="F284" s="1">
        <v>123413</v>
      </c>
      <c r="G284" s="1" t="s">
        <v>423</v>
      </c>
      <c r="H284" s="29">
        <v>22079</v>
      </c>
      <c r="I284" s="46">
        <v>1297.6600000000001</v>
      </c>
      <c r="J284" s="30">
        <v>771.48670000000004</v>
      </c>
      <c r="K284" s="4"/>
      <c r="L284" s="3" t="s">
        <v>61</v>
      </c>
      <c r="M284" s="2">
        <v>45106</v>
      </c>
      <c r="N284" s="2"/>
      <c r="O284" s="5">
        <v>45124</v>
      </c>
      <c r="P284" s="2"/>
      <c r="Q284" s="2"/>
      <c r="R284" s="1"/>
      <c r="S284" s="45"/>
      <c r="T284" s="31"/>
    </row>
    <row r="285" spans="1:20" hidden="1" x14ac:dyDescent="0.25">
      <c r="A285" s="1">
        <v>24671998</v>
      </c>
      <c r="B285" s="2">
        <v>45106</v>
      </c>
      <c r="C285" s="2" t="s">
        <v>3</v>
      </c>
      <c r="D285" s="1" t="s">
        <v>934</v>
      </c>
      <c r="E285" s="1" t="s">
        <v>28</v>
      </c>
      <c r="F285" s="1">
        <v>123414</v>
      </c>
      <c r="G285" s="1" t="s">
        <v>425</v>
      </c>
      <c r="H285" s="29">
        <v>5939</v>
      </c>
      <c r="I285" s="46">
        <v>311.33999999999997</v>
      </c>
      <c r="J285" s="30">
        <v>168.4657</v>
      </c>
      <c r="K285" s="4"/>
      <c r="L285" s="3" t="s">
        <v>798</v>
      </c>
      <c r="M285" s="2">
        <v>45106</v>
      </c>
      <c r="N285" s="2"/>
      <c r="O285" s="5">
        <v>45121</v>
      </c>
      <c r="P285" s="2"/>
      <c r="Q285" s="2"/>
      <c r="R285" s="1"/>
      <c r="S285" s="45"/>
      <c r="T285" s="31"/>
    </row>
    <row r="286" spans="1:20" hidden="1" x14ac:dyDescent="0.25">
      <c r="A286" s="1">
        <v>24678598</v>
      </c>
      <c r="B286" s="2">
        <v>45106</v>
      </c>
      <c r="C286" s="2" t="s">
        <v>3</v>
      </c>
      <c r="D286" s="1" t="s">
        <v>14</v>
      </c>
      <c r="E286" s="1" t="s">
        <v>10</v>
      </c>
      <c r="F286" s="1">
        <v>123415</v>
      </c>
      <c r="G286" s="1" t="s">
        <v>423</v>
      </c>
      <c r="H286" s="29">
        <v>12129</v>
      </c>
      <c r="I286" s="46">
        <v>472.95</v>
      </c>
      <c r="J286" s="30">
        <v>385.93959999999998</v>
      </c>
      <c r="K286" s="4"/>
      <c r="L286" s="3" t="s">
        <v>61</v>
      </c>
      <c r="M286" s="2">
        <v>45106</v>
      </c>
      <c r="N286" s="2"/>
      <c r="O286" s="5">
        <v>45124</v>
      </c>
      <c r="P286" s="2"/>
      <c r="Q286" s="2"/>
      <c r="R286" s="1"/>
      <c r="S286" s="45"/>
      <c r="T286" s="31"/>
    </row>
    <row r="287" spans="1:20" hidden="1" x14ac:dyDescent="0.25">
      <c r="A287" s="1">
        <v>24754498</v>
      </c>
      <c r="B287" s="2">
        <v>45106</v>
      </c>
      <c r="C287" s="2" t="s">
        <v>3</v>
      </c>
      <c r="D287" s="1" t="s">
        <v>208</v>
      </c>
      <c r="E287" s="1" t="s">
        <v>66</v>
      </c>
      <c r="F287" s="1">
        <v>123416</v>
      </c>
      <c r="G287" s="1" t="s">
        <v>423</v>
      </c>
      <c r="H287" s="29">
        <v>11200</v>
      </c>
      <c r="I287" s="46">
        <v>488.45</v>
      </c>
      <c r="J287" s="30">
        <v>236.15969999999999</v>
      </c>
      <c r="K287" s="4"/>
      <c r="L287" s="3" t="s">
        <v>61</v>
      </c>
      <c r="M287" s="2">
        <v>45106</v>
      </c>
      <c r="N287" s="2"/>
      <c r="O287" s="5">
        <v>45128</v>
      </c>
      <c r="P287" s="2"/>
      <c r="Q287" s="2"/>
      <c r="R287" s="1"/>
      <c r="S287" s="45"/>
      <c r="T287" s="31"/>
    </row>
    <row r="288" spans="1:20" hidden="1" x14ac:dyDescent="0.25">
      <c r="A288" s="1">
        <v>24611798</v>
      </c>
      <c r="B288" s="2">
        <v>45106</v>
      </c>
      <c r="C288" s="2" t="s">
        <v>3</v>
      </c>
      <c r="D288" s="1" t="s">
        <v>279</v>
      </c>
      <c r="E288" s="1" t="s">
        <v>60</v>
      </c>
      <c r="F288" s="1">
        <v>123417</v>
      </c>
      <c r="G288" s="1" t="s">
        <v>423</v>
      </c>
      <c r="H288" s="29">
        <v>11324.11</v>
      </c>
      <c r="I288" s="46">
        <v>565.64</v>
      </c>
      <c r="J288" s="30">
        <v>325.42180000000002</v>
      </c>
      <c r="K288" s="4"/>
      <c r="L288" s="3" t="s">
        <v>61</v>
      </c>
      <c r="M288" s="2">
        <v>45106</v>
      </c>
      <c r="N288" s="2"/>
      <c r="O288" s="5">
        <v>45131</v>
      </c>
      <c r="P288" s="2"/>
      <c r="Q288" s="2"/>
      <c r="R288" s="1"/>
      <c r="S288" s="45"/>
      <c r="T288" s="31"/>
    </row>
    <row r="289" spans="1:20" hidden="1" x14ac:dyDescent="0.25">
      <c r="A289" s="1">
        <v>22968298</v>
      </c>
      <c r="B289" s="2">
        <v>45106</v>
      </c>
      <c r="C289" s="2" t="s">
        <v>3</v>
      </c>
      <c r="D289" s="1" t="s">
        <v>407</v>
      </c>
      <c r="E289" s="1" t="s">
        <v>6</v>
      </c>
      <c r="F289" s="1">
        <v>123418</v>
      </c>
      <c r="G289" s="1" t="s">
        <v>422</v>
      </c>
      <c r="H289" s="29">
        <v>13125</v>
      </c>
      <c r="I289" s="46">
        <v>473.2</v>
      </c>
      <c r="J289" s="30">
        <v>482.6071</v>
      </c>
      <c r="K289" s="4"/>
      <c r="L289" s="3" t="s">
        <v>52</v>
      </c>
      <c r="M289" s="2">
        <v>45106</v>
      </c>
      <c r="N289" s="1"/>
      <c r="O289" s="5">
        <v>45118</v>
      </c>
      <c r="P289" s="2"/>
      <c r="Q289" s="2"/>
      <c r="R289" s="1"/>
      <c r="S289" s="45"/>
      <c r="T289" s="31"/>
    </row>
    <row r="290" spans="1:20" hidden="1" x14ac:dyDescent="0.25">
      <c r="A290" s="1">
        <v>24152998</v>
      </c>
      <c r="B290" s="2">
        <v>45111</v>
      </c>
      <c r="C290" s="2" t="s">
        <v>456</v>
      </c>
      <c r="D290" s="1" t="s">
        <v>130</v>
      </c>
      <c r="E290" s="1" t="s">
        <v>16</v>
      </c>
      <c r="F290" s="1">
        <v>123419</v>
      </c>
      <c r="G290" s="1" t="s">
        <v>423</v>
      </c>
      <c r="H290" s="29">
        <v>9691.11</v>
      </c>
      <c r="I290" s="46">
        <v>475.65</v>
      </c>
      <c r="J290" s="30">
        <v>296.43</v>
      </c>
      <c r="K290" s="4"/>
      <c r="L290" s="3" t="s">
        <v>842</v>
      </c>
      <c r="M290" s="2">
        <v>45106</v>
      </c>
      <c r="N290" s="2"/>
      <c r="O290" s="5">
        <v>45125</v>
      </c>
      <c r="P290" s="2"/>
      <c r="Q290" s="2"/>
      <c r="R290" s="1"/>
      <c r="S290" s="45"/>
      <c r="T290" s="31"/>
    </row>
    <row r="291" spans="1:20" hidden="1" x14ac:dyDescent="0.25">
      <c r="A291" s="1">
        <v>24069598</v>
      </c>
      <c r="B291" s="2">
        <v>45110</v>
      </c>
      <c r="C291" s="2" t="s">
        <v>456</v>
      </c>
      <c r="D291" s="1" t="s">
        <v>84</v>
      </c>
      <c r="E291" s="1" t="s">
        <v>13</v>
      </c>
      <c r="F291" s="1">
        <v>123420</v>
      </c>
      <c r="G291" s="1" t="s">
        <v>423</v>
      </c>
      <c r="H291" s="29">
        <v>11119</v>
      </c>
      <c r="I291" s="46">
        <v>413.05</v>
      </c>
      <c r="J291" s="30">
        <v>389.7</v>
      </c>
      <c r="K291" s="4"/>
      <c r="L291" s="3" t="s">
        <v>844</v>
      </c>
      <c r="M291" s="2">
        <v>45106</v>
      </c>
      <c r="N291" s="2"/>
      <c r="O291" s="5">
        <v>45127</v>
      </c>
      <c r="P291" s="2"/>
      <c r="Q291" s="2"/>
      <c r="R291" s="1"/>
      <c r="S291" s="45"/>
      <c r="T291" s="31"/>
    </row>
    <row r="292" spans="1:20" hidden="1" x14ac:dyDescent="0.25">
      <c r="A292" s="1">
        <v>23149398</v>
      </c>
      <c r="B292" s="2">
        <v>45111</v>
      </c>
      <c r="C292" s="2" t="s">
        <v>456</v>
      </c>
      <c r="D292" s="1" t="s">
        <v>63</v>
      </c>
      <c r="E292" s="1" t="s">
        <v>24</v>
      </c>
      <c r="F292" s="1">
        <v>123423</v>
      </c>
      <c r="G292" s="1" t="s">
        <v>423</v>
      </c>
      <c r="H292" s="29">
        <v>18469</v>
      </c>
      <c r="I292" s="46">
        <v>1068.29</v>
      </c>
      <c r="J292" s="30">
        <v>665.76099999999997</v>
      </c>
      <c r="K292" s="4"/>
      <c r="L292" s="3" t="s">
        <v>842</v>
      </c>
      <c r="M292" s="2">
        <v>45106</v>
      </c>
      <c r="N292" s="2"/>
      <c r="O292" s="5">
        <v>45120</v>
      </c>
      <c r="P292" s="2"/>
      <c r="Q292" s="2"/>
      <c r="R292" s="1"/>
      <c r="S292" s="45"/>
      <c r="T292" s="31"/>
    </row>
    <row r="293" spans="1:20" hidden="1" x14ac:dyDescent="0.25">
      <c r="A293" s="1">
        <v>24416698</v>
      </c>
      <c r="B293" s="2">
        <v>45106</v>
      </c>
      <c r="C293" s="2" t="s">
        <v>3</v>
      </c>
      <c r="D293" s="1" t="s">
        <v>408</v>
      </c>
      <c r="E293" s="1" t="s">
        <v>60</v>
      </c>
      <c r="F293" s="1">
        <v>123424</v>
      </c>
      <c r="G293" s="1" t="s">
        <v>423</v>
      </c>
      <c r="H293" s="29">
        <v>14579</v>
      </c>
      <c r="I293" s="46">
        <v>816.22</v>
      </c>
      <c r="J293" s="30">
        <v>481.23</v>
      </c>
      <c r="K293" s="4"/>
      <c r="L293" s="3" t="s">
        <v>61</v>
      </c>
      <c r="M293" s="2">
        <v>45106</v>
      </c>
      <c r="N293" s="2"/>
      <c r="O293" s="5">
        <v>45131</v>
      </c>
      <c r="P293" s="2"/>
      <c r="Q293" s="2"/>
      <c r="R293" s="1"/>
      <c r="S293" s="45"/>
      <c r="T293" s="31"/>
    </row>
    <row r="294" spans="1:20" hidden="1" x14ac:dyDescent="0.25">
      <c r="A294" s="1">
        <v>24333898</v>
      </c>
      <c r="B294" s="2">
        <v>45106</v>
      </c>
      <c r="C294" s="2" t="s">
        <v>3</v>
      </c>
      <c r="D294" s="1" t="s">
        <v>837</v>
      </c>
      <c r="E294" s="1" t="s">
        <v>5</v>
      </c>
      <c r="F294" s="1">
        <v>123425</v>
      </c>
      <c r="G294" s="1" t="s">
        <v>422</v>
      </c>
      <c r="H294" s="29">
        <v>10439</v>
      </c>
      <c r="I294" s="46">
        <v>284.7</v>
      </c>
      <c r="J294" s="30">
        <v>325.42200000000003</v>
      </c>
      <c r="K294" s="4"/>
      <c r="L294" s="3" t="s">
        <v>836</v>
      </c>
      <c r="M294" s="2">
        <v>45106</v>
      </c>
      <c r="N294" s="2"/>
      <c r="O294" s="5">
        <v>45112</v>
      </c>
      <c r="P294" s="2"/>
      <c r="Q294" s="2"/>
      <c r="R294" s="1"/>
      <c r="S294" s="45"/>
      <c r="T294" s="31"/>
    </row>
    <row r="295" spans="1:20" hidden="1" x14ac:dyDescent="0.25">
      <c r="A295" s="1">
        <v>24236298</v>
      </c>
      <c r="B295" s="2">
        <v>45120</v>
      </c>
      <c r="C295" s="2" t="s">
        <v>456</v>
      </c>
      <c r="D295" s="1" t="s">
        <v>224</v>
      </c>
      <c r="E295" s="1" t="s">
        <v>10</v>
      </c>
      <c r="F295" s="1">
        <v>123427</v>
      </c>
      <c r="G295" s="1" t="s">
        <v>423</v>
      </c>
      <c r="H295" s="29">
        <v>9789</v>
      </c>
      <c r="I295" s="46">
        <v>325.62</v>
      </c>
      <c r="J295" s="30">
        <v>296.43299999999999</v>
      </c>
      <c r="K295" s="4"/>
      <c r="L295" s="3" t="s">
        <v>800</v>
      </c>
      <c r="M295" s="2">
        <v>45106</v>
      </c>
      <c r="N295" s="2" t="s">
        <v>1408</v>
      </c>
      <c r="O295" s="5">
        <v>45128</v>
      </c>
      <c r="P295" s="2"/>
      <c r="Q295" s="2"/>
      <c r="R295" s="1"/>
      <c r="S295" s="45"/>
      <c r="T295" s="31"/>
    </row>
    <row r="296" spans="1:20" hidden="1" x14ac:dyDescent="0.25">
      <c r="A296" s="1">
        <v>24431598</v>
      </c>
      <c r="B296" s="2">
        <v>45111</v>
      </c>
      <c r="C296" s="2" t="s">
        <v>456</v>
      </c>
      <c r="D296" s="1" t="s">
        <v>17</v>
      </c>
      <c r="E296" s="1" t="s">
        <v>16</v>
      </c>
      <c r="F296" s="1">
        <v>123428</v>
      </c>
      <c r="G296" s="1" t="s">
        <v>423</v>
      </c>
      <c r="H296" s="29">
        <v>10439</v>
      </c>
      <c r="I296" s="46">
        <v>501.8</v>
      </c>
      <c r="J296" s="30">
        <v>312.72199999999998</v>
      </c>
      <c r="K296" s="4"/>
      <c r="L296" s="3" t="s">
        <v>842</v>
      </c>
      <c r="M296" s="2">
        <v>45106</v>
      </c>
      <c r="N296" s="2"/>
      <c r="O296" s="5">
        <v>45124</v>
      </c>
      <c r="P296" s="2"/>
      <c r="Q296" s="2"/>
      <c r="R296" s="1"/>
      <c r="S296" s="45"/>
      <c r="T296" s="31"/>
    </row>
    <row r="297" spans="1:20" hidden="1" x14ac:dyDescent="0.25">
      <c r="A297" s="1">
        <v>23683798</v>
      </c>
      <c r="B297" s="2">
        <v>45106</v>
      </c>
      <c r="C297" s="2" t="s">
        <v>3</v>
      </c>
      <c r="D297" s="1" t="s">
        <v>218</v>
      </c>
      <c r="E297" s="1" t="s">
        <v>28</v>
      </c>
      <c r="F297" s="1">
        <v>123431</v>
      </c>
      <c r="G297" s="1" t="s">
        <v>425</v>
      </c>
      <c r="H297" s="29">
        <v>14581.71</v>
      </c>
      <c r="I297" s="46">
        <v>791.27</v>
      </c>
      <c r="J297" s="30">
        <v>552.64710000000002</v>
      </c>
      <c r="K297" s="4"/>
      <c r="L297" s="3" t="s">
        <v>798</v>
      </c>
      <c r="M297" s="2">
        <v>45106</v>
      </c>
      <c r="N297" s="2"/>
      <c r="O297" s="5">
        <v>45120</v>
      </c>
      <c r="P297" s="2"/>
      <c r="Q297" s="2"/>
      <c r="R297" s="1"/>
      <c r="S297" s="45"/>
      <c r="T297" s="31"/>
    </row>
    <row r="298" spans="1:20" hidden="1" x14ac:dyDescent="0.25">
      <c r="A298" s="1">
        <v>23701198</v>
      </c>
      <c r="B298" s="2">
        <v>45113</v>
      </c>
      <c r="C298" s="2" t="s">
        <v>456</v>
      </c>
      <c r="D298" s="1" t="s">
        <v>184</v>
      </c>
      <c r="E298" s="1" t="s">
        <v>80</v>
      </c>
      <c r="F298" s="1">
        <v>123433</v>
      </c>
      <c r="G298" s="1" t="s">
        <v>423</v>
      </c>
      <c r="H298" s="29">
        <v>94400</v>
      </c>
      <c r="I298" s="46">
        <v>3903.23</v>
      </c>
      <c r="J298" s="30">
        <v>2385.1419999999998</v>
      </c>
      <c r="K298" s="4"/>
      <c r="L298" s="3" t="s">
        <v>799</v>
      </c>
      <c r="M298" s="2">
        <v>45106</v>
      </c>
      <c r="N298" s="2"/>
      <c r="O298" s="5">
        <v>45117</v>
      </c>
      <c r="P298" s="2"/>
      <c r="Q298" s="2"/>
      <c r="R298" s="1"/>
      <c r="S298" s="45"/>
      <c r="T298" s="31"/>
    </row>
    <row r="299" spans="1:20" hidden="1" x14ac:dyDescent="0.25">
      <c r="A299" s="1">
        <v>23440198</v>
      </c>
      <c r="B299" s="2">
        <v>45106</v>
      </c>
      <c r="C299" s="2" t="s">
        <v>3</v>
      </c>
      <c r="D299" s="1" t="s">
        <v>125</v>
      </c>
      <c r="E299" s="1" t="s">
        <v>30</v>
      </c>
      <c r="F299" s="1">
        <v>123434</v>
      </c>
      <c r="G299" s="1" t="s">
        <v>425</v>
      </c>
      <c r="H299" s="29">
        <v>11305</v>
      </c>
      <c r="I299" s="46">
        <v>692.95</v>
      </c>
      <c r="J299" s="30">
        <v>358.25</v>
      </c>
      <c r="K299" s="4"/>
      <c r="L299" s="3" t="s">
        <v>798</v>
      </c>
      <c r="M299" s="2">
        <v>45106</v>
      </c>
      <c r="N299" s="2"/>
      <c r="O299" s="5">
        <v>45121</v>
      </c>
      <c r="P299" s="2"/>
      <c r="Q299" s="2"/>
      <c r="R299" s="1"/>
      <c r="S299" s="45"/>
      <c r="T299" s="31"/>
    </row>
    <row r="300" spans="1:20" hidden="1" x14ac:dyDescent="0.25">
      <c r="A300" s="1">
        <v>24187498</v>
      </c>
      <c r="B300" s="2">
        <v>45106</v>
      </c>
      <c r="C300" s="2" t="s">
        <v>3</v>
      </c>
      <c r="D300" s="1" t="s">
        <v>204</v>
      </c>
      <c r="E300" s="1" t="s">
        <v>16</v>
      </c>
      <c r="F300" s="1">
        <v>123435</v>
      </c>
      <c r="G300" s="1" t="s">
        <v>423</v>
      </c>
      <c r="H300" s="29">
        <v>7975</v>
      </c>
      <c r="I300" s="46">
        <v>746.3</v>
      </c>
      <c r="J300" s="30">
        <v>277.83800000000002</v>
      </c>
      <c r="K300" s="4"/>
      <c r="L300" s="3" t="s">
        <v>11</v>
      </c>
      <c r="M300" s="2">
        <v>45106</v>
      </c>
      <c r="N300" s="2"/>
      <c r="O300" s="5">
        <v>45127</v>
      </c>
      <c r="P300" s="2"/>
      <c r="Q300" s="2"/>
      <c r="R300" s="1"/>
      <c r="S300" s="45"/>
      <c r="T300" s="31"/>
    </row>
    <row r="301" spans="1:20" hidden="1" x14ac:dyDescent="0.25">
      <c r="A301" s="1">
        <v>23905798</v>
      </c>
      <c r="B301" s="2">
        <v>45106</v>
      </c>
      <c r="C301" s="2" t="s">
        <v>3</v>
      </c>
      <c r="D301" s="1" t="s">
        <v>65</v>
      </c>
      <c r="E301" s="1" t="s">
        <v>66</v>
      </c>
      <c r="F301" s="1">
        <v>123436</v>
      </c>
      <c r="G301" s="1" t="s">
        <v>423</v>
      </c>
      <c r="H301" s="29">
        <v>12731.93</v>
      </c>
      <c r="I301" s="46">
        <v>549.19000000000005</v>
      </c>
      <c r="J301" s="30">
        <v>308.60000000000002</v>
      </c>
      <c r="K301" s="4"/>
      <c r="L301" s="3" t="s">
        <v>61</v>
      </c>
      <c r="M301" s="2">
        <v>45106</v>
      </c>
      <c r="N301" s="2"/>
      <c r="O301" s="5">
        <v>45124</v>
      </c>
      <c r="P301" s="2"/>
      <c r="Q301" s="2"/>
      <c r="R301" s="1"/>
      <c r="S301" s="45"/>
      <c r="T301" s="31"/>
    </row>
    <row r="302" spans="1:20" hidden="1" x14ac:dyDescent="0.25">
      <c r="A302" s="1">
        <v>24503598</v>
      </c>
      <c r="B302" s="2">
        <v>45106</v>
      </c>
      <c r="C302" s="2" t="s">
        <v>3</v>
      </c>
      <c r="D302" s="1" t="s">
        <v>65</v>
      </c>
      <c r="E302" s="1" t="s">
        <v>66</v>
      </c>
      <c r="F302" s="1">
        <v>123437</v>
      </c>
      <c r="G302" s="1" t="s">
        <v>423</v>
      </c>
      <c r="H302" s="29">
        <v>10588.2</v>
      </c>
      <c r="I302" s="46">
        <v>561.45000000000005</v>
      </c>
      <c r="J302" s="30">
        <v>325.42200000000003</v>
      </c>
      <c r="K302" s="4"/>
      <c r="L302" s="3" t="s">
        <v>61</v>
      </c>
      <c r="M302" s="2">
        <v>45106</v>
      </c>
      <c r="N302" s="2"/>
      <c r="O302" s="5">
        <v>45124</v>
      </c>
      <c r="P302" s="2"/>
      <c r="Q302" s="2"/>
      <c r="R302" s="1"/>
      <c r="S302" s="45"/>
      <c r="T302" s="31"/>
    </row>
    <row r="303" spans="1:20" hidden="1" x14ac:dyDescent="0.25">
      <c r="A303" s="1">
        <v>24358998</v>
      </c>
      <c r="B303" s="2">
        <v>45106</v>
      </c>
      <c r="C303" s="2" t="s">
        <v>3</v>
      </c>
      <c r="D303" s="1" t="s">
        <v>202</v>
      </c>
      <c r="E303" s="1" t="s">
        <v>66</v>
      </c>
      <c r="F303" s="1">
        <v>123440</v>
      </c>
      <c r="G303" s="1" t="s">
        <v>423</v>
      </c>
      <c r="H303" s="29">
        <v>24000</v>
      </c>
      <c r="I303" s="46">
        <v>1587.27</v>
      </c>
      <c r="J303" s="30">
        <v>829.01300000000003</v>
      </c>
      <c r="K303" s="4"/>
      <c r="L303" s="3" t="s">
        <v>61</v>
      </c>
      <c r="M303" s="2">
        <v>45106</v>
      </c>
      <c r="N303" s="2"/>
      <c r="O303" s="5">
        <v>45128</v>
      </c>
      <c r="P303" s="2"/>
      <c r="Q303" s="2"/>
      <c r="R303" s="1"/>
      <c r="S303" s="45"/>
      <c r="T303" s="31"/>
    </row>
    <row r="304" spans="1:20" hidden="1" x14ac:dyDescent="0.25">
      <c r="A304" s="1">
        <v>23846198</v>
      </c>
      <c r="B304" s="2">
        <v>45111</v>
      </c>
      <c r="C304" s="2" t="s">
        <v>456</v>
      </c>
      <c r="D304" s="1" t="s">
        <v>17</v>
      </c>
      <c r="E304" s="1" t="s">
        <v>16</v>
      </c>
      <c r="F304" s="1">
        <v>123441</v>
      </c>
      <c r="G304" s="1" t="s">
        <v>423</v>
      </c>
      <c r="H304" s="29">
        <v>13249</v>
      </c>
      <c r="I304" s="46">
        <v>675.08</v>
      </c>
      <c r="J304" s="30">
        <v>420.71</v>
      </c>
      <c r="K304" s="4"/>
      <c r="L304" s="3" t="s">
        <v>842</v>
      </c>
      <c r="M304" s="2">
        <v>45106</v>
      </c>
      <c r="N304" s="2"/>
      <c r="O304" s="5">
        <v>45124</v>
      </c>
      <c r="P304" s="2"/>
      <c r="Q304" s="2"/>
      <c r="R304" s="1"/>
      <c r="S304" s="45"/>
      <c r="T304" s="31"/>
    </row>
    <row r="305" spans="1:20" hidden="1" x14ac:dyDescent="0.25">
      <c r="A305" s="1">
        <v>24170998</v>
      </c>
      <c r="B305" s="2">
        <v>45106</v>
      </c>
      <c r="C305" s="2" t="s">
        <v>3</v>
      </c>
      <c r="D305" s="1" t="s">
        <v>15</v>
      </c>
      <c r="E305" s="1" t="s">
        <v>16</v>
      </c>
      <c r="F305" s="1">
        <v>123442</v>
      </c>
      <c r="G305" s="1" t="s">
        <v>423</v>
      </c>
      <c r="H305" s="29">
        <v>10969</v>
      </c>
      <c r="I305" s="46">
        <v>819.16</v>
      </c>
      <c r="J305" s="30">
        <v>325.315</v>
      </c>
      <c r="K305" s="4"/>
      <c r="L305" s="3" t="s">
        <v>11</v>
      </c>
      <c r="M305" s="2">
        <v>45106</v>
      </c>
      <c r="N305" s="2"/>
      <c r="O305" s="5">
        <v>45127</v>
      </c>
      <c r="P305" s="2"/>
      <c r="Q305" s="2"/>
      <c r="R305" s="1"/>
      <c r="S305" s="45"/>
      <c r="T305" s="31"/>
    </row>
    <row r="306" spans="1:20" hidden="1" x14ac:dyDescent="0.25">
      <c r="A306" s="1">
        <v>23701898</v>
      </c>
      <c r="B306" s="2">
        <v>45106</v>
      </c>
      <c r="C306" s="2" t="s">
        <v>3</v>
      </c>
      <c r="D306" s="1" t="s">
        <v>22</v>
      </c>
      <c r="E306" s="1" t="s">
        <v>16</v>
      </c>
      <c r="F306" s="1">
        <v>123443</v>
      </c>
      <c r="G306" s="1" t="s">
        <v>423</v>
      </c>
      <c r="H306" s="29">
        <v>6689</v>
      </c>
      <c r="I306" s="46">
        <v>666.81</v>
      </c>
      <c r="J306" s="30">
        <v>226.02099999999999</v>
      </c>
      <c r="K306" s="4"/>
      <c r="L306" s="3" t="s">
        <v>11</v>
      </c>
      <c r="M306" s="2">
        <v>45106</v>
      </c>
      <c r="N306" s="2"/>
      <c r="O306" s="5">
        <v>45127</v>
      </c>
      <c r="P306" s="2"/>
      <c r="Q306" s="2"/>
      <c r="R306" s="1"/>
      <c r="S306" s="45"/>
      <c r="T306" s="31"/>
    </row>
    <row r="307" spans="1:20" hidden="1" x14ac:dyDescent="0.25">
      <c r="A307" s="1">
        <v>24324798</v>
      </c>
      <c r="B307" s="2">
        <v>45106</v>
      </c>
      <c r="C307" s="2" t="s">
        <v>3</v>
      </c>
      <c r="D307" s="1" t="s">
        <v>250</v>
      </c>
      <c r="E307" s="1" t="s">
        <v>33</v>
      </c>
      <c r="F307" s="1">
        <v>123444</v>
      </c>
      <c r="G307" s="1" t="s">
        <v>425</v>
      </c>
      <c r="H307" s="29">
        <v>15189</v>
      </c>
      <c r="I307" s="46">
        <v>572.97</v>
      </c>
      <c r="J307" s="30">
        <v>481.48099999999999</v>
      </c>
      <c r="K307" s="4"/>
      <c r="L307" s="3" t="s">
        <v>798</v>
      </c>
      <c r="M307" s="2">
        <v>45106</v>
      </c>
      <c r="N307" s="2"/>
      <c r="O307" s="5">
        <v>45118</v>
      </c>
      <c r="P307" s="2"/>
      <c r="Q307" s="2"/>
      <c r="R307" s="1"/>
      <c r="S307" s="45"/>
      <c r="T307" s="31"/>
    </row>
    <row r="308" spans="1:20" hidden="1" x14ac:dyDescent="0.25">
      <c r="A308" s="1">
        <v>23503998</v>
      </c>
      <c r="B308" s="2">
        <v>45106</v>
      </c>
      <c r="C308" s="2" t="s">
        <v>3</v>
      </c>
      <c r="D308" s="1" t="s">
        <v>413</v>
      </c>
      <c r="E308" s="1" t="s">
        <v>30</v>
      </c>
      <c r="F308" s="1">
        <v>123445</v>
      </c>
      <c r="G308" s="1" t="s">
        <v>425</v>
      </c>
      <c r="H308" s="29">
        <v>13258.25</v>
      </c>
      <c r="I308" s="46">
        <v>892.06</v>
      </c>
      <c r="J308" s="30">
        <v>481.202</v>
      </c>
      <c r="K308" s="4"/>
      <c r="L308" s="3" t="s">
        <v>798</v>
      </c>
      <c r="M308" s="2">
        <v>45106</v>
      </c>
      <c r="N308" s="2"/>
      <c r="O308" s="5">
        <v>45127</v>
      </c>
      <c r="P308" s="2"/>
      <c r="Q308" s="2"/>
      <c r="R308" s="1"/>
      <c r="S308" s="45"/>
      <c r="T308" s="31"/>
    </row>
    <row r="309" spans="1:20" hidden="1" x14ac:dyDescent="0.25">
      <c r="A309" s="1">
        <v>24336798</v>
      </c>
      <c r="B309" s="2">
        <v>45106</v>
      </c>
      <c r="C309" s="2" t="s">
        <v>3</v>
      </c>
      <c r="D309" s="1" t="s">
        <v>181</v>
      </c>
      <c r="E309" s="1" t="s">
        <v>5</v>
      </c>
      <c r="F309" s="1">
        <v>123446</v>
      </c>
      <c r="G309" s="1" t="s">
        <v>422</v>
      </c>
      <c r="H309" s="29">
        <v>8529</v>
      </c>
      <c r="I309" s="46">
        <v>232.61</v>
      </c>
      <c r="J309" s="30">
        <v>259.887</v>
      </c>
      <c r="K309" s="4"/>
      <c r="L309" s="3" t="s">
        <v>836</v>
      </c>
      <c r="M309" s="2">
        <v>45106</v>
      </c>
      <c r="N309" s="2"/>
      <c r="O309" s="5">
        <v>45112</v>
      </c>
      <c r="P309" s="2"/>
      <c r="Q309" s="2"/>
      <c r="R309" s="1"/>
      <c r="S309" s="45"/>
      <c r="T309" s="31"/>
    </row>
    <row r="310" spans="1:20" hidden="1" x14ac:dyDescent="0.25">
      <c r="A310" s="1">
        <v>24515798</v>
      </c>
      <c r="B310" s="2">
        <v>45107</v>
      </c>
      <c r="C310" s="2" t="s">
        <v>3</v>
      </c>
      <c r="D310" s="1" t="s">
        <v>442</v>
      </c>
      <c r="E310" s="1" t="s">
        <v>20</v>
      </c>
      <c r="F310" s="1">
        <v>123447</v>
      </c>
      <c r="G310" s="1" t="s">
        <v>423</v>
      </c>
      <c r="H310" s="29">
        <v>28900</v>
      </c>
      <c r="I310" s="46">
        <v>1143.6600000000001</v>
      </c>
      <c r="J310" s="30">
        <v>867.35699999999997</v>
      </c>
      <c r="K310" s="4"/>
      <c r="L310" s="3" t="s">
        <v>61</v>
      </c>
      <c r="M310" s="2">
        <v>45106</v>
      </c>
      <c r="N310" s="2"/>
      <c r="O310" s="5">
        <v>45125</v>
      </c>
      <c r="P310" s="2"/>
      <c r="Q310" s="2"/>
      <c r="R310" s="1"/>
      <c r="S310" s="45"/>
      <c r="T310" s="31"/>
    </row>
    <row r="311" spans="1:20" hidden="1" x14ac:dyDescent="0.25">
      <c r="A311" s="1">
        <v>23919598</v>
      </c>
      <c r="B311" s="2">
        <v>45112</v>
      </c>
      <c r="C311" s="2" t="s">
        <v>456</v>
      </c>
      <c r="D311" s="1" t="s">
        <v>159</v>
      </c>
      <c r="E311" s="1" t="s">
        <v>30</v>
      </c>
      <c r="F311" s="1">
        <v>123450</v>
      </c>
      <c r="G311" s="1" t="s">
        <v>425</v>
      </c>
      <c r="H311" s="29">
        <v>110984.63</v>
      </c>
      <c r="I311" s="46">
        <v>4380</v>
      </c>
      <c r="J311" s="30">
        <v>3608.8</v>
      </c>
      <c r="K311" s="4"/>
      <c r="L311" s="3" t="s">
        <v>800</v>
      </c>
      <c r="M311" s="2">
        <v>45106</v>
      </c>
      <c r="N311" s="2" t="s">
        <v>1408</v>
      </c>
      <c r="O311" s="5">
        <v>45117</v>
      </c>
      <c r="P311" s="2"/>
      <c r="Q311" s="2"/>
      <c r="R311" s="1"/>
      <c r="S311" s="45"/>
      <c r="T311" s="31"/>
    </row>
    <row r="312" spans="1:20" hidden="1" x14ac:dyDescent="0.25">
      <c r="A312" s="1">
        <v>23893498</v>
      </c>
      <c r="B312" s="2">
        <v>45106</v>
      </c>
      <c r="C312" s="2" t="s">
        <v>3</v>
      </c>
      <c r="D312" s="1" t="s">
        <v>877</v>
      </c>
      <c r="E312" s="1" t="s">
        <v>143</v>
      </c>
      <c r="F312" s="1">
        <v>123456</v>
      </c>
      <c r="G312" s="1" t="s">
        <v>424</v>
      </c>
      <c r="H312" s="29">
        <v>14815</v>
      </c>
      <c r="I312" s="46">
        <v>1375.61</v>
      </c>
      <c r="J312" s="30">
        <v>449.56599999999997</v>
      </c>
      <c r="K312" s="4"/>
      <c r="L312" s="3" t="s">
        <v>798</v>
      </c>
      <c r="M312" s="2">
        <v>45106</v>
      </c>
      <c r="N312" s="2"/>
      <c r="O312" s="5">
        <v>45127</v>
      </c>
      <c r="P312" s="2"/>
      <c r="Q312" s="2"/>
      <c r="R312" s="1"/>
      <c r="S312" s="45"/>
      <c r="T312" s="31"/>
    </row>
    <row r="313" spans="1:20" hidden="1" x14ac:dyDescent="0.25">
      <c r="A313" s="1">
        <v>24408698</v>
      </c>
      <c r="B313" s="2">
        <v>45106</v>
      </c>
      <c r="C313" s="2" t="s">
        <v>3</v>
      </c>
      <c r="D313" s="1" t="s">
        <v>231</v>
      </c>
      <c r="E313" s="1" t="s">
        <v>13</v>
      </c>
      <c r="F313" s="1">
        <v>123457</v>
      </c>
      <c r="G313" s="1" t="s">
        <v>423</v>
      </c>
      <c r="H313" s="29">
        <v>15399</v>
      </c>
      <c r="I313" s="46">
        <v>720.98</v>
      </c>
      <c r="J313" s="30">
        <v>510.084</v>
      </c>
      <c r="K313" s="4"/>
      <c r="L313" s="3" t="s">
        <v>61</v>
      </c>
      <c r="M313" s="2">
        <v>45106</v>
      </c>
      <c r="N313" s="2"/>
      <c r="O313" s="5">
        <v>45125</v>
      </c>
      <c r="P313" s="2"/>
      <c r="Q313" s="2"/>
      <c r="R313" s="1"/>
      <c r="S313" s="45"/>
      <c r="T313" s="31"/>
    </row>
    <row r="314" spans="1:20" hidden="1" x14ac:dyDescent="0.25">
      <c r="A314" s="1">
        <v>24502098</v>
      </c>
      <c r="B314" s="2">
        <v>45106</v>
      </c>
      <c r="C314" s="2" t="s">
        <v>3</v>
      </c>
      <c r="D314" s="1" t="s">
        <v>409</v>
      </c>
      <c r="E314" s="1" t="s">
        <v>24</v>
      </c>
      <c r="F314" s="1">
        <v>123460</v>
      </c>
      <c r="G314" s="1" t="s">
        <v>423</v>
      </c>
      <c r="H314" s="29">
        <v>44368.1</v>
      </c>
      <c r="I314" s="46">
        <v>2041.08</v>
      </c>
      <c r="J314" s="30">
        <v>1416.75</v>
      </c>
      <c r="K314" s="4"/>
      <c r="L314" s="3" t="s">
        <v>61</v>
      </c>
      <c r="M314" s="2">
        <v>45106</v>
      </c>
      <c r="N314" s="2"/>
      <c r="O314" s="5">
        <v>45125</v>
      </c>
      <c r="P314" s="2"/>
      <c r="Q314" s="2"/>
      <c r="R314" s="1"/>
      <c r="S314" s="45"/>
      <c r="T314" s="31"/>
    </row>
    <row r="315" spans="1:20" hidden="1" x14ac:dyDescent="0.25">
      <c r="A315" s="1">
        <v>24320798</v>
      </c>
      <c r="B315" s="2">
        <v>45106</v>
      </c>
      <c r="C315" s="2" t="s">
        <v>3</v>
      </c>
      <c r="D315" s="1" t="s">
        <v>414</v>
      </c>
      <c r="E315" s="1" t="s">
        <v>26</v>
      </c>
      <c r="F315" s="1">
        <v>123462</v>
      </c>
      <c r="G315" s="1" t="s">
        <v>424</v>
      </c>
      <c r="H315" s="29">
        <v>19156.97</v>
      </c>
      <c r="I315" s="46">
        <v>3179.9</v>
      </c>
      <c r="J315" s="30">
        <v>647.0059</v>
      </c>
      <c r="K315" s="4"/>
      <c r="L315" s="3" t="s">
        <v>798</v>
      </c>
      <c r="M315" s="2">
        <v>45106</v>
      </c>
      <c r="N315" s="2"/>
      <c r="O315" s="5">
        <v>45132</v>
      </c>
      <c r="P315" s="2"/>
      <c r="Q315" s="2"/>
      <c r="R315" s="1"/>
      <c r="S315" s="45"/>
      <c r="T315" s="31"/>
    </row>
    <row r="316" spans="1:20" hidden="1" x14ac:dyDescent="0.25">
      <c r="A316" s="1">
        <v>24631298</v>
      </c>
      <c r="B316" s="2">
        <v>45106</v>
      </c>
      <c r="C316" s="2" t="s">
        <v>3</v>
      </c>
      <c r="D316" s="1" t="s">
        <v>125</v>
      </c>
      <c r="E316" s="1" t="s">
        <v>30</v>
      </c>
      <c r="F316" s="1">
        <v>123463</v>
      </c>
      <c r="G316" s="1" t="s">
        <v>425</v>
      </c>
      <c r="H316" s="29">
        <v>6747.52</v>
      </c>
      <c r="I316" s="46">
        <v>406.66</v>
      </c>
      <c r="J316" s="30">
        <v>186.02699999999999</v>
      </c>
      <c r="K316" s="4"/>
      <c r="L316" s="3" t="s">
        <v>798</v>
      </c>
      <c r="M316" s="2">
        <v>45106</v>
      </c>
      <c r="N316" s="2"/>
      <c r="O316" s="5">
        <v>45121</v>
      </c>
      <c r="P316" s="2"/>
      <c r="Q316" s="2"/>
      <c r="R316" s="1"/>
      <c r="S316" s="45"/>
      <c r="T316" s="31"/>
    </row>
    <row r="317" spans="1:20" hidden="1" x14ac:dyDescent="0.25">
      <c r="A317" s="1">
        <v>24506898</v>
      </c>
      <c r="B317" s="2">
        <v>45111</v>
      </c>
      <c r="C317" s="2" t="s">
        <v>456</v>
      </c>
      <c r="D317" s="1" t="s">
        <v>156</v>
      </c>
      <c r="E317" s="1" t="s">
        <v>20</v>
      </c>
      <c r="F317" s="1">
        <v>123464</v>
      </c>
      <c r="G317" s="1" t="s">
        <v>423</v>
      </c>
      <c r="H317" s="29">
        <v>35057.589999999997</v>
      </c>
      <c r="I317" s="46">
        <v>1154.57</v>
      </c>
      <c r="J317" s="30">
        <v>1267.0719999999999</v>
      </c>
      <c r="K317" s="4"/>
      <c r="L317" s="3" t="s">
        <v>799</v>
      </c>
      <c r="M317" s="2">
        <v>45106</v>
      </c>
      <c r="N317" s="2"/>
      <c r="O317" s="5">
        <v>45117</v>
      </c>
      <c r="P317" s="2"/>
      <c r="Q317" s="2"/>
      <c r="R317" s="1"/>
      <c r="S317" s="45"/>
      <c r="T317" s="31"/>
    </row>
    <row r="318" spans="1:20" hidden="1" x14ac:dyDescent="0.25">
      <c r="A318" s="1">
        <v>24311898</v>
      </c>
      <c r="B318" s="2">
        <v>45106</v>
      </c>
      <c r="C318" s="2" t="s">
        <v>3</v>
      </c>
      <c r="D318" s="1" t="s">
        <v>44</v>
      </c>
      <c r="E318" s="1" t="s">
        <v>26</v>
      </c>
      <c r="F318" s="1">
        <v>123465</v>
      </c>
      <c r="G318" s="1" t="s">
        <v>424</v>
      </c>
      <c r="H318" s="29">
        <v>16798.27</v>
      </c>
      <c r="I318" s="46">
        <v>1283.5999999999999</v>
      </c>
      <c r="J318" s="30">
        <v>625.81479999999999</v>
      </c>
      <c r="K318" s="4"/>
      <c r="L318" s="3" t="s">
        <v>798</v>
      </c>
      <c r="M318" s="2">
        <v>45106</v>
      </c>
      <c r="N318" s="2"/>
      <c r="O318" s="5">
        <v>45128</v>
      </c>
      <c r="P318" s="2"/>
      <c r="Q318" s="2"/>
      <c r="R318" s="1"/>
      <c r="S318" s="45"/>
      <c r="T318" s="31"/>
    </row>
    <row r="319" spans="1:20" hidden="1" x14ac:dyDescent="0.25">
      <c r="A319" s="1">
        <v>23078098</v>
      </c>
      <c r="B319" s="2">
        <v>45111</v>
      </c>
      <c r="C319" s="2" t="s">
        <v>456</v>
      </c>
      <c r="D319" s="1" t="s">
        <v>19</v>
      </c>
      <c r="E319" s="1" t="s">
        <v>20</v>
      </c>
      <c r="F319" s="1">
        <v>123466</v>
      </c>
      <c r="G319" s="1" t="s">
        <v>423</v>
      </c>
      <c r="H319" s="29">
        <v>9691.2199999999993</v>
      </c>
      <c r="I319" s="46">
        <v>319.17</v>
      </c>
      <c r="J319" s="30">
        <v>339.28300000000002</v>
      </c>
      <c r="K319" s="4"/>
      <c r="L319" s="3" t="s">
        <v>799</v>
      </c>
      <c r="M319" s="2">
        <v>45106</v>
      </c>
      <c r="N319" s="2"/>
      <c r="O319" s="5">
        <v>45124</v>
      </c>
      <c r="P319" s="2"/>
      <c r="Q319" s="2"/>
      <c r="R319" s="1"/>
      <c r="S319" s="45"/>
      <c r="T319" s="31"/>
    </row>
    <row r="320" spans="1:20" hidden="1" x14ac:dyDescent="0.25">
      <c r="A320" s="1">
        <v>24894798</v>
      </c>
      <c r="B320" s="2">
        <v>45113</v>
      </c>
      <c r="C320" s="2" t="s">
        <v>456</v>
      </c>
      <c r="D320" s="1" t="s">
        <v>164</v>
      </c>
      <c r="E320" s="1" t="s">
        <v>30</v>
      </c>
      <c r="F320" s="1">
        <v>123468</v>
      </c>
      <c r="G320" s="1" t="s">
        <v>425</v>
      </c>
      <c r="H320" s="29">
        <v>16000</v>
      </c>
      <c r="I320" s="46">
        <v>637.5</v>
      </c>
      <c r="J320" s="30">
        <v>300.39999999999998</v>
      </c>
      <c r="K320" s="4"/>
      <c r="L320" s="3" t="s">
        <v>959</v>
      </c>
      <c r="M320" s="2">
        <v>45106</v>
      </c>
      <c r="N320" s="2" t="s">
        <v>1408</v>
      </c>
      <c r="O320" s="5">
        <v>45131</v>
      </c>
      <c r="P320" s="2"/>
      <c r="Q320" s="2"/>
      <c r="R320" s="1"/>
      <c r="S320" s="45"/>
      <c r="T320" s="31"/>
    </row>
    <row r="321" spans="1:20" hidden="1" x14ac:dyDescent="0.25">
      <c r="A321" s="1">
        <v>24765898</v>
      </c>
      <c r="B321" s="2">
        <v>45107</v>
      </c>
      <c r="C321" s="2" t="s">
        <v>3</v>
      </c>
      <c r="D321" s="1" t="s">
        <v>31</v>
      </c>
      <c r="E321" s="1" t="s">
        <v>26</v>
      </c>
      <c r="F321" s="1">
        <v>123488</v>
      </c>
      <c r="G321" s="1" t="s">
        <v>424</v>
      </c>
      <c r="H321" s="29">
        <v>12367.94</v>
      </c>
      <c r="I321" s="46">
        <v>829.34</v>
      </c>
      <c r="J321" s="30">
        <v>385.93959999999998</v>
      </c>
      <c r="K321" s="4"/>
      <c r="L321" s="3" t="s">
        <v>798</v>
      </c>
      <c r="M321" s="2">
        <v>45106</v>
      </c>
      <c r="N321" s="2"/>
      <c r="O321" s="5">
        <v>45135</v>
      </c>
      <c r="P321" s="2"/>
      <c r="Q321" s="2"/>
      <c r="R321" s="1"/>
      <c r="S321" s="45"/>
      <c r="T321" s="31"/>
    </row>
    <row r="322" spans="1:20" hidden="1" x14ac:dyDescent="0.25">
      <c r="A322" s="1">
        <v>24644398</v>
      </c>
      <c r="B322" s="2">
        <v>45107</v>
      </c>
      <c r="C322" s="2" t="s">
        <v>3</v>
      </c>
      <c r="D322" s="1" t="s">
        <v>99</v>
      </c>
      <c r="E322" s="1" t="s">
        <v>16</v>
      </c>
      <c r="F322" s="1">
        <v>123491</v>
      </c>
      <c r="G322" s="1" t="s">
        <v>423</v>
      </c>
      <c r="H322" s="29">
        <v>9850</v>
      </c>
      <c r="I322" s="46">
        <v>374.1</v>
      </c>
      <c r="J322" s="30">
        <v>312.99290000000002</v>
      </c>
      <c r="K322" s="4"/>
      <c r="L322" s="3" t="s">
        <v>800</v>
      </c>
      <c r="M322" s="2">
        <v>45106</v>
      </c>
      <c r="N322" s="2" t="s">
        <v>1408</v>
      </c>
      <c r="O322" s="5">
        <v>45120</v>
      </c>
      <c r="P322" s="2"/>
      <c r="Q322" s="2"/>
      <c r="R322" s="1"/>
      <c r="S322" s="45"/>
      <c r="T322" s="31"/>
    </row>
    <row r="323" spans="1:20" hidden="1" x14ac:dyDescent="0.25">
      <c r="A323" s="1">
        <v>24672998</v>
      </c>
      <c r="B323" s="2">
        <v>45111</v>
      </c>
      <c r="C323" s="2" t="s">
        <v>456</v>
      </c>
      <c r="D323" s="1" t="s">
        <v>19</v>
      </c>
      <c r="E323" s="1" t="s">
        <v>20</v>
      </c>
      <c r="F323" s="1">
        <v>123497</v>
      </c>
      <c r="G323" s="1" t="s">
        <v>423</v>
      </c>
      <c r="H323" s="29">
        <v>21200</v>
      </c>
      <c r="I323" s="46">
        <v>698.19</v>
      </c>
      <c r="J323" s="30">
        <v>742.49800000000005</v>
      </c>
      <c r="K323" s="4"/>
      <c r="L323" s="3" t="s">
        <v>799</v>
      </c>
      <c r="M323" s="2">
        <v>45106</v>
      </c>
      <c r="N323" s="2"/>
      <c r="O323" s="5">
        <v>45125</v>
      </c>
      <c r="P323" s="2"/>
      <c r="Q323" s="2"/>
      <c r="R323" s="1"/>
      <c r="S323" s="45"/>
      <c r="T323" s="31"/>
    </row>
    <row r="324" spans="1:20" hidden="1" x14ac:dyDescent="0.25">
      <c r="A324" s="1">
        <v>24278798</v>
      </c>
      <c r="B324" s="2">
        <v>45111</v>
      </c>
      <c r="C324" s="2" t="s">
        <v>456</v>
      </c>
      <c r="D324" s="1" t="s">
        <v>65</v>
      </c>
      <c r="E324" s="1" t="s">
        <v>66</v>
      </c>
      <c r="F324" s="1">
        <v>123498</v>
      </c>
      <c r="G324" s="1" t="s">
        <v>423</v>
      </c>
      <c r="H324" s="29">
        <v>13819</v>
      </c>
      <c r="I324" s="46">
        <v>656.64</v>
      </c>
      <c r="J324" s="30">
        <v>449.702</v>
      </c>
      <c r="K324" s="4"/>
      <c r="L324" s="3" t="s">
        <v>799</v>
      </c>
      <c r="M324" s="2">
        <v>45106</v>
      </c>
      <c r="N324" s="2"/>
      <c r="O324" s="5">
        <v>45121</v>
      </c>
      <c r="P324" s="2"/>
      <c r="Q324" s="2"/>
      <c r="R324" s="1"/>
      <c r="S324" s="45"/>
      <c r="T324" s="31"/>
    </row>
    <row r="325" spans="1:20" hidden="1" x14ac:dyDescent="0.25">
      <c r="A325" s="1">
        <v>24682798</v>
      </c>
      <c r="B325" s="2">
        <v>45107</v>
      </c>
      <c r="C325" s="2" t="s">
        <v>3</v>
      </c>
      <c r="D325" s="1" t="s">
        <v>34</v>
      </c>
      <c r="E325" s="1" t="s">
        <v>28</v>
      </c>
      <c r="F325" s="1">
        <v>123499</v>
      </c>
      <c r="G325" s="1" t="s">
        <v>425</v>
      </c>
      <c r="H325" s="29">
        <v>20829</v>
      </c>
      <c r="I325" s="46">
        <v>989.06</v>
      </c>
      <c r="J325" s="30">
        <v>704.73350000000005</v>
      </c>
      <c r="K325" s="4"/>
      <c r="L325" s="3" t="s">
        <v>798</v>
      </c>
      <c r="M325" s="2">
        <v>45106</v>
      </c>
      <c r="N325" s="2"/>
      <c r="O325" s="5">
        <v>45126</v>
      </c>
      <c r="P325" s="2"/>
      <c r="Q325" s="2"/>
      <c r="R325" s="1"/>
      <c r="S325" s="45"/>
      <c r="T325" s="31"/>
    </row>
    <row r="326" spans="1:20" hidden="1" x14ac:dyDescent="0.25">
      <c r="A326" s="1">
        <v>24349598</v>
      </c>
      <c r="B326" s="2">
        <v>45111</v>
      </c>
      <c r="C326" s="2" t="s">
        <v>456</v>
      </c>
      <c r="D326" s="1" t="s">
        <v>19</v>
      </c>
      <c r="E326" s="1" t="s">
        <v>20</v>
      </c>
      <c r="F326" s="1">
        <v>123500</v>
      </c>
      <c r="G326" s="1" t="s">
        <v>423</v>
      </c>
      <c r="H326" s="29">
        <v>9503.01</v>
      </c>
      <c r="I326" s="46">
        <v>312.97000000000003</v>
      </c>
      <c r="J326" s="30">
        <v>296.43299999999999</v>
      </c>
      <c r="K326" s="4"/>
      <c r="L326" s="3" t="s">
        <v>799</v>
      </c>
      <c r="M326" s="2">
        <v>45106</v>
      </c>
      <c r="N326" s="2"/>
      <c r="O326" s="5">
        <v>45117</v>
      </c>
      <c r="P326" s="2"/>
      <c r="Q326" s="2"/>
      <c r="R326" s="1"/>
      <c r="S326" s="45"/>
      <c r="T326" s="31"/>
    </row>
    <row r="327" spans="1:20" hidden="1" x14ac:dyDescent="0.25">
      <c r="A327" s="1">
        <v>24492298</v>
      </c>
      <c r="B327" s="2">
        <v>45107</v>
      </c>
      <c r="C327" s="2" t="s">
        <v>3</v>
      </c>
      <c r="D327" s="1" t="s">
        <v>432</v>
      </c>
      <c r="E327" s="1" t="s">
        <v>51</v>
      </c>
      <c r="F327" s="1">
        <v>123501</v>
      </c>
      <c r="G327" s="1" t="s">
        <v>422</v>
      </c>
      <c r="H327" s="29">
        <v>6139</v>
      </c>
      <c r="I327" s="46">
        <v>405.19</v>
      </c>
      <c r="J327" s="30">
        <v>204.465</v>
      </c>
      <c r="K327" s="4"/>
      <c r="L327" s="3" t="s">
        <v>52</v>
      </c>
      <c r="M327" s="2">
        <v>45106</v>
      </c>
      <c r="N327" s="2"/>
      <c r="O327" s="5">
        <v>45125</v>
      </c>
      <c r="P327" s="2"/>
      <c r="Q327" s="2"/>
      <c r="R327" s="1"/>
      <c r="S327" s="45"/>
      <c r="T327" s="31"/>
    </row>
    <row r="328" spans="1:20" hidden="1" x14ac:dyDescent="0.25">
      <c r="A328" s="1">
        <v>24691298</v>
      </c>
      <c r="B328" s="2">
        <v>45111</v>
      </c>
      <c r="C328" s="2" t="s">
        <v>456</v>
      </c>
      <c r="D328" s="1" t="s">
        <v>162</v>
      </c>
      <c r="E328" s="1" t="s">
        <v>163</v>
      </c>
      <c r="F328" s="1">
        <v>123502</v>
      </c>
      <c r="G328" s="1" t="s">
        <v>424</v>
      </c>
      <c r="H328" s="29">
        <v>34800</v>
      </c>
      <c r="I328" s="46">
        <v>2163.4899999999998</v>
      </c>
      <c r="J328" s="30">
        <v>895.76499999999999</v>
      </c>
      <c r="K328" s="4"/>
      <c r="L328" s="3" t="s">
        <v>798</v>
      </c>
      <c r="M328" s="2">
        <v>45106</v>
      </c>
      <c r="N328" s="2"/>
      <c r="O328" s="5">
        <v>45142</v>
      </c>
      <c r="P328" s="2"/>
      <c r="Q328" s="2"/>
      <c r="R328" s="1"/>
      <c r="S328" s="45"/>
      <c r="T328" s="31"/>
    </row>
    <row r="329" spans="1:20" hidden="1" x14ac:dyDescent="0.25">
      <c r="A329" s="1">
        <v>24618498</v>
      </c>
      <c r="B329" s="2">
        <v>45110</v>
      </c>
      <c r="C329" s="2" t="s">
        <v>456</v>
      </c>
      <c r="D329" s="1" t="s">
        <v>89</v>
      </c>
      <c r="E329" s="1" t="s">
        <v>80</v>
      </c>
      <c r="F329" s="1">
        <v>123503</v>
      </c>
      <c r="G329" s="1" t="s">
        <v>423</v>
      </c>
      <c r="H329" s="29">
        <v>8239</v>
      </c>
      <c r="I329" s="46">
        <v>315.13</v>
      </c>
      <c r="J329" s="30">
        <v>261.83300000000003</v>
      </c>
      <c r="K329" s="4"/>
      <c r="L329" s="3" t="s">
        <v>844</v>
      </c>
      <c r="M329" s="2">
        <v>45106</v>
      </c>
      <c r="N329" s="2"/>
      <c r="O329" s="5">
        <v>45127</v>
      </c>
      <c r="P329" s="2"/>
      <c r="Q329" s="2"/>
      <c r="R329" s="1"/>
      <c r="S329" s="45"/>
      <c r="T329" s="31"/>
    </row>
    <row r="330" spans="1:20" hidden="1" x14ac:dyDescent="0.25">
      <c r="A330" s="1">
        <v>24643298</v>
      </c>
      <c r="B330" s="2">
        <v>45107</v>
      </c>
      <c r="C330" s="2" t="s">
        <v>3</v>
      </c>
      <c r="D330" s="1" t="s">
        <v>72</v>
      </c>
      <c r="E330" s="1" t="s">
        <v>5</v>
      </c>
      <c r="F330" s="1">
        <v>123504</v>
      </c>
      <c r="G330" s="1" t="s">
        <v>422</v>
      </c>
      <c r="H330" s="29">
        <v>6415</v>
      </c>
      <c r="I330" s="46">
        <v>168.91</v>
      </c>
      <c r="J330" s="30">
        <v>201.315</v>
      </c>
      <c r="K330" s="4"/>
      <c r="L330" s="3" t="s">
        <v>188</v>
      </c>
      <c r="M330" s="2">
        <v>45106</v>
      </c>
      <c r="N330" s="2"/>
      <c r="O330" s="5">
        <v>45112</v>
      </c>
      <c r="P330" s="2"/>
      <c r="Q330" s="5"/>
      <c r="R330" s="1"/>
      <c r="S330" s="45"/>
      <c r="T330" s="31"/>
    </row>
    <row r="331" spans="1:20" hidden="1" x14ac:dyDescent="0.25">
      <c r="A331" s="1">
        <v>24655098</v>
      </c>
      <c r="B331" s="2">
        <v>45106</v>
      </c>
      <c r="C331" s="2" t="s">
        <v>3</v>
      </c>
      <c r="D331" s="1" t="s">
        <v>379</v>
      </c>
      <c r="E331" s="1" t="s">
        <v>16</v>
      </c>
      <c r="F331" s="1">
        <v>123505</v>
      </c>
      <c r="G331" s="1" t="s">
        <v>423</v>
      </c>
      <c r="H331" s="29">
        <v>8306.2000000000007</v>
      </c>
      <c r="I331" s="46">
        <v>721.74</v>
      </c>
      <c r="J331" s="30">
        <v>261.83280000000002</v>
      </c>
      <c r="K331" s="4"/>
      <c r="L331" s="3" t="s">
        <v>11</v>
      </c>
      <c r="M331" s="2">
        <v>45106</v>
      </c>
      <c r="N331" s="2"/>
      <c r="O331" s="5">
        <v>45127</v>
      </c>
      <c r="P331" s="2"/>
      <c r="Q331" s="2"/>
      <c r="R331" s="1"/>
      <c r="S331" s="45"/>
      <c r="T331" s="31"/>
    </row>
    <row r="332" spans="1:20" hidden="1" x14ac:dyDescent="0.25">
      <c r="A332" s="1">
        <v>24381598</v>
      </c>
      <c r="B332" s="2">
        <v>45107</v>
      </c>
      <c r="C332" s="2" t="s">
        <v>3</v>
      </c>
      <c r="D332" s="1" t="s">
        <v>227</v>
      </c>
      <c r="E332" s="1" t="s">
        <v>10</v>
      </c>
      <c r="F332" s="1">
        <v>123506</v>
      </c>
      <c r="G332" s="1" t="s">
        <v>423</v>
      </c>
      <c r="H332" s="29">
        <v>25600</v>
      </c>
      <c r="I332" s="46">
        <v>1181.49</v>
      </c>
      <c r="J332" s="30">
        <v>804.64980000000003</v>
      </c>
      <c r="K332" s="4"/>
      <c r="L332" s="3" t="s">
        <v>61</v>
      </c>
      <c r="M332" s="2">
        <v>45106</v>
      </c>
      <c r="N332" s="2"/>
      <c r="O332" s="5">
        <v>45127</v>
      </c>
      <c r="P332" s="2"/>
      <c r="Q332" s="2"/>
      <c r="R332" s="1"/>
      <c r="S332" s="45"/>
      <c r="T332" s="31"/>
    </row>
    <row r="333" spans="1:20" hidden="1" x14ac:dyDescent="0.25">
      <c r="A333" s="1">
        <v>24453998</v>
      </c>
      <c r="B333" s="2">
        <v>45110</v>
      </c>
      <c r="C333" s="2" t="s">
        <v>456</v>
      </c>
      <c r="D333" s="1" t="s">
        <v>893</v>
      </c>
      <c r="E333" s="1" t="s">
        <v>80</v>
      </c>
      <c r="F333" s="1">
        <v>123507</v>
      </c>
      <c r="G333" s="1" t="s">
        <v>423</v>
      </c>
      <c r="H333" s="29">
        <v>14658</v>
      </c>
      <c r="I333" s="46">
        <v>533.37</v>
      </c>
      <c r="J333" s="30">
        <v>465.68799999999999</v>
      </c>
      <c r="K333" s="4"/>
      <c r="L333" s="3" t="s">
        <v>844</v>
      </c>
      <c r="M333" s="2">
        <v>45106</v>
      </c>
      <c r="N333" s="2"/>
      <c r="O333" s="5">
        <v>45127</v>
      </c>
      <c r="P333" s="2"/>
      <c r="Q333" s="2"/>
      <c r="R333" s="1"/>
      <c r="S333" s="45"/>
      <c r="T333" s="31"/>
    </row>
    <row r="334" spans="1:20" hidden="1" x14ac:dyDescent="0.25">
      <c r="A334" s="1">
        <v>24678998</v>
      </c>
      <c r="B334" s="2">
        <v>45107</v>
      </c>
      <c r="C334" s="2" t="s">
        <v>3</v>
      </c>
      <c r="D334" s="1" t="s">
        <v>82</v>
      </c>
      <c r="E334" s="1" t="s">
        <v>5</v>
      </c>
      <c r="F334" s="1">
        <v>123508</v>
      </c>
      <c r="G334" s="1" t="s">
        <v>422</v>
      </c>
      <c r="H334" s="29">
        <v>6516.26</v>
      </c>
      <c r="I334" s="46">
        <v>162.44</v>
      </c>
      <c r="J334" s="30">
        <v>197.4545</v>
      </c>
      <c r="K334" s="4"/>
      <c r="L334" s="3" t="s">
        <v>188</v>
      </c>
      <c r="M334" s="2">
        <v>45106</v>
      </c>
      <c r="N334" s="2"/>
      <c r="O334" s="5">
        <v>45111</v>
      </c>
      <c r="P334" s="2"/>
      <c r="Q334" s="5"/>
      <c r="R334" s="1"/>
      <c r="S334" s="45"/>
      <c r="T334" s="31"/>
    </row>
    <row r="335" spans="1:20" hidden="1" x14ac:dyDescent="0.25">
      <c r="A335" s="1">
        <v>24683698</v>
      </c>
      <c r="B335" s="2">
        <v>45107</v>
      </c>
      <c r="C335" s="2" t="s">
        <v>3</v>
      </c>
      <c r="D335" s="1" t="s">
        <v>98</v>
      </c>
      <c r="E335" s="1" t="s">
        <v>10</v>
      </c>
      <c r="F335" s="1">
        <v>123509</v>
      </c>
      <c r="G335" s="1" t="s">
        <v>423</v>
      </c>
      <c r="H335" s="29">
        <v>9503.01</v>
      </c>
      <c r="I335" s="46">
        <v>437.51</v>
      </c>
      <c r="J335" s="30">
        <v>296.43290000000002</v>
      </c>
      <c r="K335" s="4"/>
      <c r="L335" s="3" t="s">
        <v>61</v>
      </c>
      <c r="M335" s="2">
        <v>45106</v>
      </c>
      <c r="N335" s="2"/>
      <c r="O335" s="5">
        <v>45127</v>
      </c>
      <c r="P335" s="2"/>
      <c r="Q335" s="2"/>
      <c r="R335" s="1"/>
      <c r="S335" s="45"/>
      <c r="T335" s="31"/>
    </row>
    <row r="336" spans="1:20" hidden="1" x14ac:dyDescent="0.25">
      <c r="A336" s="1">
        <v>24691798</v>
      </c>
      <c r="B336" s="2">
        <v>45107</v>
      </c>
      <c r="C336" s="2" t="s">
        <v>3</v>
      </c>
      <c r="D336" s="1" t="s">
        <v>336</v>
      </c>
      <c r="E336" s="1" t="s">
        <v>13</v>
      </c>
      <c r="F336" s="1">
        <v>123510</v>
      </c>
      <c r="G336" s="1" t="s">
        <v>423</v>
      </c>
      <c r="H336" s="29">
        <v>12129</v>
      </c>
      <c r="I336" s="46">
        <v>546.80999999999995</v>
      </c>
      <c r="J336" s="30">
        <v>385.93959999999998</v>
      </c>
      <c r="K336" s="4"/>
      <c r="L336" s="3" t="s">
        <v>61</v>
      </c>
      <c r="M336" s="2">
        <v>45106</v>
      </c>
      <c r="N336" s="2"/>
      <c r="O336" s="5">
        <v>45125</v>
      </c>
      <c r="P336" s="2"/>
      <c r="Q336" s="2"/>
      <c r="R336" s="1"/>
      <c r="S336" s="45"/>
      <c r="T336" s="31"/>
    </row>
    <row r="337" spans="1:20" hidden="1" x14ac:dyDescent="0.25">
      <c r="A337" s="1">
        <v>24769498</v>
      </c>
      <c r="B337" s="2">
        <v>45120</v>
      </c>
      <c r="C337" s="2" t="s">
        <v>456</v>
      </c>
      <c r="D337" s="1" t="s">
        <v>224</v>
      </c>
      <c r="E337" s="1" t="s">
        <v>10</v>
      </c>
      <c r="F337" s="1">
        <v>123511</v>
      </c>
      <c r="G337" s="1" t="s">
        <v>423</v>
      </c>
      <c r="H337" s="29">
        <v>11176.11</v>
      </c>
      <c r="I337" s="46">
        <v>371.76</v>
      </c>
      <c r="J337" s="30">
        <v>356.95100000000002</v>
      </c>
      <c r="K337" s="4"/>
      <c r="L337" s="3" t="s">
        <v>800</v>
      </c>
      <c r="M337" s="2">
        <v>45106</v>
      </c>
      <c r="N337" s="2" t="s">
        <v>1408</v>
      </c>
      <c r="O337" s="5">
        <v>45128</v>
      </c>
      <c r="P337" s="2"/>
      <c r="Q337" s="2"/>
      <c r="R337" s="1"/>
      <c r="S337" s="45"/>
      <c r="T337" s="31"/>
    </row>
    <row r="338" spans="1:20" hidden="1" x14ac:dyDescent="0.25">
      <c r="A338" s="1">
        <v>24619298</v>
      </c>
      <c r="B338" s="2">
        <v>45107</v>
      </c>
      <c r="C338" s="2" t="s">
        <v>3</v>
      </c>
      <c r="D338" s="1" t="s">
        <v>31</v>
      </c>
      <c r="E338" s="1" t="s">
        <v>26</v>
      </c>
      <c r="F338" s="1">
        <v>123512</v>
      </c>
      <c r="G338" s="1" t="s">
        <v>424</v>
      </c>
      <c r="H338" s="29">
        <v>14866.21</v>
      </c>
      <c r="I338" s="46">
        <v>973.66</v>
      </c>
      <c r="J338" s="30">
        <v>460.91039999999998</v>
      </c>
      <c r="K338" s="4"/>
      <c r="L338" s="3" t="s">
        <v>798</v>
      </c>
      <c r="M338" s="2">
        <v>45106</v>
      </c>
      <c r="N338" s="2"/>
      <c r="O338" s="5">
        <v>45135</v>
      </c>
      <c r="P338" s="2"/>
      <c r="Q338" s="2"/>
      <c r="R338" s="1"/>
      <c r="S338" s="45"/>
      <c r="T338" s="31"/>
    </row>
    <row r="339" spans="1:20" hidden="1" x14ac:dyDescent="0.25">
      <c r="A339" s="1">
        <v>24768998</v>
      </c>
      <c r="B339" s="2">
        <v>45107</v>
      </c>
      <c r="C339" s="2" t="s">
        <v>3</v>
      </c>
      <c r="D339" s="1" t="s">
        <v>90</v>
      </c>
      <c r="E339" s="1" t="s">
        <v>91</v>
      </c>
      <c r="F339" s="1">
        <v>123513</v>
      </c>
      <c r="G339" s="1" t="s">
        <v>426</v>
      </c>
      <c r="H339" s="29">
        <v>9599</v>
      </c>
      <c r="I339" s="46">
        <v>481.28</v>
      </c>
      <c r="J339" s="30">
        <v>296.43290000000002</v>
      </c>
      <c r="K339" s="4"/>
      <c r="L339" s="3" t="s">
        <v>52</v>
      </c>
      <c r="M339" s="2">
        <v>45106</v>
      </c>
      <c r="N339" s="2"/>
      <c r="O339" s="5">
        <v>45119</v>
      </c>
      <c r="P339" s="2"/>
      <c r="Q339" s="2"/>
      <c r="R339" s="1"/>
      <c r="S339" s="45"/>
      <c r="T339" s="31"/>
    </row>
    <row r="340" spans="1:20" hidden="1" x14ac:dyDescent="0.25">
      <c r="A340" s="1">
        <v>24770498</v>
      </c>
      <c r="B340" s="2">
        <v>45107</v>
      </c>
      <c r="C340" s="2" t="s">
        <v>3</v>
      </c>
      <c r="D340" s="1" t="s">
        <v>99</v>
      </c>
      <c r="E340" s="1" t="s">
        <v>16</v>
      </c>
      <c r="F340" s="1">
        <v>123514</v>
      </c>
      <c r="G340" s="1" t="s">
        <v>423</v>
      </c>
      <c r="H340" s="29">
        <v>18601.11</v>
      </c>
      <c r="I340" s="46">
        <v>706.47</v>
      </c>
      <c r="J340" s="30">
        <v>641.21569999999997</v>
      </c>
      <c r="K340" s="4"/>
      <c r="L340" s="3" t="s">
        <v>800</v>
      </c>
      <c r="M340" s="2">
        <v>45106</v>
      </c>
      <c r="N340" s="2" t="s">
        <v>1408</v>
      </c>
      <c r="O340" s="5">
        <v>45118</v>
      </c>
      <c r="P340" s="2"/>
      <c r="Q340" s="2"/>
      <c r="R340" s="1"/>
      <c r="S340" s="45"/>
      <c r="T340" s="31"/>
    </row>
    <row r="341" spans="1:20" hidden="1" x14ac:dyDescent="0.25">
      <c r="A341" s="1">
        <v>24220198</v>
      </c>
      <c r="B341" s="2">
        <v>45107</v>
      </c>
      <c r="C341" s="2" t="s">
        <v>3</v>
      </c>
      <c r="D341" s="1" t="s">
        <v>429</v>
      </c>
      <c r="E341" s="1" t="s">
        <v>10</v>
      </c>
      <c r="F341" s="1">
        <v>123515</v>
      </c>
      <c r="G341" s="1" t="s">
        <v>423</v>
      </c>
      <c r="H341" s="29">
        <v>13803.73</v>
      </c>
      <c r="I341" s="46">
        <v>888.49</v>
      </c>
      <c r="J341" s="30">
        <v>432.18419999999998</v>
      </c>
      <c r="K341" s="4"/>
      <c r="L341" s="3" t="s">
        <v>61</v>
      </c>
      <c r="M341" s="2">
        <v>45106</v>
      </c>
      <c r="N341" s="2"/>
      <c r="O341" s="5">
        <v>45127</v>
      </c>
      <c r="P341" s="2"/>
      <c r="Q341" s="2"/>
      <c r="R341" s="1"/>
      <c r="S341" s="45"/>
      <c r="T341" s="31"/>
    </row>
    <row r="342" spans="1:20" hidden="1" x14ac:dyDescent="0.25">
      <c r="A342" s="1">
        <v>24715898</v>
      </c>
      <c r="B342" s="2">
        <v>45106</v>
      </c>
      <c r="C342" s="2" t="s">
        <v>3</v>
      </c>
      <c r="D342" s="1" t="s">
        <v>837</v>
      </c>
      <c r="E342" s="1" t="s">
        <v>5</v>
      </c>
      <c r="F342" s="1">
        <v>123516</v>
      </c>
      <c r="G342" s="1" t="s">
        <v>422</v>
      </c>
      <c r="H342" s="29">
        <v>10439</v>
      </c>
      <c r="I342" s="46">
        <v>284.7</v>
      </c>
      <c r="J342" s="30">
        <v>325.42180000000002</v>
      </c>
      <c r="K342" s="4"/>
      <c r="L342" s="3" t="s">
        <v>836</v>
      </c>
      <c r="M342" s="2">
        <v>45106</v>
      </c>
      <c r="N342" s="2"/>
      <c r="O342" s="5">
        <v>45112</v>
      </c>
      <c r="P342" s="2"/>
      <c r="Q342" s="2"/>
      <c r="R342" s="1"/>
      <c r="S342" s="45"/>
      <c r="T342" s="31"/>
    </row>
    <row r="343" spans="1:20" hidden="1" x14ac:dyDescent="0.25">
      <c r="A343" s="1">
        <v>24227498</v>
      </c>
      <c r="B343" s="2">
        <v>45111</v>
      </c>
      <c r="C343" s="2" t="s">
        <v>456</v>
      </c>
      <c r="D343" s="1" t="s">
        <v>134</v>
      </c>
      <c r="E343" s="1" t="s">
        <v>16</v>
      </c>
      <c r="F343" s="1">
        <v>123518</v>
      </c>
      <c r="G343" s="1" t="s">
        <v>423</v>
      </c>
      <c r="H343" s="29">
        <v>10369.49</v>
      </c>
      <c r="I343" s="46">
        <v>475.65</v>
      </c>
      <c r="J343" s="30">
        <v>296.43</v>
      </c>
      <c r="K343" s="4"/>
      <c r="L343" s="3" t="s">
        <v>842</v>
      </c>
      <c r="M343" s="2">
        <v>45106</v>
      </c>
      <c r="N343" s="2"/>
      <c r="O343" s="5">
        <v>45121</v>
      </c>
      <c r="P343" s="2"/>
      <c r="Q343" s="2"/>
      <c r="R343" s="1"/>
      <c r="S343" s="45"/>
      <c r="T343" s="31"/>
    </row>
    <row r="344" spans="1:20" hidden="1" x14ac:dyDescent="0.25">
      <c r="A344" s="1">
        <v>24012398</v>
      </c>
      <c r="B344" s="2">
        <v>45110</v>
      </c>
      <c r="C344" s="2" t="s">
        <v>456</v>
      </c>
      <c r="D344" s="1" t="s">
        <v>186</v>
      </c>
      <c r="E344" s="1" t="s">
        <v>80</v>
      </c>
      <c r="F344" s="1">
        <v>123521</v>
      </c>
      <c r="G344" s="1" t="s">
        <v>423</v>
      </c>
      <c r="H344" s="29">
        <v>20400</v>
      </c>
      <c r="I344" s="46">
        <v>728.6</v>
      </c>
      <c r="J344" s="30">
        <v>775.76300000000003</v>
      </c>
      <c r="K344" s="4"/>
      <c r="L344" s="3" t="s">
        <v>844</v>
      </c>
      <c r="M344" s="2">
        <v>45106</v>
      </c>
      <c r="N344" s="2"/>
      <c r="O344" s="5">
        <v>45127</v>
      </c>
      <c r="P344" s="2"/>
      <c r="Q344" s="2"/>
      <c r="R344" s="1"/>
      <c r="S344" s="45"/>
      <c r="T344" s="31"/>
    </row>
    <row r="345" spans="1:20" hidden="1" x14ac:dyDescent="0.25">
      <c r="A345" s="1">
        <v>24634398</v>
      </c>
      <c r="B345" s="2">
        <v>45106</v>
      </c>
      <c r="C345" s="2" t="s">
        <v>3</v>
      </c>
      <c r="D345" s="1" t="s">
        <v>202</v>
      </c>
      <c r="E345" s="1" t="s">
        <v>66</v>
      </c>
      <c r="F345" s="1">
        <v>123524</v>
      </c>
      <c r="G345" s="1" t="s">
        <v>423</v>
      </c>
      <c r="H345" s="29">
        <v>9350</v>
      </c>
      <c r="I345" s="46">
        <v>518.11</v>
      </c>
      <c r="J345" s="30">
        <v>261.798</v>
      </c>
      <c r="K345" s="4"/>
      <c r="L345" s="3" t="s">
        <v>61</v>
      </c>
      <c r="M345" s="2">
        <v>45106</v>
      </c>
      <c r="N345" s="2"/>
      <c r="O345" s="5">
        <v>45128</v>
      </c>
      <c r="P345" s="2"/>
      <c r="Q345" s="2"/>
      <c r="R345" s="1"/>
      <c r="S345" s="45"/>
      <c r="T345" s="31"/>
    </row>
    <row r="346" spans="1:20" hidden="1" x14ac:dyDescent="0.25">
      <c r="A346" s="1">
        <v>24202598</v>
      </c>
      <c r="B346" s="2">
        <v>45107</v>
      </c>
      <c r="C346" s="2" t="s">
        <v>3</v>
      </c>
      <c r="D346" s="1" t="s">
        <v>123</v>
      </c>
      <c r="E346" s="1" t="s">
        <v>30</v>
      </c>
      <c r="F346" s="1">
        <v>123525</v>
      </c>
      <c r="G346" s="1" t="s">
        <v>425</v>
      </c>
      <c r="H346" s="29">
        <v>15400</v>
      </c>
      <c r="I346" s="46">
        <v>589.4</v>
      </c>
      <c r="J346" s="30">
        <v>481.09500000000003</v>
      </c>
      <c r="K346" s="4"/>
      <c r="L346" s="3" t="s">
        <v>798</v>
      </c>
      <c r="M346" s="2">
        <v>45106</v>
      </c>
      <c r="N346" s="2"/>
      <c r="O346" s="5">
        <v>45121</v>
      </c>
      <c r="P346" s="2"/>
      <c r="Q346" s="2"/>
      <c r="R346" s="1"/>
      <c r="S346" s="45"/>
      <c r="T346" s="31"/>
    </row>
    <row r="347" spans="1:20" hidden="1" x14ac:dyDescent="0.25">
      <c r="A347" s="1">
        <v>24558898</v>
      </c>
      <c r="B347" s="2">
        <v>45107</v>
      </c>
      <c r="C347" s="2" t="s">
        <v>3</v>
      </c>
      <c r="D347" s="1" t="s">
        <v>123</v>
      </c>
      <c r="E347" s="1" t="s">
        <v>30</v>
      </c>
      <c r="F347" s="1">
        <v>123526</v>
      </c>
      <c r="G347" s="1" t="s">
        <v>425</v>
      </c>
      <c r="H347" s="29">
        <v>14719</v>
      </c>
      <c r="I347" s="46">
        <v>588.24</v>
      </c>
      <c r="J347" s="30">
        <v>481.09500000000003</v>
      </c>
      <c r="K347" s="4"/>
      <c r="L347" s="3" t="s">
        <v>798</v>
      </c>
      <c r="M347" s="2">
        <v>45106</v>
      </c>
      <c r="N347" s="2"/>
      <c r="O347" s="5">
        <v>45121</v>
      </c>
      <c r="P347" s="2"/>
      <c r="Q347" s="2"/>
      <c r="R347" s="1"/>
      <c r="S347" s="45"/>
      <c r="T347" s="31"/>
    </row>
    <row r="348" spans="1:20" hidden="1" x14ac:dyDescent="0.25">
      <c r="A348" s="1">
        <v>24618898</v>
      </c>
      <c r="B348" s="2">
        <v>45106</v>
      </c>
      <c r="C348" s="2" t="s">
        <v>3</v>
      </c>
      <c r="D348" s="1" t="s">
        <v>872</v>
      </c>
      <c r="E348" s="1" t="s">
        <v>26</v>
      </c>
      <c r="F348" s="1">
        <v>123527</v>
      </c>
      <c r="G348" s="1" t="s">
        <v>424</v>
      </c>
      <c r="H348" s="29">
        <v>8284</v>
      </c>
      <c r="I348" s="46">
        <v>538.84</v>
      </c>
      <c r="J348" s="30">
        <v>230.03200000000001</v>
      </c>
      <c r="K348" s="4"/>
      <c r="L348" s="3" t="s">
        <v>798</v>
      </c>
      <c r="M348" s="2">
        <v>45106</v>
      </c>
      <c r="N348" s="2"/>
      <c r="O348" s="5">
        <v>45132</v>
      </c>
      <c r="P348" s="2"/>
      <c r="Q348" s="2"/>
      <c r="R348" s="1"/>
      <c r="S348" s="45"/>
      <c r="T348" s="31"/>
    </row>
    <row r="349" spans="1:20" hidden="1" x14ac:dyDescent="0.25">
      <c r="A349" s="1">
        <v>24656098</v>
      </c>
      <c r="B349" s="2">
        <v>45111</v>
      </c>
      <c r="C349" s="2" t="s">
        <v>456</v>
      </c>
      <c r="D349" s="1" t="s">
        <v>953</v>
      </c>
      <c r="E349" s="1" t="s">
        <v>66</v>
      </c>
      <c r="F349" s="1">
        <v>123528</v>
      </c>
      <c r="G349" s="1" t="s">
        <v>423</v>
      </c>
      <c r="H349" s="29">
        <v>20829</v>
      </c>
      <c r="I349" s="46">
        <v>989.73</v>
      </c>
      <c r="J349" s="30">
        <v>704.73400000000004</v>
      </c>
      <c r="K349" s="4"/>
      <c r="L349" s="3" t="s">
        <v>799</v>
      </c>
      <c r="M349" s="2">
        <v>45106</v>
      </c>
      <c r="N349" s="2"/>
      <c r="O349" s="5">
        <v>45118</v>
      </c>
      <c r="P349" s="2"/>
      <c r="Q349" s="2"/>
      <c r="R349" s="1"/>
      <c r="S349" s="45"/>
      <c r="T349" s="31"/>
    </row>
    <row r="350" spans="1:20" hidden="1" x14ac:dyDescent="0.25">
      <c r="A350" s="1">
        <v>24616098</v>
      </c>
      <c r="B350" s="2">
        <v>45107</v>
      </c>
      <c r="C350" s="2" t="s">
        <v>3</v>
      </c>
      <c r="D350" s="1" t="s">
        <v>304</v>
      </c>
      <c r="E350" s="1" t="s">
        <v>66</v>
      </c>
      <c r="F350" s="1">
        <v>123529</v>
      </c>
      <c r="G350" s="1" t="s">
        <v>423</v>
      </c>
      <c r="H350" s="29">
        <v>19200</v>
      </c>
      <c r="I350" s="46">
        <v>636.49</v>
      </c>
      <c r="J350" s="30">
        <v>292.86599999999999</v>
      </c>
      <c r="K350" s="4"/>
      <c r="L350" s="3" t="s">
        <v>61</v>
      </c>
      <c r="M350" s="2">
        <v>45106</v>
      </c>
      <c r="N350" s="2"/>
      <c r="O350" s="5">
        <v>45128</v>
      </c>
      <c r="P350" s="2"/>
      <c r="Q350" s="2"/>
      <c r="R350" s="1"/>
      <c r="S350" s="45"/>
      <c r="T350" s="31"/>
    </row>
    <row r="351" spans="1:20" hidden="1" x14ac:dyDescent="0.25">
      <c r="A351" s="1">
        <v>23919898</v>
      </c>
      <c r="B351" s="2">
        <v>45110</v>
      </c>
      <c r="C351" s="2" t="s">
        <v>456</v>
      </c>
      <c r="D351" s="1" t="s">
        <v>84</v>
      </c>
      <c r="E351" s="1" t="s">
        <v>13</v>
      </c>
      <c r="F351" s="1">
        <v>123530</v>
      </c>
      <c r="G351" s="1" t="s">
        <v>423</v>
      </c>
      <c r="H351" s="29">
        <v>9853.6299999999992</v>
      </c>
      <c r="I351" s="46">
        <v>370.02</v>
      </c>
      <c r="J351" s="30">
        <v>261.798</v>
      </c>
      <c r="K351" s="4"/>
      <c r="L351" s="3" t="s">
        <v>844</v>
      </c>
      <c r="M351" s="2">
        <v>45106</v>
      </c>
      <c r="N351" s="2"/>
      <c r="O351" s="5">
        <v>45127</v>
      </c>
      <c r="P351" s="2"/>
      <c r="Q351" s="2"/>
      <c r="R351" s="1"/>
      <c r="S351" s="45"/>
      <c r="T351" s="31"/>
    </row>
    <row r="352" spans="1:20" hidden="1" x14ac:dyDescent="0.25">
      <c r="A352" s="1">
        <v>24674898</v>
      </c>
      <c r="B352" s="2">
        <v>45107</v>
      </c>
      <c r="C352" s="2" t="s">
        <v>3</v>
      </c>
      <c r="D352" s="1" t="s">
        <v>135</v>
      </c>
      <c r="E352" s="1" t="s">
        <v>24</v>
      </c>
      <c r="F352" s="1">
        <v>123531</v>
      </c>
      <c r="G352" s="1" t="s">
        <v>423</v>
      </c>
      <c r="H352" s="29">
        <v>91038.91</v>
      </c>
      <c r="I352" s="46">
        <v>3457.68</v>
      </c>
      <c r="J352" s="30">
        <v>3437.8633</v>
      </c>
      <c r="K352" s="4"/>
      <c r="L352" s="3" t="s">
        <v>800</v>
      </c>
      <c r="M352" s="2">
        <v>45106</v>
      </c>
      <c r="N352" s="2" t="s">
        <v>1408</v>
      </c>
      <c r="O352" s="5">
        <v>45114</v>
      </c>
      <c r="P352" s="2"/>
      <c r="Q352" s="2"/>
      <c r="R352" s="1"/>
      <c r="S352" s="45"/>
      <c r="T352" s="31"/>
    </row>
    <row r="353" spans="1:20" hidden="1" x14ac:dyDescent="0.25">
      <c r="A353" s="1">
        <v>24494398</v>
      </c>
      <c r="B353" s="2">
        <v>45107</v>
      </c>
      <c r="C353" s="2" t="s">
        <v>3</v>
      </c>
      <c r="D353" s="1" t="s">
        <v>50</v>
      </c>
      <c r="E353" s="1" t="s">
        <v>51</v>
      </c>
      <c r="F353" s="1">
        <v>123533</v>
      </c>
      <c r="G353" s="1" t="s">
        <v>422</v>
      </c>
      <c r="H353" s="29">
        <v>13000</v>
      </c>
      <c r="I353" s="46">
        <v>778.89</v>
      </c>
      <c r="J353" s="30">
        <v>386.5367</v>
      </c>
      <c r="K353" s="4"/>
      <c r="L353" s="3" t="s">
        <v>52</v>
      </c>
      <c r="M353" s="2">
        <v>45106</v>
      </c>
      <c r="N353" s="1"/>
      <c r="O353" s="2">
        <v>45125.613194444442</v>
      </c>
      <c r="P353" s="2"/>
      <c r="Q353" s="2"/>
      <c r="R353" s="1"/>
      <c r="S353" s="45"/>
      <c r="T353" s="31"/>
    </row>
    <row r="354" spans="1:20" hidden="1" x14ac:dyDescent="0.25">
      <c r="A354" s="1">
        <v>24699298</v>
      </c>
      <c r="B354" s="2">
        <v>45107</v>
      </c>
      <c r="C354" s="2" t="s">
        <v>3</v>
      </c>
      <c r="D354" s="1" t="s">
        <v>338</v>
      </c>
      <c r="E354" s="1" t="s">
        <v>26</v>
      </c>
      <c r="F354" s="1">
        <v>123534</v>
      </c>
      <c r="G354" s="1" t="s">
        <v>424</v>
      </c>
      <c r="H354" s="29">
        <v>10747</v>
      </c>
      <c r="I354" s="46">
        <v>1740.33</v>
      </c>
      <c r="J354" s="30">
        <v>325.31549999999999</v>
      </c>
      <c r="K354" s="4"/>
      <c r="L354" s="3" t="s">
        <v>798</v>
      </c>
      <c r="M354" s="2">
        <v>45106</v>
      </c>
      <c r="N354" s="2"/>
      <c r="O354" s="5">
        <v>45139</v>
      </c>
      <c r="P354" s="2"/>
      <c r="Q354" s="2"/>
      <c r="R354" s="1"/>
      <c r="S354" s="45"/>
      <c r="T354" s="31"/>
    </row>
    <row r="355" spans="1:20" hidden="1" x14ac:dyDescent="0.25">
      <c r="A355" s="1">
        <v>24568998</v>
      </c>
      <c r="B355" s="2">
        <v>45107</v>
      </c>
      <c r="C355" s="2" t="s">
        <v>3</v>
      </c>
      <c r="D355" s="1" t="s">
        <v>95</v>
      </c>
      <c r="E355" s="1" t="s">
        <v>30</v>
      </c>
      <c r="F355" s="1">
        <v>123536</v>
      </c>
      <c r="G355" s="1" t="s">
        <v>425</v>
      </c>
      <c r="H355" s="29">
        <v>18900</v>
      </c>
      <c r="I355" s="46">
        <v>1163.8599999999999</v>
      </c>
      <c r="J355" s="30">
        <v>642.77570000000003</v>
      </c>
      <c r="K355" s="4"/>
      <c r="L355" s="3" t="s">
        <v>798</v>
      </c>
      <c r="M355" s="2">
        <v>45106</v>
      </c>
      <c r="N355" s="2"/>
      <c r="O355" s="5">
        <v>45133</v>
      </c>
      <c r="P355" s="2"/>
      <c r="Q355" s="2"/>
      <c r="R355" s="1"/>
      <c r="S355" s="45"/>
      <c r="T355" s="31"/>
    </row>
    <row r="356" spans="1:20" hidden="1" x14ac:dyDescent="0.25">
      <c r="A356" s="1">
        <v>24696698</v>
      </c>
      <c r="B356" s="2">
        <v>45106</v>
      </c>
      <c r="C356" s="2" t="s">
        <v>3</v>
      </c>
      <c r="D356" s="1" t="s">
        <v>410</v>
      </c>
      <c r="E356" s="1" t="s">
        <v>16</v>
      </c>
      <c r="F356" s="1">
        <v>123538</v>
      </c>
      <c r="G356" s="1" t="s">
        <v>423</v>
      </c>
      <c r="H356" s="29">
        <v>11409</v>
      </c>
      <c r="I356" s="46">
        <v>867.52</v>
      </c>
      <c r="J356" s="30">
        <v>356.84440000000001</v>
      </c>
      <c r="K356" s="4"/>
      <c r="L356" s="3" t="s">
        <v>11</v>
      </c>
      <c r="M356" s="2">
        <v>45106</v>
      </c>
      <c r="N356" s="2"/>
      <c r="O356" s="5">
        <v>45127</v>
      </c>
      <c r="P356" s="2"/>
      <c r="Q356" s="2"/>
      <c r="R356" s="1"/>
      <c r="S356" s="45"/>
      <c r="T356" s="31"/>
    </row>
    <row r="357" spans="1:20" hidden="1" x14ac:dyDescent="0.25">
      <c r="A357" s="1">
        <v>24708698</v>
      </c>
      <c r="B357" s="2">
        <v>45107</v>
      </c>
      <c r="C357" s="2" t="s">
        <v>3</v>
      </c>
      <c r="D357" s="1" t="s">
        <v>434</v>
      </c>
      <c r="E357" s="1" t="s">
        <v>51</v>
      </c>
      <c r="F357" s="1">
        <v>123539</v>
      </c>
      <c r="G357" s="1" t="s">
        <v>422</v>
      </c>
      <c r="H357" s="29">
        <v>5939</v>
      </c>
      <c r="I357" s="46">
        <v>333.55</v>
      </c>
      <c r="J357" s="30">
        <v>168.4657</v>
      </c>
      <c r="K357" s="4"/>
      <c r="L357" s="3" t="s">
        <v>52</v>
      </c>
      <c r="M357" s="2">
        <v>45106</v>
      </c>
      <c r="N357" s="2"/>
      <c r="O357" s="5">
        <v>45121</v>
      </c>
      <c r="P357" s="2"/>
      <c r="Q357" s="2"/>
      <c r="R357" s="1"/>
      <c r="S357" s="45"/>
      <c r="T357" s="31"/>
    </row>
    <row r="358" spans="1:20" hidden="1" x14ac:dyDescent="0.25">
      <c r="A358" s="1">
        <v>24732898</v>
      </c>
      <c r="B358" s="2">
        <v>45111</v>
      </c>
      <c r="C358" s="2" t="s">
        <v>456</v>
      </c>
      <c r="D358" s="1" t="s">
        <v>65</v>
      </c>
      <c r="E358" s="1" t="s">
        <v>66</v>
      </c>
      <c r="F358" s="1">
        <v>123540</v>
      </c>
      <c r="G358" s="1" t="s">
        <v>423</v>
      </c>
      <c r="H358" s="29">
        <v>9592.11</v>
      </c>
      <c r="I358" s="46">
        <v>455.79</v>
      </c>
      <c r="J358" s="30">
        <v>296.327</v>
      </c>
      <c r="K358" s="4"/>
      <c r="L358" s="3" t="s">
        <v>799</v>
      </c>
      <c r="M358" s="2">
        <v>45106</v>
      </c>
      <c r="N358" s="2"/>
      <c r="O358" s="5">
        <v>45120</v>
      </c>
      <c r="P358" s="2"/>
      <c r="Q358" s="2"/>
      <c r="R358" s="1"/>
      <c r="S358" s="45"/>
      <c r="T358" s="31"/>
    </row>
    <row r="359" spans="1:20" hidden="1" x14ac:dyDescent="0.25">
      <c r="A359" s="1">
        <v>24762298</v>
      </c>
      <c r="B359" s="2">
        <v>45106</v>
      </c>
      <c r="C359" s="2" t="s">
        <v>3</v>
      </c>
      <c r="D359" s="1" t="s">
        <v>385</v>
      </c>
      <c r="E359" s="1" t="s">
        <v>16</v>
      </c>
      <c r="F359" s="1">
        <v>123541</v>
      </c>
      <c r="G359" s="1" t="s">
        <v>423</v>
      </c>
      <c r="H359" s="29">
        <v>9689</v>
      </c>
      <c r="I359" s="46">
        <v>774.66</v>
      </c>
      <c r="J359" s="30">
        <v>296.32659999999998</v>
      </c>
      <c r="K359" s="4"/>
      <c r="L359" s="3" t="s">
        <v>11</v>
      </c>
      <c r="M359" s="2">
        <v>45106</v>
      </c>
      <c r="N359" s="2"/>
      <c r="O359" s="5">
        <v>45125</v>
      </c>
      <c r="P359" s="2"/>
      <c r="Q359" s="2"/>
      <c r="R359" s="1"/>
      <c r="S359" s="45"/>
      <c r="T359" s="31"/>
    </row>
    <row r="360" spans="1:20" hidden="1" x14ac:dyDescent="0.25">
      <c r="A360" s="1">
        <v>24813498</v>
      </c>
      <c r="B360" s="2">
        <v>45106</v>
      </c>
      <c r="C360" s="2" t="s">
        <v>3</v>
      </c>
      <c r="D360" s="1" t="s">
        <v>34</v>
      </c>
      <c r="E360" s="1" t="s">
        <v>28</v>
      </c>
      <c r="F360" s="1">
        <v>123543</v>
      </c>
      <c r="G360" s="1" t="s">
        <v>425</v>
      </c>
      <c r="H360" s="29">
        <v>8839</v>
      </c>
      <c r="I360" s="46">
        <v>367.02</v>
      </c>
      <c r="J360" s="30">
        <v>261.79770000000002</v>
      </c>
      <c r="K360" s="4"/>
      <c r="L360" s="3" t="s">
        <v>798</v>
      </c>
      <c r="M360" s="2">
        <v>45106</v>
      </c>
      <c r="N360" s="2"/>
      <c r="O360" s="5">
        <v>45119</v>
      </c>
      <c r="P360" s="2"/>
      <c r="Q360" s="2"/>
      <c r="R360" s="1"/>
      <c r="S360" s="45"/>
      <c r="T360" s="31"/>
    </row>
    <row r="361" spans="1:20" hidden="1" x14ac:dyDescent="0.25">
      <c r="A361" s="1">
        <v>24680498</v>
      </c>
      <c r="B361" s="2">
        <v>45106</v>
      </c>
      <c r="C361" s="2" t="s">
        <v>3</v>
      </c>
      <c r="D361" s="1" t="s">
        <v>411</v>
      </c>
      <c r="E361" s="1" t="s">
        <v>16</v>
      </c>
      <c r="F361" s="1">
        <v>123544</v>
      </c>
      <c r="G361" s="1" t="s">
        <v>423</v>
      </c>
      <c r="H361" s="29">
        <v>8839</v>
      </c>
      <c r="I361" s="46">
        <v>721.69</v>
      </c>
      <c r="J361" s="30">
        <v>261.79770000000002</v>
      </c>
      <c r="K361" s="4"/>
      <c r="L361" s="3" t="s">
        <v>11</v>
      </c>
      <c r="M361" s="2">
        <v>45106</v>
      </c>
      <c r="N361" s="1"/>
      <c r="O361" s="5">
        <v>45127</v>
      </c>
      <c r="P361" s="2"/>
      <c r="Q361" s="2"/>
      <c r="R361" s="1"/>
      <c r="S361" s="45"/>
      <c r="T361" s="31"/>
    </row>
    <row r="362" spans="1:20" hidden="1" x14ac:dyDescent="0.25">
      <c r="A362" s="1">
        <v>24678398</v>
      </c>
      <c r="B362" s="2">
        <v>45107</v>
      </c>
      <c r="C362" s="2" t="s">
        <v>3</v>
      </c>
      <c r="D362" s="1" t="s">
        <v>334</v>
      </c>
      <c r="E362" s="1" t="s">
        <v>66</v>
      </c>
      <c r="F362" s="1">
        <v>123545</v>
      </c>
      <c r="G362" s="1" t="s">
        <v>423</v>
      </c>
      <c r="H362" s="29">
        <v>18000</v>
      </c>
      <c r="I362" s="46">
        <v>687.67</v>
      </c>
      <c r="J362" s="30">
        <v>325.42200000000003</v>
      </c>
      <c r="K362" s="4"/>
      <c r="L362" s="3" t="s">
        <v>61</v>
      </c>
      <c r="M362" s="2">
        <v>45106</v>
      </c>
      <c r="N362" s="2"/>
      <c r="O362" s="5">
        <v>45128</v>
      </c>
      <c r="P362" s="2"/>
      <c r="Q362" s="2"/>
      <c r="R362" s="1"/>
      <c r="S362" s="45"/>
      <c r="T362" s="31"/>
    </row>
    <row r="363" spans="1:20" hidden="1" x14ac:dyDescent="0.25">
      <c r="A363" s="1">
        <v>24660398</v>
      </c>
      <c r="B363" s="2">
        <v>45107</v>
      </c>
      <c r="C363" s="2" t="s">
        <v>3</v>
      </c>
      <c r="D363" s="1" t="s">
        <v>15</v>
      </c>
      <c r="E363" s="1" t="s">
        <v>16</v>
      </c>
      <c r="F363" s="1">
        <v>123546</v>
      </c>
      <c r="G363" s="1" t="s">
        <v>423</v>
      </c>
      <c r="H363" s="29">
        <v>29158</v>
      </c>
      <c r="I363" s="46">
        <v>1107.43</v>
      </c>
      <c r="J363" s="30">
        <v>962.46100000000001</v>
      </c>
      <c r="K363" s="4"/>
      <c r="L363" s="3" t="s">
        <v>800</v>
      </c>
      <c r="M363" s="2">
        <v>45106</v>
      </c>
      <c r="N363" s="2" t="s">
        <v>1408</v>
      </c>
      <c r="O363" s="5">
        <v>45118</v>
      </c>
      <c r="P363" s="2"/>
      <c r="Q363" s="2"/>
      <c r="R363" s="1"/>
      <c r="S363" s="45"/>
      <c r="T363" s="31"/>
    </row>
    <row r="364" spans="1:20" hidden="1" x14ac:dyDescent="0.25">
      <c r="A364" s="1">
        <v>24678098</v>
      </c>
      <c r="B364" s="2">
        <v>45110</v>
      </c>
      <c r="C364" s="2" t="s">
        <v>456</v>
      </c>
      <c r="D364" s="1" t="s">
        <v>132</v>
      </c>
      <c r="E364" s="1" t="s">
        <v>88</v>
      </c>
      <c r="F364" s="1">
        <v>123547</v>
      </c>
      <c r="G364" s="1" t="s">
        <v>423</v>
      </c>
      <c r="H364" s="29">
        <v>17940</v>
      </c>
      <c r="I364" s="46">
        <v>644.96</v>
      </c>
      <c r="J364" s="30">
        <v>449.56599999999997</v>
      </c>
      <c r="K364" s="4"/>
      <c r="L364" s="3" t="s">
        <v>844</v>
      </c>
      <c r="M364" s="2">
        <v>45106</v>
      </c>
      <c r="N364" s="2"/>
      <c r="O364" s="5">
        <v>45127</v>
      </c>
      <c r="P364" s="2"/>
      <c r="Q364" s="2"/>
      <c r="R364" s="1"/>
      <c r="S364" s="45"/>
      <c r="T364" s="31"/>
    </row>
    <row r="365" spans="1:20" hidden="1" x14ac:dyDescent="0.25">
      <c r="A365" s="1">
        <v>24573198</v>
      </c>
      <c r="B365" s="2">
        <v>45107</v>
      </c>
      <c r="C365" s="2" t="s">
        <v>3</v>
      </c>
      <c r="D365" s="1" t="s">
        <v>435</v>
      </c>
      <c r="E365" s="1" t="s">
        <v>66</v>
      </c>
      <c r="F365" s="1">
        <v>123549</v>
      </c>
      <c r="G365" s="1" t="s">
        <v>423</v>
      </c>
      <c r="H365" s="29">
        <v>7329</v>
      </c>
      <c r="I365" s="46">
        <v>706.59</v>
      </c>
      <c r="J365" s="30">
        <v>232.84399999999999</v>
      </c>
      <c r="K365" s="4"/>
      <c r="L365" s="3" t="s">
        <v>61</v>
      </c>
      <c r="M365" s="2">
        <v>45106</v>
      </c>
      <c r="N365" s="2"/>
      <c r="O365" s="5">
        <v>45128</v>
      </c>
      <c r="P365" s="2"/>
      <c r="Q365" s="2"/>
      <c r="R365" s="1"/>
      <c r="S365" s="45"/>
      <c r="T365" s="31"/>
    </row>
    <row r="366" spans="1:20" hidden="1" x14ac:dyDescent="0.25">
      <c r="A366" s="1">
        <v>24648898</v>
      </c>
      <c r="B366" s="2">
        <v>45106</v>
      </c>
      <c r="C366" s="2" t="s">
        <v>3</v>
      </c>
      <c r="D366" s="1" t="s">
        <v>412</v>
      </c>
      <c r="E366" s="1" t="s">
        <v>16</v>
      </c>
      <c r="F366" s="1">
        <v>123550</v>
      </c>
      <c r="G366" s="1" t="s">
        <v>423</v>
      </c>
      <c r="H366" s="29">
        <v>10335</v>
      </c>
      <c r="I366" s="46">
        <v>819.32</v>
      </c>
      <c r="J366" s="30">
        <v>325.42200000000003</v>
      </c>
      <c r="K366" s="4"/>
      <c r="L366" s="3" t="s">
        <v>11</v>
      </c>
      <c r="M366" s="2">
        <v>45106</v>
      </c>
      <c r="N366" s="2"/>
      <c r="O366" s="5">
        <v>45127</v>
      </c>
      <c r="P366" s="2"/>
      <c r="Q366" s="2"/>
      <c r="R366" s="1"/>
      <c r="S366" s="45"/>
      <c r="T366" s="31"/>
    </row>
    <row r="367" spans="1:20" hidden="1" x14ac:dyDescent="0.25">
      <c r="A367" s="1">
        <v>24704298</v>
      </c>
      <c r="B367" s="2">
        <v>45107</v>
      </c>
      <c r="C367" s="2" t="s">
        <v>3</v>
      </c>
      <c r="D367" s="1" t="s">
        <v>304</v>
      </c>
      <c r="E367" s="1" t="s">
        <v>66</v>
      </c>
      <c r="F367" s="1">
        <v>123551</v>
      </c>
      <c r="G367" s="1" t="s">
        <v>423</v>
      </c>
      <c r="H367" s="29">
        <v>9599</v>
      </c>
      <c r="I367" s="46">
        <v>576.91</v>
      </c>
      <c r="J367" s="30">
        <v>296.43299999999999</v>
      </c>
      <c r="K367" s="4"/>
      <c r="L367" s="3" t="s">
        <v>61</v>
      </c>
      <c r="M367" s="2">
        <v>45106</v>
      </c>
      <c r="N367" s="2"/>
      <c r="O367" s="5">
        <v>45128</v>
      </c>
      <c r="P367" s="2"/>
      <c r="Q367" s="2"/>
      <c r="R367" s="1"/>
      <c r="S367" s="45"/>
      <c r="T367" s="31"/>
    </row>
    <row r="368" spans="1:20" hidden="1" x14ac:dyDescent="0.25">
      <c r="A368" s="1">
        <v>24675498</v>
      </c>
      <c r="B368" s="2">
        <v>45107</v>
      </c>
      <c r="C368" s="2" t="s">
        <v>3</v>
      </c>
      <c r="D368" s="1" t="s">
        <v>99</v>
      </c>
      <c r="E368" s="1" t="s">
        <v>16</v>
      </c>
      <c r="F368" s="1">
        <v>123552</v>
      </c>
      <c r="G368" s="1" t="s">
        <v>423</v>
      </c>
      <c r="H368" s="29">
        <v>6549</v>
      </c>
      <c r="I368" s="46">
        <v>248.73</v>
      </c>
      <c r="J368" s="30">
        <v>197.45500000000001</v>
      </c>
      <c r="K368" s="4"/>
      <c r="L368" s="3" t="s">
        <v>800</v>
      </c>
      <c r="M368" s="2">
        <v>45106</v>
      </c>
      <c r="N368" s="2" t="s">
        <v>1408</v>
      </c>
      <c r="O368" s="5">
        <v>45120</v>
      </c>
      <c r="P368" s="2"/>
      <c r="Q368" s="2"/>
      <c r="R368" s="1"/>
      <c r="S368" s="45"/>
      <c r="T368" s="31"/>
    </row>
    <row r="369" spans="1:20" hidden="1" x14ac:dyDescent="0.25">
      <c r="A369" s="1">
        <v>24260098</v>
      </c>
      <c r="B369" s="2">
        <v>45107</v>
      </c>
      <c r="C369" s="2" t="s">
        <v>3</v>
      </c>
      <c r="D369" s="1" t="s">
        <v>136</v>
      </c>
      <c r="E369" s="1" t="s">
        <v>16</v>
      </c>
      <c r="F369" s="1">
        <v>123557</v>
      </c>
      <c r="G369" s="1" t="s">
        <v>423</v>
      </c>
      <c r="H369" s="29">
        <v>26000</v>
      </c>
      <c r="I369" s="46">
        <v>1428.45</v>
      </c>
      <c r="J369" s="30">
        <v>722.43100000000004</v>
      </c>
      <c r="K369" s="4"/>
      <c r="L369" s="3" t="s">
        <v>11</v>
      </c>
      <c r="M369" s="2">
        <v>45106</v>
      </c>
      <c r="N369" s="2"/>
      <c r="O369" s="5">
        <v>45127</v>
      </c>
      <c r="P369" s="2"/>
      <c r="Q369" s="2"/>
      <c r="R369" s="1"/>
      <c r="S369" s="45"/>
      <c r="T369" s="31"/>
    </row>
    <row r="370" spans="1:20" hidden="1" x14ac:dyDescent="0.25">
      <c r="A370" s="1">
        <v>24858698</v>
      </c>
      <c r="B370" s="2">
        <v>45107</v>
      </c>
      <c r="C370" s="2" t="s">
        <v>3</v>
      </c>
      <c r="D370" s="1" t="s">
        <v>101</v>
      </c>
      <c r="E370" s="1" t="s">
        <v>51</v>
      </c>
      <c r="F370" s="1">
        <v>123559</v>
      </c>
      <c r="G370" s="1" t="s">
        <v>422</v>
      </c>
      <c r="H370" s="29">
        <v>8039</v>
      </c>
      <c r="I370" s="46">
        <v>208.49</v>
      </c>
      <c r="J370" s="30">
        <v>254.34370000000001</v>
      </c>
      <c r="K370" s="4"/>
      <c r="L370" s="3" t="s">
        <v>188</v>
      </c>
      <c r="M370" s="2">
        <v>45106</v>
      </c>
      <c r="N370" s="2"/>
      <c r="O370" s="5">
        <v>45111</v>
      </c>
      <c r="P370" s="2"/>
      <c r="Q370" s="2"/>
      <c r="R370" s="1"/>
      <c r="S370" s="45"/>
      <c r="T370" s="31"/>
    </row>
    <row r="371" spans="1:20" hidden="1" x14ac:dyDescent="0.25">
      <c r="A371" s="1">
        <v>24007298</v>
      </c>
      <c r="B371" s="2">
        <v>45106</v>
      </c>
      <c r="C371" s="2" t="s">
        <v>3</v>
      </c>
      <c r="D371" s="1" t="s">
        <v>48</v>
      </c>
      <c r="E371" s="1" t="s">
        <v>33</v>
      </c>
      <c r="F371" s="1">
        <v>123560</v>
      </c>
      <c r="G371" s="1" t="s">
        <v>425</v>
      </c>
      <c r="H371" s="29">
        <v>27732.98</v>
      </c>
      <c r="I371" s="46">
        <v>1136.33</v>
      </c>
      <c r="J371" s="30">
        <v>860.70740000000001</v>
      </c>
      <c r="K371" s="4"/>
      <c r="L371" s="3" t="s">
        <v>798</v>
      </c>
      <c r="M371" s="2">
        <v>45106</v>
      </c>
      <c r="N371" s="2"/>
      <c r="O371" s="5">
        <v>45120</v>
      </c>
      <c r="P371" s="2"/>
      <c r="Q371" s="2"/>
      <c r="R371" s="1"/>
      <c r="S371" s="45"/>
      <c r="T371" s="31"/>
    </row>
    <row r="372" spans="1:20" hidden="1" x14ac:dyDescent="0.25">
      <c r="A372" s="1"/>
      <c r="B372" s="2">
        <v>45107</v>
      </c>
      <c r="C372" s="2" t="s">
        <v>3</v>
      </c>
      <c r="D372" s="1" t="s">
        <v>444</v>
      </c>
      <c r="E372" s="1" t="s">
        <v>10</v>
      </c>
      <c r="F372" s="1">
        <v>123579</v>
      </c>
      <c r="G372" s="1" t="s">
        <v>423</v>
      </c>
      <c r="H372" s="29">
        <v>14477.63</v>
      </c>
      <c r="I372" s="46">
        <v>185.77</v>
      </c>
      <c r="J372" s="30">
        <v>39.184899999999999</v>
      </c>
      <c r="K372" s="4"/>
      <c r="L372" s="3" t="s">
        <v>61</v>
      </c>
      <c r="M372" s="2">
        <v>45107</v>
      </c>
      <c r="N372" s="2" t="s">
        <v>1482</v>
      </c>
      <c r="O372" s="5">
        <v>45127</v>
      </c>
      <c r="P372" s="2"/>
      <c r="Q372" s="2"/>
      <c r="R372" s="1"/>
      <c r="S372" s="45"/>
      <c r="T372" s="31"/>
    </row>
    <row r="373" spans="1:20" hidden="1" x14ac:dyDescent="0.25">
      <c r="A373" s="1">
        <v>24187098</v>
      </c>
      <c r="B373" s="2">
        <v>45107</v>
      </c>
      <c r="C373" s="2" t="s">
        <v>3</v>
      </c>
      <c r="D373" s="1" t="s">
        <v>935</v>
      </c>
      <c r="E373" s="1" t="s">
        <v>16</v>
      </c>
      <c r="F373" s="1">
        <v>123589</v>
      </c>
      <c r="G373" s="1" t="s">
        <v>423</v>
      </c>
      <c r="H373" s="29">
        <v>70000</v>
      </c>
      <c r="I373" s="46">
        <v>2658.61</v>
      </c>
      <c r="J373" s="30">
        <v>3035.01</v>
      </c>
      <c r="K373" s="4"/>
      <c r="L373" s="3" t="s">
        <v>800</v>
      </c>
      <c r="M373" s="2">
        <v>45107</v>
      </c>
      <c r="N373" s="2" t="s">
        <v>1408</v>
      </c>
      <c r="O373" s="5">
        <v>45117</v>
      </c>
      <c r="P373" s="2"/>
      <c r="Q373" s="2"/>
      <c r="R373" s="1"/>
      <c r="S373" s="45"/>
      <c r="T373" s="31"/>
    </row>
    <row r="374" spans="1:20" hidden="1" x14ac:dyDescent="0.25">
      <c r="A374" s="1">
        <v>24754398</v>
      </c>
      <c r="B374" s="2">
        <v>45107</v>
      </c>
      <c r="C374" s="2" t="s">
        <v>3</v>
      </c>
      <c r="D374" s="1" t="s">
        <v>179</v>
      </c>
      <c r="E374" s="1" t="s">
        <v>10</v>
      </c>
      <c r="F374" s="1">
        <v>123590</v>
      </c>
      <c r="G374" s="1" t="s">
        <v>423</v>
      </c>
      <c r="H374" s="29">
        <v>14440.86</v>
      </c>
      <c r="I374" s="46">
        <v>913.47</v>
      </c>
      <c r="J374" s="30">
        <v>449.7</v>
      </c>
      <c r="K374" s="4"/>
      <c r="L374" s="3" t="s">
        <v>61</v>
      </c>
      <c r="M374" s="2">
        <v>45107</v>
      </c>
      <c r="N374" s="2"/>
      <c r="O374" s="5">
        <v>45127</v>
      </c>
      <c r="P374" s="2"/>
      <c r="Q374" s="2"/>
      <c r="R374" s="1"/>
      <c r="S374" s="45"/>
      <c r="T374" s="31"/>
    </row>
    <row r="375" spans="1:20" hidden="1" x14ac:dyDescent="0.25">
      <c r="A375" s="1">
        <v>22379098</v>
      </c>
      <c r="B375" s="2">
        <v>45107</v>
      </c>
      <c r="C375" s="2" t="s">
        <v>3</v>
      </c>
      <c r="D375" s="1" t="s">
        <v>99</v>
      </c>
      <c r="E375" s="1" t="s">
        <v>16</v>
      </c>
      <c r="F375" s="1">
        <v>123591</v>
      </c>
      <c r="G375" s="1" t="s">
        <v>423</v>
      </c>
      <c r="H375" s="29">
        <v>8754.76</v>
      </c>
      <c r="I375" s="46">
        <v>399.98</v>
      </c>
      <c r="J375" s="30">
        <v>269.03280000000001</v>
      </c>
      <c r="K375" s="4"/>
      <c r="L375" s="3" t="s">
        <v>61</v>
      </c>
      <c r="M375" s="2">
        <v>45107</v>
      </c>
      <c r="N375" s="2"/>
      <c r="O375" s="5">
        <v>45127</v>
      </c>
      <c r="P375" s="2"/>
      <c r="Q375" s="2"/>
      <c r="R375" s="1"/>
      <c r="S375" s="45"/>
      <c r="T375" s="31"/>
    </row>
    <row r="376" spans="1:20" hidden="1" x14ac:dyDescent="0.25">
      <c r="A376" s="1">
        <v>23123698</v>
      </c>
      <c r="B376" s="2">
        <v>45107</v>
      </c>
      <c r="C376" s="2" t="s">
        <v>3</v>
      </c>
      <c r="D376" s="1" t="s">
        <v>65</v>
      </c>
      <c r="E376" s="1" t="s">
        <v>66</v>
      </c>
      <c r="F376" s="1">
        <v>123592</v>
      </c>
      <c r="G376" s="1" t="s">
        <v>423</v>
      </c>
      <c r="H376" s="29">
        <v>10334</v>
      </c>
      <c r="I376" s="46">
        <v>580.15</v>
      </c>
      <c r="J376" s="30">
        <v>339.28289999999998</v>
      </c>
      <c r="K376" s="4"/>
      <c r="L376" s="3" t="s">
        <v>61</v>
      </c>
      <c r="M376" s="2">
        <v>45107</v>
      </c>
      <c r="N376" s="2"/>
      <c r="O376" s="5">
        <v>45124</v>
      </c>
      <c r="P376" s="2"/>
      <c r="Q376" s="2"/>
      <c r="R376" s="1"/>
      <c r="S376" s="45"/>
      <c r="T376" s="31"/>
    </row>
    <row r="377" spans="1:20" hidden="1" x14ac:dyDescent="0.25">
      <c r="A377" s="1">
        <v>23090598</v>
      </c>
      <c r="B377" s="2">
        <v>45111</v>
      </c>
      <c r="C377" s="2" t="s">
        <v>456</v>
      </c>
      <c r="D377" s="1" t="s">
        <v>283</v>
      </c>
      <c r="E377" s="1" t="s">
        <v>20</v>
      </c>
      <c r="F377" s="1">
        <v>123593</v>
      </c>
      <c r="G377" s="1" t="s">
        <v>423</v>
      </c>
      <c r="H377" s="29">
        <v>23560.33</v>
      </c>
      <c r="I377" s="46">
        <v>775.93</v>
      </c>
      <c r="J377" s="30">
        <v>852</v>
      </c>
      <c r="K377" s="4"/>
      <c r="L377" s="3" t="s">
        <v>799</v>
      </c>
      <c r="M377" s="2">
        <v>45107</v>
      </c>
      <c r="N377" s="2"/>
      <c r="O377" s="5">
        <v>45126</v>
      </c>
      <c r="P377" s="2"/>
      <c r="Q377" s="2"/>
      <c r="R377" s="1"/>
      <c r="S377" s="45"/>
      <c r="T377" s="31"/>
    </row>
    <row r="378" spans="1:20" hidden="1" x14ac:dyDescent="0.25">
      <c r="A378" s="1">
        <v>24723898</v>
      </c>
      <c r="B378" s="2">
        <v>45107</v>
      </c>
      <c r="C378" s="2" t="s">
        <v>3</v>
      </c>
      <c r="D378" s="1" t="s">
        <v>436</v>
      </c>
      <c r="E378" s="1" t="s">
        <v>60</v>
      </c>
      <c r="F378" s="1">
        <v>123594</v>
      </c>
      <c r="G378" s="1" t="s">
        <v>423</v>
      </c>
      <c r="H378" s="29">
        <v>9599</v>
      </c>
      <c r="I378" s="46">
        <v>816</v>
      </c>
      <c r="J378" s="30">
        <v>296.43290000000002</v>
      </c>
      <c r="K378" s="4"/>
      <c r="L378" s="3" t="s">
        <v>61</v>
      </c>
      <c r="M378" s="2">
        <v>45107</v>
      </c>
      <c r="N378" s="2"/>
      <c r="O378" s="5">
        <v>45131</v>
      </c>
      <c r="P378" s="2"/>
      <c r="Q378" s="2"/>
      <c r="R378" s="1"/>
      <c r="S378" s="45"/>
      <c r="T378" s="31"/>
    </row>
    <row r="379" spans="1:20" hidden="1" x14ac:dyDescent="0.25">
      <c r="A379" s="1">
        <v>24810298</v>
      </c>
      <c r="B379" s="2">
        <v>45111</v>
      </c>
      <c r="C379" s="2" t="s">
        <v>456</v>
      </c>
      <c r="D379" s="1" t="s">
        <v>19</v>
      </c>
      <c r="E379" s="1" t="s">
        <v>20</v>
      </c>
      <c r="F379" s="1">
        <v>123595</v>
      </c>
      <c r="G379" s="1" t="s">
        <v>423</v>
      </c>
      <c r="H379" s="29">
        <v>13000</v>
      </c>
      <c r="I379" s="46">
        <v>428.14</v>
      </c>
      <c r="J379" s="30">
        <v>378.33199999999999</v>
      </c>
      <c r="K379" s="4"/>
      <c r="L379" s="3" t="s">
        <v>799</v>
      </c>
      <c r="M379" s="2">
        <v>45107</v>
      </c>
      <c r="N379" s="2"/>
      <c r="O379" s="5">
        <v>45125</v>
      </c>
      <c r="P379" s="2"/>
      <c r="Q379" s="2"/>
      <c r="R379" s="1"/>
      <c r="S379" s="45"/>
      <c r="T379" s="31"/>
    </row>
    <row r="380" spans="1:20" hidden="1" x14ac:dyDescent="0.25">
      <c r="A380" s="1">
        <v>24590498</v>
      </c>
      <c r="B380" s="2">
        <v>45107</v>
      </c>
      <c r="C380" s="2" t="s">
        <v>3</v>
      </c>
      <c r="D380" s="1" t="s">
        <v>99</v>
      </c>
      <c r="E380" s="1" t="s">
        <v>16</v>
      </c>
      <c r="F380" s="1">
        <v>123598</v>
      </c>
      <c r="G380" s="1" t="s">
        <v>423</v>
      </c>
      <c r="H380" s="29">
        <v>13819</v>
      </c>
      <c r="I380" s="46">
        <v>659.59</v>
      </c>
      <c r="J380" s="30">
        <v>449.702</v>
      </c>
      <c r="K380" s="4"/>
      <c r="L380" s="3" t="s">
        <v>61</v>
      </c>
      <c r="M380" s="2">
        <v>45107</v>
      </c>
      <c r="N380" s="2"/>
      <c r="O380" s="5">
        <v>45127</v>
      </c>
      <c r="P380" s="2"/>
      <c r="Q380" s="2"/>
      <c r="R380" s="1"/>
      <c r="S380" s="45"/>
      <c r="T380" s="31"/>
    </row>
    <row r="381" spans="1:20" hidden="1" x14ac:dyDescent="0.25">
      <c r="A381" s="1">
        <v>24033498</v>
      </c>
      <c r="B381" s="2">
        <v>45110</v>
      </c>
      <c r="C381" s="2" t="s">
        <v>456</v>
      </c>
      <c r="D381" s="1" t="s">
        <v>478</v>
      </c>
      <c r="E381" s="1" t="s">
        <v>6</v>
      </c>
      <c r="F381" s="1">
        <v>123599</v>
      </c>
      <c r="G381" s="1" t="s">
        <v>422</v>
      </c>
      <c r="H381" s="28">
        <v>12369</v>
      </c>
      <c r="I381" s="46">
        <v>505.89</v>
      </c>
      <c r="J381" s="30">
        <v>385.94</v>
      </c>
      <c r="K381" s="4"/>
      <c r="L381" s="3" t="s">
        <v>52</v>
      </c>
      <c r="M381" s="2">
        <v>45107</v>
      </c>
      <c r="N381" s="2"/>
      <c r="O381" s="5">
        <v>45121</v>
      </c>
      <c r="P381" s="2"/>
      <c r="Q381" s="2"/>
      <c r="R381" s="1"/>
      <c r="S381" s="45"/>
      <c r="T381" s="31"/>
    </row>
    <row r="382" spans="1:20" hidden="1" x14ac:dyDescent="0.25">
      <c r="A382" s="1">
        <v>24201798</v>
      </c>
      <c r="B382" s="2">
        <v>45107</v>
      </c>
      <c r="C382" s="2" t="s">
        <v>3</v>
      </c>
      <c r="D382" s="1" t="s">
        <v>67</v>
      </c>
      <c r="E382" s="1" t="s">
        <v>66</v>
      </c>
      <c r="F382" s="1">
        <v>123600</v>
      </c>
      <c r="G382" s="1" t="s">
        <v>423</v>
      </c>
      <c r="H382" s="29">
        <v>30151.64</v>
      </c>
      <c r="I382" s="46">
        <v>1792.1</v>
      </c>
      <c r="J382" s="30">
        <v>924.36099999999999</v>
      </c>
      <c r="K382" s="4"/>
      <c r="L382" s="3" t="s">
        <v>61</v>
      </c>
      <c r="M382" s="2">
        <v>45107</v>
      </c>
      <c r="N382" s="2"/>
      <c r="O382" s="5">
        <v>45128</v>
      </c>
      <c r="P382" s="2"/>
      <c r="Q382" s="2"/>
      <c r="R382" s="1"/>
      <c r="S382" s="45"/>
      <c r="T382" s="31"/>
    </row>
    <row r="383" spans="1:20" hidden="1" x14ac:dyDescent="0.25">
      <c r="A383" s="1">
        <v>24509998</v>
      </c>
      <c r="B383" s="2">
        <v>45107</v>
      </c>
      <c r="C383" s="2" t="s">
        <v>3</v>
      </c>
      <c r="D383" s="1" t="s">
        <v>437</v>
      </c>
      <c r="E383" s="1" t="s">
        <v>24</v>
      </c>
      <c r="F383" s="1">
        <v>123601</v>
      </c>
      <c r="G383" s="1" t="s">
        <v>423</v>
      </c>
      <c r="H383" s="29">
        <v>23627.83</v>
      </c>
      <c r="I383" s="46">
        <v>1190.74</v>
      </c>
      <c r="J383" s="30">
        <v>835.24900000000002</v>
      </c>
      <c r="K383" s="4"/>
      <c r="L383" s="3" t="s">
        <v>61</v>
      </c>
      <c r="M383" s="2">
        <v>45107</v>
      </c>
      <c r="N383" s="2"/>
      <c r="O383" s="5">
        <v>45125</v>
      </c>
      <c r="P383" s="2"/>
      <c r="Q383" s="2"/>
      <c r="R383" s="1"/>
      <c r="S383" s="45"/>
      <c r="T383" s="31"/>
    </row>
    <row r="384" spans="1:20" hidden="1" x14ac:dyDescent="0.25">
      <c r="A384" s="1">
        <v>24155598</v>
      </c>
      <c r="B384" s="2">
        <v>45107</v>
      </c>
      <c r="C384" s="2" t="s">
        <v>3</v>
      </c>
      <c r="D384" s="1" t="s">
        <v>936</v>
      </c>
      <c r="E384" s="1" t="s">
        <v>30</v>
      </c>
      <c r="F384" s="1">
        <v>123602</v>
      </c>
      <c r="G384" s="1" t="s">
        <v>425</v>
      </c>
      <c r="H384" s="29">
        <v>9789</v>
      </c>
      <c r="I384" s="46">
        <v>588.36</v>
      </c>
      <c r="J384" s="30">
        <v>296.43299999999999</v>
      </c>
      <c r="K384" s="4"/>
      <c r="L384" s="3" t="s">
        <v>798</v>
      </c>
      <c r="M384" s="2">
        <v>45107</v>
      </c>
      <c r="N384" s="2"/>
      <c r="O384" s="5">
        <v>45124</v>
      </c>
      <c r="P384" s="2"/>
      <c r="Q384" s="2"/>
      <c r="R384" s="1"/>
      <c r="S384" s="45"/>
      <c r="T384" s="31"/>
    </row>
    <row r="385" spans="1:20" hidden="1" x14ac:dyDescent="0.25">
      <c r="A385" s="1">
        <v>24436898</v>
      </c>
      <c r="B385" s="2">
        <v>45107</v>
      </c>
      <c r="C385" s="2" t="s">
        <v>3</v>
      </c>
      <c r="D385" s="1" t="s">
        <v>179</v>
      </c>
      <c r="E385" s="1" t="s">
        <v>10</v>
      </c>
      <c r="F385" s="1">
        <v>123603</v>
      </c>
      <c r="G385" s="1" t="s">
        <v>423</v>
      </c>
      <c r="H385" s="29">
        <v>18350.810000000001</v>
      </c>
      <c r="I385" s="46">
        <v>1032.3599999999999</v>
      </c>
      <c r="J385" s="30">
        <v>523.74599999999998</v>
      </c>
      <c r="K385" s="4"/>
      <c r="L385" s="3" t="s">
        <v>61</v>
      </c>
      <c r="M385" s="2">
        <v>45107</v>
      </c>
      <c r="N385" s="2"/>
      <c r="O385" s="5">
        <v>45127</v>
      </c>
      <c r="P385" s="2"/>
      <c r="Q385" s="2"/>
      <c r="R385" s="1"/>
      <c r="S385" s="45"/>
      <c r="T385" s="31"/>
    </row>
    <row r="386" spans="1:20" hidden="1" x14ac:dyDescent="0.25">
      <c r="A386" s="1">
        <v>24267998</v>
      </c>
      <c r="B386" s="2">
        <v>45107</v>
      </c>
      <c r="C386" s="2" t="s">
        <v>3</v>
      </c>
      <c r="D386" s="1" t="s">
        <v>62</v>
      </c>
      <c r="E386" s="1" t="s">
        <v>60</v>
      </c>
      <c r="F386" s="1">
        <v>123609</v>
      </c>
      <c r="G386" s="1" t="s">
        <v>423</v>
      </c>
      <c r="H386" s="29">
        <v>45800</v>
      </c>
      <c r="I386" s="46">
        <v>2789.93</v>
      </c>
      <c r="J386" s="30">
        <v>1479.2</v>
      </c>
      <c r="K386" s="4"/>
      <c r="L386" s="3" t="s">
        <v>61</v>
      </c>
      <c r="M386" s="2">
        <v>45107</v>
      </c>
      <c r="N386" s="2"/>
      <c r="O386" s="5">
        <v>45131</v>
      </c>
      <c r="P386" s="2"/>
      <c r="Q386" s="2"/>
      <c r="R386" s="1"/>
      <c r="S386" s="45"/>
      <c r="T386" s="31"/>
    </row>
    <row r="387" spans="1:20" hidden="1" x14ac:dyDescent="0.25">
      <c r="A387" s="1">
        <v>24365198</v>
      </c>
      <c r="B387" s="2">
        <v>45107</v>
      </c>
      <c r="C387" s="2" t="s">
        <v>3</v>
      </c>
      <c r="D387" s="1" t="s">
        <v>438</v>
      </c>
      <c r="E387" s="1" t="s">
        <v>66</v>
      </c>
      <c r="F387" s="1">
        <v>123611</v>
      </c>
      <c r="G387" s="1" t="s">
        <v>423</v>
      </c>
      <c r="H387" s="29">
        <v>9592.11</v>
      </c>
      <c r="I387" s="46">
        <v>576.69000000000005</v>
      </c>
      <c r="J387" s="30">
        <v>296.33</v>
      </c>
      <c r="K387" s="4"/>
      <c r="L387" s="3" t="s">
        <v>61</v>
      </c>
      <c r="M387" s="2">
        <v>45107</v>
      </c>
      <c r="N387" s="2"/>
      <c r="O387" s="5">
        <v>45128</v>
      </c>
      <c r="P387" s="2"/>
      <c r="Q387" s="2"/>
      <c r="R387" s="1"/>
      <c r="S387" s="45"/>
      <c r="T387" s="31"/>
    </row>
    <row r="388" spans="1:20" hidden="1" x14ac:dyDescent="0.25">
      <c r="A388" s="1">
        <v>24547498</v>
      </c>
      <c r="B388" s="2">
        <v>45107</v>
      </c>
      <c r="C388" s="2" t="s">
        <v>3</v>
      </c>
      <c r="D388" s="1" t="s">
        <v>193</v>
      </c>
      <c r="E388" s="1" t="s">
        <v>30</v>
      </c>
      <c r="F388" s="1">
        <v>123612</v>
      </c>
      <c r="G388" s="1" t="s">
        <v>425</v>
      </c>
      <c r="H388" s="29">
        <v>6819</v>
      </c>
      <c r="I388" s="46">
        <v>427.81</v>
      </c>
      <c r="J388" s="30">
        <v>199.7336</v>
      </c>
      <c r="K388" s="4"/>
      <c r="L388" s="3" t="s">
        <v>798</v>
      </c>
      <c r="M388" s="2">
        <v>45107</v>
      </c>
      <c r="N388" s="2"/>
      <c r="O388" s="5">
        <v>45124</v>
      </c>
      <c r="P388" s="2"/>
      <c r="Q388" s="2"/>
      <c r="R388" s="1"/>
      <c r="S388" s="45"/>
      <c r="T388" s="31"/>
    </row>
    <row r="389" spans="1:20" hidden="1" x14ac:dyDescent="0.25">
      <c r="A389" s="1">
        <v>24714098</v>
      </c>
      <c r="B389" s="2">
        <v>45110</v>
      </c>
      <c r="C389" s="2" t="s">
        <v>456</v>
      </c>
      <c r="D389" s="1" t="s">
        <v>636</v>
      </c>
      <c r="E389" s="1" t="s">
        <v>5</v>
      </c>
      <c r="F389" s="1">
        <v>123613</v>
      </c>
      <c r="G389" s="1" t="s">
        <v>422</v>
      </c>
      <c r="H389" s="29">
        <v>5939</v>
      </c>
      <c r="I389" s="46">
        <v>161.97</v>
      </c>
      <c r="J389" s="30">
        <v>168.46600000000001</v>
      </c>
      <c r="K389" s="4"/>
      <c r="L389" s="3" t="s">
        <v>836</v>
      </c>
      <c r="M389" s="2">
        <v>45107</v>
      </c>
      <c r="N389" s="2"/>
      <c r="O389" s="5">
        <v>45114</v>
      </c>
      <c r="P389" s="2"/>
      <c r="Q389" s="2"/>
      <c r="R389" s="1"/>
      <c r="S389" s="45"/>
      <c r="T389" s="31"/>
    </row>
    <row r="390" spans="1:20" hidden="1" x14ac:dyDescent="0.25">
      <c r="A390" s="1">
        <v>24294898</v>
      </c>
      <c r="B390" s="2">
        <v>45107</v>
      </c>
      <c r="C390" s="2" t="s">
        <v>3</v>
      </c>
      <c r="D390" s="1" t="s">
        <v>127</v>
      </c>
      <c r="E390" s="1" t="s">
        <v>26</v>
      </c>
      <c r="F390" s="1">
        <v>123614</v>
      </c>
      <c r="G390" s="1" t="s">
        <v>424</v>
      </c>
      <c r="H390" s="29">
        <v>32499.78</v>
      </c>
      <c r="I390" s="46">
        <v>1873.61</v>
      </c>
      <c r="J390" s="30">
        <v>931.43100000000004</v>
      </c>
      <c r="K390" s="4"/>
      <c r="L390" s="3" t="s">
        <v>798</v>
      </c>
      <c r="M390" s="2">
        <v>45107</v>
      </c>
      <c r="N390" s="2"/>
      <c r="O390" s="5">
        <v>45135</v>
      </c>
      <c r="P390" s="2"/>
      <c r="Q390" s="2"/>
      <c r="R390" s="1"/>
      <c r="S390" s="45"/>
      <c r="T390" s="31"/>
    </row>
    <row r="391" spans="1:20" hidden="1" x14ac:dyDescent="0.25">
      <c r="A391" s="1">
        <v>24621298</v>
      </c>
      <c r="B391" s="2">
        <v>45107</v>
      </c>
      <c r="C391" s="2" t="s">
        <v>3</v>
      </c>
      <c r="D391" s="1" t="s">
        <v>871</v>
      </c>
      <c r="E391" s="1" t="s">
        <v>28</v>
      </c>
      <c r="F391" s="1">
        <v>123615</v>
      </c>
      <c r="G391" s="1" t="s">
        <v>425</v>
      </c>
      <c r="H391" s="29">
        <v>5939.5</v>
      </c>
      <c r="I391" s="46">
        <v>311.33999999999997</v>
      </c>
      <c r="J391" s="30">
        <v>168.46600000000001</v>
      </c>
      <c r="K391" s="4"/>
      <c r="L391" s="3" t="s">
        <v>798</v>
      </c>
      <c r="M391" s="2">
        <v>45107</v>
      </c>
      <c r="N391" s="2"/>
      <c r="O391" s="5">
        <v>45121</v>
      </c>
      <c r="P391" s="2"/>
      <c r="Q391" s="2"/>
      <c r="R391" s="1"/>
      <c r="S391" s="45"/>
      <c r="T391" s="31"/>
    </row>
    <row r="392" spans="1:20" hidden="1" x14ac:dyDescent="0.25">
      <c r="A392" s="1">
        <v>24488498</v>
      </c>
      <c r="B392" s="2">
        <v>45107</v>
      </c>
      <c r="C392" s="2" t="s">
        <v>3</v>
      </c>
      <c r="D392" s="1" t="s">
        <v>299</v>
      </c>
      <c r="E392" s="1" t="s">
        <v>28</v>
      </c>
      <c r="F392" s="1">
        <v>123616</v>
      </c>
      <c r="G392" s="1" t="s">
        <v>425</v>
      </c>
      <c r="H392" s="29">
        <v>17789</v>
      </c>
      <c r="I392" s="46">
        <v>877.84</v>
      </c>
      <c r="J392" s="30">
        <v>617.71500000000003</v>
      </c>
      <c r="K392" s="4"/>
      <c r="L392" s="3" t="s">
        <v>798</v>
      </c>
      <c r="M392" s="2">
        <v>45107</v>
      </c>
      <c r="N392" s="2"/>
      <c r="O392" s="5">
        <v>45121</v>
      </c>
      <c r="P392" s="2"/>
      <c r="Q392" s="2"/>
      <c r="R392" s="1"/>
      <c r="S392" s="45"/>
      <c r="T392" s="31"/>
    </row>
    <row r="393" spans="1:20" hidden="1" x14ac:dyDescent="0.25">
      <c r="A393" s="1">
        <v>24431698</v>
      </c>
      <c r="B393" s="2">
        <v>45107</v>
      </c>
      <c r="C393" s="2" t="s">
        <v>3</v>
      </c>
      <c r="D393" s="1" t="s">
        <v>65</v>
      </c>
      <c r="E393" s="1" t="s">
        <v>66</v>
      </c>
      <c r="F393" s="1">
        <v>123617</v>
      </c>
      <c r="G393" s="1" t="s">
        <v>423</v>
      </c>
      <c r="H393" s="29">
        <v>9600</v>
      </c>
      <c r="I393" s="46">
        <v>523.78</v>
      </c>
      <c r="J393" s="30">
        <v>303.358</v>
      </c>
      <c r="K393" s="4"/>
      <c r="L393" s="3" t="s">
        <v>61</v>
      </c>
      <c r="M393" s="2">
        <v>45107</v>
      </c>
      <c r="N393" s="2"/>
      <c r="O393" s="5">
        <v>45124</v>
      </c>
      <c r="P393" s="2"/>
      <c r="Q393" s="2"/>
      <c r="R393" s="1"/>
      <c r="S393" s="45"/>
      <c r="T393" s="31"/>
    </row>
    <row r="394" spans="1:20" hidden="1" x14ac:dyDescent="0.25">
      <c r="A394" s="1">
        <v>24685198</v>
      </c>
      <c r="B394" s="2">
        <v>45111</v>
      </c>
      <c r="C394" s="2" t="s">
        <v>456</v>
      </c>
      <c r="D394" s="1" t="s">
        <v>19</v>
      </c>
      <c r="E394" s="1" t="s">
        <v>20</v>
      </c>
      <c r="F394" s="1">
        <v>123618</v>
      </c>
      <c r="G394" s="1" t="s">
        <v>423</v>
      </c>
      <c r="H394" s="29">
        <v>13819</v>
      </c>
      <c r="I394" s="46">
        <v>455.11</v>
      </c>
      <c r="J394" s="30">
        <v>449.702</v>
      </c>
      <c r="K394" s="4"/>
      <c r="L394" s="3" t="s">
        <v>799</v>
      </c>
      <c r="M394" s="2">
        <v>45107</v>
      </c>
      <c r="N394" s="2"/>
      <c r="O394" s="5">
        <v>45125</v>
      </c>
      <c r="P394" s="2"/>
      <c r="Q394" s="2"/>
      <c r="R394" s="1"/>
      <c r="S394" s="45"/>
      <c r="T394" s="31"/>
    </row>
    <row r="395" spans="1:20" hidden="1" x14ac:dyDescent="0.25">
      <c r="A395" s="1">
        <v>23960998</v>
      </c>
      <c r="B395" s="2">
        <v>45107</v>
      </c>
      <c r="C395" s="2" t="s">
        <v>3</v>
      </c>
      <c r="D395" s="1" t="s">
        <v>226</v>
      </c>
      <c r="E395" s="1" t="s">
        <v>10</v>
      </c>
      <c r="F395" s="1">
        <v>123619</v>
      </c>
      <c r="G395" s="1" t="s">
        <v>423</v>
      </c>
      <c r="H395" s="29">
        <v>9601.81</v>
      </c>
      <c r="I395" s="46">
        <v>471.25</v>
      </c>
      <c r="J395" s="30">
        <v>319.32600000000002</v>
      </c>
      <c r="K395" s="4"/>
      <c r="L395" s="3" t="s">
        <v>61</v>
      </c>
      <c r="M395" s="2">
        <v>45107</v>
      </c>
      <c r="N395" s="2"/>
      <c r="O395" s="5">
        <v>45127</v>
      </c>
      <c r="P395" s="2"/>
      <c r="Q395" s="2"/>
      <c r="R395" s="1"/>
      <c r="S395" s="45"/>
      <c r="T395" s="31"/>
    </row>
    <row r="396" spans="1:20" hidden="1" x14ac:dyDescent="0.25">
      <c r="A396" s="1">
        <v>24664098</v>
      </c>
      <c r="B396" s="2">
        <v>45107</v>
      </c>
      <c r="C396" s="2" t="s">
        <v>3</v>
      </c>
      <c r="D396" s="1" t="s">
        <v>35</v>
      </c>
      <c r="E396" s="1" t="s">
        <v>26</v>
      </c>
      <c r="F396" s="1">
        <v>123620</v>
      </c>
      <c r="G396" s="1" t="s">
        <v>424</v>
      </c>
      <c r="H396" s="29">
        <v>7631.27</v>
      </c>
      <c r="I396" s="46">
        <v>507.25</v>
      </c>
      <c r="J396" s="30">
        <v>228.983</v>
      </c>
      <c r="K396" s="4"/>
      <c r="L396" s="3" t="s">
        <v>798</v>
      </c>
      <c r="M396" s="2">
        <v>45107</v>
      </c>
      <c r="N396" s="2"/>
      <c r="O396" s="5">
        <v>45128</v>
      </c>
      <c r="P396" s="2"/>
      <c r="Q396" s="2"/>
      <c r="R396" s="1"/>
      <c r="S396" s="45"/>
      <c r="T396" s="31"/>
    </row>
    <row r="397" spans="1:20" hidden="1" x14ac:dyDescent="0.25">
      <c r="A397" s="1">
        <v>24692998</v>
      </c>
      <c r="B397" s="2">
        <v>45107</v>
      </c>
      <c r="C397" s="2" t="s">
        <v>3</v>
      </c>
      <c r="D397" s="1" t="s">
        <v>404</v>
      </c>
      <c r="E397" s="1" t="s">
        <v>24</v>
      </c>
      <c r="F397" s="1">
        <v>123621</v>
      </c>
      <c r="G397" s="1" t="s">
        <v>423</v>
      </c>
      <c r="H397" s="29">
        <v>13119</v>
      </c>
      <c r="I397" s="46">
        <v>612.69000000000005</v>
      </c>
      <c r="J397" s="30">
        <v>420.577</v>
      </c>
      <c r="K397" s="4"/>
      <c r="L397" s="3" t="s">
        <v>61</v>
      </c>
      <c r="M397" s="2">
        <v>45107</v>
      </c>
      <c r="N397" s="2"/>
      <c r="O397" s="5">
        <v>45125</v>
      </c>
      <c r="P397" s="2"/>
      <c r="Q397" s="2"/>
      <c r="R397" s="1"/>
      <c r="S397" s="45"/>
      <c r="T397" s="31"/>
    </row>
    <row r="398" spans="1:20" hidden="1" x14ac:dyDescent="0.25">
      <c r="A398" s="1">
        <v>24496198</v>
      </c>
      <c r="B398" s="2">
        <v>45107</v>
      </c>
      <c r="C398" s="2" t="s">
        <v>3</v>
      </c>
      <c r="D398" s="1" t="s">
        <v>232</v>
      </c>
      <c r="E398" s="1" t="s">
        <v>26</v>
      </c>
      <c r="F398" s="1">
        <v>123622</v>
      </c>
      <c r="G398" s="1" t="s">
        <v>424</v>
      </c>
      <c r="H398" s="29">
        <v>42281.54</v>
      </c>
      <c r="I398" s="46">
        <v>6466.38</v>
      </c>
      <c r="J398" s="30">
        <v>1244.47</v>
      </c>
      <c r="K398" s="4"/>
      <c r="L398" s="3" t="s">
        <v>798</v>
      </c>
      <c r="M398" s="2">
        <v>45107</v>
      </c>
      <c r="N398" s="2"/>
      <c r="O398" s="5">
        <v>45135</v>
      </c>
      <c r="P398" s="2"/>
      <c r="Q398" s="2"/>
      <c r="R398" s="1"/>
      <c r="S398" s="45"/>
      <c r="T398" s="31"/>
    </row>
    <row r="399" spans="1:20" hidden="1" x14ac:dyDescent="0.25">
      <c r="A399" s="1">
        <v>24835898</v>
      </c>
      <c r="B399" s="2">
        <v>45107</v>
      </c>
      <c r="C399" s="2" t="s">
        <v>3</v>
      </c>
      <c r="D399" s="1" t="s">
        <v>14</v>
      </c>
      <c r="E399" s="1" t="s">
        <v>10</v>
      </c>
      <c r="F399" s="1">
        <v>123624</v>
      </c>
      <c r="G399" s="1" t="s">
        <v>423</v>
      </c>
      <c r="H399" s="29">
        <v>19450</v>
      </c>
      <c r="I399" s="46">
        <v>828.14</v>
      </c>
      <c r="J399" s="30">
        <v>689.32209999999998</v>
      </c>
      <c r="K399" s="4"/>
      <c r="L399" s="3" t="s">
        <v>61</v>
      </c>
      <c r="M399" s="2">
        <v>45107</v>
      </c>
      <c r="N399" s="2"/>
      <c r="O399" s="5">
        <v>45124</v>
      </c>
      <c r="P399" s="2"/>
      <c r="Q399" s="2"/>
      <c r="R399" s="1"/>
      <c r="S399" s="45"/>
      <c r="T399" s="31"/>
    </row>
    <row r="400" spans="1:20" hidden="1" x14ac:dyDescent="0.25">
      <c r="A400" s="1">
        <v>24825298</v>
      </c>
      <c r="B400" s="2">
        <v>45107</v>
      </c>
      <c r="C400" s="2" t="s">
        <v>3</v>
      </c>
      <c r="D400" s="1" t="s">
        <v>439</v>
      </c>
      <c r="E400" s="1" t="s">
        <v>10</v>
      </c>
      <c r="F400" s="1">
        <v>123629</v>
      </c>
      <c r="G400" s="1" t="s">
        <v>423</v>
      </c>
      <c r="H400" s="29">
        <v>13600</v>
      </c>
      <c r="I400" s="46">
        <v>564.92999999999995</v>
      </c>
      <c r="J400" s="30">
        <v>376.6216</v>
      </c>
      <c r="K400" s="4"/>
      <c r="L400" s="3" t="s">
        <v>61</v>
      </c>
      <c r="M400" s="2">
        <v>45107</v>
      </c>
      <c r="N400" s="2"/>
      <c r="O400" s="5">
        <v>45127</v>
      </c>
      <c r="P400" s="2"/>
      <c r="Q400" s="2"/>
      <c r="R400" s="1"/>
      <c r="S400" s="45"/>
      <c r="T400" s="31"/>
    </row>
    <row r="401" spans="1:20" hidden="1" x14ac:dyDescent="0.25">
      <c r="A401" s="1">
        <v>24664898</v>
      </c>
      <c r="B401" s="2">
        <v>45107</v>
      </c>
      <c r="C401" s="2" t="s">
        <v>3</v>
      </c>
      <c r="D401" s="1" t="s">
        <v>116</v>
      </c>
      <c r="E401" s="1" t="s">
        <v>13</v>
      </c>
      <c r="F401" s="1">
        <v>123630</v>
      </c>
      <c r="G401" s="1" t="s">
        <v>423</v>
      </c>
      <c r="H401" s="29">
        <v>16359</v>
      </c>
      <c r="I401" s="46">
        <v>653.01</v>
      </c>
      <c r="J401" s="30">
        <v>450.54300000000001</v>
      </c>
      <c r="K401" s="4"/>
      <c r="L401" s="3" t="s">
        <v>61</v>
      </c>
      <c r="M401" s="2">
        <v>45107</v>
      </c>
      <c r="N401" s="2"/>
      <c r="O401" s="5">
        <v>45125</v>
      </c>
      <c r="P401" s="2"/>
      <c r="Q401" s="2"/>
      <c r="R401" s="1"/>
      <c r="S401" s="45"/>
      <c r="T401" s="31"/>
    </row>
    <row r="402" spans="1:20" hidden="1" x14ac:dyDescent="0.25">
      <c r="A402" s="1">
        <v>24797898</v>
      </c>
      <c r="B402" s="2">
        <v>45107</v>
      </c>
      <c r="C402" s="2" t="s">
        <v>3</v>
      </c>
      <c r="D402" s="1" t="s">
        <v>376</v>
      </c>
      <c r="E402" s="1" t="s">
        <v>20</v>
      </c>
      <c r="F402" s="1">
        <v>123631</v>
      </c>
      <c r="G402" s="1" t="s">
        <v>423</v>
      </c>
      <c r="H402" s="29">
        <v>35282.81</v>
      </c>
      <c r="I402" s="46">
        <v>2117.5700000000002</v>
      </c>
      <c r="J402" s="30">
        <v>1171.57</v>
      </c>
      <c r="K402" s="4"/>
      <c r="L402" s="3" t="s">
        <v>11</v>
      </c>
      <c r="M402" s="2">
        <v>45107</v>
      </c>
      <c r="N402" s="2"/>
      <c r="O402" s="5">
        <v>45125</v>
      </c>
      <c r="P402" s="2"/>
      <c r="Q402" s="2"/>
      <c r="R402" s="1"/>
      <c r="S402" s="45"/>
      <c r="T402" s="31"/>
    </row>
    <row r="403" spans="1:20" hidden="1" x14ac:dyDescent="0.25">
      <c r="A403" s="1">
        <v>24889398</v>
      </c>
      <c r="B403" s="2">
        <v>45107</v>
      </c>
      <c r="C403" s="2" t="s">
        <v>3</v>
      </c>
      <c r="D403" s="1" t="s">
        <v>31</v>
      </c>
      <c r="E403" s="1" t="s">
        <v>26</v>
      </c>
      <c r="F403" s="1">
        <v>123634</v>
      </c>
      <c r="G403" s="1" t="s">
        <v>424</v>
      </c>
      <c r="H403" s="29">
        <v>69508.56</v>
      </c>
      <c r="I403" s="46">
        <v>4638.84</v>
      </c>
      <c r="J403" s="30">
        <v>2399.1799999999998</v>
      </c>
      <c r="K403" s="4"/>
      <c r="L403" s="3" t="s">
        <v>798</v>
      </c>
      <c r="M403" s="2">
        <v>45107</v>
      </c>
      <c r="N403" s="2"/>
      <c r="O403" s="5">
        <v>45139</v>
      </c>
      <c r="P403" s="2"/>
      <c r="Q403" s="2"/>
      <c r="R403" s="1"/>
      <c r="S403" s="45"/>
      <c r="T403" s="31"/>
    </row>
    <row r="404" spans="1:20" hidden="1" x14ac:dyDescent="0.25">
      <c r="A404" s="1">
        <v>24731398</v>
      </c>
      <c r="B404" s="2">
        <v>45107</v>
      </c>
      <c r="C404" s="2" t="s">
        <v>3</v>
      </c>
      <c r="D404" s="1" t="s">
        <v>31</v>
      </c>
      <c r="E404" s="1" t="s">
        <v>26</v>
      </c>
      <c r="F404" s="1">
        <v>123636</v>
      </c>
      <c r="G404" s="1" t="s">
        <v>424</v>
      </c>
      <c r="H404" s="29">
        <v>14866.21</v>
      </c>
      <c r="I404" s="46">
        <v>1009.68</v>
      </c>
      <c r="J404" s="30">
        <v>481.23039999999997</v>
      </c>
      <c r="K404" s="4"/>
      <c r="L404" s="3" t="s">
        <v>798</v>
      </c>
      <c r="M404" s="2">
        <v>45107</v>
      </c>
      <c r="N404" s="2"/>
      <c r="O404" s="5">
        <v>45135</v>
      </c>
      <c r="P404" s="2"/>
      <c r="Q404" s="2"/>
      <c r="R404" s="1"/>
      <c r="S404" s="45"/>
      <c r="T404" s="31"/>
    </row>
    <row r="405" spans="1:20" hidden="1" x14ac:dyDescent="0.25">
      <c r="A405" s="1">
        <v>24640098</v>
      </c>
      <c r="B405" s="2">
        <v>45107</v>
      </c>
      <c r="C405" s="2" t="s">
        <v>3</v>
      </c>
      <c r="D405" s="1" t="s">
        <v>445</v>
      </c>
      <c r="E405" s="1" t="s">
        <v>24</v>
      </c>
      <c r="F405" s="1">
        <v>123638</v>
      </c>
      <c r="G405" s="1" t="s">
        <v>423</v>
      </c>
      <c r="H405" s="29">
        <v>8239</v>
      </c>
      <c r="I405" s="46">
        <v>721.74</v>
      </c>
      <c r="J405" s="30">
        <v>261.83280000000002</v>
      </c>
      <c r="K405" s="4"/>
      <c r="L405" s="3" t="s">
        <v>11</v>
      </c>
      <c r="M405" s="2">
        <v>45107</v>
      </c>
      <c r="N405" s="2"/>
      <c r="O405" s="5">
        <v>45127</v>
      </c>
      <c r="P405" s="2"/>
      <c r="Q405" s="2"/>
      <c r="R405" s="1"/>
      <c r="S405" s="45"/>
      <c r="T405" s="31"/>
    </row>
    <row r="406" spans="1:20" hidden="1" x14ac:dyDescent="0.25">
      <c r="A406" s="1">
        <v>24616798</v>
      </c>
      <c r="B406" s="2">
        <v>45107</v>
      </c>
      <c r="C406" s="2" t="s">
        <v>3</v>
      </c>
      <c r="D406" s="1" t="s">
        <v>67</v>
      </c>
      <c r="E406" s="1" t="s">
        <v>66</v>
      </c>
      <c r="F406" s="1">
        <v>123639</v>
      </c>
      <c r="G406" s="1" t="s">
        <v>423</v>
      </c>
      <c r="H406" s="29">
        <v>7329</v>
      </c>
      <c r="I406" s="46">
        <v>456.59</v>
      </c>
      <c r="J406" s="30">
        <v>232.84389999999999</v>
      </c>
      <c r="K406" s="4"/>
      <c r="L406" s="3" t="s">
        <v>61</v>
      </c>
      <c r="M406" s="2">
        <v>45107</v>
      </c>
      <c r="N406" s="2"/>
      <c r="O406" s="5">
        <v>45128</v>
      </c>
      <c r="P406" s="2"/>
      <c r="Q406" s="2"/>
      <c r="R406" s="1"/>
      <c r="S406" s="45"/>
      <c r="T406" s="31"/>
    </row>
    <row r="407" spans="1:20" hidden="1" x14ac:dyDescent="0.25">
      <c r="A407" s="1">
        <v>24652998</v>
      </c>
      <c r="B407" s="2">
        <v>45107</v>
      </c>
      <c r="C407" s="2" t="s">
        <v>3</v>
      </c>
      <c r="D407" s="1" t="s">
        <v>174</v>
      </c>
      <c r="E407" s="1" t="s">
        <v>60</v>
      </c>
      <c r="F407" s="1">
        <v>123640</v>
      </c>
      <c r="G407" s="1" t="s">
        <v>423</v>
      </c>
      <c r="H407" s="29">
        <v>16359</v>
      </c>
      <c r="I407" s="46">
        <v>1051.8900000000001</v>
      </c>
      <c r="J407" s="30">
        <v>557.49919999999997</v>
      </c>
      <c r="K407" s="4"/>
      <c r="L407" s="3" t="s">
        <v>61</v>
      </c>
      <c r="M407" s="2">
        <v>45107</v>
      </c>
      <c r="N407" s="2"/>
      <c r="O407" s="5">
        <v>45131</v>
      </c>
      <c r="P407" s="2"/>
      <c r="Q407" s="2"/>
      <c r="R407" s="1"/>
      <c r="S407" s="45"/>
      <c r="T407" s="31"/>
    </row>
    <row r="408" spans="1:20" hidden="1" x14ac:dyDescent="0.25">
      <c r="A408" s="1">
        <v>24363498</v>
      </c>
      <c r="B408" s="2">
        <v>45107</v>
      </c>
      <c r="C408" s="2" t="s">
        <v>3</v>
      </c>
      <c r="D408" s="1" t="s">
        <v>937</v>
      </c>
      <c r="E408" s="1" t="s">
        <v>26</v>
      </c>
      <c r="F408" s="1">
        <v>123641</v>
      </c>
      <c r="G408" s="1" t="s">
        <v>424</v>
      </c>
      <c r="H408" s="29">
        <v>22981.96</v>
      </c>
      <c r="I408" s="46">
        <v>1524.98</v>
      </c>
      <c r="J408" s="30">
        <v>751.99559999999997</v>
      </c>
      <c r="K408" s="4"/>
      <c r="L408" s="3" t="s">
        <v>798</v>
      </c>
      <c r="M408" s="2">
        <v>45107</v>
      </c>
      <c r="N408" s="2"/>
      <c r="O408" s="5">
        <v>45133</v>
      </c>
      <c r="P408" s="2"/>
      <c r="Q408" s="2"/>
      <c r="R408" s="1"/>
      <c r="S408" s="45"/>
      <c r="T408" s="31"/>
    </row>
    <row r="409" spans="1:20" hidden="1" x14ac:dyDescent="0.25">
      <c r="A409" s="1">
        <v>24736498</v>
      </c>
      <c r="B409" s="2">
        <v>45107</v>
      </c>
      <c r="C409" s="2" t="s">
        <v>3</v>
      </c>
      <c r="D409" s="1" t="s">
        <v>275</v>
      </c>
      <c r="E409" s="1" t="s">
        <v>13</v>
      </c>
      <c r="F409" s="1">
        <v>123642</v>
      </c>
      <c r="G409" s="1" t="s">
        <v>423</v>
      </c>
      <c r="H409" s="29">
        <v>22079</v>
      </c>
      <c r="I409" s="46">
        <v>843.2</v>
      </c>
      <c r="J409" s="30">
        <v>771.48670000000004</v>
      </c>
      <c r="K409" s="4"/>
      <c r="L409" s="3" t="s">
        <v>61</v>
      </c>
      <c r="M409" s="2">
        <v>45107</v>
      </c>
      <c r="N409" s="2"/>
      <c r="O409" s="5">
        <v>45125</v>
      </c>
      <c r="P409" s="2"/>
      <c r="Q409" s="2"/>
      <c r="R409" s="1"/>
      <c r="S409" s="45"/>
      <c r="T409" s="31"/>
    </row>
    <row r="410" spans="1:20" hidden="1" x14ac:dyDescent="0.25">
      <c r="A410" s="1">
        <v>24832098</v>
      </c>
      <c r="B410" s="2">
        <v>45107</v>
      </c>
      <c r="C410" s="2" t="s">
        <v>3</v>
      </c>
      <c r="D410" s="1" t="s">
        <v>916</v>
      </c>
      <c r="E410" s="1" t="s">
        <v>30</v>
      </c>
      <c r="F410" s="1">
        <v>123643</v>
      </c>
      <c r="G410" s="1" t="s">
        <v>425</v>
      </c>
      <c r="H410" s="29">
        <v>16689</v>
      </c>
      <c r="I410" s="46">
        <v>1098.5899999999999</v>
      </c>
      <c r="J410" s="30">
        <v>602.68809999999996</v>
      </c>
      <c r="K410" s="83"/>
      <c r="L410" s="3" t="s">
        <v>798</v>
      </c>
      <c r="M410" s="2">
        <v>45107</v>
      </c>
      <c r="N410" s="2"/>
      <c r="O410" s="5">
        <v>45107</v>
      </c>
      <c r="P410" s="2"/>
      <c r="Q410" s="2"/>
      <c r="R410" s="1"/>
      <c r="S410" s="45"/>
      <c r="T410" s="31"/>
    </row>
    <row r="411" spans="1:20" hidden="1" x14ac:dyDescent="0.25">
      <c r="A411" s="1">
        <v>24731098</v>
      </c>
      <c r="B411" s="2">
        <v>45110</v>
      </c>
      <c r="C411" s="2" t="s">
        <v>456</v>
      </c>
      <c r="D411" s="1" t="s">
        <v>640</v>
      </c>
      <c r="E411" s="1" t="s">
        <v>5</v>
      </c>
      <c r="F411" s="1">
        <v>123644</v>
      </c>
      <c r="G411" s="1" t="s">
        <v>422</v>
      </c>
      <c r="H411" s="28">
        <v>10270.93</v>
      </c>
      <c r="I411" s="46">
        <v>243.48</v>
      </c>
      <c r="J411" s="30">
        <v>296.43299999999999</v>
      </c>
      <c r="K411" s="4"/>
      <c r="L411" s="3" t="s">
        <v>188</v>
      </c>
      <c r="M411" s="2">
        <v>45107</v>
      </c>
      <c r="N411" s="2"/>
      <c r="O411" s="5">
        <v>45113</v>
      </c>
      <c r="P411" s="2"/>
      <c r="Q411" s="2"/>
      <c r="R411" s="1"/>
      <c r="S411" s="45"/>
      <c r="T411" s="31"/>
    </row>
    <row r="412" spans="1:20" hidden="1" x14ac:dyDescent="0.25">
      <c r="A412" s="1">
        <v>24719498</v>
      </c>
      <c r="B412" s="2">
        <v>45107</v>
      </c>
      <c r="C412" s="2" t="s">
        <v>3</v>
      </c>
      <c r="D412" s="1" t="s">
        <v>31</v>
      </c>
      <c r="E412" s="1" t="s">
        <v>26</v>
      </c>
      <c r="F412" s="1">
        <v>123645</v>
      </c>
      <c r="G412" s="1" t="s">
        <v>424</v>
      </c>
      <c r="H412" s="29">
        <v>9788.1</v>
      </c>
      <c r="I412" s="46">
        <v>659.11</v>
      </c>
      <c r="J412" s="30">
        <v>296.43290000000002</v>
      </c>
      <c r="K412" s="4"/>
      <c r="L412" s="3" t="s">
        <v>798</v>
      </c>
      <c r="M412" s="2">
        <v>45107</v>
      </c>
      <c r="N412" s="2"/>
      <c r="O412" s="5">
        <v>45135</v>
      </c>
      <c r="P412" s="2"/>
      <c r="Q412" s="2"/>
      <c r="R412" s="1"/>
      <c r="S412" s="45"/>
      <c r="T412" s="31"/>
    </row>
    <row r="413" spans="1:20" hidden="1" x14ac:dyDescent="0.25">
      <c r="A413" s="1">
        <v>24541198</v>
      </c>
      <c r="B413" s="2">
        <v>45107</v>
      </c>
      <c r="C413" s="2" t="s">
        <v>3</v>
      </c>
      <c r="D413" s="1" t="s">
        <v>938</v>
      </c>
      <c r="E413" s="1" t="s">
        <v>26</v>
      </c>
      <c r="F413" s="1">
        <v>123646</v>
      </c>
      <c r="G413" s="1" t="s">
        <v>424</v>
      </c>
      <c r="H413" s="29">
        <v>13244.88</v>
      </c>
      <c r="I413" s="46">
        <v>2127.7399999999998</v>
      </c>
      <c r="J413" s="30">
        <v>402.93259999999998</v>
      </c>
      <c r="K413" s="4"/>
      <c r="L413" s="3" t="s">
        <v>798</v>
      </c>
      <c r="M413" s="2">
        <v>45107</v>
      </c>
      <c r="N413" s="2"/>
      <c r="O413" s="5">
        <v>45148</v>
      </c>
      <c r="P413" s="2"/>
      <c r="Q413" s="2"/>
      <c r="R413" s="1"/>
      <c r="S413" s="45"/>
      <c r="T413" s="31"/>
    </row>
    <row r="414" spans="1:20" hidden="1" x14ac:dyDescent="0.25">
      <c r="A414" s="1">
        <v>24618298</v>
      </c>
      <c r="B414" s="2">
        <v>45107</v>
      </c>
      <c r="C414" s="2" t="s">
        <v>3</v>
      </c>
      <c r="D414" s="1" t="s">
        <v>67</v>
      </c>
      <c r="E414" s="1" t="s">
        <v>66</v>
      </c>
      <c r="F414" s="1">
        <v>123647</v>
      </c>
      <c r="G414" s="1" t="s">
        <v>423</v>
      </c>
      <c r="H414" s="29">
        <v>13230.22</v>
      </c>
      <c r="I414" s="46">
        <v>669.26</v>
      </c>
      <c r="J414" s="30">
        <v>333.98399999999998</v>
      </c>
      <c r="K414" s="4"/>
      <c r="L414" s="3" t="s">
        <v>61</v>
      </c>
      <c r="M414" s="2">
        <v>45107</v>
      </c>
      <c r="N414" s="2"/>
      <c r="O414" s="5">
        <v>45128</v>
      </c>
      <c r="P414" s="2"/>
      <c r="Q414" s="2"/>
      <c r="R414" s="1"/>
      <c r="S414" s="45"/>
      <c r="T414" s="31"/>
    </row>
    <row r="415" spans="1:20" hidden="1" x14ac:dyDescent="0.25">
      <c r="A415" s="1">
        <v>24563898</v>
      </c>
      <c r="B415" s="2">
        <v>45107</v>
      </c>
      <c r="C415" s="2" t="s">
        <v>3</v>
      </c>
      <c r="D415" s="1" t="s">
        <v>234</v>
      </c>
      <c r="E415" s="1" t="s">
        <v>26</v>
      </c>
      <c r="F415" s="1">
        <v>123649</v>
      </c>
      <c r="G415" s="1" t="s">
        <v>424</v>
      </c>
      <c r="H415" s="29">
        <v>15016.37</v>
      </c>
      <c r="I415" s="46">
        <v>1009.93</v>
      </c>
      <c r="J415" s="30">
        <v>481.23039999999997</v>
      </c>
      <c r="K415" s="4"/>
      <c r="L415" s="3" t="s">
        <v>798</v>
      </c>
      <c r="M415" s="2">
        <v>45107</v>
      </c>
      <c r="N415" s="2"/>
      <c r="O415" s="5">
        <v>45135</v>
      </c>
      <c r="P415" s="2"/>
      <c r="Q415" s="2"/>
      <c r="R415" s="1"/>
      <c r="S415" s="45"/>
      <c r="T415" s="31"/>
    </row>
    <row r="416" spans="1:20" hidden="1" x14ac:dyDescent="0.25">
      <c r="A416" s="1">
        <v>24793198</v>
      </c>
      <c r="B416" s="2">
        <v>45107</v>
      </c>
      <c r="C416" s="2" t="s">
        <v>3</v>
      </c>
      <c r="D416" s="1" t="s">
        <v>334</v>
      </c>
      <c r="E416" s="1" t="s">
        <v>66</v>
      </c>
      <c r="F416" s="1">
        <v>123650</v>
      </c>
      <c r="G416" s="1" t="s">
        <v>423</v>
      </c>
      <c r="H416" s="29">
        <v>8349.11</v>
      </c>
      <c r="I416" s="46">
        <v>636.67999999999995</v>
      </c>
      <c r="J416" s="30">
        <v>385.93959999999998</v>
      </c>
      <c r="K416" s="4"/>
      <c r="L416" s="3" t="s">
        <v>61</v>
      </c>
      <c r="M416" s="2">
        <v>45107</v>
      </c>
      <c r="N416" s="2"/>
      <c r="O416" s="5">
        <v>45124</v>
      </c>
      <c r="P416" s="2"/>
      <c r="Q416" s="2"/>
      <c r="R416" s="1"/>
      <c r="S416" s="45"/>
      <c r="T416" s="31"/>
    </row>
    <row r="417" spans="1:20" hidden="1" x14ac:dyDescent="0.25">
      <c r="A417" s="1">
        <v>24814498</v>
      </c>
      <c r="B417" s="2">
        <v>45110</v>
      </c>
      <c r="C417" s="2" t="s">
        <v>456</v>
      </c>
      <c r="D417" s="1" t="s">
        <v>71</v>
      </c>
      <c r="E417" s="1" t="s">
        <v>5</v>
      </c>
      <c r="F417" s="1">
        <v>123652</v>
      </c>
      <c r="G417" s="1" t="s">
        <v>422</v>
      </c>
      <c r="H417" s="28">
        <v>10245.51</v>
      </c>
      <c r="I417" s="46">
        <v>271.76</v>
      </c>
      <c r="J417" s="30">
        <v>334.42200000000003</v>
      </c>
      <c r="K417" s="4"/>
      <c r="L417" s="3" t="s">
        <v>188</v>
      </c>
      <c r="M417" s="2">
        <v>45107</v>
      </c>
      <c r="N417" s="2"/>
      <c r="O417" s="5">
        <v>45112</v>
      </c>
      <c r="P417" s="2"/>
      <c r="Q417" s="2"/>
      <c r="R417" s="1"/>
      <c r="S417" s="45"/>
      <c r="T417" s="31"/>
    </row>
    <row r="418" spans="1:20" hidden="1" x14ac:dyDescent="0.25">
      <c r="A418" s="1">
        <v>24593498</v>
      </c>
      <c r="B418" s="2">
        <v>45107</v>
      </c>
      <c r="C418" s="2" t="s">
        <v>3</v>
      </c>
      <c r="D418" s="1" t="s">
        <v>77</v>
      </c>
      <c r="E418" s="1" t="s">
        <v>51</v>
      </c>
      <c r="F418" s="1">
        <v>123653</v>
      </c>
      <c r="G418" s="1" t="s">
        <v>422</v>
      </c>
      <c r="H418" s="29">
        <v>10539</v>
      </c>
      <c r="I418" s="46">
        <v>654.55999999999995</v>
      </c>
      <c r="J418" s="30">
        <v>325.315</v>
      </c>
      <c r="K418" s="4"/>
      <c r="L418" s="3" t="s">
        <v>52</v>
      </c>
      <c r="M418" s="2">
        <v>45107</v>
      </c>
      <c r="N418" s="1"/>
      <c r="O418" s="5">
        <v>45128</v>
      </c>
      <c r="P418" s="2"/>
      <c r="Q418" s="2"/>
      <c r="R418" s="1"/>
      <c r="S418" s="45"/>
      <c r="T418" s="31"/>
    </row>
    <row r="419" spans="1:20" hidden="1" x14ac:dyDescent="0.25">
      <c r="A419" s="1">
        <v>24680398</v>
      </c>
      <c r="B419" s="2">
        <v>45110</v>
      </c>
      <c r="C419" s="2" t="s">
        <v>456</v>
      </c>
      <c r="D419" s="1" t="s">
        <v>84</v>
      </c>
      <c r="E419" s="1" t="s">
        <v>13</v>
      </c>
      <c r="F419" s="1">
        <v>123655</v>
      </c>
      <c r="G419" s="1" t="s">
        <v>423</v>
      </c>
      <c r="H419" s="29">
        <v>10820</v>
      </c>
      <c r="I419" s="46">
        <v>402.88</v>
      </c>
      <c r="J419" s="30">
        <v>321.72199999999998</v>
      </c>
      <c r="K419" s="4"/>
      <c r="L419" s="3" t="s">
        <v>844</v>
      </c>
      <c r="M419" s="2">
        <v>45107</v>
      </c>
      <c r="N419" s="2"/>
      <c r="O419" s="5">
        <v>45127</v>
      </c>
      <c r="P419" s="2"/>
      <c r="Q419" s="2"/>
      <c r="R419" s="1"/>
      <c r="S419" s="45"/>
      <c r="T419" s="31"/>
    </row>
    <row r="420" spans="1:20" hidden="1" x14ac:dyDescent="0.25">
      <c r="A420" s="1">
        <v>24647798</v>
      </c>
      <c r="B420" s="2">
        <v>45107</v>
      </c>
      <c r="C420" s="2" t="s">
        <v>3</v>
      </c>
      <c r="D420" s="1" t="s">
        <v>446</v>
      </c>
      <c r="E420" s="1" t="s">
        <v>10</v>
      </c>
      <c r="F420" s="1">
        <v>123656</v>
      </c>
      <c r="G420" s="1" t="s">
        <v>423</v>
      </c>
      <c r="H420" s="29">
        <v>9599</v>
      </c>
      <c r="I420" s="46">
        <v>438.1</v>
      </c>
      <c r="J420" s="30">
        <v>296.43290000000002</v>
      </c>
      <c r="K420" s="4"/>
      <c r="L420" s="3" t="s">
        <v>61</v>
      </c>
      <c r="M420" s="2">
        <v>45107</v>
      </c>
      <c r="N420" s="2"/>
      <c r="O420" s="5">
        <v>45127</v>
      </c>
      <c r="P420" s="2"/>
      <c r="Q420" s="2"/>
      <c r="R420" s="1"/>
      <c r="S420" s="45"/>
      <c r="T420" s="31"/>
    </row>
    <row r="421" spans="1:20" hidden="1" x14ac:dyDescent="0.25">
      <c r="A421" s="1">
        <v>24666298</v>
      </c>
      <c r="B421" s="2">
        <v>45107</v>
      </c>
      <c r="C421" s="2" t="s">
        <v>3</v>
      </c>
      <c r="D421" s="1" t="s">
        <v>263</v>
      </c>
      <c r="E421" s="1" t="s">
        <v>13</v>
      </c>
      <c r="F421" s="1">
        <v>123658</v>
      </c>
      <c r="G421" s="1" t="s">
        <v>423</v>
      </c>
      <c r="H421" s="29">
        <v>12859.11</v>
      </c>
      <c r="I421" s="46">
        <v>596.94000000000005</v>
      </c>
      <c r="J421" s="30">
        <v>420.71260000000001</v>
      </c>
      <c r="K421" s="4"/>
      <c r="L421" s="3" t="s">
        <v>61</v>
      </c>
      <c r="M421" s="2">
        <v>45107</v>
      </c>
      <c r="N421" s="2"/>
      <c r="O421" s="5">
        <v>45125</v>
      </c>
      <c r="P421" s="2"/>
      <c r="Q421" s="2"/>
      <c r="R421" s="1"/>
      <c r="S421" s="45"/>
      <c r="T421" s="31"/>
    </row>
    <row r="422" spans="1:20" hidden="1" x14ac:dyDescent="0.25">
      <c r="A422" s="1">
        <v>24637898</v>
      </c>
      <c r="B422" s="2">
        <v>45107</v>
      </c>
      <c r="C422" s="2" t="s">
        <v>3</v>
      </c>
      <c r="D422" s="1" t="s">
        <v>65</v>
      </c>
      <c r="E422" s="1" t="s">
        <v>66</v>
      </c>
      <c r="F422" s="1">
        <v>123659</v>
      </c>
      <c r="G422" s="1" t="s">
        <v>423</v>
      </c>
      <c r="H422" s="29">
        <v>12249</v>
      </c>
      <c r="I422" s="46">
        <v>658.62</v>
      </c>
      <c r="J422" s="30">
        <v>385.80419999999998</v>
      </c>
      <c r="K422" s="4"/>
      <c r="L422" s="3" t="s">
        <v>61</v>
      </c>
      <c r="M422" s="2">
        <v>45107</v>
      </c>
      <c r="N422" s="2"/>
      <c r="O422" s="5">
        <v>45124</v>
      </c>
      <c r="P422" s="2"/>
      <c r="Q422" s="2"/>
      <c r="R422" s="1"/>
      <c r="S422" s="45"/>
      <c r="T422" s="31"/>
    </row>
    <row r="423" spans="1:20" hidden="1" x14ac:dyDescent="0.25">
      <c r="A423" s="1">
        <v>24739198</v>
      </c>
      <c r="B423" s="2">
        <v>45110</v>
      </c>
      <c r="C423" s="2" t="s">
        <v>456</v>
      </c>
      <c r="D423" s="1" t="s">
        <v>132</v>
      </c>
      <c r="E423" s="1" t="s">
        <v>88</v>
      </c>
      <c r="F423" s="1">
        <v>123660</v>
      </c>
      <c r="G423" s="1" t="s">
        <v>423</v>
      </c>
      <c r="H423" s="29">
        <v>12520</v>
      </c>
      <c r="I423" s="46">
        <v>460.68</v>
      </c>
      <c r="J423" s="30">
        <v>334.90199999999999</v>
      </c>
      <c r="K423" s="4"/>
      <c r="L423" s="3" t="s">
        <v>844</v>
      </c>
      <c r="M423" s="2">
        <v>45107</v>
      </c>
      <c r="N423" s="2"/>
      <c r="O423" s="5">
        <v>45127</v>
      </c>
      <c r="P423" s="2"/>
      <c r="Q423" s="2"/>
      <c r="R423" s="1"/>
      <c r="S423" s="45"/>
      <c r="T423" s="31"/>
    </row>
    <row r="424" spans="1:20" hidden="1" x14ac:dyDescent="0.25">
      <c r="A424" s="1">
        <v>24649298</v>
      </c>
      <c r="B424" s="2">
        <v>45107</v>
      </c>
      <c r="C424" s="2" t="s">
        <v>3</v>
      </c>
      <c r="D424" s="1" t="s">
        <v>17</v>
      </c>
      <c r="E424" s="1" t="s">
        <v>16</v>
      </c>
      <c r="F424" s="1">
        <v>123661</v>
      </c>
      <c r="G424" s="1" t="s">
        <v>423</v>
      </c>
      <c r="H424" s="29">
        <v>10439</v>
      </c>
      <c r="I424" s="46">
        <v>745.36</v>
      </c>
      <c r="J424" s="30">
        <v>325.42180000000002</v>
      </c>
      <c r="K424" s="4"/>
      <c r="L424" s="3" t="s">
        <v>11</v>
      </c>
      <c r="M424" s="2">
        <v>45107</v>
      </c>
      <c r="N424" s="2"/>
      <c r="O424" s="5">
        <v>45121</v>
      </c>
      <c r="P424" s="2"/>
      <c r="Q424" s="2"/>
      <c r="R424" s="1"/>
      <c r="S424" s="45"/>
      <c r="T424" s="31"/>
    </row>
    <row r="425" spans="1:20" hidden="1" x14ac:dyDescent="0.25">
      <c r="A425" s="1">
        <v>24471598</v>
      </c>
      <c r="B425" s="2">
        <v>45107</v>
      </c>
      <c r="C425" s="2" t="s">
        <v>3</v>
      </c>
      <c r="D425" s="1" t="s">
        <v>447</v>
      </c>
      <c r="E425" s="1" t="s">
        <v>60</v>
      </c>
      <c r="F425" s="1">
        <v>123662</v>
      </c>
      <c r="G425" s="1" t="s">
        <v>423</v>
      </c>
      <c r="H425" s="29">
        <v>13819</v>
      </c>
      <c r="I425" s="46">
        <v>854.03</v>
      </c>
      <c r="J425" s="30">
        <v>449.70150000000001</v>
      </c>
      <c r="K425" s="4"/>
      <c r="L425" s="3" t="s">
        <v>61</v>
      </c>
      <c r="M425" s="2">
        <v>45107</v>
      </c>
      <c r="N425" s="2"/>
      <c r="O425" s="5">
        <v>45131</v>
      </c>
      <c r="P425" s="2"/>
      <c r="Q425" s="2"/>
      <c r="R425" s="1"/>
      <c r="S425" s="45"/>
      <c r="T425" s="31"/>
    </row>
    <row r="426" spans="1:20" hidden="1" x14ac:dyDescent="0.25">
      <c r="A426" s="1">
        <v>24579198</v>
      </c>
      <c r="B426" s="2">
        <v>45107</v>
      </c>
      <c r="C426" s="2" t="s">
        <v>3</v>
      </c>
      <c r="D426" s="1" t="s">
        <v>871</v>
      </c>
      <c r="E426" s="1" t="s">
        <v>28</v>
      </c>
      <c r="F426" s="1">
        <v>123663</v>
      </c>
      <c r="G426" s="1" t="s">
        <v>425</v>
      </c>
      <c r="H426" s="29">
        <v>9689</v>
      </c>
      <c r="I426" s="46">
        <v>470.18</v>
      </c>
      <c r="J426" s="30">
        <v>296.32659999999998</v>
      </c>
      <c r="K426" s="4"/>
      <c r="L426" s="3" t="s">
        <v>798</v>
      </c>
      <c r="M426" s="2">
        <v>45107</v>
      </c>
      <c r="N426" s="2"/>
      <c r="O426" s="5">
        <v>45121</v>
      </c>
      <c r="P426" s="2"/>
      <c r="Q426" s="2"/>
      <c r="R426" s="1"/>
      <c r="S426" s="45"/>
      <c r="T426" s="31"/>
    </row>
    <row r="427" spans="1:20" hidden="1" x14ac:dyDescent="0.25">
      <c r="A427" s="1">
        <v>24615798</v>
      </c>
      <c r="B427" s="2">
        <v>45107</v>
      </c>
      <c r="C427" s="2" t="s">
        <v>3</v>
      </c>
      <c r="D427" s="1" t="s">
        <v>208</v>
      </c>
      <c r="E427" s="1" t="s">
        <v>66</v>
      </c>
      <c r="F427" s="1">
        <v>123664</v>
      </c>
      <c r="G427" s="1" t="s">
        <v>423</v>
      </c>
      <c r="H427" s="29">
        <v>7329</v>
      </c>
      <c r="I427" s="46">
        <v>456.59</v>
      </c>
      <c r="J427" s="30">
        <v>232.84389999999999</v>
      </c>
      <c r="K427" s="4"/>
      <c r="L427" s="3" t="s">
        <v>61</v>
      </c>
      <c r="M427" s="2">
        <v>45107</v>
      </c>
      <c r="N427" s="2"/>
      <c r="O427" s="5">
        <v>45128</v>
      </c>
      <c r="P427" s="2"/>
      <c r="Q427" s="2"/>
      <c r="R427" s="1"/>
      <c r="S427" s="45"/>
      <c r="T427" s="31"/>
    </row>
    <row r="428" spans="1:20" hidden="1" x14ac:dyDescent="0.25">
      <c r="A428" s="1">
        <v>24369698</v>
      </c>
      <c r="B428" s="2">
        <v>45107</v>
      </c>
      <c r="C428" s="2" t="s">
        <v>3</v>
      </c>
      <c r="D428" s="1" t="s">
        <v>14</v>
      </c>
      <c r="E428" s="1" t="s">
        <v>10</v>
      </c>
      <c r="F428" s="1">
        <v>123666</v>
      </c>
      <c r="G428" s="1" t="s">
        <v>423</v>
      </c>
      <c r="H428" s="29">
        <v>14579</v>
      </c>
      <c r="I428" s="46">
        <v>585.61</v>
      </c>
      <c r="J428" s="30">
        <v>481.23039999999997</v>
      </c>
      <c r="K428" s="4"/>
      <c r="L428" s="3" t="s">
        <v>61</v>
      </c>
      <c r="M428" s="2">
        <v>45107</v>
      </c>
      <c r="N428" s="2"/>
      <c r="O428" s="5">
        <v>45124</v>
      </c>
      <c r="P428" s="2"/>
      <c r="Q428" s="2"/>
      <c r="R428" s="1"/>
      <c r="S428" s="45"/>
      <c r="T428" s="31"/>
    </row>
    <row r="429" spans="1:20" hidden="1" x14ac:dyDescent="0.25">
      <c r="A429" s="1">
        <v>24666398</v>
      </c>
      <c r="B429" s="2">
        <v>45107</v>
      </c>
      <c r="C429" s="2" t="s">
        <v>3</v>
      </c>
      <c r="D429" s="1" t="s">
        <v>99</v>
      </c>
      <c r="E429" s="1" t="s">
        <v>16</v>
      </c>
      <c r="F429" s="1">
        <v>123668</v>
      </c>
      <c r="G429" s="1" t="s">
        <v>423</v>
      </c>
      <c r="H429" s="29">
        <v>13819</v>
      </c>
      <c r="I429" s="46">
        <v>1010</v>
      </c>
      <c r="J429" s="30">
        <v>449.70150000000001</v>
      </c>
      <c r="K429" s="4"/>
      <c r="L429" s="3" t="s">
        <v>11</v>
      </c>
      <c r="M429" s="2">
        <v>45107</v>
      </c>
      <c r="N429" s="2"/>
      <c r="O429" s="5">
        <v>45127</v>
      </c>
      <c r="P429" s="2"/>
      <c r="Q429" s="2"/>
      <c r="R429" s="1"/>
      <c r="S429" s="45"/>
      <c r="T429" s="31"/>
    </row>
    <row r="430" spans="1:20" hidden="1" x14ac:dyDescent="0.25">
      <c r="A430" s="1">
        <v>24665098</v>
      </c>
      <c r="B430" s="2">
        <v>45107</v>
      </c>
      <c r="C430" s="2" t="s">
        <v>3</v>
      </c>
      <c r="D430" s="1" t="s">
        <v>448</v>
      </c>
      <c r="E430" s="1" t="s">
        <v>13</v>
      </c>
      <c r="F430" s="1">
        <v>123669</v>
      </c>
      <c r="G430" s="1" t="s">
        <v>423</v>
      </c>
      <c r="H430" s="29">
        <v>15329</v>
      </c>
      <c r="I430" s="46">
        <v>900.73</v>
      </c>
      <c r="J430" s="30">
        <v>454.15730000000002</v>
      </c>
      <c r="K430" s="4"/>
      <c r="L430" s="3" t="s">
        <v>61</v>
      </c>
      <c r="M430" s="2">
        <v>45107</v>
      </c>
      <c r="N430" s="2"/>
      <c r="O430" s="5">
        <v>45125</v>
      </c>
      <c r="P430" s="2"/>
      <c r="Q430" s="2"/>
      <c r="R430" s="1"/>
      <c r="S430" s="45"/>
      <c r="T430" s="31"/>
    </row>
    <row r="431" spans="1:20" hidden="1" x14ac:dyDescent="0.25">
      <c r="A431" s="1">
        <v>24714698</v>
      </c>
      <c r="B431" s="2">
        <v>45107</v>
      </c>
      <c r="C431" s="2" t="s">
        <v>3</v>
      </c>
      <c r="D431" s="1" t="s">
        <v>125</v>
      </c>
      <c r="E431" s="1" t="s">
        <v>30</v>
      </c>
      <c r="F431" s="1">
        <v>123670</v>
      </c>
      <c r="G431" s="1" t="s">
        <v>425</v>
      </c>
      <c r="H431" s="29">
        <v>12126.51</v>
      </c>
      <c r="I431" s="46">
        <v>736.63</v>
      </c>
      <c r="J431" s="30">
        <v>385.80419999999998</v>
      </c>
      <c r="K431" s="4"/>
      <c r="L431" s="3" t="s">
        <v>798</v>
      </c>
      <c r="M431" s="2">
        <v>45107</v>
      </c>
      <c r="N431" s="2"/>
      <c r="O431" s="5">
        <v>45124</v>
      </c>
      <c r="P431" s="2"/>
      <c r="Q431" s="2"/>
      <c r="R431" s="1"/>
      <c r="S431" s="45"/>
      <c r="T431" s="31"/>
    </row>
    <row r="432" spans="1:20" hidden="1" x14ac:dyDescent="0.25">
      <c r="A432" s="1">
        <v>24796098</v>
      </c>
      <c r="B432" s="2">
        <v>45107</v>
      </c>
      <c r="C432" s="2" t="s">
        <v>3</v>
      </c>
      <c r="D432" s="1" t="s">
        <v>449</v>
      </c>
      <c r="E432" s="1" t="s">
        <v>30</v>
      </c>
      <c r="F432" s="1">
        <v>123672</v>
      </c>
      <c r="G432" s="1" t="s">
        <v>425</v>
      </c>
      <c r="H432" s="29">
        <v>19150</v>
      </c>
      <c r="I432" s="46">
        <v>962.55</v>
      </c>
      <c r="J432" s="30">
        <v>515.93340000000001</v>
      </c>
      <c r="K432" s="4"/>
      <c r="L432" s="3" t="s">
        <v>798</v>
      </c>
      <c r="M432" s="2">
        <v>45107</v>
      </c>
      <c r="N432" s="2"/>
      <c r="O432" s="5">
        <v>45127</v>
      </c>
      <c r="P432" s="2"/>
      <c r="Q432" s="2"/>
      <c r="R432" s="1"/>
      <c r="S432" s="45"/>
      <c r="T432" s="31"/>
    </row>
    <row r="433" spans="1:20" hidden="1" x14ac:dyDescent="0.25">
      <c r="A433" s="1">
        <v>24855098</v>
      </c>
      <c r="B433" s="2">
        <v>45110</v>
      </c>
      <c r="C433" s="2" t="s">
        <v>456</v>
      </c>
      <c r="D433" s="1" t="s">
        <v>945</v>
      </c>
      <c r="E433" s="1" t="s">
        <v>80</v>
      </c>
      <c r="F433" s="1">
        <v>123673</v>
      </c>
      <c r="G433" s="1" t="s">
        <v>423</v>
      </c>
      <c r="H433" s="29">
        <v>10449</v>
      </c>
      <c r="I433" s="46">
        <v>390.27</v>
      </c>
      <c r="J433" s="30">
        <v>334.31599999999997</v>
      </c>
      <c r="K433" s="4"/>
      <c r="L433" s="3" t="s">
        <v>844</v>
      </c>
      <c r="M433" s="2">
        <v>45107</v>
      </c>
      <c r="N433" s="2"/>
      <c r="O433" s="5">
        <v>45127</v>
      </c>
      <c r="P433" s="2"/>
      <c r="Q433" s="2"/>
      <c r="R433" s="1"/>
      <c r="S433" s="45"/>
      <c r="T433" s="31"/>
    </row>
    <row r="434" spans="1:20" hidden="1" x14ac:dyDescent="0.25">
      <c r="A434" s="1">
        <v>24830298</v>
      </c>
      <c r="B434" s="2">
        <v>45107</v>
      </c>
      <c r="C434" s="2" t="s">
        <v>3</v>
      </c>
      <c r="D434" s="1" t="s">
        <v>19</v>
      </c>
      <c r="E434" s="1" t="s">
        <v>20</v>
      </c>
      <c r="F434" s="1">
        <v>123675</v>
      </c>
      <c r="G434" s="1" t="s">
        <v>423</v>
      </c>
      <c r="H434" s="29">
        <v>11077.11</v>
      </c>
      <c r="I434" s="46">
        <v>757.81</v>
      </c>
      <c r="J434" s="30">
        <v>366.85070000000002</v>
      </c>
      <c r="K434" s="4"/>
      <c r="L434" s="3" t="s">
        <v>11</v>
      </c>
      <c r="M434" s="2">
        <v>45107</v>
      </c>
      <c r="N434" s="2"/>
      <c r="O434" s="5">
        <v>45121</v>
      </c>
      <c r="P434" s="2"/>
      <c r="Q434" s="2"/>
      <c r="R434" s="1"/>
      <c r="S434" s="45"/>
      <c r="T434" s="31"/>
    </row>
    <row r="435" spans="1:20" hidden="1" x14ac:dyDescent="0.25">
      <c r="A435" s="1">
        <v>24820298</v>
      </c>
      <c r="B435" s="2">
        <v>45107</v>
      </c>
      <c r="C435" s="2" t="s">
        <v>3</v>
      </c>
      <c r="D435" s="1" t="s">
        <v>342</v>
      </c>
      <c r="E435" s="1" t="s">
        <v>51</v>
      </c>
      <c r="F435" s="1">
        <v>123677</v>
      </c>
      <c r="G435" s="1" t="s">
        <v>422</v>
      </c>
      <c r="H435" s="29">
        <v>7863.43</v>
      </c>
      <c r="I435" s="46">
        <v>471.1</v>
      </c>
      <c r="J435" s="30">
        <v>235.2834</v>
      </c>
      <c r="K435" s="4"/>
      <c r="L435" s="3" t="s">
        <v>52</v>
      </c>
      <c r="M435" s="2">
        <v>45107</v>
      </c>
      <c r="N435" s="2"/>
      <c r="O435" s="5">
        <v>45121</v>
      </c>
      <c r="P435" s="2"/>
      <c r="Q435" s="2"/>
      <c r="R435" s="1"/>
      <c r="S435" s="45"/>
      <c r="T435" s="31"/>
    </row>
    <row r="436" spans="1:20" hidden="1" x14ac:dyDescent="0.25">
      <c r="A436" s="1">
        <v>24598498</v>
      </c>
      <c r="B436" s="2">
        <v>45107</v>
      </c>
      <c r="C436" s="2" t="s">
        <v>3</v>
      </c>
      <c r="D436" s="1" t="s">
        <v>301</v>
      </c>
      <c r="E436" s="1" t="s">
        <v>10</v>
      </c>
      <c r="F436" s="1">
        <v>123678</v>
      </c>
      <c r="G436" s="1" t="s">
        <v>423</v>
      </c>
      <c r="H436" s="29">
        <v>7659</v>
      </c>
      <c r="I436" s="46">
        <v>403.68</v>
      </c>
      <c r="J436" s="30">
        <v>277.8383</v>
      </c>
      <c r="K436" s="4"/>
      <c r="L436" s="3" t="s">
        <v>61</v>
      </c>
      <c r="M436" s="2">
        <v>45107</v>
      </c>
      <c r="N436" s="2"/>
      <c r="O436" s="5">
        <v>45127</v>
      </c>
      <c r="P436" s="2"/>
      <c r="Q436" s="2"/>
      <c r="R436" s="1"/>
      <c r="S436" s="45"/>
      <c r="T436" s="31"/>
    </row>
    <row r="437" spans="1:20" hidden="1" x14ac:dyDescent="0.25">
      <c r="A437" s="1">
        <v>24408598</v>
      </c>
      <c r="B437" s="2">
        <v>45110</v>
      </c>
      <c r="C437" s="2" t="s">
        <v>456</v>
      </c>
      <c r="D437" s="1" t="s">
        <v>150</v>
      </c>
      <c r="E437" s="1" t="s">
        <v>5</v>
      </c>
      <c r="F437" s="1">
        <v>123679</v>
      </c>
      <c r="G437" s="1" t="s">
        <v>422</v>
      </c>
      <c r="H437" s="29">
        <v>7300</v>
      </c>
      <c r="I437" s="46">
        <v>199.09</v>
      </c>
      <c r="J437" s="30">
        <v>223.32599999999999</v>
      </c>
      <c r="K437" s="4"/>
      <c r="L437" s="3" t="s">
        <v>836</v>
      </c>
      <c r="M437" s="2">
        <v>45107</v>
      </c>
      <c r="N437" s="2"/>
      <c r="O437" s="5">
        <v>45120</v>
      </c>
      <c r="P437" s="2"/>
      <c r="Q437" s="2"/>
      <c r="R437" s="1"/>
      <c r="S437" s="45"/>
      <c r="T437" s="31"/>
    </row>
    <row r="438" spans="1:20" hidden="1" x14ac:dyDescent="0.25">
      <c r="A438" s="1">
        <v>24797098</v>
      </c>
      <c r="B438" s="2">
        <v>45107</v>
      </c>
      <c r="C438" s="2" t="s">
        <v>3</v>
      </c>
      <c r="D438" s="1" t="s">
        <v>44</v>
      </c>
      <c r="E438" s="1" t="s">
        <v>26</v>
      </c>
      <c r="F438" s="1">
        <v>123680</v>
      </c>
      <c r="G438" s="1" t="s">
        <v>424</v>
      </c>
      <c r="H438" s="29">
        <v>20639.14</v>
      </c>
      <c r="I438" s="46">
        <v>1444</v>
      </c>
      <c r="J438" s="30">
        <v>708.56590000000006</v>
      </c>
      <c r="K438" s="4"/>
      <c r="L438" s="3" t="s">
        <v>798</v>
      </c>
      <c r="M438" s="2">
        <v>45107</v>
      </c>
      <c r="N438" s="2"/>
      <c r="O438" s="5">
        <v>45131</v>
      </c>
      <c r="P438" s="2"/>
      <c r="Q438" s="2"/>
      <c r="R438" s="1"/>
      <c r="S438" s="45"/>
      <c r="T438" s="31"/>
    </row>
    <row r="439" spans="1:20" hidden="1" x14ac:dyDescent="0.25">
      <c r="A439" s="1">
        <v>24607498</v>
      </c>
      <c r="B439" s="2">
        <v>45107</v>
      </c>
      <c r="C439" s="2" t="s">
        <v>3</v>
      </c>
      <c r="D439" s="1" t="s">
        <v>450</v>
      </c>
      <c r="E439" s="1" t="s">
        <v>16</v>
      </c>
      <c r="F439" s="1">
        <v>123682</v>
      </c>
      <c r="G439" s="1" t="s">
        <v>423</v>
      </c>
      <c r="H439" s="29">
        <v>6483.51</v>
      </c>
      <c r="I439" s="46">
        <v>622.95000000000005</v>
      </c>
      <c r="J439" s="30">
        <v>197.4545</v>
      </c>
      <c r="K439" s="4"/>
      <c r="L439" s="3" t="s">
        <v>11</v>
      </c>
      <c r="M439" s="2">
        <v>45107</v>
      </c>
      <c r="N439" s="1"/>
      <c r="O439" s="5">
        <v>45127</v>
      </c>
      <c r="P439" s="2"/>
      <c r="Q439" s="2"/>
      <c r="R439" s="1"/>
      <c r="S439" s="45"/>
      <c r="T439" s="31"/>
    </row>
    <row r="440" spans="1:20" hidden="1" x14ac:dyDescent="0.25">
      <c r="A440" s="1">
        <v>24853798</v>
      </c>
      <c r="B440" s="2">
        <v>45107</v>
      </c>
      <c r="C440" s="2" t="s">
        <v>3</v>
      </c>
      <c r="D440" s="1" t="s">
        <v>130</v>
      </c>
      <c r="E440" s="1" t="s">
        <v>16</v>
      </c>
      <c r="F440" s="1">
        <v>123683</v>
      </c>
      <c r="G440" s="1" t="s">
        <v>423</v>
      </c>
      <c r="H440" s="29">
        <v>8799</v>
      </c>
      <c r="I440" s="46">
        <v>729.55</v>
      </c>
      <c r="J440" s="30">
        <v>313.3263</v>
      </c>
      <c r="K440" s="4"/>
      <c r="L440" s="3" t="s">
        <v>11</v>
      </c>
      <c r="M440" s="2">
        <v>45107</v>
      </c>
      <c r="N440" s="2"/>
      <c r="O440" s="5">
        <v>45121</v>
      </c>
      <c r="P440" s="2"/>
      <c r="Q440" s="2"/>
      <c r="R440" s="1"/>
      <c r="S440" s="45"/>
      <c r="T440" s="31"/>
    </row>
    <row r="441" spans="1:20" hidden="1" x14ac:dyDescent="0.25">
      <c r="A441" s="1">
        <v>24819498</v>
      </c>
      <c r="B441" s="2">
        <v>45107</v>
      </c>
      <c r="C441" s="2" t="s">
        <v>3</v>
      </c>
      <c r="D441" s="1" t="s">
        <v>65</v>
      </c>
      <c r="E441" s="1" t="s">
        <v>66</v>
      </c>
      <c r="F441" s="1">
        <v>123686</v>
      </c>
      <c r="G441" s="1" t="s">
        <v>423</v>
      </c>
      <c r="H441" s="29">
        <v>14579</v>
      </c>
      <c r="I441" s="46">
        <v>835.84</v>
      </c>
      <c r="J441" s="30">
        <v>494.73</v>
      </c>
      <c r="K441" s="4"/>
      <c r="L441" s="3" t="s">
        <v>61</v>
      </c>
      <c r="M441" s="2">
        <v>45107</v>
      </c>
      <c r="N441" s="2"/>
      <c r="O441" s="5">
        <v>45124</v>
      </c>
      <c r="P441" s="2"/>
      <c r="Q441" s="2"/>
      <c r="R441" s="1"/>
      <c r="S441" s="45"/>
      <c r="T441" s="31"/>
    </row>
    <row r="442" spans="1:20" hidden="1" x14ac:dyDescent="0.25">
      <c r="A442" s="1">
        <v>24807898</v>
      </c>
      <c r="B442" s="2">
        <v>45107</v>
      </c>
      <c r="C442" s="2" t="s">
        <v>3</v>
      </c>
      <c r="D442" s="1" t="s">
        <v>939</v>
      </c>
      <c r="E442" s="1" t="s">
        <v>26</v>
      </c>
      <c r="F442" s="1">
        <v>123687</v>
      </c>
      <c r="G442" s="1" t="s">
        <v>424</v>
      </c>
      <c r="H442" s="29">
        <v>20994</v>
      </c>
      <c r="I442" s="46">
        <v>1367.34</v>
      </c>
      <c r="J442" s="30">
        <v>669.01700000000005</v>
      </c>
      <c r="K442" s="4"/>
      <c r="L442" s="3" t="s">
        <v>798</v>
      </c>
      <c r="M442" s="2">
        <v>45107</v>
      </c>
      <c r="N442" s="2"/>
      <c r="O442" s="5">
        <v>45131</v>
      </c>
      <c r="P442" s="2"/>
      <c r="Q442" s="2"/>
      <c r="R442" s="1"/>
      <c r="S442" s="45"/>
      <c r="T442" s="31"/>
    </row>
    <row r="443" spans="1:20" hidden="1" x14ac:dyDescent="0.25">
      <c r="A443" s="1">
        <v>24769298</v>
      </c>
      <c r="B443" s="2">
        <v>45107</v>
      </c>
      <c r="C443" s="2" t="s">
        <v>3</v>
      </c>
      <c r="D443" s="1" t="s">
        <v>36</v>
      </c>
      <c r="E443" s="1" t="s">
        <v>30</v>
      </c>
      <c r="F443" s="1">
        <v>123688</v>
      </c>
      <c r="G443" s="1" t="s">
        <v>425</v>
      </c>
      <c r="H443" s="29">
        <v>10539</v>
      </c>
      <c r="I443" s="46">
        <v>641.13</v>
      </c>
      <c r="J443" s="30">
        <v>325.315</v>
      </c>
      <c r="K443" s="4"/>
      <c r="L443" s="3" t="s">
        <v>798</v>
      </c>
      <c r="M443" s="2">
        <v>45107</v>
      </c>
      <c r="N443" s="2"/>
      <c r="O443" s="5">
        <v>45132</v>
      </c>
      <c r="P443" s="2"/>
      <c r="Q443" s="2"/>
      <c r="R443" s="1"/>
      <c r="S443" s="45"/>
      <c r="T443" s="31"/>
    </row>
    <row r="444" spans="1:20" hidden="1" x14ac:dyDescent="0.25">
      <c r="A444" s="1">
        <v>24746198</v>
      </c>
      <c r="B444" s="2">
        <v>45107</v>
      </c>
      <c r="C444" s="2" t="s">
        <v>3</v>
      </c>
      <c r="D444" s="1" t="s">
        <v>451</v>
      </c>
      <c r="E444" s="1" t="s">
        <v>66</v>
      </c>
      <c r="F444" s="1">
        <v>123689</v>
      </c>
      <c r="G444" s="1" t="s">
        <v>423</v>
      </c>
      <c r="H444" s="29">
        <v>11869</v>
      </c>
      <c r="I444" s="46">
        <v>697.67</v>
      </c>
      <c r="J444" s="30">
        <v>356.84399999999999</v>
      </c>
      <c r="K444" s="4"/>
      <c r="L444" s="3" t="s">
        <v>61</v>
      </c>
      <c r="M444" s="2">
        <v>45107</v>
      </c>
      <c r="N444" s="2"/>
      <c r="O444" s="5">
        <v>45128</v>
      </c>
      <c r="P444" s="2"/>
      <c r="Q444" s="2"/>
      <c r="R444" s="1"/>
      <c r="S444" s="45"/>
      <c r="T444" s="31"/>
    </row>
    <row r="445" spans="1:20" hidden="1" x14ac:dyDescent="0.25">
      <c r="A445" s="1">
        <v>24809698</v>
      </c>
      <c r="B445" s="2">
        <v>45107</v>
      </c>
      <c r="C445" s="2" t="s">
        <v>3</v>
      </c>
      <c r="D445" s="1" t="s">
        <v>43</v>
      </c>
      <c r="E445" s="1" t="s">
        <v>26</v>
      </c>
      <c r="F445" s="1">
        <v>123705</v>
      </c>
      <c r="G445" s="1" t="s">
        <v>424</v>
      </c>
      <c r="H445" s="29">
        <v>10500</v>
      </c>
      <c r="I445" s="46">
        <v>704.47</v>
      </c>
      <c r="J445" s="30">
        <v>317.29399999999998</v>
      </c>
      <c r="K445" s="4"/>
      <c r="L445" s="3" t="s">
        <v>798</v>
      </c>
      <c r="M445" s="2">
        <v>45107</v>
      </c>
      <c r="N445" s="2"/>
      <c r="O445" s="5">
        <v>45132</v>
      </c>
      <c r="P445" s="2"/>
      <c r="Q445" s="2"/>
      <c r="R445" s="1"/>
      <c r="S445" s="45"/>
      <c r="T445" s="31"/>
    </row>
    <row r="446" spans="1:20" hidden="1" x14ac:dyDescent="0.25">
      <c r="A446" s="1">
        <v>23835098</v>
      </c>
      <c r="B446" s="2">
        <v>45107</v>
      </c>
      <c r="C446" s="2" t="s">
        <v>3</v>
      </c>
      <c r="D446" s="1" t="s">
        <v>452</v>
      </c>
      <c r="E446" s="1" t="s">
        <v>13</v>
      </c>
      <c r="F446" s="1">
        <v>123707</v>
      </c>
      <c r="G446" s="1" t="s">
        <v>423</v>
      </c>
      <c r="H446" s="29">
        <v>74000</v>
      </c>
      <c r="I446" s="46">
        <v>2985.05</v>
      </c>
      <c r="J446" s="30">
        <v>2090.643</v>
      </c>
      <c r="K446" s="4"/>
      <c r="L446" s="3" t="s">
        <v>61</v>
      </c>
      <c r="M446" s="2">
        <v>45107</v>
      </c>
      <c r="N446" s="2"/>
      <c r="O446" s="5">
        <v>45125</v>
      </c>
      <c r="P446" s="2"/>
      <c r="Q446" s="2"/>
      <c r="R446" s="1"/>
      <c r="S446" s="45"/>
      <c r="T446" s="31"/>
    </row>
    <row r="447" spans="1:20" hidden="1" x14ac:dyDescent="0.25">
      <c r="A447" s="1">
        <v>24779898</v>
      </c>
      <c r="B447" s="2">
        <v>45110</v>
      </c>
      <c r="C447" s="2" t="s">
        <v>456</v>
      </c>
      <c r="D447" s="1" t="s">
        <v>147</v>
      </c>
      <c r="E447" s="1" t="s">
        <v>51</v>
      </c>
      <c r="F447" s="1">
        <v>123711</v>
      </c>
      <c r="G447" s="1" t="s">
        <v>422</v>
      </c>
      <c r="H447" s="28">
        <v>6819</v>
      </c>
      <c r="I447" s="46">
        <v>394.32</v>
      </c>
      <c r="J447" s="30">
        <v>199.64699999999999</v>
      </c>
      <c r="K447" s="4"/>
      <c r="L447" s="3" t="s">
        <v>52</v>
      </c>
      <c r="M447" s="2">
        <v>45107</v>
      </c>
      <c r="N447" s="2"/>
      <c r="O447" s="5">
        <v>45125</v>
      </c>
      <c r="P447" s="2"/>
      <c r="Q447" s="2"/>
      <c r="R447" s="1"/>
      <c r="S447" s="45"/>
      <c r="T447" s="31"/>
    </row>
    <row r="448" spans="1:20" hidden="1" x14ac:dyDescent="0.25">
      <c r="A448" s="1">
        <v>24354398</v>
      </c>
      <c r="B448" s="2">
        <v>45107</v>
      </c>
      <c r="C448" s="2" t="s">
        <v>3</v>
      </c>
      <c r="D448" s="1" t="s">
        <v>18</v>
      </c>
      <c r="E448" s="1" t="s">
        <v>16</v>
      </c>
      <c r="F448" s="1">
        <v>123725</v>
      </c>
      <c r="G448" s="1" t="s">
        <v>423</v>
      </c>
      <c r="H448" s="29">
        <v>15169</v>
      </c>
      <c r="I448" s="46">
        <v>1060.82</v>
      </c>
      <c r="J448" s="30">
        <v>482.82870000000003</v>
      </c>
      <c r="K448" s="4"/>
      <c r="L448" s="3" t="s">
        <v>11</v>
      </c>
      <c r="M448" s="2">
        <v>45107</v>
      </c>
      <c r="N448" s="2"/>
      <c r="O448" s="5">
        <v>45127</v>
      </c>
      <c r="P448" s="2"/>
      <c r="Q448" s="2"/>
      <c r="R448" s="1"/>
      <c r="S448" s="45"/>
      <c r="T448" s="31"/>
    </row>
    <row r="449" spans="1:20" hidden="1" x14ac:dyDescent="0.25">
      <c r="A449" s="1">
        <v>24725198</v>
      </c>
      <c r="B449" s="2">
        <v>45110</v>
      </c>
      <c r="C449" s="2" t="s">
        <v>456</v>
      </c>
      <c r="D449" s="1" t="s">
        <v>525</v>
      </c>
      <c r="E449" s="1" t="s">
        <v>60</v>
      </c>
      <c r="F449" s="1">
        <v>123726</v>
      </c>
      <c r="G449" s="1" t="s">
        <v>423</v>
      </c>
      <c r="H449" s="29">
        <v>6240</v>
      </c>
      <c r="I449" s="46">
        <v>320.95</v>
      </c>
      <c r="J449" s="30">
        <v>162.82400000000001</v>
      </c>
      <c r="K449" s="4"/>
      <c r="L449" s="3" t="s">
        <v>61</v>
      </c>
      <c r="M449" s="2">
        <v>45107</v>
      </c>
      <c r="N449" s="2"/>
      <c r="O449" s="5">
        <v>45133</v>
      </c>
      <c r="P449" s="2"/>
      <c r="Q449" s="2"/>
      <c r="R449" s="1"/>
      <c r="S449" s="45"/>
      <c r="T449" s="31"/>
    </row>
    <row r="450" spans="1:20" hidden="1" x14ac:dyDescent="0.25">
      <c r="A450" s="1">
        <v>24817098</v>
      </c>
      <c r="B450" s="2">
        <v>45107</v>
      </c>
      <c r="C450" s="2" t="s">
        <v>3</v>
      </c>
      <c r="D450" s="1" t="s">
        <v>123</v>
      </c>
      <c r="E450" s="1" t="s">
        <v>30</v>
      </c>
      <c r="F450" s="1">
        <v>123727</v>
      </c>
      <c r="G450" s="1" t="s">
        <v>425</v>
      </c>
      <c r="H450" s="29">
        <v>15116.31</v>
      </c>
      <c r="I450" s="46">
        <v>635.01</v>
      </c>
      <c r="J450" s="30">
        <v>524.48389999999995</v>
      </c>
      <c r="K450" s="4"/>
      <c r="L450" s="3" t="s">
        <v>798</v>
      </c>
      <c r="M450" s="2">
        <v>45107</v>
      </c>
      <c r="N450" s="2"/>
      <c r="O450" s="5">
        <v>45121</v>
      </c>
      <c r="P450" s="2"/>
      <c r="Q450" s="2"/>
      <c r="R450" s="1"/>
      <c r="S450" s="45"/>
      <c r="T450" s="31"/>
    </row>
    <row r="451" spans="1:20" hidden="1" x14ac:dyDescent="0.25">
      <c r="A451" s="1">
        <v>24532098</v>
      </c>
      <c r="B451" s="2">
        <v>45111</v>
      </c>
      <c r="C451" s="2" t="s">
        <v>456</v>
      </c>
      <c r="D451" s="1" t="s">
        <v>19</v>
      </c>
      <c r="E451" s="1" t="s">
        <v>20</v>
      </c>
      <c r="F451" s="1">
        <v>123728</v>
      </c>
      <c r="G451" s="1" t="s">
        <v>423</v>
      </c>
      <c r="H451" s="29">
        <v>14433.21</v>
      </c>
      <c r="I451" s="46">
        <v>475.34</v>
      </c>
      <c r="J451" s="30">
        <v>481.23</v>
      </c>
      <c r="K451" s="4"/>
      <c r="L451" s="3" t="s">
        <v>799</v>
      </c>
      <c r="M451" s="2">
        <v>45107</v>
      </c>
      <c r="N451" s="2"/>
      <c r="O451" s="5">
        <v>45118</v>
      </c>
      <c r="P451" s="2"/>
      <c r="Q451" s="2"/>
      <c r="R451" s="1"/>
      <c r="S451" s="45"/>
      <c r="T451" s="31"/>
    </row>
    <row r="452" spans="1:20" hidden="1" x14ac:dyDescent="0.25">
      <c r="A452" s="1">
        <v>24194898</v>
      </c>
      <c r="B452" s="2">
        <v>45107</v>
      </c>
      <c r="C452" s="2" t="s">
        <v>3</v>
      </c>
      <c r="D452" s="1" t="s">
        <v>18</v>
      </c>
      <c r="E452" s="1" t="s">
        <v>16</v>
      </c>
      <c r="F452" s="1">
        <v>123729</v>
      </c>
      <c r="G452" s="1" t="s">
        <v>423</v>
      </c>
      <c r="H452" s="29">
        <v>18979</v>
      </c>
      <c r="I452" s="46">
        <v>1312.73</v>
      </c>
      <c r="J452" s="30">
        <v>647.0059</v>
      </c>
      <c r="K452" s="4"/>
      <c r="L452" s="3" t="s">
        <v>11</v>
      </c>
      <c r="M452" s="2">
        <v>45107</v>
      </c>
      <c r="N452" s="2"/>
      <c r="O452" s="5">
        <v>45127</v>
      </c>
      <c r="P452" s="2"/>
      <c r="Q452" s="2"/>
      <c r="R452" s="1"/>
      <c r="S452" s="45"/>
      <c r="T452" s="31"/>
    </row>
    <row r="453" spans="1:20" hidden="1" x14ac:dyDescent="0.25">
      <c r="A453" s="1">
        <v>24365598</v>
      </c>
      <c r="B453" s="2">
        <v>45110</v>
      </c>
      <c r="C453" s="2" t="s">
        <v>456</v>
      </c>
      <c r="D453" s="1" t="s">
        <v>179</v>
      </c>
      <c r="E453" s="1" t="s">
        <v>10</v>
      </c>
      <c r="F453" s="1">
        <v>123730</v>
      </c>
      <c r="G453" s="1" t="s">
        <v>423</v>
      </c>
      <c r="H453" s="29">
        <v>17819</v>
      </c>
      <c r="I453" s="46">
        <v>1221.24</v>
      </c>
      <c r="J453" s="30">
        <v>679.32799999999997</v>
      </c>
      <c r="K453" s="4"/>
      <c r="L453" s="3" t="s">
        <v>61</v>
      </c>
      <c r="M453" s="2">
        <v>45107</v>
      </c>
      <c r="N453" s="2"/>
      <c r="O453" s="5">
        <v>45131</v>
      </c>
      <c r="P453" s="2"/>
      <c r="Q453" s="2"/>
      <c r="R453" s="1"/>
      <c r="S453" s="45"/>
      <c r="T453" s="31"/>
    </row>
    <row r="454" spans="1:20" hidden="1" x14ac:dyDescent="0.25">
      <c r="A454" s="1">
        <v>24847998</v>
      </c>
      <c r="B454" s="2">
        <v>45107</v>
      </c>
      <c r="C454" s="2" t="s">
        <v>3</v>
      </c>
      <c r="D454" s="1" t="s">
        <v>36</v>
      </c>
      <c r="E454" s="1" t="s">
        <v>30</v>
      </c>
      <c r="F454" s="1">
        <v>123731</v>
      </c>
      <c r="G454" s="1" t="s">
        <v>425</v>
      </c>
      <c r="H454" s="29">
        <v>9609</v>
      </c>
      <c r="I454" s="46">
        <v>607.49</v>
      </c>
      <c r="J454" s="30">
        <v>304.42660000000001</v>
      </c>
      <c r="K454" s="4"/>
      <c r="L454" s="3" t="s">
        <v>798</v>
      </c>
      <c r="M454" s="2">
        <v>45107</v>
      </c>
      <c r="N454" s="2"/>
      <c r="O454" s="5">
        <v>45132</v>
      </c>
      <c r="P454" s="2"/>
      <c r="Q454" s="2"/>
      <c r="R454" s="1"/>
      <c r="S454" s="45"/>
      <c r="T454" s="31"/>
    </row>
    <row r="455" spans="1:20" hidden="1" x14ac:dyDescent="0.25">
      <c r="A455" s="1">
        <v>24553498</v>
      </c>
      <c r="B455" s="2">
        <v>45107</v>
      </c>
      <c r="C455" s="2" t="s">
        <v>3</v>
      </c>
      <c r="D455" s="1" t="s">
        <v>46</v>
      </c>
      <c r="E455" s="1" t="s">
        <v>26</v>
      </c>
      <c r="F455" s="1">
        <v>123732</v>
      </c>
      <c r="G455" s="1" t="s">
        <v>424</v>
      </c>
      <c r="H455" s="29">
        <v>36442.04</v>
      </c>
      <c r="I455" s="46">
        <v>2421.2600000000002</v>
      </c>
      <c r="J455" s="30">
        <v>1224.4537</v>
      </c>
      <c r="K455" s="4"/>
      <c r="L455" s="3" t="s">
        <v>798</v>
      </c>
      <c r="M455" s="2">
        <v>45107</v>
      </c>
      <c r="N455" s="2"/>
      <c r="O455" s="5">
        <v>45131</v>
      </c>
      <c r="P455" s="2"/>
      <c r="Q455" s="2"/>
      <c r="R455" s="1"/>
      <c r="S455" s="45"/>
      <c r="T455" s="31"/>
    </row>
    <row r="456" spans="1:20" hidden="1" x14ac:dyDescent="0.25">
      <c r="A456" s="1">
        <v>24172898</v>
      </c>
      <c r="B456" s="2">
        <v>45110</v>
      </c>
      <c r="C456" s="2" t="s">
        <v>456</v>
      </c>
      <c r="D456" s="1" t="s">
        <v>222</v>
      </c>
      <c r="E456" s="1" t="s">
        <v>24</v>
      </c>
      <c r="F456" s="1">
        <v>123733</v>
      </c>
      <c r="G456" s="1" t="s">
        <v>423</v>
      </c>
      <c r="H456" s="29">
        <v>55875.1</v>
      </c>
      <c r="I456" s="46">
        <v>2311.5300000000002</v>
      </c>
      <c r="J456" s="30">
        <v>2056.3649999999998</v>
      </c>
      <c r="K456" s="4"/>
      <c r="L456" s="3" t="s">
        <v>61</v>
      </c>
      <c r="M456" s="2">
        <v>45107</v>
      </c>
      <c r="N456" s="2"/>
      <c r="O456" s="5">
        <v>45127</v>
      </c>
      <c r="P456" s="2"/>
      <c r="Q456" s="2"/>
      <c r="R456" s="1"/>
      <c r="S456" s="45"/>
      <c r="T456" s="31"/>
    </row>
    <row r="457" spans="1:20" hidden="1" x14ac:dyDescent="0.25">
      <c r="A457" s="1">
        <v>23861998</v>
      </c>
      <c r="B457" s="2">
        <v>45110</v>
      </c>
      <c r="C457" s="2" t="s">
        <v>456</v>
      </c>
      <c r="D457" s="1" t="s">
        <v>185</v>
      </c>
      <c r="E457" s="1" t="s">
        <v>80</v>
      </c>
      <c r="F457" s="1">
        <v>123736</v>
      </c>
      <c r="G457" s="1" t="s">
        <v>423</v>
      </c>
      <c r="H457" s="29">
        <v>8489</v>
      </c>
      <c r="I457" s="46">
        <v>323.63</v>
      </c>
      <c r="J457" s="30">
        <v>201.16</v>
      </c>
      <c r="K457" s="4"/>
      <c r="L457" s="3" t="s">
        <v>844</v>
      </c>
      <c r="M457" s="2">
        <v>45107</v>
      </c>
      <c r="N457" s="2"/>
      <c r="O457" s="5">
        <v>45127</v>
      </c>
      <c r="P457" s="2"/>
      <c r="Q457" s="2"/>
      <c r="R457" s="1"/>
      <c r="S457" s="45"/>
      <c r="T457" s="31"/>
    </row>
    <row r="458" spans="1:20" hidden="1" x14ac:dyDescent="0.25">
      <c r="A458" s="1">
        <v>24594898</v>
      </c>
      <c r="B458" s="2">
        <v>45107</v>
      </c>
      <c r="C458" s="2" t="s">
        <v>3</v>
      </c>
      <c r="D458" s="1" t="s">
        <v>200</v>
      </c>
      <c r="E458" s="1" t="s">
        <v>20</v>
      </c>
      <c r="F458" s="1">
        <v>123741</v>
      </c>
      <c r="G458" s="1" t="s">
        <v>423</v>
      </c>
      <c r="H458" s="29">
        <v>13819</v>
      </c>
      <c r="I458" s="46">
        <v>1010</v>
      </c>
      <c r="J458" s="30">
        <v>449.702</v>
      </c>
      <c r="K458" s="4"/>
      <c r="L458" s="3" t="s">
        <v>11</v>
      </c>
      <c r="M458" s="2">
        <v>45107</v>
      </c>
      <c r="N458" s="2"/>
      <c r="O458" s="5">
        <v>45125</v>
      </c>
      <c r="P458" s="2"/>
      <c r="Q458" s="2"/>
      <c r="R458" s="1"/>
      <c r="S458" s="45"/>
      <c r="T458" s="31"/>
    </row>
    <row r="459" spans="1:20" hidden="1" x14ac:dyDescent="0.25">
      <c r="A459" s="1">
        <v>23871298</v>
      </c>
      <c r="B459" s="2">
        <v>45107</v>
      </c>
      <c r="C459" s="2" t="s">
        <v>3</v>
      </c>
      <c r="D459" s="1" t="s">
        <v>21</v>
      </c>
      <c r="E459" s="1" t="s">
        <v>16</v>
      </c>
      <c r="F459" s="1">
        <v>123742</v>
      </c>
      <c r="G459" s="1" t="s">
        <v>423</v>
      </c>
      <c r="H459" s="29">
        <v>9953.74</v>
      </c>
      <c r="I459" s="46">
        <v>727.26</v>
      </c>
      <c r="J459" s="30">
        <v>261.904</v>
      </c>
      <c r="K459" s="4"/>
      <c r="L459" s="3" t="s">
        <v>11</v>
      </c>
      <c r="M459" s="2">
        <v>45107</v>
      </c>
      <c r="N459" s="1"/>
      <c r="O459" s="5">
        <v>45127</v>
      </c>
      <c r="P459" s="2"/>
      <c r="Q459" s="2"/>
      <c r="R459" s="1"/>
      <c r="S459" s="45"/>
      <c r="T459" s="31"/>
    </row>
    <row r="460" spans="1:20" hidden="1" x14ac:dyDescent="0.25">
      <c r="A460" s="1">
        <v>24715698</v>
      </c>
      <c r="B460" s="2">
        <v>45110</v>
      </c>
      <c r="C460" s="2" t="s">
        <v>456</v>
      </c>
      <c r="D460" s="1" t="s">
        <v>125</v>
      </c>
      <c r="E460" s="1" t="s">
        <v>30</v>
      </c>
      <c r="F460" s="1">
        <v>123744</v>
      </c>
      <c r="G460" s="1" t="s">
        <v>425</v>
      </c>
      <c r="H460" s="29">
        <v>16987.41</v>
      </c>
      <c r="I460" s="46">
        <v>1058.2</v>
      </c>
      <c r="J460" s="30">
        <v>580.69799999999998</v>
      </c>
      <c r="K460" s="4"/>
      <c r="L460" s="3" t="s">
        <v>798</v>
      </c>
      <c r="M460" s="2">
        <v>45107</v>
      </c>
      <c r="N460" s="2"/>
      <c r="O460" s="5">
        <v>45125</v>
      </c>
      <c r="P460" s="2"/>
      <c r="Q460" s="2"/>
      <c r="R460" s="1"/>
      <c r="S460" s="45"/>
      <c r="T460" s="31"/>
    </row>
    <row r="461" spans="1:20" hidden="1" x14ac:dyDescent="0.25">
      <c r="A461" s="1">
        <v>24613598</v>
      </c>
      <c r="B461" s="2">
        <v>45110</v>
      </c>
      <c r="C461" s="2" t="s">
        <v>456</v>
      </c>
      <c r="D461" s="1" t="s">
        <v>7</v>
      </c>
      <c r="E461" s="1" t="s">
        <v>5</v>
      </c>
      <c r="F461" s="1">
        <v>123746</v>
      </c>
      <c r="G461" s="1" t="s">
        <v>422</v>
      </c>
      <c r="H461" s="28">
        <v>29328</v>
      </c>
      <c r="I461" s="46">
        <v>753.1</v>
      </c>
      <c r="J461" s="30">
        <v>941.13099999999997</v>
      </c>
      <c r="K461" s="4"/>
      <c r="L461" s="3" t="s">
        <v>188</v>
      </c>
      <c r="M461" s="2">
        <v>45107</v>
      </c>
      <c r="N461" s="2"/>
      <c r="O461" s="5">
        <v>45113</v>
      </c>
      <c r="P461" s="2"/>
      <c r="Q461" s="2"/>
      <c r="R461" s="1"/>
      <c r="S461" s="45"/>
      <c r="T461" s="31"/>
    </row>
    <row r="462" spans="1:20" hidden="1" x14ac:dyDescent="0.25">
      <c r="A462" s="1">
        <v>24641498</v>
      </c>
      <c r="B462" s="2">
        <v>45111</v>
      </c>
      <c r="C462" s="2" t="s">
        <v>456</v>
      </c>
      <c r="D462" s="1" t="s">
        <v>99</v>
      </c>
      <c r="E462" s="1" t="s">
        <v>16</v>
      </c>
      <c r="F462" s="1">
        <v>123749</v>
      </c>
      <c r="G462" s="1" t="s">
        <v>423</v>
      </c>
      <c r="H462" s="29">
        <v>13150</v>
      </c>
      <c r="I462" s="46">
        <v>983.39</v>
      </c>
      <c r="J462" s="30">
        <v>432.35700000000003</v>
      </c>
      <c r="K462" s="4"/>
      <c r="L462" s="3" t="s">
        <v>11</v>
      </c>
      <c r="M462" s="2">
        <v>45107</v>
      </c>
      <c r="N462" s="2"/>
      <c r="O462" s="5">
        <v>45131</v>
      </c>
      <c r="P462" s="2"/>
      <c r="Q462" s="2"/>
      <c r="R462" s="1"/>
      <c r="S462" s="45"/>
      <c r="T462" s="31"/>
    </row>
    <row r="463" spans="1:20" hidden="1" x14ac:dyDescent="0.25">
      <c r="A463" s="1">
        <v>24531198</v>
      </c>
      <c r="B463" s="2">
        <v>45110</v>
      </c>
      <c r="C463" s="2" t="s">
        <v>456</v>
      </c>
      <c r="D463" s="1" t="s">
        <v>344</v>
      </c>
      <c r="E463" s="1" t="s">
        <v>5</v>
      </c>
      <c r="F463" s="1">
        <v>123750</v>
      </c>
      <c r="G463" s="1" t="s">
        <v>422</v>
      </c>
      <c r="H463" s="28">
        <v>8700</v>
      </c>
      <c r="I463" s="46">
        <v>252.6</v>
      </c>
      <c r="J463" s="30">
        <v>313.32600000000002</v>
      </c>
      <c r="K463" s="4"/>
      <c r="L463" s="3" t="s">
        <v>188</v>
      </c>
      <c r="M463" s="2">
        <v>45107</v>
      </c>
      <c r="N463" s="2"/>
      <c r="O463" s="5">
        <v>45113</v>
      </c>
      <c r="P463" s="2"/>
      <c r="Q463" s="2"/>
      <c r="R463" s="1"/>
      <c r="S463" s="45"/>
      <c r="T463" s="31"/>
    </row>
    <row r="464" spans="1:20" hidden="1" x14ac:dyDescent="0.25">
      <c r="A464" s="1">
        <v>24728098</v>
      </c>
      <c r="B464" s="2">
        <v>45110</v>
      </c>
      <c r="C464" s="2" t="s">
        <v>456</v>
      </c>
      <c r="D464" s="1" t="s">
        <v>205</v>
      </c>
      <c r="E464" s="1" t="s">
        <v>10</v>
      </c>
      <c r="F464" s="1">
        <v>123751</v>
      </c>
      <c r="G464" s="1" t="s">
        <v>423</v>
      </c>
      <c r="H464" s="29">
        <v>14786.33</v>
      </c>
      <c r="I464" s="46">
        <v>555.41999999999996</v>
      </c>
      <c r="J464" s="30">
        <v>449.702</v>
      </c>
      <c r="K464" s="4"/>
      <c r="L464" s="3" t="s">
        <v>61</v>
      </c>
      <c r="M464" s="2">
        <v>45107</v>
      </c>
      <c r="N464" s="2"/>
      <c r="O464" s="5">
        <v>45131</v>
      </c>
      <c r="P464" s="2"/>
      <c r="Q464" s="2"/>
      <c r="R464" s="1"/>
      <c r="S464" s="45"/>
      <c r="T464" s="31"/>
    </row>
    <row r="465" spans="1:20" hidden="1" x14ac:dyDescent="0.25">
      <c r="A465" s="1">
        <v>24892498</v>
      </c>
      <c r="B465" s="2">
        <v>45110</v>
      </c>
      <c r="C465" s="2" t="s">
        <v>456</v>
      </c>
      <c r="D465" s="1" t="s">
        <v>568</v>
      </c>
      <c r="E465" s="1" t="s">
        <v>60</v>
      </c>
      <c r="F465" s="1">
        <v>123752</v>
      </c>
      <c r="G465" s="1" t="s">
        <v>423</v>
      </c>
      <c r="H465" s="29">
        <v>71800</v>
      </c>
      <c r="I465" s="46">
        <v>4834.51</v>
      </c>
      <c r="J465" s="30">
        <v>2591.7860000000001</v>
      </c>
      <c r="K465" s="4"/>
      <c r="L465" s="3" t="s">
        <v>61</v>
      </c>
      <c r="M465" s="2">
        <v>45107</v>
      </c>
      <c r="N465" s="2"/>
      <c r="O465" s="5">
        <v>45133</v>
      </c>
      <c r="P465" s="2"/>
      <c r="Q465" s="2"/>
      <c r="R465" s="1"/>
      <c r="S465" s="45"/>
      <c r="T465" s="31"/>
    </row>
    <row r="466" spans="1:20" hidden="1" x14ac:dyDescent="0.25">
      <c r="A466" s="1">
        <v>24809898</v>
      </c>
      <c r="B466" s="2">
        <v>45110</v>
      </c>
      <c r="C466" s="2" t="s">
        <v>456</v>
      </c>
      <c r="D466" s="1" t="s">
        <v>946</v>
      </c>
      <c r="E466" s="1" t="s">
        <v>49</v>
      </c>
      <c r="F466" s="1">
        <v>123753</v>
      </c>
      <c r="G466" s="1" t="s">
        <v>424</v>
      </c>
      <c r="H466" s="29">
        <v>27940</v>
      </c>
      <c r="I466" s="46">
        <v>1916.78</v>
      </c>
      <c r="J466" s="30">
        <v>924.60299999999995</v>
      </c>
      <c r="K466" s="4"/>
      <c r="L466" s="3" t="s">
        <v>798</v>
      </c>
      <c r="M466" s="2">
        <v>45107</v>
      </c>
      <c r="N466" s="2"/>
      <c r="O466" s="5">
        <v>45138</v>
      </c>
      <c r="P466" s="2"/>
      <c r="Q466" s="2"/>
      <c r="R466" s="1"/>
      <c r="S466" s="45"/>
      <c r="T466" s="31"/>
    </row>
    <row r="467" spans="1:20" hidden="1" x14ac:dyDescent="0.25">
      <c r="A467" s="1">
        <v>24727598</v>
      </c>
      <c r="B467" s="2">
        <v>45110</v>
      </c>
      <c r="C467" s="2" t="s">
        <v>456</v>
      </c>
      <c r="D467" s="1" t="s">
        <v>56</v>
      </c>
      <c r="E467" s="1" t="s">
        <v>51</v>
      </c>
      <c r="F467" s="1">
        <v>123754</v>
      </c>
      <c r="G467" s="1" t="s">
        <v>422</v>
      </c>
      <c r="H467" s="28">
        <v>7409</v>
      </c>
      <c r="I467" s="46">
        <v>0</v>
      </c>
      <c r="J467" s="30">
        <v>228.983</v>
      </c>
      <c r="K467" s="4"/>
      <c r="L467" s="3" t="s">
        <v>52</v>
      </c>
      <c r="M467" s="2">
        <v>45107</v>
      </c>
      <c r="N467" s="2" t="s">
        <v>1407</v>
      </c>
      <c r="O467" s="5">
        <v>45183</v>
      </c>
      <c r="P467" s="2"/>
      <c r="Q467" s="2"/>
      <c r="R467" s="1"/>
      <c r="S467" s="45"/>
      <c r="T467" s="31"/>
    </row>
    <row r="468" spans="1:20" hidden="1" x14ac:dyDescent="0.25">
      <c r="A468" s="1">
        <v>24445598</v>
      </c>
      <c r="B468" s="2">
        <v>45110</v>
      </c>
      <c r="C468" s="2" t="s">
        <v>456</v>
      </c>
      <c r="D468" s="1" t="s">
        <v>863</v>
      </c>
      <c r="E468" s="1" t="s">
        <v>28</v>
      </c>
      <c r="F468" s="1">
        <v>123755</v>
      </c>
      <c r="G468" s="1" t="s">
        <v>425</v>
      </c>
      <c r="H468" s="29">
        <v>15493.84</v>
      </c>
      <c r="I468" s="46">
        <v>739.11</v>
      </c>
      <c r="J468" s="30">
        <v>505.38299999999998</v>
      </c>
      <c r="K468" s="4"/>
      <c r="L468" s="3" t="s">
        <v>798</v>
      </c>
      <c r="M468" s="2">
        <v>45107</v>
      </c>
      <c r="N468" s="2"/>
      <c r="O468" s="5">
        <v>45127</v>
      </c>
      <c r="P468" s="2"/>
      <c r="Q468" s="2"/>
      <c r="R468" s="1"/>
      <c r="S468" s="45"/>
      <c r="T468" s="31"/>
    </row>
    <row r="469" spans="1:20" hidden="1" x14ac:dyDescent="0.25">
      <c r="A469" s="1">
        <v>24350298</v>
      </c>
      <c r="B469" s="2">
        <v>45111</v>
      </c>
      <c r="C469" s="2" t="s">
        <v>456</v>
      </c>
      <c r="D469" s="1" t="s">
        <v>19</v>
      </c>
      <c r="E469" s="1" t="s">
        <v>20</v>
      </c>
      <c r="F469" s="1">
        <v>123756</v>
      </c>
      <c r="G469" s="1" t="s">
        <v>423</v>
      </c>
      <c r="H469" s="29">
        <v>14433.21</v>
      </c>
      <c r="I469" s="46">
        <v>475.34</v>
      </c>
      <c r="J469" s="30">
        <v>481.23</v>
      </c>
      <c r="K469" s="4"/>
      <c r="L469" s="3" t="s">
        <v>799</v>
      </c>
      <c r="M469" s="2">
        <v>45107</v>
      </c>
      <c r="N469" s="2"/>
      <c r="O469" s="5">
        <v>45118</v>
      </c>
      <c r="P469" s="2"/>
      <c r="Q469" s="2"/>
      <c r="R469" s="1"/>
      <c r="S469" s="45"/>
      <c r="T469" s="31"/>
    </row>
    <row r="470" spans="1:20" hidden="1" x14ac:dyDescent="0.25">
      <c r="A470" s="1">
        <v>23042798</v>
      </c>
      <c r="B470" s="2">
        <v>45110</v>
      </c>
      <c r="C470" s="2" t="s">
        <v>456</v>
      </c>
      <c r="D470" s="1" t="s">
        <v>62</v>
      </c>
      <c r="E470" s="1" t="s">
        <v>60</v>
      </c>
      <c r="F470" s="1">
        <v>123758</v>
      </c>
      <c r="G470" s="1" t="s">
        <v>423</v>
      </c>
      <c r="H470" s="29">
        <v>10189</v>
      </c>
      <c r="I470" s="46">
        <v>645.52</v>
      </c>
      <c r="J470" s="30">
        <v>339.17700000000002</v>
      </c>
      <c r="K470" s="4"/>
      <c r="L470" s="3" t="s">
        <v>61</v>
      </c>
      <c r="M470" s="2">
        <v>45107</v>
      </c>
      <c r="N470" s="2"/>
      <c r="O470" s="5">
        <v>45133</v>
      </c>
      <c r="P470" s="2"/>
      <c r="Q470" s="2"/>
      <c r="R470" s="1"/>
      <c r="S470" s="45"/>
      <c r="T470" s="31"/>
    </row>
    <row r="471" spans="1:20" hidden="1" x14ac:dyDescent="0.25">
      <c r="A471" s="1">
        <v>24642998</v>
      </c>
      <c r="B471" s="2">
        <v>45110</v>
      </c>
      <c r="C471" s="2" t="s">
        <v>456</v>
      </c>
      <c r="D471" s="1" t="s">
        <v>241</v>
      </c>
      <c r="E471" s="1" t="s">
        <v>66</v>
      </c>
      <c r="F471" s="1">
        <v>123759</v>
      </c>
      <c r="G471" s="1" t="s">
        <v>423</v>
      </c>
      <c r="H471" s="29">
        <v>8839</v>
      </c>
      <c r="I471" s="46">
        <v>764.62</v>
      </c>
      <c r="J471" s="30">
        <v>261.798</v>
      </c>
      <c r="K471" s="4"/>
      <c r="L471" s="3" t="s">
        <v>61</v>
      </c>
      <c r="M471" s="2">
        <v>45107</v>
      </c>
      <c r="N471" s="2"/>
      <c r="O471" s="5">
        <v>45132</v>
      </c>
      <c r="P471" s="2"/>
      <c r="Q471" s="2"/>
      <c r="R471" s="1"/>
      <c r="S471" s="45"/>
      <c r="T471" s="31"/>
    </row>
    <row r="472" spans="1:20" hidden="1" x14ac:dyDescent="0.25">
      <c r="A472" s="1">
        <v>24653998</v>
      </c>
      <c r="B472" s="2">
        <v>45110</v>
      </c>
      <c r="C472" s="2" t="s">
        <v>456</v>
      </c>
      <c r="D472" s="1" t="s">
        <v>896</v>
      </c>
      <c r="E472" s="1" t="s">
        <v>80</v>
      </c>
      <c r="F472" s="1">
        <v>123760</v>
      </c>
      <c r="G472" s="1" t="s">
        <v>423</v>
      </c>
      <c r="H472" s="29">
        <v>21302.63</v>
      </c>
      <c r="I472" s="46">
        <v>759.29</v>
      </c>
      <c r="J472" s="30">
        <v>675.745</v>
      </c>
      <c r="K472" s="4"/>
      <c r="L472" s="3" t="s">
        <v>844</v>
      </c>
      <c r="M472" s="2">
        <v>45107</v>
      </c>
      <c r="N472" s="2"/>
      <c r="O472" s="5">
        <v>45127</v>
      </c>
      <c r="P472" s="2"/>
      <c r="Q472" s="2"/>
      <c r="R472" s="1"/>
      <c r="S472" s="45"/>
      <c r="T472" s="31"/>
    </row>
    <row r="473" spans="1:20" hidden="1" x14ac:dyDescent="0.25">
      <c r="A473" s="1">
        <v>24698398</v>
      </c>
      <c r="B473" s="2">
        <v>45110</v>
      </c>
      <c r="C473" s="2" t="s">
        <v>456</v>
      </c>
      <c r="D473" s="1" t="s">
        <v>70</v>
      </c>
      <c r="E473" s="1" t="s">
        <v>5</v>
      </c>
      <c r="F473" s="1">
        <v>123761</v>
      </c>
      <c r="G473" s="1" t="s">
        <v>422</v>
      </c>
      <c r="H473" s="28">
        <v>6819</v>
      </c>
      <c r="I473" s="46">
        <v>165.02</v>
      </c>
      <c r="J473" s="30">
        <v>199.73400000000001</v>
      </c>
      <c r="K473" s="4"/>
      <c r="L473" s="3" t="s">
        <v>188</v>
      </c>
      <c r="M473" s="2">
        <v>45107</v>
      </c>
      <c r="N473" s="2"/>
      <c r="O473" s="5">
        <v>45112</v>
      </c>
      <c r="P473" s="2"/>
      <c r="Q473" s="2"/>
      <c r="R473" s="1"/>
      <c r="S473" s="45"/>
      <c r="T473" s="31"/>
    </row>
    <row r="474" spans="1:20" hidden="1" x14ac:dyDescent="0.25">
      <c r="A474" s="1">
        <v>24664598</v>
      </c>
      <c r="B474" s="2">
        <v>45110</v>
      </c>
      <c r="C474" s="2" t="s">
        <v>456</v>
      </c>
      <c r="D474" s="1" t="s">
        <v>569</v>
      </c>
      <c r="E474" s="1" t="s">
        <v>13</v>
      </c>
      <c r="F474" s="1">
        <v>123762</v>
      </c>
      <c r="G474" s="1" t="s">
        <v>423</v>
      </c>
      <c r="H474" s="29">
        <v>7223.37</v>
      </c>
      <c r="I474" s="46">
        <v>291.25</v>
      </c>
      <c r="J474" s="30">
        <v>199.73400000000001</v>
      </c>
      <c r="K474" s="4"/>
      <c r="L474" s="3" t="s">
        <v>61</v>
      </c>
      <c r="M474" s="2">
        <v>45107</v>
      </c>
      <c r="N474" s="2"/>
      <c r="O474" s="5">
        <v>45127</v>
      </c>
      <c r="P474" s="2"/>
      <c r="Q474" s="2"/>
      <c r="R474" s="1"/>
      <c r="S474" s="45"/>
      <c r="T474" s="31"/>
    </row>
    <row r="475" spans="1:20" hidden="1" x14ac:dyDescent="0.25">
      <c r="A475" s="1">
        <v>24341898</v>
      </c>
      <c r="B475" s="2">
        <v>45110</v>
      </c>
      <c r="C475" s="2" t="s">
        <v>456</v>
      </c>
      <c r="D475" s="1" t="s">
        <v>255</v>
      </c>
      <c r="E475" s="1" t="s">
        <v>6</v>
      </c>
      <c r="F475" s="1">
        <v>123763</v>
      </c>
      <c r="G475" s="1" t="s">
        <v>422</v>
      </c>
      <c r="H475" s="28">
        <v>10350</v>
      </c>
      <c r="I475" s="46">
        <v>322.77</v>
      </c>
      <c r="J475" s="30">
        <v>325.42200000000003</v>
      </c>
      <c r="K475" s="4"/>
      <c r="L475" s="3" t="s">
        <v>52</v>
      </c>
      <c r="M475" s="2">
        <v>45107</v>
      </c>
      <c r="N475" s="2"/>
      <c r="O475" s="5">
        <v>45117</v>
      </c>
      <c r="P475" s="2"/>
      <c r="Q475" s="2"/>
      <c r="R475" s="1"/>
      <c r="S475" s="45"/>
      <c r="T475" s="31"/>
    </row>
    <row r="476" spans="1:20" hidden="1" x14ac:dyDescent="0.25">
      <c r="A476" s="1">
        <v>24628198</v>
      </c>
      <c r="B476" s="2">
        <v>45110</v>
      </c>
      <c r="C476" s="2" t="s">
        <v>456</v>
      </c>
      <c r="D476" s="1" t="s">
        <v>123</v>
      </c>
      <c r="E476" s="1" t="s">
        <v>30</v>
      </c>
      <c r="F476" s="1">
        <v>123764</v>
      </c>
      <c r="G476" s="1" t="s">
        <v>425</v>
      </c>
      <c r="H476" s="29">
        <v>15900</v>
      </c>
      <c r="I476" s="46">
        <v>627.11</v>
      </c>
      <c r="J476" s="30">
        <v>514.18700000000001</v>
      </c>
      <c r="K476" s="4"/>
      <c r="L476" s="3" t="s">
        <v>798</v>
      </c>
      <c r="M476" s="2">
        <v>45107</v>
      </c>
      <c r="N476" s="2"/>
      <c r="O476" s="5">
        <v>45124</v>
      </c>
      <c r="P476" s="2"/>
      <c r="Q476" s="2"/>
      <c r="R476" s="1"/>
      <c r="S476" s="45"/>
      <c r="T476" s="31"/>
    </row>
    <row r="477" spans="1:20" hidden="1" x14ac:dyDescent="0.25">
      <c r="A477" s="1">
        <v>24715598</v>
      </c>
      <c r="B477" s="2">
        <v>45110</v>
      </c>
      <c r="C477" s="2" t="s">
        <v>456</v>
      </c>
      <c r="D477" s="1" t="s">
        <v>125</v>
      </c>
      <c r="E477" s="1" t="s">
        <v>30</v>
      </c>
      <c r="F477" s="1">
        <v>123765</v>
      </c>
      <c r="G477" s="1" t="s">
        <v>425</v>
      </c>
      <c r="H477" s="29">
        <v>12621.51</v>
      </c>
      <c r="I477" s="46">
        <v>743.75</v>
      </c>
      <c r="J477" s="30">
        <v>389.90699999999998</v>
      </c>
      <c r="K477" s="4"/>
      <c r="L477" s="3" t="s">
        <v>798</v>
      </c>
      <c r="M477" s="2">
        <v>45107</v>
      </c>
      <c r="N477" s="2"/>
      <c r="O477" s="5">
        <v>45125</v>
      </c>
      <c r="P477" s="2"/>
      <c r="Q477" s="2"/>
      <c r="R477" s="1"/>
      <c r="S477" s="45"/>
      <c r="T477" s="31"/>
    </row>
    <row r="478" spans="1:20" hidden="1" x14ac:dyDescent="0.25">
      <c r="A478" s="1">
        <v>24806298</v>
      </c>
      <c r="B478" s="2">
        <v>45111</v>
      </c>
      <c r="C478" s="2" t="s">
        <v>456</v>
      </c>
      <c r="D478" s="1" t="s">
        <v>19</v>
      </c>
      <c r="E478" s="1" t="s">
        <v>20</v>
      </c>
      <c r="F478" s="1">
        <v>123767</v>
      </c>
      <c r="G478" s="1" t="s">
        <v>423</v>
      </c>
      <c r="H478" s="29">
        <v>11898.81</v>
      </c>
      <c r="I478" s="46">
        <v>391.87</v>
      </c>
      <c r="J478" s="30">
        <v>396.74</v>
      </c>
      <c r="K478" s="4"/>
      <c r="L478" s="3" t="s">
        <v>799</v>
      </c>
      <c r="M478" s="2">
        <v>45107</v>
      </c>
      <c r="N478" s="2"/>
      <c r="O478" s="5">
        <v>45120</v>
      </c>
      <c r="P478" s="2"/>
      <c r="Q478" s="2"/>
      <c r="R478" s="1"/>
      <c r="S478" s="45"/>
      <c r="T478" s="31"/>
    </row>
    <row r="479" spans="1:20" hidden="1" x14ac:dyDescent="0.25">
      <c r="A479" s="1">
        <v>24589698</v>
      </c>
      <c r="B479" s="2">
        <v>45110</v>
      </c>
      <c r="C479" s="2" t="s">
        <v>456</v>
      </c>
      <c r="D479" s="1" t="s">
        <v>292</v>
      </c>
      <c r="E479" s="1" t="s">
        <v>51</v>
      </c>
      <c r="F479" s="1">
        <v>123770</v>
      </c>
      <c r="G479" s="1" t="s">
        <v>422</v>
      </c>
      <c r="H479" s="28">
        <v>26741.26</v>
      </c>
      <c r="I479" s="46">
        <v>613.15</v>
      </c>
      <c r="J479" s="30">
        <v>738.64700000000005</v>
      </c>
      <c r="K479" s="4"/>
      <c r="L479" s="3" t="s">
        <v>188</v>
      </c>
      <c r="M479" s="2">
        <v>45107</v>
      </c>
      <c r="N479" s="2"/>
      <c r="O479" s="5">
        <v>45113</v>
      </c>
      <c r="P479" s="2"/>
      <c r="Q479" s="2"/>
      <c r="R479" s="1"/>
      <c r="S479" s="45"/>
      <c r="T479" s="31"/>
    </row>
    <row r="480" spans="1:20" hidden="1" x14ac:dyDescent="0.25">
      <c r="A480" s="1">
        <v>24785298</v>
      </c>
      <c r="B480" s="2">
        <v>45111</v>
      </c>
      <c r="C480" s="2" t="s">
        <v>456</v>
      </c>
      <c r="D480" s="1" t="s">
        <v>359</v>
      </c>
      <c r="E480" s="1" t="s">
        <v>26</v>
      </c>
      <c r="F480" s="1">
        <v>123772</v>
      </c>
      <c r="G480" s="1" t="s">
        <v>424</v>
      </c>
      <c r="H480" s="29">
        <v>188463.99</v>
      </c>
      <c r="I480" s="46">
        <v>13280.31</v>
      </c>
      <c r="J480" s="30">
        <v>6973.7</v>
      </c>
      <c r="K480" s="4"/>
      <c r="L480" s="3" t="s">
        <v>798</v>
      </c>
      <c r="M480" s="2">
        <v>45107</v>
      </c>
      <c r="N480" s="2"/>
      <c r="O480" s="5">
        <v>45138</v>
      </c>
      <c r="P480" s="2"/>
      <c r="Q480" s="2"/>
      <c r="R480" s="1"/>
      <c r="S480" s="45"/>
      <c r="T480" s="31"/>
    </row>
    <row r="481" spans="1:20" hidden="1" x14ac:dyDescent="0.25">
      <c r="A481" s="1">
        <v>24868498</v>
      </c>
      <c r="B481" s="2">
        <v>45107</v>
      </c>
      <c r="C481" s="2" t="s">
        <v>3</v>
      </c>
      <c r="D481" s="1" t="s">
        <v>99</v>
      </c>
      <c r="E481" s="1" t="s">
        <v>16</v>
      </c>
      <c r="F481" s="1">
        <v>123773</v>
      </c>
      <c r="G481" s="1" t="s">
        <v>423</v>
      </c>
      <c r="H481" s="29">
        <v>36500</v>
      </c>
      <c r="I481" s="46">
        <v>2265.6</v>
      </c>
      <c r="J481" s="30">
        <v>1268.05</v>
      </c>
      <c r="K481" s="4"/>
      <c r="L481" s="3" t="s">
        <v>11</v>
      </c>
      <c r="M481" s="2">
        <v>45107</v>
      </c>
      <c r="N481" s="2"/>
      <c r="O481" s="5">
        <v>45131</v>
      </c>
      <c r="P481" s="2"/>
      <c r="Q481" s="2"/>
      <c r="R481" s="1"/>
      <c r="S481" s="45"/>
      <c r="T481" s="31"/>
    </row>
    <row r="482" spans="1:20" hidden="1" x14ac:dyDescent="0.25">
      <c r="A482" s="1">
        <v>24868498</v>
      </c>
      <c r="B482" s="2">
        <v>45111</v>
      </c>
      <c r="C482" s="2" t="s">
        <v>456</v>
      </c>
      <c r="D482" s="1" t="s">
        <v>99</v>
      </c>
      <c r="E482" s="1" t="s">
        <v>16</v>
      </c>
      <c r="F482" s="1">
        <v>123773</v>
      </c>
      <c r="G482" s="1" t="s">
        <v>423</v>
      </c>
      <c r="H482" s="29">
        <v>36500</v>
      </c>
      <c r="I482" s="46">
        <v>2265.6</v>
      </c>
      <c r="J482" s="30">
        <v>1268.05</v>
      </c>
      <c r="K482" s="4"/>
      <c r="L482" s="3" t="s">
        <v>11</v>
      </c>
      <c r="M482" s="2">
        <v>45107</v>
      </c>
      <c r="N482" s="2"/>
      <c r="O482" s="5">
        <v>45131</v>
      </c>
      <c r="P482" s="2"/>
      <c r="Q482" s="2"/>
      <c r="R482" s="1"/>
      <c r="S482" s="45"/>
      <c r="T482" s="31"/>
    </row>
    <row r="483" spans="1:20" hidden="1" x14ac:dyDescent="0.25">
      <c r="A483" s="1">
        <v>24830098</v>
      </c>
      <c r="B483" s="2">
        <v>45111</v>
      </c>
      <c r="C483" s="2" t="s">
        <v>456</v>
      </c>
      <c r="D483" s="1" t="s">
        <v>19</v>
      </c>
      <c r="E483" s="1" t="s">
        <v>20</v>
      </c>
      <c r="F483" s="1">
        <v>123774</v>
      </c>
      <c r="G483" s="1" t="s">
        <v>423</v>
      </c>
      <c r="H483" s="29">
        <v>7919.01</v>
      </c>
      <c r="I483" s="46">
        <v>260.8</v>
      </c>
      <c r="J483" s="30">
        <v>269.03300000000002</v>
      </c>
      <c r="K483" s="4"/>
      <c r="L483" s="3" t="s">
        <v>799</v>
      </c>
      <c r="M483" s="2">
        <v>45107</v>
      </c>
      <c r="N483" s="2"/>
      <c r="O483" s="5">
        <v>45118</v>
      </c>
      <c r="P483" s="2"/>
      <c r="Q483" s="2"/>
      <c r="R483" s="1"/>
      <c r="S483" s="45"/>
      <c r="T483" s="31"/>
    </row>
    <row r="484" spans="1:20" hidden="1" x14ac:dyDescent="0.25">
      <c r="A484" s="1">
        <v>24867498</v>
      </c>
      <c r="B484" s="2">
        <v>45110</v>
      </c>
      <c r="C484" s="2" t="s">
        <v>456</v>
      </c>
      <c r="D484" s="1" t="s">
        <v>43</v>
      </c>
      <c r="E484" s="1" t="s">
        <v>26</v>
      </c>
      <c r="F484" s="1">
        <v>123775</v>
      </c>
      <c r="G484" s="1" t="s">
        <v>424</v>
      </c>
      <c r="H484" s="29">
        <v>10552.88</v>
      </c>
      <c r="I484" s="46">
        <v>734.92</v>
      </c>
      <c r="J484" s="30">
        <v>334.42200000000003</v>
      </c>
      <c r="K484" s="4"/>
      <c r="L484" s="3" t="s">
        <v>798</v>
      </c>
      <c r="M484" s="2">
        <v>45107</v>
      </c>
      <c r="N484" s="2"/>
      <c r="O484" s="5">
        <v>45133</v>
      </c>
      <c r="P484" s="2"/>
      <c r="Q484" s="2"/>
      <c r="R484" s="1"/>
      <c r="S484" s="45"/>
      <c r="T484" s="31"/>
    </row>
    <row r="485" spans="1:20" hidden="1" x14ac:dyDescent="0.25">
      <c r="A485" s="1">
        <v>24559698</v>
      </c>
      <c r="B485" s="2">
        <v>45110</v>
      </c>
      <c r="C485" s="2" t="s">
        <v>456</v>
      </c>
      <c r="D485" s="1" t="s">
        <v>14</v>
      </c>
      <c r="E485" s="1" t="s">
        <v>10</v>
      </c>
      <c r="F485" s="1">
        <v>123776</v>
      </c>
      <c r="G485" s="1" t="s">
        <v>423</v>
      </c>
      <c r="H485" s="29">
        <v>5879.61</v>
      </c>
      <c r="I485" s="46">
        <v>214.09</v>
      </c>
      <c r="J485" s="30">
        <v>168.46600000000001</v>
      </c>
      <c r="K485" s="4"/>
      <c r="L485" s="3" t="s">
        <v>61</v>
      </c>
      <c r="M485" s="2">
        <v>45107</v>
      </c>
      <c r="N485" s="2"/>
      <c r="O485" s="5">
        <v>45126</v>
      </c>
      <c r="P485" s="2"/>
      <c r="Q485" s="2"/>
      <c r="R485" s="1"/>
      <c r="S485" s="45"/>
      <c r="T485" s="31"/>
    </row>
    <row r="486" spans="1:20" hidden="1" x14ac:dyDescent="0.25">
      <c r="A486" s="1">
        <v>24735398</v>
      </c>
      <c r="B486" s="2">
        <v>45110</v>
      </c>
      <c r="C486" s="2" t="s">
        <v>456</v>
      </c>
      <c r="D486" s="1" t="s">
        <v>184</v>
      </c>
      <c r="E486" s="1" t="s">
        <v>80</v>
      </c>
      <c r="F486" s="1">
        <v>123782</v>
      </c>
      <c r="G486" s="1" t="s">
        <v>423</v>
      </c>
      <c r="H486" s="29">
        <v>22000</v>
      </c>
      <c r="I486" s="46">
        <v>783</v>
      </c>
      <c r="J486" s="30">
        <v>871.40499999999997</v>
      </c>
      <c r="K486" s="4"/>
      <c r="L486" s="3" t="s">
        <v>844</v>
      </c>
      <c r="M486" s="2">
        <v>45107</v>
      </c>
      <c r="N486" s="2"/>
      <c r="O486" s="5">
        <v>45127</v>
      </c>
      <c r="P486" s="2"/>
      <c r="Q486" s="2"/>
      <c r="R486" s="1"/>
      <c r="S486" s="45"/>
      <c r="T486" s="31"/>
    </row>
    <row r="487" spans="1:20" hidden="1" x14ac:dyDescent="0.25">
      <c r="A487" s="1">
        <v>24343698</v>
      </c>
      <c r="B487" s="2">
        <v>45111</v>
      </c>
      <c r="C487" s="2" t="s">
        <v>456</v>
      </c>
      <c r="D487" s="1" t="s">
        <v>17</v>
      </c>
      <c r="E487" s="1" t="s">
        <v>16</v>
      </c>
      <c r="F487" s="1">
        <v>123783</v>
      </c>
      <c r="G487" s="1" t="s">
        <v>423</v>
      </c>
      <c r="H487" s="29">
        <v>10229</v>
      </c>
      <c r="I487" s="46">
        <v>392.66</v>
      </c>
      <c r="J487" s="30">
        <v>300.39999999999998</v>
      </c>
      <c r="K487" s="4"/>
      <c r="L487" s="3" t="s">
        <v>11</v>
      </c>
      <c r="M487" s="2">
        <v>45107</v>
      </c>
      <c r="N487" s="2"/>
      <c r="O487" s="5">
        <v>45125</v>
      </c>
      <c r="P487" s="2"/>
      <c r="Q487" s="2"/>
      <c r="R487" s="1"/>
      <c r="S487" s="45"/>
      <c r="T487" s="31"/>
    </row>
    <row r="488" spans="1:20" hidden="1" x14ac:dyDescent="0.25">
      <c r="A488" s="1">
        <v>24870598</v>
      </c>
      <c r="B488" s="2">
        <v>45110</v>
      </c>
      <c r="C488" s="2" t="s">
        <v>456</v>
      </c>
      <c r="D488" s="1" t="s">
        <v>218</v>
      </c>
      <c r="E488" s="1" t="s">
        <v>28</v>
      </c>
      <c r="F488" s="1">
        <v>123784</v>
      </c>
      <c r="G488" s="1" t="s">
        <v>425</v>
      </c>
      <c r="H488" s="29">
        <v>20848</v>
      </c>
      <c r="I488" s="46">
        <v>950.97</v>
      </c>
      <c r="J488" s="30">
        <v>0</v>
      </c>
      <c r="K488" s="4"/>
      <c r="L488" s="3" t="s">
        <v>798</v>
      </c>
      <c r="M488" s="2">
        <v>45107</v>
      </c>
      <c r="N488" s="2"/>
      <c r="O488" s="5">
        <v>45125</v>
      </c>
      <c r="P488" s="2"/>
      <c r="Q488" s="2"/>
      <c r="R488" s="1"/>
      <c r="S488" s="45"/>
      <c r="T488" s="31"/>
    </row>
    <row r="489" spans="1:20" hidden="1" x14ac:dyDescent="0.25">
      <c r="A489" s="1">
        <v>24812798</v>
      </c>
      <c r="B489" s="2">
        <v>45110</v>
      </c>
      <c r="C489" s="2" t="s">
        <v>456</v>
      </c>
      <c r="D489" s="1" t="s">
        <v>505</v>
      </c>
      <c r="E489" s="1" t="s">
        <v>33</v>
      </c>
      <c r="F489" s="1">
        <v>123785</v>
      </c>
      <c r="G489" s="1" t="s">
        <v>425</v>
      </c>
      <c r="H489" s="29">
        <v>13645.86</v>
      </c>
      <c r="I489" s="46">
        <v>621.19000000000005</v>
      </c>
      <c r="J489" s="30">
        <v>432.29500000000002</v>
      </c>
      <c r="K489" s="4"/>
      <c r="L489" s="3" t="s">
        <v>798</v>
      </c>
      <c r="M489" s="2">
        <v>45107</v>
      </c>
      <c r="N489" s="2"/>
      <c r="O489" s="5">
        <v>45125</v>
      </c>
      <c r="P489" s="2"/>
      <c r="Q489" s="2"/>
      <c r="R489" s="1"/>
      <c r="S489" s="45"/>
      <c r="T489" s="31"/>
    </row>
    <row r="490" spans="1:20" hidden="1" x14ac:dyDescent="0.25">
      <c r="A490" s="1">
        <v>24825498</v>
      </c>
      <c r="B490" s="2">
        <v>45111</v>
      </c>
      <c r="C490" s="2" t="s">
        <v>456</v>
      </c>
      <c r="D490" s="1" t="s">
        <v>19</v>
      </c>
      <c r="E490" s="1" t="s">
        <v>20</v>
      </c>
      <c r="F490" s="1">
        <v>123786</v>
      </c>
      <c r="G490" s="1" t="s">
        <v>423</v>
      </c>
      <c r="H490" s="29">
        <v>67900</v>
      </c>
      <c r="I490" s="46">
        <v>2236.19</v>
      </c>
      <c r="J490" s="30">
        <v>1626.15</v>
      </c>
      <c r="K490" s="4"/>
      <c r="L490" s="3" t="s">
        <v>799</v>
      </c>
      <c r="M490" s="2">
        <v>45107</v>
      </c>
      <c r="N490" s="2"/>
      <c r="O490" s="5">
        <v>45118</v>
      </c>
      <c r="P490" s="2"/>
      <c r="Q490" s="2"/>
      <c r="R490" s="1"/>
      <c r="S490" s="45"/>
      <c r="T490" s="31"/>
    </row>
    <row r="491" spans="1:20" hidden="1" x14ac:dyDescent="0.25">
      <c r="A491" s="1">
        <v>24809798</v>
      </c>
      <c r="B491" s="2">
        <v>45111</v>
      </c>
      <c r="C491" s="2" t="s">
        <v>456</v>
      </c>
      <c r="D491" s="1" t="s">
        <v>156</v>
      </c>
      <c r="E491" s="1" t="s">
        <v>20</v>
      </c>
      <c r="F491" s="1">
        <v>123787</v>
      </c>
      <c r="G491" s="1" t="s">
        <v>423</v>
      </c>
      <c r="H491" s="29">
        <v>14304.51</v>
      </c>
      <c r="I491" s="46">
        <v>471.1</v>
      </c>
      <c r="J491" s="30">
        <v>494.73</v>
      </c>
      <c r="K491" s="4"/>
      <c r="L491" s="3" t="s">
        <v>799</v>
      </c>
      <c r="M491" s="2">
        <v>45107</v>
      </c>
      <c r="N491" s="2"/>
      <c r="O491" s="5">
        <v>45117</v>
      </c>
      <c r="P491" s="2"/>
      <c r="Q491" s="2"/>
      <c r="R491" s="1"/>
      <c r="S491" s="45"/>
      <c r="T491" s="31"/>
    </row>
    <row r="492" spans="1:20" hidden="1" x14ac:dyDescent="0.25">
      <c r="A492" s="1">
        <v>24852298</v>
      </c>
      <c r="B492" s="2">
        <v>45110</v>
      </c>
      <c r="C492" s="2" t="s">
        <v>456</v>
      </c>
      <c r="D492" s="1" t="s">
        <v>947</v>
      </c>
      <c r="E492" s="1" t="s">
        <v>30</v>
      </c>
      <c r="F492" s="1">
        <v>123788</v>
      </c>
      <c r="G492" s="1" t="s">
        <v>425</v>
      </c>
      <c r="H492" s="29">
        <v>12139</v>
      </c>
      <c r="I492" s="46">
        <v>729.83</v>
      </c>
      <c r="J492" s="30">
        <v>381.36399999999998</v>
      </c>
      <c r="K492" s="4"/>
      <c r="L492" s="3" t="s">
        <v>798</v>
      </c>
      <c r="M492" s="2">
        <v>45107</v>
      </c>
      <c r="N492" s="2"/>
      <c r="O492" s="5">
        <v>45134</v>
      </c>
      <c r="P492" s="2"/>
      <c r="Q492" s="2"/>
      <c r="R492" s="1"/>
      <c r="S492" s="45"/>
      <c r="T492" s="31"/>
    </row>
    <row r="493" spans="1:20" hidden="1" x14ac:dyDescent="0.25">
      <c r="A493" s="1">
        <v>24439898</v>
      </c>
      <c r="B493" s="2">
        <v>45110</v>
      </c>
      <c r="C493" s="2" t="s">
        <v>456</v>
      </c>
      <c r="D493" s="1" t="s">
        <v>889</v>
      </c>
      <c r="E493" s="1" t="s">
        <v>5</v>
      </c>
      <c r="F493" s="1">
        <v>123789</v>
      </c>
      <c r="G493" s="1" t="s">
        <v>422</v>
      </c>
      <c r="H493" s="29">
        <v>7692.3</v>
      </c>
      <c r="I493" s="46">
        <v>209.79</v>
      </c>
      <c r="J493" s="30">
        <v>202.82</v>
      </c>
      <c r="K493" s="4"/>
      <c r="L493" s="3" t="s">
        <v>836</v>
      </c>
      <c r="M493" s="2">
        <v>45107</v>
      </c>
      <c r="N493" s="2"/>
      <c r="O493" s="5">
        <v>45147</v>
      </c>
      <c r="P493" s="2"/>
      <c r="Q493" s="2"/>
      <c r="R493" s="1"/>
      <c r="S493" s="45"/>
      <c r="T493" s="31"/>
    </row>
    <row r="494" spans="1:20" hidden="1" x14ac:dyDescent="0.25">
      <c r="A494" s="1">
        <v>24859998</v>
      </c>
      <c r="B494" s="2">
        <v>45110</v>
      </c>
      <c r="C494" s="2" t="s">
        <v>456</v>
      </c>
      <c r="D494" s="1" t="s">
        <v>123</v>
      </c>
      <c r="E494" s="1" t="s">
        <v>30</v>
      </c>
      <c r="F494" s="1">
        <v>123791</v>
      </c>
      <c r="G494" s="1" t="s">
        <v>425</v>
      </c>
      <c r="H494" s="29">
        <v>15269</v>
      </c>
      <c r="I494" s="46">
        <v>635.27</v>
      </c>
      <c r="J494" s="30">
        <v>524.48400000000004</v>
      </c>
      <c r="K494" s="4"/>
      <c r="L494" s="3" t="s">
        <v>798</v>
      </c>
      <c r="M494" s="2">
        <v>45107</v>
      </c>
      <c r="N494" s="2"/>
      <c r="O494" s="5">
        <v>45124</v>
      </c>
      <c r="P494" s="2"/>
      <c r="Q494" s="2"/>
      <c r="R494" s="1"/>
      <c r="S494" s="45"/>
      <c r="T494" s="31"/>
    </row>
    <row r="495" spans="1:20" hidden="1" x14ac:dyDescent="0.25">
      <c r="A495" s="1">
        <v>24806798</v>
      </c>
      <c r="B495" s="2">
        <v>45110</v>
      </c>
      <c r="C495" s="2" t="s">
        <v>456</v>
      </c>
      <c r="D495" s="1" t="s">
        <v>948</v>
      </c>
      <c r="E495" s="1" t="s">
        <v>30</v>
      </c>
      <c r="F495" s="1">
        <v>123795</v>
      </c>
      <c r="G495" s="1" t="s">
        <v>425</v>
      </c>
      <c r="H495" s="29">
        <v>13499.28</v>
      </c>
      <c r="I495" s="46">
        <v>773.82</v>
      </c>
      <c r="J495" s="30">
        <v>403.85599999999999</v>
      </c>
      <c r="K495" s="4"/>
      <c r="L495" s="3" t="s">
        <v>798</v>
      </c>
      <c r="M495" s="2">
        <v>45107</v>
      </c>
      <c r="N495" s="2"/>
      <c r="O495" s="5">
        <v>45133</v>
      </c>
      <c r="P495" s="2"/>
      <c r="Q495" s="2"/>
      <c r="R495" s="1"/>
      <c r="S495" s="45"/>
      <c r="T495" s="31"/>
    </row>
    <row r="496" spans="1:20" hidden="1" x14ac:dyDescent="0.25">
      <c r="A496" s="1">
        <v>23078398</v>
      </c>
      <c r="B496" s="2">
        <v>45111</v>
      </c>
      <c r="C496" s="2" t="s">
        <v>456</v>
      </c>
      <c r="D496" s="1" t="s">
        <v>337</v>
      </c>
      <c r="E496" s="1" t="s">
        <v>30</v>
      </c>
      <c r="F496" s="1">
        <v>123798</v>
      </c>
      <c r="G496" s="1" t="s">
        <v>425</v>
      </c>
      <c r="H496" s="29">
        <v>570000</v>
      </c>
      <c r="I496" s="46">
        <v>19000</v>
      </c>
      <c r="J496" s="30">
        <v>17365.84</v>
      </c>
      <c r="K496" s="4"/>
      <c r="L496" s="3" t="s">
        <v>800</v>
      </c>
      <c r="M496" s="2">
        <v>45107</v>
      </c>
      <c r="N496" s="2" t="s">
        <v>1408</v>
      </c>
      <c r="O496" s="5">
        <v>45117</v>
      </c>
      <c r="P496" s="2"/>
      <c r="Q496" s="2"/>
      <c r="R496" s="1"/>
      <c r="S496" s="45"/>
      <c r="T496" s="31"/>
    </row>
    <row r="497" spans="1:20" hidden="1" x14ac:dyDescent="0.25">
      <c r="A497" s="1">
        <v>24879898</v>
      </c>
      <c r="B497" s="2">
        <v>45110</v>
      </c>
      <c r="C497" s="2" t="s">
        <v>456</v>
      </c>
      <c r="D497" s="1" t="s">
        <v>748</v>
      </c>
      <c r="E497" s="1" t="s">
        <v>30</v>
      </c>
      <c r="F497" s="1">
        <v>123800</v>
      </c>
      <c r="G497" s="1" t="s">
        <v>425</v>
      </c>
      <c r="H497" s="29">
        <v>312703.28000000003</v>
      </c>
      <c r="I497" s="46">
        <v>11562.15</v>
      </c>
      <c r="J497" s="30">
        <v>11858.4</v>
      </c>
      <c r="K497" s="4"/>
      <c r="L497" s="3" t="s">
        <v>800</v>
      </c>
      <c r="M497" s="2">
        <v>45107</v>
      </c>
      <c r="N497" s="2" t="s">
        <v>1408</v>
      </c>
      <c r="O497" s="5">
        <v>45117</v>
      </c>
      <c r="P497" s="2"/>
      <c r="Q497" s="2"/>
      <c r="R497" s="1"/>
      <c r="S497" s="45"/>
      <c r="T497" s="31"/>
    </row>
    <row r="498" spans="1:20" hidden="1" x14ac:dyDescent="0.25">
      <c r="A498" s="1">
        <v>24614298</v>
      </c>
      <c r="B498" s="2">
        <v>45111</v>
      </c>
      <c r="C498" s="2" t="s">
        <v>456</v>
      </c>
      <c r="D498" s="1" t="s">
        <v>358</v>
      </c>
      <c r="E498" s="1" t="s">
        <v>33</v>
      </c>
      <c r="F498" s="1">
        <v>123806</v>
      </c>
      <c r="G498" s="1" t="s">
        <v>425</v>
      </c>
      <c r="H498" s="29">
        <v>404600</v>
      </c>
      <c r="I498" s="46">
        <v>16000</v>
      </c>
      <c r="J498" s="30"/>
      <c r="K498" s="4"/>
      <c r="L498" s="3" t="s">
        <v>269</v>
      </c>
      <c r="M498" s="2">
        <v>45107</v>
      </c>
      <c r="N498" s="2"/>
      <c r="O498" s="2">
        <v>45175</v>
      </c>
      <c r="P498" s="2"/>
      <c r="Q498" s="2"/>
      <c r="R498" s="1"/>
      <c r="S498" s="45"/>
      <c r="T498" s="31"/>
    </row>
    <row r="499" spans="1:20" hidden="1" x14ac:dyDescent="0.25">
      <c r="A499" s="1">
        <v>24879698</v>
      </c>
      <c r="B499" s="2">
        <v>45110</v>
      </c>
      <c r="C499" s="2" t="s">
        <v>456</v>
      </c>
      <c r="D499" s="1" t="s">
        <v>748</v>
      </c>
      <c r="E499" s="1" t="s">
        <v>30</v>
      </c>
      <c r="F499" s="1">
        <v>123808</v>
      </c>
      <c r="G499" s="1" t="s">
        <v>425</v>
      </c>
      <c r="H499" s="29">
        <v>282296.15999999997</v>
      </c>
      <c r="I499" s="46">
        <v>10437.85</v>
      </c>
      <c r="J499" s="30">
        <v>9502.5400000000009</v>
      </c>
      <c r="K499" s="4"/>
      <c r="L499" s="3" t="s">
        <v>800</v>
      </c>
      <c r="M499" s="2">
        <v>45107</v>
      </c>
      <c r="N499" s="2" t="s">
        <v>1408</v>
      </c>
      <c r="O499" s="5">
        <v>45118</v>
      </c>
      <c r="P499" s="2"/>
      <c r="Q499" s="2"/>
      <c r="R499" s="1"/>
      <c r="S499" s="45"/>
      <c r="T499" s="31"/>
    </row>
    <row r="500" spans="1:20" hidden="1" x14ac:dyDescent="0.25">
      <c r="A500" s="1">
        <v>24912598</v>
      </c>
      <c r="B500" s="2">
        <v>45113</v>
      </c>
      <c r="C500" s="2" t="s">
        <v>456</v>
      </c>
      <c r="D500" s="1" t="s">
        <v>176</v>
      </c>
      <c r="E500" s="1" t="s">
        <v>66</v>
      </c>
      <c r="F500" s="1">
        <v>123809</v>
      </c>
      <c r="G500" s="1" t="s">
        <v>423</v>
      </c>
      <c r="H500" s="29">
        <v>10017.81</v>
      </c>
      <c r="I500" s="46">
        <v>416.45</v>
      </c>
      <c r="J500" s="30">
        <v>354.28300000000002</v>
      </c>
      <c r="K500" s="4"/>
      <c r="L500" s="3" t="s">
        <v>799</v>
      </c>
      <c r="M500" s="2">
        <v>45107</v>
      </c>
      <c r="N500" s="2"/>
      <c r="O500" s="5">
        <v>45118</v>
      </c>
      <c r="P500" s="2"/>
      <c r="Q500" s="2"/>
      <c r="R500" s="1"/>
      <c r="S500" s="45"/>
      <c r="T500" s="31"/>
    </row>
    <row r="501" spans="1:20" hidden="1" x14ac:dyDescent="0.25">
      <c r="A501" s="1">
        <v>24880198</v>
      </c>
      <c r="B501" s="2">
        <v>45110</v>
      </c>
      <c r="C501" s="2" t="s">
        <v>456</v>
      </c>
      <c r="D501" s="1" t="s">
        <v>67</v>
      </c>
      <c r="E501" s="1" t="s">
        <v>66</v>
      </c>
      <c r="F501" s="1">
        <v>123812</v>
      </c>
      <c r="G501" s="1" t="s">
        <v>423</v>
      </c>
      <c r="H501" s="29">
        <v>16059</v>
      </c>
      <c r="I501" s="46">
        <v>1093.6500000000001</v>
      </c>
      <c r="J501" s="30">
        <v>572.79899999999998</v>
      </c>
      <c r="K501" s="4"/>
      <c r="L501" s="3" t="s">
        <v>61</v>
      </c>
      <c r="M501" s="2">
        <v>45107</v>
      </c>
      <c r="N501" s="2"/>
      <c r="O501" s="5">
        <v>45132</v>
      </c>
      <c r="P501" s="2"/>
      <c r="Q501" s="2"/>
      <c r="R501" s="1"/>
      <c r="S501" s="45"/>
      <c r="T501" s="31"/>
    </row>
    <row r="502" spans="1:20" hidden="1" x14ac:dyDescent="0.25">
      <c r="A502" s="1">
        <v>24609698</v>
      </c>
      <c r="B502" s="2">
        <v>45112</v>
      </c>
      <c r="C502" s="2" t="s">
        <v>456</v>
      </c>
      <c r="D502" s="1" t="s">
        <v>570</v>
      </c>
      <c r="E502" s="1" t="s">
        <v>66</v>
      </c>
      <c r="F502" s="1">
        <v>123813</v>
      </c>
      <c r="G502" s="1" t="s">
        <v>423</v>
      </c>
      <c r="H502" s="29">
        <v>13299.43</v>
      </c>
      <c r="I502" s="46">
        <v>762.39</v>
      </c>
      <c r="J502" s="30">
        <v>390.18</v>
      </c>
      <c r="K502" s="4"/>
      <c r="L502" s="3" t="s">
        <v>61</v>
      </c>
      <c r="M502" s="2">
        <v>45107</v>
      </c>
      <c r="N502" s="2"/>
      <c r="O502" s="5">
        <v>45134</v>
      </c>
      <c r="P502" s="2"/>
      <c r="Q502" s="2"/>
      <c r="R502" s="1"/>
      <c r="S502" s="45"/>
      <c r="T502" s="31"/>
    </row>
    <row r="503" spans="1:20" hidden="1" x14ac:dyDescent="0.25">
      <c r="A503" s="1">
        <v>24730998</v>
      </c>
      <c r="B503" s="2">
        <v>45110</v>
      </c>
      <c r="C503" s="2" t="s">
        <v>456</v>
      </c>
      <c r="D503" s="1" t="s">
        <v>109</v>
      </c>
      <c r="E503" s="1" t="s">
        <v>51</v>
      </c>
      <c r="F503" s="1">
        <v>123814</v>
      </c>
      <c r="G503" s="1" t="s">
        <v>422</v>
      </c>
      <c r="H503" s="28">
        <v>14450</v>
      </c>
      <c r="I503" s="46">
        <v>962.18</v>
      </c>
      <c r="J503" s="30">
        <v>481.23</v>
      </c>
      <c r="K503" s="4"/>
      <c r="L503" s="3" t="s">
        <v>52</v>
      </c>
      <c r="M503" s="2">
        <v>45107</v>
      </c>
      <c r="N503" s="2"/>
      <c r="O503" s="5">
        <v>45126</v>
      </c>
      <c r="P503" s="2"/>
      <c r="Q503" s="2"/>
      <c r="R503" s="1"/>
      <c r="S503" s="45"/>
      <c r="T503" s="31"/>
    </row>
    <row r="504" spans="1:20" hidden="1" x14ac:dyDescent="0.25">
      <c r="A504" s="1">
        <v>24828698</v>
      </c>
      <c r="B504" s="2">
        <v>45110</v>
      </c>
      <c r="C504" s="2" t="s">
        <v>456</v>
      </c>
      <c r="D504" s="1" t="s">
        <v>14</v>
      </c>
      <c r="E504" s="1" t="s">
        <v>10</v>
      </c>
      <c r="F504" s="1">
        <v>123816</v>
      </c>
      <c r="G504" s="1" t="s">
        <v>423</v>
      </c>
      <c r="H504" s="29">
        <v>12019</v>
      </c>
      <c r="I504" s="46">
        <v>483.1</v>
      </c>
      <c r="J504" s="30">
        <v>396.74</v>
      </c>
      <c r="K504" s="4"/>
      <c r="L504" s="3" t="s">
        <v>61</v>
      </c>
      <c r="M504" s="2">
        <v>45107</v>
      </c>
      <c r="N504" s="2"/>
      <c r="O504" s="5">
        <v>45126</v>
      </c>
      <c r="P504" s="2"/>
      <c r="Q504" s="2"/>
      <c r="R504" s="1"/>
      <c r="S504" s="45"/>
      <c r="T504" s="31"/>
    </row>
    <row r="505" spans="1:20" hidden="1" x14ac:dyDescent="0.25">
      <c r="A505" s="1">
        <v>24863298</v>
      </c>
      <c r="B505" s="2">
        <v>45113</v>
      </c>
      <c r="C505" s="2" t="s">
        <v>456</v>
      </c>
      <c r="D505" s="1" t="s">
        <v>900</v>
      </c>
      <c r="E505" s="1" t="s">
        <v>30</v>
      </c>
      <c r="F505" s="1">
        <v>123817</v>
      </c>
      <c r="G505" s="1" t="s">
        <v>425</v>
      </c>
      <c r="H505" s="29">
        <v>15100.59</v>
      </c>
      <c r="I505" s="46">
        <v>958.33</v>
      </c>
      <c r="J505" s="30">
        <v>538.65</v>
      </c>
      <c r="K505" s="4"/>
      <c r="L505" s="3" t="s">
        <v>959</v>
      </c>
      <c r="M505" s="2">
        <v>45107</v>
      </c>
      <c r="N505" s="2" t="s">
        <v>1408</v>
      </c>
      <c r="O505" s="5">
        <v>45135</v>
      </c>
      <c r="P505" s="2"/>
      <c r="Q505" s="2"/>
      <c r="R505" s="1"/>
      <c r="S505" s="45"/>
      <c r="T505" s="31"/>
    </row>
    <row r="506" spans="1:20" hidden="1" x14ac:dyDescent="0.25">
      <c r="A506" s="1">
        <v>24874798</v>
      </c>
      <c r="B506" s="2">
        <v>45111</v>
      </c>
      <c r="C506" s="2" t="s">
        <v>456</v>
      </c>
      <c r="D506" s="1" t="s">
        <v>264</v>
      </c>
      <c r="E506" s="1" t="s">
        <v>24</v>
      </c>
      <c r="F506" s="1">
        <v>123818</v>
      </c>
      <c r="G506" s="1" t="s">
        <v>423</v>
      </c>
      <c r="H506" s="29">
        <v>10345</v>
      </c>
      <c r="I506" s="46">
        <v>980.69</v>
      </c>
      <c r="J506" s="30">
        <v>334.315</v>
      </c>
      <c r="K506" s="4"/>
      <c r="L506" s="3" t="s">
        <v>11</v>
      </c>
      <c r="M506" s="2">
        <v>45107</v>
      </c>
      <c r="N506" s="2"/>
      <c r="O506" s="5">
        <v>45131</v>
      </c>
      <c r="P506" s="2"/>
      <c r="Q506" s="2"/>
      <c r="R506" s="1"/>
      <c r="S506" s="45"/>
      <c r="T506" s="31"/>
    </row>
    <row r="507" spans="1:20" hidden="1" x14ac:dyDescent="0.25">
      <c r="A507" s="1">
        <v>24874098</v>
      </c>
      <c r="B507" s="2">
        <v>45110</v>
      </c>
      <c r="C507" s="2" t="s">
        <v>456</v>
      </c>
      <c r="D507" s="1" t="s">
        <v>571</v>
      </c>
      <c r="E507" s="1" t="s">
        <v>13</v>
      </c>
      <c r="F507" s="1">
        <v>123819</v>
      </c>
      <c r="G507" s="1" t="s">
        <v>423</v>
      </c>
      <c r="H507" s="29">
        <v>11189</v>
      </c>
      <c r="I507" s="46">
        <v>519.04999999999995</v>
      </c>
      <c r="J507" s="30">
        <v>366.851</v>
      </c>
      <c r="K507" s="4"/>
      <c r="L507" s="3" t="s">
        <v>61</v>
      </c>
      <c r="M507" s="2">
        <v>45107</v>
      </c>
      <c r="N507" s="2"/>
      <c r="O507" s="5">
        <v>45127</v>
      </c>
      <c r="P507" s="2"/>
      <c r="Q507" s="2"/>
      <c r="R507" s="1"/>
      <c r="S507" s="45"/>
      <c r="T507" s="31"/>
    </row>
    <row r="508" spans="1:20" hidden="1" x14ac:dyDescent="0.25">
      <c r="A508" s="1">
        <v>24879098</v>
      </c>
      <c r="B508" s="2">
        <v>45111</v>
      </c>
      <c r="C508" s="2" t="s">
        <v>456</v>
      </c>
      <c r="D508" s="1" t="s">
        <v>637</v>
      </c>
      <c r="E508" s="1" t="s">
        <v>5</v>
      </c>
      <c r="F508" s="1">
        <v>123820</v>
      </c>
      <c r="G508" s="1" t="s">
        <v>422</v>
      </c>
      <c r="H508" s="28">
        <v>8216.01</v>
      </c>
      <c r="I508" s="46">
        <v>205.39</v>
      </c>
      <c r="J508" s="30">
        <v>267.75</v>
      </c>
      <c r="K508" s="4"/>
      <c r="L508" s="3" t="s">
        <v>188</v>
      </c>
      <c r="M508" s="2">
        <v>45107</v>
      </c>
      <c r="N508" s="2"/>
      <c r="O508" s="5">
        <v>45112</v>
      </c>
      <c r="P508" s="2"/>
      <c r="Q508" s="2"/>
      <c r="R508" s="1"/>
      <c r="S508" s="45"/>
      <c r="T508" s="31"/>
    </row>
    <row r="509" spans="1:20" hidden="1" x14ac:dyDescent="0.25">
      <c r="A509" s="1">
        <v>24879098</v>
      </c>
      <c r="B509" s="2">
        <v>45113</v>
      </c>
      <c r="C509" s="2" t="s">
        <v>456</v>
      </c>
      <c r="D509" s="1" t="s">
        <v>637</v>
      </c>
      <c r="E509" s="1" t="s">
        <v>5</v>
      </c>
      <c r="F509" s="1">
        <v>123820</v>
      </c>
      <c r="G509" s="1" t="s">
        <v>422</v>
      </c>
      <c r="H509" s="29">
        <v>8216.01</v>
      </c>
      <c r="I509" s="46">
        <v>205.39</v>
      </c>
      <c r="J509" s="30">
        <v>267.75</v>
      </c>
      <c r="K509" s="4"/>
      <c r="L509" s="3" t="s">
        <v>836</v>
      </c>
      <c r="M509" s="2">
        <v>45107</v>
      </c>
      <c r="N509" s="2"/>
      <c r="O509" s="5">
        <v>45118</v>
      </c>
      <c r="P509" s="2"/>
      <c r="Q509" s="2"/>
      <c r="R509" s="1"/>
      <c r="S509" s="45"/>
      <c r="T509" s="31"/>
    </row>
    <row r="510" spans="1:20" hidden="1" x14ac:dyDescent="0.25">
      <c r="A510" s="1">
        <v>24896298</v>
      </c>
      <c r="B510" s="2">
        <v>45110</v>
      </c>
      <c r="C510" s="2" t="s">
        <v>456</v>
      </c>
      <c r="D510" s="1" t="s">
        <v>107</v>
      </c>
      <c r="E510" s="1" t="s">
        <v>51</v>
      </c>
      <c r="F510" s="1">
        <v>123822</v>
      </c>
      <c r="G510" s="1" t="s">
        <v>422</v>
      </c>
      <c r="H510" s="28">
        <v>7400</v>
      </c>
      <c r="I510" s="46">
        <v>466.4</v>
      </c>
      <c r="J510" s="30">
        <v>234.41300000000001</v>
      </c>
      <c r="K510" s="4"/>
      <c r="L510" s="3" t="s">
        <v>52</v>
      </c>
      <c r="M510" s="2">
        <v>45107</v>
      </c>
      <c r="N510" s="2"/>
      <c r="O510" s="5">
        <v>45125</v>
      </c>
      <c r="P510" s="2"/>
      <c r="Q510" s="2"/>
      <c r="R510" s="1"/>
      <c r="S510" s="45"/>
      <c r="T510" s="31"/>
    </row>
    <row r="511" spans="1:20" hidden="1" x14ac:dyDescent="0.25">
      <c r="A511" s="1">
        <v>24882798</v>
      </c>
      <c r="B511" s="2">
        <v>45111</v>
      </c>
      <c r="C511" s="2" t="s">
        <v>456</v>
      </c>
      <c r="D511" s="1" t="s">
        <v>358</v>
      </c>
      <c r="E511" s="1" t="s">
        <v>33</v>
      </c>
      <c r="F511" s="1">
        <v>123823</v>
      </c>
      <c r="G511" s="1" t="s">
        <v>425</v>
      </c>
      <c r="H511" s="29">
        <v>173400</v>
      </c>
      <c r="I511" s="46">
        <v>0</v>
      </c>
      <c r="J511" s="30"/>
      <c r="K511" s="4"/>
      <c r="L511" s="3" t="s">
        <v>269</v>
      </c>
      <c r="M511" s="2">
        <v>45107</v>
      </c>
      <c r="N511" s="2"/>
      <c r="O511" s="2">
        <v>45175</v>
      </c>
      <c r="P511" s="2"/>
      <c r="Q511" s="2"/>
      <c r="R511" s="1"/>
      <c r="S511" s="45"/>
      <c r="T511" s="31"/>
    </row>
    <row r="512" spans="1:20" hidden="1" x14ac:dyDescent="0.25">
      <c r="A512" s="1">
        <v>24891698</v>
      </c>
      <c r="B512" s="2">
        <v>45113</v>
      </c>
      <c r="C512" s="2" t="s">
        <v>456</v>
      </c>
      <c r="D512" s="1" t="s">
        <v>65</v>
      </c>
      <c r="E512" s="1" t="s">
        <v>66</v>
      </c>
      <c r="F512" s="1">
        <v>123824</v>
      </c>
      <c r="G512" s="1" t="s">
        <v>423</v>
      </c>
      <c r="H512" s="29">
        <v>15066.01</v>
      </c>
      <c r="I512" s="46">
        <v>622.95000000000005</v>
      </c>
      <c r="J512" s="30">
        <v>506.21100000000001</v>
      </c>
      <c r="K512" s="4"/>
      <c r="L512" s="3" t="s">
        <v>799</v>
      </c>
      <c r="M512" s="2">
        <v>45107</v>
      </c>
      <c r="N512" s="2"/>
      <c r="O512" s="5">
        <v>45119</v>
      </c>
      <c r="P512" s="2"/>
      <c r="Q512" s="2"/>
      <c r="R512" s="1"/>
      <c r="S512" s="45"/>
      <c r="T512" s="31"/>
    </row>
    <row r="513" spans="1:20" hidden="1" x14ac:dyDescent="0.25">
      <c r="A513" s="1">
        <v>24853698</v>
      </c>
      <c r="B513" s="2">
        <v>45112</v>
      </c>
      <c r="C513" s="2" t="s">
        <v>456</v>
      </c>
      <c r="D513" s="1" t="s">
        <v>202</v>
      </c>
      <c r="E513" s="1" t="s">
        <v>66</v>
      </c>
      <c r="F513" s="1">
        <v>123828</v>
      </c>
      <c r="G513" s="1" t="s">
        <v>423</v>
      </c>
      <c r="H513" s="29">
        <v>12017.61</v>
      </c>
      <c r="I513" s="46">
        <v>764.24</v>
      </c>
      <c r="J513" s="30">
        <v>396.60399999999998</v>
      </c>
      <c r="K513" s="4"/>
      <c r="L513" s="3" t="s">
        <v>61</v>
      </c>
      <c r="M513" s="2">
        <v>45107</v>
      </c>
      <c r="N513" s="2"/>
      <c r="O513" s="5">
        <v>45134</v>
      </c>
      <c r="P513" s="2"/>
      <c r="Q513" s="2"/>
      <c r="R513" s="1"/>
      <c r="S513" s="45"/>
      <c r="T513" s="31"/>
    </row>
    <row r="514" spans="1:20" hidden="1" x14ac:dyDescent="0.25">
      <c r="A514" s="1">
        <v>24703798</v>
      </c>
      <c r="B514" s="2">
        <v>45111</v>
      </c>
      <c r="C514" s="2" t="s">
        <v>456</v>
      </c>
      <c r="D514" s="1" t="s">
        <v>17</v>
      </c>
      <c r="E514" s="1" t="s">
        <v>16</v>
      </c>
      <c r="F514" s="1">
        <v>123829</v>
      </c>
      <c r="G514" s="1" t="s">
        <v>423</v>
      </c>
      <c r="H514" s="29">
        <v>12000</v>
      </c>
      <c r="I514" s="46">
        <v>619.07000000000005</v>
      </c>
      <c r="J514" s="30">
        <v>385.80419999999998</v>
      </c>
      <c r="K514" s="4"/>
      <c r="L514" s="3" t="s">
        <v>842</v>
      </c>
      <c r="M514" s="2">
        <v>45107</v>
      </c>
      <c r="N514" s="2"/>
      <c r="O514" s="5">
        <v>45124</v>
      </c>
      <c r="P514" s="2"/>
      <c r="Q514" s="2"/>
      <c r="R514" s="1"/>
      <c r="S514" s="45"/>
      <c r="T514" s="31"/>
    </row>
    <row r="515" spans="1:20" hidden="1" x14ac:dyDescent="0.25">
      <c r="A515" s="1">
        <v>24877698</v>
      </c>
      <c r="B515" s="2">
        <v>45110</v>
      </c>
      <c r="C515" s="2" t="s">
        <v>456</v>
      </c>
      <c r="D515" s="1" t="s">
        <v>949</v>
      </c>
      <c r="E515" s="1" t="s">
        <v>30</v>
      </c>
      <c r="F515" s="1">
        <v>123830</v>
      </c>
      <c r="G515" s="1" t="s">
        <v>425</v>
      </c>
      <c r="H515" s="29">
        <v>12139</v>
      </c>
      <c r="I515" s="46">
        <v>753.22</v>
      </c>
      <c r="J515" s="30">
        <v>396.60399999999998</v>
      </c>
      <c r="K515" s="4"/>
      <c r="L515" s="3" t="s">
        <v>798</v>
      </c>
      <c r="M515" s="2">
        <v>45107</v>
      </c>
      <c r="N515" s="2"/>
      <c r="O515" s="5">
        <v>45133</v>
      </c>
      <c r="P515" s="2"/>
      <c r="Q515" s="2"/>
      <c r="R515" s="1"/>
      <c r="S515" s="45"/>
      <c r="T515" s="31"/>
    </row>
    <row r="516" spans="1:20" hidden="1" x14ac:dyDescent="0.25">
      <c r="A516" s="1">
        <v>24781898</v>
      </c>
      <c r="B516" s="2">
        <v>45110</v>
      </c>
      <c r="C516" s="2" t="s">
        <v>456</v>
      </c>
      <c r="D516" s="1" t="s">
        <v>138</v>
      </c>
      <c r="E516" s="1" t="s">
        <v>88</v>
      </c>
      <c r="F516" s="1">
        <v>123832</v>
      </c>
      <c r="G516" s="1" t="s">
        <v>423</v>
      </c>
      <c r="H516" s="29">
        <v>41430</v>
      </c>
      <c r="I516" s="46">
        <v>1443.62</v>
      </c>
      <c r="J516" s="30">
        <v>1446.682</v>
      </c>
      <c r="K516" s="4"/>
      <c r="L516" s="3" t="s">
        <v>844</v>
      </c>
      <c r="M516" s="2">
        <v>45107</v>
      </c>
      <c r="N516" s="2"/>
      <c r="O516" s="5">
        <v>45127</v>
      </c>
      <c r="P516" s="2"/>
      <c r="Q516" s="2"/>
      <c r="R516" s="1"/>
      <c r="S516" s="45"/>
      <c r="T516" s="31"/>
    </row>
    <row r="517" spans="1:20" hidden="1" x14ac:dyDescent="0.25">
      <c r="A517" s="1">
        <v>24767998</v>
      </c>
      <c r="B517" s="2">
        <v>45110</v>
      </c>
      <c r="C517" s="2" t="s">
        <v>456</v>
      </c>
      <c r="D517" s="1" t="s">
        <v>232</v>
      </c>
      <c r="E517" s="1" t="s">
        <v>26</v>
      </c>
      <c r="F517" s="1">
        <v>123833</v>
      </c>
      <c r="G517" s="1" t="s">
        <v>424</v>
      </c>
      <c r="H517" s="29">
        <v>37135.85</v>
      </c>
      <c r="I517" s="46">
        <v>5520.01</v>
      </c>
      <c r="J517" s="30">
        <v>1019.453</v>
      </c>
      <c r="K517" s="4"/>
      <c r="L517" s="3" t="s">
        <v>798</v>
      </c>
      <c r="M517" s="2">
        <v>45107</v>
      </c>
      <c r="N517" s="2"/>
      <c r="O517" s="5">
        <v>45138</v>
      </c>
      <c r="P517" s="2"/>
      <c r="Q517" s="2"/>
      <c r="R517" s="1"/>
      <c r="S517" s="45"/>
      <c r="T517" s="31"/>
    </row>
    <row r="518" spans="1:20" hidden="1" x14ac:dyDescent="0.25">
      <c r="A518" s="1">
        <v>24780798</v>
      </c>
      <c r="B518" s="2">
        <v>45112</v>
      </c>
      <c r="C518" s="2" t="s">
        <v>456</v>
      </c>
      <c r="D518" s="1" t="s">
        <v>124</v>
      </c>
      <c r="E518" s="1" t="s">
        <v>30</v>
      </c>
      <c r="F518" s="1">
        <v>123836</v>
      </c>
      <c r="G518" s="1" t="s">
        <v>425</v>
      </c>
      <c r="H518" s="29">
        <v>14750</v>
      </c>
      <c r="I518" s="46">
        <v>582.1</v>
      </c>
      <c r="J518" s="30">
        <v>461.92200000000003</v>
      </c>
      <c r="K518" s="4"/>
      <c r="L518" s="3" t="s">
        <v>800</v>
      </c>
      <c r="M518" s="2">
        <v>45107</v>
      </c>
      <c r="N518" s="2" t="s">
        <v>1408</v>
      </c>
      <c r="O518" s="5">
        <v>45119</v>
      </c>
      <c r="P518" s="2"/>
      <c r="Q518" s="2"/>
      <c r="R518" s="1"/>
      <c r="S518" s="45"/>
      <c r="T518" s="31"/>
    </row>
    <row r="519" spans="1:20" hidden="1" x14ac:dyDescent="0.25">
      <c r="A519" s="1">
        <v>24887598</v>
      </c>
      <c r="B519" s="2">
        <v>45112</v>
      </c>
      <c r="C519" s="2" t="s">
        <v>456</v>
      </c>
      <c r="D519" s="1" t="s">
        <v>79</v>
      </c>
      <c r="E519" s="1" t="s">
        <v>51</v>
      </c>
      <c r="F519" s="1">
        <v>123837</v>
      </c>
      <c r="G519" s="1" t="s">
        <v>422</v>
      </c>
      <c r="H519" s="28">
        <v>13939.54</v>
      </c>
      <c r="I519" s="46">
        <v>976.89</v>
      </c>
      <c r="J519" s="30">
        <v>491.58499999999998</v>
      </c>
      <c r="K519" s="4"/>
      <c r="L519" s="3" t="s">
        <v>52</v>
      </c>
      <c r="M519" s="2">
        <v>45107</v>
      </c>
      <c r="N519" s="2"/>
      <c r="O519" s="5">
        <v>45131</v>
      </c>
      <c r="P519" s="2"/>
      <c r="Q519" s="2"/>
      <c r="R519" s="1"/>
      <c r="S519" s="45"/>
      <c r="T519" s="31"/>
    </row>
    <row r="520" spans="1:20" hidden="1" x14ac:dyDescent="0.25">
      <c r="A520" s="1">
        <v>25019398</v>
      </c>
      <c r="B520" s="2">
        <v>45110</v>
      </c>
      <c r="C520" s="2" t="s">
        <v>456</v>
      </c>
      <c r="D520" s="1" t="s">
        <v>172</v>
      </c>
      <c r="E520" s="1" t="s">
        <v>51</v>
      </c>
      <c r="F520" s="1">
        <v>123838</v>
      </c>
      <c r="G520" s="1" t="s">
        <v>422</v>
      </c>
      <c r="H520" s="28">
        <v>8681.31</v>
      </c>
      <c r="I520" s="46">
        <v>535.9</v>
      </c>
      <c r="J520" s="30">
        <v>268.99799999999999</v>
      </c>
      <c r="K520" s="4"/>
      <c r="L520" s="3" t="s">
        <v>52</v>
      </c>
      <c r="M520" s="2">
        <v>45107</v>
      </c>
      <c r="N520" s="2"/>
      <c r="O520" s="5">
        <v>45125</v>
      </c>
      <c r="P520" s="2"/>
      <c r="Q520" s="2"/>
      <c r="R520" s="1"/>
      <c r="S520" s="45"/>
      <c r="T520" s="31"/>
    </row>
    <row r="521" spans="1:20" hidden="1" x14ac:dyDescent="0.25">
      <c r="A521" s="1">
        <v>24956498</v>
      </c>
      <c r="B521" s="2">
        <v>45110</v>
      </c>
      <c r="C521" s="2" t="s">
        <v>456</v>
      </c>
      <c r="D521" s="1" t="s">
        <v>950</v>
      </c>
      <c r="E521" s="1" t="s">
        <v>26</v>
      </c>
      <c r="F521" s="1">
        <v>123840</v>
      </c>
      <c r="G521" s="1" t="s">
        <v>424</v>
      </c>
      <c r="H521" s="29">
        <v>25170</v>
      </c>
      <c r="I521" s="46">
        <v>4098.5</v>
      </c>
      <c r="J521" s="30">
        <v>829.01300000000003</v>
      </c>
      <c r="K521" s="4"/>
      <c r="L521" s="3" t="s">
        <v>798</v>
      </c>
      <c r="M521" s="2">
        <v>45107</v>
      </c>
      <c r="N521" s="2"/>
      <c r="O521" s="5">
        <v>45142</v>
      </c>
      <c r="P521" s="2"/>
      <c r="Q521" s="2"/>
      <c r="R521" s="1"/>
      <c r="S521" s="45"/>
      <c r="T521" s="31"/>
    </row>
    <row r="522" spans="1:20" hidden="1" x14ac:dyDescent="0.25">
      <c r="A522" s="1">
        <v>24872498</v>
      </c>
      <c r="B522" s="2">
        <v>45111</v>
      </c>
      <c r="C522" s="2" t="s">
        <v>456</v>
      </c>
      <c r="D522" s="1" t="s">
        <v>19</v>
      </c>
      <c r="E522" s="1" t="s">
        <v>20</v>
      </c>
      <c r="F522" s="1">
        <v>123841</v>
      </c>
      <c r="G522" s="1" t="s">
        <v>423</v>
      </c>
      <c r="H522" s="29">
        <v>25786</v>
      </c>
      <c r="I522" s="46">
        <v>849.23</v>
      </c>
      <c r="J522" s="30">
        <v>726.51900000000001</v>
      </c>
      <c r="K522" s="4"/>
      <c r="L522" s="3" t="s">
        <v>799</v>
      </c>
      <c r="M522" s="2">
        <v>45107</v>
      </c>
      <c r="N522" s="2"/>
      <c r="O522" s="5">
        <v>45121</v>
      </c>
      <c r="P522" s="2"/>
      <c r="Q522" s="2"/>
      <c r="R522" s="1"/>
      <c r="S522" s="45"/>
      <c r="T522" s="31"/>
    </row>
    <row r="523" spans="1:20" hidden="1" x14ac:dyDescent="0.25">
      <c r="A523" s="1">
        <v>24039798</v>
      </c>
      <c r="B523" s="2">
        <v>45110</v>
      </c>
      <c r="C523" s="2" t="s">
        <v>456</v>
      </c>
      <c r="D523" s="1" t="s">
        <v>479</v>
      </c>
      <c r="E523" s="1" t="s">
        <v>91</v>
      </c>
      <c r="F523" s="1">
        <v>123843</v>
      </c>
      <c r="G523" s="1" t="s">
        <v>426</v>
      </c>
      <c r="H523" s="28">
        <v>11341.72</v>
      </c>
      <c r="I523" s="46">
        <v>395.98</v>
      </c>
      <c r="J523" s="30">
        <v>327.46199999999999</v>
      </c>
      <c r="K523" s="4"/>
      <c r="L523" s="3" t="s">
        <v>52</v>
      </c>
      <c r="M523" s="2">
        <v>45107</v>
      </c>
      <c r="N523" s="2"/>
      <c r="O523" s="5">
        <v>45124</v>
      </c>
      <c r="P523" s="2"/>
      <c r="Q523" s="2"/>
      <c r="R523" s="1"/>
      <c r="S523" s="45"/>
      <c r="T523" s="31"/>
    </row>
    <row r="524" spans="1:20" hidden="1" x14ac:dyDescent="0.25">
      <c r="A524" s="1">
        <v>24726498</v>
      </c>
      <c r="B524" s="2">
        <v>45110</v>
      </c>
      <c r="C524" s="2" t="s">
        <v>456</v>
      </c>
      <c r="D524" s="1" t="s">
        <v>319</v>
      </c>
      <c r="E524" s="1" t="s">
        <v>30</v>
      </c>
      <c r="F524" s="1">
        <v>123845</v>
      </c>
      <c r="G524" s="1" t="s">
        <v>425</v>
      </c>
      <c r="H524" s="29">
        <v>10000</v>
      </c>
      <c r="I524" s="46">
        <v>674.92</v>
      </c>
      <c r="J524" s="30">
        <v>347.95100000000002</v>
      </c>
      <c r="K524" s="4"/>
      <c r="L524" s="3" t="s">
        <v>798</v>
      </c>
      <c r="M524" s="2">
        <v>45107</v>
      </c>
      <c r="N524" s="2"/>
      <c r="O524" s="5">
        <v>45128</v>
      </c>
      <c r="P524" s="2"/>
      <c r="Q524" s="2"/>
      <c r="R524" s="1"/>
      <c r="S524" s="45"/>
      <c r="T524" s="31"/>
    </row>
    <row r="525" spans="1:20" hidden="1" x14ac:dyDescent="0.25">
      <c r="A525" s="1">
        <v>24837398</v>
      </c>
      <c r="B525" s="2">
        <v>45110</v>
      </c>
      <c r="C525" s="2" t="s">
        <v>456</v>
      </c>
      <c r="D525" s="1" t="s">
        <v>908</v>
      </c>
      <c r="E525" s="1" t="s">
        <v>49</v>
      </c>
      <c r="F525" s="1">
        <v>123846</v>
      </c>
      <c r="G525" s="1" t="s">
        <v>424</v>
      </c>
      <c r="H525" s="29">
        <v>12286.37</v>
      </c>
      <c r="I525" s="46">
        <v>819.83</v>
      </c>
      <c r="J525" s="30">
        <v>366.55500000000001</v>
      </c>
      <c r="K525" s="4"/>
      <c r="L525" s="3" t="s">
        <v>798</v>
      </c>
      <c r="M525" s="2">
        <v>45107</v>
      </c>
      <c r="N525" s="2"/>
      <c r="O525" s="5">
        <v>45141</v>
      </c>
      <c r="P525" s="2"/>
      <c r="Q525" s="2"/>
      <c r="R525" s="1"/>
      <c r="S525" s="45"/>
      <c r="T525" s="31"/>
    </row>
    <row r="526" spans="1:20" hidden="1" x14ac:dyDescent="0.25">
      <c r="A526" s="1">
        <v>24822398</v>
      </c>
      <c r="B526" s="2">
        <v>45113</v>
      </c>
      <c r="C526" s="2" t="s">
        <v>456</v>
      </c>
      <c r="D526" s="1" t="s">
        <v>65</v>
      </c>
      <c r="E526" s="1" t="s">
        <v>66</v>
      </c>
      <c r="F526" s="1">
        <v>123847</v>
      </c>
      <c r="G526" s="1" t="s">
        <v>423</v>
      </c>
      <c r="H526" s="29">
        <v>11898.81</v>
      </c>
      <c r="I526" s="46">
        <v>491.99</v>
      </c>
      <c r="J526" s="30">
        <v>396.74</v>
      </c>
      <c r="K526" s="4"/>
      <c r="L526" s="3" t="s">
        <v>799</v>
      </c>
      <c r="M526" s="2">
        <v>45107</v>
      </c>
      <c r="N526" s="2"/>
      <c r="O526" s="5">
        <v>45119</v>
      </c>
      <c r="P526" s="2"/>
      <c r="Q526" s="2"/>
      <c r="R526" s="1"/>
      <c r="S526" s="45"/>
      <c r="T526" s="31"/>
    </row>
    <row r="527" spans="1:20" hidden="1" x14ac:dyDescent="0.25">
      <c r="A527" s="1">
        <v>24726898</v>
      </c>
      <c r="B527" s="2">
        <v>45110</v>
      </c>
      <c r="C527" s="2" t="s">
        <v>456</v>
      </c>
      <c r="D527" s="1" t="s">
        <v>346</v>
      </c>
      <c r="E527" s="1" t="s">
        <v>51</v>
      </c>
      <c r="F527" s="1">
        <v>123848</v>
      </c>
      <c r="G527" s="1" t="s">
        <v>422</v>
      </c>
      <c r="H527" s="28">
        <v>10439</v>
      </c>
      <c r="I527" s="46">
        <v>654.05999999999995</v>
      </c>
      <c r="J527" s="30">
        <v>325.42200000000003</v>
      </c>
      <c r="K527" s="4"/>
      <c r="L527" s="3" t="s">
        <v>52</v>
      </c>
      <c r="M527" s="2">
        <v>45107</v>
      </c>
      <c r="N527" s="2"/>
      <c r="O527" s="5">
        <v>45131</v>
      </c>
      <c r="P527" s="2"/>
      <c r="Q527" s="2"/>
      <c r="R527" s="1"/>
      <c r="S527" s="45"/>
      <c r="T527" s="31"/>
    </row>
    <row r="528" spans="1:20" hidden="1" x14ac:dyDescent="0.25">
      <c r="A528" s="1">
        <v>24761798</v>
      </c>
      <c r="B528" s="2">
        <v>45113</v>
      </c>
      <c r="C528" s="2" t="s">
        <v>456</v>
      </c>
      <c r="D528" s="1" t="s">
        <v>65</v>
      </c>
      <c r="E528" s="1" t="s">
        <v>66</v>
      </c>
      <c r="F528" s="1">
        <v>123849</v>
      </c>
      <c r="G528" s="1" t="s">
        <v>423</v>
      </c>
      <c r="H528" s="29">
        <v>8621.91</v>
      </c>
      <c r="I528" s="46">
        <v>356.5</v>
      </c>
      <c r="J528" s="30">
        <v>313.32600000000002</v>
      </c>
      <c r="K528" s="4"/>
      <c r="L528" s="3" t="s">
        <v>799</v>
      </c>
      <c r="M528" s="2">
        <v>45107</v>
      </c>
      <c r="N528" s="2"/>
      <c r="O528" s="5">
        <v>45119</v>
      </c>
      <c r="P528" s="2"/>
      <c r="Q528" s="2"/>
      <c r="R528" s="1"/>
      <c r="S528" s="45"/>
      <c r="T528" s="31"/>
    </row>
    <row r="529" spans="1:20" hidden="1" x14ac:dyDescent="0.25">
      <c r="A529" s="1">
        <v>24752398</v>
      </c>
      <c r="B529" s="2">
        <v>45110</v>
      </c>
      <c r="C529" s="2" t="s">
        <v>456</v>
      </c>
      <c r="D529" s="1" t="s">
        <v>62</v>
      </c>
      <c r="E529" s="1" t="s">
        <v>60</v>
      </c>
      <c r="F529" s="1">
        <v>123850</v>
      </c>
      <c r="G529" s="1" t="s">
        <v>423</v>
      </c>
      <c r="H529" s="29">
        <v>30540.54</v>
      </c>
      <c r="I529" s="46">
        <v>2153.92</v>
      </c>
      <c r="J529" s="30">
        <v>1156.367</v>
      </c>
      <c r="K529" s="4"/>
      <c r="L529" s="3" t="s">
        <v>61</v>
      </c>
      <c r="M529" s="2">
        <v>45107</v>
      </c>
      <c r="N529" s="2"/>
      <c r="O529" s="5">
        <v>45133</v>
      </c>
      <c r="P529" s="2"/>
      <c r="Q529" s="2"/>
      <c r="R529" s="1"/>
      <c r="S529" s="45"/>
      <c r="T529" s="31"/>
    </row>
    <row r="530" spans="1:20" hidden="1" x14ac:dyDescent="0.25">
      <c r="A530" s="1">
        <v>24805098</v>
      </c>
      <c r="B530" s="2">
        <v>45111</v>
      </c>
      <c r="C530" s="2" t="s">
        <v>456</v>
      </c>
      <c r="D530" s="1" t="s">
        <v>71</v>
      </c>
      <c r="E530" s="1" t="s">
        <v>5</v>
      </c>
      <c r="F530" s="1">
        <v>123851</v>
      </c>
      <c r="G530" s="1" t="s">
        <v>422</v>
      </c>
      <c r="H530" s="28">
        <v>8621.91</v>
      </c>
      <c r="I530" s="46">
        <v>252.31</v>
      </c>
      <c r="J530" s="30">
        <v>313.32600000000002</v>
      </c>
      <c r="K530" s="4"/>
      <c r="L530" s="3" t="s">
        <v>188</v>
      </c>
      <c r="M530" s="2">
        <v>45107</v>
      </c>
      <c r="N530" s="2"/>
      <c r="O530" s="5">
        <v>45113</v>
      </c>
      <c r="P530" s="2"/>
      <c r="Q530" s="2"/>
      <c r="R530" s="1"/>
      <c r="S530" s="45"/>
      <c r="T530" s="31"/>
    </row>
    <row r="531" spans="1:20" hidden="1" x14ac:dyDescent="0.25">
      <c r="A531" s="1">
        <v>24834598</v>
      </c>
      <c r="B531" s="2">
        <v>45110</v>
      </c>
      <c r="C531" s="2" t="s">
        <v>456</v>
      </c>
      <c r="D531" s="1" t="s">
        <v>398</v>
      </c>
      <c r="E531" s="1" t="s">
        <v>51</v>
      </c>
      <c r="F531" s="1">
        <v>123852</v>
      </c>
      <c r="G531" s="1" t="s">
        <v>422</v>
      </c>
      <c r="H531" s="28">
        <v>17000</v>
      </c>
      <c r="I531" s="46">
        <v>1189.81</v>
      </c>
      <c r="J531" s="30">
        <v>596.89800000000002</v>
      </c>
      <c r="K531" s="4"/>
      <c r="L531" s="3" t="s">
        <v>52</v>
      </c>
      <c r="M531" s="2">
        <v>45107</v>
      </c>
      <c r="N531" s="2"/>
      <c r="O531" s="5">
        <v>45125</v>
      </c>
      <c r="P531" s="2"/>
      <c r="Q531" s="2"/>
      <c r="R531" s="1"/>
      <c r="S531" s="45"/>
      <c r="T531" s="31"/>
    </row>
    <row r="532" spans="1:20" hidden="1" x14ac:dyDescent="0.25">
      <c r="A532" s="1">
        <v>24864498</v>
      </c>
      <c r="B532" s="2">
        <v>45110</v>
      </c>
      <c r="C532" s="2" t="s">
        <v>456</v>
      </c>
      <c r="D532" s="1" t="s">
        <v>894</v>
      </c>
      <c r="E532" s="1" t="s">
        <v>80</v>
      </c>
      <c r="F532" s="1">
        <v>123853</v>
      </c>
      <c r="G532" s="1" t="s">
        <v>423</v>
      </c>
      <c r="H532" s="29">
        <v>10349</v>
      </c>
      <c r="I532" s="46">
        <v>386.87</v>
      </c>
      <c r="J532" s="30">
        <v>334.42200000000003</v>
      </c>
      <c r="K532" s="4"/>
      <c r="L532" s="3" t="s">
        <v>844</v>
      </c>
      <c r="M532" s="2">
        <v>45107</v>
      </c>
      <c r="N532" s="2"/>
      <c r="O532" s="5">
        <v>45127</v>
      </c>
      <c r="P532" s="2"/>
      <c r="Q532" s="2"/>
      <c r="R532" s="1"/>
      <c r="S532" s="45"/>
      <c r="T532" s="31"/>
    </row>
    <row r="533" spans="1:20" hidden="1" x14ac:dyDescent="0.25">
      <c r="A533" s="1">
        <v>24914998</v>
      </c>
      <c r="B533" s="2">
        <v>45110</v>
      </c>
      <c r="C533" s="2" t="s">
        <v>456</v>
      </c>
      <c r="D533" s="1" t="s">
        <v>855</v>
      </c>
      <c r="E533" s="1" t="s">
        <v>80</v>
      </c>
      <c r="F533" s="1">
        <v>123855</v>
      </c>
      <c r="G533" s="1" t="s">
        <v>423</v>
      </c>
      <c r="H533" s="29">
        <v>7739</v>
      </c>
      <c r="I533" s="46">
        <v>298.13</v>
      </c>
      <c r="J533" s="30">
        <v>277.83800000000002</v>
      </c>
      <c r="K533" s="4"/>
      <c r="L533" s="3" t="s">
        <v>844</v>
      </c>
      <c r="M533" s="2">
        <v>45107</v>
      </c>
      <c r="N533" s="2"/>
      <c r="O533" s="5">
        <v>45127</v>
      </c>
      <c r="P533" s="2"/>
      <c r="Q533" s="2"/>
      <c r="R533" s="1"/>
      <c r="S533" s="45"/>
      <c r="T533" s="31"/>
    </row>
    <row r="534" spans="1:20" hidden="1" x14ac:dyDescent="0.25">
      <c r="A534" s="1">
        <v>24793998</v>
      </c>
      <c r="B534" s="2">
        <v>45114</v>
      </c>
      <c r="C534" s="2" t="s">
        <v>456</v>
      </c>
      <c r="D534" s="1" t="s">
        <v>935</v>
      </c>
      <c r="E534" s="1" t="s">
        <v>16</v>
      </c>
      <c r="F534" s="1">
        <v>123856</v>
      </c>
      <c r="G534" s="1" t="s">
        <v>423</v>
      </c>
      <c r="H534" s="29">
        <v>112000</v>
      </c>
      <c r="I534" s="46">
        <v>4110.62</v>
      </c>
      <c r="J534" s="30">
        <v>5181.8239999999996</v>
      </c>
      <c r="K534" s="4"/>
      <c r="L534" s="3" t="s">
        <v>800</v>
      </c>
      <c r="M534" s="2">
        <v>45107</v>
      </c>
      <c r="N534" s="2" t="s">
        <v>1408</v>
      </c>
      <c r="O534" s="5">
        <v>45121</v>
      </c>
      <c r="P534" s="2"/>
      <c r="Q534" s="2"/>
      <c r="R534" s="1"/>
      <c r="S534" s="45"/>
      <c r="T534" s="31"/>
    </row>
    <row r="535" spans="1:20" hidden="1" x14ac:dyDescent="0.25">
      <c r="A535" s="1">
        <v>23384098</v>
      </c>
      <c r="B535" s="2">
        <v>45114</v>
      </c>
      <c r="C535" s="2" t="s">
        <v>456</v>
      </c>
      <c r="D535" s="1" t="s">
        <v>543</v>
      </c>
      <c r="E535" s="1" t="s">
        <v>16</v>
      </c>
      <c r="F535" s="1">
        <v>123857</v>
      </c>
      <c r="G535" s="1" t="s">
        <v>423</v>
      </c>
      <c r="H535" s="29">
        <v>110000</v>
      </c>
      <c r="I535" s="46">
        <v>4037.21</v>
      </c>
      <c r="J535" s="30">
        <v>4408.3069999999998</v>
      </c>
      <c r="K535" s="4"/>
      <c r="L535" s="3" t="s">
        <v>800</v>
      </c>
      <c r="M535" s="2">
        <v>45107</v>
      </c>
      <c r="N535" s="2" t="s">
        <v>1408</v>
      </c>
      <c r="O535" s="5">
        <v>45120</v>
      </c>
      <c r="P535" s="2"/>
      <c r="Q535" s="2"/>
      <c r="R535" s="1"/>
      <c r="S535" s="45"/>
      <c r="T535" s="31"/>
    </row>
    <row r="536" spans="1:20" hidden="1" x14ac:dyDescent="0.25">
      <c r="A536" s="1">
        <v>24711198</v>
      </c>
      <c r="B536" s="2">
        <v>45110</v>
      </c>
      <c r="C536" s="2" t="s">
        <v>456</v>
      </c>
      <c r="D536" s="1" t="s">
        <v>177</v>
      </c>
      <c r="E536" s="1" t="s">
        <v>60</v>
      </c>
      <c r="F536" s="1">
        <v>123858</v>
      </c>
      <c r="G536" s="1" t="s">
        <v>423</v>
      </c>
      <c r="H536" s="29">
        <v>7329</v>
      </c>
      <c r="I536" s="46">
        <v>448.27</v>
      </c>
      <c r="J536" s="30">
        <v>232.84399999999999</v>
      </c>
      <c r="K536" s="4"/>
      <c r="L536" s="3" t="s">
        <v>61</v>
      </c>
      <c r="M536" s="2">
        <v>45107</v>
      </c>
      <c r="N536" s="2"/>
      <c r="O536" s="5">
        <v>45133</v>
      </c>
      <c r="P536" s="2"/>
      <c r="Q536" s="2"/>
      <c r="R536" s="1"/>
      <c r="S536" s="45"/>
      <c r="T536" s="31"/>
    </row>
    <row r="537" spans="1:20" hidden="1" x14ac:dyDescent="0.25">
      <c r="A537" s="1">
        <v>24763498</v>
      </c>
      <c r="B537" s="2">
        <v>45113</v>
      </c>
      <c r="C537" s="2" t="s">
        <v>456</v>
      </c>
      <c r="D537" s="1" t="s">
        <v>65</v>
      </c>
      <c r="E537" s="1" t="s">
        <v>66</v>
      </c>
      <c r="F537" s="1">
        <v>123860</v>
      </c>
      <c r="G537" s="1" t="s">
        <v>423</v>
      </c>
      <c r="H537" s="29">
        <v>9918.81</v>
      </c>
      <c r="I537" s="46">
        <v>410.12</v>
      </c>
      <c r="J537" s="30">
        <v>354.28300000000002</v>
      </c>
      <c r="K537" s="4"/>
      <c r="L537" s="3" t="s">
        <v>799</v>
      </c>
      <c r="M537" s="2">
        <v>45107</v>
      </c>
      <c r="N537" s="2"/>
      <c r="O537" s="5">
        <v>45119</v>
      </c>
      <c r="P537" s="2"/>
      <c r="Q537" s="2"/>
      <c r="R537" s="1"/>
      <c r="S537" s="45"/>
      <c r="T537" s="31"/>
    </row>
    <row r="538" spans="1:20" hidden="1" x14ac:dyDescent="0.25">
      <c r="A538" s="1">
        <v>24800998</v>
      </c>
      <c r="B538" s="2">
        <v>45110</v>
      </c>
      <c r="C538" s="2" t="s">
        <v>456</v>
      </c>
      <c r="D538" s="1" t="s">
        <v>72</v>
      </c>
      <c r="E538" s="1" t="s">
        <v>5</v>
      </c>
      <c r="F538" s="1">
        <v>123861</v>
      </c>
      <c r="G538" s="1" t="s">
        <v>422</v>
      </c>
      <c r="H538" s="28">
        <v>8709</v>
      </c>
      <c r="I538" s="46">
        <v>246.23</v>
      </c>
      <c r="J538" s="30">
        <v>303.166</v>
      </c>
      <c r="K538" s="4"/>
      <c r="L538" s="3" t="s">
        <v>188</v>
      </c>
      <c r="M538" s="2">
        <v>45107</v>
      </c>
      <c r="N538" s="2"/>
      <c r="O538" s="5">
        <v>45113</v>
      </c>
      <c r="P538" s="2"/>
      <c r="Q538" s="2"/>
      <c r="R538" s="1"/>
      <c r="S538" s="45"/>
      <c r="T538" s="31"/>
    </row>
    <row r="539" spans="1:20" hidden="1" x14ac:dyDescent="0.25">
      <c r="A539" s="1">
        <v>24888298</v>
      </c>
      <c r="B539" s="2">
        <v>45113</v>
      </c>
      <c r="C539" s="2" t="s">
        <v>456</v>
      </c>
      <c r="D539" s="1" t="s">
        <v>65</v>
      </c>
      <c r="E539" s="1" t="s">
        <v>66</v>
      </c>
      <c r="F539" s="1">
        <v>123862</v>
      </c>
      <c r="G539" s="1" t="s">
        <v>423</v>
      </c>
      <c r="H539" s="29">
        <v>6364.71</v>
      </c>
      <c r="I539" s="46">
        <v>263.17</v>
      </c>
      <c r="J539" s="30">
        <v>206.715</v>
      </c>
      <c r="K539" s="4"/>
      <c r="L539" s="3" t="s">
        <v>799</v>
      </c>
      <c r="M539" s="2">
        <v>45107</v>
      </c>
      <c r="N539" s="2"/>
      <c r="O539" s="5">
        <v>45119</v>
      </c>
      <c r="P539" s="2"/>
      <c r="Q539" s="2"/>
      <c r="R539" s="1"/>
      <c r="S539" s="45"/>
      <c r="T539" s="31"/>
    </row>
    <row r="540" spans="1:20" hidden="1" x14ac:dyDescent="0.25">
      <c r="A540" s="1">
        <v>24913298</v>
      </c>
      <c r="B540" s="2">
        <v>45110</v>
      </c>
      <c r="C540" s="2" t="s">
        <v>456</v>
      </c>
      <c r="D540" s="1" t="s">
        <v>35</v>
      </c>
      <c r="E540" s="1" t="s">
        <v>26</v>
      </c>
      <c r="F540" s="1">
        <v>123863</v>
      </c>
      <c r="G540" s="1" t="s">
        <v>424</v>
      </c>
      <c r="H540" s="29">
        <v>8156.58</v>
      </c>
      <c r="I540" s="46">
        <v>574.13</v>
      </c>
      <c r="J540" s="30">
        <v>269.03300000000002</v>
      </c>
      <c r="K540" s="4"/>
      <c r="L540" s="3" t="s">
        <v>798</v>
      </c>
      <c r="M540" s="2">
        <v>45107</v>
      </c>
      <c r="N540" s="2"/>
      <c r="O540" s="5">
        <v>45131</v>
      </c>
      <c r="P540" s="2"/>
      <c r="Q540" s="2"/>
      <c r="R540" s="1"/>
      <c r="S540" s="45"/>
      <c r="T540" s="31"/>
    </row>
    <row r="541" spans="1:20" hidden="1" x14ac:dyDescent="0.25">
      <c r="A541" s="1"/>
      <c r="B541" s="2">
        <v>45110</v>
      </c>
      <c r="C541" s="2" t="s">
        <v>456</v>
      </c>
      <c r="D541" s="1" t="s">
        <v>12</v>
      </c>
      <c r="E541" s="1" t="s">
        <v>13</v>
      </c>
      <c r="F541" s="1">
        <v>123869</v>
      </c>
      <c r="G541" s="1" t="s">
        <v>423</v>
      </c>
      <c r="H541" s="29">
        <v>8183.42</v>
      </c>
      <c r="I541" s="46">
        <v>114.84</v>
      </c>
      <c r="J541" s="30">
        <v>39.052</v>
      </c>
      <c r="K541" s="4"/>
      <c r="L541" s="3" t="s">
        <v>61</v>
      </c>
      <c r="M541" s="2">
        <v>45110</v>
      </c>
      <c r="N541" s="2" t="s">
        <v>1482</v>
      </c>
      <c r="O541" s="5">
        <v>45125</v>
      </c>
      <c r="P541" s="2"/>
      <c r="Q541" s="2"/>
      <c r="R541" s="1"/>
      <c r="S541" s="45"/>
      <c r="T541" s="31"/>
    </row>
    <row r="542" spans="1:20" hidden="1" x14ac:dyDescent="0.25">
      <c r="A542" s="1"/>
      <c r="B542" s="2">
        <v>45110</v>
      </c>
      <c r="C542" s="2" t="s">
        <v>456</v>
      </c>
      <c r="D542" s="1" t="s">
        <v>438</v>
      </c>
      <c r="E542" s="1" t="s">
        <v>66</v>
      </c>
      <c r="F542" s="1">
        <v>123878</v>
      </c>
      <c r="G542" s="1" t="s">
        <v>423</v>
      </c>
      <c r="H542" s="29">
        <v>4120.1899999999996</v>
      </c>
      <c r="I542" s="46">
        <v>154.86000000000001</v>
      </c>
      <c r="J542" s="30">
        <v>13.333</v>
      </c>
      <c r="K542" s="4"/>
      <c r="L542" s="3" t="s">
        <v>61</v>
      </c>
      <c r="M542" s="2">
        <v>45110</v>
      </c>
      <c r="N542" s="2" t="s">
        <v>1482</v>
      </c>
      <c r="O542" s="5">
        <v>45132</v>
      </c>
      <c r="P542" s="2"/>
      <c r="Q542" s="2"/>
      <c r="R542" s="1"/>
      <c r="S542" s="45"/>
      <c r="T542" s="31"/>
    </row>
    <row r="543" spans="1:20" hidden="1" x14ac:dyDescent="0.25">
      <c r="A543" s="1">
        <v>24564398</v>
      </c>
      <c r="B543" s="2">
        <v>45111</v>
      </c>
      <c r="C543" s="2" t="s">
        <v>456</v>
      </c>
      <c r="D543" s="1" t="s">
        <v>19</v>
      </c>
      <c r="E543" s="1" t="s">
        <v>20</v>
      </c>
      <c r="F543" s="1">
        <v>123886</v>
      </c>
      <c r="G543" s="1" t="s">
        <v>423</v>
      </c>
      <c r="H543" s="29">
        <v>36700</v>
      </c>
      <c r="I543" s="46">
        <v>1208.6600000000001</v>
      </c>
      <c r="J543" s="30">
        <v>771.48699999999997</v>
      </c>
      <c r="K543" s="4"/>
      <c r="L543" s="3" t="s">
        <v>799</v>
      </c>
      <c r="M543" s="2">
        <v>45110</v>
      </c>
      <c r="N543" s="2"/>
      <c r="O543" s="5">
        <v>45118</v>
      </c>
      <c r="P543" s="2"/>
      <c r="Q543" s="2"/>
      <c r="R543" s="1"/>
      <c r="S543" s="45"/>
      <c r="T543" s="31"/>
    </row>
    <row r="544" spans="1:20" hidden="1" x14ac:dyDescent="0.25">
      <c r="A544" s="1">
        <v>24897298</v>
      </c>
      <c r="B544" s="2">
        <v>45112</v>
      </c>
      <c r="C544" s="2" t="s">
        <v>456</v>
      </c>
      <c r="D544" s="1" t="s">
        <v>99</v>
      </c>
      <c r="E544" s="1" t="s">
        <v>16</v>
      </c>
      <c r="F544" s="1">
        <v>123887</v>
      </c>
      <c r="G544" s="1" t="s">
        <v>423</v>
      </c>
      <c r="H544" s="29">
        <v>10762.47</v>
      </c>
      <c r="I544" s="46">
        <v>512.97</v>
      </c>
      <c r="J544" s="30">
        <v>334.315</v>
      </c>
      <c r="K544" s="4"/>
      <c r="L544" s="3" t="s">
        <v>11</v>
      </c>
      <c r="M544" s="2">
        <v>45110</v>
      </c>
      <c r="N544" s="2"/>
      <c r="O544" s="5">
        <v>45128</v>
      </c>
      <c r="P544" s="2"/>
      <c r="Q544" s="2"/>
      <c r="R544" s="1"/>
      <c r="S544" s="45"/>
      <c r="T544" s="31"/>
    </row>
    <row r="545" spans="1:20" hidden="1" x14ac:dyDescent="0.25">
      <c r="A545" s="1">
        <v>24803098</v>
      </c>
      <c r="B545" s="2">
        <v>45110</v>
      </c>
      <c r="C545" s="2" t="s">
        <v>456</v>
      </c>
      <c r="D545" s="1" t="s">
        <v>942</v>
      </c>
      <c r="E545" s="1" t="s">
        <v>80</v>
      </c>
      <c r="F545" s="1">
        <v>123888</v>
      </c>
      <c r="G545" s="1" t="s">
        <v>423</v>
      </c>
      <c r="H545" s="29">
        <v>21909</v>
      </c>
      <c r="I545" s="46">
        <v>779.91</v>
      </c>
      <c r="J545" s="30">
        <v>707.74599999999998</v>
      </c>
      <c r="K545" s="4"/>
      <c r="L545" s="3" t="s">
        <v>844</v>
      </c>
      <c r="M545" s="2">
        <v>45110</v>
      </c>
      <c r="N545" s="2"/>
      <c r="O545" s="5">
        <v>45127</v>
      </c>
      <c r="P545" s="2"/>
      <c r="Q545" s="2"/>
      <c r="R545" s="1"/>
      <c r="S545" s="45"/>
      <c r="T545" s="31"/>
    </row>
    <row r="546" spans="1:20" hidden="1" x14ac:dyDescent="0.25">
      <c r="A546" s="1">
        <v>24908898</v>
      </c>
      <c r="B546" s="2">
        <v>45110</v>
      </c>
      <c r="C546" s="2" t="s">
        <v>456</v>
      </c>
      <c r="D546" s="1" t="s">
        <v>14</v>
      </c>
      <c r="E546" s="1" t="s">
        <v>10</v>
      </c>
      <c r="F546" s="1">
        <v>123890</v>
      </c>
      <c r="G546" s="1" t="s">
        <v>423</v>
      </c>
      <c r="H546" s="29">
        <v>13383.81</v>
      </c>
      <c r="I546" s="46">
        <v>535.04999999999995</v>
      </c>
      <c r="J546" s="30">
        <v>436.38</v>
      </c>
      <c r="K546" s="4"/>
      <c r="L546" s="3" t="s">
        <v>61</v>
      </c>
      <c r="M546" s="2">
        <v>45110</v>
      </c>
      <c r="N546" s="2"/>
      <c r="O546" s="5">
        <v>45126</v>
      </c>
      <c r="P546" s="2"/>
      <c r="Q546" s="2"/>
      <c r="R546" s="1"/>
      <c r="S546" s="45"/>
      <c r="T546" s="31"/>
    </row>
    <row r="547" spans="1:20" hidden="1" x14ac:dyDescent="0.25">
      <c r="A547" s="1">
        <v>24089298</v>
      </c>
      <c r="B547" s="2">
        <v>45111</v>
      </c>
      <c r="C547" s="2" t="s">
        <v>456</v>
      </c>
      <c r="D547" s="1" t="s">
        <v>157</v>
      </c>
      <c r="E547" s="1" t="s">
        <v>16</v>
      </c>
      <c r="F547" s="1">
        <v>123892</v>
      </c>
      <c r="G547" s="1" t="s">
        <v>423</v>
      </c>
      <c r="H547" s="29">
        <v>81890.570000000007</v>
      </c>
      <c r="I547" s="46">
        <v>4040.73</v>
      </c>
      <c r="J547" s="30">
        <v>2518.1999999999998</v>
      </c>
      <c r="K547" s="4"/>
      <c r="L547" s="3" t="s">
        <v>842</v>
      </c>
      <c r="M547" s="2">
        <v>45110</v>
      </c>
      <c r="N547" s="2"/>
      <c r="O547" s="5">
        <v>45121</v>
      </c>
      <c r="P547" s="2"/>
      <c r="Q547" s="2"/>
      <c r="R547" s="1"/>
      <c r="S547" s="45"/>
      <c r="T547" s="31"/>
    </row>
    <row r="548" spans="1:20" hidden="1" x14ac:dyDescent="0.25">
      <c r="A548" s="1">
        <v>24700898</v>
      </c>
      <c r="B548" s="2">
        <v>45110</v>
      </c>
      <c r="C548" s="2" t="s">
        <v>456</v>
      </c>
      <c r="D548" s="1" t="s">
        <v>951</v>
      </c>
      <c r="E548" s="1" t="s">
        <v>26</v>
      </c>
      <c r="F548" s="1">
        <v>123893</v>
      </c>
      <c r="G548" s="1" t="s">
        <v>424</v>
      </c>
      <c r="H548" s="29">
        <v>30100</v>
      </c>
      <c r="I548" s="46">
        <v>1538.55</v>
      </c>
      <c r="J548" s="30">
        <v>752.8</v>
      </c>
      <c r="K548" s="4"/>
      <c r="L548" s="3" t="s">
        <v>798</v>
      </c>
      <c r="M548" s="2">
        <v>45110</v>
      </c>
      <c r="N548" s="2"/>
      <c r="O548" s="5">
        <v>45135</v>
      </c>
      <c r="P548" s="2"/>
      <c r="Q548" s="2"/>
      <c r="R548" s="1"/>
      <c r="S548" s="45"/>
      <c r="T548" s="31"/>
    </row>
    <row r="549" spans="1:20" hidden="1" x14ac:dyDescent="0.25">
      <c r="A549" s="1">
        <v>24823598</v>
      </c>
      <c r="B549" s="2">
        <v>45112</v>
      </c>
      <c r="C549" s="2" t="s">
        <v>456</v>
      </c>
      <c r="D549" s="1" t="s">
        <v>124</v>
      </c>
      <c r="E549" s="1" t="s">
        <v>30</v>
      </c>
      <c r="F549" s="1">
        <v>123894</v>
      </c>
      <c r="G549" s="1" t="s">
        <v>425</v>
      </c>
      <c r="H549" s="29">
        <v>156722</v>
      </c>
      <c r="I549" s="46">
        <v>6185.02</v>
      </c>
      <c r="J549" s="30">
        <v>5923.3519999999999</v>
      </c>
      <c r="K549" s="4"/>
      <c r="L549" s="3" t="s">
        <v>800</v>
      </c>
      <c r="M549" s="2">
        <v>45110</v>
      </c>
      <c r="N549" s="2" t="s">
        <v>1408</v>
      </c>
      <c r="O549" s="5">
        <v>45119</v>
      </c>
      <c r="P549" s="2"/>
      <c r="Q549" s="2"/>
      <c r="R549" s="1"/>
      <c r="S549" s="45"/>
      <c r="T549" s="31"/>
    </row>
    <row r="550" spans="1:20" hidden="1" x14ac:dyDescent="0.25">
      <c r="A550" s="1">
        <v>24575898</v>
      </c>
      <c r="B550" s="2">
        <v>45111</v>
      </c>
      <c r="C550" s="2" t="s">
        <v>456</v>
      </c>
      <c r="D550" s="1" t="s">
        <v>480</v>
      </c>
      <c r="E550" s="1" t="s">
        <v>6</v>
      </c>
      <c r="F550" s="1">
        <v>123911</v>
      </c>
      <c r="G550" s="1" t="s">
        <v>422</v>
      </c>
      <c r="H550" s="28">
        <v>7296.33</v>
      </c>
      <c r="I550" s="46">
        <v>328.52</v>
      </c>
      <c r="J550" s="30">
        <v>199.73400000000001</v>
      </c>
      <c r="K550" s="4"/>
      <c r="L550" s="3" t="s">
        <v>52</v>
      </c>
      <c r="M550" s="2">
        <v>45110</v>
      </c>
      <c r="N550" s="2"/>
      <c r="O550" s="5">
        <v>45121</v>
      </c>
      <c r="P550" s="2"/>
      <c r="Q550" s="2"/>
      <c r="R550" s="1"/>
      <c r="S550" s="45"/>
      <c r="T550" s="31"/>
    </row>
    <row r="551" spans="1:20" hidden="1" x14ac:dyDescent="0.25">
      <c r="A551" s="1">
        <v>24987898</v>
      </c>
      <c r="B551" s="2">
        <v>45111</v>
      </c>
      <c r="C551" s="2" t="s">
        <v>456</v>
      </c>
      <c r="D551" s="1" t="s">
        <v>74</v>
      </c>
      <c r="E551" s="1" t="s">
        <v>5</v>
      </c>
      <c r="F551" s="1">
        <v>123913</v>
      </c>
      <c r="G551" s="1" t="s">
        <v>422</v>
      </c>
      <c r="H551" s="29">
        <v>10185.33</v>
      </c>
      <c r="I551" s="46">
        <v>277.77999999999997</v>
      </c>
      <c r="J551" s="30">
        <v>304.53300000000002</v>
      </c>
      <c r="K551" s="4"/>
      <c r="L551" s="3" t="s">
        <v>836</v>
      </c>
      <c r="M551" s="2">
        <v>45110</v>
      </c>
      <c r="N551" s="2"/>
      <c r="O551" s="5">
        <v>45117</v>
      </c>
      <c r="P551" s="2"/>
      <c r="Q551" s="2"/>
      <c r="R551" s="1"/>
      <c r="S551" s="45"/>
      <c r="T551" s="31"/>
    </row>
    <row r="552" spans="1:20" hidden="1" x14ac:dyDescent="0.25">
      <c r="A552" s="1">
        <v>24892098</v>
      </c>
      <c r="B552" s="2">
        <v>45110</v>
      </c>
      <c r="C552" s="2" t="s">
        <v>456</v>
      </c>
      <c r="D552" s="1" t="s">
        <v>943</v>
      </c>
      <c r="E552" s="1" t="s">
        <v>80</v>
      </c>
      <c r="F552" s="1">
        <v>123915</v>
      </c>
      <c r="G552" s="1" t="s">
        <v>423</v>
      </c>
      <c r="H552" s="29">
        <v>14393.61</v>
      </c>
      <c r="I552" s="46">
        <v>524.38</v>
      </c>
      <c r="J552" s="30">
        <v>462.00599999999997</v>
      </c>
      <c r="K552" s="4"/>
      <c r="L552" s="3" t="s">
        <v>844</v>
      </c>
      <c r="M552" s="2">
        <v>45110</v>
      </c>
      <c r="N552" s="2"/>
      <c r="O552" s="5">
        <v>45127</v>
      </c>
      <c r="P552" s="2"/>
      <c r="Q552" s="2"/>
      <c r="R552" s="1"/>
      <c r="S552" s="45"/>
      <c r="T552" s="31"/>
    </row>
    <row r="553" spans="1:20" hidden="1" x14ac:dyDescent="0.25">
      <c r="A553" s="1">
        <v>24862598</v>
      </c>
      <c r="B553" s="2">
        <v>45111</v>
      </c>
      <c r="C553" s="2" t="s">
        <v>456</v>
      </c>
      <c r="D553" s="1" t="s">
        <v>71</v>
      </c>
      <c r="E553" s="1" t="s">
        <v>5</v>
      </c>
      <c r="F553" s="1">
        <v>123917</v>
      </c>
      <c r="G553" s="1" t="s">
        <v>422</v>
      </c>
      <c r="H553" s="28">
        <v>10245.51</v>
      </c>
      <c r="I553" s="46">
        <v>271.76</v>
      </c>
      <c r="J553" s="30">
        <v>334.42200000000003</v>
      </c>
      <c r="K553" s="4"/>
      <c r="L553" s="3" t="s">
        <v>188</v>
      </c>
      <c r="M553" s="2">
        <v>45110</v>
      </c>
      <c r="N553" s="2"/>
      <c r="O553" s="5">
        <v>45113</v>
      </c>
      <c r="P553" s="2"/>
      <c r="Q553" s="5"/>
      <c r="R553" s="1"/>
      <c r="S553" s="45"/>
      <c r="T553" s="31"/>
    </row>
    <row r="554" spans="1:20" hidden="1" x14ac:dyDescent="0.25">
      <c r="A554" s="1">
        <v>24975898</v>
      </c>
      <c r="B554" s="2">
        <v>45111</v>
      </c>
      <c r="C554" s="2" t="s">
        <v>456</v>
      </c>
      <c r="D554" s="1" t="s">
        <v>432</v>
      </c>
      <c r="E554" s="1" t="s">
        <v>51</v>
      </c>
      <c r="F554" s="1">
        <v>123918</v>
      </c>
      <c r="G554" s="1" t="s">
        <v>422</v>
      </c>
      <c r="H554" s="28">
        <v>6174.66</v>
      </c>
      <c r="I554" s="46">
        <v>349.83</v>
      </c>
      <c r="J554" s="30">
        <v>176.82599999999999</v>
      </c>
      <c r="K554" s="4"/>
      <c r="L554" s="3" t="s">
        <v>52</v>
      </c>
      <c r="M554" s="2">
        <v>45110</v>
      </c>
      <c r="N554" s="2"/>
      <c r="O554" s="5">
        <v>45126</v>
      </c>
      <c r="P554" s="2"/>
      <c r="Q554" s="2"/>
      <c r="R554" s="1"/>
      <c r="S554" s="45"/>
      <c r="T554" s="31"/>
    </row>
    <row r="555" spans="1:20" hidden="1" x14ac:dyDescent="0.25">
      <c r="A555" s="1">
        <v>24582098</v>
      </c>
      <c r="B555" s="2">
        <v>45111</v>
      </c>
      <c r="C555" s="2" t="s">
        <v>456</v>
      </c>
      <c r="D555" s="1" t="s">
        <v>57</v>
      </c>
      <c r="E555" s="1" t="s">
        <v>6</v>
      </c>
      <c r="F555" s="1">
        <v>123919</v>
      </c>
      <c r="G555" s="1" t="s">
        <v>422</v>
      </c>
      <c r="H555" s="28">
        <v>9689</v>
      </c>
      <c r="I555" s="46">
        <v>385.95</v>
      </c>
      <c r="J555" s="30">
        <v>296.327</v>
      </c>
      <c r="K555" s="4"/>
      <c r="L555" s="3" t="s">
        <v>52</v>
      </c>
      <c r="M555" s="2">
        <v>45110</v>
      </c>
      <c r="N555" s="2"/>
      <c r="O555" s="5">
        <v>45124</v>
      </c>
      <c r="P555" s="2"/>
      <c r="Q555" s="2"/>
      <c r="R555" s="1"/>
      <c r="S555" s="45"/>
      <c r="T555" s="31"/>
    </row>
    <row r="556" spans="1:20" hidden="1" x14ac:dyDescent="0.25">
      <c r="A556" s="1">
        <v>24464898</v>
      </c>
      <c r="B556" s="2">
        <v>45111</v>
      </c>
      <c r="C556" s="2" t="s">
        <v>456</v>
      </c>
      <c r="D556" s="1" t="s">
        <v>954</v>
      </c>
      <c r="E556" s="1" t="s">
        <v>5</v>
      </c>
      <c r="F556" s="1">
        <v>123920</v>
      </c>
      <c r="G556" s="1" t="s">
        <v>422</v>
      </c>
      <c r="H556" s="29">
        <v>7400</v>
      </c>
      <c r="I556" s="46">
        <v>201.81</v>
      </c>
      <c r="J556" s="30">
        <v>253.75399999999999</v>
      </c>
      <c r="K556" s="4"/>
      <c r="L556" s="3" t="s">
        <v>836</v>
      </c>
      <c r="M556" s="2">
        <v>45110</v>
      </c>
      <c r="N556" s="2"/>
      <c r="O556" s="5">
        <v>45120</v>
      </c>
      <c r="P556" s="2"/>
      <c r="Q556" s="2"/>
      <c r="R556" s="1"/>
      <c r="S556" s="45"/>
      <c r="T556" s="31"/>
    </row>
    <row r="557" spans="1:20" hidden="1" x14ac:dyDescent="0.25">
      <c r="A557" s="1">
        <v>24853998</v>
      </c>
      <c r="B557" s="2">
        <v>45110</v>
      </c>
      <c r="C557" s="2" t="s">
        <v>456</v>
      </c>
      <c r="D557" s="1" t="s">
        <v>41</v>
      </c>
      <c r="E557" s="1" t="s">
        <v>30</v>
      </c>
      <c r="F557" s="1">
        <v>123922</v>
      </c>
      <c r="G557" s="1" t="s">
        <v>425</v>
      </c>
      <c r="H557" s="29">
        <v>11200</v>
      </c>
      <c r="I557" s="46">
        <v>705.8</v>
      </c>
      <c r="J557" s="30">
        <v>366.74400000000003</v>
      </c>
      <c r="K557" s="4"/>
      <c r="L557" s="3" t="s">
        <v>798</v>
      </c>
      <c r="M557" s="2">
        <v>45110</v>
      </c>
      <c r="N557" s="2"/>
      <c r="O557" s="5">
        <v>45126</v>
      </c>
      <c r="P557" s="2"/>
      <c r="Q557" s="2"/>
      <c r="R557" s="1"/>
      <c r="S557" s="45"/>
      <c r="T557" s="31"/>
    </row>
    <row r="558" spans="1:20" hidden="1" x14ac:dyDescent="0.25">
      <c r="A558" s="1">
        <v>24892798</v>
      </c>
      <c r="B558" s="2">
        <v>45110</v>
      </c>
      <c r="C558" s="2" t="s">
        <v>456</v>
      </c>
      <c r="D558" s="1" t="s">
        <v>35</v>
      </c>
      <c r="E558" s="1" t="s">
        <v>26</v>
      </c>
      <c r="F558" s="1">
        <v>123923</v>
      </c>
      <c r="G558" s="1" t="s">
        <v>424</v>
      </c>
      <c r="H558" s="29">
        <v>14254.39</v>
      </c>
      <c r="I558" s="46">
        <v>869.65</v>
      </c>
      <c r="J558" s="30">
        <v>433.38799999999998</v>
      </c>
      <c r="K558" s="4"/>
      <c r="L558" s="3" t="s">
        <v>798</v>
      </c>
      <c r="M558" s="2">
        <v>45110</v>
      </c>
      <c r="N558" s="2"/>
      <c r="O558" s="5">
        <v>45131</v>
      </c>
      <c r="P558" s="2"/>
      <c r="Q558" s="2"/>
      <c r="R558" s="1"/>
      <c r="S558" s="45"/>
      <c r="T558" s="31"/>
    </row>
    <row r="559" spans="1:20" hidden="1" x14ac:dyDescent="0.25">
      <c r="A559" s="1">
        <v>24956998</v>
      </c>
      <c r="B559" s="2">
        <v>45110</v>
      </c>
      <c r="C559" s="2" t="s">
        <v>456</v>
      </c>
      <c r="D559" s="1" t="s">
        <v>44</v>
      </c>
      <c r="E559" s="1" t="s">
        <v>26</v>
      </c>
      <c r="F559" s="1">
        <v>123924</v>
      </c>
      <c r="G559" s="1" t="s">
        <v>424</v>
      </c>
      <c r="H559" s="29">
        <v>20331.169999999998</v>
      </c>
      <c r="I559" s="46">
        <v>1411.65</v>
      </c>
      <c r="J559" s="30">
        <v>694.64499999999998</v>
      </c>
      <c r="K559" s="4"/>
      <c r="L559" s="3" t="s">
        <v>798</v>
      </c>
      <c r="M559" s="2">
        <v>45110</v>
      </c>
      <c r="N559" s="2"/>
      <c r="O559" s="5">
        <v>45132</v>
      </c>
      <c r="P559" s="2"/>
      <c r="Q559" s="2"/>
      <c r="R559" s="1"/>
      <c r="S559" s="45"/>
      <c r="T559" s="31"/>
    </row>
    <row r="560" spans="1:20" hidden="1" x14ac:dyDescent="0.25">
      <c r="A560" s="1">
        <v>25072498</v>
      </c>
      <c r="B560" s="2">
        <v>45110</v>
      </c>
      <c r="C560" s="2" t="s">
        <v>456</v>
      </c>
      <c r="D560" s="1" t="s">
        <v>32</v>
      </c>
      <c r="E560" s="1" t="s">
        <v>33</v>
      </c>
      <c r="F560" s="1">
        <v>123926</v>
      </c>
      <c r="G560" s="1" t="s">
        <v>425</v>
      </c>
      <c r="H560" s="29">
        <v>12139</v>
      </c>
      <c r="I560" s="46">
        <v>572.92999999999995</v>
      </c>
      <c r="J560" s="30">
        <v>396.60399999999998</v>
      </c>
      <c r="K560" s="4"/>
      <c r="L560" s="3" t="s">
        <v>798</v>
      </c>
      <c r="M560" s="2">
        <v>45110</v>
      </c>
      <c r="N560" s="2"/>
      <c r="O560" s="5">
        <v>45127</v>
      </c>
      <c r="P560" s="2"/>
      <c r="Q560" s="2"/>
      <c r="R560" s="1"/>
      <c r="S560" s="45"/>
      <c r="T560" s="31"/>
    </row>
    <row r="561" spans="1:20" hidden="1" x14ac:dyDescent="0.25">
      <c r="A561" s="1">
        <v>24577798</v>
      </c>
      <c r="B561" s="2">
        <v>45111</v>
      </c>
      <c r="C561" s="2" t="s">
        <v>456</v>
      </c>
      <c r="D561" s="1" t="s">
        <v>481</v>
      </c>
      <c r="E561" s="1" t="s">
        <v>51</v>
      </c>
      <c r="F561" s="1">
        <v>123927</v>
      </c>
      <c r="G561" s="1" t="s">
        <v>422</v>
      </c>
      <c r="H561" s="28">
        <v>9689</v>
      </c>
      <c r="I561" s="46">
        <v>590.77</v>
      </c>
      <c r="J561" s="30">
        <v>296.327</v>
      </c>
      <c r="K561" s="4"/>
      <c r="L561" s="3" t="s">
        <v>52</v>
      </c>
      <c r="M561" s="2">
        <v>45110</v>
      </c>
      <c r="N561" s="2"/>
      <c r="O561" s="5">
        <v>45124</v>
      </c>
      <c r="P561" s="2"/>
      <c r="Q561" s="2"/>
      <c r="R561" s="1"/>
      <c r="S561" s="45"/>
      <c r="T561" s="31"/>
    </row>
    <row r="562" spans="1:20" hidden="1" x14ac:dyDescent="0.25">
      <c r="A562" s="1">
        <v>24624398</v>
      </c>
      <c r="B562" s="2">
        <v>45110</v>
      </c>
      <c r="C562" s="2" t="s">
        <v>456</v>
      </c>
      <c r="D562" s="1" t="s">
        <v>184</v>
      </c>
      <c r="E562" s="1" t="s">
        <v>80</v>
      </c>
      <c r="F562" s="1">
        <v>123928</v>
      </c>
      <c r="G562" s="1" t="s">
        <v>423</v>
      </c>
      <c r="H562" s="29">
        <v>15399</v>
      </c>
      <c r="I562" s="46">
        <v>558.57000000000005</v>
      </c>
      <c r="J562" s="30">
        <v>510.084</v>
      </c>
      <c r="K562" s="4"/>
      <c r="L562" s="3" t="s">
        <v>844</v>
      </c>
      <c r="M562" s="2">
        <v>45110</v>
      </c>
      <c r="N562" s="2"/>
      <c r="O562" s="5">
        <v>45127</v>
      </c>
      <c r="P562" s="2"/>
      <c r="Q562" s="2"/>
      <c r="R562" s="1"/>
      <c r="S562" s="45"/>
      <c r="T562" s="31"/>
    </row>
    <row r="563" spans="1:20" hidden="1" x14ac:dyDescent="0.25">
      <c r="A563" s="1">
        <v>25040698</v>
      </c>
      <c r="B563" s="2">
        <v>45111</v>
      </c>
      <c r="C563" s="2" t="s">
        <v>456</v>
      </c>
      <c r="D563" s="1" t="s">
        <v>56</v>
      </c>
      <c r="E563" s="1" t="s">
        <v>51</v>
      </c>
      <c r="F563" s="1">
        <v>123929</v>
      </c>
      <c r="G563" s="1" t="s">
        <v>422</v>
      </c>
      <c r="H563" s="28">
        <v>7409</v>
      </c>
      <c r="I563" s="46">
        <v>456.92</v>
      </c>
      <c r="J563" s="30">
        <v>228.983</v>
      </c>
      <c r="K563" s="4"/>
      <c r="L563" s="3" t="s">
        <v>52</v>
      </c>
      <c r="M563" s="2">
        <v>45110</v>
      </c>
      <c r="N563" s="2"/>
      <c r="O563" s="5">
        <v>45132</v>
      </c>
      <c r="P563" s="2"/>
      <c r="Q563" s="2"/>
      <c r="R563" s="1"/>
      <c r="S563" s="45"/>
      <c r="T563" s="31"/>
    </row>
    <row r="564" spans="1:20" hidden="1" x14ac:dyDescent="0.25">
      <c r="A564" s="1">
        <v>24876298</v>
      </c>
      <c r="B564" s="2">
        <v>45110</v>
      </c>
      <c r="C564" s="2" t="s">
        <v>456</v>
      </c>
      <c r="D564" s="1" t="s">
        <v>145</v>
      </c>
      <c r="E564" s="1" t="s">
        <v>30</v>
      </c>
      <c r="F564" s="1">
        <v>123930</v>
      </c>
      <c r="G564" s="1" t="s">
        <v>425</v>
      </c>
      <c r="H564" s="29">
        <v>16379</v>
      </c>
      <c r="I564" s="46">
        <v>1036.17</v>
      </c>
      <c r="J564" s="30">
        <v>567.00900000000001</v>
      </c>
      <c r="K564" s="4"/>
      <c r="L564" s="3" t="s">
        <v>798</v>
      </c>
      <c r="M564" s="2">
        <v>45110</v>
      </c>
      <c r="N564" s="2"/>
      <c r="O564" s="5">
        <v>45127</v>
      </c>
      <c r="P564" s="2"/>
      <c r="Q564" s="2"/>
      <c r="R564" s="1"/>
      <c r="S564" s="45"/>
      <c r="T564" s="31"/>
    </row>
    <row r="565" spans="1:20" hidden="1" x14ac:dyDescent="0.25">
      <c r="A565" s="1">
        <v>23911198</v>
      </c>
      <c r="B565" s="2">
        <v>45110</v>
      </c>
      <c r="C565" s="2" t="s">
        <v>456</v>
      </c>
      <c r="D565" s="1" t="s">
        <v>128</v>
      </c>
      <c r="E565" s="1" t="s">
        <v>30</v>
      </c>
      <c r="F565" s="1">
        <v>123932</v>
      </c>
      <c r="G565" s="1" t="s">
        <v>425</v>
      </c>
      <c r="H565" s="29">
        <v>13258.42</v>
      </c>
      <c r="I565" s="46">
        <v>894.01</v>
      </c>
      <c r="J565" s="30">
        <v>482.47199999999998</v>
      </c>
      <c r="K565" s="4"/>
      <c r="L565" s="3" t="s">
        <v>798</v>
      </c>
      <c r="M565" s="2">
        <v>45110</v>
      </c>
      <c r="N565" s="2"/>
      <c r="O565" s="5">
        <v>45131</v>
      </c>
      <c r="P565" s="2"/>
      <c r="Q565" s="2"/>
      <c r="R565" s="1"/>
      <c r="S565" s="45"/>
      <c r="T565" s="31"/>
    </row>
    <row r="566" spans="1:20" hidden="1" x14ac:dyDescent="0.25">
      <c r="A566" s="1">
        <v>23978898</v>
      </c>
      <c r="B566" s="2">
        <v>45110</v>
      </c>
      <c r="C566" s="2" t="s">
        <v>456</v>
      </c>
      <c r="D566" s="1" t="s">
        <v>848</v>
      </c>
      <c r="E566" s="1" t="s">
        <v>80</v>
      </c>
      <c r="F566" s="1">
        <v>123933</v>
      </c>
      <c r="G566" s="1" t="s">
        <v>423</v>
      </c>
      <c r="H566" s="29">
        <v>9209</v>
      </c>
      <c r="I566" s="46">
        <v>348.11</v>
      </c>
      <c r="J566" s="30">
        <v>261.798</v>
      </c>
      <c r="K566" s="4"/>
      <c r="L566" s="3" t="s">
        <v>844</v>
      </c>
      <c r="M566" s="2">
        <v>45110</v>
      </c>
      <c r="N566" s="2"/>
      <c r="O566" s="5">
        <v>45127</v>
      </c>
      <c r="P566" s="2"/>
      <c r="Q566" s="2"/>
      <c r="R566" s="1"/>
      <c r="S566" s="45"/>
      <c r="T566" s="31"/>
    </row>
    <row r="567" spans="1:20" hidden="1" x14ac:dyDescent="0.25">
      <c r="A567" s="1">
        <v>24828699</v>
      </c>
      <c r="B567" s="2">
        <v>45112</v>
      </c>
      <c r="C567" s="2" t="s">
        <v>456</v>
      </c>
      <c r="D567" s="1" t="s">
        <v>133</v>
      </c>
      <c r="E567" s="1" t="s">
        <v>16</v>
      </c>
      <c r="F567" s="1">
        <v>123949</v>
      </c>
      <c r="G567" s="1" t="s">
        <v>423</v>
      </c>
      <c r="H567" s="29">
        <v>1289.5999999999999</v>
      </c>
      <c r="I567" s="46">
        <v>170.48</v>
      </c>
      <c r="J567" s="30">
        <v>67.5</v>
      </c>
      <c r="K567" s="4"/>
      <c r="L567" s="3" t="s">
        <v>11</v>
      </c>
      <c r="M567" s="2">
        <v>45110</v>
      </c>
      <c r="N567" s="2"/>
      <c r="O567" s="5">
        <v>45132</v>
      </c>
      <c r="P567" s="2"/>
      <c r="Q567" s="2"/>
      <c r="R567" s="1"/>
      <c r="S567" s="45"/>
      <c r="T567" s="31"/>
    </row>
    <row r="568" spans="1:20" hidden="1" x14ac:dyDescent="0.25">
      <c r="A568" s="1">
        <v>25033298</v>
      </c>
      <c r="B568" s="2">
        <v>45111</v>
      </c>
      <c r="C568" s="2" t="s">
        <v>456</v>
      </c>
      <c r="D568" s="1" t="s">
        <v>171</v>
      </c>
      <c r="E568" s="1" t="s">
        <v>51</v>
      </c>
      <c r="F568" s="1">
        <v>123956</v>
      </c>
      <c r="G568" s="1" t="s">
        <v>422</v>
      </c>
      <c r="H568" s="28">
        <v>6384.51</v>
      </c>
      <c r="I568" s="46">
        <v>403.93</v>
      </c>
      <c r="J568" s="30">
        <v>202.797</v>
      </c>
      <c r="K568" s="4"/>
      <c r="L568" s="3" t="s">
        <v>52</v>
      </c>
      <c r="M568" s="2">
        <v>45110</v>
      </c>
      <c r="N568" s="2"/>
      <c r="O568" s="5">
        <v>45124</v>
      </c>
      <c r="P568" s="2"/>
      <c r="Q568" s="2"/>
      <c r="R568" s="1"/>
      <c r="S568" s="45"/>
      <c r="T568" s="31"/>
    </row>
    <row r="569" spans="1:20" hidden="1" x14ac:dyDescent="0.25">
      <c r="A569" s="1">
        <v>24627398</v>
      </c>
      <c r="B569" s="2">
        <v>45111</v>
      </c>
      <c r="C569" s="2" t="s">
        <v>456</v>
      </c>
      <c r="D569" s="1" t="s">
        <v>752</v>
      </c>
      <c r="E569" s="1" t="s">
        <v>5</v>
      </c>
      <c r="F569" s="1">
        <v>123957</v>
      </c>
      <c r="G569" s="1" t="s">
        <v>422</v>
      </c>
      <c r="H569" s="29">
        <v>66207.740000000005</v>
      </c>
      <c r="I569" s="46">
        <v>1655.19</v>
      </c>
      <c r="J569" s="30">
        <v>1906.87</v>
      </c>
      <c r="K569" s="4"/>
      <c r="L569" s="3" t="s">
        <v>836</v>
      </c>
      <c r="M569" s="2">
        <v>45110</v>
      </c>
      <c r="N569" s="2"/>
      <c r="O569" s="5">
        <v>45117</v>
      </c>
      <c r="P569" s="2"/>
      <c r="Q569" s="2"/>
      <c r="R569" s="1"/>
      <c r="S569" s="45"/>
      <c r="T569" s="31"/>
    </row>
    <row r="570" spans="1:20" hidden="1" x14ac:dyDescent="0.25">
      <c r="A570" s="1">
        <v>24642598</v>
      </c>
      <c r="B570" s="2">
        <v>45111</v>
      </c>
      <c r="C570" s="2" t="s">
        <v>456</v>
      </c>
      <c r="D570" s="1" t="s">
        <v>956</v>
      </c>
      <c r="E570" s="1" t="s">
        <v>26</v>
      </c>
      <c r="F570" s="1">
        <v>123960</v>
      </c>
      <c r="G570" s="1" t="s">
        <v>424</v>
      </c>
      <c r="H570" s="29">
        <v>55000</v>
      </c>
      <c r="I570" s="46">
        <v>3490.05</v>
      </c>
      <c r="J570" s="30">
        <v>1789.32</v>
      </c>
      <c r="K570" s="4"/>
      <c r="L570" s="3" t="s">
        <v>798</v>
      </c>
      <c r="M570" s="2">
        <v>45110</v>
      </c>
      <c r="N570" s="2"/>
      <c r="O570" s="5">
        <v>45138</v>
      </c>
      <c r="P570" s="2"/>
      <c r="Q570" s="2"/>
      <c r="R570" s="1"/>
      <c r="S570" s="45"/>
      <c r="T570" s="31"/>
    </row>
    <row r="571" spans="1:20" hidden="1" x14ac:dyDescent="0.25">
      <c r="A571" s="1"/>
      <c r="B571" s="2">
        <v>45112</v>
      </c>
      <c r="C571" s="2" t="s">
        <v>456</v>
      </c>
      <c r="D571" s="1" t="s">
        <v>572</v>
      </c>
      <c r="E571" s="1" t="s">
        <v>60</v>
      </c>
      <c r="F571" s="1">
        <v>123963</v>
      </c>
      <c r="G571" s="1" t="s">
        <v>423</v>
      </c>
      <c r="H571" s="29">
        <v>5950.56</v>
      </c>
      <c r="I571" s="46">
        <v>160.58000000000001</v>
      </c>
      <c r="J571" s="30">
        <v>13.209</v>
      </c>
      <c r="K571" s="4"/>
      <c r="L571" s="3" t="s">
        <v>61</v>
      </c>
      <c r="M571" s="2">
        <v>45111</v>
      </c>
      <c r="N571" s="2" t="s">
        <v>1482</v>
      </c>
      <c r="O571" s="5">
        <v>45135</v>
      </c>
      <c r="P571" s="2"/>
      <c r="Q571" s="2"/>
      <c r="R571" s="1"/>
      <c r="S571" s="45"/>
      <c r="T571" s="31"/>
    </row>
    <row r="572" spans="1:20" hidden="1" x14ac:dyDescent="0.25">
      <c r="A572" s="1">
        <v>25136598</v>
      </c>
      <c r="B572" s="2">
        <v>45146</v>
      </c>
      <c r="C572" s="2" t="s">
        <v>715</v>
      </c>
      <c r="D572" s="1" t="s">
        <v>1072</v>
      </c>
      <c r="E572" s="1" t="s">
        <v>51</v>
      </c>
      <c r="F572" s="1">
        <v>123967</v>
      </c>
      <c r="G572" s="1" t="s">
        <v>422</v>
      </c>
      <c r="H572" s="29">
        <v>114000</v>
      </c>
      <c r="I572" s="46">
        <v>4289.93</v>
      </c>
      <c r="J572" s="30">
        <v>4207.0739999999996</v>
      </c>
      <c r="K572" s="4"/>
      <c r="L572" s="3" t="s">
        <v>799</v>
      </c>
      <c r="M572" s="2">
        <v>45111</v>
      </c>
      <c r="N572" s="2"/>
      <c r="O572" s="5">
        <v>45148</v>
      </c>
      <c r="P572" s="5"/>
      <c r="Q572" s="2"/>
      <c r="R572" s="1"/>
      <c r="S572" s="45"/>
      <c r="T572" s="31"/>
    </row>
    <row r="573" spans="1:20" hidden="1" x14ac:dyDescent="0.25">
      <c r="A573" s="1">
        <v>24847999</v>
      </c>
      <c r="B573" s="2">
        <v>45112</v>
      </c>
      <c r="C573" s="2" t="s">
        <v>456</v>
      </c>
      <c r="D573" s="1" t="s">
        <v>216</v>
      </c>
      <c r="E573" s="1" t="s">
        <v>16</v>
      </c>
      <c r="F573" s="1">
        <v>123973</v>
      </c>
      <c r="G573" s="1" t="s">
        <v>423</v>
      </c>
      <c r="H573" s="29">
        <v>565.25</v>
      </c>
      <c r="I573" s="46">
        <v>170.48</v>
      </c>
      <c r="J573" s="30">
        <v>33.75</v>
      </c>
      <c r="K573" s="4"/>
      <c r="L573" s="3" t="s">
        <v>11</v>
      </c>
      <c r="M573" s="2">
        <v>45111</v>
      </c>
      <c r="N573" s="2"/>
      <c r="O573" s="5">
        <v>45132</v>
      </c>
      <c r="P573" s="2"/>
      <c r="Q573" s="2"/>
      <c r="R573" s="1"/>
      <c r="S573" s="45"/>
      <c r="T573" s="31"/>
    </row>
    <row r="574" spans="1:20" hidden="1" x14ac:dyDescent="0.25">
      <c r="A574" s="1">
        <v>24855099</v>
      </c>
      <c r="B574" s="2">
        <v>45112</v>
      </c>
      <c r="C574" s="2" t="s">
        <v>456</v>
      </c>
      <c r="D574" s="1" t="s">
        <v>330</v>
      </c>
      <c r="E574" s="1" t="s">
        <v>51</v>
      </c>
      <c r="F574" s="1">
        <v>123974</v>
      </c>
      <c r="G574" s="1" t="s">
        <v>422</v>
      </c>
      <c r="H574" s="28">
        <v>747.15</v>
      </c>
      <c r="I574" s="46">
        <v>151.93</v>
      </c>
      <c r="J574" s="30">
        <v>35.417000000000002</v>
      </c>
      <c r="K574" s="4"/>
      <c r="L574" s="3" t="s">
        <v>52</v>
      </c>
      <c r="M574" s="2">
        <v>45111</v>
      </c>
      <c r="N574" s="2"/>
      <c r="O574" s="5">
        <v>45127</v>
      </c>
      <c r="P574" s="2"/>
      <c r="Q574" s="2"/>
      <c r="R574" s="1"/>
      <c r="S574" s="45"/>
      <c r="T574" s="31"/>
    </row>
    <row r="575" spans="1:20" hidden="1" x14ac:dyDescent="0.25">
      <c r="A575" s="1">
        <v>24927999</v>
      </c>
      <c r="B575" s="2">
        <v>45112</v>
      </c>
      <c r="C575" s="2" t="s">
        <v>456</v>
      </c>
      <c r="D575" s="1" t="s">
        <v>205</v>
      </c>
      <c r="E575" s="1" t="s">
        <v>10</v>
      </c>
      <c r="F575" s="1">
        <v>123975</v>
      </c>
      <c r="G575" s="1" t="s">
        <v>423</v>
      </c>
      <c r="H575" s="29">
        <v>670.63</v>
      </c>
      <c r="I575" s="46">
        <v>402.72</v>
      </c>
      <c r="J575" s="30">
        <v>29.888999999999999</v>
      </c>
      <c r="K575" s="4"/>
      <c r="L575" s="3" t="s">
        <v>11</v>
      </c>
      <c r="M575" s="2">
        <v>45111</v>
      </c>
      <c r="N575" s="2"/>
      <c r="O575" s="5">
        <v>45125</v>
      </c>
      <c r="P575" s="2"/>
      <c r="Q575" s="2"/>
      <c r="R575" s="1"/>
      <c r="S575" s="45"/>
      <c r="T575" s="31"/>
    </row>
    <row r="576" spans="1:20" hidden="1" x14ac:dyDescent="0.25">
      <c r="A576" s="1">
        <v>25083799</v>
      </c>
      <c r="B576" s="2">
        <v>45114</v>
      </c>
      <c r="C576" s="2" t="s">
        <v>456</v>
      </c>
      <c r="D576" s="1" t="s">
        <v>896</v>
      </c>
      <c r="E576" s="1" t="s">
        <v>80</v>
      </c>
      <c r="F576" s="1">
        <v>123977</v>
      </c>
      <c r="G576" s="1" t="s">
        <v>423</v>
      </c>
      <c r="H576" s="29">
        <v>706.16</v>
      </c>
      <c r="I576" s="46">
        <v>24.01</v>
      </c>
      <c r="J576" s="30">
        <v>28.989000000000001</v>
      </c>
      <c r="K576" s="4"/>
      <c r="L576" s="3" t="s">
        <v>844</v>
      </c>
      <c r="M576" s="2">
        <v>45111</v>
      </c>
      <c r="N576" s="2"/>
      <c r="O576" s="5">
        <v>45133</v>
      </c>
      <c r="P576" s="2"/>
      <c r="Q576" s="2"/>
      <c r="R576" s="1"/>
      <c r="S576" s="45"/>
      <c r="T576" s="31"/>
    </row>
    <row r="577" spans="1:20" hidden="1" x14ac:dyDescent="0.25">
      <c r="A577" s="1">
        <v>24791098</v>
      </c>
      <c r="B577" s="2">
        <v>45111</v>
      </c>
      <c r="C577" s="2" t="s">
        <v>456</v>
      </c>
      <c r="D577" s="1" t="s">
        <v>46</v>
      </c>
      <c r="E577" s="1" t="s">
        <v>26</v>
      </c>
      <c r="F577" s="1">
        <v>123987</v>
      </c>
      <c r="G577" s="1" t="s">
        <v>424</v>
      </c>
      <c r="H577" s="29">
        <v>15080</v>
      </c>
      <c r="I577" s="46">
        <v>1121.48</v>
      </c>
      <c r="J577" s="30">
        <v>540.04999999999995</v>
      </c>
      <c r="K577" s="4"/>
      <c r="L577" s="3" t="s">
        <v>798</v>
      </c>
      <c r="M577" s="2">
        <v>45111</v>
      </c>
      <c r="N577" s="2"/>
      <c r="O577" s="5">
        <v>45133</v>
      </c>
      <c r="P577" s="2"/>
      <c r="Q577" s="2"/>
      <c r="R577" s="1"/>
      <c r="S577" s="45"/>
      <c r="T577" s="31"/>
    </row>
    <row r="578" spans="1:20" hidden="1" x14ac:dyDescent="0.25">
      <c r="A578" s="1">
        <v>24815498</v>
      </c>
      <c r="B578" s="2">
        <v>45111</v>
      </c>
      <c r="C578" s="2" t="s">
        <v>456</v>
      </c>
      <c r="D578" s="1" t="s">
        <v>482</v>
      </c>
      <c r="E578" s="1" t="s">
        <v>6</v>
      </c>
      <c r="F578" s="1">
        <v>123990</v>
      </c>
      <c r="G578" s="1" t="s">
        <v>422</v>
      </c>
      <c r="H578" s="28">
        <v>8769</v>
      </c>
      <c r="I578" s="46">
        <v>350.89</v>
      </c>
      <c r="J578" s="30">
        <v>268.99799999999999</v>
      </c>
      <c r="K578" s="4"/>
      <c r="L578" s="3" t="s">
        <v>52</v>
      </c>
      <c r="M578" s="2">
        <v>45111</v>
      </c>
      <c r="N578" s="2"/>
      <c r="O578" s="5">
        <v>45121</v>
      </c>
      <c r="P578" s="2"/>
      <c r="Q578" s="2"/>
      <c r="R578" s="1"/>
      <c r="S578" s="45"/>
      <c r="T578" s="31"/>
    </row>
    <row r="579" spans="1:20" hidden="1" x14ac:dyDescent="0.25">
      <c r="A579" s="1">
        <v>25054098</v>
      </c>
      <c r="B579" s="2">
        <v>45111</v>
      </c>
      <c r="C579" s="2" t="s">
        <v>456</v>
      </c>
      <c r="D579" s="1" t="s">
        <v>299</v>
      </c>
      <c r="E579" s="1" t="s">
        <v>28</v>
      </c>
      <c r="F579" s="1">
        <v>123991</v>
      </c>
      <c r="G579" s="1" t="s">
        <v>425</v>
      </c>
      <c r="H579" s="29">
        <v>12017.61</v>
      </c>
      <c r="I579" s="46">
        <v>595.26</v>
      </c>
      <c r="J579" s="30">
        <v>396.60399999999998</v>
      </c>
      <c r="K579" s="4"/>
      <c r="L579" s="3" t="s">
        <v>798</v>
      </c>
      <c r="M579" s="2">
        <v>45111</v>
      </c>
      <c r="N579" s="2"/>
      <c r="O579" s="5">
        <v>45125</v>
      </c>
      <c r="P579" s="2"/>
      <c r="Q579" s="2"/>
      <c r="R579" s="1"/>
      <c r="S579" s="45"/>
      <c r="T579" s="31"/>
    </row>
    <row r="580" spans="1:20" hidden="1" x14ac:dyDescent="0.25">
      <c r="A580" s="1">
        <v>24770798</v>
      </c>
      <c r="B580" s="2">
        <v>45112</v>
      </c>
      <c r="C580" s="2" t="s">
        <v>456</v>
      </c>
      <c r="D580" s="1" t="s">
        <v>484</v>
      </c>
      <c r="E580" s="1" t="s">
        <v>51</v>
      </c>
      <c r="F580" s="1">
        <v>123992</v>
      </c>
      <c r="G580" s="1" t="s">
        <v>422</v>
      </c>
      <c r="H580" s="28">
        <v>6399.72</v>
      </c>
      <c r="I580" s="46">
        <v>441.66</v>
      </c>
      <c r="J580" s="30">
        <v>224.21199999999999</v>
      </c>
      <c r="K580" s="4"/>
      <c r="L580" s="3" t="s">
        <v>52</v>
      </c>
      <c r="M580" s="2">
        <v>45111</v>
      </c>
      <c r="N580" s="2"/>
      <c r="O580" s="5">
        <v>45121</v>
      </c>
      <c r="P580" s="2"/>
      <c r="Q580" s="2"/>
      <c r="R580" s="1"/>
      <c r="S580" s="45"/>
      <c r="T580" s="31"/>
    </row>
    <row r="581" spans="1:20" hidden="1" x14ac:dyDescent="0.25">
      <c r="A581" s="1">
        <v>25020298</v>
      </c>
      <c r="B581" s="2">
        <v>45114</v>
      </c>
      <c r="C581" s="2" t="s">
        <v>456</v>
      </c>
      <c r="D581" s="1" t="s">
        <v>32</v>
      </c>
      <c r="E581" s="1" t="s">
        <v>33</v>
      </c>
      <c r="F581" s="1">
        <v>123993</v>
      </c>
      <c r="G581" s="1" t="s">
        <v>425</v>
      </c>
      <c r="H581" s="29">
        <v>8769</v>
      </c>
      <c r="I581" s="46">
        <v>397.39</v>
      </c>
      <c r="J581" s="30">
        <v>268.99770000000001</v>
      </c>
      <c r="K581" s="4"/>
      <c r="L581" s="3" t="s">
        <v>510</v>
      </c>
      <c r="M581" s="2">
        <v>45111</v>
      </c>
      <c r="N581" s="2"/>
      <c r="O581" s="5">
        <v>45128</v>
      </c>
      <c r="P581" s="2"/>
      <c r="Q581" s="2"/>
      <c r="R581" s="1"/>
      <c r="S581" s="45"/>
      <c r="T581" s="31"/>
    </row>
    <row r="582" spans="1:20" hidden="1" x14ac:dyDescent="0.25">
      <c r="A582" s="1">
        <v>24815998</v>
      </c>
      <c r="B582" s="2">
        <v>45111</v>
      </c>
      <c r="C582" s="2" t="s">
        <v>456</v>
      </c>
      <c r="D582" s="1" t="s">
        <v>123</v>
      </c>
      <c r="E582" s="1" t="s">
        <v>30</v>
      </c>
      <c r="F582" s="1">
        <v>123994</v>
      </c>
      <c r="G582" s="1" t="s">
        <v>425</v>
      </c>
      <c r="H582" s="29">
        <v>28609.02</v>
      </c>
      <c r="I582" s="46">
        <v>1086.98</v>
      </c>
      <c r="J582" s="30">
        <v>970.42100000000005</v>
      </c>
      <c r="K582" s="4"/>
      <c r="L582" s="3" t="s">
        <v>798</v>
      </c>
      <c r="M582" s="2">
        <v>45111</v>
      </c>
      <c r="N582" s="2"/>
      <c r="O582" s="5">
        <v>45125</v>
      </c>
      <c r="P582" s="2"/>
      <c r="Q582" s="2"/>
      <c r="R582" s="1"/>
      <c r="S582" s="45"/>
      <c r="T582" s="31"/>
    </row>
    <row r="583" spans="1:20" hidden="1" x14ac:dyDescent="0.25">
      <c r="A583" s="1">
        <v>24876498</v>
      </c>
      <c r="B583" s="2">
        <v>45111</v>
      </c>
      <c r="C583" s="2" t="s">
        <v>456</v>
      </c>
      <c r="D583" s="1" t="s">
        <v>123</v>
      </c>
      <c r="E583" s="1" t="s">
        <v>30</v>
      </c>
      <c r="F583" s="1">
        <v>123995</v>
      </c>
      <c r="G583" s="1" t="s">
        <v>425</v>
      </c>
      <c r="H583" s="29">
        <v>17159</v>
      </c>
      <c r="I583" s="46">
        <v>703.51</v>
      </c>
      <c r="J583" s="30">
        <v>596.89800000000002</v>
      </c>
      <c r="K583" s="4"/>
      <c r="L583" s="3" t="s">
        <v>798</v>
      </c>
      <c r="M583" s="2">
        <v>45111</v>
      </c>
      <c r="N583" s="2"/>
      <c r="O583" s="5">
        <v>45125</v>
      </c>
      <c r="P583" s="2"/>
      <c r="Q583" s="2"/>
      <c r="R583" s="1"/>
      <c r="S583" s="45"/>
      <c r="T583" s="31"/>
    </row>
    <row r="584" spans="1:20" hidden="1" x14ac:dyDescent="0.25">
      <c r="A584" s="1">
        <v>24854598</v>
      </c>
      <c r="B584" s="2">
        <v>45111</v>
      </c>
      <c r="C584" s="2" t="s">
        <v>456</v>
      </c>
      <c r="D584" s="1" t="s">
        <v>957</v>
      </c>
      <c r="E584" s="1" t="s">
        <v>28</v>
      </c>
      <c r="F584" s="1">
        <v>123996</v>
      </c>
      <c r="G584" s="1" t="s">
        <v>425</v>
      </c>
      <c r="H584" s="29">
        <v>10100</v>
      </c>
      <c r="I584" s="46">
        <v>487.25</v>
      </c>
      <c r="J584" s="30">
        <v>304.42700000000002</v>
      </c>
      <c r="K584" s="4"/>
      <c r="L584" s="3" t="s">
        <v>798</v>
      </c>
      <c r="M584" s="2">
        <v>45111</v>
      </c>
      <c r="N584" s="2"/>
      <c r="O584" s="5">
        <v>45128</v>
      </c>
      <c r="P584" s="2"/>
      <c r="Q584" s="2"/>
      <c r="R584" s="1"/>
      <c r="S584" s="45"/>
      <c r="T584" s="31"/>
    </row>
    <row r="585" spans="1:20" hidden="1" x14ac:dyDescent="0.25">
      <c r="A585" s="1">
        <v>24215898</v>
      </c>
      <c r="B585" s="2">
        <v>45112</v>
      </c>
      <c r="C585" s="2" t="s">
        <v>456</v>
      </c>
      <c r="D585" s="1" t="s">
        <v>181</v>
      </c>
      <c r="E585" s="1" t="s">
        <v>5</v>
      </c>
      <c r="F585" s="1">
        <v>123997</v>
      </c>
      <c r="G585" s="1" t="s">
        <v>422</v>
      </c>
      <c r="H585" s="28">
        <v>13234.83</v>
      </c>
      <c r="I585" s="46">
        <v>315.56</v>
      </c>
      <c r="J585" s="30">
        <v>385.94</v>
      </c>
      <c r="K585" s="4"/>
      <c r="L585" s="3" t="s">
        <v>188</v>
      </c>
      <c r="M585" s="2">
        <v>45111</v>
      </c>
      <c r="N585" s="2"/>
      <c r="O585" s="5">
        <v>45117</v>
      </c>
      <c r="P585" s="2"/>
      <c r="Q585" s="2"/>
      <c r="R585" s="1"/>
      <c r="S585" s="45"/>
      <c r="T585" s="31"/>
    </row>
    <row r="586" spans="1:20" hidden="1" x14ac:dyDescent="0.25">
      <c r="A586" s="1">
        <v>25034098</v>
      </c>
      <c r="B586" s="2">
        <v>45114</v>
      </c>
      <c r="C586" s="2" t="s">
        <v>456</v>
      </c>
      <c r="D586" s="1" t="s">
        <v>89</v>
      </c>
      <c r="E586" s="1" t="s">
        <v>80</v>
      </c>
      <c r="F586" s="1">
        <v>123999</v>
      </c>
      <c r="G586" s="1" t="s">
        <v>423</v>
      </c>
      <c r="H586" s="29">
        <v>6429</v>
      </c>
      <c r="I586" s="46">
        <v>253.59</v>
      </c>
      <c r="J586" s="30">
        <v>206.715</v>
      </c>
      <c r="K586" s="4"/>
      <c r="L586" s="3" t="s">
        <v>844</v>
      </c>
      <c r="M586" s="2">
        <v>45111</v>
      </c>
      <c r="N586" s="2"/>
      <c r="O586" s="5">
        <v>45133</v>
      </c>
      <c r="P586" s="2"/>
      <c r="Q586" s="2"/>
      <c r="R586" s="1"/>
      <c r="S586" s="45"/>
      <c r="T586" s="31"/>
    </row>
    <row r="587" spans="1:20" hidden="1" x14ac:dyDescent="0.25">
      <c r="A587" s="1">
        <v>24870398</v>
      </c>
      <c r="B587" s="2">
        <v>45111</v>
      </c>
      <c r="C587" s="2" t="s">
        <v>456</v>
      </c>
      <c r="D587" s="1" t="s">
        <v>36</v>
      </c>
      <c r="E587" s="1" t="s">
        <v>30</v>
      </c>
      <c r="F587" s="1">
        <v>124001</v>
      </c>
      <c r="G587" s="1" t="s">
        <v>425</v>
      </c>
      <c r="H587" s="29">
        <v>8859</v>
      </c>
      <c r="I587" s="46">
        <v>519.48</v>
      </c>
      <c r="J587" s="30">
        <v>252.553</v>
      </c>
      <c r="K587" s="4"/>
      <c r="L587" s="3" t="s">
        <v>798</v>
      </c>
      <c r="M587" s="2">
        <v>45111</v>
      </c>
      <c r="N587" s="2"/>
      <c r="O587" s="5">
        <v>45134</v>
      </c>
      <c r="P587" s="2"/>
      <c r="Q587" s="2"/>
      <c r="R587" s="1"/>
      <c r="S587" s="45"/>
      <c r="T587" s="31"/>
    </row>
    <row r="588" spans="1:20" hidden="1" x14ac:dyDescent="0.25">
      <c r="A588" s="1">
        <v>24810998</v>
      </c>
      <c r="B588" s="2">
        <v>45111</v>
      </c>
      <c r="C588" s="2" t="s">
        <v>456</v>
      </c>
      <c r="D588" s="1" t="s">
        <v>123</v>
      </c>
      <c r="E588" s="1" t="s">
        <v>30</v>
      </c>
      <c r="F588" s="1">
        <v>124003</v>
      </c>
      <c r="G588" s="1" t="s">
        <v>425</v>
      </c>
      <c r="H588" s="29">
        <v>15248.13</v>
      </c>
      <c r="I588" s="46">
        <v>618.84</v>
      </c>
      <c r="J588" s="30">
        <v>506.21100000000001</v>
      </c>
      <c r="K588" s="4"/>
      <c r="L588" s="3" t="s">
        <v>798</v>
      </c>
      <c r="M588" s="2">
        <v>45111</v>
      </c>
      <c r="N588" s="2"/>
      <c r="O588" s="5">
        <v>45125</v>
      </c>
      <c r="P588" s="2"/>
      <c r="Q588" s="2"/>
      <c r="R588" s="1"/>
      <c r="S588" s="45"/>
      <c r="T588" s="31"/>
    </row>
    <row r="589" spans="1:20" hidden="1" x14ac:dyDescent="0.25">
      <c r="A589" s="1">
        <v>24905598</v>
      </c>
      <c r="B589" s="2">
        <v>45111</v>
      </c>
      <c r="C589" s="2" t="s">
        <v>456</v>
      </c>
      <c r="D589" s="1" t="s">
        <v>360</v>
      </c>
      <c r="E589" s="1" t="s">
        <v>26</v>
      </c>
      <c r="F589" s="1">
        <v>124006</v>
      </c>
      <c r="G589" s="1" t="s">
        <v>424</v>
      </c>
      <c r="H589" s="29">
        <v>25247</v>
      </c>
      <c r="I589" s="46">
        <v>1994.17</v>
      </c>
      <c r="J589" s="30">
        <v>1002.37</v>
      </c>
      <c r="K589" s="4"/>
      <c r="L589" s="3" t="s">
        <v>798</v>
      </c>
      <c r="M589" s="2">
        <v>45111</v>
      </c>
      <c r="N589" s="2"/>
      <c r="O589" s="5">
        <v>45140</v>
      </c>
      <c r="P589" s="2"/>
      <c r="Q589" s="2"/>
      <c r="R589" s="1"/>
      <c r="S589" s="45"/>
      <c r="T589" s="31"/>
    </row>
    <row r="590" spans="1:20" hidden="1" x14ac:dyDescent="0.25">
      <c r="A590" s="1">
        <v>24096498</v>
      </c>
      <c r="B590" s="2">
        <v>45112</v>
      </c>
      <c r="C590" s="2" t="s">
        <v>456</v>
      </c>
      <c r="D590" s="1" t="s">
        <v>74</v>
      </c>
      <c r="E590" s="1" t="s">
        <v>5</v>
      </c>
      <c r="F590" s="1">
        <v>124007</v>
      </c>
      <c r="G590" s="1" t="s">
        <v>422</v>
      </c>
      <c r="H590" s="28">
        <v>11013.52</v>
      </c>
      <c r="I590" s="46">
        <v>261.56</v>
      </c>
      <c r="J590" s="30">
        <v>313.64600000000002</v>
      </c>
      <c r="K590" s="4"/>
      <c r="L590" s="3" t="s">
        <v>188</v>
      </c>
      <c r="M590" s="2">
        <v>45111</v>
      </c>
      <c r="N590" s="2"/>
      <c r="O590" s="5">
        <v>45117</v>
      </c>
      <c r="P590" s="2"/>
      <c r="Q590" s="2"/>
      <c r="R590" s="1"/>
      <c r="S590" s="45"/>
      <c r="T590" s="31"/>
    </row>
    <row r="591" spans="1:20" hidden="1" x14ac:dyDescent="0.25">
      <c r="A591" s="1">
        <v>24218998</v>
      </c>
      <c r="B591" s="2">
        <v>45111</v>
      </c>
      <c r="C591" s="2" t="s">
        <v>456</v>
      </c>
      <c r="D591" s="1" t="s">
        <v>483</v>
      </c>
      <c r="E591" s="1" t="s">
        <v>51</v>
      </c>
      <c r="F591" s="1">
        <v>124009</v>
      </c>
      <c r="G591" s="1" t="s">
        <v>422</v>
      </c>
      <c r="H591" s="28">
        <v>19451.53</v>
      </c>
      <c r="I591" s="46">
        <v>1405.59</v>
      </c>
      <c r="J591" s="30">
        <v>702.18799999999999</v>
      </c>
      <c r="K591" s="4"/>
      <c r="L591" s="3" t="s">
        <v>52</v>
      </c>
      <c r="M591" s="2">
        <v>45111</v>
      </c>
      <c r="N591" s="2"/>
      <c r="O591" s="5">
        <v>45132</v>
      </c>
      <c r="P591" s="2"/>
      <c r="Q591" s="2"/>
      <c r="R591" s="1"/>
      <c r="S591" s="45"/>
      <c r="T591" s="31"/>
    </row>
    <row r="592" spans="1:20" hidden="1" x14ac:dyDescent="0.25">
      <c r="A592" s="1">
        <v>24704198</v>
      </c>
      <c r="B592" s="2">
        <v>45111</v>
      </c>
      <c r="C592" s="2" t="s">
        <v>456</v>
      </c>
      <c r="D592" s="1" t="s">
        <v>75</v>
      </c>
      <c r="E592" s="1" t="s">
        <v>6</v>
      </c>
      <c r="F592" s="1">
        <v>124011</v>
      </c>
      <c r="G592" s="1" t="s">
        <v>422</v>
      </c>
      <c r="H592" s="28">
        <v>10790.01</v>
      </c>
      <c r="I592" s="46">
        <v>486.43</v>
      </c>
      <c r="J592" s="30">
        <v>377</v>
      </c>
      <c r="K592" s="4"/>
      <c r="L592" s="3" t="s">
        <v>52</v>
      </c>
      <c r="M592" s="2">
        <v>45111</v>
      </c>
      <c r="N592" s="2"/>
      <c r="O592" s="5">
        <v>45124</v>
      </c>
      <c r="P592" s="2"/>
      <c r="Q592" s="2"/>
      <c r="R592" s="1"/>
      <c r="S592" s="45"/>
      <c r="T592" s="31"/>
    </row>
    <row r="593" spans="1:20" hidden="1" x14ac:dyDescent="0.25">
      <c r="A593" s="1">
        <v>25066098</v>
      </c>
      <c r="B593" s="2">
        <v>45119</v>
      </c>
      <c r="C593" s="2" t="s">
        <v>456</v>
      </c>
      <c r="D593" s="1" t="s">
        <v>346</v>
      </c>
      <c r="E593" s="1" t="s">
        <v>51</v>
      </c>
      <c r="F593" s="11">
        <v>124014</v>
      </c>
      <c r="G593" s="1" t="s">
        <v>422</v>
      </c>
      <c r="H593" s="28">
        <v>6434.01</v>
      </c>
      <c r="I593" s="46">
        <v>404.36</v>
      </c>
      <c r="J593" s="30">
        <v>202.85499999999999</v>
      </c>
      <c r="K593" s="4"/>
      <c r="L593" s="3" t="s">
        <v>52</v>
      </c>
      <c r="M593" s="2">
        <v>45111</v>
      </c>
      <c r="N593" s="2"/>
      <c r="O593" s="5">
        <v>45140</v>
      </c>
      <c r="P593" s="2"/>
      <c r="Q593" s="2"/>
      <c r="R593" s="1"/>
      <c r="S593" s="45"/>
      <c r="T593" s="31"/>
    </row>
    <row r="594" spans="1:20" hidden="1" x14ac:dyDescent="0.25">
      <c r="A594" s="1">
        <v>25088598</v>
      </c>
      <c r="B594" s="2">
        <v>45112</v>
      </c>
      <c r="C594" s="2" t="s">
        <v>456</v>
      </c>
      <c r="D594" s="1" t="s">
        <v>189</v>
      </c>
      <c r="E594" s="1" t="s">
        <v>51</v>
      </c>
      <c r="F594" s="1">
        <v>124015</v>
      </c>
      <c r="G594" s="1" t="s">
        <v>422</v>
      </c>
      <c r="H594" s="28">
        <v>7409</v>
      </c>
      <c r="I594" s="46">
        <v>183.7</v>
      </c>
      <c r="J594" s="30">
        <v>218.82300000000001</v>
      </c>
      <c r="K594" s="4"/>
      <c r="L594" s="3" t="s">
        <v>188</v>
      </c>
      <c r="M594" s="2">
        <v>45111</v>
      </c>
      <c r="N594" s="2"/>
      <c r="O594" s="5">
        <v>45117</v>
      </c>
      <c r="P594" s="2"/>
      <c r="Q594" s="2"/>
      <c r="R594" s="1"/>
      <c r="S594" s="45"/>
      <c r="T594" s="31"/>
    </row>
    <row r="595" spans="1:20" hidden="1" x14ac:dyDescent="0.25">
      <c r="A595" s="1">
        <v>25067798</v>
      </c>
      <c r="B595" s="2">
        <v>45112</v>
      </c>
      <c r="C595" s="2" t="s">
        <v>456</v>
      </c>
      <c r="D595" s="1" t="s">
        <v>69</v>
      </c>
      <c r="E595" s="1" t="s">
        <v>5</v>
      </c>
      <c r="F595" s="1">
        <v>124016</v>
      </c>
      <c r="G595" s="1" t="s">
        <v>422</v>
      </c>
      <c r="H595" s="28">
        <v>7349</v>
      </c>
      <c r="I595" s="46">
        <v>193.86</v>
      </c>
      <c r="J595" s="30">
        <v>235.28299999999999</v>
      </c>
      <c r="K595" s="4"/>
      <c r="L595" s="3" t="s">
        <v>188</v>
      </c>
      <c r="M595" s="2">
        <v>45111</v>
      </c>
      <c r="N595" s="2"/>
      <c r="O595" s="5">
        <v>45114</v>
      </c>
      <c r="P595" s="2"/>
      <c r="Q595" s="2"/>
      <c r="R595" s="1"/>
      <c r="S595" s="45"/>
      <c r="T595" s="31"/>
    </row>
    <row r="596" spans="1:20" hidden="1" x14ac:dyDescent="0.25">
      <c r="A596" s="1">
        <v>24668698</v>
      </c>
      <c r="B596" s="2">
        <v>45112</v>
      </c>
      <c r="C596" s="2" t="s">
        <v>456</v>
      </c>
      <c r="D596" s="1" t="s">
        <v>57</v>
      </c>
      <c r="E596" s="1" t="s">
        <v>6</v>
      </c>
      <c r="F596" s="1">
        <v>124018</v>
      </c>
      <c r="G596" s="1" t="s">
        <v>422</v>
      </c>
      <c r="H596" s="28">
        <v>10539</v>
      </c>
      <c r="I596" s="46">
        <v>429.42</v>
      </c>
      <c r="J596" s="30">
        <v>325.315</v>
      </c>
      <c r="K596" s="4"/>
      <c r="L596" s="3" t="s">
        <v>52</v>
      </c>
      <c r="M596" s="2">
        <v>45111</v>
      </c>
      <c r="N596" s="2"/>
      <c r="O596" s="5">
        <v>45119</v>
      </c>
      <c r="P596" s="2"/>
      <c r="Q596" s="2"/>
      <c r="R596" s="1"/>
      <c r="S596" s="45"/>
      <c r="T596" s="31"/>
    </row>
    <row r="597" spans="1:20" hidden="1" x14ac:dyDescent="0.25">
      <c r="A597" s="1">
        <v>24915598</v>
      </c>
      <c r="B597" s="2">
        <v>45112</v>
      </c>
      <c r="C597" s="2" t="s">
        <v>456</v>
      </c>
      <c r="D597" s="1" t="s">
        <v>43</v>
      </c>
      <c r="E597" s="1" t="s">
        <v>26</v>
      </c>
      <c r="F597" s="1">
        <v>124022</v>
      </c>
      <c r="G597" s="1" t="s">
        <v>424</v>
      </c>
      <c r="H597" s="29">
        <v>11158.46</v>
      </c>
      <c r="I597" s="46">
        <v>978.97</v>
      </c>
      <c r="J597" s="30">
        <v>385.83300000000003</v>
      </c>
      <c r="K597" s="4"/>
      <c r="L597" s="3" t="s">
        <v>959</v>
      </c>
      <c r="M597" s="2">
        <v>45111</v>
      </c>
      <c r="N597" s="2" t="s">
        <v>1408</v>
      </c>
      <c r="O597" s="5">
        <v>45127</v>
      </c>
      <c r="P597" s="2"/>
      <c r="Q597" s="2"/>
      <c r="R597" s="1"/>
      <c r="S597" s="45"/>
      <c r="T597" s="31"/>
    </row>
    <row r="598" spans="1:20" hidden="1" x14ac:dyDescent="0.25">
      <c r="A598" s="1">
        <v>24698698</v>
      </c>
      <c r="B598" s="2">
        <v>45112</v>
      </c>
      <c r="C598" s="2" t="s">
        <v>456</v>
      </c>
      <c r="D598" s="1" t="s">
        <v>43</v>
      </c>
      <c r="E598" s="1" t="s">
        <v>26</v>
      </c>
      <c r="F598" s="1">
        <v>124023</v>
      </c>
      <c r="G598" s="1" t="s">
        <v>424</v>
      </c>
      <c r="H598" s="29">
        <v>10546.31</v>
      </c>
      <c r="I598" s="46">
        <v>837.14</v>
      </c>
      <c r="J598" s="30">
        <v>325.315</v>
      </c>
      <c r="K598" s="4"/>
      <c r="L598" s="3" t="s">
        <v>959</v>
      </c>
      <c r="M598" s="2">
        <v>45111</v>
      </c>
      <c r="N598" s="2" t="s">
        <v>1408</v>
      </c>
      <c r="O598" s="5">
        <v>45127</v>
      </c>
      <c r="P598" s="2"/>
      <c r="Q598" s="2"/>
      <c r="R598" s="1"/>
      <c r="S598" s="45"/>
      <c r="T598" s="31"/>
    </row>
    <row r="599" spans="1:20" hidden="1" x14ac:dyDescent="0.25">
      <c r="A599" s="1">
        <v>24908798</v>
      </c>
      <c r="B599" s="2">
        <v>45112</v>
      </c>
      <c r="C599" s="2" t="s">
        <v>456</v>
      </c>
      <c r="D599" s="1" t="s">
        <v>123</v>
      </c>
      <c r="E599" s="1" t="s">
        <v>30</v>
      </c>
      <c r="F599" s="1">
        <v>124024</v>
      </c>
      <c r="G599" s="1" t="s">
        <v>425</v>
      </c>
      <c r="H599" s="29">
        <v>9700</v>
      </c>
      <c r="I599" s="46">
        <v>0</v>
      </c>
      <c r="J599" s="30">
        <v>295.05700000000002</v>
      </c>
      <c r="K599" s="4"/>
      <c r="L599" s="3" t="s">
        <v>959</v>
      </c>
      <c r="M599" s="2">
        <v>45111</v>
      </c>
      <c r="N599" s="2" t="s">
        <v>1408</v>
      </c>
      <c r="O599" s="5">
        <v>45128</v>
      </c>
      <c r="P599" s="2"/>
      <c r="Q599" s="2"/>
      <c r="R599" s="1"/>
      <c r="S599" s="45"/>
      <c r="T599" s="31"/>
    </row>
    <row r="600" spans="1:20" hidden="1" x14ac:dyDescent="0.25">
      <c r="A600" s="1">
        <v>25018598</v>
      </c>
      <c r="B600" s="2">
        <v>45114</v>
      </c>
      <c r="C600" s="2" t="s">
        <v>456</v>
      </c>
      <c r="D600" s="1" t="s">
        <v>185</v>
      </c>
      <c r="E600" s="1" t="s">
        <v>80</v>
      </c>
      <c r="F600" s="1">
        <v>124025</v>
      </c>
      <c r="G600" s="1" t="s">
        <v>423</v>
      </c>
      <c r="H600" s="29">
        <v>12878.91</v>
      </c>
      <c r="I600" s="46">
        <v>472.88</v>
      </c>
      <c r="J600" s="30">
        <v>432.27699999999999</v>
      </c>
      <c r="K600" s="4"/>
      <c r="L600" s="3" t="s">
        <v>844</v>
      </c>
      <c r="M600" s="2">
        <v>45111</v>
      </c>
      <c r="N600" s="2"/>
      <c r="O600" s="5">
        <v>45133</v>
      </c>
      <c r="P600" s="2"/>
      <c r="Q600" s="2"/>
      <c r="R600" s="1"/>
      <c r="S600" s="45"/>
      <c r="T600" s="31"/>
    </row>
    <row r="601" spans="1:20" hidden="1" x14ac:dyDescent="0.25">
      <c r="A601" s="1">
        <v>24958398</v>
      </c>
      <c r="B601" s="2">
        <v>45114</v>
      </c>
      <c r="C601" s="2" t="s">
        <v>456</v>
      </c>
      <c r="D601" s="1" t="s">
        <v>855</v>
      </c>
      <c r="E601" s="1" t="s">
        <v>80</v>
      </c>
      <c r="F601" s="1">
        <v>124027</v>
      </c>
      <c r="G601" s="1" t="s">
        <v>423</v>
      </c>
      <c r="H601" s="29">
        <v>11309</v>
      </c>
      <c r="I601" s="46">
        <v>419.51</v>
      </c>
      <c r="J601" s="30">
        <v>366.74400000000003</v>
      </c>
      <c r="K601" s="4"/>
      <c r="L601" s="3" t="s">
        <v>844</v>
      </c>
      <c r="M601" s="2">
        <v>45111</v>
      </c>
      <c r="N601" s="2"/>
      <c r="O601" s="5">
        <v>45133</v>
      </c>
      <c r="P601" s="2"/>
      <c r="Q601" s="2"/>
      <c r="R601" s="1"/>
      <c r="S601" s="45"/>
      <c r="T601" s="31"/>
    </row>
    <row r="602" spans="1:20" hidden="1" x14ac:dyDescent="0.25">
      <c r="A602" s="1">
        <v>24732998</v>
      </c>
      <c r="B602" s="2">
        <v>45112</v>
      </c>
      <c r="C602" s="2" t="s">
        <v>456</v>
      </c>
      <c r="D602" s="1" t="s">
        <v>72</v>
      </c>
      <c r="E602" s="1" t="s">
        <v>5</v>
      </c>
      <c r="F602" s="1">
        <v>124028</v>
      </c>
      <c r="G602" s="1" t="s">
        <v>422</v>
      </c>
      <c r="H602" s="28">
        <v>38795.49</v>
      </c>
      <c r="I602" s="46">
        <v>1027.56</v>
      </c>
      <c r="J602" s="30">
        <v>1298.49</v>
      </c>
      <c r="K602" s="4"/>
      <c r="L602" s="3" t="s">
        <v>188</v>
      </c>
      <c r="M602" s="2">
        <v>45111</v>
      </c>
      <c r="N602" s="2"/>
      <c r="O602" s="5">
        <v>45117</v>
      </c>
      <c r="P602" s="2"/>
      <c r="Q602" s="2"/>
      <c r="R602" s="1"/>
      <c r="S602" s="45"/>
      <c r="T602" s="31"/>
    </row>
    <row r="603" spans="1:20" hidden="1" x14ac:dyDescent="0.25">
      <c r="A603" s="1">
        <v>24920998</v>
      </c>
      <c r="B603" s="2">
        <v>45111</v>
      </c>
      <c r="C603" s="2" t="s">
        <v>456</v>
      </c>
      <c r="D603" s="1" t="s">
        <v>907</v>
      </c>
      <c r="E603" s="1" t="s">
        <v>49</v>
      </c>
      <c r="F603" s="1">
        <v>124030</v>
      </c>
      <c r="G603" s="1" t="s">
        <v>424</v>
      </c>
      <c r="H603" s="29">
        <v>8110</v>
      </c>
      <c r="I603" s="46">
        <v>642.24</v>
      </c>
      <c r="J603" s="30">
        <v>277.83800000000002</v>
      </c>
      <c r="K603" s="4"/>
      <c r="L603" s="3" t="s">
        <v>798</v>
      </c>
      <c r="M603" s="2">
        <v>45111</v>
      </c>
      <c r="N603" s="2"/>
      <c r="O603" s="5">
        <v>45139</v>
      </c>
      <c r="P603" s="2"/>
      <c r="Q603" s="2"/>
      <c r="R603" s="1"/>
      <c r="S603" s="45"/>
      <c r="T603" s="31"/>
    </row>
    <row r="604" spans="1:20" hidden="1" x14ac:dyDescent="0.25">
      <c r="A604" s="1">
        <v>24577498</v>
      </c>
      <c r="B604" s="2">
        <v>45111</v>
      </c>
      <c r="C604" s="2" t="s">
        <v>456</v>
      </c>
      <c r="D604" s="1" t="s">
        <v>826</v>
      </c>
      <c r="E604" s="1" t="s">
        <v>49</v>
      </c>
      <c r="F604" s="1">
        <v>124031</v>
      </c>
      <c r="G604" s="1" t="s">
        <v>424</v>
      </c>
      <c r="H604" s="29">
        <v>24224.27</v>
      </c>
      <c r="I604" s="46">
        <v>1080.58</v>
      </c>
      <c r="J604" s="30">
        <v>736.00900000000001</v>
      </c>
      <c r="K604" s="4"/>
      <c r="L604" s="3" t="s">
        <v>798</v>
      </c>
      <c r="M604" s="2">
        <v>45111</v>
      </c>
      <c r="N604" s="2"/>
      <c r="O604" s="5">
        <v>45126</v>
      </c>
      <c r="P604" s="2"/>
      <c r="Q604" s="2"/>
      <c r="R604" s="1"/>
      <c r="S604" s="45"/>
      <c r="T604" s="31"/>
    </row>
    <row r="605" spans="1:20" hidden="1" x14ac:dyDescent="0.25">
      <c r="A605" s="1">
        <v>24906498</v>
      </c>
      <c r="B605" s="2">
        <v>45114</v>
      </c>
      <c r="C605" s="2" t="s">
        <v>456</v>
      </c>
      <c r="D605" s="1" t="s">
        <v>89</v>
      </c>
      <c r="E605" s="1" t="s">
        <v>80</v>
      </c>
      <c r="F605" s="1">
        <v>124035</v>
      </c>
      <c r="G605" s="1" t="s">
        <v>423</v>
      </c>
      <c r="H605" s="29">
        <v>10119</v>
      </c>
      <c r="I605" s="46">
        <v>379.05</v>
      </c>
      <c r="J605" s="30">
        <v>354.28300000000002</v>
      </c>
      <c r="K605" s="4"/>
      <c r="L605" s="3" t="s">
        <v>844</v>
      </c>
      <c r="M605" s="2">
        <v>45111</v>
      </c>
      <c r="N605" s="2"/>
      <c r="O605" s="5">
        <v>45133</v>
      </c>
      <c r="P605" s="2"/>
      <c r="Q605" s="2"/>
      <c r="R605" s="1"/>
      <c r="S605" s="45"/>
      <c r="T605" s="31"/>
    </row>
    <row r="606" spans="1:20" hidden="1" x14ac:dyDescent="0.25">
      <c r="A606" s="1">
        <v>24947598</v>
      </c>
      <c r="B606" s="2">
        <v>45111</v>
      </c>
      <c r="C606" s="2" t="s">
        <v>456</v>
      </c>
      <c r="D606" s="1" t="s">
        <v>506</v>
      </c>
      <c r="E606" s="1" t="s">
        <v>26</v>
      </c>
      <c r="F606" s="1">
        <v>124036</v>
      </c>
      <c r="G606" s="1" t="s">
        <v>424</v>
      </c>
      <c r="H606" s="29">
        <v>13785.32</v>
      </c>
      <c r="I606" s="46">
        <v>928.33</v>
      </c>
      <c r="J606" s="30">
        <v>436.38</v>
      </c>
      <c r="K606" s="4"/>
      <c r="L606" s="3" t="s">
        <v>798</v>
      </c>
      <c r="M606" s="2">
        <v>45111</v>
      </c>
      <c r="N606" s="2"/>
      <c r="O606" s="5">
        <v>45138</v>
      </c>
      <c r="P606" s="2"/>
      <c r="Q606" s="2"/>
      <c r="R606" s="1"/>
      <c r="S606" s="45"/>
      <c r="T606" s="31"/>
    </row>
    <row r="607" spans="1:20" hidden="1" x14ac:dyDescent="0.25">
      <c r="A607" s="1">
        <v>24798298</v>
      </c>
      <c r="B607" s="2">
        <v>45111</v>
      </c>
      <c r="C607" s="2" t="s">
        <v>456</v>
      </c>
      <c r="D607" s="1" t="s">
        <v>124</v>
      </c>
      <c r="E607" s="1" t="s">
        <v>30</v>
      </c>
      <c r="F607" s="1">
        <v>124039</v>
      </c>
      <c r="G607" s="1" t="s">
        <v>425</v>
      </c>
      <c r="H607" s="29">
        <v>16919</v>
      </c>
      <c r="I607" s="46">
        <v>674.91</v>
      </c>
      <c r="J607" s="30">
        <v>565.495</v>
      </c>
      <c r="K607" s="4"/>
      <c r="L607" s="3" t="s">
        <v>798</v>
      </c>
      <c r="M607" s="2">
        <v>45111</v>
      </c>
      <c r="N607" s="2"/>
      <c r="O607" s="5">
        <v>45126</v>
      </c>
      <c r="P607" s="2"/>
      <c r="Q607" s="2"/>
      <c r="R607" s="1"/>
      <c r="S607" s="45"/>
      <c r="T607" s="31"/>
    </row>
    <row r="608" spans="1:20" hidden="1" x14ac:dyDescent="0.25">
      <c r="A608" s="1">
        <v>25040098</v>
      </c>
      <c r="B608" s="2">
        <v>45126</v>
      </c>
      <c r="C608" s="2" t="s">
        <v>456</v>
      </c>
      <c r="D608" s="1" t="s">
        <v>184</v>
      </c>
      <c r="E608" s="1" t="s">
        <v>80</v>
      </c>
      <c r="F608" s="1">
        <v>124041</v>
      </c>
      <c r="G608" s="1" t="s">
        <v>423</v>
      </c>
      <c r="H608" s="29">
        <v>6519</v>
      </c>
      <c r="I608" s="46">
        <v>256.64999999999998</v>
      </c>
      <c r="J608" s="30">
        <v>202.797</v>
      </c>
      <c r="K608" s="4"/>
      <c r="L608" s="3" t="s">
        <v>844</v>
      </c>
      <c r="M608" s="2">
        <v>45111</v>
      </c>
      <c r="N608" s="2"/>
      <c r="O608" s="5">
        <v>45146</v>
      </c>
      <c r="P608" s="2"/>
      <c r="Q608" s="2"/>
      <c r="R608" s="1"/>
      <c r="S608" s="45"/>
      <c r="T608" s="31"/>
    </row>
    <row r="609" spans="1:20" hidden="1" x14ac:dyDescent="0.25">
      <c r="A609" s="1">
        <v>25037898</v>
      </c>
      <c r="B609" s="2">
        <v>45111</v>
      </c>
      <c r="C609" s="2" t="s">
        <v>456</v>
      </c>
      <c r="D609" s="1" t="s">
        <v>169</v>
      </c>
      <c r="E609" s="1" t="s">
        <v>6</v>
      </c>
      <c r="F609" s="1">
        <v>124042</v>
      </c>
      <c r="G609" s="1" t="s">
        <v>422</v>
      </c>
      <c r="H609" s="28">
        <v>10120</v>
      </c>
      <c r="I609" s="46">
        <v>350.75</v>
      </c>
      <c r="J609" s="30">
        <v>354.28300000000002</v>
      </c>
      <c r="K609" s="4"/>
      <c r="L609" s="3" t="s">
        <v>52</v>
      </c>
      <c r="M609" s="2">
        <v>45111</v>
      </c>
      <c r="N609" s="2"/>
      <c r="O609" s="5">
        <v>45118</v>
      </c>
      <c r="P609" s="2"/>
      <c r="Q609" s="2"/>
      <c r="R609" s="1"/>
      <c r="S609" s="45"/>
      <c r="T609" s="31"/>
    </row>
    <row r="610" spans="1:20" hidden="1" x14ac:dyDescent="0.25">
      <c r="A610" s="1">
        <v>25011798</v>
      </c>
      <c r="B610" s="2">
        <v>45112</v>
      </c>
      <c r="C610" s="2" t="s">
        <v>456</v>
      </c>
      <c r="D610" s="1" t="s">
        <v>86</v>
      </c>
      <c r="E610" s="1" t="s">
        <v>80</v>
      </c>
      <c r="F610" s="1">
        <v>124044</v>
      </c>
      <c r="G610" s="1" t="s">
        <v>423</v>
      </c>
      <c r="H610" s="29">
        <v>8769</v>
      </c>
      <c r="I610" s="46">
        <v>313.95</v>
      </c>
      <c r="J610" s="30">
        <v>268.99799999999999</v>
      </c>
      <c r="K610" s="4"/>
      <c r="L610" s="3" t="s">
        <v>11</v>
      </c>
      <c r="M610" s="2">
        <v>45111</v>
      </c>
      <c r="N610" s="2"/>
      <c r="O610" s="5">
        <v>45121</v>
      </c>
      <c r="P610" s="2"/>
      <c r="Q610" s="2"/>
      <c r="R610" s="1"/>
      <c r="S610" s="45"/>
      <c r="T610" s="31"/>
    </row>
    <row r="611" spans="1:20" hidden="1" x14ac:dyDescent="0.25">
      <c r="A611" s="1">
        <v>25068498</v>
      </c>
      <c r="B611" s="2">
        <v>45114</v>
      </c>
      <c r="C611" s="2" t="s">
        <v>456</v>
      </c>
      <c r="D611" s="1" t="s">
        <v>87</v>
      </c>
      <c r="E611" s="1" t="s">
        <v>80</v>
      </c>
      <c r="F611" s="1">
        <v>124045</v>
      </c>
      <c r="G611" s="1" t="s">
        <v>423</v>
      </c>
      <c r="H611" s="29">
        <v>12019</v>
      </c>
      <c r="I611" s="46">
        <v>443.65</v>
      </c>
      <c r="J611" s="30">
        <v>396.74</v>
      </c>
      <c r="K611" s="4"/>
      <c r="L611" s="3" t="s">
        <v>844</v>
      </c>
      <c r="M611" s="2">
        <v>45111</v>
      </c>
      <c r="N611" s="2"/>
      <c r="O611" s="5">
        <v>45133</v>
      </c>
      <c r="P611" s="2"/>
      <c r="Q611" s="2"/>
      <c r="R611" s="1"/>
      <c r="S611" s="45"/>
      <c r="T611" s="31"/>
    </row>
    <row r="612" spans="1:20" hidden="1" x14ac:dyDescent="0.25">
      <c r="A612" s="1">
        <v>23863298</v>
      </c>
      <c r="B612" s="2">
        <v>45113</v>
      </c>
      <c r="C612" s="2" t="s">
        <v>456</v>
      </c>
      <c r="D612" s="1" t="s">
        <v>961</v>
      </c>
      <c r="E612" s="1" t="s">
        <v>6</v>
      </c>
      <c r="F612" s="1">
        <v>124048</v>
      </c>
      <c r="G612" s="1" t="s">
        <v>422</v>
      </c>
      <c r="H612" s="29">
        <v>72930</v>
      </c>
      <c r="I612" s="46">
        <v>2413.21</v>
      </c>
      <c r="J612" s="30">
        <v>2665.32</v>
      </c>
      <c r="K612" s="4"/>
      <c r="L612" s="3" t="s">
        <v>842</v>
      </c>
      <c r="M612" s="2">
        <v>45111</v>
      </c>
      <c r="N612" s="2"/>
      <c r="O612" s="5">
        <v>45120</v>
      </c>
      <c r="P612" s="2"/>
      <c r="Q612" s="2"/>
      <c r="R612" s="1"/>
      <c r="S612" s="45"/>
      <c r="T612" s="31"/>
    </row>
    <row r="613" spans="1:20" hidden="1" x14ac:dyDescent="0.25">
      <c r="A613" s="1">
        <v>24605298</v>
      </c>
      <c r="B613" s="2">
        <v>45113</v>
      </c>
      <c r="C613" s="2" t="s">
        <v>456</v>
      </c>
      <c r="D613" s="1" t="s">
        <v>108</v>
      </c>
      <c r="E613" s="1" t="s">
        <v>6</v>
      </c>
      <c r="F613" s="1">
        <v>124049</v>
      </c>
      <c r="G613" s="1" t="s">
        <v>422</v>
      </c>
      <c r="H613" s="29">
        <v>147500</v>
      </c>
      <c r="I613" s="46">
        <v>5276.59</v>
      </c>
      <c r="J613" s="30"/>
      <c r="K613" s="4"/>
      <c r="L613" s="3" t="s">
        <v>842</v>
      </c>
      <c r="M613" s="2">
        <v>45111</v>
      </c>
      <c r="N613" s="2"/>
      <c r="O613" s="5">
        <v>45125</v>
      </c>
      <c r="P613" s="2"/>
      <c r="Q613" s="2"/>
      <c r="R613" s="1"/>
      <c r="S613" s="45"/>
      <c r="T613" s="31"/>
    </row>
    <row r="614" spans="1:20" hidden="1" x14ac:dyDescent="0.25">
      <c r="A614" s="1">
        <v>24976698</v>
      </c>
      <c r="B614" s="2">
        <v>45114</v>
      </c>
      <c r="C614" s="2" t="s">
        <v>456</v>
      </c>
      <c r="D614" s="1" t="s">
        <v>184</v>
      </c>
      <c r="E614" s="1" t="s">
        <v>80</v>
      </c>
      <c r="F614" s="1">
        <v>124050</v>
      </c>
      <c r="G614" s="1" t="s">
        <v>423</v>
      </c>
      <c r="H614" s="29">
        <v>25000</v>
      </c>
      <c r="I614" s="46">
        <v>885</v>
      </c>
      <c r="J614" s="30">
        <v>854.23</v>
      </c>
      <c r="K614" s="4"/>
      <c r="L614" s="3" t="s">
        <v>844</v>
      </c>
      <c r="M614" s="2">
        <v>45111</v>
      </c>
      <c r="N614" s="2"/>
      <c r="O614" s="5">
        <v>45133</v>
      </c>
      <c r="P614" s="2"/>
      <c r="Q614" s="2"/>
      <c r="R614" s="1"/>
      <c r="S614" s="45"/>
      <c r="T614" s="31"/>
    </row>
    <row r="615" spans="1:20" hidden="1" x14ac:dyDescent="0.25">
      <c r="A615" s="1">
        <v>25054198</v>
      </c>
      <c r="B615" s="2">
        <v>45114</v>
      </c>
      <c r="C615" s="2" t="s">
        <v>456</v>
      </c>
      <c r="D615" s="1" t="s">
        <v>184</v>
      </c>
      <c r="E615" s="1" t="s">
        <v>80</v>
      </c>
      <c r="F615" s="1">
        <v>124052</v>
      </c>
      <c r="G615" s="1" t="s">
        <v>423</v>
      </c>
      <c r="H615" s="29">
        <v>24800</v>
      </c>
      <c r="I615" s="46">
        <v>878.2</v>
      </c>
      <c r="J615" s="30">
        <v>854.23</v>
      </c>
      <c r="K615" s="4"/>
      <c r="L615" s="3" t="s">
        <v>844</v>
      </c>
      <c r="M615" s="2">
        <v>45111</v>
      </c>
      <c r="N615" s="2"/>
      <c r="O615" s="5">
        <v>45133</v>
      </c>
      <c r="P615" s="2"/>
      <c r="Q615" s="2"/>
      <c r="R615" s="1"/>
      <c r="S615" s="45"/>
      <c r="T615" s="31"/>
    </row>
    <row r="616" spans="1:20" hidden="1" x14ac:dyDescent="0.25">
      <c r="A616" s="1">
        <v>24998698</v>
      </c>
      <c r="B616" s="2">
        <v>45111</v>
      </c>
      <c r="C616" s="2" t="s">
        <v>456</v>
      </c>
      <c r="D616" s="1" t="s">
        <v>841</v>
      </c>
      <c r="E616" s="1" t="s">
        <v>42</v>
      </c>
      <c r="F616" s="1">
        <v>124055</v>
      </c>
      <c r="G616" s="1" t="s">
        <v>424</v>
      </c>
      <c r="H616" s="29">
        <v>19118.36</v>
      </c>
      <c r="I616" s="46">
        <v>3286.39</v>
      </c>
      <c r="J616" s="30">
        <v>740.14499999999998</v>
      </c>
      <c r="K616" s="4"/>
      <c r="L616" s="3" t="s">
        <v>798</v>
      </c>
      <c r="M616" s="2">
        <v>45111</v>
      </c>
      <c r="N616" s="2"/>
      <c r="O616" s="5">
        <v>45138</v>
      </c>
      <c r="P616" s="2"/>
      <c r="Q616" s="2"/>
      <c r="R616" s="1"/>
      <c r="S616" s="45"/>
      <c r="T616" s="31"/>
    </row>
    <row r="617" spans="1:20" hidden="1" x14ac:dyDescent="0.25">
      <c r="A617" s="1">
        <v>24974698</v>
      </c>
      <c r="B617" s="2">
        <v>45114</v>
      </c>
      <c r="C617" s="2" t="s">
        <v>456</v>
      </c>
      <c r="D617" s="1" t="s">
        <v>184</v>
      </c>
      <c r="E617" s="1" t="s">
        <v>80</v>
      </c>
      <c r="F617" s="1">
        <v>124056</v>
      </c>
      <c r="G617" s="1" t="s">
        <v>423</v>
      </c>
      <c r="H617" s="29">
        <v>14235</v>
      </c>
      <c r="I617" s="46">
        <v>518.99</v>
      </c>
      <c r="J617" s="30">
        <v>508.24099999999999</v>
      </c>
      <c r="K617" s="4"/>
      <c r="L617" s="3" t="s">
        <v>844</v>
      </c>
      <c r="M617" s="2">
        <v>45111</v>
      </c>
      <c r="N617" s="2"/>
      <c r="O617" s="5">
        <v>45133</v>
      </c>
      <c r="P617" s="2"/>
      <c r="Q617" s="2"/>
      <c r="R617" s="1"/>
      <c r="S617" s="45"/>
      <c r="T617" s="31"/>
    </row>
    <row r="618" spans="1:20" hidden="1" x14ac:dyDescent="0.25">
      <c r="A618" s="1">
        <v>24997198</v>
      </c>
      <c r="B618" s="2">
        <v>45114</v>
      </c>
      <c r="C618" s="2" t="s">
        <v>456</v>
      </c>
      <c r="D618" s="1" t="s">
        <v>896</v>
      </c>
      <c r="E618" s="1" t="s">
        <v>80</v>
      </c>
      <c r="F618" s="1">
        <v>124057</v>
      </c>
      <c r="G618" s="1" t="s">
        <v>423</v>
      </c>
      <c r="H618" s="29">
        <v>8681.31</v>
      </c>
      <c r="I618" s="46">
        <v>330.16</v>
      </c>
      <c r="J618" s="30">
        <v>268.99799999999999</v>
      </c>
      <c r="K618" s="4"/>
      <c r="L618" s="3" t="s">
        <v>844</v>
      </c>
      <c r="M618" s="2">
        <v>45111</v>
      </c>
      <c r="N618" s="2"/>
      <c r="O618" s="5">
        <v>45133</v>
      </c>
      <c r="P618" s="2"/>
      <c r="Q618" s="2"/>
      <c r="R618" s="1"/>
      <c r="S618" s="45"/>
      <c r="T618" s="31"/>
    </row>
    <row r="619" spans="1:20" hidden="1" x14ac:dyDescent="0.25">
      <c r="A619" s="1">
        <v>24999898</v>
      </c>
      <c r="B619" s="2">
        <v>45112</v>
      </c>
      <c r="C619" s="2" t="s">
        <v>456</v>
      </c>
      <c r="D619" s="1" t="s">
        <v>149</v>
      </c>
      <c r="E619" s="1" t="s">
        <v>5</v>
      </c>
      <c r="F619" s="1">
        <v>124058</v>
      </c>
      <c r="G619" s="1" t="s">
        <v>422</v>
      </c>
      <c r="H619" s="29">
        <v>10344.51</v>
      </c>
      <c r="I619" s="46">
        <v>282.12</v>
      </c>
      <c r="J619" s="30">
        <v>321.61599999999999</v>
      </c>
      <c r="K619" s="4"/>
      <c r="L619" s="3" t="s">
        <v>836</v>
      </c>
      <c r="M619" s="2">
        <v>45111</v>
      </c>
      <c r="N619" s="2"/>
      <c r="O619" s="5">
        <v>45117</v>
      </c>
      <c r="P619" s="2"/>
      <c r="Q619" s="2"/>
      <c r="R619" s="1"/>
      <c r="S619" s="45"/>
      <c r="T619" s="31"/>
    </row>
    <row r="620" spans="1:20" hidden="1" x14ac:dyDescent="0.25">
      <c r="A620" s="1">
        <v>24971798</v>
      </c>
      <c r="B620" s="2">
        <v>45114</v>
      </c>
      <c r="C620" s="2" t="s">
        <v>456</v>
      </c>
      <c r="D620" s="1" t="s">
        <v>89</v>
      </c>
      <c r="E620" s="1" t="s">
        <v>80</v>
      </c>
      <c r="F620" s="1">
        <v>124059</v>
      </c>
      <c r="G620" s="1" t="s">
        <v>423</v>
      </c>
      <c r="H620" s="29">
        <v>9609</v>
      </c>
      <c r="I620" s="46">
        <v>361.71</v>
      </c>
      <c r="J620" s="30">
        <v>304.42700000000002</v>
      </c>
      <c r="K620" s="4"/>
      <c r="L620" s="3" t="s">
        <v>844</v>
      </c>
      <c r="M620" s="2">
        <v>45111</v>
      </c>
      <c r="N620" s="2"/>
      <c r="O620" s="5">
        <v>45133</v>
      </c>
      <c r="P620" s="2"/>
      <c r="Q620" s="2"/>
      <c r="R620" s="1"/>
      <c r="S620" s="45"/>
      <c r="T620" s="31"/>
    </row>
    <row r="621" spans="1:20" hidden="1" x14ac:dyDescent="0.25">
      <c r="A621" s="1">
        <v>24960498</v>
      </c>
      <c r="B621" s="2">
        <v>45113</v>
      </c>
      <c r="C621" s="2" t="s">
        <v>456</v>
      </c>
      <c r="D621" s="1" t="s">
        <v>108</v>
      </c>
      <c r="E621" s="1" t="s">
        <v>6</v>
      </c>
      <c r="F621" s="1">
        <v>124060</v>
      </c>
      <c r="G621" s="1" t="s">
        <v>422</v>
      </c>
      <c r="H621" s="29">
        <v>12879</v>
      </c>
      <c r="I621" s="46">
        <v>391.27</v>
      </c>
      <c r="J621" s="30">
        <v>432.15</v>
      </c>
      <c r="K621" s="4"/>
      <c r="L621" s="3" t="s">
        <v>842</v>
      </c>
      <c r="M621" s="2">
        <v>45111</v>
      </c>
      <c r="N621" s="2"/>
      <c r="O621" s="5">
        <v>45125</v>
      </c>
      <c r="P621" s="2"/>
      <c r="Q621" s="2"/>
      <c r="R621" s="1"/>
      <c r="S621" s="45"/>
      <c r="T621" s="31"/>
    </row>
    <row r="622" spans="1:20" hidden="1" x14ac:dyDescent="0.25">
      <c r="A622" s="1">
        <v>24963498</v>
      </c>
      <c r="B622" s="2">
        <v>45114</v>
      </c>
      <c r="C622" s="2" t="s">
        <v>456</v>
      </c>
      <c r="D622" s="1" t="s">
        <v>317</v>
      </c>
      <c r="E622" s="1" t="s">
        <v>33</v>
      </c>
      <c r="F622" s="1">
        <v>124061</v>
      </c>
      <c r="G622" s="1" t="s">
        <v>425</v>
      </c>
      <c r="H622" s="29">
        <v>20450</v>
      </c>
      <c r="I622" s="46">
        <v>791.58</v>
      </c>
      <c r="J622" s="30">
        <v>696.59400000000005</v>
      </c>
      <c r="K622" s="4"/>
      <c r="L622" s="3" t="s">
        <v>510</v>
      </c>
      <c r="M622" s="2">
        <v>45111</v>
      </c>
      <c r="N622" s="2"/>
      <c r="O622" s="5">
        <v>45121</v>
      </c>
      <c r="P622" s="2"/>
      <c r="Q622" s="2"/>
      <c r="R622" s="1"/>
      <c r="S622" s="45"/>
      <c r="T622" s="31"/>
    </row>
    <row r="623" spans="1:20" hidden="1" x14ac:dyDescent="0.25">
      <c r="A623" s="1">
        <v>25006998</v>
      </c>
      <c r="B623" s="2">
        <v>45114</v>
      </c>
      <c r="C623" s="2" t="s">
        <v>456</v>
      </c>
      <c r="D623" s="1" t="s">
        <v>86</v>
      </c>
      <c r="E623" s="1" t="s">
        <v>80</v>
      </c>
      <c r="F623" s="1">
        <v>124062</v>
      </c>
      <c r="G623" s="1" t="s">
        <v>423</v>
      </c>
      <c r="H623" s="29">
        <v>18442.71</v>
      </c>
      <c r="I623" s="46">
        <v>662.05</v>
      </c>
      <c r="J623" s="30">
        <v>659.21600000000001</v>
      </c>
      <c r="K623" s="4"/>
      <c r="L623" s="3" t="s">
        <v>844</v>
      </c>
      <c r="M623" s="2">
        <v>45111</v>
      </c>
      <c r="N623" s="2"/>
      <c r="O623" s="5">
        <v>45133</v>
      </c>
      <c r="P623" s="2"/>
      <c r="Q623" s="2"/>
      <c r="R623" s="1"/>
      <c r="S623" s="45"/>
      <c r="T623" s="31"/>
    </row>
    <row r="624" spans="1:20" hidden="1" x14ac:dyDescent="0.25">
      <c r="A624" s="1">
        <v>24994798</v>
      </c>
      <c r="B624" s="2">
        <v>45114</v>
      </c>
      <c r="C624" s="2" t="s">
        <v>456</v>
      </c>
      <c r="D624" s="1" t="s">
        <v>968</v>
      </c>
      <c r="E624" s="1" t="s">
        <v>80</v>
      </c>
      <c r="F624" s="1">
        <v>124063</v>
      </c>
      <c r="G624" s="1" t="s">
        <v>423</v>
      </c>
      <c r="H624" s="29">
        <v>15116.31</v>
      </c>
      <c r="I624" s="46">
        <v>548.95000000000005</v>
      </c>
      <c r="J624" s="30">
        <v>524.48400000000004</v>
      </c>
      <c r="K624" s="4"/>
      <c r="L624" s="3" t="s">
        <v>844</v>
      </c>
      <c r="M624" s="2">
        <v>45111</v>
      </c>
      <c r="N624" s="2"/>
      <c r="O624" s="5">
        <v>45133</v>
      </c>
      <c r="P624" s="2"/>
      <c r="Q624" s="2"/>
      <c r="R624" s="1"/>
      <c r="S624" s="45"/>
      <c r="T624" s="31"/>
    </row>
    <row r="625" spans="1:20" hidden="1" x14ac:dyDescent="0.25">
      <c r="A625" s="1">
        <v>24935598</v>
      </c>
      <c r="B625" s="2">
        <v>45112</v>
      </c>
      <c r="C625" s="2" t="s">
        <v>456</v>
      </c>
      <c r="D625" s="1" t="s">
        <v>641</v>
      </c>
      <c r="E625" s="1" t="s">
        <v>5</v>
      </c>
      <c r="F625" s="1">
        <v>124066</v>
      </c>
      <c r="G625" s="1" t="s">
        <v>422</v>
      </c>
      <c r="H625" s="28">
        <v>51877.43</v>
      </c>
      <c r="I625" s="46">
        <v>1453.45</v>
      </c>
      <c r="J625" s="30">
        <v>1853.31</v>
      </c>
      <c r="K625" s="4"/>
      <c r="L625" s="3" t="s">
        <v>188</v>
      </c>
      <c r="M625" s="2">
        <v>45111</v>
      </c>
      <c r="N625" s="2"/>
      <c r="O625" s="5">
        <v>45114</v>
      </c>
      <c r="P625" s="2"/>
      <c r="Q625" s="2"/>
      <c r="R625" s="1"/>
      <c r="S625" s="45"/>
      <c r="T625" s="31"/>
    </row>
    <row r="626" spans="1:20" hidden="1" x14ac:dyDescent="0.25">
      <c r="A626" s="1">
        <v>22944098</v>
      </c>
      <c r="B626" s="2">
        <v>45114</v>
      </c>
      <c r="C626" s="2" t="s">
        <v>456</v>
      </c>
      <c r="D626" s="1" t="s">
        <v>85</v>
      </c>
      <c r="E626" s="1" t="s">
        <v>80</v>
      </c>
      <c r="F626" s="1">
        <v>124067</v>
      </c>
      <c r="G626" s="1" t="s">
        <v>423</v>
      </c>
      <c r="H626" s="29">
        <v>85830.11</v>
      </c>
      <c r="I626" s="46">
        <v>2953.22</v>
      </c>
      <c r="J626" s="30">
        <v>2604.9899999999998</v>
      </c>
      <c r="K626" s="4"/>
      <c r="L626" s="3" t="s">
        <v>844</v>
      </c>
      <c r="M626" s="2">
        <v>45111</v>
      </c>
      <c r="N626" s="2"/>
      <c r="O626" s="5">
        <v>45133</v>
      </c>
      <c r="P626" s="2"/>
      <c r="Q626" s="2"/>
      <c r="R626" s="1"/>
      <c r="S626" s="45"/>
      <c r="T626" s="31"/>
    </row>
    <row r="627" spans="1:20" hidden="1" x14ac:dyDescent="0.25">
      <c r="A627" s="1">
        <v>24982698</v>
      </c>
      <c r="B627" s="2">
        <v>45113</v>
      </c>
      <c r="C627" s="2" t="s">
        <v>456</v>
      </c>
      <c r="D627" s="1" t="s">
        <v>295</v>
      </c>
      <c r="E627" s="1" t="s">
        <v>6</v>
      </c>
      <c r="F627" s="1">
        <v>124069</v>
      </c>
      <c r="G627" s="1" t="s">
        <v>422</v>
      </c>
      <c r="H627" s="29">
        <v>65200</v>
      </c>
      <c r="I627" s="46">
        <v>1787.41</v>
      </c>
      <c r="J627" s="30">
        <v>1974.14</v>
      </c>
      <c r="K627" s="4"/>
      <c r="L627" s="3" t="s">
        <v>842</v>
      </c>
      <c r="M627" s="2">
        <v>45111</v>
      </c>
      <c r="N627" s="2"/>
      <c r="O627" s="5">
        <v>45124</v>
      </c>
      <c r="P627" s="2"/>
      <c r="Q627" s="2"/>
      <c r="R627" s="1"/>
      <c r="S627" s="45"/>
      <c r="T627" s="31"/>
    </row>
    <row r="628" spans="1:20" hidden="1" x14ac:dyDescent="0.25">
      <c r="A628" s="1">
        <v>24788898</v>
      </c>
      <c r="B628" s="2">
        <v>45112</v>
      </c>
      <c r="C628" s="2" t="s">
        <v>456</v>
      </c>
      <c r="D628" s="1" t="s">
        <v>874</v>
      </c>
      <c r="E628" s="1" t="s">
        <v>49</v>
      </c>
      <c r="F628" s="1">
        <v>124074</v>
      </c>
      <c r="G628" s="1" t="s">
        <v>424</v>
      </c>
      <c r="H628" s="29">
        <v>12132.37</v>
      </c>
      <c r="I628" s="46">
        <v>873.42</v>
      </c>
      <c r="J628" s="30">
        <v>427.65600000000001</v>
      </c>
      <c r="K628" s="4"/>
      <c r="L628" s="3" t="s">
        <v>959</v>
      </c>
      <c r="M628" s="2">
        <v>45111</v>
      </c>
      <c r="N628" s="2" t="s">
        <v>1408</v>
      </c>
      <c r="O628" s="5">
        <v>45131</v>
      </c>
      <c r="P628" s="2"/>
      <c r="Q628" s="2"/>
      <c r="R628" s="1"/>
      <c r="S628" s="45"/>
      <c r="T628" s="31"/>
    </row>
    <row r="629" spans="1:20" hidden="1" x14ac:dyDescent="0.25">
      <c r="A629" s="1">
        <v>24501498</v>
      </c>
      <c r="B629" s="2">
        <v>45114</v>
      </c>
      <c r="C629" s="2" t="s">
        <v>456</v>
      </c>
      <c r="D629" s="1" t="s">
        <v>965</v>
      </c>
      <c r="E629" s="1" t="s">
        <v>80</v>
      </c>
      <c r="F629" s="1">
        <v>124075</v>
      </c>
      <c r="G629" s="1" t="s">
        <v>423</v>
      </c>
      <c r="H629" s="29">
        <v>17869</v>
      </c>
      <c r="I629" s="46">
        <v>642.54999999999995</v>
      </c>
      <c r="J629" s="30">
        <v>612.22699999999998</v>
      </c>
      <c r="K629" s="4"/>
      <c r="L629" s="3" t="s">
        <v>844</v>
      </c>
      <c r="M629" s="2">
        <v>45111</v>
      </c>
      <c r="N629" s="2"/>
      <c r="O629" s="5">
        <v>45133</v>
      </c>
      <c r="P629" s="2"/>
      <c r="Q629" s="2"/>
      <c r="R629" s="1"/>
      <c r="S629" s="45"/>
      <c r="T629" s="31"/>
    </row>
    <row r="630" spans="1:20" hidden="1" x14ac:dyDescent="0.25">
      <c r="A630" s="1">
        <v>25037998</v>
      </c>
      <c r="B630" s="2">
        <v>45112</v>
      </c>
      <c r="C630" s="2" t="s">
        <v>456</v>
      </c>
      <c r="D630" s="1" t="s">
        <v>876</v>
      </c>
      <c r="E630" s="1" t="s">
        <v>26</v>
      </c>
      <c r="F630" s="1">
        <v>124076</v>
      </c>
      <c r="G630" s="1" t="s">
        <v>424</v>
      </c>
      <c r="H630" s="29">
        <v>17970</v>
      </c>
      <c r="I630" s="46">
        <v>1540.56</v>
      </c>
      <c r="J630" s="30">
        <v>559.89800000000002</v>
      </c>
      <c r="K630" s="4"/>
      <c r="L630" s="3" t="s">
        <v>959</v>
      </c>
      <c r="M630" s="2">
        <v>45111</v>
      </c>
      <c r="N630" s="2" t="s">
        <v>1408</v>
      </c>
      <c r="O630" s="5">
        <v>45132</v>
      </c>
      <c r="P630" s="2"/>
      <c r="Q630" s="2"/>
      <c r="R630" s="1"/>
      <c r="S630" s="45"/>
      <c r="T630" s="31"/>
    </row>
    <row r="631" spans="1:20" hidden="1" x14ac:dyDescent="0.25">
      <c r="A631" s="1">
        <v>25026498</v>
      </c>
      <c r="B631" s="2">
        <v>45114</v>
      </c>
      <c r="C631" s="2" t="s">
        <v>456</v>
      </c>
      <c r="D631" s="1" t="s">
        <v>823</v>
      </c>
      <c r="E631" s="1" t="s">
        <v>80</v>
      </c>
      <c r="F631" s="1">
        <v>124077</v>
      </c>
      <c r="G631" s="1" t="s">
        <v>423</v>
      </c>
      <c r="H631" s="29">
        <v>9382.83</v>
      </c>
      <c r="I631" s="46">
        <v>354.02</v>
      </c>
      <c r="J631" s="30">
        <v>268.99799999999999</v>
      </c>
      <c r="K631" s="4"/>
      <c r="L631" s="3" t="s">
        <v>844</v>
      </c>
      <c r="M631" s="2">
        <v>45111</v>
      </c>
      <c r="N631" s="2"/>
      <c r="O631" s="5">
        <v>45133</v>
      </c>
      <c r="P631" s="2"/>
      <c r="Q631" s="2"/>
      <c r="R631" s="1"/>
      <c r="S631" s="45"/>
      <c r="T631" s="31"/>
    </row>
    <row r="632" spans="1:20" hidden="1" x14ac:dyDescent="0.25">
      <c r="A632" s="1">
        <v>24971098</v>
      </c>
      <c r="B632" s="2">
        <v>45112</v>
      </c>
      <c r="C632" s="2" t="s">
        <v>456</v>
      </c>
      <c r="D632" s="1" t="s">
        <v>39</v>
      </c>
      <c r="E632" s="1" t="s">
        <v>26</v>
      </c>
      <c r="F632" s="1">
        <v>124079</v>
      </c>
      <c r="G632" s="1" t="s">
        <v>424</v>
      </c>
      <c r="H632" s="29">
        <v>12000</v>
      </c>
      <c r="I632" s="46">
        <v>1010.75</v>
      </c>
      <c r="J632" s="30">
        <v>366.74400000000003</v>
      </c>
      <c r="K632" s="4"/>
      <c r="L632" s="3" t="s">
        <v>959</v>
      </c>
      <c r="M632" s="2">
        <v>45111</v>
      </c>
      <c r="N632" s="2" t="s">
        <v>1408</v>
      </c>
      <c r="O632" s="5">
        <v>45133</v>
      </c>
      <c r="P632" s="2"/>
      <c r="Q632" s="2"/>
      <c r="R632" s="1"/>
      <c r="S632" s="45"/>
      <c r="T632" s="31"/>
    </row>
    <row r="633" spans="1:20" hidden="1" x14ac:dyDescent="0.25">
      <c r="A633" s="1">
        <v>25128698</v>
      </c>
      <c r="B633" s="2">
        <v>45112</v>
      </c>
      <c r="C633" s="2" t="s">
        <v>456</v>
      </c>
      <c r="D633" s="1" t="s">
        <v>31</v>
      </c>
      <c r="E633" s="1" t="s">
        <v>26</v>
      </c>
      <c r="F633" s="1">
        <v>124080</v>
      </c>
      <c r="G633" s="1" t="s">
        <v>424</v>
      </c>
      <c r="H633" s="29">
        <v>12503.17</v>
      </c>
      <c r="I633" s="46">
        <v>915.98</v>
      </c>
      <c r="J633" s="30">
        <v>356.57299999999998</v>
      </c>
      <c r="K633" s="4"/>
      <c r="L633" s="3" t="s">
        <v>959</v>
      </c>
      <c r="M633" s="2">
        <v>45111</v>
      </c>
      <c r="N633" s="2" t="s">
        <v>1408</v>
      </c>
      <c r="O633" s="5">
        <v>45131</v>
      </c>
      <c r="P633" s="2"/>
      <c r="Q633" s="2"/>
      <c r="R633" s="1"/>
      <c r="S633" s="45"/>
      <c r="T633" s="31"/>
    </row>
    <row r="634" spans="1:20" hidden="1" x14ac:dyDescent="0.25">
      <c r="A634" s="1">
        <v>25112298</v>
      </c>
      <c r="B634" s="2">
        <v>45112</v>
      </c>
      <c r="C634" s="2" t="s">
        <v>456</v>
      </c>
      <c r="D634" s="1" t="s">
        <v>35</v>
      </c>
      <c r="E634" s="1" t="s">
        <v>26</v>
      </c>
      <c r="F634" s="1">
        <v>124082</v>
      </c>
      <c r="G634" s="1" t="s">
        <v>424</v>
      </c>
      <c r="H634" s="29">
        <v>9798.2999999999993</v>
      </c>
      <c r="I634" s="46">
        <v>678.41</v>
      </c>
      <c r="J634" s="30">
        <v>304.42700000000002</v>
      </c>
      <c r="K634" s="4"/>
      <c r="L634" s="3" t="s">
        <v>959</v>
      </c>
      <c r="M634" s="2">
        <v>45111</v>
      </c>
      <c r="N634" s="2" t="s">
        <v>1408</v>
      </c>
      <c r="O634" s="5">
        <v>45131</v>
      </c>
      <c r="P634" s="2"/>
      <c r="Q634" s="2"/>
      <c r="R634" s="1"/>
      <c r="S634" s="45"/>
      <c r="T634" s="31"/>
    </row>
    <row r="635" spans="1:20" hidden="1" x14ac:dyDescent="0.25">
      <c r="A635" s="1">
        <v>24915198</v>
      </c>
      <c r="B635" s="2">
        <v>45112</v>
      </c>
      <c r="C635" s="2" t="s">
        <v>456</v>
      </c>
      <c r="D635" s="1" t="s">
        <v>485</v>
      </c>
      <c r="E635" s="1" t="s">
        <v>6</v>
      </c>
      <c r="F635" s="1">
        <v>124083</v>
      </c>
      <c r="G635" s="1" t="s">
        <v>422</v>
      </c>
      <c r="H635" s="28">
        <v>5500</v>
      </c>
      <c r="I635" s="46">
        <v>168.13</v>
      </c>
      <c r="J635" s="30">
        <v>171.096</v>
      </c>
      <c r="K635" s="4"/>
      <c r="L635" s="3" t="s">
        <v>52</v>
      </c>
      <c r="M635" s="2">
        <v>45111</v>
      </c>
      <c r="N635" s="2"/>
      <c r="O635" s="5">
        <v>45121</v>
      </c>
      <c r="P635" s="2"/>
      <c r="Q635" s="2"/>
      <c r="R635" s="1"/>
      <c r="S635" s="45"/>
      <c r="T635" s="31"/>
    </row>
    <row r="636" spans="1:20" hidden="1" x14ac:dyDescent="0.25">
      <c r="A636" s="1">
        <v>24984998</v>
      </c>
      <c r="B636" s="2">
        <v>45112</v>
      </c>
      <c r="C636" s="2" t="s">
        <v>456</v>
      </c>
      <c r="D636" s="1" t="s">
        <v>32</v>
      </c>
      <c r="E636" s="1" t="s">
        <v>33</v>
      </c>
      <c r="F636" s="1">
        <v>124084</v>
      </c>
      <c r="G636" s="1" t="s">
        <v>425</v>
      </c>
      <c r="H636" s="29">
        <v>15180</v>
      </c>
      <c r="I636" s="46">
        <v>682.75</v>
      </c>
      <c r="J636" s="30">
        <v>462.16609999999997</v>
      </c>
      <c r="K636" s="4"/>
      <c r="L636" s="3" t="s">
        <v>510</v>
      </c>
      <c r="M636" s="2">
        <v>45111</v>
      </c>
      <c r="N636" s="2"/>
      <c r="O636" s="5">
        <v>45127</v>
      </c>
      <c r="P636" s="2"/>
      <c r="Q636" s="2"/>
      <c r="R636" s="1"/>
      <c r="S636" s="45"/>
      <c r="T636" s="31"/>
    </row>
    <row r="637" spans="1:20" hidden="1" x14ac:dyDescent="0.25">
      <c r="A637" s="1">
        <v>25062798</v>
      </c>
      <c r="B637" s="2">
        <v>45114</v>
      </c>
      <c r="C637" s="2" t="s">
        <v>456</v>
      </c>
      <c r="D637" s="1" t="s">
        <v>86</v>
      </c>
      <c r="E637" s="1" t="s">
        <v>80</v>
      </c>
      <c r="F637" s="1">
        <v>124085</v>
      </c>
      <c r="G637" s="1" t="s">
        <v>423</v>
      </c>
      <c r="H637" s="29">
        <v>12879</v>
      </c>
      <c r="I637" s="46">
        <v>472.89</v>
      </c>
      <c r="J637" s="30">
        <v>462.41300000000001</v>
      </c>
      <c r="K637" s="4"/>
      <c r="L637" s="3" t="s">
        <v>844</v>
      </c>
      <c r="M637" s="2">
        <v>45111</v>
      </c>
      <c r="N637" s="2"/>
      <c r="O637" s="5">
        <v>45133</v>
      </c>
      <c r="P637" s="2"/>
      <c r="Q637" s="2"/>
      <c r="R637" s="1"/>
      <c r="S637" s="45"/>
      <c r="T637" s="31"/>
    </row>
    <row r="638" spans="1:20" hidden="1" x14ac:dyDescent="0.25">
      <c r="A638" s="1">
        <v>24972698</v>
      </c>
      <c r="B638" s="2">
        <v>45112</v>
      </c>
      <c r="C638" s="2" t="s">
        <v>456</v>
      </c>
      <c r="D638" s="1" t="s">
        <v>511</v>
      </c>
      <c r="E638" s="1" t="s">
        <v>33</v>
      </c>
      <c r="F638" s="1">
        <v>124086</v>
      </c>
      <c r="G638" s="1" t="s">
        <v>425</v>
      </c>
      <c r="H638" s="29">
        <v>10449</v>
      </c>
      <c r="I638" s="46">
        <v>493.88</v>
      </c>
      <c r="J638" s="30">
        <v>334.315</v>
      </c>
      <c r="K638" s="4"/>
      <c r="L638" s="3" t="s">
        <v>510</v>
      </c>
      <c r="M638" s="2">
        <v>45111</v>
      </c>
      <c r="N638" s="2"/>
      <c r="O638" s="5">
        <v>45127</v>
      </c>
      <c r="P638" s="2"/>
      <c r="Q638" s="2"/>
      <c r="R638" s="1"/>
      <c r="S638" s="45"/>
      <c r="T638" s="31"/>
    </row>
    <row r="639" spans="1:20" hidden="1" x14ac:dyDescent="0.25">
      <c r="A639" s="1">
        <v>24900298</v>
      </c>
      <c r="B639" s="2">
        <v>45114</v>
      </c>
      <c r="C639" s="2" t="s">
        <v>456</v>
      </c>
      <c r="D639" s="1" t="s">
        <v>823</v>
      </c>
      <c r="E639" s="1" t="s">
        <v>80</v>
      </c>
      <c r="F639" s="1">
        <v>124087</v>
      </c>
      <c r="G639" s="1" t="s">
        <v>423</v>
      </c>
      <c r="H639" s="29">
        <v>17179</v>
      </c>
      <c r="I639" s="46">
        <v>619.09</v>
      </c>
      <c r="J639" s="30">
        <v>559.89800000000002</v>
      </c>
      <c r="K639" s="4"/>
      <c r="L639" s="3" t="s">
        <v>844</v>
      </c>
      <c r="M639" s="2">
        <v>45111</v>
      </c>
      <c r="N639" s="2"/>
      <c r="O639" s="5">
        <v>45133</v>
      </c>
      <c r="P639" s="2"/>
      <c r="Q639" s="2"/>
      <c r="R639" s="1"/>
      <c r="S639" s="45"/>
      <c r="T639" s="31"/>
    </row>
    <row r="640" spans="1:20" hidden="1" x14ac:dyDescent="0.25">
      <c r="A640" s="1">
        <v>24915298</v>
      </c>
      <c r="B640" s="2">
        <v>45114</v>
      </c>
      <c r="C640" s="2" t="s">
        <v>456</v>
      </c>
      <c r="D640" s="1" t="s">
        <v>911</v>
      </c>
      <c r="E640" s="1" t="s">
        <v>80</v>
      </c>
      <c r="F640" s="1">
        <v>124088</v>
      </c>
      <c r="G640" s="1" t="s">
        <v>423</v>
      </c>
      <c r="H640" s="29">
        <v>15947.68</v>
      </c>
      <c r="I640" s="46">
        <v>577.22</v>
      </c>
      <c r="J640" s="30">
        <v>524.48400000000004</v>
      </c>
      <c r="K640" s="4"/>
      <c r="L640" s="3" t="s">
        <v>844</v>
      </c>
      <c r="M640" s="2">
        <v>45111</v>
      </c>
      <c r="N640" s="2"/>
      <c r="O640" s="5">
        <v>45133</v>
      </c>
      <c r="P640" s="2"/>
      <c r="Q640" s="2"/>
      <c r="R640" s="1"/>
      <c r="S640" s="45"/>
      <c r="T640" s="31"/>
    </row>
    <row r="641" spans="1:20" hidden="1" x14ac:dyDescent="0.25">
      <c r="A641" s="1">
        <v>24750898</v>
      </c>
      <c r="B641" s="2">
        <v>45114</v>
      </c>
      <c r="C641" s="2" t="s">
        <v>456</v>
      </c>
      <c r="D641" s="1" t="s">
        <v>894</v>
      </c>
      <c r="E641" s="1" t="s">
        <v>80</v>
      </c>
      <c r="F641" s="1">
        <v>124090</v>
      </c>
      <c r="G641" s="1" t="s">
        <v>423</v>
      </c>
      <c r="H641" s="29">
        <v>20567</v>
      </c>
      <c r="I641" s="46">
        <v>734.28</v>
      </c>
      <c r="J641" s="30">
        <v>527.82600000000002</v>
      </c>
      <c r="K641" s="4"/>
      <c r="L641" s="3" t="s">
        <v>844</v>
      </c>
      <c r="M641" s="2">
        <v>45111</v>
      </c>
      <c r="N641" s="2"/>
      <c r="O641" s="5">
        <v>45133</v>
      </c>
      <c r="P641" s="2"/>
      <c r="Q641" s="2"/>
      <c r="R641" s="1"/>
      <c r="S641" s="45"/>
      <c r="T641" s="31"/>
    </row>
    <row r="642" spans="1:20" hidden="1" x14ac:dyDescent="0.25">
      <c r="A642" s="1">
        <v>24882298</v>
      </c>
      <c r="B642" s="2">
        <v>45112</v>
      </c>
      <c r="C642" s="2" t="s">
        <v>456</v>
      </c>
      <c r="D642" s="1" t="s">
        <v>462</v>
      </c>
      <c r="E642" s="1" t="s">
        <v>30</v>
      </c>
      <c r="F642" s="1">
        <v>124092</v>
      </c>
      <c r="G642" s="1" t="s">
        <v>425</v>
      </c>
      <c r="H642" s="29">
        <v>17009</v>
      </c>
      <c r="I642" s="46">
        <v>0</v>
      </c>
      <c r="J642" s="30">
        <v>596.89800000000002</v>
      </c>
      <c r="K642" s="4"/>
      <c r="L642" s="3" t="s">
        <v>959</v>
      </c>
      <c r="M642" s="2">
        <v>45111</v>
      </c>
      <c r="N642" s="2" t="s">
        <v>1408</v>
      </c>
      <c r="O642" s="5">
        <v>45133</v>
      </c>
      <c r="P642" s="2"/>
      <c r="Q642" s="2"/>
      <c r="R642" s="1"/>
      <c r="S642" s="45"/>
      <c r="T642" s="31"/>
    </row>
    <row r="643" spans="1:20" hidden="1" x14ac:dyDescent="0.25">
      <c r="A643" s="1">
        <v>24417098</v>
      </c>
      <c r="B643" s="2">
        <v>45113</v>
      </c>
      <c r="C643" s="2" t="s">
        <v>456</v>
      </c>
      <c r="D643" s="1" t="s">
        <v>727</v>
      </c>
      <c r="E643" s="1" t="s">
        <v>6</v>
      </c>
      <c r="F643" s="1">
        <v>124093</v>
      </c>
      <c r="G643" s="1" t="s">
        <v>422</v>
      </c>
      <c r="H643" s="29">
        <v>68800</v>
      </c>
      <c r="I643" s="46">
        <v>1631.52</v>
      </c>
      <c r="J643" s="30">
        <v>1801.97</v>
      </c>
      <c r="K643" s="4"/>
      <c r="L643" s="3" t="s">
        <v>842</v>
      </c>
      <c r="M643" s="2">
        <v>45111</v>
      </c>
      <c r="N643" s="2"/>
      <c r="O643" s="5">
        <v>45121</v>
      </c>
      <c r="P643" s="2"/>
      <c r="Q643" s="2"/>
      <c r="R643" s="1"/>
      <c r="S643" s="45"/>
      <c r="T643" s="31"/>
    </row>
    <row r="644" spans="1:20" hidden="1" x14ac:dyDescent="0.25">
      <c r="A644" s="1">
        <v>25024498</v>
      </c>
      <c r="B644" s="2">
        <v>45112</v>
      </c>
      <c r="C644" s="2" t="s">
        <v>456</v>
      </c>
      <c r="D644" s="1" t="s">
        <v>127</v>
      </c>
      <c r="E644" s="1" t="s">
        <v>26</v>
      </c>
      <c r="F644" s="1">
        <v>124094</v>
      </c>
      <c r="G644" s="1" t="s">
        <v>424</v>
      </c>
      <c r="H644" s="29">
        <v>48943.54</v>
      </c>
      <c r="I644" s="46">
        <v>4667.8</v>
      </c>
      <c r="J644" s="30">
        <v>1704.83</v>
      </c>
      <c r="K644" s="4"/>
      <c r="L644" s="3" t="s">
        <v>959</v>
      </c>
      <c r="M644" s="2">
        <v>45111</v>
      </c>
      <c r="N644" s="2" t="s">
        <v>1408</v>
      </c>
      <c r="O644" s="5">
        <v>45128</v>
      </c>
      <c r="P644" s="2"/>
      <c r="Q644" s="2"/>
      <c r="R644" s="1"/>
      <c r="S644" s="45"/>
      <c r="T644" s="31"/>
    </row>
    <row r="645" spans="1:20" hidden="1" x14ac:dyDescent="0.25">
      <c r="A645" s="1">
        <v>24746998</v>
      </c>
      <c r="B645" s="2">
        <v>45112</v>
      </c>
      <c r="C645" s="2" t="s">
        <v>456</v>
      </c>
      <c r="D645" s="1" t="s">
        <v>752</v>
      </c>
      <c r="E645" s="1" t="s">
        <v>5</v>
      </c>
      <c r="F645" s="1">
        <v>124095</v>
      </c>
      <c r="G645" s="1" t="s">
        <v>422</v>
      </c>
      <c r="H645" s="29">
        <v>41476</v>
      </c>
      <c r="I645" s="46">
        <v>1036.8900000000001</v>
      </c>
      <c r="J645" s="30">
        <v>1438.22</v>
      </c>
      <c r="K645" s="4"/>
      <c r="L645" s="3" t="s">
        <v>836</v>
      </c>
      <c r="M645" s="2">
        <v>45111</v>
      </c>
      <c r="N645" s="2"/>
      <c r="O645" s="5">
        <v>45121</v>
      </c>
      <c r="P645" s="2"/>
      <c r="Q645" s="2"/>
      <c r="R645" s="1"/>
      <c r="S645" s="45"/>
      <c r="T645" s="31"/>
    </row>
    <row r="646" spans="1:20" hidden="1" x14ac:dyDescent="0.25">
      <c r="A646" s="1">
        <v>25087498</v>
      </c>
      <c r="B646" s="2">
        <v>45112</v>
      </c>
      <c r="C646" s="2" t="s">
        <v>456</v>
      </c>
      <c r="D646" s="1" t="s">
        <v>36</v>
      </c>
      <c r="E646" s="1" t="s">
        <v>30</v>
      </c>
      <c r="F646" s="1">
        <v>124096</v>
      </c>
      <c r="G646" s="1" t="s">
        <v>425</v>
      </c>
      <c r="H646" s="29">
        <v>9126.0300000000007</v>
      </c>
      <c r="I646" s="46">
        <v>470.39</v>
      </c>
      <c r="J646" s="30">
        <v>260.16500000000002</v>
      </c>
      <c r="K646" s="4"/>
      <c r="L646" s="3" t="s">
        <v>959</v>
      </c>
      <c r="M646" s="2">
        <v>45111</v>
      </c>
      <c r="N646" s="2" t="s">
        <v>1408</v>
      </c>
      <c r="O646" s="5">
        <v>45133</v>
      </c>
      <c r="P646" s="2"/>
      <c r="Q646" s="2"/>
      <c r="R646" s="1"/>
      <c r="S646" s="45"/>
      <c r="T646" s="31"/>
    </row>
    <row r="647" spans="1:20" hidden="1" x14ac:dyDescent="0.25">
      <c r="A647" s="1">
        <v>24041298</v>
      </c>
      <c r="B647" s="2">
        <v>45113</v>
      </c>
      <c r="C647" s="2" t="s">
        <v>456</v>
      </c>
      <c r="D647" s="1" t="s">
        <v>65</v>
      </c>
      <c r="E647" s="1" t="s">
        <v>66</v>
      </c>
      <c r="F647" s="1">
        <v>124098</v>
      </c>
      <c r="G647" s="1" t="s">
        <v>423</v>
      </c>
      <c r="H647" s="29">
        <v>34984.300000000003</v>
      </c>
      <c r="I647" s="46">
        <v>1446.52</v>
      </c>
      <c r="J647" s="30">
        <v>1064.4639999999999</v>
      </c>
      <c r="K647" s="4"/>
      <c r="L647" s="3" t="s">
        <v>799</v>
      </c>
      <c r="M647" s="2">
        <v>45111</v>
      </c>
      <c r="N647" s="2"/>
      <c r="O647" s="5">
        <v>45119</v>
      </c>
      <c r="P647" s="2"/>
      <c r="Q647" s="2"/>
      <c r="R647" s="1"/>
      <c r="S647" s="45"/>
      <c r="T647" s="31"/>
    </row>
    <row r="648" spans="1:20" hidden="1" x14ac:dyDescent="0.25">
      <c r="A648" s="1">
        <v>23934898</v>
      </c>
      <c r="B648" s="2">
        <v>45114</v>
      </c>
      <c r="C648" s="2" t="s">
        <v>456</v>
      </c>
      <c r="D648" s="1" t="s">
        <v>86</v>
      </c>
      <c r="E648" s="1" t="s">
        <v>80</v>
      </c>
      <c r="F648" s="1">
        <v>124100</v>
      </c>
      <c r="G648" s="1" t="s">
        <v>423</v>
      </c>
      <c r="H648" s="29">
        <v>18702.53</v>
      </c>
      <c r="I648" s="46">
        <v>670.89</v>
      </c>
      <c r="J648" s="30">
        <v>551.70899999999995</v>
      </c>
      <c r="K648" s="4"/>
      <c r="L648" s="3" t="s">
        <v>844</v>
      </c>
      <c r="M648" s="2">
        <v>45111</v>
      </c>
      <c r="N648" s="2"/>
      <c r="O648" s="5">
        <v>45133</v>
      </c>
      <c r="P648" s="2"/>
      <c r="Q648" s="2"/>
      <c r="R648" s="1"/>
      <c r="S648" s="45"/>
      <c r="T648" s="31"/>
    </row>
    <row r="649" spans="1:20" hidden="1" x14ac:dyDescent="0.25">
      <c r="A649" s="1">
        <v>24997098</v>
      </c>
      <c r="B649" s="2">
        <v>45112</v>
      </c>
      <c r="C649" s="2" t="s">
        <v>456</v>
      </c>
      <c r="D649" s="1" t="s">
        <v>41</v>
      </c>
      <c r="E649" s="1" t="s">
        <v>30</v>
      </c>
      <c r="F649" s="1">
        <v>124101</v>
      </c>
      <c r="G649" s="1" t="s">
        <v>425</v>
      </c>
      <c r="H649" s="29">
        <v>11898.81</v>
      </c>
      <c r="I649" s="46">
        <v>703.26</v>
      </c>
      <c r="J649" s="30">
        <v>396.74</v>
      </c>
      <c r="K649" s="4"/>
      <c r="L649" s="3" t="s">
        <v>959</v>
      </c>
      <c r="M649" s="2">
        <v>45111</v>
      </c>
      <c r="N649" s="2" t="s">
        <v>1408</v>
      </c>
      <c r="O649" s="5">
        <v>45132</v>
      </c>
      <c r="P649" s="2"/>
      <c r="Q649" s="2"/>
      <c r="R649" s="1"/>
      <c r="S649" s="45"/>
      <c r="T649" s="31"/>
    </row>
    <row r="650" spans="1:20" hidden="1" x14ac:dyDescent="0.25">
      <c r="A650" s="1">
        <v>24939898</v>
      </c>
      <c r="B650" s="2">
        <v>45112</v>
      </c>
      <c r="C650" s="2" t="s">
        <v>456</v>
      </c>
      <c r="D650" s="1" t="s">
        <v>90</v>
      </c>
      <c r="E650" s="1" t="s">
        <v>91</v>
      </c>
      <c r="F650" s="1">
        <v>124102</v>
      </c>
      <c r="G650" s="1" t="s">
        <v>426</v>
      </c>
      <c r="H650" s="28">
        <v>11519</v>
      </c>
      <c r="I650" s="46">
        <v>641.41999999999996</v>
      </c>
      <c r="J650" s="30">
        <v>396.74</v>
      </c>
      <c r="K650" s="4"/>
      <c r="L650" s="3" t="s">
        <v>52</v>
      </c>
      <c r="M650" s="2">
        <v>45111</v>
      </c>
      <c r="N650" s="2"/>
      <c r="O650" s="5">
        <v>45124</v>
      </c>
      <c r="P650" s="2"/>
      <c r="Q650" s="2"/>
      <c r="R650" s="1"/>
      <c r="S650" s="45"/>
      <c r="T650" s="31"/>
    </row>
    <row r="651" spans="1:20" hidden="1" x14ac:dyDescent="0.25">
      <c r="A651" s="1">
        <v>24700298</v>
      </c>
      <c r="B651" s="2">
        <v>45113</v>
      </c>
      <c r="C651" s="2" t="s">
        <v>456</v>
      </c>
      <c r="D651" s="1" t="s">
        <v>65</v>
      </c>
      <c r="E651" s="1" t="s">
        <v>66</v>
      </c>
      <c r="F651" s="1">
        <v>124104</v>
      </c>
      <c r="G651" s="1" t="s">
        <v>423</v>
      </c>
      <c r="H651" s="29">
        <v>12651.3</v>
      </c>
      <c r="I651" s="46">
        <v>523.1</v>
      </c>
      <c r="J651" s="30">
        <v>428.42599999999999</v>
      </c>
      <c r="K651" s="4"/>
      <c r="L651" s="3" t="s">
        <v>799</v>
      </c>
      <c r="M651" s="2">
        <v>45111</v>
      </c>
      <c r="N651" s="2"/>
      <c r="O651" s="5">
        <v>45120</v>
      </c>
      <c r="P651" s="2"/>
      <c r="Q651" s="2"/>
      <c r="R651" s="1"/>
      <c r="S651" s="45"/>
      <c r="T651" s="31"/>
    </row>
    <row r="652" spans="1:20" hidden="1" x14ac:dyDescent="0.25">
      <c r="A652" s="1">
        <v>25083798</v>
      </c>
      <c r="B652" s="2">
        <v>45112</v>
      </c>
      <c r="C652" s="2" t="s">
        <v>456</v>
      </c>
      <c r="D652" s="1" t="s">
        <v>865</v>
      </c>
      <c r="E652" s="1" t="s">
        <v>30</v>
      </c>
      <c r="F652" s="1">
        <v>124105</v>
      </c>
      <c r="G652" s="1" t="s">
        <v>425</v>
      </c>
      <c r="H652" s="29">
        <v>11309</v>
      </c>
      <c r="I652" s="46">
        <v>894.98</v>
      </c>
      <c r="J652" s="30">
        <v>366.74400000000003</v>
      </c>
      <c r="K652" s="4"/>
      <c r="L652" s="3" t="s">
        <v>959</v>
      </c>
      <c r="M652" s="2">
        <v>45111</v>
      </c>
      <c r="N652" s="2" t="s">
        <v>1408</v>
      </c>
      <c r="O652" s="5">
        <v>45133</v>
      </c>
      <c r="P652" s="2"/>
      <c r="Q652" s="2"/>
      <c r="R652" s="1"/>
      <c r="S652" s="45"/>
      <c r="T652" s="31"/>
    </row>
    <row r="653" spans="1:20" hidden="1" x14ac:dyDescent="0.25">
      <c r="A653" s="1">
        <v>24836698</v>
      </c>
      <c r="B653" s="2">
        <v>45114</v>
      </c>
      <c r="C653" s="2" t="s">
        <v>456</v>
      </c>
      <c r="D653" s="1" t="s">
        <v>966</v>
      </c>
      <c r="E653" s="1" t="s">
        <v>80</v>
      </c>
      <c r="F653" s="1">
        <v>124107</v>
      </c>
      <c r="G653" s="1" t="s">
        <v>423</v>
      </c>
      <c r="H653" s="29">
        <v>10585</v>
      </c>
      <c r="I653" s="46">
        <v>394.89</v>
      </c>
      <c r="J653" s="30">
        <v>308.5</v>
      </c>
      <c r="K653" s="4"/>
      <c r="L653" s="3" t="s">
        <v>844</v>
      </c>
      <c r="M653" s="2">
        <v>45111</v>
      </c>
      <c r="N653" s="2"/>
      <c r="O653" s="5">
        <v>45133</v>
      </c>
      <c r="P653" s="2"/>
      <c r="Q653" s="2"/>
      <c r="R653" s="1"/>
      <c r="S653" s="45"/>
      <c r="T653" s="31"/>
    </row>
    <row r="654" spans="1:20" hidden="1" x14ac:dyDescent="0.25">
      <c r="A654" s="1">
        <v>25061598</v>
      </c>
      <c r="B654" s="2">
        <v>45114</v>
      </c>
      <c r="C654" s="2" t="s">
        <v>456</v>
      </c>
      <c r="D654" s="1" t="s">
        <v>184</v>
      </c>
      <c r="E654" s="1" t="s">
        <v>80</v>
      </c>
      <c r="F654" s="1">
        <v>124108</v>
      </c>
      <c r="G654" s="1" t="s">
        <v>423</v>
      </c>
      <c r="H654" s="29">
        <v>8100</v>
      </c>
      <c r="I654" s="46">
        <v>310.39999999999998</v>
      </c>
      <c r="J654" s="30">
        <v>258.911</v>
      </c>
      <c r="K654" s="4"/>
      <c r="L654" s="3" t="s">
        <v>844</v>
      </c>
      <c r="M654" s="2">
        <v>45111</v>
      </c>
      <c r="N654" s="2"/>
      <c r="O654" s="5">
        <v>45133</v>
      </c>
      <c r="P654" s="2"/>
      <c r="Q654" s="2"/>
      <c r="R654" s="1"/>
      <c r="S654" s="45"/>
      <c r="T654" s="31"/>
    </row>
    <row r="655" spans="1:20" hidden="1" x14ac:dyDescent="0.25">
      <c r="A655" s="1">
        <v>25012898</v>
      </c>
      <c r="B655" s="2">
        <v>45112</v>
      </c>
      <c r="C655" s="2" t="s">
        <v>456</v>
      </c>
      <c r="D655" s="1" t="s">
        <v>129</v>
      </c>
      <c r="E655" s="1" t="s">
        <v>26</v>
      </c>
      <c r="F655" s="1">
        <v>124109</v>
      </c>
      <c r="G655" s="1" t="s">
        <v>424</v>
      </c>
      <c r="H655" s="29">
        <v>17350.330000000002</v>
      </c>
      <c r="I655" s="46">
        <v>1737.03</v>
      </c>
      <c r="J655" s="30">
        <v>634.09100000000001</v>
      </c>
      <c r="K655" s="4"/>
      <c r="L655" s="3" t="s">
        <v>959</v>
      </c>
      <c r="M655" s="2">
        <v>45111</v>
      </c>
      <c r="N655" s="2" t="s">
        <v>1408</v>
      </c>
      <c r="O655" s="5">
        <v>45131</v>
      </c>
      <c r="P655" s="2"/>
      <c r="Q655" s="2"/>
      <c r="R655" s="1"/>
      <c r="S655" s="45"/>
      <c r="T655" s="31"/>
    </row>
    <row r="656" spans="1:20" hidden="1" x14ac:dyDescent="0.25">
      <c r="A656" s="1">
        <v>24940898</v>
      </c>
      <c r="B656" s="2">
        <v>45112</v>
      </c>
      <c r="C656" s="2" t="s">
        <v>456</v>
      </c>
      <c r="D656" s="1" t="s">
        <v>486</v>
      </c>
      <c r="E656" s="1" t="s">
        <v>51</v>
      </c>
      <c r="F656" s="1">
        <v>124110</v>
      </c>
      <c r="G656" s="1" t="s">
        <v>422</v>
      </c>
      <c r="H656" s="28">
        <v>12139</v>
      </c>
      <c r="I656" s="46">
        <v>898.66</v>
      </c>
      <c r="J656" s="30">
        <v>396.60399999999998</v>
      </c>
      <c r="K656" s="4"/>
      <c r="L656" s="3" t="s">
        <v>52</v>
      </c>
      <c r="M656" s="2">
        <v>45111</v>
      </c>
      <c r="N656" s="2"/>
      <c r="O656" s="5">
        <v>45128</v>
      </c>
      <c r="P656" s="2"/>
      <c r="Q656" s="2"/>
      <c r="R656" s="1"/>
      <c r="S656" s="45"/>
      <c r="T656" s="31"/>
    </row>
    <row r="657" spans="1:20" hidden="1" x14ac:dyDescent="0.25">
      <c r="A657" s="1">
        <v>25094098</v>
      </c>
      <c r="B657" s="2">
        <v>45112</v>
      </c>
      <c r="C657" s="2" t="s">
        <v>456</v>
      </c>
      <c r="D657" s="1" t="s">
        <v>69</v>
      </c>
      <c r="E657" s="1" t="s">
        <v>5</v>
      </c>
      <c r="F657" s="1">
        <v>124111</v>
      </c>
      <c r="G657" s="1" t="s">
        <v>422</v>
      </c>
      <c r="H657" s="28">
        <v>8859</v>
      </c>
      <c r="I657" s="46">
        <v>210.47</v>
      </c>
      <c r="J657" s="30">
        <v>252.553</v>
      </c>
      <c r="K657" s="4"/>
      <c r="L657" s="3" t="s">
        <v>188</v>
      </c>
      <c r="M657" s="2">
        <v>45111</v>
      </c>
      <c r="N657" s="2"/>
      <c r="O657" s="5">
        <v>45114</v>
      </c>
      <c r="P657" s="2"/>
      <c r="Q657" s="2"/>
      <c r="R657" s="1"/>
      <c r="S657" s="45"/>
      <c r="T657" s="31"/>
    </row>
    <row r="658" spans="1:20" hidden="1" x14ac:dyDescent="0.25">
      <c r="A658" s="1">
        <v>24963198</v>
      </c>
      <c r="B658" s="2">
        <v>45113</v>
      </c>
      <c r="C658" s="2" t="s">
        <v>456</v>
      </c>
      <c r="D658" s="1" t="s">
        <v>65</v>
      </c>
      <c r="E658" s="1" t="s">
        <v>66</v>
      </c>
      <c r="F658" s="1">
        <v>124113</v>
      </c>
      <c r="G658" s="1" t="s">
        <v>423</v>
      </c>
      <c r="H658" s="29">
        <v>27866.52</v>
      </c>
      <c r="I658" s="46">
        <v>1152.22</v>
      </c>
      <c r="J658" s="30">
        <v>957.03200000000004</v>
      </c>
      <c r="K658" s="4"/>
      <c r="L658" s="3" t="s">
        <v>799</v>
      </c>
      <c r="M658" s="2">
        <v>45111</v>
      </c>
      <c r="N658" s="2"/>
      <c r="O658" s="5">
        <v>45118</v>
      </c>
      <c r="P658" s="2"/>
      <c r="Q658" s="2"/>
      <c r="R658" s="1"/>
      <c r="S658" s="45"/>
      <c r="T658" s="31"/>
    </row>
    <row r="659" spans="1:20" hidden="1" x14ac:dyDescent="0.25">
      <c r="A659" s="1">
        <v>25039198</v>
      </c>
      <c r="B659" s="2">
        <v>45112</v>
      </c>
      <c r="C659" s="2" t="s">
        <v>456</v>
      </c>
      <c r="D659" s="1" t="s">
        <v>37</v>
      </c>
      <c r="E659" s="1" t="s">
        <v>30</v>
      </c>
      <c r="F659" s="1">
        <v>124114</v>
      </c>
      <c r="G659" s="1" t="s">
        <v>425</v>
      </c>
      <c r="H659" s="29">
        <v>17539</v>
      </c>
      <c r="I659" s="46">
        <v>1543.83</v>
      </c>
      <c r="J659" s="30">
        <v>635.11699999999996</v>
      </c>
      <c r="K659" s="4"/>
      <c r="L659" s="3" t="s">
        <v>959</v>
      </c>
      <c r="M659" s="2">
        <v>45111</v>
      </c>
      <c r="N659" s="2" t="s">
        <v>1408</v>
      </c>
      <c r="O659" s="5">
        <v>45140</v>
      </c>
      <c r="P659" s="2"/>
      <c r="Q659" s="2"/>
      <c r="R659" s="1"/>
      <c r="S659" s="45"/>
      <c r="T659" s="31"/>
    </row>
    <row r="660" spans="1:20" hidden="1" x14ac:dyDescent="0.25">
      <c r="A660" s="1">
        <v>24544198</v>
      </c>
      <c r="B660" s="2">
        <v>45112</v>
      </c>
      <c r="C660" s="2" t="s">
        <v>456</v>
      </c>
      <c r="D660" s="1" t="s">
        <v>487</v>
      </c>
      <c r="E660" s="1" t="s">
        <v>51</v>
      </c>
      <c r="F660" s="1">
        <v>124115</v>
      </c>
      <c r="G660" s="1" t="s">
        <v>422</v>
      </c>
      <c r="H660" s="28">
        <v>18789</v>
      </c>
      <c r="I660" s="46">
        <v>1242.28</v>
      </c>
      <c r="J660" s="30">
        <v>615.81600000000003</v>
      </c>
      <c r="K660" s="4"/>
      <c r="L660" s="3" t="s">
        <v>52</v>
      </c>
      <c r="M660" s="2">
        <v>45111</v>
      </c>
      <c r="N660" s="2"/>
      <c r="O660" s="5">
        <v>45132</v>
      </c>
      <c r="P660" s="2"/>
      <c r="Q660" s="2"/>
      <c r="R660" s="1"/>
      <c r="S660" s="45"/>
      <c r="T660" s="31"/>
    </row>
    <row r="661" spans="1:20" hidden="1" x14ac:dyDescent="0.25">
      <c r="A661" s="1">
        <v>25146398</v>
      </c>
      <c r="B661" s="2">
        <v>45113</v>
      </c>
      <c r="C661" s="2" t="s">
        <v>456</v>
      </c>
      <c r="D661" s="1" t="s">
        <v>108</v>
      </c>
      <c r="E661" s="1" t="s">
        <v>6</v>
      </c>
      <c r="F661" s="1">
        <v>124116</v>
      </c>
      <c r="G661" s="1" t="s">
        <v>422</v>
      </c>
      <c r="H661" s="29">
        <v>5949</v>
      </c>
      <c r="I661" s="46">
        <v>0</v>
      </c>
      <c r="J661" s="30"/>
      <c r="K661" s="4"/>
      <c r="L661" s="3" t="s">
        <v>842</v>
      </c>
      <c r="M661" s="2">
        <v>45111</v>
      </c>
      <c r="N661" s="2"/>
      <c r="O661" s="5">
        <v>45125</v>
      </c>
      <c r="P661" s="2"/>
      <c r="Q661" s="2"/>
      <c r="R661" s="1"/>
      <c r="S661" s="45"/>
      <c r="T661" s="31"/>
    </row>
    <row r="662" spans="1:20" hidden="1" x14ac:dyDescent="0.25">
      <c r="A662" s="1">
        <v>25081898</v>
      </c>
      <c r="B662" s="2">
        <v>45112</v>
      </c>
      <c r="C662" s="2" t="s">
        <v>456</v>
      </c>
      <c r="D662" s="1" t="s">
        <v>43</v>
      </c>
      <c r="E662" s="1" t="s">
        <v>26</v>
      </c>
      <c r="F662" s="1">
        <v>124117</v>
      </c>
      <c r="G662" s="1" t="s">
        <v>424</v>
      </c>
      <c r="H662" s="29">
        <v>17519.27</v>
      </c>
      <c r="I662" s="46">
        <v>1513.01</v>
      </c>
      <c r="J662" s="30">
        <v>596.89800000000002</v>
      </c>
      <c r="K662" s="4"/>
      <c r="L662" s="3" t="s">
        <v>959</v>
      </c>
      <c r="M662" s="2">
        <v>45111</v>
      </c>
      <c r="N662" s="2" t="s">
        <v>1408</v>
      </c>
      <c r="O662" s="5">
        <v>45127</v>
      </c>
      <c r="P662" s="2"/>
      <c r="Q662" s="2"/>
      <c r="R662" s="1"/>
      <c r="S662" s="45"/>
      <c r="T662" s="31"/>
    </row>
    <row r="663" spans="1:20" hidden="1" x14ac:dyDescent="0.25">
      <c r="A663" s="1">
        <v>25079398</v>
      </c>
      <c r="B663" s="2">
        <v>45114</v>
      </c>
      <c r="C663" s="2" t="s">
        <v>456</v>
      </c>
      <c r="D663" s="1" t="s">
        <v>912</v>
      </c>
      <c r="E663" s="1" t="s">
        <v>80</v>
      </c>
      <c r="F663" s="1">
        <v>124118</v>
      </c>
      <c r="G663" s="1" t="s">
        <v>423</v>
      </c>
      <c r="H663" s="29">
        <v>7349</v>
      </c>
      <c r="I663" s="46">
        <v>284.87</v>
      </c>
      <c r="J663" s="30">
        <v>235.28299999999999</v>
      </c>
      <c r="K663" s="4"/>
      <c r="L663" s="3" t="s">
        <v>844</v>
      </c>
      <c r="M663" s="2">
        <v>45111</v>
      </c>
      <c r="N663" s="2"/>
      <c r="O663" s="5">
        <v>45133</v>
      </c>
      <c r="P663" s="2"/>
      <c r="Q663" s="2"/>
      <c r="R663" s="1"/>
      <c r="S663" s="45"/>
      <c r="T663" s="31"/>
    </row>
    <row r="664" spans="1:20" hidden="1" x14ac:dyDescent="0.25">
      <c r="A664" s="1">
        <v>25128598</v>
      </c>
      <c r="B664" s="2">
        <v>45112</v>
      </c>
      <c r="C664" s="2" t="s">
        <v>456</v>
      </c>
      <c r="D664" s="1" t="s">
        <v>31</v>
      </c>
      <c r="E664" s="1" t="s">
        <v>26</v>
      </c>
      <c r="F664" s="1">
        <v>124119</v>
      </c>
      <c r="G664" s="1" t="s">
        <v>424</v>
      </c>
      <c r="H664" s="29">
        <v>14254.17</v>
      </c>
      <c r="I664" s="46">
        <v>1069.17</v>
      </c>
      <c r="J664" s="30">
        <v>414.916</v>
      </c>
      <c r="K664" s="4"/>
      <c r="L664" s="3" t="s">
        <v>959</v>
      </c>
      <c r="M664" s="2">
        <v>45111</v>
      </c>
      <c r="N664" s="2" t="s">
        <v>1408</v>
      </c>
      <c r="O664" s="5">
        <v>45131</v>
      </c>
      <c r="P664" s="2"/>
      <c r="Q664" s="2"/>
      <c r="R664" s="1"/>
      <c r="S664" s="45"/>
      <c r="T664" s="31"/>
    </row>
    <row r="665" spans="1:20" hidden="1" x14ac:dyDescent="0.25">
      <c r="A665" s="1">
        <v>24249798</v>
      </c>
      <c r="B665" s="2">
        <v>45112</v>
      </c>
      <c r="C665" s="2" t="s">
        <v>456</v>
      </c>
      <c r="D665" s="1" t="s">
        <v>960</v>
      </c>
      <c r="E665" s="1" t="s">
        <v>30</v>
      </c>
      <c r="F665" s="1">
        <v>124120</v>
      </c>
      <c r="G665" s="1" t="s">
        <v>425</v>
      </c>
      <c r="H665" s="29">
        <v>18079</v>
      </c>
      <c r="I665" s="46">
        <v>0</v>
      </c>
      <c r="J665" s="30">
        <v>588.52800000000002</v>
      </c>
      <c r="K665" s="4"/>
      <c r="L665" s="3" t="s">
        <v>959</v>
      </c>
      <c r="M665" s="2">
        <v>45111</v>
      </c>
      <c r="N665" s="2" t="s">
        <v>1408</v>
      </c>
      <c r="O665" s="5">
        <v>45134</v>
      </c>
      <c r="P665" s="2"/>
      <c r="Q665" s="2"/>
      <c r="R665" s="1"/>
      <c r="S665" s="45"/>
      <c r="T665" s="31"/>
    </row>
    <row r="666" spans="1:20" hidden="1" x14ac:dyDescent="0.25">
      <c r="A666" s="1">
        <v>24881298</v>
      </c>
      <c r="B666" s="2">
        <v>45114</v>
      </c>
      <c r="C666" s="2" t="s">
        <v>456</v>
      </c>
      <c r="D666" s="1" t="s">
        <v>894</v>
      </c>
      <c r="E666" s="1" t="s">
        <v>80</v>
      </c>
      <c r="F666" s="1">
        <v>124122</v>
      </c>
      <c r="G666" s="1" t="s">
        <v>423</v>
      </c>
      <c r="H666" s="29">
        <v>40390.019999999997</v>
      </c>
      <c r="I666" s="46">
        <v>1408.26</v>
      </c>
      <c r="J666" s="30">
        <v>1330.79</v>
      </c>
      <c r="K666" s="4"/>
      <c r="L666" s="3" t="s">
        <v>844</v>
      </c>
      <c r="M666" s="2">
        <v>45111</v>
      </c>
      <c r="N666" s="2"/>
      <c r="O666" s="5">
        <v>45133</v>
      </c>
      <c r="P666" s="2"/>
      <c r="Q666" s="2"/>
      <c r="R666" s="1"/>
      <c r="S666" s="45"/>
      <c r="T666" s="31"/>
    </row>
    <row r="667" spans="1:20" hidden="1" x14ac:dyDescent="0.25">
      <c r="A667" s="1">
        <v>25092598</v>
      </c>
      <c r="B667" s="2">
        <v>45114</v>
      </c>
      <c r="C667" s="2" t="s">
        <v>456</v>
      </c>
      <c r="D667" s="1" t="s">
        <v>967</v>
      </c>
      <c r="E667" s="1" t="s">
        <v>88</v>
      </c>
      <c r="F667" s="1">
        <v>124130</v>
      </c>
      <c r="G667" s="1" t="s">
        <v>423</v>
      </c>
      <c r="H667" s="29">
        <v>5949</v>
      </c>
      <c r="I667" s="46">
        <v>237.27</v>
      </c>
      <c r="J667" s="30">
        <v>167.196</v>
      </c>
      <c r="K667" s="4"/>
      <c r="L667" s="3" t="s">
        <v>844</v>
      </c>
      <c r="M667" s="2">
        <v>45112</v>
      </c>
      <c r="N667" s="2"/>
      <c r="O667" s="5">
        <v>45133</v>
      </c>
      <c r="P667" s="2"/>
      <c r="Q667" s="2"/>
      <c r="R667" s="1"/>
      <c r="S667" s="45"/>
      <c r="T667" s="31"/>
    </row>
    <row r="668" spans="1:20" hidden="1" x14ac:dyDescent="0.25">
      <c r="A668" s="1">
        <v>25031698</v>
      </c>
      <c r="B668" s="2">
        <v>45117</v>
      </c>
      <c r="C668" s="2" t="s">
        <v>456</v>
      </c>
      <c r="D668" s="1" t="s">
        <v>160</v>
      </c>
      <c r="E668" s="1" t="s">
        <v>16</v>
      </c>
      <c r="F668" s="1">
        <v>124131</v>
      </c>
      <c r="G668" s="1" t="s">
        <v>423</v>
      </c>
      <c r="H668" s="29">
        <v>7349</v>
      </c>
      <c r="I668" s="46">
        <v>361.01</v>
      </c>
      <c r="J668" s="30">
        <v>235.28299999999999</v>
      </c>
      <c r="K668" s="4"/>
      <c r="L668" s="3" t="s">
        <v>11</v>
      </c>
      <c r="M668" s="2">
        <v>45112</v>
      </c>
      <c r="N668" s="2"/>
      <c r="O668" s="5">
        <v>45135</v>
      </c>
      <c r="P668" s="2"/>
      <c r="Q668" s="2"/>
      <c r="R668" s="1"/>
      <c r="S668" s="45"/>
      <c r="T668" s="31"/>
    </row>
    <row r="669" spans="1:20" hidden="1" x14ac:dyDescent="0.25">
      <c r="A669" s="1">
        <v>25054398</v>
      </c>
      <c r="B669" s="2">
        <v>45112</v>
      </c>
      <c r="C669" s="2" t="s">
        <v>456</v>
      </c>
      <c r="D669" s="1" t="s">
        <v>7</v>
      </c>
      <c r="E669" s="1" t="s">
        <v>5</v>
      </c>
      <c r="F669" s="1">
        <v>124135</v>
      </c>
      <c r="G669" s="1" t="s">
        <v>422</v>
      </c>
      <c r="H669" s="28">
        <v>8459</v>
      </c>
      <c r="I669" s="46">
        <v>218.3</v>
      </c>
      <c r="J669" s="30">
        <v>267.36500000000001</v>
      </c>
      <c r="K669" s="4"/>
      <c r="L669" s="3" t="s">
        <v>188</v>
      </c>
      <c r="M669" s="2">
        <v>45112</v>
      </c>
      <c r="N669" s="2"/>
      <c r="O669" s="5">
        <v>45117</v>
      </c>
      <c r="P669" s="2"/>
      <c r="Q669" s="2"/>
      <c r="R669" s="1"/>
      <c r="S669" s="45"/>
      <c r="T669" s="31"/>
    </row>
    <row r="670" spans="1:20" hidden="1" x14ac:dyDescent="0.25">
      <c r="A670" s="1">
        <v>24465798</v>
      </c>
      <c r="B670" s="2">
        <v>45112</v>
      </c>
      <c r="C670" s="2" t="s">
        <v>456</v>
      </c>
      <c r="D670" s="1" t="s">
        <v>99</v>
      </c>
      <c r="E670" s="1" t="s">
        <v>16</v>
      </c>
      <c r="F670" s="1">
        <v>124136</v>
      </c>
      <c r="G670" s="1" t="s">
        <v>423</v>
      </c>
      <c r="H670" s="29">
        <v>7329</v>
      </c>
      <c r="I670" s="46">
        <v>357.27</v>
      </c>
      <c r="J670" s="30">
        <v>232.84399999999999</v>
      </c>
      <c r="K670" s="4"/>
      <c r="L670" s="3" t="s">
        <v>11</v>
      </c>
      <c r="M670" s="2">
        <v>45112</v>
      </c>
      <c r="N670" s="2"/>
      <c r="O670" s="5">
        <v>45128</v>
      </c>
      <c r="P670" s="2"/>
      <c r="Q670" s="2"/>
      <c r="R670" s="1"/>
      <c r="S670" s="45"/>
      <c r="T670" s="31"/>
    </row>
    <row r="671" spans="1:20" hidden="1" x14ac:dyDescent="0.25">
      <c r="A671" s="1">
        <v>25265098</v>
      </c>
      <c r="B671" s="2">
        <v>45112</v>
      </c>
      <c r="C671" s="2" t="s">
        <v>456</v>
      </c>
      <c r="D671" s="1" t="s">
        <v>27</v>
      </c>
      <c r="E671" s="1" t="s">
        <v>28</v>
      </c>
      <c r="F671" s="1">
        <v>124138</v>
      </c>
      <c r="G671" s="1" t="s">
        <v>425</v>
      </c>
      <c r="H671" s="29">
        <v>1500</v>
      </c>
      <c r="I671" s="46">
        <v>0</v>
      </c>
      <c r="J671" s="30">
        <v>33.75</v>
      </c>
      <c r="K671" s="4"/>
      <c r="L671" s="3" t="s">
        <v>959</v>
      </c>
      <c r="M671" s="2">
        <v>45112</v>
      </c>
      <c r="N671" s="2" t="s">
        <v>1408</v>
      </c>
      <c r="O671" s="5">
        <v>45131</v>
      </c>
      <c r="P671" s="2"/>
      <c r="Q671" s="2"/>
      <c r="R671" s="1"/>
      <c r="S671" s="45"/>
      <c r="T671" s="31"/>
    </row>
    <row r="672" spans="1:20" hidden="1" x14ac:dyDescent="0.25">
      <c r="A672" s="1">
        <v>24422998</v>
      </c>
      <c r="B672" s="2">
        <v>45112</v>
      </c>
      <c r="C672" s="2" t="s">
        <v>456</v>
      </c>
      <c r="D672" s="1" t="s">
        <v>958</v>
      </c>
      <c r="E672" s="1" t="s">
        <v>5</v>
      </c>
      <c r="F672" s="1">
        <v>124150</v>
      </c>
      <c r="G672" s="1" t="s">
        <v>422</v>
      </c>
      <c r="H672" s="29">
        <v>17400</v>
      </c>
      <c r="I672" s="46">
        <v>474.54</v>
      </c>
      <c r="J672" s="30">
        <v>486.92</v>
      </c>
      <c r="K672" s="4"/>
      <c r="L672" s="3" t="s">
        <v>836</v>
      </c>
      <c r="M672" s="2">
        <v>45112</v>
      </c>
      <c r="N672" s="2"/>
      <c r="O672" s="5">
        <v>45133</v>
      </c>
      <c r="P672" s="2"/>
      <c r="Q672" s="2"/>
      <c r="R672" s="1"/>
      <c r="S672" s="45"/>
      <c r="T672" s="31"/>
    </row>
    <row r="673" spans="1:20" hidden="1" x14ac:dyDescent="0.25">
      <c r="A673" s="1">
        <v>24363298</v>
      </c>
      <c r="B673" s="2">
        <v>45112</v>
      </c>
      <c r="C673" s="2" t="s">
        <v>456</v>
      </c>
      <c r="D673" s="1" t="s">
        <v>149</v>
      </c>
      <c r="E673" s="1" t="s">
        <v>5</v>
      </c>
      <c r="F673" s="1">
        <v>124151</v>
      </c>
      <c r="G673" s="1" t="s">
        <v>422</v>
      </c>
      <c r="H673" s="29">
        <v>12769</v>
      </c>
      <c r="I673" s="46">
        <v>348.25</v>
      </c>
      <c r="J673" s="30">
        <v>392.154</v>
      </c>
      <c r="K673" s="4"/>
      <c r="L673" s="3" t="s">
        <v>836</v>
      </c>
      <c r="M673" s="2">
        <v>45112</v>
      </c>
      <c r="N673" s="2"/>
      <c r="O673" s="5">
        <v>45119</v>
      </c>
      <c r="P673" s="2"/>
      <c r="Q673" s="2"/>
      <c r="R673" s="1"/>
      <c r="S673" s="45"/>
      <c r="T673" s="31"/>
    </row>
    <row r="674" spans="1:20" hidden="1" x14ac:dyDescent="0.25">
      <c r="A674" s="1">
        <v>24769898</v>
      </c>
      <c r="B674" s="2">
        <v>45112</v>
      </c>
      <c r="C674" s="2" t="s">
        <v>456</v>
      </c>
      <c r="D674" s="1" t="s">
        <v>34</v>
      </c>
      <c r="E674" s="1" t="s">
        <v>28</v>
      </c>
      <c r="F674" s="1">
        <v>124152</v>
      </c>
      <c r="G674" s="1" t="s">
        <v>425</v>
      </c>
      <c r="H674" s="29">
        <v>13119</v>
      </c>
      <c r="I674" s="46">
        <v>0</v>
      </c>
      <c r="J674" s="30">
        <v>420.577</v>
      </c>
      <c r="K674" s="4"/>
      <c r="L674" s="3" t="s">
        <v>959</v>
      </c>
      <c r="M674" s="2">
        <v>45112</v>
      </c>
      <c r="N674" s="2" t="s">
        <v>1408</v>
      </c>
      <c r="O674" s="5">
        <v>45131</v>
      </c>
      <c r="P674" s="2"/>
      <c r="Q674" s="2"/>
      <c r="R674" s="1"/>
      <c r="S674" s="45"/>
      <c r="T674" s="31"/>
    </row>
    <row r="675" spans="1:20" hidden="1" x14ac:dyDescent="0.25">
      <c r="A675" s="1">
        <v>24738498</v>
      </c>
      <c r="B675" s="2">
        <v>45112</v>
      </c>
      <c r="C675" s="2" t="s">
        <v>456</v>
      </c>
      <c r="D675" s="1" t="s">
        <v>292</v>
      </c>
      <c r="E675" s="1" t="s">
        <v>51</v>
      </c>
      <c r="F675" s="1">
        <v>124153</v>
      </c>
      <c r="G675" s="1" t="s">
        <v>422</v>
      </c>
      <c r="H675" s="28">
        <v>17880.759999999998</v>
      </c>
      <c r="I675" s="46">
        <v>409.91</v>
      </c>
      <c r="J675" s="30">
        <v>469.66699999999997</v>
      </c>
      <c r="K675" s="4"/>
      <c r="L675" s="3" t="s">
        <v>188</v>
      </c>
      <c r="M675" s="2">
        <v>45112</v>
      </c>
      <c r="N675" s="2"/>
      <c r="O675" s="5">
        <v>45117</v>
      </c>
      <c r="P675" s="2"/>
      <c r="Q675" s="2"/>
      <c r="R675" s="1"/>
      <c r="S675" s="45"/>
      <c r="T675" s="31"/>
    </row>
    <row r="676" spans="1:20" hidden="1" x14ac:dyDescent="0.25">
      <c r="A676" s="1">
        <v>24150498</v>
      </c>
      <c r="B676" s="2">
        <v>45112</v>
      </c>
      <c r="C676" s="2" t="s">
        <v>456</v>
      </c>
      <c r="D676" s="1" t="s">
        <v>43</v>
      </c>
      <c r="E676" s="1" t="s">
        <v>26</v>
      </c>
      <c r="F676" s="1">
        <v>124154</v>
      </c>
      <c r="G676" s="1" t="s">
        <v>424</v>
      </c>
      <c r="H676" s="29">
        <v>22208.05</v>
      </c>
      <c r="I676" s="46">
        <v>1890.19</v>
      </c>
      <c r="J676" s="30">
        <v>742.49800000000005</v>
      </c>
      <c r="K676" s="4"/>
      <c r="L676" s="3" t="s">
        <v>959</v>
      </c>
      <c r="M676" s="2">
        <v>45112</v>
      </c>
      <c r="N676" s="2" t="s">
        <v>1408</v>
      </c>
      <c r="O676" s="5">
        <v>45127</v>
      </c>
      <c r="P676" s="2"/>
      <c r="Q676" s="2"/>
      <c r="R676" s="1"/>
      <c r="S676" s="45"/>
      <c r="T676" s="31"/>
    </row>
    <row r="677" spans="1:20" hidden="1" x14ac:dyDescent="0.25">
      <c r="A677" s="1">
        <v>24422298</v>
      </c>
      <c r="B677" s="2">
        <v>45112</v>
      </c>
      <c r="C677" s="2" t="s">
        <v>456</v>
      </c>
      <c r="D677" s="1" t="s">
        <v>651</v>
      </c>
      <c r="E677" s="1" t="s">
        <v>26</v>
      </c>
      <c r="F677" s="1">
        <v>124155</v>
      </c>
      <c r="G677" s="1" t="s">
        <v>424</v>
      </c>
      <c r="H677" s="29">
        <v>17014.12</v>
      </c>
      <c r="I677" s="46">
        <v>1531.28</v>
      </c>
      <c r="J677" s="30">
        <v>557.49900000000002</v>
      </c>
      <c r="K677" s="4"/>
      <c r="L677" s="3" t="s">
        <v>959</v>
      </c>
      <c r="M677" s="2">
        <v>45112</v>
      </c>
      <c r="N677" s="2" t="s">
        <v>1408</v>
      </c>
      <c r="O677" s="5">
        <v>45132</v>
      </c>
      <c r="P677" s="2"/>
      <c r="Q677" s="2"/>
      <c r="R677" s="1"/>
      <c r="S677" s="45"/>
      <c r="T677" s="31"/>
    </row>
    <row r="678" spans="1:20" hidden="1" x14ac:dyDescent="0.25">
      <c r="A678" s="1">
        <v>23961598</v>
      </c>
      <c r="B678" s="2">
        <v>45112</v>
      </c>
      <c r="C678" s="2" t="s">
        <v>456</v>
      </c>
      <c r="D678" s="1" t="s">
        <v>936</v>
      </c>
      <c r="E678" s="1" t="s">
        <v>30</v>
      </c>
      <c r="F678" s="1">
        <v>124158</v>
      </c>
      <c r="G678" s="1" t="s">
        <v>425</v>
      </c>
      <c r="H678" s="29">
        <v>11869</v>
      </c>
      <c r="I678" s="46">
        <v>0</v>
      </c>
      <c r="J678" s="30">
        <v>356.84399999999999</v>
      </c>
      <c r="K678" s="4"/>
      <c r="L678" s="3" t="s">
        <v>959</v>
      </c>
      <c r="M678" s="2">
        <v>45112</v>
      </c>
      <c r="N678" s="2" t="s">
        <v>1408</v>
      </c>
      <c r="O678" s="5">
        <v>45138</v>
      </c>
      <c r="P678" s="2"/>
      <c r="Q678" s="2"/>
      <c r="R678" s="1"/>
      <c r="S678" s="45"/>
      <c r="T678" s="31"/>
    </row>
    <row r="679" spans="1:20" hidden="1" x14ac:dyDescent="0.25">
      <c r="A679" s="1">
        <v>24757198</v>
      </c>
      <c r="B679" s="2">
        <v>45114</v>
      </c>
      <c r="C679" s="2" t="s">
        <v>456</v>
      </c>
      <c r="D679" s="1" t="s">
        <v>87</v>
      </c>
      <c r="E679" s="1" t="s">
        <v>80</v>
      </c>
      <c r="F679" s="1">
        <v>124160</v>
      </c>
      <c r="G679" s="1" t="s">
        <v>423</v>
      </c>
      <c r="H679" s="29">
        <v>9500</v>
      </c>
      <c r="I679" s="46">
        <v>358</v>
      </c>
      <c r="J679" s="30">
        <v>296.327</v>
      </c>
      <c r="K679" s="4"/>
      <c r="L679" s="3" t="s">
        <v>844</v>
      </c>
      <c r="M679" s="2">
        <v>45112</v>
      </c>
      <c r="N679" s="2"/>
      <c r="O679" s="5">
        <v>45133</v>
      </c>
      <c r="P679" s="2"/>
      <c r="Q679" s="2"/>
      <c r="R679" s="1"/>
      <c r="S679" s="45"/>
      <c r="T679" s="31"/>
    </row>
    <row r="680" spans="1:20" hidden="1" x14ac:dyDescent="0.25">
      <c r="A680" s="1">
        <v>24644298</v>
      </c>
      <c r="B680" s="2">
        <v>45112</v>
      </c>
      <c r="C680" s="2" t="s">
        <v>456</v>
      </c>
      <c r="D680" s="1" t="s">
        <v>897</v>
      </c>
      <c r="E680" s="1" t="s">
        <v>80</v>
      </c>
      <c r="F680" s="1">
        <v>124161</v>
      </c>
      <c r="G680" s="1" t="s">
        <v>423</v>
      </c>
      <c r="H680" s="29">
        <v>147000</v>
      </c>
      <c r="I680" s="46">
        <v>3823.86</v>
      </c>
      <c r="J680" s="30">
        <v>5515.7950000000001</v>
      </c>
      <c r="K680" s="4"/>
      <c r="L680" s="3" t="s">
        <v>800</v>
      </c>
      <c r="M680" s="2">
        <v>45112</v>
      </c>
      <c r="N680" s="2" t="s">
        <v>1408</v>
      </c>
      <c r="O680" s="5">
        <v>45115</v>
      </c>
      <c r="P680" s="2"/>
      <c r="Q680" s="2"/>
      <c r="R680" s="1"/>
      <c r="S680" s="45"/>
      <c r="T680" s="31"/>
    </row>
    <row r="681" spans="1:20" hidden="1" x14ac:dyDescent="0.25">
      <c r="A681" s="1">
        <v>25160698</v>
      </c>
      <c r="B681" s="2">
        <v>45112</v>
      </c>
      <c r="C681" s="2" t="s">
        <v>456</v>
      </c>
      <c r="D681" s="1" t="s">
        <v>101</v>
      </c>
      <c r="E681" s="1" t="s">
        <v>51</v>
      </c>
      <c r="F681" s="1">
        <v>124164</v>
      </c>
      <c r="G681" s="1" t="s">
        <v>422</v>
      </c>
      <c r="H681" s="28">
        <v>17689</v>
      </c>
      <c r="I681" s="46">
        <v>474.4</v>
      </c>
      <c r="J681" s="30">
        <v>597.05399999999997</v>
      </c>
      <c r="K681" s="4"/>
      <c r="L681" s="3" t="s">
        <v>188</v>
      </c>
      <c r="M681" s="2">
        <v>45112</v>
      </c>
      <c r="N681" s="2"/>
      <c r="O681" s="5">
        <v>45114</v>
      </c>
      <c r="P681" s="2"/>
      <c r="Q681" s="2"/>
      <c r="R681" s="1"/>
      <c r="S681" s="45"/>
      <c r="T681" s="31"/>
    </row>
    <row r="682" spans="1:20" hidden="1" x14ac:dyDescent="0.25">
      <c r="A682" s="1">
        <v>25104298</v>
      </c>
      <c r="B682" s="2">
        <v>45114</v>
      </c>
      <c r="C682" s="2" t="s">
        <v>456</v>
      </c>
      <c r="D682" s="1" t="s">
        <v>968</v>
      </c>
      <c r="E682" s="1" t="s">
        <v>80</v>
      </c>
      <c r="F682" s="1">
        <v>124165</v>
      </c>
      <c r="G682" s="1" t="s">
        <v>423</v>
      </c>
      <c r="H682" s="29">
        <v>17635.099999999999</v>
      </c>
      <c r="I682" s="46">
        <v>634.59</v>
      </c>
      <c r="J682" s="30">
        <v>588.279</v>
      </c>
      <c r="K682" s="4"/>
      <c r="L682" s="3" t="s">
        <v>844</v>
      </c>
      <c r="M682" s="2">
        <v>45112</v>
      </c>
      <c r="N682" s="2"/>
      <c r="O682" s="5">
        <v>45133</v>
      </c>
      <c r="P682" s="2"/>
      <c r="Q682" s="2"/>
      <c r="R682" s="1"/>
      <c r="S682" s="45"/>
      <c r="T682" s="31"/>
    </row>
    <row r="683" spans="1:20" hidden="1" x14ac:dyDescent="0.25">
      <c r="A683" s="1">
        <v>24981298</v>
      </c>
      <c r="B683" s="2">
        <v>45113</v>
      </c>
      <c r="C683" s="2" t="s">
        <v>456</v>
      </c>
      <c r="D683" s="1" t="s">
        <v>900</v>
      </c>
      <c r="E683" s="1" t="s">
        <v>30</v>
      </c>
      <c r="F683" s="1">
        <v>124166</v>
      </c>
      <c r="G683" s="1" t="s">
        <v>425</v>
      </c>
      <c r="H683" s="29">
        <v>8859</v>
      </c>
      <c r="I683" s="46">
        <v>457.73</v>
      </c>
      <c r="J683" s="30">
        <v>252.553</v>
      </c>
      <c r="K683" s="4"/>
      <c r="L683" s="3" t="s">
        <v>959</v>
      </c>
      <c r="M683" s="2">
        <v>45112</v>
      </c>
      <c r="N683" s="2" t="s">
        <v>1408</v>
      </c>
      <c r="O683" s="5">
        <v>45135</v>
      </c>
      <c r="P683" s="2"/>
      <c r="Q683" s="2"/>
      <c r="R683" s="1"/>
      <c r="S683" s="45"/>
      <c r="T683" s="31"/>
    </row>
    <row r="684" spans="1:20" hidden="1" x14ac:dyDescent="0.25">
      <c r="A684" s="1">
        <v>25028598</v>
      </c>
      <c r="B684" s="2">
        <v>45112</v>
      </c>
      <c r="C684" s="2" t="s">
        <v>456</v>
      </c>
      <c r="D684" s="1" t="s">
        <v>381</v>
      </c>
      <c r="E684" s="1" t="s">
        <v>51</v>
      </c>
      <c r="F684" s="1">
        <v>124167</v>
      </c>
      <c r="G684" s="1" t="s">
        <v>422</v>
      </c>
      <c r="H684" s="28">
        <v>6493.41</v>
      </c>
      <c r="I684" s="46">
        <v>388.24</v>
      </c>
      <c r="J684" s="30">
        <v>197.45500000000001</v>
      </c>
      <c r="K684" s="4"/>
      <c r="L684" s="3" t="s">
        <v>52</v>
      </c>
      <c r="M684" s="2">
        <v>45112</v>
      </c>
      <c r="N684" s="2"/>
      <c r="O684" s="5">
        <v>45127</v>
      </c>
      <c r="P684" s="2"/>
      <c r="Q684" s="2"/>
      <c r="R684" s="1"/>
      <c r="S684" s="45"/>
      <c r="T684" s="31"/>
    </row>
    <row r="685" spans="1:20" hidden="1" x14ac:dyDescent="0.25">
      <c r="A685" s="1">
        <v>24863398</v>
      </c>
      <c r="B685" s="2">
        <v>45114</v>
      </c>
      <c r="C685" s="2" t="s">
        <v>456</v>
      </c>
      <c r="D685" s="1" t="s">
        <v>848</v>
      </c>
      <c r="E685" s="1" t="s">
        <v>80</v>
      </c>
      <c r="F685" s="1">
        <v>124168</v>
      </c>
      <c r="G685" s="1" t="s">
        <v>423</v>
      </c>
      <c r="H685" s="29">
        <v>11409</v>
      </c>
      <c r="I685" s="46">
        <v>422.91</v>
      </c>
      <c r="J685" s="30">
        <v>366.74400000000003</v>
      </c>
      <c r="K685" s="4"/>
      <c r="L685" s="3" t="s">
        <v>844</v>
      </c>
      <c r="M685" s="2">
        <v>45112</v>
      </c>
      <c r="N685" s="2"/>
      <c r="O685" s="5">
        <v>45133</v>
      </c>
      <c r="P685" s="2"/>
      <c r="Q685" s="2"/>
      <c r="R685" s="1"/>
      <c r="S685" s="45"/>
      <c r="T685" s="31"/>
    </row>
    <row r="686" spans="1:20" hidden="1" x14ac:dyDescent="0.25">
      <c r="A686" s="1">
        <v>25082998</v>
      </c>
      <c r="B686" s="2">
        <v>45112</v>
      </c>
      <c r="C686" s="2" t="s">
        <v>456</v>
      </c>
      <c r="D686" s="1" t="s">
        <v>124</v>
      </c>
      <c r="E686" s="1" t="s">
        <v>30</v>
      </c>
      <c r="F686" s="1">
        <v>124170</v>
      </c>
      <c r="G686" s="1" t="s">
        <v>425</v>
      </c>
      <c r="H686" s="29">
        <v>14967.81</v>
      </c>
      <c r="I686" s="46">
        <v>0</v>
      </c>
      <c r="J686" s="30">
        <v>524.35900000000004</v>
      </c>
      <c r="K686" s="4"/>
      <c r="L686" s="3" t="s">
        <v>959</v>
      </c>
      <c r="M686" s="2">
        <v>45112</v>
      </c>
      <c r="N686" s="2" t="s">
        <v>1408</v>
      </c>
      <c r="O686" s="5">
        <v>45128</v>
      </c>
      <c r="P686" s="2"/>
      <c r="Q686" s="2"/>
      <c r="R686" s="1"/>
      <c r="S686" s="45"/>
      <c r="T686" s="31"/>
    </row>
    <row r="687" spans="1:20" hidden="1" x14ac:dyDescent="0.25">
      <c r="A687" s="1">
        <v>24949298</v>
      </c>
      <c r="B687" s="2">
        <v>45112</v>
      </c>
      <c r="C687" s="2" t="s">
        <v>456</v>
      </c>
      <c r="D687" s="1" t="s">
        <v>573</v>
      </c>
      <c r="E687" s="1" t="s">
        <v>66</v>
      </c>
      <c r="F687" s="1">
        <v>124181</v>
      </c>
      <c r="G687" s="1" t="s">
        <v>423</v>
      </c>
      <c r="H687" s="29">
        <v>9519</v>
      </c>
      <c r="I687" s="46">
        <v>845.4</v>
      </c>
      <c r="J687" s="30">
        <v>304.53300000000002</v>
      </c>
      <c r="K687" s="4"/>
      <c r="L687" s="3" t="s">
        <v>61</v>
      </c>
      <c r="M687" s="2">
        <v>45112</v>
      </c>
      <c r="N687" s="2"/>
      <c r="O687" s="5">
        <v>45134</v>
      </c>
      <c r="P687" s="2"/>
      <c r="Q687" s="2"/>
      <c r="R687" s="1"/>
      <c r="S687" s="45"/>
      <c r="T687" s="31"/>
    </row>
    <row r="688" spans="1:20" hidden="1" x14ac:dyDescent="0.25">
      <c r="A688" s="1">
        <v>24978298</v>
      </c>
      <c r="B688" s="2">
        <v>45113</v>
      </c>
      <c r="C688" s="2" t="s">
        <v>456</v>
      </c>
      <c r="D688" s="1" t="s">
        <v>963</v>
      </c>
      <c r="E688" s="1" t="s">
        <v>26</v>
      </c>
      <c r="F688" s="1">
        <v>124182</v>
      </c>
      <c r="G688" s="1" t="s">
        <v>424</v>
      </c>
      <c r="H688" s="29">
        <v>9600</v>
      </c>
      <c r="I688" s="46">
        <v>703.66</v>
      </c>
      <c r="J688" s="30">
        <v>252.553</v>
      </c>
      <c r="K688" s="4"/>
      <c r="L688" s="3" t="s">
        <v>959</v>
      </c>
      <c r="M688" s="2">
        <v>45112</v>
      </c>
      <c r="N688" s="2" t="s">
        <v>1408</v>
      </c>
      <c r="O688" s="5">
        <v>45141</v>
      </c>
      <c r="P688" s="2"/>
      <c r="Q688" s="2"/>
      <c r="R688" s="1"/>
      <c r="S688" s="45"/>
      <c r="T688" s="31"/>
    </row>
    <row r="689" spans="1:20" hidden="1" x14ac:dyDescent="0.25">
      <c r="A689" s="1">
        <v>24964898</v>
      </c>
      <c r="B689" s="2">
        <v>45118</v>
      </c>
      <c r="C689" s="2" t="s">
        <v>456</v>
      </c>
      <c r="D689" s="1" t="s">
        <v>19</v>
      </c>
      <c r="E689" s="1" t="s">
        <v>20</v>
      </c>
      <c r="F689" s="1">
        <v>124183</v>
      </c>
      <c r="G689" s="1" t="s">
        <v>423</v>
      </c>
      <c r="H689" s="29">
        <v>7919</v>
      </c>
      <c r="I689" s="46">
        <v>329.39</v>
      </c>
      <c r="J689" s="30">
        <v>269.03300000000002</v>
      </c>
      <c r="K689" s="4"/>
      <c r="L689" s="3" t="s">
        <v>799</v>
      </c>
      <c r="M689" s="2">
        <v>45112</v>
      </c>
      <c r="N689" s="2"/>
      <c r="O689" s="5">
        <v>45127</v>
      </c>
      <c r="P689" s="2"/>
      <c r="Q689" s="2"/>
      <c r="R689" s="1"/>
      <c r="S689" s="45"/>
      <c r="T689" s="31"/>
    </row>
    <row r="690" spans="1:20" hidden="1" x14ac:dyDescent="0.25">
      <c r="A690" s="1">
        <v>24901698</v>
      </c>
      <c r="B690" s="2">
        <v>45121</v>
      </c>
      <c r="C690" s="2" t="s">
        <v>456</v>
      </c>
      <c r="D690" s="1" t="s">
        <v>98</v>
      </c>
      <c r="E690" s="1" t="s">
        <v>10</v>
      </c>
      <c r="F690" s="1">
        <v>124184</v>
      </c>
      <c r="G690" s="1" t="s">
        <v>423</v>
      </c>
      <c r="H690" s="29">
        <v>14888.61</v>
      </c>
      <c r="I690" s="46">
        <v>867.96</v>
      </c>
      <c r="J690" s="30">
        <v>496.32900000000001</v>
      </c>
      <c r="K690" s="4"/>
      <c r="L690" s="3" t="s">
        <v>800</v>
      </c>
      <c r="M690" s="2">
        <v>45112</v>
      </c>
      <c r="N690" s="2" t="s">
        <v>1408</v>
      </c>
      <c r="O690" s="5">
        <v>45129</v>
      </c>
      <c r="P690" s="2"/>
      <c r="Q690" s="2"/>
      <c r="R690" s="1"/>
      <c r="S690" s="45"/>
      <c r="T690" s="31"/>
    </row>
    <row r="691" spans="1:20" hidden="1" x14ac:dyDescent="0.25">
      <c r="A691" s="1">
        <v>23641698</v>
      </c>
      <c r="B691" s="2">
        <v>45121</v>
      </c>
      <c r="C691" s="2" t="s">
        <v>456</v>
      </c>
      <c r="D691" s="1" t="s">
        <v>98</v>
      </c>
      <c r="E691" s="1" t="s">
        <v>10</v>
      </c>
      <c r="F691" s="1">
        <v>124185</v>
      </c>
      <c r="G691" s="1" t="s">
        <v>423</v>
      </c>
      <c r="H691" s="29">
        <v>18099</v>
      </c>
      <c r="I691" s="46">
        <v>1055.1199999999999</v>
      </c>
      <c r="J691" s="30">
        <v>666.39800000000002</v>
      </c>
      <c r="K691" s="4"/>
      <c r="L691" s="3" t="s">
        <v>800</v>
      </c>
      <c r="M691" s="2">
        <v>45112</v>
      </c>
      <c r="N691" s="2" t="s">
        <v>1408</v>
      </c>
      <c r="O691" s="5">
        <v>45127</v>
      </c>
      <c r="P691" s="2"/>
      <c r="Q691" s="2"/>
      <c r="R691" s="1"/>
      <c r="S691" s="45"/>
      <c r="T691" s="31"/>
    </row>
    <row r="692" spans="1:20" hidden="1" x14ac:dyDescent="0.25">
      <c r="A692" s="1">
        <v>24878598</v>
      </c>
      <c r="B692" s="2">
        <v>45112</v>
      </c>
      <c r="C692" s="2" t="s">
        <v>456</v>
      </c>
      <c r="D692" s="1" t="s">
        <v>241</v>
      </c>
      <c r="E692" s="1" t="s">
        <v>66</v>
      </c>
      <c r="F692" s="1">
        <v>124186</v>
      </c>
      <c r="G692" s="1" t="s">
        <v>423</v>
      </c>
      <c r="H692" s="29">
        <v>19739</v>
      </c>
      <c r="I692" s="46">
        <v>1575.32</v>
      </c>
      <c r="J692" s="30">
        <v>694.64499999999998</v>
      </c>
      <c r="K692" s="4"/>
      <c r="L692" s="3" t="s">
        <v>61</v>
      </c>
      <c r="M692" s="2">
        <v>45112</v>
      </c>
      <c r="N692" s="2"/>
      <c r="O692" s="5">
        <v>45134</v>
      </c>
      <c r="P692" s="2"/>
      <c r="Q692" s="2"/>
      <c r="R692" s="1"/>
      <c r="S692" s="45"/>
      <c r="T692" s="31"/>
    </row>
    <row r="693" spans="1:20" hidden="1" x14ac:dyDescent="0.25">
      <c r="A693" s="1">
        <v>24834998</v>
      </c>
      <c r="B693" s="2">
        <v>45112</v>
      </c>
      <c r="C693" s="2" t="s">
        <v>456</v>
      </c>
      <c r="D693" s="1" t="s">
        <v>574</v>
      </c>
      <c r="E693" s="1" t="s">
        <v>13</v>
      </c>
      <c r="F693" s="1">
        <v>124187</v>
      </c>
      <c r="G693" s="1" t="s">
        <v>423</v>
      </c>
      <c r="H693" s="29">
        <v>14400</v>
      </c>
      <c r="I693" s="46">
        <v>517.36</v>
      </c>
      <c r="J693" s="30">
        <v>347.89100000000002</v>
      </c>
      <c r="K693" s="4"/>
      <c r="L693" s="3" t="s">
        <v>61</v>
      </c>
      <c r="M693" s="2">
        <v>45112</v>
      </c>
      <c r="N693" s="2"/>
      <c r="O693" s="5">
        <v>45131</v>
      </c>
      <c r="P693" s="2"/>
      <c r="Q693" s="2"/>
      <c r="R693" s="1"/>
      <c r="S693" s="45"/>
      <c r="T693" s="31"/>
    </row>
    <row r="694" spans="1:20" hidden="1" x14ac:dyDescent="0.25">
      <c r="A694" s="1">
        <v>25066198</v>
      </c>
      <c r="B694" s="2">
        <v>45112</v>
      </c>
      <c r="C694" s="2" t="s">
        <v>456</v>
      </c>
      <c r="D694" s="1" t="s">
        <v>118</v>
      </c>
      <c r="E694" s="1" t="s">
        <v>16</v>
      </c>
      <c r="F694" s="1">
        <v>124188</v>
      </c>
      <c r="G694" s="1" t="s">
        <v>423</v>
      </c>
      <c r="H694" s="29">
        <v>6968.99</v>
      </c>
      <c r="I694" s="46">
        <v>314.63</v>
      </c>
      <c r="J694" s="30">
        <v>205.047</v>
      </c>
      <c r="K694" s="4"/>
      <c r="L694" s="3" t="s">
        <v>11</v>
      </c>
      <c r="M694" s="2">
        <v>45112</v>
      </c>
      <c r="N694" s="2"/>
      <c r="O694" s="5">
        <v>45132</v>
      </c>
      <c r="P694" s="2"/>
      <c r="Q694" s="2"/>
      <c r="R694" s="1"/>
      <c r="S694" s="45"/>
      <c r="T694" s="31"/>
    </row>
    <row r="695" spans="1:20" hidden="1" x14ac:dyDescent="0.25">
      <c r="A695" s="1">
        <v>25027298</v>
      </c>
      <c r="B695" s="2">
        <v>45121</v>
      </c>
      <c r="C695" s="2" t="s">
        <v>456</v>
      </c>
      <c r="D695" s="1" t="s">
        <v>98</v>
      </c>
      <c r="E695" s="1" t="s">
        <v>10</v>
      </c>
      <c r="F695" s="1">
        <v>124189</v>
      </c>
      <c r="G695" s="1" t="s">
        <v>423</v>
      </c>
      <c r="H695" s="29">
        <v>6499</v>
      </c>
      <c r="I695" s="46">
        <v>378.87</v>
      </c>
      <c r="J695" s="30">
        <v>202.85499999999999</v>
      </c>
      <c r="K695" s="4"/>
      <c r="L695" s="3" t="s">
        <v>800</v>
      </c>
      <c r="M695" s="2">
        <v>45112</v>
      </c>
      <c r="N695" s="2" t="s">
        <v>1408</v>
      </c>
      <c r="O695" s="5">
        <v>45127</v>
      </c>
      <c r="P695" s="2"/>
      <c r="Q695" s="2"/>
      <c r="R695" s="1"/>
      <c r="S695" s="45"/>
      <c r="T695" s="31"/>
    </row>
    <row r="696" spans="1:20" hidden="1" x14ac:dyDescent="0.25">
      <c r="A696" s="1">
        <v>25058698</v>
      </c>
      <c r="B696" s="2">
        <v>45114</v>
      </c>
      <c r="C696" s="2" t="s">
        <v>456</v>
      </c>
      <c r="D696" s="1" t="s">
        <v>84</v>
      </c>
      <c r="E696" s="1" t="s">
        <v>13</v>
      </c>
      <c r="F696" s="1">
        <v>124190</v>
      </c>
      <c r="G696" s="1" t="s">
        <v>423</v>
      </c>
      <c r="H696" s="29">
        <v>8902.7999999999993</v>
      </c>
      <c r="I696" s="46">
        <v>337.7</v>
      </c>
      <c r="J696" s="30">
        <v>271.113</v>
      </c>
      <c r="K696" s="4"/>
      <c r="L696" s="3" t="s">
        <v>844</v>
      </c>
      <c r="M696" s="2">
        <v>45112</v>
      </c>
      <c r="N696" s="2"/>
      <c r="O696" s="5">
        <v>45133</v>
      </c>
      <c r="P696" s="2"/>
      <c r="Q696" s="2"/>
      <c r="R696" s="1"/>
      <c r="S696" s="45"/>
      <c r="T696" s="31"/>
    </row>
    <row r="697" spans="1:20" hidden="1" x14ac:dyDescent="0.25">
      <c r="A697" s="1">
        <v>24926398</v>
      </c>
      <c r="B697" s="2">
        <v>45113</v>
      </c>
      <c r="C697" s="2" t="s">
        <v>456</v>
      </c>
      <c r="D697" s="1" t="s">
        <v>874</v>
      </c>
      <c r="E697" s="1" t="s">
        <v>49</v>
      </c>
      <c r="F697" s="1">
        <v>124191</v>
      </c>
      <c r="G697" s="1" t="s">
        <v>424</v>
      </c>
      <c r="H697" s="29">
        <v>6673.37</v>
      </c>
      <c r="I697" s="46">
        <v>2102.75</v>
      </c>
      <c r="J697" s="30">
        <v>201.35499999999999</v>
      </c>
      <c r="K697" s="4"/>
      <c r="L697" s="3" t="s">
        <v>959</v>
      </c>
      <c r="M697" s="2">
        <v>45112</v>
      </c>
      <c r="N697" s="2" t="s">
        <v>1408</v>
      </c>
      <c r="O697" s="5">
        <v>45131</v>
      </c>
      <c r="P697" s="2"/>
      <c r="Q697" s="2"/>
      <c r="R697" s="1"/>
      <c r="S697" s="45"/>
      <c r="T697" s="31"/>
    </row>
    <row r="698" spans="1:20" hidden="1" x14ac:dyDescent="0.25">
      <c r="A698" s="1">
        <v>24816998</v>
      </c>
      <c r="B698" s="2">
        <v>45112</v>
      </c>
      <c r="C698" s="2" t="s">
        <v>456</v>
      </c>
      <c r="D698" s="1" t="s">
        <v>304</v>
      </c>
      <c r="E698" s="1" t="s">
        <v>66</v>
      </c>
      <c r="F698" s="1">
        <v>124192</v>
      </c>
      <c r="G698" s="1" t="s">
        <v>423</v>
      </c>
      <c r="H698" s="29">
        <v>9423.81</v>
      </c>
      <c r="I698" s="46">
        <v>594.75</v>
      </c>
      <c r="J698" s="30">
        <v>304.53300000000002</v>
      </c>
      <c r="K698" s="4"/>
      <c r="L698" s="3" t="s">
        <v>61</v>
      </c>
      <c r="M698" s="2">
        <v>45112</v>
      </c>
      <c r="N698" s="2"/>
      <c r="O698" s="5">
        <v>45134</v>
      </c>
      <c r="P698" s="2"/>
      <c r="Q698" s="2"/>
      <c r="R698" s="1"/>
      <c r="S698" s="45"/>
      <c r="T698" s="31"/>
    </row>
    <row r="699" spans="1:20" hidden="1" x14ac:dyDescent="0.25">
      <c r="A699" s="1">
        <v>24817598</v>
      </c>
      <c r="B699" s="2">
        <v>45112</v>
      </c>
      <c r="C699" s="2" t="s">
        <v>456</v>
      </c>
      <c r="D699" s="1" t="s">
        <v>575</v>
      </c>
      <c r="E699" s="1" t="s">
        <v>60</v>
      </c>
      <c r="F699" s="1">
        <v>124193</v>
      </c>
      <c r="G699" s="1" t="s">
        <v>423</v>
      </c>
      <c r="H699" s="29">
        <v>11077.11</v>
      </c>
      <c r="I699" s="46">
        <v>696.19</v>
      </c>
      <c r="J699" s="30">
        <v>366.851</v>
      </c>
      <c r="K699" s="4"/>
      <c r="L699" s="3" t="s">
        <v>61</v>
      </c>
      <c r="M699" s="2">
        <v>45112</v>
      </c>
      <c r="N699" s="2"/>
      <c r="O699" s="5">
        <v>45135</v>
      </c>
      <c r="P699" s="2"/>
      <c r="Q699" s="2"/>
      <c r="R699" s="1"/>
      <c r="S699" s="45"/>
      <c r="T699" s="31"/>
    </row>
    <row r="700" spans="1:20" hidden="1" x14ac:dyDescent="0.25">
      <c r="A700" s="1">
        <v>24824398</v>
      </c>
      <c r="B700" s="2">
        <v>45112</v>
      </c>
      <c r="C700" s="2" t="s">
        <v>456</v>
      </c>
      <c r="D700" s="1" t="s">
        <v>122</v>
      </c>
      <c r="E700" s="1" t="s">
        <v>10</v>
      </c>
      <c r="F700" s="1">
        <v>124194</v>
      </c>
      <c r="G700" s="1" t="s">
        <v>423</v>
      </c>
      <c r="H700" s="29">
        <v>7919.01</v>
      </c>
      <c r="I700" s="46">
        <v>394.75</v>
      </c>
      <c r="J700" s="30">
        <v>269.03300000000002</v>
      </c>
      <c r="K700" s="4"/>
      <c r="L700" s="3" t="s">
        <v>61</v>
      </c>
      <c r="M700" s="2">
        <v>45112</v>
      </c>
      <c r="N700" s="2"/>
      <c r="O700" s="5">
        <v>45133</v>
      </c>
      <c r="P700" s="2"/>
      <c r="Q700" s="2"/>
      <c r="R700" s="1"/>
      <c r="S700" s="45"/>
      <c r="T700" s="31"/>
    </row>
    <row r="701" spans="1:20" hidden="1" x14ac:dyDescent="0.25">
      <c r="A701" s="1">
        <v>24835498</v>
      </c>
      <c r="B701" s="2">
        <v>45112</v>
      </c>
      <c r="C701" s="2" t="s">
        <v>456</v>
      </c>
      <c r="D701" s="1" t="s">
        <v>65</v>
      </c>
      <c r="E701" s="1" t="s">
        <v>66</v>
      </c>
      <c r="F701" s="1">
        <v>124195</v>
      </c>
      <c r="G701" s="1" t="s">
        <v>423</v>
      </c>
      <c r="H701" s="29">
        <v>9600</v>
      </c>
      <c r="I701" s="46">
        <v>525.49</v>
      </c>
      <c r="J701" s="30">
        <v>304.53300000000002</v>
      </c>
      <c r="K701" s="4"/>
      <c r="L701" s="3" t="s">
        <v>61</v>
      </c>
      <c r="M701" s="2">
        <v>45112</v>
      </c>
      <c r="N701" s="2"/>
      <c r="O701" s="5">
        <v>45128</v>
      </c>
      <c r="P701" s="2"/>
      <c r="Q701" s="2"/>
      <c r="R701" s="1"/>
      <c r="S701" s="45"/>
      <c r="T701" s="31"/>
    </row>
    <row r="702" spans="1:20" hidden="1" x14ac:dyDescent="0.25">
      <c r="A702" s="1">
        <v>24920098</v>
      </c>
      <c r="B702" s="2">
        <v>45113</v>
      </c>
      <c r="C702" s="2" t="s">
        <v>456</v>
      </c>
      <c r="D702" s="1" t="s">
        <v>637</v>
      </c>
      <c r="E702" s="1" t="s">
        <v>5</v>
      </c>
      <c r="F702" s="1">
        <v>124197</v>
      </c>
      <c r="G702" s="1" t="s">
        <v>422</v>
      </c>
      <c r="H702" s="28">
        <v>13523.73</v>
      </c>
      <c r="I702" s="46">
        <v>338.09</v>
      </c>
      <c r="J702" s="30">
        <v>385.46699999999998</v>
      </c>
      <c r="K702" s="4"/>
      <c r="L702" s="3" t="s">
        <v>188</v>
      </c>
      <c r="M702" s="2">
        <v>45112</v>
      </c>
      <c r="N702" s="2"/>
      <c r="O702" s="5">
        <v>45114</v>
      </c>
      <c r="P702" s="2"/>
      <c r="Q702" s="5"/>
      <c r="R702" s="1"/>
      <c r="S702" s="45"/>
      <c r="T702" s="31"/>
    </row>
    <row r="703" spans="1:20" hidden="1" x14ac:dyDescent="0.25">
      <c r="A703" s="1">
        <v>24920098</v>
      </c>
      <c r="B703" s="2">
        <v>45114</v>
      </c>
      <c r="C703" s="2" t="s">
        <v>456</v>
      </c>
      <c r="D703" s="1" t="s">
        <v>637</v>
      </c>
      <c r="E703" s="1" t="s">
        <v>5</v>
      </c>
      <c r="F703" s="1">
        <v>124197</v>
      </c>
      <c r="G703" s="1" t="s">
        <v>422</v>
      </c>
      <c r="H703" s="29">
        <v>13523.73</v>
      </c>
      <c r="I703" s="46">
        <v>338.09</v>
      </c>
      <c r="J703" s="30">
        <v>385.46699999999998</v>
      </c>
      <c r="K703" s="4"/>
      <c r="L703" s="3" t="s">
        <v>836</v>
      </c>
      <c r="M703" s="2">
        <v>45112</v>
      </c>
      <c r="N703" s="2"/>
      <c r="O703" s="5">
        <v>45120</v>
      </c>
      <c r="P703" s="2"/>
      <c r="Q703" s="2"/>
      <c r="R703" s="1"/>
      <c r="S703" s="45"/>
      <c r="T703" s="31"/>
    </row>
    <row r="704" spans="1:20" hidden="1" x14ac:dyDescent="0.25">
      <c r="A704" s="1">
        <v>24885198</v>
      </c>
      <c r="B704" s="2">
        <v>45112</v>
      </c>
      <c r="C704" s="2" t="s">
        <v>456</v>
      </c>
      <c r="D704" s="1" t="s">
        <v>99</v>
      </c>
      <c r="E704" s="1" t="s">
        <v>16</v>
      </c>
      <c r="F704" s="1">
        <v>124198</v>
      </c>
      <c r="G704" s="1" t="s">
        <v>423</v>
      </c>
      <c r="H704" s="29">
        <v>10459</v>
      </c>
      <c r="I704" s="46">
        <v>462.1</v>
      </c>
      <c r="J704" s="30">
        <v>301.166</v>
      </c>
      <c r="K704" s="4"/>
      <c r="L704" s="3" t="s">
        <v>11</v>
      </c>
      <c r="M704" s="2">
        <v>45112</v>
      </c>
      <c r="N704" s="2"/>
      <c r="O704" s="5">
        <v>45132</v>
      </c>
      <c r="P704" s="2"/>
      <c r="Q704" s="2"/>
      <c r="R704" s="1"/>
      <c r="S704" s="45"/>
      <c r="T704" s="31"/>
    </row>
    <row r="705" spans="1:20" hidden="1" x14ac:dyDescent="0.25">
      <c r="A705" s="1">
        <v>24643198</v>
      </c>
      <c r="B705" s="2">
        <v>45112</v>
      </c>
      <c r="C705" s="2" t="s">
        <v>456</v>
      </c>
      <c r="D705" s="1" t="s">
        <v>99</v>
      </c>
      <c r="E705" s="1" t="s">
        <v>16</v>
      </c>
      <c r="F705" s="1">
        <v>124199</v>
      </c>
      <c r="G705" s="1" t="s">
        <v>423</v>
      </c>
      <c r="H705" s="29">
        <v>7000</v>
      </c>
      <c r="I705" s="46">
        <v>342.08</v>
      </c>
      <c r="J705" s="30">
        <v>222.94200000000001</v>
      </c>
      <c r="K705" s="4"/>
      <c r="L705" s="3" t="s">
        <v>11</v>
      </c>
      <c r="M705" s="2">
        <v>45112</v>
      </c>
      <c r="N705" s="2"/>
      <c r="O705" s="5">
        <v>45132</v>
      </c>
      <c r="P705" s="2"/>
      <c r="Q705" s="2"/>
      <c r="R705" s="1"/>
      <c r="S705" s="45"/>
      <c r="T705" s="31"/>
    </row>
    <row r="706" spans="1:20" hidden="1" x14ac:dyDescent="0.25">
      <c r="A706" s="1">
        <v>24661998</v>
      </c>
      <c r="B706" s="2">
        <v>45113</v>
      </c>
      <c r="C706" s="2" t="s">
        <v>456</v>
      </c>
      <c r="D706" s="1" t="s">
        <v>443</v>
      </c>
      <c r="E706" s="1" t="s">
        <v>28</v>
      </c>
      <c r="F706" s="1">
        <v>124200</v>
      </c>
      <c r="G706" s="1" t="s">
        <v>425</v>
      </c>
      <c r="H706" s="29">
        <v>13959</v>
      </c>
      <c r="I706" s="46">
        <v>772.94</v>
      </c>
      <c r="J706" s="30">
        <v>449.56599999999997</v>
      </c>
      <c r="K706" s="4"/>
      <c r="L706" s="3" t="s">
        <v>959</v>
      </c>
      <c r="M706" s="2">
        <v>45112</v>
      </c>
      <c r="N706" s="2" t="s">
        <v>1408</v>
      </c>
      <c r="O706" s="5">
        <v>45132</v>
      </c>
      <c r="P706" s="2"/>
      <c r="Q706" s="2"/>
      <c r="R706" s="1"/>
      <c r="S706" s="45"/>
      <c r="T706" s="31"/>
    </row>
    <row r="707" spans="1:20" hidden="1" x14ac:dyDescent="0.25">
      <c r="A707" s="1">
        <v>25029398</v>
      </c>
      <c r="B707" s="2">
        <v>45113</v>
      </c>
      <c r="C707" s="2" t="s">
        <v>456</v>
      </c>
      <c r="D707" s="1" t="s">
        <v>396</v>
      </c>
      <c r="E707" s="1" t="s">
        <v>51</v>
      </c>
      <c r="F707" s="1">
        <v>124202</v>
      </c>
      <c r="G707" s="1" t="s">
        <v>422</v>
      </c>
      <c r="H707" s="28">
        <v>20000</v>
      </c>
      <c r="I707" s="46">
        <v>459.77</v>
      </c>
      <c r="J707" s="30">
        <v>509.57</v>
      </c>
      <c r="K707" s="4"/>
      <c r="L707" s="3" t="s">
        <v>188</v>
      </c>
      <c r="M707" s="2">
        <v>45112</v>
      </c>
      <c r="N707" s="2"/>
      <c r="O707" s="5">
        <v>45118</v>
      </c>
      <c r="P707" s="2"/>
      <c r="Q707" s="2"/>
      <c r="R707" s="1"/>
      <c r="S707" s="45"/>
      <c r="T707" s="31"/>
    </row>
    <row r="708" spans="1:20" hidden="1" x14ac:dyDescent="0.25">
      <c r="A708" s="1">
        <v>24948898</v>
      </c>
      <c r="B708" s="2">
        <v>45112</v>
      </c>
      <c r="C708" s="2" t="s">
        <v>456</v>
      </c>
      <c r="D708" s="1" t="s">
        <v>334</v>
      </c>
      <c r="E708" s="1" t="s">
        <v>66</v>
      </c>
      <c r="F708" s="1">
        <v>124203</v>
      </c>
      <c r="G708" s="1" t="s">
        <v>423</v>
      </c>
      <c r="H708" s="29">
        <v>10245.51</v>
      </c>
      <c r="I708" s="46">
        <v>572.59</v>
      </c>
      <c r="J708" s="30">
        <v>334.42200000000003</v>
      </c>
      <c r="K708" s="4"/>
      <c r="L708" s="3" t="s">
        <v>61</v>
      </c>
      <c r="M708" s="2">
        <v>45112</v>
      </c>
      <c r="N708" s="2"/>
      <c r="O708" s="5">
        <v>45128</v>
      </c>
      <c r="P708" s="2"/>
      <c r="Q708" s="2"/>
      <c r="R708" s="1"/>
      <c r="S708" s="45"/>
      <c r="T708" s="31"/>
    </row>
    <row r="709" spans="1:20" hidden="1" x14ac:dyDescent="0.25">
      <c r="A709" s="1"/>
      <c r="B709" s="2">
        <v>45114</v>
      </c>
      <c r="C709" s="2" t="s">
        <v>456</v>
      </c>
      <c r="D709" s="1" t="s">
        <v>772</v>
      </c>
      <c r="E709" s="1" t="s">
        <v>80</v>
      </c>
      <c r="F709" s="1">
        <v>124207</v>
      </c>
      <c r="G709" s="1" t="s">
        <v>423</v>
      </c>
      <c r="H709" s="29">
        <v>6150.5</v>
      </c>
      <c r="I709" s="46">
        <v>244.12</v>
      </c>
      <c r="J709" s="30">
        <v>20.39</v>
      </c>
      <c r="K709" s="4"/>
      <c r="L709" s="3" t="s">
        <v>844</v>
      </c>
      <c r="M709" s="2">
        <v>45112</v>
      </c>
      <c r="N709" s="2" t="s">
        <v>1482</v>
      </c>
      <c r="O709" s="5">
        <v>45133</v>
      </c>
      <c r="P709" s="2"/>
      <c r="Q709" s="2"/>
      <c r="R709" s="1"/>
      <c r="S709" s="45"/>
      <c r="T709" s="31"/>
    </row>
    <row r="710" spans="1:20" hidden="1" x14ac:dyDescent="0.25">
      <c r="A710" s="1">
        <v>24953898</v>
      </c>
      <c r="B710" s="2">
        <v>45112</v>
      </c>
      <c r="C710" s="2" t="s">
        <v>456</v>
      </c>
      <c r="D710" s="1" t="s">
        <v>19</v>
      </c>
      <c r="E710" s="1" t="s">
        <v>20</v>
      </c>
      <c r="F710" s="1">
        <v>124208</v>
      </c>
      <c r="G710" s="1" t="s">
        <v>423</v>
      </c>
      <c r="H710" s="29">
        <v>429641.6</v>
      </c>
      <c r="I710" s="46">
        <v>11176.13</v>
      </c>
      <c r="J710" s="30">
        <v>14181.593000000001</v>
      </c>
      <c r="K710" s="4"/>
      <c r="L710" s="3" t="s">
        <v>800</v>
      </c>
      <c r="M710" s="2">
        <v>45112</v>
      </c>
      <c r="N710" s="2" t="s">
        <v>1408</v>
      </c>
      <c r="O710" s="5">
        <v>45117</v>
      </c>
      <c r="P710" s="2"/>
      <c r="Q710" s="2"/>
      <c r="R710" s="1"/>
      <c r="S710" s="45"/>
      <c r="T710" s="31"/>
    </row>
    <row r="711" spans="1:20" hidden="1" x14ac:dyDescent="0.25">
      <c r="A711" s="1">
        <v>24657598</v>
      </c>
      <c r="B711" s="2">
        <v>45117</v>
      </c>
      <c r="C711" s="2" t="s">
        <v>456</v>
      </c>
      <c r="D711" s="1" t="s">
        <v>975</v>
      </c>
      <c r="E711" s="1" t="s">
        <v>66</v>
      </c>
      <c r="F711" s="1">
        <v>124209</v>
      </c>
      <c r="G711" s="1" t="s">
        <v>423</v>
      </c>
      <c r="H711" s="29">
        <v>63250</v>
      </c>
      <c r="I711" s="46">
        <v>3309.09</v>
      </c>
      <c r="J711" s="30">
        <v>2174.7399999999998</v>
      </c>
      <c r="K711" s="4"/>
      <c r="L711" s="3" t="s">
        <v>799</v>
      </c>
      <c r="M711" s="2">
        <v>45112</v>
      </c>
      <c r="N711" s="2"/>
      <c r="O711" s="5">
        <v>45120</v>
      </c>
      <c r="P711" s="2"/>
      <c r="Q711" s="2"/>
      <c r="R711" s="1"/>
      <c r="S711" s="45"/>
      <c r="T711" s="31"/>
    </row>
    <row r="712" spans="1:20" hidden="1" x14ac:dyDescent="0.25">
      <c r="A712" s="1">
        <v>25016498</v>
      </c>
      <c r="B712" s="2">
        <v>45112</v>
      </c>
      <c r="C712" s="2" t="s">
        <v>456</v>
      </c>
      <c r="D712" s="1" t="s">
        <v>62</v>
      </c>
      <c r="E712" s="1" t="s">
        <v>60</v>
      </c>
      <c r="F712" s="1">
        <v>124210</v>
      </c>
      <c r="G712" s="1" t="s">
        <v>423</v>
      </c>
      <c r="H712" s="29">
        <v>10449</v>
      </c>
      <c r="I712" s="46">
        <v>638.97</v>
      </c>
      <c r="J712" s="30">
        <v>334.315</v>
      </c>
      <c r="K712" s="4"/>
      <c r="L712" s="3" t="s">
        <v>61</v>
      </c>
      <c r="M712" s="2">
        <v>45112</v>
      </c>
      <c r="N712" s="2"/>
      <c r="O712" s="5">
        <v>45135</v>
      </c>
      <c r="P712" s="2"/>
      <c r="Q712" s="2"/>
      <c r="R712" s="1"/>
      <c r="S712" s="45"/>
      <c r="T712" s="31"/>
    </row>
    <row r="713" spans="1:20" hidden="1" x14ac:dyDescent="0.25">
      <c r="A713" s="1">
        <v>24824998</v>
      </c>
      <c r="B713" s="2">
        <v>45112</v>
      </c>
      <c r="C713" s="2" t="s">
        <v>456</v>
      </c>
      <c r="D713" s="1" t="s">
        <v>59</v>
      </c>
      <c r="E713" s="1" t="s">
        <v>60</v>
      </c>
      <c r="F713" s="1">
        <v>124211</v>
      </c>
      <c r="G713" s="1" t="s">
        <v>423</v>
      </c>
      <c r="H713" s="29">
        <v>20829</v>
      </c>
      <c r="I713" s="46">
        <v>1222.33</v>
      </c>
      <c r="J713" s="30">
        <v>724.53399999999999</v>
      </c>
      <c r="K713" s="4"/>
      <c r="L713" s="3" t="s">
        <v>61</v>
      </c>
      <c r="M713" s="2">
        <v>45112</v>
      </c>
      <c r="N713" s="2"/>
      <c r="O713" s="5">
        <v>45128</v>
      </c>
      <c r="P713" s="2"/>
      <c r="Q713" s="2"/>
      <c r="R713" s="1"/>
      <c r="S713" s="45"/>
      <c r="T713" s="31"/>
    </row>
    <row r="714" spans="1:20" hidden="1" x14ac:dyDescent="0.25">
      <c r="A714" s="1">
        <v>25134298</v>
      </c>
      <c r="B714" s="2">
        <v>45112</v>
      </c>
      <c r="C714" s="2" t="s">
        <v>456</v>
      </c>
      <c r="D714" s="1" t="s">
        <v>312</v>
      </c>
      <c r="E714" s="1" t="s">
        <v>13</v>
      </c>
      <c r="F714" s="1">
        <v>124212</v>
      </c>
      <c r="G714" s="1" t="s">
        <v>423</v>
      </c>
      <c r="H714" s="29">
        <v>5889</v>
      </c>
      <c r="I714" s="46">
        <v>252.2</v>
      </c>
      <c r="J714" s="30">
        <v>172.96600000000001</v>
      </c>
      <c r="K714" s="4"/>
      <c r="L714" s="3" t="s">
        <v>61</v>
      </c>
      <c r="M714" s="2">
        <v>45112</v>
      </c>
      <c r="N714" s="2"/>
      <c r="O714" s="5">
        <v>45131</v>
      </c>
      <c r="P714" s="2"/>
      <c r="Q714" s="2"/>
      <c r="R714" s="1"/>
      <c r="S714" s="45"/>
      <c r="T714" s="31"/>
    </row>
    <row r="715" spans="1:20" hidden="1" x14ac:dyDescent="0.25">
      <c r="A715" s="1">
        <v>24952398</v>
      </c>
      <c r="B715" s="2">
        <v>45113</v>
      </c>
      <c r="C715" s="2" t="s">
        <v>456</v>
      </c>
      <c r="D715" s="1" t="s">
        <v>45</v>
      </c>
      <c r="E715" s="1" t="s">
        <v>26</v>
      </c>
      <c r="F715" s="1">
        <v>124213</v>
      </c>
      <c r="G715" s="1" t="s">
        <v>424</v>
      </c>
      <c r="H715" s="29">
        <v>16705.57</v>
      </c>
      <c r="I715" s="46">
        <v>1568.61</v>
      </c>
      <c r="J715" s="30">
        <v>572.79899999999998</v>
      </c>
      <c r="K715" s="4"/>
      <c r="L715" s="3" t="s">
        <v>959</v>
      </c>
      <c r="M715" s="2">
        <v>45112</v>
      </c>
      <c r="N715" s="2" t="s">
        <v>1408</v>
      </c>
      <c r="O715" s="5">
        <v>45134</v>
      </c>
      <c r="P715" s="2"/>
      <c r="Q715" s="2"/>
      <c r="R715" s="1"/>
      <c r="S715" s="45"/>
      <c r="T715" s="31"/>
    </row>
    <row r="716" spans="1:20" hidden="1" x14ac:dyDescent="0.25">
      <c r="A716" s="1">
        <v>24941498</v>
      </c>
      <c r="B716" s="2">
        <v>45118</v>
      </c>
      <c r="C716" s="2" t="s">
        <v>456</v>
      </c>
      <c r="D716" s="1" t="s">
        <v>19</v>
      </c>
      <c r="E716" s="1" t="s">
        <v>20</v>
      </c>
      <c r="F716" s="1">
        <v>124214</v>
      </c>
      <c r="G716" s="1" t="s">
        <v>423</v>
      </c>
      <c r="H716" s="29">
        <v>23900</v>
      </c>
      <c r="I716" s="46">
        <v>994.09</v>
      </c>
      <c r="J716" s="30">
        <v>494.73</v>
      </c>
      <c r="K716" s="4"/>
      <c r="L716" s="3" t="s">
        <v>799</v>
      </c>
      <c r="M716" s="2">
        <v>45112</v>
      </c>
      <c r="N716" s="2"/>
      <c r="O716" s="5">
        <v>45127</v>
      </c>
      <c r="P716" s="2"/>
      <c r="Q716" s="2"/>
      <c r="R716" s="1"/>
      <c r="S716" s="45"/>
      <c r="T716" s="31"/>
    </row>
    <row r="717" spans="1:20" hidden="1" x14ac:dyDescent="0.25">
      <c r="A717" s="1">
        <v>24928298</v>
      </c>
      <c r="B717" s="2">
        <v>45112</v>
      </c>
      <c r="C717" s="2" t="s">
        <v>456</v>
      </c>
      <c r="D717" s="1" t="s">
        <v>576</v>
      </c>
      <c r="E717" s="1" t="s">
        <v>66</v>
      </c>
      <c r="F717" s="1">
        <v>124215</v>
      </c>
      <c r="G717" s="1" t="s">
        <v>423</v>
      </c>
      <c r="H717" s="29">
        <v>19343.61</v>
      </c>
      <c r="I717" s="46">
        <v>1588.58</v>
      </c>
      <c r="J717" s="30">
        <v>700.88</v>
      </c>
      <c r="K717" s="4"/>
      <c r="L717" s="3" t="s">
        <v>61</v>
      </c>
      <c r="M717" s="2">
        <v>45112</v>
      </c>
      <c r="N717" s="2"/>
      <c r="O717" s="5">
        <v>45134</v>
      </c>
      <c r="P717" s="2"/>
      <c r="Q717" s="2"/>
      <c r="R717" s="1"/>
      <c r="S717" s="45"/>
      <c r="T717" s="31"/>
    </row>
    <row r="718" spans="1:20" hidden="1" x14ac:dyDescent="0.25">
      <c r="A718" s="1">
        <v>24987998</v>
      </c>
      <c r="B718" s="2">
        <v>45114</v>
      </c>
      <c r="C718" s="2" t="s">
        <v>456</v>
      </c>
      <c r="D718" s="1" t="s">
        <v>185</v>
      </c>
      <c r="E718" s="1" t="s">
        <v>80</v>
      </c>
      <c r="F718" s="1">
        <v>124217</v>
      </c>
      <c r="G718" s="1" t="s">
        <v>423</v>
      </c>
      <c r="H718" s="29">
        <v>12878.91</v>
      </c>
      <c r="I718" s="46">
        <v>472.88</v>
      </c>
      <c r="J718" s="30">
        <v>414.49700000000001</v>
      </c>
      <c r="K718" s="4"/>
      <c r="L718" s="3" t="s">
        <v>844</v>
      </c>
      <c r="M718" s="2">
        <v>45112</v>
      </c>
      <c r="N718" s="2"/>
      <c r="O718" s="5">
        <v>45133</v>
      </c>
      <c r="P718" s="2"/>
      <c r="Q718" s="2"/>
      <c r="R718" s="1"/>
      <c r="S718" s="45"/>
      <c r="T718" s="31"/>
    </row>
    <row r="719" spans="1:20" hidden="1" x14ac:dyDescent="0.25">
      <c r="A719" s="1">
        <v>25099498</v>
      </c>
      <c r="B719" s="2">
        <v>45114</v>
      </c>
      <c r="C719" s="2" t="s">
        <v>456</v>
      </c>
      <c r="D719" s="1" t="s">
        <v>952</v>
      </c>
      <c r="E719" s="1" t="s">
        <v>80</v>
      </c>
      <c r="F719" s="1">
        <v>124220</v>
      </c>
      <c r="G719" s="1" t="s">
        <v>423</v>
      </c>
      <c r="H719" s="29">
        <v>6434.01</v>
      </c>
      <c r="I719" s="46">
        <v>253.76</v>
      </c>
      <c r="J719" s="30">
        <v>202.85499999999999</v>
      </c>
      <c r="K719" s="4"/>
      <c r="L719" s="3" t="s">
        <v>844</v>
      </c>
      <c r="M719" s="2">
        <v>45112</v>
      </c>
      <c r="N719" s="2"/>
      <c r="O719" s="5">
        <v>45133</v>
      </c>
      <c r="P719" s="2"/>
      <c r="Q719" s="2"/>
      <c r="R719" s="1"/>
      <c r="S719" s="45"/>
      <c r="T719" s="31"/>
    </row>
    <row r="720" spans="1:20" hidden="1" x14ac:dyDescent="0.25">
      <c r="A720" s="1">
        <v>25085098</v>
      </c>
      <c r="B720" s="2">
        <v>45112</v>
      </c>
      <c r="C720" s="2" t="s">
        <v>456</v>
      </c>
      <c r="D720" s="1" t="s">
        <v>488</v>
      </c>
      <c r="E720" s="1" t="s">
        <v>51</v>
      </c>
      <c r="F720" s="1">
        <v>124221</v>
      </c>
      <c r="G720" s="1" t="s">
        <v>422</v>
      </c>
      <c r="H720" s="28">
        <v>14589</v>
      </c>
      <c r="I720" s="46">
        <v>986.59</v>
      </c>
      <c r="J720" s="30">
        <v>494.59500000000003</v>
      </c>
      <c r="K720" s="4"/>
      <c r="L720" s="3" t="s">
        <v>52</v>
      </c>
      <c r="M720" s="2">
        <v>45112</v>
      </c>
      <c r="N720" s="2"/>
      <c r="O720" s="5">
        <v>45121</v>
      </c>
      <c r="P720" s="2"/>
      <c r="Q720" s="2"/>
      <c r="R720" s="1"/>
      <c r="S720" s="45"/>
      <c r="T720" s="31"/>
    </row>
    <row r="721" spans="1:20" hidden="1" x14ac:dyDescent="0.25">
      <c r="A721" s="1">
        <v>24941098</v>
      </c>
      <c r="B721" s="2">
        <v>45112</v>
      </c>
      <c r="C721" s="2" t="s">
        <v>456</v>
      </c>
      <c r="D721" s="1" t="s">
        <v>67</v>
      </c>
      <c r="E721" s="1" t="s">
        <v>66</v>
      </c>
      <c r="F721" s="1">
        <v>124223</v>
      </c>
      <c r="G721" s="1" t="s">
        <v>423</v>
      </c>
      <c r="H721" s="29">
        <v>23729</v>
      </c>
      <c r="I721" s="46">
        <v>1634.28</v>
      </c>
      <c r="J721" s="30">
        <v>858.649</v>
      </c>
      <c r="K721" s="4"/>
      <c r="L721" s="3" t="s">
        <v>61</v>
      </c>
      <c r="M721" s="2">
        <v>45112</v>
      </c>
      <c r="N721" s="2"/>
      <c r="O721" s="5">
        <v>45134</v>
      </c>
      <c r="P721" s="2"/>
      <c r="Q721" s="2"/>
      <c r="R721" s="1"/>
      <c r="S721" s="45"/>
      <c r="T721" s="31"/>
    </row>
    <row r="722" spans="1:20" hidden="1" x14ac:dyDescent="0.25">
      <c r="A722" s="1">
        <v>25018498</v>
      </c>
      <c r="B722" s="2">
        <v>45112</v>
      </c>
      <c r="C722" s="2" t="s">
        <v>456</v>
      </c>
      <c r="D722" s="1" t="s">
        <v>311</v>
      </c>
      <c r="E722" s="1" t="s">
        <v>16</v>
      </c>
      <c r="F722" s="1">
        <v>124224</v>
      </c>
      <c r="G722" s="1" t="s">
        <v>423</v>
      </c>
      <c r="H722" s="29">
        <v>11226</v>
      </c>
      <c r="I722" s="46">
        <v>562.88</v>
      </c>
      <c r="J722" s="30">
        <v>366.851</v>
      </c>
      <c r="K722" s="4"/>
      <c r="L722" s="3" t="s">
        <v>11</v>
      </c>
      <c r="M722" s="2">
        <v>45112</v>
      </c>
      <c r="N722" s="2"/>
      <c r="O722" s="5">
        <v>45132</v>
      </c>
      <c r="P722" s="2"/>
      <c r="Q722" s="2"/>
      <c r="R722" s="1"/>
      <c r="S722" s="45"/>
      <c r="T722" s="31"/>
    </row>
    <row r="723" spans="1:20" hidden="1" x14ac:dyDescent="0.25">
      <c r="A723" s="1">
        <v>24966598</v>
      </c>
      <c r="B723" s="2">
        <v>45119</v>
      </c>
      <c r="C723" s="2" t="s">
        <v>456</v>
      </c>
      <c r="D723" s="1" t="s">
        <v>14</v>
      </c>
      <c r="E723" s="1" t="s">
        <v>10</v>
      </c>
      <c r="F723" s="1">
        <v>124225</v>
      </c>
      <c r="G723" s="1" t="s">
        <v>423</v>
      </c>
      <c r="H723" s="29">
        <v>10254</v>
      </c>
      <c r="I723" s="46">
        <v>455</v>
      </c>
      <c r="J723" s="30">
        <v>305.02100000000002</v>
      </c>
      <c r="K723" s="4"/>
      <c r="L723" s="3" t="s">
        <v>800</v>
      </c>
      <c r="M723" s="2">
        <v>45112</v>
      </c>
      <c r="N723" s="2" t="s">
        <v>1408</v>
      </c>
      <c r="O723" s="5">
        <v>45134</v>
      </c>
      <c r="P723" s="2"/>
      <c r="Q723" s="2"/>
      <c r="R723" s="1"/>
      <c r="S723" s="45"/>
      <c r="T723" s="31"/>
    </row>
    <row r="724" spans="1:20" hidden="1" x14ac:dyDescent="0.25">
      <c r="A724" s="1">
        <v>24970998</v>
      </c>
      <c r="B724" s="2">
        <v>45114</v>
      </c>
      <c r="C724" s="2" t="s">
        <v>456</v>
      </c>
      <c r="D724" s="1" t="s">
        <v>339</v>
      </c>
      <c r="E724" s="1" t="s">
        <v>88</v>
      </c>
      <c r="F724" s="1">
        <v>124226</v>
      </c>
      <c r="G724" s="1" t="s">
        <v>423</v>
      </c>
      <c r="H724" s="29">
        <v>33378</v>
      </c>
      <c r="I724" s="46">
        <v>1169.8499999999999</v>
      </c>
      <c r="J724" s="30">
        <v>1114.01</v>
      </c>
      <c r="K724" s="4"/>
      <c r="L724" s="3" t="s">
        <v>844</v>
      </c>
      <c r="M724" s="2">
        <v>45112</v>
      </c>
      <c r="N724" s="2"/>
      <c r="O724" s="5">
        <v>45133</v>
      </c>
      <c r="P724" s="2"/>
      <c r="Q724" s="2"/>
      <c r="R724" s="1"/>
      <c r="S724" s="45"/>
      <c r="T724" s="31"/>
    </row>
    <row r="725" spans="1:20" hidden="1" x14ac:dyDescent="0.25">
      <c r="A725" s="1">
        <v>24964598</v>
      </c>
      <c r="B725" s="2">
        <v>45112</v>
      </c>
      <c r="C725" s="2" t="s">
        <v>456</v>
      </c>
      <c r="D725" s="1" t="s">
        <v>202</v>
      </c>
      <c r="E725" s="1" t="s">
        <v>66</v>
      </c>
      <c r="F725" s="1">
        <v>124227</v>
      </c>
      <c r="G725" s="1" t="s">
        <v>423</v>
      </c>
      <c r="H725" s="29">
        <v>8770.41</v>
      </c>
      <c r="I725" s="46">
        <v>498.91</v>
      </c>
      <c r="J725" s="30">
        <v>252.553</v>
      </c>
      <c r="K725" s="4"/>
      <c r="L725" s="3" t="s">
        <v>61</v>
      </c>
      <c r="M725" s="2">
        <v>45112</v>
      </c>
      <c r="N725" s="2"/>
      <c r="O725" s="5">
        <v>45134</v>
      </c>
      <c r="P725" s="2"/>
      <c r="Q725" s="2"/>
      <c r="R725" s="1"/>
      <c r="S725" s="45"/>
      <c r="T725" s="31"/>
    </row>
    <row r="726" spans="1:20" hidden="1" x14ac:dyDescent="0.25">
      <c r="A726" s="1">
        <v>24882598</v>
      </c>
      <c r="B726" s="2">
        <v>45112</v>
      </c>
      <c r="C726" s="2" t="s">
        <v>456</v>
      </c>
      <c r="D726" s="1" t="s">
        <v>67</v>
      </c>
      <c r="E726" s="1" t="s">
        <v>66</v>
      </c>
      <c r="F726" s="1">
        <v>124228</v>
      </c>
      <c r="G726" s="1" t="s">
        <v>423</v>
      </c>
      <c r="H726" s="29">
        <v>10079</v>
      </c>
      <c r="I726" s="46">
        <v>566.24</v>
      </c>
      <c r="J726" s="30">
        <v>287.98</v>
      </c>
      <c r="K726" s="4"/>
      <c r="L726" s="3" t="s">
        <v>61</v>
      </c>
      <c r="M726" s="2">
        <v>45112</v>
      </c>
      <c r="N726" s="2"/>
      <c r="O726" s="5">
        <v>45134</v>
      </c>
      <c r="P726" s="2"/>
      <c r="Q726" s="2"/>
      <c r="R726" s="1"/>
      <c r="S726" s="45"/>
      <c r="T726" s="31"/>
    </row>
    <row r="727" spans="1:20" hidden="1" x14ac:dyDescent="0.25">
      <c r="A727" s="1">
        <v>25083598</v>
      </c>
      <c r="B727" s="2">
        <v>45112</v>
      </c>
      <c r="C727" s="2" t="s">
        <v>456</v>
      </c>
      <c r="D727" s="1" t="s">
        <v>100</v>
      </c>
      <c r="E727" s="1" t="s">
        <v>20</v>
      </c>
      <c r="F727" s="1">
        <v>124229</v>
      </c>
      <c r="G727" s="1" t="s">
        <v>423</v>
      </c>
      <c r="H727" s="29">
        <v>19739.61</v>
      </c>
      <c r="I727" s="46">
        <v>999.59</v>
      </c>
      <c r="J727" s="30">
        <v>651.47799999999995</v>
      </c>
      <c r="K727" s="4"/>
      <c r="L727" s="3" t="s">
        <v>11</v>
      </c>
      <c r="M727" s="2">
        <v>45112</v>
      </c>
      <c r="N727" s="2"/>
      <c r="O727" s="5">
        <v>45132</v>
      </c>
      <c r="P727" s="2"/>
      <c r="Q727" s="2"/>
      <c r="R727" s="1"/>
      <c r="S727" s="45"/>
      <c r="T727" s="31"/>
    </row>
    <row r="728" spans="1:20" hidden="1" x14ac:dyDescent="0.25">
      <c r="A728" s="1">
        <v>25014798</v>
      </c>
      <c r="B728" s="2">
        <v>45112</v>
      </c>
      <c r="C728" s="2" t="s">
        <v>456</v>
      </c>
      <c r="D728" s="1" t="s">
        <v>308</v>
      </c>
      <c r="E728" s="1" t="s">
        <v>13</v>
      </c>
      <c r="F728" s="1">
        <v>124230</v>
      </c>
      <c r="G728" s="1" t="s">
        <v>423</v>
      </c>
      <c r="H728" s="29">
        <v>34200</v>
      </c>
      <c r="I728" s="46">
        <v>1185.24</v>
      </c>
      <c r="J728" s="30">
        <v>1070.2529999999999</v>
      </c>
      <c r="K728" s="4"/>
      <c r="L728" s="3" t="s">
        <v>61</v>
      </c>
      <c r="M728" s="2">
        <v>45112</v>
      </c>
      <c r="N728" s="2"/>
      <c r="O728" s="5">
        <v>45131</v>
      </c>
      <c r="P728" s="2"/>
      <c r="Q728" s="2"/>
      <c r="R728" s="1"/>
      <c r="S728" s="45"/>
      <c r="T728" s="31"/>
    </row>
    <row r="729" spans="1:20" hidden="1" x14ac:dyDescent="0.25">
      <c r="A729" s="1">
        <v>24517298</v>
      </c>
      <c r="B729" s="2">
        <v>45117</v>
      </c>
      <c r="C729" s="2" t="s">
        <v>456</v>
      </c>
      <c r="D729" s="1" t="s">
        <v>65</v>
      </c>
      <c r="E729" s="1" t="s">
        <v>66</v>
      </c>
      <c r="F729" s="1">
        <v>124231</v>
      </c>
      <c r="G729" s="1" t="s">
        <v>423</v>
      </c>
      <c r="H729" s="29">
        <v>19500</v>
      </c>
      <c r="I729" s="46">
        <v>1020.19</v>
      </c>
      <c r="J729" s="30">
        <v>536.39</v>
      </c>
      <c r="K729" s="4"/>
      <c r="L729" s="3" t="s">
        <v>799</v>
      </c>
      <c r="M729" s="2">
        <v>45112</v>
      </c>
      <c r="N729" s="2"/>
      <c r="O729" s="5">
        <v>45121</v>
      </c>
      <c r="P729" s="2"/>
      <c r="Q729" s="2"/>
      <c r="R729" s="1"/>
      <c r="S729" s="45"/>
      <c r="T729" s="31"/>
    </row>
    <row r="730" spans="1:20" hidden="1" x14ac:dyDescent="0.25">
      <c r="A730" s="1">
        <v>25109598</v>
      </c>
      <c r="B730" s="2">
        <v>45113</v>
      </c>
      <c r="C730" s="2" t="s">
        <v>456</v>
      </c>
      <c r="D730" s="1" t="s">
        <v>65</v>
      </c>
      <c r="E730" s="1" t="s">
        <v>66</v>
      </c>
      <c r="F730" s="1">
        <v>124233</v>
      </c>
      <c r="G730" s="1" t="s">
        <v>423</v>
      </c>
      <c r="H730" s="29">
        <v>39579.71</v>
      </c>
      <c r="I730" s="46">
        <v>1636.53</v>
      </c>
      <c r="J730" s="30">
        <v>1496.723</v>
      </c>
      <c r="K730" s="4"/>
      <c r="L730" s="3" t="s">
        <v>799</v>
      </c>
      <c r="M730" s="2">
        <v>45112</v>
      </c>
      <c r="N730" s="2"/>
      <c r="O730" s="5">
        <v>45120</v>
      </c>
      <c r="P730" s="2"/>
      <c r="Q730" s="2"/>
      <c r="R730" s="1"/>
      <c r="S730" s="45"/>
      <c r="T730" s="31"/>
    </row>
    <row r="731" spans="1:20" hidden="1" x14ac:dyDescent="0.25">
      <c r="A731" s="1">
        <v>24814898</v>
      </c>
      <c r="B731" s="2">
        <v>45112</v>
      </c>
      <c r="C731" s="2" t="s">
        <v>456</v>
      </c>
      <c r="D731" s="1" t="s">
        <v>99</v>
      </c>
      <c r="E731" s="1" t="s">
        <v>16</v>
      </c>
      <c r="F731" s="1">
        <v>124234</v>
      </c>
      <c r="G731" s="1" t="s">
        <v>423</v>
      </c>
      <c r="H731" s="29">
        <v>18373.41</v>
      </c>
      <c r="I731" s="46">
        <v>1135.6400000000001</v>
      </c>
      <c r="J731" s="30">
        <v>740.14499999999998</v>
      </c>
      <c r="K731" s="4"/>
      <c r="L731" s="3" t="s">
        <v>11</v>
      </c>
      <c r="M731" s="2">
        <v>45112</v>
      </c>
      <c r="N731" s="2"/>
      <c r="O731" s="5">
        <v>45128</v>
      </c>
      <c r="P731" s="2"/>
      <c r="Q731" s="2"/>
      <c r="R731" s="1"/>
      <c r="S731" s="45"/>
      <c r="T731" s="31"/>
    </row>
    <row r="732" spans="1:20" hidden="1" x14ac:dyDescent="0.25">
      <c r="A732" s="1">
        <v>24779298</v>
      </c>
      <c r="B732" s="2">
        <v>45117</v>
      </c>
      <c r="C732" s="2" t="s">
        <v>456</v>
      </c>
      <c r="D732" s="1" t="s">
        <v>65</v>
      </c>
      <c r="E732" s="1" t="s">
        <v>66</v>
      </c>
      <c r="F732" s="1">
        <v>124236</v>
      </c>
      <c r="G732" s="1" t="s">
        <v>423</v>
      </c>
      <c r="H732" s="29">
        <v>8734.2000000000007</v>
      </c>
      <c r="I732" s="46">
        <v>456.95</v>
      </c>
      <c r="J732" s="30">
        <v>320.863</v>
      </c>
      <c r="K732" s="4"/>
      <c r="L732" s="3" t="s">
        <v>799</v>
      </c>
      <c r="M732" s="2">
        <v>45112</v>
      </c>
      <c r="N732" s="2"/>
      <c r="O732" s="5">
        <v>45125</v>
      </c>
      <c r="P732" s="2"/>
      <c r="Q732" s="2"/>
      <c r="R732" s="1"/>
      <c r="S732" s="45"/>
      <c r="T732" s="31"/>
    </row>
    <row r="733" spans="1:20" hidden="1" x14ac:dyDescent="0.25">
      <c r="A733" s="1">
        <v>24697198</v>
      </c>
      <c r="B733" s="2">
        <v>45113</v>
      </c>
      <c r="C733" s="2" t="s">
        <v>456</v>
      </c>
      <c r="D733" s="1" t="s">
        <v>951</v>
      </c>
      <c r="E733" s="1" t="s">
        <v>26</v>
      </c>
      <c r="F733" s="1">
        <v>124237</v>
      </c>
      <c r="G733" s="1" t="s">
        <v>424</v>
      </c>
      <c r="H733" s="29">
        <v>8970.27</v>
      </c>
      <c r="I733" s="46">
        <v>866.44</v>
      </c>
      <c r="J733" s="30">
        <v>313.32600000000002</v>
      </c>
      <c r="K733" s="4"/>
      <c r="L733" s="3" t="s">
        <v>959</v>
      </c>
      <c r="M733" s="2">
        <v>45112</v>
      </c>
      <c r="N733" s="2" t="s">
        <v>1408</v>
      </c>
      <c r="O733" s="5">
        <v>45133</v>
      </c>
      <c r="P733" s="2"/>
      <c r="Q733" s="2"/>
      <c r="R733" s="1"/>
      <c r="S733" s="45"/>
      <c r="T733" s="31"/>
    </row>
    <row r="734" spans="1:20" hidden="1" x14ac:dyDescent="0.25">
      <c r="A734" s="1">
        <v>24945298</v>
      </c>
      <c r="B734" s="2">
        <v>45112</v>
      </c>
      <c r="C734" s="2" t="s">
        <v>456</v>
      </c>
      <c r="D734" s="1" t="s">
        <v>225</v>
      </c>
      <c r="E734" s="1" t="s">
        <v>66</v>
      </c>
      <c r="F734" s="1">
        <v>124239</v>
      </c>
      <c r="G734" s="1" t="s">
        <v>423</v>
      </c>
      <c r="H734" s="29">
        <v>11899</v>
      </c>
      <c r="I734" s="46">
        <v>820.31</v>
      </c>
      <c r="J734" s="30">
        <v>427.65600000000001</v>
      </c>
      <c r="K734" s="4"/>
      <c r="L734" s="3" t="s">
        <v>61</v>
      </c>
      <c r="M734" s="2">
        <v>45112</v>
      </c>
      <c r="N734" s="2"/>
      <c r="O734" s="5">
        <v>45134</v>
      </c>
      <c r="P734" s="2"/>
      <c r="Q734" s="2"/>
      <c r="R734" s="1"/>
      <c r="S734" s="45"/>
      <c r="T734" s="31"/>
    </row>
    <row r="735" spans="1:20" hidden="1" x14ac:dyDescent="0.25">
      <c r="A735" s="1">
        <v>24568398</v>
      </c>
      <c r="B735" s="2">
        <v>45112</v>
      </c>
      <c r="C735" s="2" t="s">
        <v>456</v>
      </c>
      <c r="D735" s="1" t="s">
        <v>67</v>
      </c>
      <c r="E735" s="1" t="s">
        <v>66</v>
      </c>
      <c r="F735" s="1">
        <v>124240</v>
      </c>
      <c r="G735" s="1" t="s">
        <v>423</v>
      </c>
      <c r="H735" s="29">
        <v>8709</v>
      </c>
      <c r="I735" s="46">
        <v>604.38</v>
      </c>
      <c r="J735" s="30">
        <v>313.32600000000002</v>
      </c>
      <c r="K735" s="4"/>
      <c r="L735" s="3" t="s">
        <v>61</v>
      </c>
      <c r="M735" s="2">
        <v>45112</v>
      </c>
      <c r="N735" s="2"/>
      <c r="O735" s="5">
        <v>45134</v>
      </c>
      <c r="P735" s="2"/>
      <c r="Q735" s="2"/>
      <c r="R735" s="1"/>
      <c r="S735" s="45"/>
      <c r="T735" s="31"/>
    </row>
    <row r="736" spans="1:20" hidden="1" x14ac:dyDescent="0.25">
      <c r="A736" s="1">
        <v>24262998</v>
      </c>
      <c r="B736" s="2">
        <v>45112</v>
      </c>
      <c r="C736" s="2" t="s">
        <v>456</v>
      </c>
      <c r="D736" s="1" t="s">
        <v>369</v>
      </c>
      <c r="E736" s="1" t="s">
        <v>10</v>
      </c>
      <c r="F736" s="1">
        <v>124242</v>
      </c>
      <c r="G736" s="1" t="s">
        <v>423</v>
      </c>
      <c r="H736" s="29">
        <v>9427.35</v>
      </c>
      <c r="I736" s="46">
        <v>413.31</v>
      </c>
      <c r="J736" s="30">
        <v>276.64</v>
      </c>
      <c r="K736" s="4"/>
      <c r="L736" s="3" t="s">
        <v>61</v>
      </c>
      <c r="M736" s="2">
        <v>45112</v>
      </c>
      <c r="N736" s="2"/>
      <c r="O736" s="5">
        <v>45133</v>
      </c>
      <c r="P736" s="2"/>
      <c r="Q736" s="2"/>
      <c r="R736" s="1"/>
      <c r="S736" s="45"/>
      <c r="T736" s="31"/>
    </row>
    <row r="737" spans="1:20" hidden="1" x14ac:dyDescent="0.25">
      <c r="A737" s="1">
        <v>25092398</v>
      </c>
      <c r="B737" s="2">
        <v>45112</v>
      </c>
      <c r="C737" s="2" t="s">
        <v>456</v>
      </c>
      <c r="D737" s="1" t="s">
        <v>323</v>
      </c>
      <c r="E737" s="1" t="s">
        <v>13</v>
      </c>
      <c r="F737" s="1">
        <v>124243</v>
      </c>
      <c r="G737" s="1" t="s">
        <v>423</v>
      </c>
      <c r="H737" s="29">
        <v>15432.94</v>
      </c>
      <c r="I737" s="46">
        <v>593.79999999999995</v>
      </c>
      <c r="J737" s="30">
        <v>539.69100000000003</v>
      </c>
      <c r="K737" s="4"/>
      <c r="L737" s="3" t="s">
        <v>61</v>
      </c>
      <c r="M737" s="2">
        <v>45112</v>
      </c>
      <c r="N737" s="2"/>
      <c r="O737" s="5">
        <v>45131</v>
      </c>
      <c r="P737" s="2"/>
      <c r="Q737" s="2"/>
      <c r="R737" s="1"/>
      <c r="S737" s="45"/>
      <c r="T737" s="31"/>
    </row>
    <row r="738" spans="1:20" hidden="1" x14ac:dyDescent="0.25">
      <c r="A738" s="1">
        <v>24932298</v>
      </c>
      <c r="B738" s="2">
        <v>45112</v>
      </c>
      <c r="C738" s="2" t="s">
        <v>456</v>
      </c>
      <c r="D738" s="1" t="s">
        <v>263</v>
      </c>
      <c r="E738" s="1" t="s">
        <v>13</v>
      </c>
      <c r="F738" s="1">
        <v>124244</v>
      </c>
      <c r="G738" s="1" t="s">
        <v>423</v>
      </c>
      <c r="H738" s="29">
        <v>10017.81</v>
      </c>
      <c r="I738" s="46">
        <v>497.32</v>
      </c>
      <c r="J738" s="30">
        <v>354.28300000000002</v>
      </c>
      <c r="K738" s="4"/>
      <c r="L738" s="3" t="s">
        <v>61</v>
      </c>
      <c r="M738" s="2">
        <v>45112</v>
      </c>
      <c r="N738" s="2"/>
      <c r="O738" s="5">
        <v>45131</v>
      </c>
      <c r="P738" s="2"/>
      <c r="Q738" s="2"/>
      <c r="R738" s="1"/>
      <c r="S738" s="45"/>
      <c r="T738" s="31"/>
    </row>
    <row r="739" spans="1:20" hidden="1" x14ac:dyDescent="0.25">
      <c r="A739" s="1">
        <v>24884998</v>
      </c>
      <c r="B739" s="2">
        <v>45112</v>
      </c>
      <c r="C739" s="2" t="s">
        <v>456</v>
      </c>
      <c r="D739" s="1" t="s">
        <v>99</v>
      </c>
      <c r="E739" s="1" t="s">
        <v>16</v>
      </c>
      <c r="F739" s="1">
        <v>124245</v>
      </c>
      <c r="G739" s="1" t="s">
        <v>423</v>
      </c>
      <c r="H739" s="29">
        <v>12779</v>
      </c>
      <c r="I739" s="46">
        <v>710.51</v>
      </c>
      <c r="J739" s="30">
        <v>463.07299999999998</v>
      </c>
      <c r="K739" s="4"/>
      <c r="L739" s="3" t="s">
        <v>11</v>
      </c>
      <c r="M739" s="2">
        <v>45112</v>
      </c>
      <c r="N739" s="2"/>
      <c r="O739" s="5">
        <v>45129</v>
      </c>
      <c r="P739" s="2"/>
      <c r="Q739" s="2"/>
      <c r="R739" s="1"/>
      <c r="S739" s="45"/>
      <c r="T739" s="31"/>
    </row>
    <row r="740" spans="1:20" hidden="1" x14ac:dyDescent="0.25">
      <c r="A740" s="1">
        <v>24270698</v>
      </c>
      <c r="B740" s="2">
        <v>45114</v>
      </c>
      <c r="C740" s="2" t="s">
        <v>456</v>
      </c>
      <c r="D740" s="1" t="s">
        <v>132</v>
      </c>
      <c r="E740" s="1" t="s">
        <v>88</v>
      </c>
      <c r="F740" s="1">
        <v>124246</v>
      </c>
      <c r="G740" s="1" t="s">
        <v>423</v>
      </c>
      <c r="H740" s="29">
        <v>363800</v>
      </c>
      <c r="I740" s="46">
        <v>13352.17</v>
      </c>
      <c r="J740" s="30">
        <v>15565.4</v>
      </c>
      <c r="K740" s="4"/>
      <c r="L740" s="3" t="s">
        <v>800</v>
      </c>
      <c r="M740" s="2">
        <v>45112</v>
      </c>
      <c r="N740" s="2" t="s">
        <v>1408</v>
      </c>
      <c r="O740" s="5">
        <v>45118</v>
      </c>
      <c r="P740" s="2"/>
      <c r="Q740" s="2"/>
      <c r="R740" s="1"/>
      <c r="S740" s="45"/>
      <c r="T740" s="31"/>
    </row>
    <row r="741" spans="1:20" hidden="1" x14ac:dyDescent="0.25">
      <c r="A741" s="1">
        <v>24010298</v>
      </c>
      <c r="B741" s="2">
        <v>45112</v>
      </c>
      <c r="C741" s="2" t="s">
        <v>456</v>
      </c>
      <c r="D741" s="1" t="s">
        <v>34</v>
      </c>
      <c r="E741" s="1" t="s">
        <v>16</v>
      </c>
      <c r="F741" s="1">
        <v>124247</v>
      </c>
      <c r="G741" s="1" t="s">
        <v>423</v>
      </c>
      <c r="H741" s="29">
        <v>25259</v>
      </c>
      <c r="I741" s="46">
        <v>1537.98</v>
      </c>
      <c r="J741" s="30">
        <v>1002.371</v>
      </c>
      <c r="K741" s="4"/>
      <c r="L741" s="3" t="s">
        <v>11</v>
      </c>
      <c r="M741" s="2">
        <v>45112</v>
      </c>
      <c r="N741" s="2"/>
      <c r="O741" s="5">
        <v>45132</v>
      </c>
      <c r="P741" s="2"/>
      <c r="Q741" s="2"/>
      <c r="R741" s="1"/>
      <c r="S741" s="45"/>
      <c r="T741" s="31"/>
    </row>
    <row r="742" spans="1:20" hidden="1" x14ac:dyDescent="0.25">
      <c r="A742" s="1">
        <v>24353898</v>
      </c>
      <c r="B742" s="2">
        <v>45112</v>
      </c>
      <c r="C742" s="2" t="s">
        <v>456</v>
      </c>
      <c r="D742" s="1" t="s">
        <v>577</v>
      </c>
      <c r="E742" s="1" t="s">
        <v>66</v>
      </c>
      <c r="F742" s="1">
        <v>124248</v>
      </c>
      <c r="G742" s="1" t="s">
        <v>423</v>
      </c>
      <c r="H742" s="29">
        <v>15309</v>
      </c>
      <c r="I742" s="46">
        <v>1283.47</v>
      </c>
      <c r="J742" s="30">
        <v>539.39499999999998</v>
      </c>
      <c r="K742" s="4"/>
      <c r="L742" s="3" t="s">
        <v>61</v>
      </c>
      <c r="M742" s="2">
        <v>45112</v>
      </c>
      <c r="N742" s="2"/>
      <c r="O742" s="5">
        <v>45134</v>
      </c>
      <c r="P742" s="2"/>
      <c r="Q742" s="2"/>
      <c r="R742" s="1"/>
      <c r="S742" s="45"/>
      <c r="T742" s="31"/>
    </row>
    <row r="743" spans="1:20" hidden="1" x14ac:dyDescent="0.25">
      <c r="A743" s="1">
        <v>25049098</v>
      </c>
      <c r="B743" s="2">
        <v>45119</v>
      </c>
      <c r="C743" s="2" t="s">
        <v>456</v>
      </c>
      <c r="D743" s="1" t="s">
        <v>301</v>
      </c>
      <c r="E743" s="1" t="s">
        <v>10</v>
      </c>
      <c r="F743" s="1">
        <v>124249</v>
      </c>
      <c r="G743" s="1" t="s">
        <v>423</v>
      </c>
      <c r="H743" s="29">
        <v>30273.57</v>
      </c>
      <c r="I743" s="46">
        <v>1343.33</v>
      </c>
      <c r="J743" s="30">
        <v>1071.08</v>
      </c>
      <c r="K743" s="4"/>
      <c r="L743" s="3" t="s">
        <v>800</v>
      </c>
      <c r="M743" s="2">
        <v>45112</v>
      </c>
      <c r="N743" s="2" t="s">
        <v>1408</v>
      </c>
      <c r="O743" s="5">
        <v>45128</v>
      </c>
      <c r="P743" s="2"/>
      <c r="Q743" s="2"/>
      <c r="R743" s="1"/>
      <c r="S743" s="45"/>
      <c r="T743" s="31"/>
    </row>
    <row r="744" spans="1:20" hidden="1" x14ac:dyDescent="0.25">
      <c r="A744" s="1">
        <v>24865398</v>
      </c>
      <c r="B744" s="2">
        <v>45113</v>
      </c>
      <c r="C744" s="2" t="s">
        <v>456</v>
      </c>
      <c r="D744" s="1" t="s">
        <v>146</v>
      </c>
      <c r="E744" s="1" t="s">
        <v>30</v>
      </c>
      <c r="F744" s="1">
        <v>124250</v>
      </c>
      <c r="G744" s="1" t="s">
        <v>425</v>
      </c>
      <c r="H744" s="29">
        <v>8711.01</v>
      </c>
      <c r="I744" s="46">
        <v>768.66</v>
      </c>
      <c r="J744" s="30">
        <v>313.32600000000002</v>
      </c>
      <c r="K744" s="4"/>
      <c r="L744" s="3" t="s">
        <v>959</v>
      </c>
      <c r="M744" s="2">
        <v>45112</v>
      </c>
      <c r="N744" s="2" t="s">
        <v>1408</v>
      </c>
      <c r="O744" s="5">
        <v>45132</v>
      </c>
      <c r="P744" s="2"/>
      <c r="Q744" s="2"/>
      <c r="R744" s="1"/>
      <c r="S744" s="45"/>
      <c r="T744" s="31"/>
    </row>
    <row r="745" spans="1:20" hidden="1" x14ac:dyDescent="0.25">
      <c r="A745" s="1">
        <v>25018198</v>
      </c>
      <c r="B745" s="2">
        <v>45112</v>
      </c>
      <c r="C745" s="2" t="s">
        <v>456</v>
      </c>
      <c r="D745" s="1" t="s">
        <v>208</v>
      </c>
      <c r="E745" s="1" t="s">
        <v>66</v>
      </c>
      <c r="F745" s="1">
        <v>124251</v>
      </c>
      <c r="G745" s="1" t="s">
        <v>423</v>
      </c>
      <c r="H745" s="29">
        <v>12779</v>
      </c>
      <c r="I745" s="46">
        <v>884.27</v>
      </c>
      <c r="J745" s="30">
        <v>462.81299999999999</v>
      </c>
      <c r="K745" s="4"/>
      <c r="L745" s="3" t="s">
        <v>61</v>
      </c>
      <c r="M745" s="2">
        <v>45112</v>
      </c>
      <c r="N745" s="2"/>
      <c r="O745" s="5">
        <v>45134</v>
      </c>
      <c r="P745" s="2"/>
      <c r="Q745" s="2"/>
      <c r="R745" s="1"/>
      <c r="S745" s="45"/>
      <c r="T745" s="31"/>
    </row>
    <row r="746" spans="1:20" hidden="1" x14ac:dyDescent="0.25">
      <c r="A746" s="1">
        <v>24978798</v>
      </c>
      <c r="B746" s="2">
        <v>45112</v>
      </c>
      <c r="C746" s="2" t="s">
        <v>456</v>
      </c>
      <c r="D746" s="1" t="s">
        <v>323</v>
      </c>
      <c r="E746" s="1" t="s">
        <v>13</v>
      </c>
      <c r="F746" s="1">
        <v>124252</v>
      </c>
      <c r="G746" s="1" t="s">
        <v>423</v>
      </c>
      <c r="H746" s="29">
        <v>12651.21</v>
      </c>
      <c r="I746" s="46">
        <v>506.44</v>
      </c>
      <c r="J746" s="30">
        <v>463.07299999999998</v>
      </c>
      <c r="K746" s="4"/>
      <c r="L746" s="3" t="s">
        <v>61</v>
      </c>
      <c r="M746" s="2">
        <v>45112</v>
      </c>
      <c r="N746" s="2"/>
      <c r="O746" s="5">
        <v>45131</v>
      </c>
      <c r="P746" s="2"/>
      <c r="Q746" s="2"/>
      <c r="R746" s="1"/>
      <c r="S746" s="45"/>
      <c r="T746" s="31"/>
    </row>
    <row r="747" spans="1:20" hidden="1" x14ac:dyDescent="0.25">
      <c r="A747" s="1">
        <v>25007298</v>
      </c>
      <c r="B747" s="2">
        <v>45112</v>
      </c>
      <c r="C747" s="2" t="s">
        <v>456</v>
      </c>
      <c r="D747" s="1" t="s">
        <v>529</v>
      </c>
      <c r="E747" s="1" t="s">
        <v>20</v>
      </c>
      <c r="F747" s="1">
        <v>124253</v>
      </c>
      <c r="G747" s="1" t="s">
        <v>423</v>
      </c>
      <c r="H747" s="29">
        <v>8799</v>
      </c>
      <c r="I747" s="46">
        <v>480.76</v>
      </c>
      <c r="J747" s="30">
        <v>313.32600000000002</v>
      </c>
      <c r="K747" s="4"/>
      <c r="L747" s="3" t="s">
        <v>11</v>
      </c>
      <c r="M747" s="2">
        <v>45112</v>
      </c>
      <c r="N747" s="2"/>
      <c r="O747" s="5">
        <v>45128</v>
      </c>
      <c r="P747" s="2"/>
      <c r="Q747" s="2"/>
      <c r="R747" s="1"/>
      <c r="S747" s="45"/>
      <c r="T747" s="31"/>
    </row>
    <row r="748" spans="1:20" hidden="1" x14ac:dyDescent="0.25">
      <c r="A748" s="1">
        <v>24676998</v>
      </c>
      <c r="B748" s="2">
        <v>45112</v>
      </c>
      <c r="C748" s="2" t="s">
        <v>456</v>
      </c>
      <c r="D748" s="1" t="s">
        <v>578</v>
      </c>
      <c r="E748" s="1" t="s">
        <v>13</v>
      </c>
      <c r="F748" s="1">
        <v>124254</v>
      </c>
      <c r="G748" s="1" t="s">
        <v>423</v>
      </c>
      <c r="H748" s="29">
        <v>8621.91</v>
      </c>
      <c r="I748" s="46">
        <v>441.61</v>
      </c>
      <c r="J748" s="30">
        <v>313.32600000000002</v>
      </c>
      <c r="K748" s="4"/>
      <c r="L748" s="3" t="s">
        <v>61</v>
      </c>
      <c r="M748" s="2">
        <v>45112</v>
      </c>
      <c r="N748" s="2"/>
      <c r="O748" s="5">
        <v>45131</v>
      </c>
      <c r="P748" s="2"/>
      <c r="Q748" s="2"/>
      <c r="R748" s="1"/>
      <c r="S748" s="45"/>
      <c r="T748" s="31"/>
    </row>
    <row r="749" spans="1:20" hidden="1" x14ac:dyDescent="0.25">
      <c r="A749" s="1">
        <v>25063098</v>
      </c>
      <c r="B749" s="2">
        <v>45112</v>
      </c>
      <c r="C749" s="2" t="s">
        <v>456</v>
      </c>
      <c r="D749" s="1" t="s">
        <v>62</v>
      </c>
      <c r="E749" s="1" t="s">
        <v>60</v>
      </c>
      <c r="F749" s="1">
        <v>124255</v>
      </c>
      <c r="G749" s="1" t="s">
        <v>423</v>
      </c>
      <c r="H749" s="29">
        <v>10899</v>
      </c>
      <c r="I749" s="46">
        <v>732.84</v>
      </c>
      <c r="J749" s="30">
        <v>389.7</v>
      </c>
      <c r="K749" s="4"/>
      <c r="L749" s="3" t="s">
        <v>61</v>
      </c>
      <c r="M749" s="2">
        <v>45112</v>
      </c>
      <c r="N749" s="2"/>
      <c r="O749" s="5">
        <v>45135</v>
      </c>
      <c r="P749" s="2"/>
      <c r="Q749" s="2"/>
      <c r="R749" s="1"/>
      <c r="S749" s="45"/>
      <c r="T749" s="31"/>
    </row>
    <row r="750" spans="1:20" hidden="1" x14ac:dyDescent="0.25">
      <c r="A750" s="1">
        <v>24760398</v>
      </c>
      <c r="B750" s="2">
        <v>45113</v>
      </c>
      <c r="C750" s="2" t="s">
        <v>456</v>
      </c>
      <c r="D750" s="1" t="s">
        <v>962</v>
      </c>
      <c r="E750" s="1" t="s">
        <v>30</v>
      </c>
      <c r="F750" s="1">
        <v>124258</v>
      </c>
      <c r="G750" s="1" t="s">
        <v>425</v>
      </c>
      <c r="H750" s="29">
        <v>21450</v>
      </c>
      <c r="I750" s="46">
        <v>2447.17</v>
      </c>
      <c r="J750" s="30">
        <v>736.26199999999994</v>
      </c>
      <c r="K750" s="4"/>
      <c r="L750" s="3" t="s">
        <v>959</v>
      </c>
      <c r="M750" s="2">
        <v>45112</v>
      </c>
      <c r="N750" s="2" t="s">
        <v>1408</v>
      </c>
      <c r="O750" s="5">
        <v>45135</v>
      </c>
      <c r="P750" s="2"/>
      <c r="Q750" s="2"/>
      <c r="R750" s="1"/>
      <c r="S750" s="45"/>
      <c r="T750" s="31"/>
    </row>
    <row r="751" spans="1:20" hidden="1" x14ac:dyDescent="0.25">
      <c r="A751" s="1">
        <v>24917398</v>
      </c>
      <c r="B751" s="2">
        <v>45113</v>
      </c>
      <c r="C751" s="2" t="s">
        <v>456</v>
      </c>
      <c r="D751" s="1" t="s">
        <v>50</v>
      </c>
      <c r="E751" s="1" t="s">
        <v>51</v>
      </c>
      <c r="F751" s="1">
        <v>124259</v>
      </c>
      <c r="G751" s="1" t="s">
        <v>422</v>
      </c>
      <c r="H751" s="28">
        <v>19739</v>
      </c>
      <c r="I751" s="46">
        <v>548.11</v>
      </c>
      <c r="J751" s="30">
        <v>694.64499999999998</v>
      </c>
      <c r="K751" s="4"/>
      <c r="L751" s="3" t="s">
        <v>188</v>
      </c>
      <c r="M751" s="2">
        <v>45112</v>
      </c>
      <c r="N751" s="2"/>
      <c r="O751" s="5">
        <v>45119</v>
      </c>
      <c r="P751" s="2"/>
      <c r="Q751" s="2"/>
      <c r="R751" s="1"/>
      <c r="S751" s="45"/>
      <c r="T751" s="31"/>
    </row>
    <row r="752" spans="1:20" hidden="1" x14ac:dyDescent="0.25">
      <c r="A752" s="1">
        <v>24977398</v>
      </c>
      <c r="B752" s="2">
        <v>45114</v>
      </c>
      <c r="C752" s="2" t="s">
        <v>456</v>
      </c>
      <c r="D752" s="1" t="s">
        <v>512</v>
      </c>
      <c r="E752" s="1" t="s">
        <v>33</v>
      </c>
      <c r="F752" s="1">
        <v>124260</v>
      </c>
      <c r="G752" s="1" t="s">
        <v>425</v>
      </c>
      <c r="H752" s="29">
        <v>17300</v>
      </c>
      <c r="I752" s="46">
        <v>909.73</v>
      </c>
      <c r="J752" s="30">
        <v>615.81600000000003</v>
      </c>
      <c r="K752" s="4"/>
      <c r="L752" s="3" t="s">
        <v>510</v>
      </c>
      <c r="M752" s="2">
        <v>45112</v>
      </c>
      <c r="N752" s="2"/>
      <c r="O752" s="5">
        <v>45128</v>
      </c>
      <c r="P752" s="2"/>
      <c r="Q752" s="2"/>
      <c r="R752" s="1"/>
      <c r="S752" s="45"/>
      <c r="T752" s="31"/>
    </row>
    <row r="753" spans="1:20" hidden="1" x14ac:dyDescent="0.25">
      <c r="A753" s="1">
        <v>24920698</v>
      </c>
      <c r="B753" s="2">
        <v>45114</v>
      </c>
      <c r="C753" s="2" t="s">
        <v>456</v>
      </c>
      <c r="D753" s="1" t="s">
        <v>770</v>
      </c>
      <c r="E753" s="1" t="s">
        <v>80</v>
      </c>
      <c r="F753" s="1">
        <v>124261</v>
      </c>
      <c r="G753" s="1" t="s">
        <v>423</v>
      </c>
      <c r="H753" s="29">
        <v>8681.31</v>
      </c>
      <c r="I753" s="46">
        <v>330.16</v>
      </c>
      <c r="J753" s="30">
        <v>268.99799999999999</v>
      </c>
      <c r="K753" s="4"/>
      <c r="L753" s="3" t="s">
        <v>844</v>
      </c>
      <c r="M753" s="2">
        <v>45112</v>
      </c>
      <c r="N753" s="2"/>
      <c r="O753" s="5">
        <v>45133</v>
      </c>
      <c r="P753" s="2"/>
      <c r="Q753" s="2"/>
      <c r="R753" s="1"/>
      <c r="S753" s="45"/>
      <c r="T753" s="31"/>
    </row>
    <row r="754" spans="1:20" hidden="1" x14ac:dyDescent="0.25">
      <c r="A754" s="1">
        <v>25030398</v>
      </c>
      <c r="B754" s="2">
        <v>45114</v>
      </c>
      <c r="C754" s="2" t="s">
        <v>456</v>
      </c>
      <c r="D754" s="1" t="s">
        <v>505</v>
      </c>
      <c r="E754" s="1" t="s">
        <v>33</v>
      </c>
      <c r="F754" s="1">
        <v>124262</v>
      </c>
      <c r="G754" s="1" t="s">
        <v>425</v>
      </c>
      <c r="H754" s="29">
        <v>19839</v>
      </c>
      <c r="I754" s="46">
        <v>2662.15</v>
      </c>
      <c r="J754" s="30">
        <v>482.58499999999998</v>
      </c>
      <c r="K754" s="4"/>
      <c r="L754" s="3" t="s">
        <v>510</v>
      </c>
      <c r="M754" s="2">
        <v>45112</v>
      </c>
      <c r="N754" s="2"/>
      <c r="O754" s="5">
        <v>45126</v>
      </c>
      <c r="P754" s="2"/>
      <c r="Q754" s="2"/>
      <c r="R754" s="1"/>
      <c r="S754" s="45"/>
      <c r="T754" s="31"/>
    </row>
    <row r="755" spans="1:20" hidden="1" x14ac:dyDescent="0.25">
      <c r="A755" s="1">
        <v>25143898</v>
      </c>
      <c r="B755" s="2">
        <v>45113</v>
      </c>
      <c r="C755" s="2" t="s">
        <v>456</v>
      </c>
      <c r="D755" s="1" t="s">
        <v>43</v>
      </c>
      <c r="E755" s="1" t="s">
        <v>26</v>
      </c>
      <c r="F755" s="1">
        <v>124264</v>
      </c>
      <c r="G755" s="1" t="s">
        <v>424</v>
      </c>
      <c r="H755" s="29">
        <v>7860</v>
      </c>
      <c r="I755" s="46">
        <v>611.03</v>
      </c>
      <c r="J755" s="30">
        <v>236.779</v>
      </c>
      <c r="K755" s="4"/>
      <c r="L755" s="3" t="s">
        <v>959</v>
      </c>
      <c r="M755" s="2">
        <v>45112</v>
      </c>
      <c r="N755" s="2" t="s">
        <v>1408</v>
      </c>
      <c r="O755" s="5">
        <v>45128</v>
      </c>
      <c r="P755" s="2"/>
      <c r="Q755" s="2"/>
      <c r="R755" s="1"/>
      <c r="S755" s="45"/>
      <c r="T755" s="31"/>
    </row>
    <row r="756" spans="1:20" hidden="1" x14ac:dyDescent="0.25">
      <c r="A756" s="1">
        <v>25133698</v>
      </c>
      <c r="B756" s="2">
        <v>45113</v>
      </c>
      <c r="C756" s="2" t="s">
        <v>456</v>
      </c>
      <c r="D756" s="1" t="s">
        <v>4</v>
      </c>
      <c r="E756" s="1" t="s">
        <v>5</v>
      </c>
      <c r="F756" s="1">
        <v>124265</v>
      </c>
      <c r="G756" s="1" t="s">
        <v>422</v>
      </c>
      <c r="H756" s="29">
        <v>5830.11</v>
      </c>
      <c r="I756" s="46">
        <v>145.75</v>
      </c>
      <c r="J756" s="30">
        <v>165.751</v>
      </c>
      <c r="K756" s="4"/>
      <c r="L756" s="3" t="s">
        <v>836</v>
      </c>
      <c r="M756" s="2">
        <v>45112</v>
      </c>
      <c r="N756" s="2"/>
      <c r="O756" s="5">
        <v>45124</v>
      </c>
      <c r="P756" s="2"/>
      <c r="Q756" s="2"/>
      <c r="R756" s="1"/>
      <c r="S756" s="45"/>
      <c r="T756" s="31"/>
    </row>
    <row r="757" spans="1:20" hidden="1" x14ac:dyDescent="0.25">
      <c r="A757" s="1">
        <v>24474998</v>
      </c>
      <c r="B757" s="2">
        <v>45114</v>
      </c>
      <c r="C757" s="2" t="s">
        <v>456</v>
      </c>
      <c r="D757" s="1" t="s">
        <v>450</v>
      </c>
      <c r="E757" s="1" t="s">
        <v>16</v>
      </c>
      <c r="F757" s="1">
        <v>124266</v>
      </c>
      <c r="G757" s="1" t="s">
        <v>423</v>
      </c>
      <c r="H757" s="29">
        <v>9859</v>
      </c>
      <c r="I757" s="46">
        <v>486.85</v>
      </c>
      <c r="J757" s="30">
        <v>317.29399999999998</v>
      </c>
      <c r="K757" s="4"/>
      <c r="L757" s="3" t="s">
        <v>11</v>
      </c>
      <c r="M757" s="2">
        <v>45112</v>
      </c>
      <c r="N757" s="2"/>
      <c r="O757" s="5">
        <v>45134</v>
      </c>
      <c r="P757" s="2"/>
      <c r="Q757" s="2"/>
      <c r="R757" s="1"/>
      <c r="S757" s="45"/>
      <c r="T757" s="31"/>
    </row>
    <row r="758" spans="1:20" hidden="1" x14ac:dyDescent="0.25">
      <c r="A758" s="1">
        <v>25142798</v>
      </c>
      <c r="B758" s="2">
        <v>45113</v>
      </c>
      <c r="C758" s="2" t="s">
        <v>456</v>
      </c>
      <c r="D758" s="1" t="s">
        <v>43</v>
      </c>
      <c r="E758" s="1" t="s">
        <v>26</v>
      </c>
      <c r="F758" s="1">
        <v>124267</v>
      </c>
      <c r="G758" s="1" t="s">
        <v>424</v>
      </c>
      <c r="H758" s="29">
        <v>8944.3799999999992</v>
      </c>
      <c r="I758" s="46">
        <v>689.13</v>
      </c>
      <c r="J758" s="30">
        <v>268.99799999999999</v>
      </c>
      <c r="K758" s="4"/>
      <c r="L758" s="3" t="s">
        <v>959</v>
      </c>
      <c r="M758" s="2">
        <v>45112</v>
      </c>
      <c r="N758" s="2" t="s">
        <v>1408</v>
      </c>
      <c r="O758" s="5">
        <v>45128</v>
      </c>
      <c r="P758" s="2"/>
      <c r="Q758" s="2"/>
      <c r="R758" s="1"/>
      <c r="S758" s="45"/>
      <c r="T758" s="31"/>
    </row>
    <row r="759" spans="1:20" hidden="1" x14ac:dyDescent="0.25">
      <c r="A759" s="1">
        <v>25224498</v>
      </c>
      <c r="B759" s="2">
        <v>45113</v>
      </c>
      <c r="C759" s="2" t="s">
        <v>456</v>
      </c>
      <c r="D759" s="1" t="s">
        <v>343</v>
      </c>
      <c r="E759" s="1" t="s">
        <v>55</v>
      </c>
      <c r="F759" s="1">
        <v>124270</v>
      </c>
      <c r="G759" s="1" t="s">
        <v>426</v>
      </c>
      <c r="H759" s="28">
        <v>7349</v>
      </c>
      <c r="I759" s="46">
        <v>467.64</v>
      </c>
      <c r="J759" s="30">
        <v>235.28299999999999</v>
      </c>
      <c r="K759" s="4"/>
      <c r="L759" s="3" t="s">
        <v>52</v>
      </c>
      <c r="M759" s="2">
        <v>45112</v>
      </c>
      <c r="N759" s="2"/>
      <c r="O759" s="5">
        <v>45128</v>
      </c>
      <c r="P759" s="2"/>
      <c r="Q759" s="2"/>
      <c r="R759" s="1"/>
      <c r="S759" s="45"/>
      <c r="T759" s="31"/>
    </row>
    <row r="760" spans="1:20" hidden="1" x14ac:dyDescent="0.25">
      <c r="A760" s="1">
        <v>25205898</v>
      </c>
      <c r="B760" s="2">
        <v>45114</v>
      </c>
      <c r="C760" s="2" t="s">
        <v>456</v>
      </c>
      <c r="D760" s="1" t="s">
        <v>382</v>
      </c>
      <c r="E760" s="1" t="s">
        <v>80</v>
      </c>
      <c r="F760" s="1">
        <v>124271</v>
      </c>
      <c r="G760" s="1" t="s">
        <v>423</v>
      </c>
      <c r="H760" s="29">
        <v>11898.81</v>
      </c>
      <c r="I760" s="46">
        <v>439.56</v>
      </c>
      <c r="J760" s="30">
        <v>396.48</v>
      </c>
      <c r="K760" s="4"/>
      <c r="L760" s="3" t="s">
        <v>844</v>
      </c>
      <c r="M760" s="2">
        <v>45112</v>
      </c>
      <c r="N760" s="2"/>
      <c r="O760" s="5">
        <v>45133</v>
      </c>
      <c r="P760" s="2"/>
      <c r="Q760" s="2"/>
      <c r="R760" s="1"/>
      <c r="S760" s="45"/>
      <c r="T760" s="31"/>
    </row>
    <row r="761" spans="1:20" hidden="1" x14ac:dyDescent="0.25">
      <c r="A761" s="1">
        <v>25247498</v>
      </c>
      <c r="B761" s="2">
        <v>45113</v>
      </c>
      <c r="C761" s="2" t="s">
        <v>456</v>
      </c>
      <c r="D761" s="1" t="s">
        <v>35</v>
      </c>
      <c r="E761" s="1" t="s">
        <v>26</v>
      </c>
      <c r="F761" s="1">
        <v>124272</v>
      </c>
      <c r="G761" s="1" t="s">
        <v>424</v>
      </c>
      <c r="H761" s="29">
        <v>10655</v>
      </c>
      <c r="I761" s="46">
        <v>739.76</v>
      </c>
      <c r="J761" s="30">
        <v>334.31599999999997</v>
      </c>
      <c r="K761" s="4"/>
      <c r="L761" s="3" t="s">
        <v>959</v>
      </c>
      <c r="M761" s="2">
        <v>45112</v>
      </c>
      <c r="N761" s="2" t="s">
        <v>1408</v>
      </c>
      <c r="O761" s="5">
        <v>45131</v>
      </c>
      <c r="P761" s="2"/>
      <c r="Q761" s="2"/>
      <c r="R761" s="1"/>
      <c r="S761" s="45"/>
      <c r="T761" s="31"/>
    </row>
    <row r="762" spans="1:20" hidden="1" x14ac:dyDescent="0.25">
      <c r="A762" s="1">
        <v>25057498</v>
      </c>
      <c r="B762" s="2">
        <v>45114</v>
      </c>
      <c r="C762" s="2" t="s">
        <v>456</v>
      </c>
      <c r="D762" s="1" t="s">
        <v>184</v>
      </c>
      <c r="E762" s="1" t="s">
        <v>80</v>
      </c>
      <c r="F762" s="1">
        <v>124276</v>
      </c>
      <c r="G762" s="1" t="s">
        <v>423</v>
      </c>
      <c r="H762" s="29">
        <v>23000</v>
      </c>
      <c r="I762" s="46">
        <v>817</v>
      </c>
      <c r="J762" s="30">
        <v>773.83399999999995</v>
      </c>
      <c r="K762" s="4"/>
      <c r="L762" s="3" t="s">
        <v>844</v>
      </c>
      <c r="M762" s="2">
        <v>45112</v>
      </c>
      <c r="N762" s="2"/>
      <c r="O762" s="5">
        <v>45133</v>
      </c>
      <c r="P762" s="2"/>
      <c r="Q762" s="2"/>
      <c r="R762" s="1"/>
      <c r="S762" s="45"/>
      <c r="T762" s="31"/>
    </row>
    <row r="763" spans="1:20" hidden="1" x14ac:dyDescent="0.25">
      <c r="A763" s="1">
        <v>24559598</v>
      </c>
      <c r="B763" s="2">
        <v>45119</v>
      </c>
      <c r="C763" s="2" t="s">
        <v>456</v>
      </c>
      <c r="D763" s="1" t="s">
        <v>14</v>
      </c>
      <c r="E763" s="1" t="s">
        <v>10</v>
      </c>
      <c r="F763" s="1">
        <v>124278</v>
      </c>
      <c r="G763" s="1" t="s">
        <v>423</v>
      </c>
      <c r="H763" s="29">
        <v>29236</v>
      </c>
      <c r="I763" s="46">
        <v>1297.29</v>
      </c>
      <c r="J763" s="30">
        <v>802.07600000000002</v>
      </c>
      <c r="K763" s="4"/>
      <c r="L763" s="3" t="s">
        <v>800</v>
      </c>
      <c r="M763" s="2">
        <v>45112</v>
      </c>
      <c r="N763" s="2" t="s">
        <v>1408</v>
      </c>
      <c r="O763" s="5">
        <v>45134</v>
      </c>
      <c r="P763" s="2"/>
      <c r="Q763" s="2"/>
      <c r="R763" s="1"/>
      <c r="S763" s="45"/>
      <c r="T763" s="31"/>
    </row>
    <row r="764" spans="1:20" hidden="1" x14ac:dyDescent="0.25">
      <c r="A764" s="1">
        <v>24488998</v>
      </c>
      <c r="B764" s="2">
        <v>45120</v>
      </c>
      <c r="C764" s="2" t="s">
        <v>456</v>
      </c>
      <c r="D764" s="1" t="s">
        <v>126</v>
      </c>
      <c r="E764" s="1" t="s">
        <v>26</v>
      </c>
      <c r="F764" s="1">
        <v>124279</v>
      </c>
      <c r="G764" s="1" t="s">
        <v>424</v>
      </c>
      <c r="H764" s="29">
        <v>25480.14</v>
      </c>
      <c r="I764" s="46">
        <v>4027.15</v>
      </c>
      <c r="J764" s="30">
        <v>789.87900000000002</v>
      </c>
      <c r="K764" s="4"/>
      <c r="L764" s="3" t="s">
        <v>798</v>
      </c>
      <c r="M764" s="2">
        <v>45112</v>
      </c>
      <c r="N764" s="2"/>
      <c r="O764" s="5">
        <v>45147</v>
      </c>
      <c r="P764" s="2"/>
      <c r="Q764" s="2"/>
      <c r="R764" s="1"/>
      <c r="S764" s="45"/>
      <c r="T764" s="31"/>
    </row>
    <row r="765" spans="1:20" hidden="1" x14ac:dyDescent="0.25">
      <c r="A765" s="1">
        <v>25028498</v>
      </c>
      <c r="B765" s="2">
        <v>45117</v>
      </c>
      <c r="C765" s="2" t="s">
        <v>456</v>
      </c>
      <c r="D765" s="1" t="s">
        <v>65</v>
      </c>
      <c r="E765" s="1" t="s">
        <v>66</v>
      </c>
      <c r="F765" s="1">
        <v>124283</v>
      </c>
      <c r="G765" s="1" t="s">
        <v>423</v>
      </c>
      <c r="H765" s="29">
        <v>15778.58</v>
      </c>
      <c r="I765" s="46">
        <v>825.5</v>
      </c>
      <c r="J765" s="30">
        <v>569.61500000000001</v>
      </c>
      <c r="K765" s="4"/>
      <c r="L765" s="3" t="s">
        <v>799</v>
      </c>
      <c r="M765" s="2">
        <v>45112</v>
      </c>
      <c r="N765" s="2"/>
      <c r="O765" s="5">
        <v>45125</v>
      </c>
      <c r="P765" s="2"/>
      <c r="Q765" s="2"/>
      <c r="R765" s="1"/>
      <c r="S765" s="45"/>
      <c r="T765" s="31"/>
    </row>
    <row r="766" spans="1:20" hidden="1" x14ac:dyDescent="0.25">
      <c r="A766" s="1"/>
      <c r="B766" s="2">
        <v>45113</v>
      </c>
      <c r="C766" s="2" t="s">
        <v>456</v>
      </c>
      <c r="D766" s="1" t="s">
        <v>519</v>
      </c>
      <c r="E766" s="1" t="s">
        <v>33</v>
      </c>
      <c r="F766" s="1">
        <v>124292</v>
      </c>
      <c r="G766" s="1" t="s">
        <v>425</v>
      </c>
      <c r="H766" s="29">
        <v>7543.9</v>
      </c>
      <c r="I766" s="46">
        <v>278.25</v>
      </c>
      <c r="J766" s="30">
        <v>20.39</v>
      </c>
      <c r="K766" s="4"/>
      <c r="L766" s="3" t="s">
        <v>959</v>
      </c>
      <c r="M766" s="2">
        <v>45113</v>
      </c>
      <c r="N766" s="2" t="s">
        <v>1408</v>
      </c>
      <c r="O766" s="5">
        <v>45129</v>
      </c>
      <c r="P766" s="2"/>
      <c r="Q766" s="2"/>
      <c r="R766" s="1"/>
      <c r="S766" s="45"/>
      <c r="T766" s="31"/>
    </row>
    <row r="767" spans="1:20" hidden="1" x14ac:dyDescent="0.25">
      <c r="A767" s="1"/>
      <c r="B767" s="2">
        <v>45113</v>
      </c>
      <c r="C767" s="2" t="s">
        <v>456</v>
      </c>
      <c r="D767" s="1" t="s">
        <v>40</v>
      </c>
      <c r="E767" s="1" t="s">
        <v>30</v>
      </c>
      <c r="F767" s="1">
        <v>124295</v>
      </c>
      <c r="G767" s="1" t="s">
        <v>425</v>
      </c>
      <c r="H767" s="29">
        <v>4221.91</v>
      </c>
      <c r="I767" s="46">
        <v>175.63</v>
      </c>
      <c r="J767" s="30">
        <v>13.333</v>
      </c>
      <c r="K767" s="4"/>
      <c r="L767" s="3" t="s">
        <v>959</v>
      </c>
      <c r="M767" s="2">
        <v>45113</v>
      </c>
      <c r="N767" s="2" t="s">
        <v>1408</v>
      </c>
      <c r="O767" s="5">
        <v>45140</v>
      </c>
      <c r="P767" s="2"/>
      <c r="Q767" s="2"/>
      <c r="R767" s="1"/>
      <c r="S767" s="45"/>
      <c r="T767" s="31"/>
    </row>
    <row r="768" spans="1:20" hidden="1" x14ac:dyDescent="0.25">
      <c r="A768" s="1"/>
      <c r="B768" s="2">
        <v>45113</v>
      </c>
      <c r="C768" s="2" t="s">
        <v>456</v>
      </c>
      <c r="D768" s="1" t="s">
        <v>193</v>
      </c>
      <c r="E768" s="1" t="s">
        <v>30</v>
      </c>
      <c r="F768" s="1">
        <v>124297</v>
      </c>
      <c r="G768" s="1" t="s">
        <v>425</v>
      </c>
      <c r="H768" s="29">
        <v>42283.44</v>
      </c>
      <c r="I768" s="46">
        <v>1610.63</v>
      </c>
      <c r="J768" s="30">
        <v>106.563</v>
      </c>
      <c r="K768" s="4"/>
      <c r="L768" s="3" t="s">
        <v>959</v>
      </c>
      <c r="M768" s="2">
        <v>45113</v>
      </c>
      <c r="N768" s="2" t="s">
        <v>1408</v>
      </c>
      <c r="O768" s="5">
        <v>45133</v>
      </c>
      <c r="P768" s="2"/>
      <c r="Q768" s="2"/>
      <c r="R768" s="1"/>
      <c r="S768" s="45"/>
      <c r="T768" s="31"/>
    </row>
    <row r="769" spans="1:20" hidden="1" x14ac:dyDescent="0.25">
      <c r="A769" s="1"/>
      <c r="B769" s="2">
        <v>45113</v>
      </c>
      <c r="C769" s="2" t="s">
        <v>456</v>
      </c>
      <c r="D769" s="1" t="s">
        <v>84</v>
      </c>
      <c r="E769" s="1" t="s">
        <v>13</v>
      </c>
      <c r="F769" s="1">
        <v>124299</v>
      </c>
      <c r="G769" s="1" t="s">
        <v>423</v>
      </c>
      <c r="H769" s="29">
        <v>7038.71</v>
      </c>
      <c r="I769" s="46">
        <v>135.62</v>
      </c>
      <c r="J769" s="30">
        <v>20.39</v>
      </c>
      <c r="K769" s="4"/>
      <c r="L769" s="3" t="s">
        <v>61</v>
      </c>
      <c r="M769" s="2">
        <v>45113</v>
      </c>
      <c r="N769" s="2" t="s">
        <v>1482</v>
      </c>
      <c r="O769" s="5">
        <v>45132</v>
      </c>
      <c r="P769" s="2"/>
      <c r="Q769" s="2"/>
      <c r="R769" s="1"/>
      <c r="S769" s="45"/>
      <c r="T769" s="31"/>
    </row>
    <row r="770" spans="1:20" hidden="1" x14ac:dyDescent="0.25">
      <c r="A770" s="1"/>
      <c r="B770" s="2">
        <v>45113</v>
      </c>
      <c r="C770" s="2" t="s">
        <v>456</v>
      </c>
      <c r="D770" s="1" t="s">
        <v>276</v>
      </c>
      <c r="E770" s="1" t="s">
        <v>20</v>
      </c>
      <c r="F770" s="1">
        <v>124301</v>
      </c>
      <c r="G770" s="1" t="s">
        <v>423</v>
      </c>
      <c r="H770" s="29">
        <v>5387.75</v>
      </c>
      <c r="I770" s="46">
        <v>97.6</v>
      </c>
      <c r="J770" s="30">
        <v>13.362</v>
      </c>
      <c r="K770" s="4"/>
      <c r="L770" s="3" t="s">
        <v>61</v>
      </c>
      <c r="M770" s="2">
        <v>45113</v>
      </c>
      <c r="N770" s="2" t="s">
        <v>1482</v>
      </c>
      <c r="O770" s="5">
        <v>45128</v>
      </c>
      <c r="P770" s="2"/>
      <c r="Q770" s="2"/>
      <c r="R770" s="1"/>
      <c r="S770" s="45"/>
      <c r="T770" s="31"/>
    </row>
    <row r="771" spans="1:20" hidden="1" x14ac:dyDescent="0.25">
      <c r="A771" s="1"/>
      <c r="B771" s="2">
        <v>45113</v>
      </c>
      <c r="C771" s="2" t="s">
        <v>456</v>
      </c>
      <c r="D771" s="1" t="s">
        <v>579</v>
      </c>
      <c r="E771" s="1" t="s">
        <v>16</v>
      </c>
      <c r="F771" s="1">
        <v>124303</v>
      </c>
      <c r="G771" s="1" t="s">
        <v>423</v>
      </c>
      <c r="H771" s="29">
        <v>32106.400000000001</v>
      </c>
      <c r="I771" s="46">
        <v>269.11</v>
      </c>
      <c r="J771" s="30">
        <v>94.4</v>
      </c>
      <c r="K771" s="4"/>
      <c r="L771" s="3" t="s">
        <v>61</v>
      </c>
      <c r="M771" s="2">
        <v>45113</v>
      </c>
      <c r="N771" s="2" t="s">
        <v>1482</v>
      </c>
      <c r="O771" s="5">
        <v>45131</v>
      </c>
      <c r="P771" s="2"/>
      <c r="Q771" s="2"/>
      <c r="R771" s="1"/>
      <c r="S771" s="45"/>
      <c r="T771" s="31"/>
    </row>
    <row r="772" spans="1:20" hidden="1" x14ac:dyDescent="0.25">
      <c r="A772" s="1">
        <v>25067998</v>
      </c>
      <c r="B772" s="2">
        <v>45113</v>
      </c>
      <c r="C772" s="2" t="s">
        <v>456</v>
      </c>
      <c r="D772" s="1" t="s">
        <v>108</v>
      </c>
      <c r="E772" s="1" t="s">
        <v>6</v>
      </c>
      <c r="F772" s="1">
        <v>124308</v>
      </c>
      <c r="G772" s="1" t="s">
        <v>422</v>
      </c>
      <c r="H772" s="28">
        <v>7349</v>
      </c>
      <c r="I772" s="46">
        <v>305.85000000000002</v>
      </c>
      <c r="J772" s="30">
        <v>235.28299999999999</v>
      </c>
      <c r="K772" s="4"/>
      <c r="L772" s="3" t="s">
        <v>52</v>
      </c>
      <c r="M772" s="2">
        <v>45113</v>
      </c>
      <c r="N772" s="2"/>
      <c r="O772" s="5">
        <v>45125</v>
      </c>
      <c r="P772" s="2"/>
      <c r="Q772" s="2"/>
      <c r="R772" s="1"/>
      <c r="S772" s="45"/>
      <c r="T772" s="31"/>
    </row>
    <row r="773" spans="1:20" hidden="1" x14ac:dyDescent="0.25">
      <c r="A773" s="1">
        <v>25091798</v>
      </c>
      <c r="B773" s="2">
        <v>45114</v>
      </c>
      <c r="C773" s="2" t="s">
        <v>456</v>
      </c>
      <c r="D773" s="1" t="s">
        <v>86</v>
      </c>
      <c r="E773" s="1" t="s">
        <v>80</v>
      </c>
      <c r="F773" s="1">
        <v>124309</v>
      </c>
      <c r="G773" s="1" t="s">
        <v>423</v>
      </c>
      <c r="H773" s="29">
        <v>20929.080000000002</v>
      </c>
      <c r="I773" s="46">
        <v>746.59</v>
      </c>
      <c r="J773" s="30">
        <v>704.77</v>
      </c>
      <c r="K773" s="4"/>
      <c r="L773" s="3" t="s">
        <v>844</v>
      </c>
      <c r="M773" s="2">
        <v>45113</v>
      </c>
      <c r="N773" s="2"/>
      <c r="O773" s="5">
        <v>45133</v>
      </c>
      <c r="P773" s="2"/>
      <c r="Q773" s="2"/>
      <c r="R773" s="1"/>
      <c r="S773" s="45"/>
      <c r="T773" s="31"/>
    </row>
    <row r="774" spans="1:20" hidden="1" x14ac:dyDescent="0.25">
      <c r="A774" s="1">
        <v>25166998</v>
      </c>
      <c r="B774" s="2">
        <v>45113</v>
      </c>
      <c r="C774" s="2" t="s">
        <v>456</v>
      </c>
      <c r="D774" s="1" t="s">
        <v>252</v>
      </c>
      <c r="E774" s="1" t="s">
        <v>51</v>
      </c>
      <c r="F774" s="1">
        <v>124310</v>
      </c>
      <c r="G774" s="1" t="s">
        <v>422</v>
      </c>
      <c r="H774" s="28">
        <v>8711.01</v>
      </c>
      <c r="I774" s="46">
        <v>252.14</v>
      </c>
      <c r="J774" s="30">
        <v>312.52499999999998</v>
      </c>
      <c r="K774" s="4"/>
      <c r="L774" s="3" t="s">
        <v>188</v>
      </c>
      <c r="M774" s="2">
        <v>45113</v>
      </c>
      <c r="N774" s="2"/>
      <c r="O774" s="5">
        <v>45118</v>
      </c>
      <c r="P774" s="2"/>
      <c r="Q774" s="2"/>
      <c r="R774" s="1"/>
      <c r="S774" s="45"/>
      <c r="T774" s="31"/>
    </row>
    <row r="775" spans="1:20" hidden="1" x14ac:dyDescent="0.25">
      <c r="A775" s="1">
        <v>25080698</v>
      </c>
      <c r="B775" s="2">
        <v>45114</v>
      </c>
      <c r="C775" s="2" t="s">
        <v>456</v>
      </c>
      <c r="D775" s="1" t="s">
        <v>86</v>
      </c>
      <c r="E775" s="1" t="s">
        <v>80</v>
      </c>
      <c r="F775" s="1">
        <v>124311</v>
      </c>
      <c r="G775" s="1" t="s">
        <v>423</v>
      </c>
      <c r="H775" s="29">
        <v>13139</v>
      </c>
      <c r="I775" s="46">
        <v>481.73</v>
      </c>
      <c r="J775" s="30">
        <v>405.55500000000001</v>
      </c>
      <c r="K775" s="4"/>
      <c r="L775" s="3" t="s">
        <v>844</v>
      </c>
      <c r="M775" s="2">
        <v>45113</v>
      </c>
      <c r="N775" s="2"/>
      <c r="O775" s="5">
        <v>45133</v>
      </c>
      <c r="P775" s="2"/>
      <c r="Q775" s="2"/>
      <c r="R775" s="1"/>
      <c r="S775" s="45"/>
      <c r="T775" s="31"/>
    </row>
    <row r="776" spans="1:20" hidden="1" x14ac:dyDescent="0.25">
      <c r="A776" s="1">
        <v>25172598</v>
      </c>
      <c r="B776" s="2">
        <v>45113</v>
      </c>
      <c r="C776" s="2" t="s">
        <v>456</v>
      </c>
      <c r="D776" s="1" t="s">
        <v>41</v>
      </c>
      <c r="E776" s="1" t="s">
        <v>30</v>
      </c>
      <c r="F776" s="1">
        <v>124312</v>
      </c>
      <c r="G776" s="1" t="s">
        <v>425</v>
      </c>
      <c r="H776" s="29">
        <v>14963.62</v>
      </c>
      <c r="I776" s="46">
        <v>904.6</v>
      </c>
      <c r="J776" s="30">
        <v>504.16399999999999</v>
      </c>
      <c r="K776" s="4"/>
      <c r="L776" s="3" t="s">
        <v>959</v>
      </c>
      <c r="M776" s="2">
        <v>45113</v>
      </c>
      <c r="N776" s="2" t="s">
        <v>1408</v>
      </c>
      <c r="O776" s="5">
        <v>45132</v>
      </c>
      <c r="P776" s="2"/>
      <c r="Q776" s="2"/>
      <c r="R776" s="1"/>
      <c r="S776" s="45"/>
      <c r="T776" s="31"/>
    </row>
    <row r="777" spans="1:20" hidden="1" x14ac:dyDescent="0.25">
      <c r="A777" s="1">
        <v>25079898</v>
      </c>
      <c r="B777" s="2">
        <v>45113</v>
      </c>
      <c r="C777" s="2" t="s">
        <v>456</v>
      </c>
      <c r="D777" s="1" t="s">
        <v>125</v>
      </c>
      <c r="E777" s="1" t="s">
        <v>30</v>
      </c>
      <c r="F777" s="1">
        <v>124313</v>
      </c>
      <c r="G777" s="1" t="s">
        <v>425</v>
      </c>
      <c r="H777" s="29">
        <v>6499</v>
      </c>
      <c r="I777" s="46">
        <v>372.93</v>
      </c>
      <c r="J777" s="30">
        <v>202.85499999999999</v>
      </c>
      <c r="K777" s="4"/>
      <c r="L777" s="3" t="s">
        <v>959</v>
      </c>
      <c r="M777" s="2">
        <v>45113</v>
      </c>
      <c r="N777" s="2" t="s">
        <v>1408</v>
      </c>
      <c r="O777" s="5">
        <v>45131</v>
      </c>
      <c r="P777" s="2"/>
      <c r="Q777" s="2"/>
      <c r="R777" s="1"/>
      <c r="S777" s="45"/>
      <c r="T777" s="31"/>
    </row>
    <row r="778" spans="1:20" hidden="1" x14ac:dyDescent="0.25">
      <c r="A778" s="1">
        <v>25219198</v>
      </c>
      <c r="B778" s="2">
        <v>45113</v>
      </c>
      <c r="C778" s="2" t="s">
        <v>456</v>
      </c>
      <c r="D778" s="1" t="s">
        <v>183</v>
      </c>
      <c r="E778" s="1" t="s">
        <v>51</v>
      </c>
      <c r="F778" s="1">
        <v>124316</v>
      </c>
      <c r="G778" s="1" t="s">
        <v>422</v>
      </c>
      <c r="H778" s="28">
        <v>12139</v>
      </c>
      <c r="I778" s="46">
        <v>790.7</v>
      </c>
      <c r="J778" s="30">
        <v>396.60399999999998</v>
      </c>
      <c r="K778" s="4"/>
      <c r="L778" s="3" t="s">
        <v>52</v>
      </c>
      <c r="M778" s="2">
        <v>45113</v>
      </c>
      <c r="N778" s="2"/>
      <c r="O778" s="5">
        <v>45131</v>
      </c>
      <c r="P778" s="2"/>
      <c r="Q778" s="2"/>
      <c r="R778" s="1"/>
      <c r="S778" s="45"/>
      <c r="T778" s="31"/>
    </row>
    <row r="779" spans="1:20" hidden="1" x14ac:dyDescent="0.25">
      <c r="A779" s="1">
        <v>25171998</v>
      </c>
      <c r="B779" s="2">
        <v>45113</v>
      </c>
      <c r="C779" s="2" t="s">
        <v>456</v>
      </c>
      <c r="D779" s="1" t="s">
        <v>338</v>
      </c>
      <c r="E779" s="1" t="s">
        <v>26</v>
      </c>
      <c r="F779" s="1">
        <v>124318</v>
      </c>
      <c r="G779" s="1" t="s">
        <v>424</v>
      </c>
      <c r="H779" s="29">
        <v>11899.67</v>
      </c>
      <c r="I779" s="46">
        <v>1111.03</v>
      </c>
      <c r="J779" s="30">
        <v>396.48</v>
      </c>
      <c r="K779" s="4"/>
      <c r="L779" s="3" t="s">
        <v>959</v>
      </c>
      <c r="M779" s="2">
        <v>45113</v>
      </c>
      <c r="N779" s="2" t="s">
        <v>1408</v>
      </c>
      <c r="O779" s="5">
        <v>45139</v>
      </c>
      <c r="P779" s="2"/>
      <c r="Q779" s="2"/>
      <c r="R779" s="1"/>
      <c r="S779" s="45"/>
      <c r="T779" s="31"/>
    </row>
    <row r="780" spans="1:20" hidden="1" x14ac:dyDescent="0.25">
      <c r="A780" s="1">
        <v>25308198</v>
      </c>
      <c r="B780" s="2">
        <v>45113</v>
      </c>
      <c r="C780" s="2" t="s">
        <v>456</v>
      </c>
      <c r="D780" s="1" t="s">
        <v>31</v>
      </c>
      <c r="E780" s="1" t="s">
        <v>26</v>
      </c>
      <c r="F780" s="1">
        <v>124319</v>
      </c>
      <c r="G780" s="1" t="s">
        <v>424</v>
      </c>
      <c r="H780" s="29">
        <v>16538.509999999998</v>
      </c>
      <c r="I780" s="46">
        <v>1455.15</v>
      </c>
      <c r="J780" s="30">
        <v>573.28599999999994</v>
      </c>
      <c r="K780" s="4"/>
      <c r="L780" s="3" t="s">
        <v>959</v>
      </c>
      <c r="M780" s="2">
        <v>45113</v>
      </c>
      <c r="N780" s="2" t="s">
        <v>1408</v>
      </c>
      <c r="O780" s="5">
        <v>45132</v>
      </c>
      <c r="P780" s="2"/>
      <c r="Q780" s="2"/>
      <c r="R780" s="1"/>
      <c r="S780" s="45"/>
      <c r="T780" s="31"/>
    </row>
    <row r="781" spans="1:20" hidden="1" x14ac:dyDescent="0.25">
      <c r="A781" s="1"/>
      <c r="B781" s="2">
        <v>45113</v>
      </c>
      <c r="C781" s="2" t="s">
        <v>456</v>
      </c>
      <c r="D781" s="1" t="s">
        <v>826</v>
      </c>
      <c r="E781" s="1" t="s">
        <v>49</v>
      </c>
      <c r="F781" s="1">
        <v>124321</v>
      </c>
      <c r="G781" s="1" t="s">
        <v>424</v>
      </c>
      <c r="H781" s="29">
        <v>757.05</v>
      </c>
      <c r="I781" s="46">
        <v>105.68</v>
      </c>
      <c r="J781" s="30">
        <v>27.832999999999998</v>
      </c>
      <c r="K781" s="4"/>
      <c r="L781" s="3" t="s">
        <v>959</v>
      </c>
      <c r="M781" s="2">
        <v>45113</v>
      </c>
      <c r="N781" s="2" t="s">
        <v>1408</v>
      </c>
      <c r="O781" s="5">
        <v>45128</v>
      </c>
      <c r="P781" s="2"/>
      <c r="Q781" s="2"/>
      <c r="R781" s="1"/>
      <c r="S781" s="45"/>
      <c r="T781" s="31"/>
    </row>
    <row r="782" spans="1:20" hidden="1" x14ac:dyDescent="0.25">
      <c r="A782" s="1"/>
      <c r="B782" s="2">
        <v>45119</v>
      </c>
      <c r="C782" s="2" t="s">
        <v>456</v>
      </c>
      <c r="D782" s="1" t="s">
        <v>341</v>
      </c>
      <c r="E782" s="1" t="s">
        <v>51</v>
      </c>
      <c r="F782" s="1">
        <v>124326</v>
      </c>
      <c r="G782" s="1" t="s">
        <v>422</v>
      </c>
      <c r="H782" s="28">
        <v>20448</v>
      </c>
      <c r="I782" s="46">
        <v>447.3</v>
      </c>
      <c r="J782" s="30">
        <v>36</v>
      </c>
      <c r="K782" s="4"/>
      <c r="L782" s="3" t="s">
        <v>188</v>
      </c>
      <c r="M782" s="2">
        <v>45113</v>
      </c>
      <c r="N782" s="2" t="s">
        <v>1482</v>
      </c>
      <c r="O782" s="5">
        <v>45124</v>
      </c>
      <c r="P782" s="2"/>
      <c r="Q782" s="2"/>
      <c r="R782" s="1"/>
      <c r="S782" s="45"/>
      <c r="T782" s="31"/>
    </row>
    <row r="783" spans="1:20" hidden="1" x14ac:dyDescent="0.25">
      <c r="A783" s="1"/>
      <c r="B783" s="2">
        <v>45114</v>
      </c>
      <c r="C783" s="2" t="s">
        <v>456</v>
      </c>
      <c r="D783" s="1" t="s">
        <v>132</v>
      </c>
      <c r="E783" s="1" t="s">
        <v>88</v>
      </c>
      <c r="F783" s="1">
        <v>124332</v>
      </c>
      <c r="G783" s="1" t="s">
        <v>423</v>
      </c>
      <c r="H783" s="29">
        <v>4814.3999999999996</v>
      </c>
      <c r="I783" s="46">
        <v>198.69</v>
      </c>
      <c r="J783" s="30">
        <v>15.067</v>
      </c>
      <c r="K783" s="4"/>
      <c r="L783" s="3" t="s">
        <v>844</v>
      </c>
      <c r="M783" s="2">
        <v>45113</v>
      </c>
      <c r="N783" s="2" t="s">
        <v>1482</v>
      </c>
      <c r="O783" s="5">
        <v>45133</v>
      </c>
      <c r="P783" s="2"/>
      <c r="Q783" s="2"/>
      <c r="R783" s="1"/>
      <c r="S783" s="45"/>
      <c r="T783" s="31"/>
    </row>
    <row r="784" spans="1:20" hidden="1" x14ac:dyDescent="0.25">
      <c r="A784" s="1"/>
      <c r="B784" s="2">
        <v>45114</v>
      </c>
      <c r="C784" s="2" t="s">
        <v>456</v>
      </c>
      <c r="D784" s="1" t="s">
        <v>7</v>
      </c>
      <c r="E784" s="1" t="s">
        <v>5</v>
      </c>
      <c r="F784" s="1">
        <v>124345</v>
      </c>
      <c r="G784" s="1" t="s">
        <v>422</v>
      </c>
      <c r="H784" s="29">
        <v>4827.29</v>
      </c>
      <c r="I784" s="46">
        <v>131.63999999999999</v>
      </c>
      <c r="J784" s="30">
        <v>15.396000000000001</v>
      </c>
      <c r="K784" s="4"/>
      <c r="L784" s="3" t="s">
        <v>836</v>
      </c>
      <c r="M784" s="2">
        <v>45113</v>
      </c>
      <c r="N784" s="2" t="s">
        <v>1482</v>
      </c>
      <c r="O784" s="5">
        <v>45119</v>
      </c>
      <c r="P784" s="2"/>
      <c r="Q784" s="2"/>
      <c r="R784" s="1"/>
      <c r="S784" s="45"/>
      <c r="T784" s="31"/>
    </row>
    <row r="785" spans="1:20" hidden="1" x14ac:dyDescent="0.25">
      <c r="A785" s="1"/>
      <c r="B785" s="2">
        <v>45113</v>
      </c>
      <c r="C785" s="2" t="s">
        <v>456</v>
      </c>
      <c r="D785" s="1" t="s">
        <v>130</v>
      </c>
      <c r="E785" s="1" t="s">
        <v>16</v>
      </c>
      <c r="F785" s="1">
        <v>124359</v>
      </c>
      <c r="G785" s="1" t="s">
        <v>423</v>
      </c>
      <c r="H785" s="29">
        <v>11218.3</v>
      </c>
      <c r="I785" s="46">
        <v>138.1</v>
      </c>
      <c r="J785" s="30">
        <v>40.283000000000001</v>
      </c>
      <c r="K785" s="4"/>
      <c r="L785" s="3" t="s">
        <v>61</v>
      </c>
      <c r="M785" s="2">
        <v>45113</v>
      </c>
      <c r="N785" s="2" t="s">
        <v>1482</v>
      </c>
      <c r="O785" s="5">
        <v>45131</v>
      </c>
      <c r="P785" s="2"/>
      <c r="Q785" s="2"/>
      <c r="R785" s="1"/>
      <c r="S785" s="45"/>
      <c r="T785" s="31"/>
    </row>
    <row r="786" spans="1:20" hidden="1" x14ac:dyDescent="0.25">
      <c r="A786" s="1">
        <v>25199398</v>
      </c>
      <c r="B786" s="2">
        <v>45113</v>
      </c>
      <c r="C786" s="2" t="s">
        <v>456</v>
      </c>
      <c r="D786" s="1" t="s">
        <v>125</v>
      </c>
      <c r="E786" s="1" t="s">
        <v>30</v>
      </c>
      <c r="F786" s="1">
        <v>124363</v>
      </c>
      <c r="G786" s="1" t="s">
        <v>425</v>
      </c>
      <c r="H786" s="29">
        <v>9889.11</v>
      </c>
      <c r="I786" s="46">
        <v>857.1</v>
      </c>
      <c r="J786" s="30">
        <v>308.5</v>
      </c>
      <c r="K786" s="4"/>
      <c r="L786" s="3" t="s">
        <v>959</v>
      </c>
      <c r="M786" s="2">
        <v>45113</v>
      </c>
      <c r="N786" s="2" t="s">
        <v>1408</v>
      </c>
      <c r="O786" s="5">
        <v>45131</v>
      </c>
      <c r="P786" s="2"/>
      <c r="Q786" s="2"/>
      <c r="R786" s="1"/>
      <c r="S786" s="45"/>
      <c r="T786" s="31"/>
    </row>
    <row r="787" spans="1:20" hidden="1" x14ac:dyDescent="0.25">
      <c r="A787" s="1">
        <v>25200598</v>
      </c>
      <c r="B787" s="2">
        <v>45113</v>
      </c>
      <c r="C787" s="2" t="s">
        <v>456</v>
      </c>
      <c r="D787" s="1" t="s">
        <v>125</v>
      </c>
      <c r="E787" s="1" t="s">
        <v>30</v>
      </c>
      <c r="F787" s="1">
        <v>124364</v>
      </c>
      <c r="G787" s="1" t="s">
        <v>425</v>
      </c>
      <c r="H787" s="29">
        <v>11760.21</v>
      </c>
      <c r="I787" s="46">
        <v>627.83000000000004</v>
      </c>
      <c r="J787" s="30">
        <v>348.20699999999999</v>
      </c>
      <c r="K787" s="4"/>
      <c r="L787" s="3" t="s">
        <v>959</v>
      </c>
      <c r="M787" s="2">
        <v>45113</v>
      </c>
      <c r="N787" s="2" t="s">
        <v>1408</v>
      </c>
      <c r="O787" s="5">
        <v>45131</v>
      </c>
      <c r="P787" s="2"/>
      <c r="Q787" s="2"/>
      <c r="R787" s="1"/>
      <c r="S787" s="45"/>
      <c r="T787" s="31"/>
    </row>
    <row r="788" spans="1:20" hidden="1" x14ac:dyDescent="0.25">
      <c r="A788" s="1">
        <v>25401298</v>
      </c>
      <c r="B788" s="2">
        <v>45124</v>
      </c>
      <c r="C788" s="2" t="s">
        <v>456</v>
      </c>
      <c r="D788" s="1" t="s">
        <v>941</v>
      </c>
      <c r="E788" s="1" t="s">
        <v>80</v>
      </c>
      <c r="F788" s="1">
        <v>124369</v>
      </c>
      <c r="G788" s="1" t="s">
        <v>423</v>
      </c>
      <c r="H788" s="29">
        <v>69600</v>
      </c>
      <c r="I788" s="46">
        <v>2088</v>
      </c>
      <c r="J788" s="30">
        <v>2328.5059999999999</v>
      </c>
      <c r="K788" s="4"/>
      <c r="L788" s="3" t="s">
        <v>982</v>
      </c>
      <c r="M788" s="2">
        <v>45113</v>
      </c>
      <c r="N788" s="2"/>
      <c r="O788" s="5">
        <v>45140</v>
      </c>
      <c r="P788" s="2"/>
      <c r="Q788" s="2"/>
      <c r="R788" s="1"/>
      <c r="S788" s="45"/>
      <c r="T788" s="31"/>
    </row>
    <row r="789" spans="1:20" hidden="1" x14ac:dyDescent="0.25">
      <c r="A789" s="1">
        <v>25159698</v>
      </c>
      <c r="B789" s="2">
        <v>45114</v>
      </c>
      <c r="C789" s="2" t="s">
        <v>456</v>
      </c>
      <c r="D789" s="1" t="s">
        <v>199</v>
      </c>
      <c r="E789" s="1" t="s">
        <v>51</v>
      </c>
      <c r="F789" s="1">
        <v>124370</v>
      </c>
      <c r="G789" s="1" t="s">
        <v>422</v>
      </c>
      <c r="H789" s="28">
        <v>10629</v>
      </c>
      <c r="I789" s="46">
        <v>288.25</v>
      </c>
      <c r="J789" s="30">
        <v>358.25</v>
      </c>
      <c r="K789" s="4"/>
      <c r="L789" s="3" t="s">
        <v>188</v>
      </c>
      <c r="M789" s="2">
        <v>45113</v>
      </c>
      <c r="N789" s="2"/>
      <c r="O789" s="2">
        <v>45119</v>
      </c>
      <c r="P789" s="2"/>
      <c r="Q789" s="2"/>
      <c r="R789" s="1"/>
      <c r="S789" s="45"/>
      <c r="T789" s="31"/>
    </row>
    <row r="790" spans="1:20" hidden="1" x14ac:dyDescent="0.25">
      <c r="A790" s="1">
        <v>25025098</v>
      </c>
      <c r="B790" s="2">
        <v>45113</v>
      </c>
      <c r="C790" s="2" t="s">
        <v>456</v>
      </c>
      <c r="D790" s="1" t="s">
        <v>507</v>
      </c>
      <c r="E790" s="1" t="s">
        <v>26</v>
      </c>
      <c r="F790" s="1">
        <v>124371</v>
      </c>
      <c r="G790" s="1" t="s">
        <v>424</v>
      </c>
      <c r="H790" s="29">
        <v>78600</v>
      </c>
      <c r="I790" s="46">
        <v>7335.24</v>
      </c>
      <c r="J790" s="30">
        <v>2683.1819999999998</v>
      </c>
      <c r="K790" s="4"/>
      <c r="L790" s="3" t="s">
        <v>959</v>
      </c>
      <c r="M790" s="2">
        <v>45113</v>
      </c>
      <c r="N790" s="2" t="s">
        <v>1408</v>
      </c>
      <c r="O790" s="5">
        <v>45139</v>
      </c>
      <c r="P790" s="2"/>
      <c r="Q790" s="2"/>
      <c r="R790" s="1"/>
      <c r="S790" s="45"/>
      <c r="T790" s="31"/>
    </row>
    <row r="791" spans="1:20" hidden="1" x14ac:dyDescent="0.25">
      <c r="A791" s="1">
        <v>25147398</v>
      </c>
      <c r="B791" s="2">
        <v>45117</v>
      </c>
      <c r="C791" s="2" t="s">
        <v>456</v>
      </c>
      <c r="D791" s="1" t="s">
        <v>65</v>
      </c>
      <c r="E791" s="1" t="s">
        <v>66</v>
      </c>
      <c r="F791" s="1">
        <v>124376</v>
      </c>
      <c r="G791" s="1" t="s">
        <v>423</v>
      </c>
      <c r="H791" s="29">
        <v>18450</v>
      </c>
      <c r="I791" s="46">
        <v>965.26</v>
      </c>
      <c r="J791" s="30">
        <v>659.21600000000001</v>
      </c>
      <c r="K791" s="4"/>
      <c r="L791" s="3" t="s">
        <v>799</v>
      </c>
      <c r="M791" s="2">
        <v>45113</v>
      </c>
      <c r="N791" s="2"/>
      <c r="O791" s="5">
        <v>45125</v>
      </c>
      <c r="P791" s="2"/>
      <c r="Q791" s="2"/>
      <c r="R791" s="1"/>
      <c r="S791" s="45"/>
      <c r="T791" s="31"/>
    </row>
    <row r="792" spans="1:20" hidden="1" x14ac:dyDescent="0.25">
      <c r="A792" s="1">
        <v>24228998</v>
      </c>
      <c r="B792" s="2">
        <v>45114</v>
      </c>
      <c r="C792" s="2" t="s">
        <v>456</v>
      </c>
      <c r="D792" s="1" t="s">
        <v>59</v>
      </c>
      <c r="E792" s="1" t="s">
        <v>60</v>
      </c>
      <c r="F792" s="1">
        <v>124377</v>
      </c>
      <c r="G792" s="1" t="s">
        <v>423</v>
      </c>
      <c r="H792" s="29">
        <v>18979</v>
      </c>
      <c r="I792" s="46">
        <v>1237.1500000000001</v>
      </c>
      <c r="J792" s="30">
        <v>647.00599999999997</v>
      </c>
      <c r="K792" s="4"/>
      <c r="L792" s="3" t="s">
        <v>959</v>
      </c>
      <c r="M792" s="2">
        <v>45113</v>
      </c>
      <c r="N792" s="2" t="s">
        <v>1408</v>
      </c>
      <c r="O792" s="5">
        <v>45131</v>
      </c>
      <c r="P792" s="2"/>
      <c r="Q792" s="2"/>
      <c r="R792" s="1"/>
      <c r="S792" s="45"/>
      <c r="T792" s="31"/>
    </row>
    <row r="793" spans="1:20" hidden="1" x14ac:dyDescent="0.25">
      <c r="A793" s="1">
        <v>24481298</v>
      </c>
      <c r="B793" s="2">
        <v>45114</v>
      </c>
      <c r="C793" s="2" t="s">
        <v>456</v>
      </c>
      <c r="D793" s="1" t="s">
        <v>522</v>
      </c>
      <c r="E793" s="1" t="s">
        <v>26</v>
      </c>
      <c r="F793" s="1">
        <v>124378</v>
      </c>
      <c r="G793" s="1" t="s">
        <v>424</v>
      </c>
      <c r="H793" s="29">
        <v>12367.94</v>
      </c>
      <c r="I793" s="46">
        <v>1060.1500000000001</v>
      </c>
      <c r="J793" s="30">
        <v>385.94</v>
      </c>
      <c r="K793" s="4"/>
      <c r="L793" s="3" t="s">
        <v>959</v>
      </c>
      <c r="M793" s="2">
        <v>45113</v>
      </c>
      <c r="N793" s="2" t="s">
        <v>1408</v>
      </c>
      <c r="O793" s="5">
        <v>45134</v>
      </c>
      <c r="P793" s="2"/>
      <c r="Q793" s="2"/>
      <c r="R793" s="1"/>
      <c r="S793" s="45"/>
      <c r="T793" s="31"/>
    </row>
    <row r="794" spans="1:20" hidden="1" x14ac:dyDescent="0.25">
      <c r="A794" s="1">
        <v>24771998</v>
      </c>
      <c r="B794" s="2">
        <v>45117</v>
      </c>
      <c r="C794" s="2" t="s">
        <v>456</v>
      </c>
      <c r="D794" s="1" t="s">
        <v>99</v>
      </c>
      <c r="E794" s="1" t="s">
        <v>16</v>
      </c>
      <c r="F794" s="1">
        <v>124379</v>
      </c>
      <c r="G794" s="1" t="s">
        <v>423</v>
      </c>
      <c r="H794" s="29">
        <v>8156.61</v>
      </c>
      <c r="I794" s="46">
        <v>401.74</v>
      </c>
      <c r="J794" s="30">
        <v>261.83300000000003</v>
      </c>
      <c r="K794" s="4"/>
      <c r="L794" s="3" t="s">
        <v>11</v>
      </c>
      <c r="M794" s="2">
        <v>45113</v>
      </c>
      <c r="N794" s="2"/>
      <c r="O794" s="5">
        <v>45135</v>
      </c>
      <c r="P794" s="2"/>
      <c r="Q794" s="2"/>
      <c r="R794" s="1"/>
      <c r="S794" s="45"/>
      <c r="T794" s="31"/>
    </row>
    <row r="795" spans="1:20" hidden="1" x14ac:dyDescent="0.25">
      <c r="A795" s="1">
        <v>23908798</v>
      </c>
      <c r="B795" s="2">
        <v>45114</v>
      </c>
      <c r="C795" s="2" t="s">
        <v>456</v>
      </c>
      <c r="D795" s="1" t="s">
        <v>972</v>
      </c>
      <c r="E795" s="1" t="s">
        <v>60</v>
      </c>
      <c r="F795" s="1">
        <v>124380</v>
      </c>
      <c r="G795" s="1" t="s">
        <v>423</v>
      </c>
      <c r="H795" s="29">
        <v>33500</v>
      </c>
      <c r="I795" s="46">
        <v>2374.86</v>
      </c>
      <c r="J795" s="30">
        <v>1021.65</v>
      </c>
      <c r="K795" s="4"/>
      <c r="L795" s="3" t="s">
        <v>959</v>
      </c>
      <c r="M795" s="2">
        <v>45113</v>
      </c>
      <c r="N795" s="2" t="s">
        <v>1408</v>
      </c>
      <c r="O795" s="5">
        <v>45142</v>
      </c>
      <c r="P795" s="2"/>
      <c r="Q795" s="2"/>
      <c r="R795" s="1"/>
      <c r="S795" s="45"/>
      <c r="T795" s="31"/>
    </row>
    <row r="796" spans="1:20" hidden="1" x14ac:dyDescent="0.25">
      <c r="A796" s="1">
        <v>24481998</v>
      </c>
      <c r="B796" s="2">
        <v>45114</v>
      </c>
      <c r="C796" s="2" t="s">
        <v>456</v>
      </c>
      <c r="D796" s="1" t="s">
        <v>970</v>
      </c>
      <c r="E796" s="1" t="s">
        <v>26</v>
      </c>
      <c r="F796" s="1">
        <v>124381</v>
      </c>
      <c r="G796" s="1" t="s">
        <v>424</v>
      </c>
      <c r="H796" s="29">
        <v>40602.410000000003</v>
      </c>
      <c r="I796" s="46">
        <v>3550.49</v>
      </c>
      <c r="J796" s="30">
        <v>1295.6099999999999</v>
      </c>
      <c r="K796" s="4"/>
      <c r="L796" s="3" t="s">
        <v>959</v>
      </c>
      <c r="M796" s="2">
        <v>45113</v>
      </c>
      <c r="N796" s="2" t="s">
        <v>1408</v>
      </c>
      <c r="O796" s="5">
        <v>45133</v>
      </c>
      <c r="P796" s="2"/>
      <c r="Q796" s="2"/>
      <c r="R796" s="1"/>
      <c r="S796" s="45"/>
      <c r="T796" s="31"/>
    </row>
    <row r="797" spans="1:20" hidden="1" x14ac:dyDescent="0.25">
      <c r="A797" s="1">
        <v>24797998</v>
      </c>
      <c r="B797" s="2">
        <v>45114</v>
      </c>
      <c r="C797" s="2" t="s">
        <v>456</v>
      </c>
      <c r="D797" s="1" t="s">
        <v>230</v>
      </c>
      <c r="E797" s="1" t="s">
        <v>13</v>
      </c>
      <c r="F797" s="1">
        <v>124382</v>
      </c>
      <c r="G797" s="1" t="s">
        <v>423</v>
      </c>
      <c r="H797" s="29">
        <v>34770.32</v>
      </c>
      <c r="I797" s="46">
        <v>1146.4000000000001</v>
      </c>
      <c r="J797" s="30">
        <v>1022.813</v>
      </c>
      <c r="K797" s="4"/>
      <c r="L797" s="3" t="s">
        <v>61</v>
      </c>
      <c r="M797" s="2">
        <v>45113</v>
      </c>
      <c r="N797" s="2"/>
      <c r="O797" s="5">
        <v>45132</v>
      </c>
      <c r="P797" s="2"/>
      <c r="Q797" s="2"/>
      <c r="R797" s="1"/>
      <c r="S797" s="45"/>
      <c r="T797" s="31"/>
    </row>
    <row r="798" spans="1:20" hidden="1" x14ac:dyDescent="0.25">
      <c r="A798" s="1">
        <v>25181198</v>
      </c>
      <c r="B798" s="2">
        <v>45118</v>
      </c>
      <c r="C798" s="2" t="s">
        <v>456</v>
      </c>
      <c r="D798" s="1" t="s">
        <v>554</v>
      </c>
      <c r="E798" s="1" t="s">
        <v>20</v>
      </c>
      <c r="F798" s="1">
        <v>124383</v>
      </c>
      <c r="G798" s="1" t="s">
        <v>423</v>
      </c>
      <c r="H798" s="29">
        <v>9512.91</v>
      </c>
      <c r="I798" s="46">
        <v>395.68</v>
      </c>
      <c r="J798" s="30">
        <v>304.42700000000002</v>
      </c>
      <c r="K798" s="4"/>
      <c r="L798" s="3" t="s">
        <v>799</v>
      </c>
      <c r="M798" s="2">
        <v>45113</v>
      </c>
      <c r="N798" s="2"/>
      <c r="O798" s="5">
        <v>45124</v>
      </c>
      <c r="P798" s="2"/>
      <c r="Q798" s="2"/>
      <c r="R798" s="1"/>
      <c r="S798" s="45"/>
      <c r="T798" s="31"/>
    </row>
    <row r="799" spans="1:20" hidden="1" x14ac:dyDescent="0.25">
      <c r="A799" s="1">
        <v>24383798</v>
      </c>
      <c r="B799" s="2">
        <v>45118</v>
      </c>
      <c r="C799" s="2" t="s">
        <v>456</v>
      </c>
      <c r="D799" s="1" t="s">
        <v>132</v>
      </c>
      <c r="E799" s="1" t="s">
        <v>88</v>
      </c>
      <c r="F799" s="1">
        <v>124385</v>
      </c>
      <c r="G799" s="1" t="s">
        <v>423</v>
      </c>
      <c r="H799" s="29">
        <v>15399</v>
      </c>
      <c r="I799" s="46">
        <v>640.5</v>
      </c>
      <c r="J799" s="30">
        <v>510.084</v>
      </c>
      <c r="K799" s="4"/>
      <c r="L799" s="3" t="s">
        <v>799</v>
      </c>
      <c r="M799" s="2">
        <v>45113</v>
      </c>
      <c r="N799" s="2"/>
      <c r="O799" s="5">
        <v>45121</v>
      </c>
      <c r="P799" s="2"/>
      <c r="Q799" s="2"/>
      <c r="R799" s="1"/>
      <c r="S799" s="45"/>
      <c r="T799" s="31"/>
    </row>
    <row r="800" spans="1:20" hidden="1" x14ac:dyDescent="0.25">
      <c r="A800" s="1">
        <v>25053698</v>
      </c>
      <c r="B800" s="2">
        <v>45114</v>
      </c>
      <c r="C800" s="2" t="s">
        <v>456</v>
      </c>
      <c r="D800" s="1" t="s">
        <v>21</v>
      </c>
      <c r="E800" s="1" t="s">
        <v>16</v>
      </c>
      <c r="F800" s="1">
        <v>124386</v>
      </c>
      <c r="G800" s="1" t="s">
        <v>423</v>
      </c>
      <c r="H800" s="29">
        <v>18100</v>
      </c>
      <c r="I800" s="46">
        <v>1020.34</v>
      </c>
      <c r="J800" s="30">
        <v>665.00599999999997</v>
      </c>
      <c r="K800" s="4"/>
      <c r="L800" s="3" t="s">
        <v>11</v>
      </c>
      <c r="M800" s="2">
        <v>45113</v>
      </c>
      <c r="N800" s="2"/>
      <c r="O800" s="5">
        <v>45134</v>
      </c>
      <c r="P800" s="2"/>
      <c r="Q800" s="2"/>
      <c r="R800" s="1"/>
      <c r="S800" s="45"/>
      <c r="T800" s="31"/>
    </row>
    <row r="801" spans="1:20" hidden="1" x14ac:dyDescent="0.25">
      <c r="A801" s="1">
        <v>25072398</v>
      </c>
      <c r="B801" s="2">
        <v>45121</v>
      </c>
      <c r="C801" s="2" t="s">
        <v>456</v>
      </c>
      <c r="D801" s="1" t="s">
        <v>201</v>
      </c>
      <c r="E801" s="1" t="s">
        <v>24</v>
      </c>
      <c r="F801" s="1">
        <v>124388</v>
      </c>
      <c r="G801" s="1" t="s">
        <v>423</v>
      </c>
      <c r="H801" s="29">
        <v>17363.61</v>
      </c>
      <c r="I801" s="46">
        <v>935.52</v>
      </c>
      <c r="J801" s="30">
        <v>609.71699999999998</v>
      </c>
      <c r="K801" s="4"/>
      <c r="L801" s="3" t="s">
        <v>11</v>
      </c>
      <c r="M801" s="2">
        <v>45113</v>
      </c>
      <c r="N801" s="2"/>
      <c r="O801" s="5">
        <v>45141</v>
      </c>
      <c r="P801" s="2"/>
      <c r="Q801" s="2"/>
      <c r="R801" s="1"/>
      <c r="S801" s="45"/>
      <c r="T801" s="31"/>
    </row>
    <row r="802" spans="1:20" hidden="1" x14ac:dyDescent="0.25">
      <c r="A802" s="1">
        <v>25244098</v>
      </c>
      <c r="B802" s="2">
        <v>45114</v>
      </c>
      <c r="C802" s="2" t="s">
        <v>456</v>
      </c>
      <c r="D802" s="1" t="s">
        <v>84</v>
      </c>
      <c r="E802" s="1" t="s">
        <v>13</v>
      </c>
      <c r="F802" s="1">
        <v>124389</v>
      </c>
      <c r="G802" s="1" t="s">
        <v>423</v>
      </c>
      <c r="H802" s="29">
        <v>32438</v>
      </c>
      <c r="I802" s="46">
        <v>1137.8900000000001</v>
      </c>
      <c r="J802" s="30">
        <v>1146.5719999999999</v>
      </c>
      <c r="K802" s="4"/>
      <c r="L802" s="3" t="s">
        <v>844</v>
      </c>
      <c r="M802" s="2">
        <v>45113</v>
      </c>
      <c r="N802" s="2"/>
      <c r="O802" s="5">
        <v>45133</v>
      </c>
      <c r="P802" s="2"/>
      <c r="Q802" s="2"/>
      <c r="R802" s="1"/>
      <c r="S802" s="45"/>
      <c r="T802" s="31"/>
    </row>
    <row r="803" spans="1:20" hidden="1" x14ac:dyDescent="0.25">
      <c r="A803" s="1">
        <v>24750598</v>
      </c>
      <c r="B803" s="2">
        <v>45114</v>
      </c>
      <c r="C803" s="2" t="s">
        <v>456</v>
      </c>
      <c r="D803" s="1" t="s">
        <v>84</v>
      </c>
      <c r="E803" s="1" t="s">
        <v>13</v>
      </c>
      <c r="F803" s="1">
        <v>124390</v>
      </c>
      <c r="G803" s="1" t="s">
        <v>423</v>
      </c>
      <c r="H803" s="29">
        <v>8839</v>
      </c>
      <c r="I803" s="46">
        <v>335.53</v>
      </c>
      <c r="J803" s="30">
        <v>261.798</v>
      </c>
      <c r="K803" s="4"/>
      <c r="L803" s="3" t="s">
        <v>844</v>
      </c>
      <c r="M803" s="2">
        <v>45113</v>
      </c>
      <c r="N803" s="2"/>
      <c r="O803" s="5">
        <v>45133</v>
      </c>
      <c r="P803" s="2"/>
      <c r="Q803" s="2"/>
      <c r="R803" s="1"/>
      <c r="S803" s="45"/>
      <c r="T803" s="31"/>
    </row>
    <row r="804" spans="1:20" hidden="1" x14ac:dyDescent="0.25">
      <c r="A804" s="1">
        <v>25040898</v>
      </c>
      <c r="B804" s="2">
        <v>45114</v>
      </c>
      <c r="C804" s="2" t="s">
        <v>456</v>
      </c>
      <c r="D804" s="1" t="s">
        <v>67</v>
      </c>
      <c r="E804" s="1" t="s">
        <v>66</v>
      </c>
      <c r="F804" s="1">
        <v>124391</v>
      </c>
      <c r="G804" s="1" t="s">
        <v>423</v>
      </c>
      <c r="H804" s="29">
        <v>6300</v>
      </c>
      <c r="I804" s="46">
        <v>337.75</v>
      </c>
      <c r="J804" s="30">
        <v>168.46600000000001</v>
      </c>
      <c r="K804" s="4"/>
      <c r="L804" s="3" t="s">
        <v>61</v>
      </c>
      <c r="M804" s="2">
        <v>45113</v>
      </c>
      <c r="N804" s="2"/>
      <c r="O804" s="5">
        <v>45135</v>
      </c>
      <c r="P804" s="2"/>
      <c r="Q804" s="2"/>
      <c r="R804" s="1"/>
      <c r="S804" s="45"/>
      <c r="T804" s="31"/>
    </row>
    <row r="805" spans="1:20" hidden="1" x14ac:dyDescent="0.25">
      <c r="A805" s="1">
        <v>25472198</v>
      </c>
      <c r="B805" s="2">
        <v>45128</v>
      </c>
      <c r="C805" s="2" t="s">
        <v>456</v>
      </c>
      <c r="D805" s="1" t="s">
        <v>99</v>
      </c>
      <c r="E805" s="1" t="s">
        <v>16</v>
      </c>
      <c r="F805" s="1">
        <v>124392</v>
      </c>
      <c r="G805" s="1" t="s">
        <v>423</v>
      </c>
      <c r="H805" s="29">
        <v>11070.93</v>
      </c>
      <c r="I805" s="46">
        <v>567.03</v>
      </c>
      <c r="J805" s="30">
        <v>333.62</v>
      </c>
      <c r="K805" s="4"/>
      <c r="L805" s="3" t="s">
        <v>799</v>
      </c>
      <c r="M805" s="2">
        <v>45113</v>
      </c>
      <c r="N805" s="2"/>
      <c r="O805" s="5">
        <v>45134</v>
      </c>
      <c r="P805" s="2"/>
      <c r="Q805" s="2"/>
      <c r="R805" s="1"/>
      <c r="S805" s="45"/>
      <c r="T805" s="31"/>
    </row>
    <row r="806" spans="1:20" hidden="1" x14ac:dyDescent="0.25">
      <c r="A806" s="1">
        <v>25138098</v>
      </c>
      <c r="B806" s="2">
        <v>45117</v>
      </c>
      <c r="C806" s="2" t="s">
        <v>456</v>
      </c>
      <c r="D806" s="1" t="s">
        <v>99</v>
      </c>
      <c r="E806" s="1" t="s">
        <v>16</v>
      </c>
      <c r="F806" s="1">
        <v>124393</v>
      </c>
      <c r="G806" s="1" t="s">
        <v>423</v>
      </c>
      <c r="H806" s="29">
        <v>9413.36</v>
      </c>
      <c r="I806" s="46">
        <v>478.6</v>
      </c>
      <c r="J806" s="30">
        <v>311.92</v>
      </c>
      <c r="K806" s="4"/>
      <c r="L806" s="3" t="s">
        <v>11</v>
      </c>
      <c r="M806" s="2">
        <v>45113</v>
      </c>
      <c r="N806" s="2"/>
      <c r="O806" s="5">
        <v>45135</v>
      </c>
      <c r="P806" s="2"/>
      <c r="Q806" s="2"/>
      <c r="R806" s="1"/>
      <c r="S806" s="45"/>
      <c r="T806" s="31"/>
    </row>
    <row r="807" spans="1:20" hidden="1" x14ac:dyDescent="0.25">
      <c r="A807" s="1">
        <v>24954498</v>
      </c>
      <c r="B807" s="2">
        <v>45121</v>
      </c>
      <c r="C807" s="2" t="s">
        <v>456</v>
      </c>
      <c r="D807" s="1" t="s">
        <v>186</v>
      </c>
      <c r="E807" s="1" t="s">
        <v>80</v>
      </c>
      <c r="F807" s="1">
        <v>124396</v>
      </c>
      <c r="G807" s="1" t="s">
        <v>423</v>
      </c>
      <c r="H807" s="29">
        <v>16500</v>
      </c>
      <c r="I807" s="46">
        <v>1046.0899999999999</v>
      </c>
      <c r="J807" s="30">
        <v>531.33600000000001</v>
      </c>
      <c r="K807" s="4"/>
      <c r="L807" s="3" t="s">
        <v>11</v>
      </c>
      <c r="M807" s="2">
        <v>45113</v>
      </c>
      <c r="N807" s="2"/>
      <c r="O807" s="5">
        <v>45139</v>
      </c>
      <c r="P807" s="2"/>
      <c r="Q807" s="2"/>
      <c r="R807" s="1"/>
      <c r="S807" s="45"/>
      <c r="T807" s="31"/>
    </row>
    <row r="808" spans="1:20" hidden="1" x14ac:dyDescent="0.25">
      <c r="A808" s="1">
        <v>24887398</v>
      </c>
      <c r="B808" s="2">
        <v>45121</v>
      </c>
      <c r="C808" s="2" t="s">
        <v>456</v>
      </c>
      <c r="D808" s="1" t="s">
        <v>98</v>
      </c>
      <c r="E808" s="1" t="s">
        <v>10</v>
      </c>
      <c r="F808" s="1">
        <v>124397</v>
      </c>
      <c r="G808" s="1" t="s">
        <v>423</v>
      </c>
      <c r="H808" s="29">
        <v>27469.24</v>
      </c>
      <c r="I808" s="46">
        <v>1601.38</v>
      </c>
      <c r="J808" s="30">
        <v>915.77800000000002</v>
      </c>
      <c r="K808" s="4"/>
      <c r="L808" s="3" t="s">
        <v>800</v>
      </c>
      <c r="M808" s="2">
        <v>45113</v>
      </c>
      <c r="N808" s="2" t="s">
        <v>1408</v>
      </c>
      <c r="O808" s="5">
        <v>45128</v>
      </c>
      <c r="P808" s="2"/>
      <c r="Q808" s="2"/>
      <c r="R808" s="1"/>
      <c r="S808" s="45"/>
      <c r="T808" s="31"/>
    </row>
    <row r="809" spans="1:20" hidden="1" x14ac:dyDescent="0.25">
      <c r="A809" s="1">
        <v>24544098</v>
      </c>
      <c r="B809" s="2">
        <v>45117</v>
      </c>
      <c r="C809" s="2" t="s">
        <v>456</v>
      </c>
      <c r="D809" s="1" t="s">
        <v>225</v>
      </c>
      <c r="E809" s="1" t="s">
        <v>66</v>
      </c>
      <c r="F809" s="1">
        <v>124399</v>
      </c>
      <c r="G809" s="1" t="s">
        <v>423</v>
      </c>
      <c r="H809" s="29">
        <v>12129</v>
      </c>
      <c r="I809" s="46">
        <v>634.55999999999995</v>
      </c>
      <c r="J809" s="30">
        <v>385.94</v>
      </c>
      <c r="K809" s="4"/>
      <c r="L809" s="3" t="s">
        <v>799</v>
      </c>
      <c r="M809" s="2">
        <v>45113</v>
      </c>
      <c r="N809" s="2"/>
      <c r="O809" s="5">
        <v>45126</v>
      </c>
      <c r="P809" s="2"/>
      <c r="Q809" s="2"/>
      <c r="R809" s="1"/>
      <c r="S809" s="45"/>
      <c r="T809" s="31"/>
    </row>
    <row r="810" spans="1:20" hidden="1" x14ac:dyDescent="0.25">
      <c r="A810" s="1">
        <v>24575998</v>
      </c>
      <c r="B810" s="2">
        <v>45114</v>
      </c>
      <c r="C810" s="2" t="s">
        <v>456</v>
      </c>
      <c r="D810" s="1" t="s">
        <v>67</v>
      </c>
      <c r="E810" s="1" t="s">
        <v>66</v>
      </c>
      <c r="F810" s="1">
        <v>124400</v>
      </c>
      <c r="G810" s="1" t="s">
        <v>423</v>
      </c>
      <c r="H810" s="29">
        <v>14173.1</v>
      </c>
      <c r="I810" s="46">
        <v>872.16</v>
      </c>
      <c r="J810" s="30">
        <v>449.702</v>
      </c>
      <c r="K810" s="4"/>
      <c r="L810" s="3" t="s">
        <v>61</v>
      </c>
      <c r="M810" s="2">
        <v>45113</v>
      </c>
      <c r="N810" s="2"/>
      <c r="O810" s="5">
        <v>45135</v>
      </c>
      <c r="P810" s="2"/>
      <c r="Q810" s="2"/>
      <c r="R810" s="1"/>
      <c r="S810" s="45"/>
      <c r="T810" s="31"/>
    </row>
    <row r="811" spans="1:20" hidden="1" x14ac:dyDescent="0.25">
      <c r="A811" s="1">
        <v>24582898</v>
      </c>
      <c r="B811" s="2">
        <v>45119</v>
      </c>
      <c r="C811" s="2" t="s">
        <v>456</v>
      </c>
      <c r="D811" s="1" t="s">
        <v>179</v>
      </c>
      <c r="E811" s="1" t="s">
        <v>10</v>
      </c>
      <c r="F811" s="1">
        <v>124401</v>
      </c>
      <c r="G811" s="1" t="s">
        <v>423</v>
      </c>
      <c r="H811" s="29">
        <v>7329</v>
      </c>
      <c r="I811" s="46">
        <v>597.67999999999995</v>
      </c>
      <c r="J811" s="30">
        <v>232.84399999999999</v>
      </c>
      <c r="K811" s="4"/>
      <c r="L811" s="3" t="s">
        <v>61</v>
      </c>
      <c r="M811" s="2">
        <v>45113</v>
      </c>
      <c r="N811" s="2"/>
      <c r="O811" s="5">
        <v>45140</v>
      </c>
      <c r="P811" s="2"/>
      <c r="Q811" s="2"/>
      <c r="R811" s="1"/>
      <c r="S811" s="45"/>
      <c r="T811" s="31"/>
    </row>
    <row r="812" spans="1:20" hidden="1" x14ac:dyDescent="0.25">
      <c r="A812" s="1">
        <v>25171098</v>
      </c>
      <c r="B812" s="2">
        <v>45120</v>
      </c>
      <c r="C812" s="2" t="s">
        <v>456</v>
      </c>
      <c r="D812" s="1" t="s">
        <v>271</v>
      </c>
      <c r="E812" s="1" t="s">
        <v>10</v>
      </c>
      <c r="F812" s="1">
        <v>124402</v>
      </c>
      <c r="G812" s="1" t="s">
        <v>423</v>
      </c>
      <c r="H812" s="29">
        <v>18918</v>
      </c>
      <c r="I812" s="46">
        <v>962.15</v>
      </c>
      <c r="J812" s="30">
        <v>666.00599999999997</v>
      </c>
      <c r="K812" s="4"/>
      <c r="L812" s="3" t="s">
        <v>61</v>
      </c>
      <c r="M812" s="2">
        <v>45113</v>
      </c>
      <c r="N812" s="2"/>
      <c r="O812" s="5">
        <v>45141</v>
      </c>
      <c r="P812" s="2"/>
      <c r="Q812" s="2"/>
      <c r="R812" s="1"/>
      <c r="S812" s="45"/>
      <c r="T812" s="31"/>
    </row>
    <row r="813" spans="1:20" hidden="1" x14ac:dyDescent="0.25">
      <c r="A813" s="1">
        <v>24743698</v>
      </c>
      <c r="B813" s="2">
        <v>45119</v>
      </c>
      <c r="C813" s="2" t="s">
        <v>456</v>
      </c>
      <c r="D813" s="1" t="s">
        <v>584</v>
      </c>
      <c r="E813" s="1" t="s">
        <v>10</v>
      </c>
      <c r="F813" s="1">
        <v>124403</v>
      </c>
      <c r="G813" s="1" t="s">
        <v>423</v>
      </c>
      <c r="H813" s="29">
        <v>7329</v>
      </c>
      <c r="I813" s="46">
        <v>597.67999999999995</v>
      </c>
      <c r="J813" s="30">
        <v>232.84399999999999</v>
      </c>
      <c r="K813" s="4"/>
      <c r="L813" s="3" t="s">
        <v>61</v>
      </c>
      <c r="M813" s="2">
        <v>45113</v>
      </c>
      <c r="N813" s="2"/>
      <c r="O813" s="5">
        <v>45140</v>
      </c>
      <c r="P813" s="2"/>
      <c r="Q813" s="2"/>
      <c r="R813" s="1"/>
      <c r="S813" s="45"/>
      <c r="T813" s="31"/>
    </row>
    <row r="814" spans="1:20" hidden="1" x14ac:dyDescent="0.25">
      <c r="A814" s="1">
        <v>24916998</v>
      </c>
      <c r="B814" s="2">
        <v>45114</v>
      </c>
      <c r="C814" s="2" t="s">
        <v>456</v>
      </c>
      <c r="D814" s="1" t="s">
        <v>99</v>
      </c>
      <c r="E814" s="1" t="s">
        <v>16</v>
      </c>
      <c r="F814" s="1">
        <v>124404</v>
      </c>
      <c r="G814" s="1" t="s">
        <v>423</v>
      </c>
      <c r="H814" s="29">
        <v>27678</v>
      </c>
      <c r="I814" s="46">
        <v>1418.24</v>
      </c>
      <c r="J814" s="30">
        <v>924.33199999999999</v>
      </c>
      <c r="K814" s="4"/>
      <c r="L814" s="3" t="s">
        <v>11</v>
      </c>
      <c r="M814" s="2">
        <v>45113</v>
      </c>
      <c r="N814" s="2"/>
      <c r="O814" s="5">
        <v>45134</v>
      </c>
      <c r="P814" s="2"/>
      <c r="Q814" s="2"/>
      <c r="R814" s="1"/>
      <c r="S814" s="45"/>
      <c r="T814" s="31"/>
    </row>
    <row r="815" spans="1:20" hidden="1" x14ac:dyDescent="0.25">
      <c r="A815" s="1">
        <v>25003898</v>
      </c>
      <c r="B815" s="2">
        <v>45121</v>
      </c>
      <c r="C815" s="2" t="s">
        <v>456</v>
      </c>
      <c r="D815" s="1" t="s">
        <v>111</v>
      </c>
      <c r="E815" s="1" t="s">
        <v>10</v>
      </c>
      <c r="F815" s="1">
        <v>124405</v>
      </c>
      <c r="G815" s="1" t="s">
        <v>423</v>
      </c>
      <c r="H815" s="29">
        <v>11009</v>
      </c>
      <c r="I815" s="46">
        <v>641.79</v>
      </c>
      <c r="J815" s="30">
        <v>389.7</v>
      </c>
      <c r="K815" s="4"/>
      <c r="L815" s="3" t="s">
        <v>800</v>
      </c>
      <c r="M815" s="2">
        <v>45113</v>
      </c>
      <c r="N815" s="2" t="s">
        <v>1408</v>
      </c>
      <c r="O815" s="5">
        <v>45131</v>
      </c>
      <c r="P815" s="2"/>
      <c r="Q815" s="2"/>
      <c r="R815" s="1"/>
      <c r="S815" s="45"/>
      <c r="T815" s="31"/>
    </row>
    <row r="816" spans="1:20" hidden="1" x14ac:dyDescent="0.25">
      <c r="A816" s="1">
        <v>25059398</v>
      </c>
      <c r="B816" s="2">
        <v>45118</v>
      </c>
      <c r="C816" s="2" t="s">
        <v>456</v>
      </c>
      <c r="D816" s="1" t="s">
        <v>19</v>
      </c>
      <c r="E816" s="1" t="s">
        <v>20</v>
      </c>
      <c r="F816" s="1">
        <v>124406</v>
      </c>
      <c r="G816" s="1" t="s">
        <v>423</v>
      </c>
      <c r="H816" s="29">
        <v>19071.310000000001</v>
      </c>
      <c r="I816" s="46">
        <v>793.25</v>
      </c>
      <c r="J816" s="30">
        <v>571.97400000000005</v>
      </c>
      <c r="K816" s="4"/>
      <c r="L816" s="3" t="s">
        <v>799</v>
      </c>
      <c r="M816" s="2">
        <v>45113</v>
      </c>
      <c r="N816" s="2"/>
      <c r="O816" s="5">
        <v>45126</v>
      </c>
      <c r="P816" s="2"/>
      <c r="Q816" s="2"/>
      <c r="R816" s="1"/>
      <c r="S816" s="45"/>
      <c r="T816" s="31"/>
    </row>
    <row r="817" spans="1:20" hidden="1" x14ac:dyDescent="0.25">
      <c r="A817" s="1">
        <v>25087598</v>
      </c>
      <c r="B817" s="2">
        <v>45114</v>
      </c>
      <c r="C817" s="2" t="s">
        <v>456</v>
      </c>
      <c r="D817" s="1" t="s">
        <v>216</v>
      </c>
      <c r="E817" s="1" t="s">
        <v>16</v>
      </c>
      <c r="F817" s="1">
        <v>124407</v>
      </c>
      <c r="G817" s="1" t="s">
        <v>423</v>
      </c>
      <c r="H817" s="29">
        <v>8859</v>
      </c>
      <c r="I817" s="46">
        <v>387.51</v>
      </c>
      <c r="J817" s="30">
        <v>252.553</v>
      </c>
      <c r="K817" s="4"/>
      <c r="L817" s="3" t="s">
        <v>11</v>
      </c>
      <c r="M817" s="2">
        <v>45113</v>
      </c>
      <c r="N817" s="2"/>
      <c r="O817" s="5">
        <v>45134</v>
      </c>
      <c r="P817" s="2"/>
      <c r="Q817" s="2"/>
      <c r="R817" s="1"/>
      <c r="S817" s="45"/>
      <c r="T817" s="31"/>
    </row>
    <row r="818" spans="1:20" hidden="1" x14ac:dyDescent="0.25">
      <c r="A818" s="1">
        <v>25156398</v>
      </c>
      <c r="B818" s="2">
        <v>45117</v>
      </c>
      <c r="C818" s="2" t="s">
        <v>456</v>
      </c>
      <c r="D818" s="1" t="s">
        <v>65</v>
      </c>
      <c r="E818" s="1" t="s">
        <v>66</v>
      </c>
      <c r="F818" s="1">
        <v>124408</v>
      </c>
      <c r="G818" s="1" t="s">
        <v>423</v>
      </c>
      <c r="H818" s="29">
        <v>16220</v>
      </c>
      <c r="I818" s="46">
        <v>848.59</v>
      </c>
      <c r="J818" s="30">
        <v>567.00900000000001</v>
      </c>
      <c r="K818" s="4"/>
      <c r="L818" s="3" t="s">
        <v>799</v>
      </c>
      <c r="M818" s="2">
        <v>45113</v>
      </c>
      <c r="N818" s="2"/>
      <c r="O818" s="5">
        <v>45125</v>
      </c>
      <c r="P818" s="2"/>
      <c r="Q818" s="2"/>
      <c r="R818" s="1"/>
      <c r="S818" s="45"/>
      <c r="T818" s="31"/>
    </row>
    <row r="819" spans="1:20" hidden="1" x14ac:dyDescent="0.25">
      <c r="A819" s="1">
        <v>25162498</v>
      </c>
      <c r="B819" s="2">
        <v>45114</v>
      </c>
      <c r="C819" s="2" t="s">
        <v>456</v>
      </c>
      <c r="D819" s="1" t="s">
        <v>243</v>
      </c>
      <c r="E819" s="1" t="s">
        <v>51</v>
      </c>
      <c r="F819" s="1">
        <v>124409</v>
      </c>
      <c r="G819" s="1" t="s">
        <v>422</v>
      </c>
      <c r="H819" s="28">
        <v>11639</v>
      </c>
      <c r="I819" s="46">
        <v>400</v>
      </c>
      <c r="J819" s="30">
        <v>381.39299999999997</v>
      </c>
      <c r="K819" s="4"/>
      <c r="L819" s="3" t="s">
        <v>188</v>
      </c>
      <c r="M819" s="2">
        <v>45113</v>
      </c>
      <c r="N819" s="2"/>
      <c r="O819" s="5">
        <v>45117</v>
      </c>
      <c r="P819" s="2"/>
      <c r="Q819" s="2"/>
      <c r="R819" s="1"/>
      <c r="S819" s="45"/>
      <c r="T819" s="31"/>
    </row>
    <row r="820" spans="1:20" hidden="1" x14ac:dyDescent="0.25">
      <c r="A820" s="1">
        <v>25251198</v>
      </c>
      <c r="B820" s="2">
        <v>45114</v>
      </c>
      <c r="C820" s="2" t="s">
        <v>456</v>
      </c>
      <c r="D820" s="1" t="s">
        <v>581</v>
      </c>
      <c r="E820" s="1" t="s">
        <v>66</v>
      </c>
      <c r="F820" s="1">
        <v>124410</v>
      </c>
      <c r="G820" s="1" t="s">
        <v>423</v>
      </c>
      <c r="H820" s="29">
        <v>7739</v>
      </c>
      <c r="I820" s="46">
        <v>782.25</v>
      </c>
      <c r="J820" s="30">
        <v>277.041</v>
      </c>
      <c r="K820" s="4"/>
      <c r="L820" s="3" t="s">
        <v>61</v>
      </c>
      <c r="M820" s="2">
        <v>45113</v>
      </c>
      <c r="N820" s="2"/>
      <c r="O820" s="5">
        <v>45135</v>
      </c>
      <c r="P820" s="2"/>
      <c r="Q820" s="2"/>
      <c r="R820" s="1"/>
      <c r="S820" s="45"/>
      <c r="T820" s="31"/>
    </row>
    <row r="821" spans="1:20" hidden="1" x14ac:dyDescent="0.25">
      <c r="A821" s="1">
        <v>25264198</v>
      </c>
      <c r="B821" s="2">
        <v>45114</v>
      </c>
      <c r="C821" s="2" t="s">
        <v>456</v>
      </c>
      <c r="D821" s="1" t="s">
        <v>127</v>
      </c>
      <c r="E821" s="1" t="s">
        <v>26</v>
      </c>
      <c r="F821" s="1">
        <v>124411</v>
      </c>
      <c r="G821" s="1" t="s">
        <v>424</v>
      </c>
      <c r="H821" s="29">
        <v>12503.17</v>
      </c>
      <c r="I821" s="46">
        <v>1087.3599999999999</v>
      </c>
      <c r="J821" s="30">
        <v>396.60399999999998</v>
      </c>
      <c r="K821" s="4"/>
      <c r="L821" s="3" t="s">
        <v>959</v>
      </c>
      <c r="M821" s="2">
        <v>45113</v>
      </c>
      <c r="N821" s="2" t="s">
        <v>1408</v>
      </c>
      <c r="O821" s="5">
        <v>45135</v>
      </c>
      <c r="P821" s="2"/>
      <c r="Q821" s="2"/>
      <c r="R821" s="1"/>
      <c r="S821" s="45"/>
      <c r="T821" s="31"/>
    </row>
    <row r="822" spans="1:20" hidden="1" x14ac:dyDescent="0.25">
      <c r="A822" s="1">
        <v>25012698</v>
      </c>
      <c r="B822" s="2">
        <v>45117</v>
      </c>
      <c r="C822" s="2" t="s">
        <v>456</v>
      </c>
      <c r="D822" s="1" t="s">
        <v>435</v>
      </c>
      <c r="E822" s="1" t="s">
        <v>66</v>
      </c>
      <c r="F822" s="1">
        <v>124412</v>
      </c>
      <c r="G822" s="1" t="s">
        <v>423</v>
      </c>
      <c r="H822" s="29">
        <v>7739</v>
      </c>
      <c r="I822" s="46">
        <v>404.89</v>
      </c>
      <c r="J822" s="30">
        <v>277.83800000000002</v>
      </c>
      <c r="K822" s="4"/>
      <c r="L822" s="3" t="s">
        <v>799</v>
      </c>
      <c r="M822" s="2">
        <v>45113</v>
      </c>
      <c r="N822" s="2"/>
      <c r="O822" s="5">
        <v>45120</v>
      </c>
      <c r="P822" s="2"/>
      <c r="Q822" s="2"/>
      <c r="R822" s="1"/>
      <c r="S822" s="45"/>
      <c r="T822" s="31"/>
    </row>
    <row r="823" spans="1:20" hidden="1" x14ac:dyDescent="0.25">
      <c r="A823" s="1">
        <v>24812998</v>
      </c>
      <c r="B823" s="2">
        <v>45114</v>
      </c>
      <c r="C823" s="2" t="s">
        <v>456</v>
      </c>
      <c r="D823" s="1" t="s">
        <v>62</v>
      </c>
      <c r="E823" s="1" t="s">
        <v>60</v>
      </c>
      <c r="F823" s="1">
        <v>124414</v>
      </c>
      <c r="G823" s="1" t="s">
        <v>423</v>
      </c>
      <c r="H823" s="29">
        <v>16366</v>
      </c>
      <c r="I823" s="46">
        <v>1227.8599999999999</v>
      </c>
      <c r="J823" s="30">
        <v>567.00900000000001</v>
      </c>
      <c r="K823" s="4"/>
      <c r="L823" s="3" t="s">
        <v>959</v>
      </c>
      <c r="M823" s="2">
        <v>45113</v>
      </c>
      <c r="N823" s="2" t="s">
        <v>1408</v>
      </c>
      <c r="O823" s="5">
        <v>45128</v>
      </c>
      <c r="P823" s="2"/>
      <c r="Q823" s="2"/>
      <c r="R823" s="1"/>
      <c r="S823" s="45"/>
      <c r="T823" s="31"/>
    </row>
    <row r="824" spans="1:20" hidden="1" x14ac:dyDescent="0.25">
      <c r="A824" s="1">
        <v>24844398</v>
      </c>
      <c r="B824" s="2">
        <v>45118</v>
      </c>
      <c r="C824" s="2" t="s">
        <v>456</v>
      </c>
      <c r="D824" s="1" t="s">
        <v>19</v>
      </c>
      <c r="E824" s="1" t="s">
        <v>20</v>
      </c>
      <c r="F824" s="1">
        <v>124415</v>
      </c>
      <c r="G824" s="1" t="s">
        <v>423</v>
      </c>
      <c r="H824" s="29">
        <v>20234.61</v>
      </c>
      <c r="I824" s="46">
        <v>841.64</v>
      </c>
      <c r="J824" s="30">
        <v>730.76900000000001</v>
      </c>
      <c r="K824" s="4"/>
      <c r="L824" s="3" t="s">
        <v>799</v>
      </c>
      <c r="M824" s="2">
        <v>45113</v>
      </c>
      <c r="N824" s="2"/>
      <c r="O824" s="5">
        <v>45128</v>
      </c>
      <c r="P824" s="2"/>
      <c r="Q824" s="2"/>
      <c r="R824" s="1"/>
      <c r="S824" s="45"/>
      <c r="T824" s="31"/>
    </row>
    <row r="825" spans="1:20" hidden="1" x14ac:dyDescent="0.25">
      <c r="A825" s="1">
        <v>24961098</v>
      </c>
      <c r="B825" s="2">
        <v>45114</v>
      </c>
      <c r="C825" s="2" t="s">
        <v>456</v>
      </c>
      <c r="D825" s="1" t="s">
        <v>973</v>
      </c>
      <c r="E825" s="1" t="s">
        <v>26</v>
      </c>
      <c r="F825" s="1">
        <v>124416</v>
      </c>
      <c r="G825" s="1" t="s">
        <v>424</v>
      </c>
      <c r="H825" s="29">
        <v>16200</v>
      </c>
      <c r="I825" s="46">
        <v>1169.23</v>
      </c>
      <c r="J825" s="30">
        <v>531.58000000000004</v>
      </c>
      <c r="K825" s="4"/>
      <c r="L825" s="3" t="s">
        <v>959</v>
      </c>
      <c r="M825" s="2">
        <v>45113</v>
      </c>
      <c r="N825" s="2" t="s">
        <v>1408</v>
      </c>
      <c r="O825" s="5">
        <v>45131</v>
      </c>
      <c r="P825" s="2"/>
      <c r="Q825" s="2"/>
      <c r="R825" s="1"/>
      <c r="S825" s="45"/>
      <c r="T825" s="31"/>
    </row>
    <row r="826" spans="1:20" hidden="1" x14ac:dyDescent="0.25">
      <c r="A826" s="1">
        <v>24961198</v>
      </c>
      <c r="B826" s="2">
        <v>45114</v>
      </c>
      <c r="C826" s="2" t="s">
        <v>456</v>
      </c>
      <c r="D826" s="1" t="s">
        <v>35</v>
      </c>
      <c r="E826" s="1" t="s">
        <v>26</v>
      </c>
      <c r="F826" s="1">
        <v>124417</v>
      </c>
      <c r="G826" s="1" t="s">
        <v>424</v>
      </c>
      <c r="H826" s="29">
        <v>16200</v>
      </c>
      <c r="I826" s="46">
        <v>1169.23</v>
      </c>
      <c r="J826" s="30">
        <v>531.58000000000004</v>
      </c>
      <c r="K826" s="4"/>
      <c r="L826" s="3" t="s">
        <v>959</v>
      </c>
      <c r="M826" s="2">
        <v>45113</v>
      </c>
      <c r="N826" s="2" t="s">
        <v>1408</v>
      </c>
      <c r="O826" s="5">
        <v>45131</v>
      </c>
      <c r="P826" s="2"/>
      <c r="Q826" s="2"/>
      <c r="R826" s="1"/>
      <c r="S826" s="45"/>
      <c r="T826" s="31"/>
    </row>
    <row r="827" spans="1:20" hidden="1" x14ac:dyDescent="0.25">
      <c r="A827" s="1">
        <v>24985498</v>
      </c>
      <c r="B827" s="2">
        <v>45117</v>
      </c>
      <c r="C827" s="2" t="s">
        <v>456</v>
      </c>
      <c r="D827" s="1" t="s">
        <v>65</v>
      </c>
      <c r="E827" s="1" t="s">
        <v>66</v>
      </c>
      <c r="F827" s="1">
        <v>124418</v>
      </c>
      <c r="G827" s="1" t="s">
        <v>423</v>
      </c>
      <c r="H827" s="29">
        <v>16379</v>
      </c>
      <c r="I827" s="46">
        <v>856.91</v>
      </c>
      <c r="J827" s="30">
        <v>567.00900000000001</v>
      </c>
      <c r="K827" s="4"/>
      <c r="L827" s="3" t="s">
        <v>799</v>
      </c>
      <c r="M827" s="2">
        <v>45113</v>
      </c>
      <c r="N827" s="2"/>
      <c r="O827" s="5">
        <v>45124</v>
      </c>
      <c r="P827" s="2"/>
      <c r="Q827" s="2"/>
      <c r="R827" s="1"/>
      <c r="S827" s="45"/>
      <c r="T827" s="31"/>
    </row>
    <row r="828" spans="1:20" hidden="1" x14ac:dyDescent="0.25">
      <c r="A828" s="1">
        <v>24920498</v>
      </c>
      <c r="B828" s="2">
        <v>45119</v>
      </c>
      <c r="C828" s="2" t="s">
        <v>456</v>
      </c>
      <c r="D828" s="1" t="s">
        <v>372</v>
      </c>
      <c r="E828" s="1" t="s">
        <v>10</v>
      </c>
      <c r="F828" s="1">
        <v>124419</v>
      </c>
      <c r="G828" s="1" t="s">
        <v>423</v>
      </c>
      <c r="H828" s="29">
        <v>23976.81</v>
      </c>
      <c r="I828" s="46">
        <v>1274.95</v>
      </c>
      <c r="J828" s="30">
        <v>891.07799999999997</v>
      </c>
      <c r="K828" s="4"/>
      <c r="L828" s="3" t="s">
        <v>61</v>
      </c>
      <c r="M828" s="2">
        <v>45113</v>
      </c>
      <c r="N828" s="2"/>
      <c r="O828" s="5">
        <v>45140</v>
      </c>
      <c r="P828" s="2"/>
      <c r="Q828" s="2"/>
      <c r="R828" s="1"/>
      <c r="S828" s="45"/>
      <c r="T828" s="31"/>
    </row>
    <row r="829" spans="1:20" hidden="1" x14ac:dyDescent="0.25">
      <c r="A829" s="1">
        <v>25040798</v>
      </c>
      <c r="B829" s="2">
        <v>45114</v>
      </c>
      <c r="C829" s="2" t="s">
        <v>456</v>
      </c>
      <c r="D829" s="1" t="s">
        <v>451</v>
      </c>
      <c r="E829" s="1" t="s">
        <v>66</v>
      </c>
      <c r="F829" s="1">
        <v>124420</v>
      </c>
      <c r="G829" s="1" t="s">
        <v>423</v>
      </c>
      <c r="H829" s="29">
        <v>23759</v>
      </c>
      <c r="I829" s="46">
        <v>1624.2</v>
      </c>
      <c r="J829" s="30">
        <v>852.41300000000001</v>
      </c>
      <c r="K829" s="4"/>
      <c r="L829" s="3" t="s">
        <v>61</v>
      </c>
      <c r="M829" s="2">
        <v>45113</v>
      </c>
      <c r="N829" s="2"/>
      <c r="O829" s="5">
        <v>45135</v>
      </c>
      <c r="P829" s="2"/>
      <c r="Q829" s="2"/>
      <c r="R829" s="1"/>
      <c r="S829" s="45"/>
      <c r="T829" s="31"/>
    </row>
    <row r="830" spans="1:20" hidden="1" x14ac:dyDescent="0.25">
      <c r="A830" s="1">
        <v>25264898</v>
      </c>
      <c r="B830" s="2">
        <v>45117</v>
      </c>
      <c r="C830" s="2" t="s">
        <v>456</v>
      </c>
      <c r="D830" s="1" t="s">
        <v>652</v>
      </c>
      <c r="E830" s="1" t="s">
        <v>26</v>
      </c>
      <c r="F830" s="1">
        <v>124421</v>
      </c>
      <c r="G830" s="1" t="s">
        <v>424</v>
      </c>
      <c r="H830" s="29">
        <v>13132.72</v>
      </c>
      <c r="I830" s="46">
        <v>1191.17</v>
      </c>
      <c r="J830" s="30">
        <v>432.15300000000002</v>
      </c>
      <c r="K830" s="4"/>
      <c r="L830" s="3" t="s">
        <v>959</v>
      </c>
      <c r="M830" s="2">
        <v>45113</v>
      </c>
      <c r="N830" s="2" t="s">
        <v>1407</v>
      </c>
      <c r="O830" s="5">
        <v>45134</v>
      </c>
      <c r="P830" s="2"/>
      <c r="Q830" s="2"/>
      <c r="R830" s="1"/>
      <c r="S830" s="45"/>
      <c r="T830" s="31"/>
    </row>
    <row r="831" spans="1:20" hidden="1" x14ac:dyDescent="0.25">
      <c r="A831" s="1">
        <v>25203798</v>
      </c>
      <c r="B831" s="2">
        <v>45114</v>
      </c>
      <c r="C831" s="2" t="s">
        <v>456</v>
      </c>
      <c r="D831" s="1" t="s">
        <v>311</v>
      </c>
      <c r="E831" s="1" t="s">
        <v>16</v>
      </c>
      <c r="F831" s="1">
        <v>124422</v>
      </c>
      <c r="G831" s="1" t="s">
        <v>423</v>
      </c>
      <c r="H831" s="29">
        <v>19541.61</v>
      </c>
      <c r="I831" s="46">
        <v>1008.83</v>
      </c>
      <c r="J831" s="30">
        <v>657.50599999999997</v>
      </c>
      <c r="K831" s="4"/>
      <c r="L831" s="3" t="s">
        <v>11</v>
      </c>
      <c r="M831" s="2">
        <v>45113</v>
      </c>
      <c r="N831" s="2"/>
      <c r="O831" s="5">
        <v>45134</v>
      </c>
      <c r="P831" s="2"/>
      <c r="Q831" s="2"/>
      <c r="R831" s="1"/>
      <c r="S831" s="45"/>
      <c r="T831" s="31"/>
    </row>
    <row r="832" spans="1:20" hidden="1" x14ac:dyDescent="0.25">
      <c r="A832" s="1">
        <v>25010398</v>
      </c>
      <c r="B832" s="2">
        <v>45119</v>
      </c>
      <c r="C832" s="2" t="s">
        <v>456</v>
      </c>
      <c r="D832" s="1" t="s">
        <v>14</v>
      </c>
      <c r="E832" s="1" t="s">
        <v>10</v>
      </c>
      <c r="F832" s="1">
        <v>124423</v>
      </c>
      <c r="G832" s="1" t="s">
        <v>423</v>
      </c>
      <c r="H832" s="29">
        <v>15119</v>
      </c>
      <c r="I832" s="46">
        <v>670.87</v>
      </c>
      <c r="J832" s="30">
        <v>524.61900000000003</v>
      </c>
      <c r="K832" s="4"/>
      <c r="L832" s="3" t="s">
        <v>800</v>
      </c>
      <c r="M832" s="2">
        <v>45113</v>
      </c>
      <c r="N832" s="2" t="s">
        <v>1408</v>
      </c>
      <c r="O832" s="5">
        <v>45129</v>
      </c>
      <c r="P832" s="2"/>
      <c r="Q832" s="2"/>
      <c r="R832" s="1"/>
      <c r="S832" s="45"/>
      <c r="T832" s="31"/>
    </row>
    <row r="833" spans="1:20" hidden="1" x14ac:dyDescent="0.25">
      <c r="A833" s="1">
        <v>25088298</v>
      </c>
      <c r="B833" s="2">
        <v>45114</v>
      </c>
      <c r="C833" s="2" t="s">
        <v>456</v>
      </c>
      <c r="D833" s="1" t="s">
        <v>67</v>
      </c>
      <c r="E833" s="1" t="s">
        <v>66</v>
      </c>
      <c r="F833" s="1">
        <v>124424</v>
      </c>
      <c r="G833" s="1" t="s">
        <v>423</v>
      </c>
      <c r="H833" s="29">
        <v>18450</v>
      </c>
      <c r="I833" s="46">
        <v>1133.8900000000001</v>
      </c>
      <c r="J833" s="30">
        <v>587.31299999999999</v>
      </c>
      <c r="K833" s="4"/>
      <c r="L833" s="3" t="s">
        <v>61</v>
      </c>
      <c r="M833" s="2">
        <v>45113</v>
      </c>
      <c r="N833" s="2"/>
      <c r="O833" s="5">
        <v>45135</v>
      </c>
      <c r="P833" s="2"/>
      <c r="Q833" s="2"/>
      <c r="R833" s="1"/>
      <c r="S833" s="45"/>
      <c r="T833" s="31"/>
    </row>
    <row r="834" spans="1:20" hidden="1" x14ac:dyDescent="0.25">
      <c r="A834" s="1">
        <v>24843598</v>
      </c>
      <c r="B834" s="2">
        <v>45114</v>
      </c>
      <c r="C834" s="2" t="s">
        <v>456</v>
      </c>
      <c r="D834" s="1" t="s">
        <v>348</v>
      </c>
      <c r="E834" s="1" t="s">
        <v>13</v>
      </c>
      <c r="F834" s="1">
        <v>124425</v>
      </c>
      <c r="G834" s="1" t="s">
        <v>423</v>
      </c>
      <c r="H834" s="29">
        <v>40475</v>
      </c>
      <c r="I834" s="46">
        <v>2249.65</v>
      </c>
      <c r="J834" s="30">
        <v>1443.83</v>
      </c>
      <c r="K834" s="4"/>
      <c r="L834" s="3" t="s">
        <v>61</v>
      </c>
      <c r="M834" s="2">
        <v>45113</v>
      </c>
      <c r="N834" s="2"/>
      <c r="O834" s="5">
        <v>45132</v>
      </c>
      <c r="P834" s="2"/>
      <c r="Q834" s="2"/>
      <c r="R834" s="1"/>
      <c r="S834" s="45"/>
      <c r="T834" s="31"/>
    </row>
    <row r="835" spans="1:20" hidden="1" x14ac:dyDescent="0.25">
      <c r="A835" s="1">
        <v>25154598</v>
      </c>
      <c r="B835" s="2">
        <v>45119</v>
      </c>
      <c r="C835" s="2" t="s">
        <v>456</v>
      </c>
      <c r="D835" s="1" t="s">
        <v>14</v>
      </c>
      <c r="E835" s="1" t="s">
        <v>10</v>
      </c>
      <c r="F835" s="1">
        <v>124426</v>
      </c>
      <c r="G835" s="1" t="s">
        <v>423</v>
      </c>
      <c r="H835" s="29">
        <v>15329</v>
      </c>
      <c r="I835" s="46">
        <v>680.19</v>
      </c>
      <c r="J835" s="30">
        <v>543.65800000000002</v>
      </c>
      <c r="K835" s="4"/>
      <c r="L835" s="3" t="s">
        <v>800</v>
      </c>
      <c r="M835" s="2">
        <v>45113</v>
      </c>
      <c r="N835" s="2" t="s">
        <v>1408</v>
      </c>
      <c r="O835" s="5">
        <v>45134</v>
      </c>
      <c r="P835" s="2"/>
      <c r="Q835" s="2"/>
      <c r="R835" s="1"/>
      <c r="S835" s="45"/>
      <c r="T835" s="31"/>
    </row>
    <row r="836" spans="1:20" hidden="1" x14ac:dyDescent="0.25">
      <c r="A836" s="1">
        <v>25273598</v>
      </c>
      <c r="B836" s="2">
        <v>45114</v>
      </c>
      <c r="C836" s="2" t="s">
        <v>456</v>
      </c>
      <c r="D836" s="1" t="s">
        <v>31</v>
      </c>
      <c r="E836" s="1" t="s">
        <v>26</v>
      </c>
      <c r="F836" s="1">
        <v>124427</v>
      </c>
      <c r="G836" s="1" t="s">
        <v>424</v>
      </c>
      <c r="H836" s="29">
        <v>24634.93</v>
      </c>
      <c r="I836" s="46">
        <v>2440.6999999999998</v>
      </c>
      <c r="J836" s="30">
        <v>966.50199999999995</v>
      </c>
      <c r="K836" s="4"/>
      <c r="L836" s="3" t="s">
        <v>959</v>
      </c>
      <c r="M836" s="2">
        <v>45113</v>
      </c>
      <c r="N836" s="2" t="s">
        <v>1408</v>
      </c>
      <c r="O836" s="5">
        <v>45132</v>
      </c>
      <c r="P836" s="2"/>
      <c r="Q836" s="2"/>
      <c r="R836" s="1"/>
      <c r="S836" s="45"/>
      <c r="T836" s="31"/>
    </row>
    <row r="837" spans="1:20" hidden="1" x14ac:dyDescent="0.25">
      <c r="A837" s="1">
        <v>25045698</v>
      </c>
      <c r="B837" s="2">
        <v>45117</v>
      </c>
      <c r="C837" s="2" t="s">
        <v>456</v>
      </c>
      <c r="D837" s="1" t="s">
        <v>65</v>
      </c>
      <c r="E837" s="1" t="s">
        <v>66</v>
      </c>
      <c r="F837" s="1">
        <v>124429</v>
      </c>
      <c r="G837" s="1" t="s">
        <v>423</v>
      </c>
      <c r="H837" s="29">
        <v>18629</v>
      </c>
      <c r="I837" s="46">
        <v>974.63</v>
      </c>
      <c r="J837" s="30">
        <v>659.21600000000001</v>
      </c>
      <c r="K837" s="4"/>
      <c r="L837" s="3" t="s">
        <v>799</v>
      </c>
      <c r="M837" s="2">
        <v>45113</v>
      </c>
      <c r="N837" s="2"/>
      <c r="O837" s="5">
        <v>45121</v>
      </c>
      <c r="P837" s="2"/>
      <c r="Q837" s="2"/>
      <c r="R837" s="1"/>
      <c r="S837" s="45"/>
      <c r="T837" s="31"/>
    </row>
    <row r="838" spans="1:20" hidden="1" x14ac:dyDescent="0.25">
      <c r="A838" s="1">
        <v>25039998</v>
      </c>
      <c r="B838" s="2">
        <v>45121</v>
      </c>
      <c r="C838" s="2" t="s">
        <v>456</v>
      </c>
      <c r="D838" s="1" t="s">
        <v>539</v>
      </c>
      <c r="E838" s="1" t="s">
        <v>80</v>
      </c>
      <c r="F838" s="1">
        <v>124431</v>
      </c>
      <c r="G838" s="1" t="s">
        <v>423</v>
      </c>
      <c r="H838" s="29">
        <v>18400</v>
      </c>
      <c r="I838" s="46">
        <v>994.02</v>
      </c>
      <c r="J838" s="30">
        <v>603.17499999999995</v>
      </c>
      <c r="K838" s="4"/>
      <c r="L838" s="3" t="s">
        <v>11</v>
      </c>
      <c r="M838" s="2">
        <v>45113</v>
      </c>
      <c r="N838" s="2"/>
      <c r="O838" s="5">
        <v>45139</v>
      </c>
      <c r="P838" s="2"/>
      <c r="Q838" s="2"/>
      <c r="R838" s="1"/>
      <c r="S838" s="45"/>
      <c r="T838" s="31"/>
    </row>
    <row r="839" spans="1:20" hidden="1" x14ac:dyDescent="0.25">
      <c r="A839" s="1">
        <v>24888798</v>
      </c>
      <c r="B839" s="2">
        <v>45119</v>
      </c>
      <c r="C839" s="2" t="s">
        <v>456</v>
      </c>
      <c r="D839" s="1" t="s">
        <v>501</v>
      </c>
      <c r="E839" s="1" t="s">
        <v>91</v>
      </c>
      <c r="F839" s="1">
        <v>124432</v>
      </c>
      <c r="G839" s="1" t="s">
        <v>426</v>
      </c>
      <c r="H839" s="29">
        <v>165500</v>
      </c>
      <c r="I839" s="46">
        <v>5477.93</v>
      </c>
      <c r="J839" s="30">
        <v>7205.82</v>
      </c>
      <c r="K839" s="4"/>
      <c r="L839" s="3" t="s">
        <v>800</v>
      </c>
      <c r="M839" s="2">
        <v>45113</v>
      </c>
      <c r="N839" s="2" t="s">
        <v>1408</v>
      </c>
      <c r="O839" s="5">
        <v>45124</v>
      </c>
      <c r="P839" s="2"/>
      <c r="Q839" s="2"/>
      <c r="R839" s="1"/>
      <c r="S839" s="45"/>
      <c r="T839" s="31"/>
    </row>
    <row r="840" spans="1:20" hidden="1" x14ac:dyDescent="0.25">
      <c r="A840" s="1">
        <v>23935598</v>
      </c>
      <c r="B840" s="2">
        <v>45114</v>
      </c>
      <c r="C840" s="2" t="s">
        <v>456</v>
      </c>
      <c r="D840" s="1" t="s">
        <v>17</v>
      </c>
      <c r="E840" s="1" t="s">
        <v>16</v>
      </c>
      <c r="F840" s="1">
        <v>124433</v>
      </c>
      <c r="G840" s="1" t="s">
        <v>423</v>
      </c>
      <c r="H840" s="29">
        <v>86000</v>
      </c>
      <c r="I840" s="46">
        <v>3537.82</v>
      </c>
      <c r="J840" s="30">
        <v>2706.71</v>
      </c>
      <c r="K840" s="4"/>
      <c r="L840" s="3" t="s">
        <v>11</v>
      </c>
      <c r="M840" s="2">
        <v>45113</v>
      </c>
      <c r="N840" s="2"/>
      <c r="O840" s="5">
        <v>45128</v>
      </c>
      <c r="P840" s="2"/>
      <c r="Q840" s="2"/>
      <c r="R840" s="1"/>
      <c r="S840" s="45"/>
      <c r="T840" s="31"/>
    </row>
    <row r="841" spans="1:20" hidden="1" x14ac:dyDescent="0.25">
      <c r="A841" s="1">
        <v>25201798</v>
      </c>
      <c r="B841" s="2">
        <v>45114</v>
      </c>
      <c r="C841" s="2" t="s">
        <v>456</v>
      </c>
      <c r="D841" s="1" t="s">
        <v>67</v>
      </c>
      <c r="E841" s="1" t="s">
        <v>66</v>
      </c>
      <c r="F841" s="1">
        <v>124434</v>
      </c>
      <c r="G841" s="1" t="s">
        <v>423</v>
      </c>
      <c r="H841" s="29">
        <v>7269</v>
      </c>
      <c r="I841" s="46">
        <v>465.25</v>
      </c>
      <c r="J841" s="30">
        <v>238.34700000000001</v>
      </c>
      <c r="K841" s="4"/>
      <c r="L841" s="3" t="s">
        <v>61</v>
      </c>
      <c r="M841" s="2">
        <v>45113</v>
      </c>
      <c r="N841" s="2"/>
      <c r="O841" s="5">
        <v>45135</v>
      </c>
      <c r="P841" s="2"/>
      <c r="Q841" s="2"/>
      <c r="R841" s="1"/>
      <c r="S841" s="45"/>
      <c r="T841" s="31"/>
    </row>
    <row r="842" spans="1:20" hidden="1" x14ac:dyDescent="0.25">
      <c r="A842" s="1">
        <v>24700498</v>
      </c>
      <c r="B842" s="2">
        <v>45117</v>
      </c>
      <c r="C842" s="2" t="s">
        <v>456</v>
      </c>
      <c r="D842" s="1" t="s">
        <v>235</v>
      </c>
      <c r="E842" s="1" t="s">
        <v>66</v>
      </c>
      <c r="F842" s="1">
        <v>124435</v>
      </c>
      <c r="G842" s="1" t="s">
        <v>423</v>
      </c>
      <c r="H842" s="29">
        <v>16359</v>
      </c>
      <c r="I842" s="46">
        <v>855.86</v>
      </c>
      <c r="J842" s="30">
        <v>557.49900000000002</v>
      </c>
      <c r="K842" s="4"/>
      <c r="L842" s="3" t="s">
        <v>799</v>
      </c>
      <c r="M842" s="2">
        <v>45113</v>
      </c>
      <c r="N842" s="2"/>
      <c r="O842" s="5">
        <v>45126</v>
      </c>
      <c r="P842" s="2"/>
      <c r="Q842" s="2"/>
      <c r="R842" s="1"/>
      <c r="S842" s="45"/>
      <c r="T842" s="31"/>
    </row>
    <row r="843" spans="1:20" hidden="1" x14ac:dyDescent="0.25">
      <c r="A843" s="1">
        <v>24487298</v>
      </c>
      <c r="B843" s="2">
        <v>45117</v>
      </c>
      <c r="C843" s="2" t="s">
        <v>456</v>
      </c>
      <c r="D843" s="1" t="s">
        <v>65</v>
      </c>
      <c r="E843" s="1" t="s">
        <v>66</v>
      </c>
      <c r="F843" s="1">
        <v>124436</v>
      </c>
      <c r="G843" s="1" t="s">
        <v>423</v>
      </c>
      <c r="H843" s="29">
        <v>13700</v>
      </c>
      <c r="I843" s="46">
        <v>716.75</v>
      </c>
      <c r="J843" s="30">
        <v>449.702</v>
      </c>
      <c r="K843" s="4"/>
      <c r="L843" s="3" t="s">
        <v>799</v>
      </c>
      <c r="M843" s="2">
        <v>45113</v>
      </c>
      <c r="N843" s="2"/>
      <c r="O843" s="5">
        <v>45124</v>
      </c>
      <c r="P843" s="2"/>
      <c r="Q843" s="2"/>
      <c r="R843" s="1"/>
      <c r="S843" s="45"/>
      <c r="T843" s="31"/>
    </row>
    <row r="844" spans="1:20" hidden="1" x14ac:dyDescent="0.25">
      <c r="A844" s="1">
        <v>25053298</v>
      </c>
      <c r="B844" s="2">
        <v>45117</v>
      </c>
      <c r="C844" s="2" t="s">
        <v>456</v>
      </c>
      <c r="D844" s="1" t="s">
        <v>65</v>
      </c>
      <c r="E844" s="1" t="s">
        <v>66</v>
      </c>
      <c r="F844" s="1">
        <v>124437</v>
      </c>
      <c r="G844" s="1" t="s">
        <v>423</v>
      </c>
      <c r="H844" s="29">
        <v>7870</v>
      </c>
      <c r="I844" s="46">
        <v>411.74</v>
      </c>
      <c r="J844" s="30">
        <v>231.17599999999999</v>
      </c>
      <c r="K844" s="4"/>
      <c r="L844" s="3" t="s">
        <v>799</v>
      </c>
      <c r="M844" s="2">
        <v>45113</v>
      </c>
      <c r="N844" s="2"/>
      <c r="O844" s="5">
        <v>45124</v>
      </c>
      <c r="P844" s="2"/>
      <c r="Q844" s="2"/>
      <c r="R844" s="1"/>
      <c r="S844" s="45"/>
      <c r="T844" s="31"/>
    </row>
    <row r="845" spans="1:20" hidden="1" x14ac:dyDescent="0.25">
      <c r="A845" s="1">
        <v>24587998</v>
      </c>
      <c r="B845" s="2">
        <v>45117</v>
      </c>
      <c r="C845" s="2" t="s">
        <v>456</v>
      </c>
      <c r="D845" s="1" t="s">
        <v>65</v>
      </c>
      <c r="E845" s="1" t="s">
        <v>66</v>
      </c>
      <c r="F845" s="1">
        <v>124438</v>
      </c>
      <c r="G845" s="1" t="s">
        <v>423</v>
      </c>
      <c r="H845" s="29">
        <v>18419.39</v>
      </c>
      <c r="I845" s="46">
        <v>963.66</v>
      </c>
      <c r="J845" s="30">
        <v>488.96100000000001</v>
      </c>
      <c r="K845" s="4"/>
      <c r="L845" s="3" t="s">
        <v>799</v>
      </c>
      <c r="M845" s="2">
        <v>45113</v>
      </c>
      <c r="N845" s="2"/>
      <c r="O845" s="5">
        <v>45124</v>
      </c>
      <c r="P845" s="2"/>
      <c r="Q845" s="2"/>
      <c r="R845" s="1"/>
      <c r="S845" s="45"/>
      <c r="T845" s="31"/>
    </row>
    <row r="846" spans="1:20" hidden="1" x14ac:dyDescent="0.25">
      <c r="A846" s="1">
        <v>24956298</v>
      </c>
      <c r="B846" s="2">
        <v>45118</v>
      </c>
      <c r="C846" s="2" t="s">
        <v>456</v>
      </c>
      <c r="D846" s="1" t="s">
        <v>138</v>
      </c>
      <c r="E846" s="1" t="s">
        <v>88</v>
      </c>
      <c r="F846" s="1">
        <v>124439</v>
      </c>
      <c r="G846" s="1" t="s">
        <v>423</v>
      </c>
      <c r="H846" s="29">
        <v>42908</v>
      </c>
      <c r="I846" s="46">
        <v>1784.71</v>
      </c>
      <c r="J846" s="30">
        <v>1431.425</v>
      </c>
      <c r="K846" s="4"/>
      <c r="L846" s="3" t="s">
        <v>799</v>
      </c>
      <c r="M846" s="2">
        <v>45113</v>
      </c>
      <c r="N846" s="2"/>
      <c r="O846" s="5">
        <v>45121</v>
      </c>
      <c r="P846" s="2"/>
      <c r="Q846" s="2"/>
      <c r="R846" s="1"/>
      <c r="S846" s="45"/>
      <c r="T846" s="31"/>
    </row>
    <row r="847" spans="1:20" hidden="1" x14ac:dyDescent="0.25">
      <c r="A847" s="1">
        <v>24939798</v>
      </c>
      <c r="B847" s="2">
        <v>45117</v>
      </c>
      <c r="C847" s="2" t="s">
        <v>456</v>
      </c>
      <c r="D847" s="1" t="s">
        <v>65</v>
      </c>
      <c r="E847" s="1" t="s">
        <v>66</v>
      </c>
      <c r="F847" s="1">
        <v>124440</v>
      </c>
      <c r="G847" s="1" t="s">
        <v>423</v>
      </c>
      <c r="H847" s="29">
        <v>93000</v>
      </c>
      <c r="I847" s="46">
        <v>4865.54</v>
      </c>
      <c r="J847" s="30">
        <v>3376.3649999999998</v>
      </c>
      <c r="K847" s="4"/>
      <c r="L847" s="3" t="s">
        <v>799</v>
      </c>
      <c r="M847" s="2">
        <v>45113</v>
      </c>
      <c r="N847" s="2"/>
      <c r="O847" s="5">
        <v>45121</v>
      </c>
      <c r="P847" s="2"/>
      <c r="Q847" s="2"/>
      <c r="R847" s="1"/>
      <c r="S847" s="45"/>
      <c r="T847" s="31"/>
    </row>
    <row r="848" spans="1:20" hidden="1" x14ac:dyDescent="0.25">
      <c r="A848" s="1">
        <v>24854698</v>
      </c>
      <c r="B848" s="2">
        <v>45125</v>
      </c>
      <c r="C848" s="2" t="s">
        <v>456</v>
      </c>
      <c r="D848" s="1" t="s">
        <v>241</v>
      </c>
      <c r="E848" s="1" t="s">
        <v>66</v>
      </c>
      <c r="F848" s="1">
        <v>124441</v>
      </c>
      <c r="G848" s="1" t="s">
        <v>423</v>
      </c>
      <c r="H848" s="29">
        <v>28640.639999999999</v>
      </c>
      <c r="I848" s="46">
        <v>1980.91</v>
      </c>
      <c r="J848" s="30">
        <v>896.94500000000005</v>
      </c>
      <c r="K848" s="4"/>
      <c r="L848" s="3" t="s">
        <v>61</v>
      </c>
      <c r="M848" s="2">
        <v>45113</v>
      </c>
      <c r="N848" s="2"/>
      <c r="O848" s="5">
        <v>45146</v>
      </c>
      <c r="P848" s="2"/>
      <c r="Q848" s="2"/>
      <c r="R848" s="1"/>
      <c r="S848" s="45"/>
      <c r="T848" s="31"/>
    </row>
    <row r="849" spans="1:20" hidden="1" x14ac:dyDescent="0.25">
      <c r="A849" s="1">
        <v>25077398</v>
      </c>
      <c r="B849" s="2">
        <v>45121</v>
      </c>
      <c r="C849" s="2" t="s">
        <v>456</v>
      </c>
      <c r="D849" s="1" t="s">
        <v>309</v>
      </c>
      <c r="E849" s="1" t="s">
        <v>10</v>
      </c>
      <c r="F849" s="1">
        <v>124442</v>
      </c>
      <c r="G849" s="1" t="s">
        <v>423</v>
      </c>
      <c r="H849" s="29">
        <v>16219</v>
      </c>
      <c r="I849" s="46">
        <v>945.52</v>
      </c>
      <c r="J849" s="30">
        <v>573.28599999999994</v>
      </c>
      <c r="K849" s="4"/>
      <c r="L849" s="3" t="s">
        <v>800</v>
      </c>
      <c r="M849" s="2">
        <v>45113</v>
      </c>
      <c r="N849" s="2" t="s">
        <v>1408</v>
      </c>
      <c r="O849" s="5">
        <v>45131</v>
      </c>
      <c r="P849" s="2"/>
      <c r="Q849" s="2"/>
      <c r="R849" s="1"/>
      <c r="S849" s="45"/>
      <c r="T849" s="31"/>
    </row>
    <row r="850" spans="1:20" hidden="1" x14ac:dyDescent="0.25">
      <c r="A850" s="1">
        <v>25069098</v>
      </c>
      <c r="B850" s="2">
        <v>45114</v>
      </c>
      <c r="C850" s="2" t="s">
        <v>456</v>
      </c>
      <c r="D850" s="1" t="s">
        <v>59</v>
      </c>
      <c r="E850" s="1" t="s">
        <v>60</v>
      </c>
      <c r="F850" s="1">
        <v>124443</v>
      </c>
      <c r="G850" s="1" t="s">
        <v>423</v>
      </c>
      <c r="H850" s="29">
        <v>15119</v>
      </c>
      <c r="I850" s="46">
        <v>1387.25</v>
      </c>
      <c r="J850" s="30">
        <v>524.62</v>
      </c>
      <c r="K850" s="4"/>
      <c r="L850" s="3" t="s">
        <v>959</v>
      </c>
      <c r="M850" s="2">
        <v>45113</v>
      </c>
      <c r="N850" s="2" t="s">
        <v>1408</v>
      </c>
      <c r="O850" s="5">
        <v>45139</v>
      </c>
      <c r="P850" s="2"/>
      <c r="Q850" s="2"/>
      <c r="R850" s="1"/>
      <c r="S850" s="45"/>
      <c r="T850" s="31"/>
    </row>
    <row r="851" spans="1:20" hidden="1" x14ac:dyDescent="0.25">
      <c r="A851" s="1">
        <v>25180898</v>
      </c>
      <c r="B851" s="2">
        <v>45117</v>
      </c>
      <c r="C851" s="2" t="s">
        <v>456</v>
      </c>
      <c r="D851" s="1" t="s">
        <v>65</v>
      </c>
      <c r="E851" s="1" t="s">
        <v>66</v>
      </c>
      <c r="F851" s="1">
        <v>124444</v>
      </c>
      <c r="G851" s="1" t="s">
        <v>423</v>
      </c>
      <c r="H851" s="29">
        <v>17009</v>
      </c>
      <c r="I851" s="46">
        <v>889.88</v>
      </c>
      <c r="J851" s="30">
        <v>596.89800000000002</v>
      </c>
      <c r="K851" s="4"/>
      <c r="L851" s="3" t="s">
        <v>799</v>
      </c>
      <c r="M851" s="2">
        <v>45113</v>
      </c>
      <c r="N851" s="2"/>
      <c r="O851" s="5">
        <v>45121</v>
      </c>
      <c r="P851" s="2"/>
      <c r="Q851" s="2"/>
      <c r="R851" s="1"/>
      <c r="S851" s="45"/>
      <c r="T851" s="31"/>
    </row>
    <row r="852" spans="1:20" hidden="1" x14ac:dyDescent="0.25">
      <c r="A852" s="1">
        <v>25130898</v>
      </c>
      <c r="B852" s="2">
        <v>45114</v>
      </c>
      <c r="C852" s="2" t="s">
        <v>456</v>
      </c>
      <c r="D852" s="1" t="s">
        <v>136</v>
      </c>
      <c r="E852" s="1" t="s">
        <v>16</v>
      </c>
      <c r="F852" s="1">
        <v>124445</v>
      </c>
      <c r="G852" s="1" t="s">
        <v>423</v>
      </c>
      <c r="H852" s="29">
        <v>70000</v>
      </c>
      <c r="I852" s="46">
        <v>3809.15</v>
      </c>
      <c r="J852" s="30">
        <v>2482.6309999999999</v>
      </c>
      <c r="K852" s="4"/>
      <c r="L852" s="3" t="s">
        <v>11</v>
      </c>
      <c r="M852" s="2">
        <v>45113</v>
      </c>
      <c r="N852" s="2"/>
      <c r="O852" s="5">
        <v>45134</v>
      </c>
      <c r="P852" s="2"/>
      <c r="Q852" s="2"/>
      <c r="R852" s="1"/>
      <c r="S852" s="45"/>
      <c r="T852" s="31"/>
    </row>
    <row r="853" spans="1:20" hidden="1" x14ac:dyDescent="0.25">
      <c r="A853" s="1">
        <v>25124698</v>
      </c>
      <c r="B853" s="2">
        <v>45114</v>
      </c>
      <c r="C853" s="2" t="s">
        <v>456</v>
      </c>
      <c r="D853" s="1" t="s">
        <v>642</v>
      </c>
      <c r="E853" s="1" t="s">
        <v>51</v>
      </c>
      <c r="F853" s="1">
        <v>124447</v>
      </c>
      <c r="G853" s="1" t="s">
        <v>422</v>
      </c>
      <c r="H853" s="28">
        <v>27000</v>
      </c>
      <c r="I853" s="46">
        <v>733.77</v>
      </c>
      <c r="J853" s="30">
        <v>924.45299999999997</v>
      </c>
      <c r="K853" s="4"/>
      <c r="L853" s="3" t="s">
        <v>188</v>
      </c>
      <c r="M853" s="2">
        <v>45113</v>
      </c>
      <c r="N853" s="2"/>
      <c r="O853" s="5">
        <v>45118</v>
      </c>
      <c r="P853" s="2"/>
      <c r="Q853" s="2"/>
      <c r="R853" s="1"/>
      <c r="S853" s="45"/>
      <c r="T853" s="31"/>
    </row>
    <row r="854" spans="1:20" hidden="1" x14ac:dyDescent="0.25">
      <c r="A854" s="1">
        <v>25179898</v>
      </c>
      <c r="B854" s="2">
        <v>45118</v>
      </c>
      <c r="C854" s="2" t="s">
        <v>456</v>
      </c>
      <c r="D854" s="1" t="s">
        <v>19</v>
      </c>
      <c r="E854" s="1" t="s">
        <v>20</v>
      </c>
      <c r="F854" s="1">
        <v>124448</v>
      </c>
      <c r="G854" s="1" t="s">
        <v>423</v>
      </c>
      <c r="H854" s="29">
        <v>8799</v>
      </c>
      <c r="I854" s="46">
        <v>365.98</v>
      </c>
      <c r="J854" s="30">
        <v>312.52499999999998</v>
      </c>
      <c r="K854" s="4"/>
      <c r="L854" s="3" t="s">
        <v>799</v>
      </c>
      <c r="M854" s="2">
        <v>45113</v>
      </c>
      <c r="N854" s="2"/>
      <c r="O854" s="5">
        <v>45126</v>
      </c>
      <c r="P854" s="2"/>
      <c r="Q854" s="2"/>
      <c r="R854" s="1"/>
      <c r="S854" s="45"/>
      <c r="T854" s="31"/>
    </row>
    <row r="855" spans="1:20" hidden="1" x14ac:dyDescent="0.25">
      <c r="A855" s="1">
        <v>24944498</v>
      </c>
      <c r="B855" s="2">
        <v>45114</v>
      </c>
      <c r="C855" s="2" t="s">
        <v>456</v>
      </c>
      <c r="D855" s="1" t="s">
        <v>116</v>
      </c>
      <c r="E855" s="1" t="s">
        <v>13</v>
      </c>
      <c r="F855" s="1">
        <v>124449</v>
      </c>
      <c r="G855" s="1" t="s">
        <v>423</v>
      </c>
      <c r="H855" s="29">
        <v>15690</v>
      </c>
      <c r="I855" s="46">
        <v>794.73</v>
      </c>
      <c r="J855" s="30">
        <v>572.79899999999998</v>
      </c>
      <c r="K855" s="4"/>
      <c r="L855" s="3" t="s">
        <v>61</v>
      </c>
      <c r="M855" s="2">
        <v>45113</v>
      </c>
      <c r="N855" s="2"/>
      <c r="O855" s="5">
        <v>45132</v>
      </c>
      <c r="P855" s="2"/>
      <c r="Q855" s="2"/>
      <c r="R855" s="1"/>
      <c r="S855" s="45"/>
      <c r="T855" s="31"/>
    </row>
    <row r="856" spans="1:20" hidden="1" x14ac:dyDescent="0.25">
      <c r="A856" s="1">
        <v>24744698</v>
      </c>
      <c r="B856" s="2">
        <v>45118</v>
      </c>
      <c r="C856" s="2" t="s">
        <v>456</v>
      </c>
      <c r="D856" s="1" t="s">
        <v>967</v>
      </c>
      <c r="E856" s="1" t="s">
        <v>88</v>
      </c>
      <c r="F856" s="1">
        <v>124450</v>
      </c>
      <c r="G856" s="1" t="s">
        <v>423</v>
      </c>
      <c r="H856" s="29">
        <v>33227.199999999997</v>
      </c>
      <c r="I856" s="46">
        <v>1382.05</v>
      </c>
      <c r="J856" s="30">
        <v>1146.5999999999999</v>
      </c>
      <c r="K856" s="4"/>
      <c r="L856" s="3" t="s">
        <v>799</v>
      </c>
      <c r="M856" s="2">
        <v>45113</v>
      </c>
      <c r="N856" s="2"/>
      <c r="O856" s="5">
        <v>45124</v>
      </c>
      <c r="P856" s="2"/>
      <c r="Q856" s="2"/>
      <c r="R856" s="1"/>
      <c r="S856" s="45"/>
      <c r="T856" s="31"/>
    </row>
    <row r="857" spans="1:20" hidden="1" x14ac:dyDescent="0.25">
      <c r="A857" s="1">
        <v>24998898</v>
      </c>
      <c r="B857" s="2">
        <v>45114</v>
      </c>
      <c r="C857" s="2" t="s">
        <v>456</v>
      </c>
      <c r="D857" s="1" t="s">
        <v>21</v>
      </c>
      <c r="E857" s="1" t="s">
        <v>16</v>
      </c>
      <c r="F857" s="1">
        <v>124451</v>
      </c>
      <c r="G857" s="1" t="s">
        <v>423</v>
      </c>
      <c r="H857" s="29">
        <v>20204.77</v>
      </c>
      <c r="I857" s="46">
        <v>1011.52</v>
      </c>
      <c r="J857" s="30">
        <v>659.25599999999997</v>
      </c>
      <c r="K857" s="4"/>
      <c r="L857" s="3" t="s">
        <v>11</v>
      </c>
      <c r="M857" s="2">
        <v>45113</v>
      </c>
      <c r="N857" s="2"/>
      <c r="O857" s="5">
        <v>45134</v>
      </c>
      <c r="P857" s="2"/>
      <c r="Q857" s="2"/>
      <c r="R857" s="1"/>
      <c r="S857" s="45"/>
      <c r="T857" s="31"/>
    </row>
    <row r="858" spans="1:20" hidden="1" x14ac:dyDescent="0.25">
      <c r="A858" s="1">
        <v>25065198</v>
      </c>
      <c r="B858" s="2">
        <v>45121</v>
      </c>
      <c r="C858" s="2" t="s">
        <v>456</v>
      </c>
      <c r="D858" s="1" t="s">
        <v>540</v>
      </c>
      <c r="E858" s="1" t="s">
        <v>24</v>
      </c>
      <c r="F858" s="1">
        <v>124452</v>
      </c>
      <c r="G858" s="1" t="s">
        <v>423</v>
      </c>
      <c r="H858" s="29">
        <v>47829</v>
      </c>
      <c r="I858" s="46">
        <v>2551.4299999999998</v>
      </c>
      <c r="J858" s="30">
        <v>1662.9059999999999</v>
      </c>
      <c r="K858" s="4"/>
      <c r="L858" s="3" t="s">
        <v>11</v>
      </c>
      <c r="M858" s="2">
        <v>45113</v>
      </c>
      <c r="N858" s="2"/>
      <c r="O858" s="5">
        <v>45141</v>
      </c>
      <c r="P858" s="2"/>
      <c r="Q858" s="2"/>
      <c r="R858" s="1"/>
      <c r="S858" s="45"/>
      <c r="T858" s="31"/>
    </row>
    <row r="859" spans="1:20" hidden="1" x14ac:dyDescent="0.25">
      <c r="A859" s="1"/>
      <c r="B859" s="2">
        <v>45114</v>
      </c>
      <c r="C859" s="2" t="s">
        <v>456</v>
      </c>
      <c r="D859" s="1" t="s">
        <v>14</v>
      </c>
      <c r="E859" s="1" t="s">
        <v>10</v>
      </c>
      <c r="F859" s="1">
        <v>124456</v>
      </c>
      <c r="G859" s="1" t="s">
        <v>423</v>
      </c>
      <c r="H859" s="29">
        <v>4438.59</v>
      </c>
      <c r="I859" s="46">
        <v>103.43</v>
      </c>
      <c r="J859" s="30">
        <v>13.209</v>
      </c>
      <c r="K859" s="4"/>
      <c r="L859" s="3" t="s">
        <v>61</v>
      </c>
      <c r="M859" s="2">
        <v>45114</v>
      </c>
      <c r="N859" s="2" t="s">
        <v>1482</v>
      </c>
      <c r="O859" s="5">
        <v>45131</v>
      </c>
      <c r="P859" s="2"/>
      <c r="Q859" s="2"/>
      <c r="R859" s="1"/>
      <c r="S859" s="45"/>
      <c r="T859" s="31"/>
    </row>
    <row r="860" spans="1:20" hidden="1" x14ac:dyDescent="0.25">
      <c r="A860" s="1">
        <v>25477598</v>
      </c>
      <c r="B860" s="2">
        <v>45126</v>
      </c>
      <c r="C860" s="2" t="s">
        <v>456</v>
      </c>
      <c r="D860" s="1" t="s">
        <v>856</v>
      </c>
      <c r="E860" s="1" t="s">
        <v>80</v>
      </c>
      <c r="F860" s="1">
        <v>124461</v>
      </c>
      <c r="G860" s="1" t="s">
        <v>423</v>
      </c>
      <c r="H860" s="29">
        <v>6909</v>
      </c>
      <c r="I860" s="46">
        <v>269.91000000000003</v>
      </c>
      <c r="J860" s="30">
        <v>235.28299999999999</v>
      </c>
      <c r="K860" s="4"/>
      <c r="L860" s="3" t="s">
        <v>844</v>
      </c>
      <c r="M860" s="2">
        <v>45114</v>
      </c>
      <c r="N860" s="2"/>
      <c r="O860" s="5">
        <v>45146</v>
      </c>
      <c r="P860" s="2"/>
      <c r="Q860" s="2"/>
      <c r="R860" s="1"/>
      <c r="S860" s="45"/>
      <c r="T860" s="31"/>
    </row>
    <row r="861" spans="1:20" hidden="1" x14ac:dyDescent="0.25">
      <c r="A861" s="1"/>
      <c r="B861" s="2">
        <v>45114</v>
      </c>
      <c r="C861" s="2" t="s">
        <v>456</v>
      </c>
      <c r="D861" s="1" t="s">
        <v>969</v>
      </c>
      <c r="E861" s="1" t="s">
        <v>33</v>
      </c>
      <c r="F861" s="1">
        <v>124464</v>
      </c>
      <c r="G861" s="1" t="s">
        <v>425</v>
      </c>
      <c r="H861" s="29">
        <v>15390.09</v>
      </c>
      <c r="I861" s="46">
        <v>554.65</v>
      </c>
      <c r="J861" s="30">
        <v>65.459999999999994</v>
      </c>
      <c r="K861" s="4"/>
      <c r="L861" s="3" t="s">
        <v>959</v>
      </c>
      <c r="M861" s="2">
        <v>45114</v>
      </c>
      <c r="N861" s="2" t="s">
        <v>1408</v>
      </c>
      <c r="O861" s="5">
        <v>45126</v>
      </c>
      <c r="P861" s="2"/>
      <c r="Q861" s="2"/>
      <c r="R861" s="1"/>
      <c r="S861" s="45"/>
      <c r="T861" s="31"/>
    </row>
    <row r="862" spans="1:20" hidden="1" x14ac:dyDescent="0.25">
      <c r="A862" s="1">
        <v>24648598</v>
      </c>
      <c r="B862" s="2">
        <v>45114</v>
      </c>
      <c r="C862" s="2" t="s">
        <v>456</v>
      </c>
      <c r="D862" s="1" t="s">
        <v>964</v>
      </c>
      <c r="E862" s="1" t="s">
        <v>80</v>
      </c>
      <c r="F862" s="1">
        <v>124465</v>
      </c>
      <c r="G862" s="1" t="s">
        <v>423</v>
      </c>
      <c r="H862" s="29">
        <v>60000</v>
      </c>
      <c r="I862" s="46">
        <v>2075</v>
      </c>
      <c r="J862" s="30">
        <v>210.2</v>
      </c>
      <c r="K862" s="4"/>
      <c r="L862" s="3" t="s">
        <v>844</v>
      </c>
      <c r="M862" s="2">
        <v>45114</v>
      </c>
      <c r="N862" s="2"/>
      <c r="O862" s="5">
        <v>45133</v>
      </c>
      <c r="P862" s="2"/>
      <c r="Q862" s="2"/>
      <c r="R862" s="1"/>
      <c r="S862" s="45"/>
      <c r="T862" s="31"/>
    </row>
    <row r="863" spans="1:20" hidden="1" x14ac:dyDescent="0.25">
      <c r="A863" s="1"/>
      <c r="B863" s="2">
        <v>45114</v>
      </c>
      <c r="C863" s="2" t="s">
        <v>456</v>
      </c>
      <c r="D863" s="1" t="s">
        <v>34</v>
      </c>
      <c r="E863" s="1" t="s">
        <v>28</v>
      </c>
      <c r="F863" s="1">
        <v>124470</v>
      </c>
      <c r="G863" s="1" t="s">
        <v>425</v>
      </c>
      <c r="H863" s="29">
        <v>3105.46</v>
      </c>
      <c r="I863" s="46">
        <v>121.9</v>
      </c>
      <c r="J863" s="30">
        <v>12.667</v>
      </c>
      <c r="K863" s="4"/>
      <c r="L863" s="3" t="s">
        <v>959</v>
      </c>
      <c r="M863" s="2">
        <v>45114</v>
      </c>
      <c r="N863" s="2" t="s">
        <v>1408</v>
      </c>
      <c r="O863" s="5">
        <v>45131</v>
      </c>
      <c r="P863" s="2"/>
      <c r="Q863" s="2"/>
      <c r="R863" s="1"/>
      <c r="S863" s="45"/>
      <c r="T863" s="31"/>
    </row>
    <row r="864" spans="1:20" hidden="1" x14ac:dyDescent="0.25">
      <c r="A864" s="1">
        <v>25139898</v>
      </c>
      <c r="B864" s="2">
        <v>45114</v>
      </c>
      <c r="C864" s="2" t="s">
        <v>456</v>
      </c>
      <c r="D864" s="1" t="s">
        <v>4</v>
      </c>
      <c r="E864" s="1" t="s">
        <v>5</v>
      </c>
      <c r="F864" s="1">
        <v>124477</v>
      </c>
      <c r="G864" s="1" t="s">
        <v>422</v>
      </c>
      <c r="H864" s="29">
        <v>8711.01</v>
      </c>
      <c r="I864" s="46">
        <v>217.77</v>
      </c>
      <c r="J864" s="30">
        <v>0</v>
      </c>
      <c r="K864" s="4"/>
      <c r="L864" s="3" t="s">
        <v>836</v>
      </c>
      <c r="M864" s="2">
        <v>45114</v>
      </c>
      <c r="N864" s="2"/>
      <c r="O864" s="5">
        <v>45126</v>
      </c>
      <c r="P864" s="2"/>
      <c r="Q864" s="2"/>
      <c r="R864" s="1"/>
      <c r="S864" s="45"/>
      <c r="T864" s="31"/>
    </row>
    <row r="865" spans="1:20" hidden="1" x14ac:dyDescent="0.25">
      <c r="A865" s="1">
        <v>24993798</v>
      </c>
      <c r="B865" s="2">
        <v>45114</v>
      </c>
      <c r="C865" s="2" t="s">
        <v>456</v>
      </c>
      <c r="D865" s="1" t="s">
        <v>43</v>
      </c>
      <c r="E865" s="1" t="s">
        <v>26</v>
      </c>
      <c r="F865" s="1">
        <v>124479</v>
      </c>
      <c r="G865" s="1" t="s">
        <v>424</v>
      </c>
      <c r="H865" s="29">
        <v>8994</v>
      </c>
      <c r="I865" s="46">
        <v>758.95</v>
      </c>
      <c r="J865" s="30">
        <v>299.166</v>
      </c>
      <c r="K865" s="4"/>
      <c r="L865" s="3" t="s">
        <v>959</v>
      </c>
      <c r="M865" s="2">
        <v>45114</v>
      </c>
      <c r="N865" s="2" t="s">
        <v>1408</v>
      </c>
      <c r="O865" s="5">
        <v>45128</v>
      </c>
      <c r="P865" s="2"/>
      <c r="Q865" s="2"/>
      <c r="R865" s="1"/>
      <c r="S865" s="45"/>
      <c r="T865" s="31"/>
    </row>
    <row r="866" spans="1:20" hidden="1" x14ac:dyDescent="0.25">
      <c r="A866" s="1">
        <v>24797498</v>
      </c>
      <c r="B866" s="2">
        <v>45114</v>
      </c>
      <c r="C866" s="2" t="s">
        <v>456</v>
      </c>
      <c r="D866" s="1" t="s">
        <v>31</v>
      </c>
      <c r="E866" s="1" t="s">
        <v>26</v>
      </c>
      <c r="F866" s="1">
        <v>124482</v>
      </c>
      <c r="G866" s="1" t="s">
        <v>424</v>
      </c>
      <c r="H866" s="29">
        <v>10319.57</v>
      </c>
      <c r="I866" s="46">
        <v>873.92</v>
      </c>
      <c r="J866" s="30">
        <v>341.58300000000003</v>
      </c>
      <c r="K866" s="4"/>
      <c r="L866" s="3" t="s">
        <v>959</v>
      </c>
      <c r="M866" s="2">
        <v>45114</v>
      </c>
      <c r="N866" s="2" t="s">
        <v>1408</v>
      </c>
      <c r="O866" s="5">
        <v>45132</v>
      </c>
      <c r="P866" s="2"/>
      <c r="Q866" s="2"/>
      <c r="R866" s="1"/>
      <c r="S866" s="45"/>
      <c r="T866" s="31"/>
    </row>
    <row r="867" spans="1:20" hidden="1" x14ac:dyDescent="0.25">
      <c r="A867" s="1">
        <v>25258998</v>
      </c>
      <c r="B867" s="2">
        <v>45114</v>
      </c>
      <c r="C867" s="2" t="s">
        <v>456</v>
      </c>
      <c r="D867" s="1" t="s">
        <v>971</v>
      </c>
      <c r="E867" s="1" t="s">
        <v>26</v>
      </c>
      <c r="F867" s="1">
        <v>124483</v>
      </c>
      <c r="G867" s="1" t="s">
        <v>424</v>
      </c>
      <c r="H867" s="29">
        <v>11400</v>
      </c>
      <c r="I867" s="46">
        <v>968.74</v>
      </c>
      <c r="J867" s="30">
        <v>350.80900000000003</v>
      </c>
      <c r="K867" s="4"/>
      <c r="L867" s="3" t="s">
        <v>959</v>
      </c>
      <c r="M867" s="2">
        <v>45114</v>
      </c>
      <c r="N867" s="2" t="s">
        <v>1408</v>
      </c>
      <c r="O867" s="5">
        <v>45133</v>
      </c>
      <c r="P867" s="2"/>
      <c r="Q867" s="2"/>
      <c r="R867" s="1"/>
      <c r="S867" s="45"/>
      <c r="T867" s="31"/>
    </row>
    <row r="868" spans="1:20" hidden="1" x14ac:dyDescent="0.25">
      <c r="A868" s="1">
        <v>24927298</v>
      </c>
      <c r="B868" s="2">
        <v>45114</v>
      </c>
      <c r="C868" s="2" t="s">
        <v>456</v>
      </c>
      <c r="D868" s="1" t="s">
        <v>4</v>
      </c>
      <c r="E868" s="1" t="s">
        <v>5</v>
      </c>
      <c r="F868" s="1">
        <v>124484</v>
      </c>
      <c r="G868" s="1" t="s">
        <v>422</v>
      </c>
      <c r="H868" s="29">
        <v>18500</v>
      </c>
      <c r="I868" s="46">
        <v>462.5</v>
      </c>
      <c r="J868" s="30">
        <v>640.05100000000004</v>
      </c>
      <c r="K868" s="4"/>
      <c r="L868" s="3" t="s">
        <v>836</v>
      </c>
      <c r="M868" s="2">
        <v>45114</v>
      </c>
      <c r="N868" s="2"/>
      <c r="O868" s="5">
        <v>45121</v>
      </c>
      <c r="P868" s="2"/>
      <c r="Q868" s="2"/>
      <c r="R868" s="1"/>
      <c r="S868" s="45"/>
      <c r="T868" s="31"/>
    </row>
    <row r="869" spans="1:20" hidden="1" x14ac:dyDescent="0.25">
      <c r="A869" s="1">
        <v>24972398</v>
      </c>
      <c r="B869" s="2">
        <v>45114</v>
      </c>
      <c r="C869" s="2" t="s">
        <v>456</v>
      </c>
      <c r="D869" s="1" t="s">
        <v>948</v>
      </c>
      <c r="E869" s="1" t="s">
        <v>30</v>
      </c>
      <c r="F869" s="1">
        <v>124486</v>
      </c>
      <c r="G869" s="1" t="s">
        <v>425</v>
      </c>
      <c r="H869" s="29">
        <v>9709</v>
      </c>
      <c r="I869" s="46">
        <v>780.78</v>
      </c>
      <c r="J869" s="30">
        <v>317.29399999999998</v>
      </c>
      <c r="K869" s="4"/>
      <c r="L869" s="3" t="s">
        <v>959</v>
      </c>
      <c r="M869" s="2">
        <v>45114</v>
      </c>
      <c r="N869" s="2" t="s">
        <v>1408</v>
      </c>
      <c r="O869" s="5">
        <v>45132</v>
      </c>
      <c r="P869" s="2"/>
      <c r="Q869" s="2"/>
      <c r="R869" s="1"/>
      <c r="S869" s="45"/>
      <c r="T869" s="31"/>
    </row>
    <row r="870" spans="1:20" hidden="1" x14ac:dyDescent="0.25">
      <c r="A870" s="1">
        <v>25028798</v>
      </c>
      <c r="B870" s="2">
        <v>45114</v>
      </c>
      <c r="C870" s="2" t="s">
        <v>456</v>
      </c>
      <c r="D870" s="1" t="s">
        <v>864</v>
      </c>
      <c r="E870" s="1" t="s">
        <v>33</v>
      </c>
      <c r="F870" s="1">
        <v>124487</v>
      </c>
      <c r="G870" s="1" t="s">
        <v>425</v>
      </c>
      <c r="H870" s="29">
        <v>7000</v>
      </c>
      <c r="I870" s="46">
        <v>247.73</v>
      </c>
      <c r="J870" s="30">
        <v>199.64699999999999</v>
      </c>
      <c r="K870" s="4"/>
      <c r="L870" s="3" t="s">
        <v>959</v>
      </c>
      <c r="M870" s="2">
        <v>45114</v>
      </c>
      <c r="N870" s="2" t="s">
        <v>1408</v>
      </c>
      <c r="O870" s="5">
        <v>45127</v>
      </c>
      <c r="P870" s="2"/>
      <c r="Q870" s="2"/>
      <c r="R870" s="1"/>
      <c r="S870" s="45"/>
      <c r="T870" s="31"/>
    </row>
    <row r="871" spans="1:20" hidden="1" x14ac:dyDescent="0.25">
      <c r="A871" s="1">
        <v>25001298</v>
      </c>
      <c r="B871" s="2">
        <v>45117</v>
      </c>
      <c r="C871" s="2" t="s">
        <v>456</v>
      </c>
      <c r="D871" s="1" t="s">
        <v>874</v>
      </c>
      <c r="E871" s="1" t="s">
        <v>49</v>
      </c>
      <c r="F871" s="1">
        <v>124489</v>
      </c>
      <c r="G871" s="1" t="s">
        <v>424</v>
      </c>
      <c r="H871" s="29">
        <v>22010.07</v>
      </c>
      <c r="I871" s="46">
        <v>1469.07</v>
      </c>
      <c r="J871" s="30">
        <v>756.96199999999999</v>
      </c>
      <c r="K871" s="4"/>
      <c r="L871" s="3" t="s">
        <v>959</v>
      </c>
      <c r="M871" s="2">
        <v>45114</v>
      </c>
      <c r="N871" s="2" t="s">
        <v>1408</v>
      </c>
      <c r="O871" s="5">
        <v>45133</v>
      </c>
      <c r="P871" s="2"/>
      <c r="Q871" s="2"/>
      <c r="R871" s="1"/>
      <c r="S871" s="45"/>
      <c r="T871" s="31"/>
    </row>
    <row r="872" spans="1:20" hidden="1" x14ac:dyDescent="0.25">
      <c r="A872" s="1">
        <v>24923998</v>
      </c>
      <c r="B872" s="2">
        <v>45114</v>
      </c>
      <c r="C872" s="2" t="s">
        <v>456</v>
      </c>
      <c r="D872" s="1" t="s">
        <v>290</v>
      </c>
      <c r="E872" s="1" t="s">
        <v>30</v>
      </c>
      <c r="F872" s="1">
        <v>124490</v>
      </c>
      <c r="G872" s="1" t="s">
        <v>425</v>
      </c>
      <c r="H872" s="29">
        <v>12139</v>
      </c>
      <c r="I872" s="46">
        <v>963.47</v>
      </c>
      <c r="J872" s="30">
        <v>396.60399999999998</v>
      </c>
      <c r="K872" s="4"/>
      <c r="L872" s="3" t="s">
        <v>959</v>
      </c>
      <c r="M872" s="2">
        <v>45114</v>
      </c>
      <c r="N872" s="2" t="s">
        <v>1408</v>
      </c>
      <c r="O872" s="5">
        <v>45131</v>
      </c>
      <c r="P872" s="2"/>
      <c r="Q872" s="2"/>
      <c r="R872" s="1"/>
      <c r="S872" s="45"/>
      <c r="T872" s="31"/>
    </row>
    <row r="873" spans="1:20" hidden="1" x14ac:dyDescent="0.25">
      <c r="A873" s="1">
        <v>24389098</v>
      </c>
      <c r="B873" s="2">
        <v>45114</v>
      </c>
      <c r="C873" s="2" t="s">
        <v>456</v>
      </c>
      <c r="D873" s="1" t="s">
        <v>877</v>
      </c>
      <c r="E873" s="1" t="s">
        <v>143</v>
      </c>
      <c r="F873" s="1">
        <v>124491</v>
      </c>
      <c r="G873" s="1" t="s">
        <v>424</v>
      </c>
      <c r="H873" s="29">
        <v>18785.14</v>
      </c>
      <c r="I873" s="46">
        <v>1514.83</v>
      </c>
      <c r="J873" s="30">
        <v>523.59500000000003</v>
      </c>
      <c r="K873" s="4"/>
      <c r="L873" s="3" t="s">
        <v>959</v>
      </c>
      <c r="M873" s="2">
        <v>45114</v>
      </c>
      <c r="N873" s="2" t="s">
        <v>1408</v>
      </c>
      <c r="O873" s="5">
        <v>45133</v>
      </c>
      <c r="P873" s="2"/>
      <c r="Q873" s="2"/>
      <c r="R873" s="1"/>
      <c r="S873" s="45"/>
      <c r="T873" s="31"/>
    </row>
    <row r="874" spans="1:20" hidden="1" x14ac:dyDescent="0.25">
      <c r="A874" s="1">
        <v>25263398</v>
      </c>
      <c r="B874" s="2">
        <v>45114</v>
      </c>
      <c r="C874" s="2" t="s">
        <v>456</v>
      </c>
      <c r="D874" s="1" t="s">
        <v>72</v>
      </c>
      <c r="E874" s="1" t="s">
        <v>5</v>
      </c>
      <c r="F874" s="1">
        <v>124497</v>
      </c>
      <c r="G874" s="1" t="s">
        <v>422</v>
      </c>
      <c r="H874" s="28">
        <v>17209</v>
      </c>
      <c r="I874" s="46">
        <v>469.34</v>
      </c>
      <c r="J874" s="30">
        <v>596.89800000000002</v>
      </c>
      <c r="K874" s="4"/>
      <c r="L874" s="3" t="s">
        <v>188</v>
      </c>
      <c r="M874" s="2">
        <v>45114</v>
      </c>
      <c r="N874" s="2"/>
      <c r="O874" s="5">
        <v>45117</v>
      </c>
      <c r="P874" s="2"/>
      <c r="Q874" s="2"/>
      <c r="R874" s="1"/>
      <c r="S874" s="45"/>
      <c r="T874" s="31"/>
    </row>
    <row r="875" spans="1:20" hidden="1" x14ac:dyDescent="0.25">
      <c r="A875" s="1">
        <v>25263398</v>
      </c>
      <c r="B875" s="2">
        <v>45121</v>
      </c>
      <c r="C875" s="2" t="s">
        <v>456</v>
      </c>
      <c r="D875" s="1" t="s">
        <v>72</v>
      </c>
      <c r="E875" s="1" t="s">
        <v>5</v>
      </c>
      <c r="F875" s="1">
        <v>124497</v>
      </c>
      <c r="G875" s="1" t="s">
        <v>422</v>
      </c>
      <c r="H875" s="29">
        <v>17209</v>
      </c>
      <c r="I875" s="46">
        <v>469.34</v>
      </c>
      <c r="J875" s="30">
        <v>596.89800000000002</v>
      </c>
      <c r="K875" s="4"/>
      <c r="L875" s="3" t="s">
        <v>836</v>
      </c>
      <c r="M875" s="2">
        <v>45114</v>
      </c>
      <c r="N875" s="2"/>
      <c r="O875" s="5">
        <v>45126</v>
      </c>
      <c r="P875" s="2"/>
      <c r="Q875" s="2"/>
      <c r="R875" s="1"/>
      <c r="S875" s="45"/>
      <c r="T875" s="31"/>
    </row>
    <row r="876" spans="1:20" hidden="1" x14ac:dyDescent="0.25">
      <c r="A876" s="1">
        <v>25274098</v>
      </c>
      <c r="B876" s="2">
        <v>45114</v>
      </c>
      <c r="C876" s="2" t="s">
        <v>456</v>
      </c>
      <c r="D876" s="1" t="s">
        <v>128</v>
      </c>
      <c r="E876" s="1" t="s">
        <v>30</v>
      </c>
      <c r="F876" s="1">
        <v>124498</v>
      </c>
      <c r="G876" s="1" t="s">
        <v>425</v>
      </c>
      <c r="H876" s="29">
        <v>15269</v>
      </c>
      <c r="I876" s="46">
        <v>1280.33</v>
      </c>
      <c r="J876" s="30">
        <v>524.48400000000004</v>
      </c>
      <c r="K876" s="4"/>
      <c r="L876" s="3" t="s">
        <v>959</v>
      </c>
      <c r="M876" s="2">
        <v>45114</v>
      </c>
      <c r="N876" s="2" t="s">
        <v>1408</v>
      </c>
      <c r="O876" s="5">
        <v>45132</v>
      </c>
      <c r="P876" s="2"/>
      <c r="Q876" s="2"/>
      <c r="R876" s="1"/>
      <c r="S876" s="45"/>
      <c r="T876" s="31"/>
    </row>
    <row r="877" spans="1:20" hidden="1" x14ac:dyDescent="0.25">
      <c r="A877" s="1">
        <v>25273798</v>
      </c>
      <c r="B877" s="2">
        <v>45114</v>
      </c>
      <c r="C877" s="2" t="s">
        <v>456</v>
      </c>
      <c r="D877" s="1" t="s">
        <v>37</v>
      </c>
      <c r="E877" s="1" t="s">
        <v>30</v>
      </c>
      <c r="F877" s="1">
        <v>124499</v>
      </c>
      <c r="G877" s="1" t="s">
        <v>425</v>
      </c>
      <c r="H877" s="29">
        <v>10019</v>
      </c>
      <c r="I877" s="46">
        <v>861.42</v>
      </c>
      <c r="J877" s="30">
        <v>353.48099999999999</v>
      </c>
      <c r="K877" s="4"/>
      <c r="L877" s="3" t="s">
        <v>959</v>
      </c>
      <c r="M877" s="2">
        <v>45114</v>
      </c>
      <c r="N877" s="2" t="s">
        <v>1408</v>
      </c>
      <c r="O877" s="5">
        <v>45132</v>
      </c>
      <c r="P877" s="2"/>
      <c r="Q877" s="2"/>
      <c r="R877" s="1"/>
      <c r="S877" s="45"/>
      <c r="T877" s="31"/>
    </row>
    <row r="878" spans="1:20" hidden="1" x14ac:dyDescent="0.25">
      <c r="A878" s="1">
        <v>25163898</v>
      </c>
      <c r="B878" s="2">
        <v>45114</v>
      </c>
      <c r="C878" s="2" t="s">
        <v>456</v>
      </c>
      <c r="D878" s="1" t="s">
        <v>908</v>
      </c>
      <c r="E878" s="1" t="s">
        <v>49</v>
      </c>
      <c r="F878" s="1">
        <v>124500</v>
      </c>
      <c r="G878" s="1" t="s">
        <v>424</v>
      </c>
      <c r="H878" s="29">
        <v>10700.67</v>
      </c>
      <c r="I878" s="46">
        <v>739.13</v>
      </c>
      <c r="J878" s="30">
        <v>332.80900000000003</v>
      </c>
      <c r="K878" s="4"/>
      <c r="L878" s="3" t="s">
        <v>959</v>
      </c>
      <c r="M878" s="2">
        <v>45114</v>
      </c>
      <c r="N878" s="2" t="s">
        <v>1408</v>
      </c>
      <c r="O878" s="5">
        <v>45142</v>
      </c>
      <c r="P878" s="2"/>
      <c r="Q878" s="2"/>
      <c r="R878" s="1"/>
      <c r="S878" s="45"/>
      <c r="T878" s="31"/>
    </row>
    <row r="879" spans="1:20" hidden="1" x14ac:dyDescent="0.25">
      <c r="A879" s="1">
        <v>25242598</v>
      </c>
      <c r="B879" s="2">
        <v>45114</v>
      </c>
      <c r="C879" s="2" t="s">
        <v>456</v>
      </c>
      <c r="D879" s="1" t="s">
        <v>797</v>
      </c>
      <c r="E879" s="1" t="s">
        <v>49</v>
      </c>
      <c r="F879" s="1">
        <v>124501</v>
      </c>
      <c r="G879" s="1" t="s">
        <v>424</v>
      </c>
      <c r="H879" s="29">
        <v>12378.14</v>
      </c>
      <c r="I879" s="46">
        <v>869.94</v>
      </c>
      <c r="J879" s="30">
        <v>396.60399999999998</v>
      </c>
      <c r="K879" s="4"/>
      <c r="L879" s="3" t="s">
        <v>959</v>
      </c>
      <c r="M879" s="2">
        <v>45114</v>
      </c>
      <c r="N879" s="2" t="s">
        <v>1408</v>
      </c>
      <c r="O879" s="5">
        <v>45141</v>
      </c>
      <c r="P879" s="2"/>
      <c r="Q879" s="2"/>
      <c r="R879" s="1"/>
      <c r="S879" s="45"/>
      <c r="T879" s="31"/>
    </row>
    <row r="880" spans="1:20" hidden="1" x14ac:dyDescent="0.25">
      <c r="A880" s="1">
        <v>25274998</v>
      </c>
      <c r="B880" s="2">
        <v>45114</v>
      </c>
      <c r="C880" s="2" t="s">
        <v>456</v>
      </c>
      <c r="D880" s="1" t="s">
        <v>974</v>
      </c>
      <c r="E880" s="1" t="s">
        <v>30</v>
      </c>
      <c r="F880" s="1">
        <v>124502</v>
      </c>
      <c r="G880" s="1" t="s">
        <v>425</v>
      </c>
      <c r="H880" s="29">
        <v>12779</v>
      </c>
      <c r="I880" s="46">
        <v>1090.22</v>
      </c>
      <c r="J880" s="30">
        <v>447.57299999999998</v>
      </c>
      <c r="K880" s="4"/>
      <c r="L880" s="3" t="s">
        <v>959</v>
      </c>
      <c r="M880" s="2">
        <v>45114</v>
      </c>
      <c r="N880" s="2" t="s">
        <v>1408</v>
      </c>
      <c r="O880" s="5">
        <v>45138</v>
      </c>
      <c r="P880" s="2"/>
      <c r="Q880" s="2"/>
      <c r="R880" s="1"/>
      <c r="S880" s="45"/>
      <c r="T880" s="31"/>
    </row>
    <row r="881" spans="1:20" hidden="1" x14ac:dyDescent="0.25">
      <c r="A881" s="1">
        <v>25229798</v>
      </c>
      <c r="B881" s="2">
        <v>45114</v>
      </c>
      <c r="C881" s="2" t="s">
        <v>456</v>
      </c>
      <c r="D881" s="1" t="s">
        <v>129</v>
      </c>
      <c r="E881" s="1" t="s">
        <v>26</v>
      </c>
      <c r="F881" s="1">
        <v>124505</v>
      </c>
      <c r="G881" s="1" t="s">
        <v>424</v>
      </c>
      <c r="H881" s="29">
        <v>20704.38</v>
      </c>
      <c r="I881" s="46">
        <v>1897.16</v>
      </c>
      <c r="J881" s="30">
        <v>693.375</v>
      </c>
      <c r="K881" s="4"/>
      <c r="L881" s="3" t="s">
        <v>959</v>
      </c>
      <c r="M881" s="2">
        <v>45114</v>
      </c>
      <c r="N881" s="2" t="s">
        <v>1408</v>
      </c>
      <c r="O881" s="5">
        <v>45132</v>
      </c>
      <c r="P881" s="2"/>
      <c r="Q881" s="2"/>
      <c r="R881" s="1"/>
      <c r="S881" s="45"/>
      <c r="T881" s="31"/>
    </row>
    <row r="882" spans="1:20" hidden="1" x14ac:dyDescent="0.25">
      <c r="A882" s="1">
        <v>24890798</v>
      </c>
      <c r="B882" s="2">
        <v>45119</v>
      </c>
      <c r="C882" s="2" t="s">
        <v>456</v>
      </c>
      <c r="D882" s="1" t="s">
        <v>737</v>
      </c>
      <c r="E882" s="1" t="s">
        <v>55</v>
      </c>
      <c r="F882" s="1">
        <v>124511</v>
      </c>
      <c r="G882" s="1" t="s">
        <v>426</v>
      </c>
      <c r="H882" s="29">
        <v>165500</v>
      </c>
      <c r="I882" s="46">
        <v>6000</v>
      </c>
      <c r="J882" s="30">
        <v>7317.14</v>
      </c>
      <c r="K882" s="4"/>
      <c r="L882" s="3" t="s">
        <v>800</v>
      </c>
      <c r="M882" s="2">
        <v>45114</v>
      </c>
      <c r="N882" s="2" t="s">
        <v>1408</v>
      </c>
      <c r="O882" s="5">
        <v>45124</v>
      </c>
      <c r="P882" s="2"/>
      <c r="Q882" s="2"/>
      <c r="R882" s="1"/>
      <c r="S882" s="45"/>
      <c r="T882" s="31"/>
    </row>
    <row r="883" spans="1:20" hidden="1" x14ac:dyDescent="0.25">
      <c r="A883" s="1">
        <v>24888598</v>
      </c>
      <c r="B883" s="2">
        <v>45119</v>
      </c>
      <c r="C883" s="2" t="s">
        <v>456</v>
      </c>
      <c r="D883" s="1" t="s">
        <v>501</v>
      </c>
      <c r="E883" s="1" t="s">
        <v>91</v>
      </c>
      <c r="F883" s="1">
        <v>124513</v>
      </c>
      <c r="G883" s="1" t="s">
        <v>426</v>
      </c>
      <c r="H883" s="29">
        <v>165500</v>
      </c>
      <c r="I883" s="46">
        <v>5477.93</v>
      </c>
      <c r="J883" s="30">
        <v>7306.34</v>
      </c>
      <c r="K883" s="4"/>
      <c r="L883" s="3" t="s">
        <v>800</v>
      </c>
      <c r="M883" s="2">
        <v>45114</v>
      </c>
      <c r="N883" s="2" t="s">
        <v>1408</v>
      </c>
      <c r="O883" s="5">
        <v>45124</v>
      </c>
      <c r="P883" s="2"/>
      <c r="Q883" s="2"/>
      <c r="R883" s="1"/>
      <c r="S883" s="45"/>
      <c r="T883" s="31"/>
    </row>
    <row r="884" spans="1:20" hidden="1" x14ac:dyDescent="0.25">
      <c r="A884" s="1">
        <v>22936298</v>
      </c>
      <c r="B884" s="2">
        <v>45117</v>
      </c>
      <c r="C884" s="2" t="s">
        <v>456</v>
      </c>
      <c r="D884" s="1" t="s">
        <v>130</v>
      </c>
      <c r="E884" s="1" t="s">
        <v>16</v>
      </c>
      <c r="F884" s="1">
        <v>124518</v>
      </c>
      <c r="G884" s="1" t="s">
        <v>423</v>
      </c>
      <c r="H884" s="29">
        <v>53000</v>
      </c>
      <c r="I884" s="46">
        <v>2577.5500000000002</v>
      </c>
      <c r="J884" s="30">
        <v>1972.0360000000001</v>
      </c>
      <c r="K884" s="4"/>
      <c r="L884" s="3" t="s">
        <v>11</v>
      </c>
      <c r="M884" s="2">
        <v>45114</v>
      </c>
      <c r="N884" s="2"/>
      <c r="O884" s="5">
        <v>45134</v>
      </c>
      <c r="P884" s="2"/>
      <c r="Q884" s="2"/>
      <c r="R884" s="1"/>
      <c r="S884" s="45"/>
      <c r="T884" s="31"/>
    </row>
    <row r="885" spans="1:20" hidden="1" x14ac:dyDescent="0.25">
      <c r="A885" s="1">
        <v>23386498</v>
      </c>
      <c r="B885" s="2">
        <v>45121</v>
      </c>
      <c r="C885" s="2" t="s">
        <v>456</v>
      </c>
      <c r="D885" s="1" t="s">
        <v>309</v>
      </c>
      <c r="E885" s="1" t="s">
        <v>10</v>
      </c>
      <c r="F885" s="1">
        <v>124521</v>
      </c>
      <c r="G885" s="1" t="s">
        <v>423</v>
      </c>
      <c r="H885" s="29">
        <v>86900</v>
      </c>
      <c r="I885" s="46">
        <v>5066.04</v>
      </c>
      <c r="J885" s="30">
        <v>3059.8209999999999</v>
      </c>
      <c r="K885" s="4"/>
      <c r="L885" s="3" t="s">
        <v>800</v>
      </c>
      <c r="M885" s="2">
        <v>45114</v>
      </c>
      <c r="N885" s="2" t="s">
        <v>1408</v>
      </c>
      <c r="O885" s="5">
        <v>45131</v>
      </c>
      <c r="P885" s="2"/>
      <c r="Q885" s="2"/>
      <c r="R885" s="1"/>
      <c r="S885" s="45"/>
      <c r="T885" s="31"/>
    </row>
    <row r="886" spans="1:20" hidden="1" x14ac:dyDescent="0.25">
      <c r="A886" s="1">
        <v>24834698</v>
      </c>
      <c r="B886" s="2">
        <v>45117</v>
      </c>
      <c r="C886" s="2" t="s">
        <v>456</v>
      </c>
      <c r="D886" s="1" t="s">
        <v>99</v>
      </c>
      <c r="E886" s="1" t="s">
        <v>16</v>
      </c>
      <c r="F886" s="1">
        <v>124525</v>
      </c>
      <c r="G886" s="1" t="s">
        <v>423</v>
      </c>
      <c r="H886" s="29">
        <v>9360</v>
      </c>
      <c r="I886" s="46">
        <v>412.74</v>
      </c>
      <c r="J886" s="30">
        <v>268.99799999999999</v>
      </c>
      <c r="K886" s="4"/>
      <c r="L886" s="3" t="s">
        <v>11</v>
      </c>
      <c r="M886" s="2">
        <v>45114</v>
      </c>
      <c r="N886" s="2"/>
      <c r="O886" s="5">
        <v>45135</v>
      </c>
      <c r="P886" s="2"/>
      <c r="Q886" s="2"/>
      <c r="R886" s="1"/>
      <c r="S886" s="45"/>
      <c r="T886" s="31"/>
    </row>
    <row r="887" spans="1:20" hidden="1" x14ac:dyDescent="0.25">
      <c r="A887" s="1">
        <v>25245098</v>
      </c>
      <c r="B887" s="2">
        <v>45117</v>
      </c>
      <c r="C887" s="2" t="s">
        <v>456</v>
      </c>
      <c r="D887" s="1" t="s">
        <v>99</v>
      </c>
      <c r="E887" s="1" t="s">
        <v>16</v>
      </c>
      <c r="F887" s="1">
        <v>124529</v>
      </c>
      <c r="G887" s="1" t="s">
        <v>423</v>
      </c>
      <c r="H887" s="29">
        <v>10400</v>
      </c>
      <c r="I887" s="46">
        <v>630.61</v>
      </c>
      <c r="J887" s="30">
        <v>410.99299999999999</v>
      </c>
      <c r="K887" s="4"/>
      <c r="L887" s="3" t="s">
        <v>11</v>
      </c>
      <c r="M887" s="2">
        <v>45114</v>
      </c>
      <c r="N887" s="2"/>
      <c r="O887" s="5">
        <v>45135</v>
      </c>
      <c r="P887" s="2"/>
      <c r="Q887" s="2"/>
      <c r="R887" s="1"/>
      <c r="S887" s="45"/>
      <c r="T887" s="31"/>
    </row>
    <row r="888" spans="1:20" hidden="1" x14ac:dyDescent="0.25">
      <c r="A888" s="1">
        <v>25260398</v>
      </c>
      <c r="B888" s="2">
        <v>45114</v>
      </c>
      <c r="C888" s="2" t="s">
        <v>456</v>
      </c>
      <c r="D888" s="1" t="s">
        <v>580</v>
      </c>
      <c r="E888" s="1" t="s">
        <v>66</v>
      </c>
      <c r="F888" s="1">
        <v>124531</v>
      </c>
      <c r="G888" s="1" t="s">
        <v>423</v>
      </c>
      <c r="H888" s="29">
        <v>25758</v>
      </c>
      <c r="I888" s="46">
        <v>1907.44</v>
      </c>
      <c r="J888" s="30">
        <v>864.30499999999995</v>
      </c>
      <c r="K888" s="4"/>
      <c r="L888" s="3" t="s">
        <v>61</v>
      </c>
      <c r="M888" s="2">
        <v>45114</v>
      </c>
      <c r="N888" s="2"/>
      <c r="O888" s="5">
        <v>45135</v>
      </c>
      <c r="P888" s="2"/>
      <c r="Q888" s="2"/>
      <c r="R888" s="1"/>
      <c r="S888" s="45"/>
      <c r="T888" s="31"/>
    </row>
    <row r="889" spans="1:20" hidden="1" x14ac:dyDescent="0.25">
      <c r="A889" s="1">
        <v>25272098</v>
      </c>
      <c r="B889" s="2">
        <v>45114</v>
      </c>
      <c r="C889" s="2" t="s">
        <v>456</v>
      </c>
      <c r="D889" s="1" t="s">
        <v>65</v>
      </c>
      <c r="E889" s="1" t="s">
        <v>66</v>
      </c>
      <c r="F889" s="1">
        <v>124532</v>
      </c>
      <c r="G889" s="1" t="s">
        <v>423</v>
      </c>
      <c r="H889" s="29">
        <v>7920</v>
      </c>
      <c r="I889" s="46">
        <v>457.51</v>
      </c>
      <c r="J889" s="30">
        <v>268.23599999999999</v>
      </c>
      <c r="K889" s="4"/>
      <c r="L889" s="3" t="s">
        <v>61</v>
      </c>
      <c r="M889" s="2">
        <v>45114</v>
      </c>
      <c r="N889" s="2"/>
      <c r="O889" s="5">
        <v>45131</v>
      </c>
      <c r="P889" s="2"/>
      <c r="Q889" s="2"/>
      <c r="R889" s="1"/>
      <c r="S889" s="45"/>
      <c r="T889" s="31"/>
    </row>
    <row r="890" spans="1:20" hidden="1" x14ac:dyDescent="0.25">
      <c r="A890" s="1">
        <v>24536998</v>
      </c>
      <c r="B890" s="2">
        <v>45114</v>
      </c>
      <c r="C890" s="2" t="s">
        <v>456</v>
      </c>
      <c r="D890" s="1" t="s">
        <v>65</v>
      </c>
      <c r="E890" s="1" t="s">
        <v>66</v>
      </c>
      <c r="F890" s="1">
        <v>124533</v>
      </c>
      <c r="G890" s="1" t="s">
        <v>423</v>
      </c>
      <c r="H890" s="29">
        <v>36600</v>
      </c>
      <c r="I890" s="46">
        <v>1995.01</v>
      </c>
      <c r="J890" s="30">
        <v>1178.95</v>
      </c>
      <c r="K890" s="4"/>
      <c r="L890" s="3" t="s">
        <v>61</v>
      </c>
      <c r="M890" s="2">
        <v>45114</v>
      </c>
      <c r="N890" s="2"/>
      <c r="O890" s="5">
        <v>45131</v>
      </c>
      <c r="P890" s="2"/>
      <c r="Q890" s="2"/>
      <c r="R890" s="1"/>
      <c r="S890" s="45"/>
      <c r="T890" s="31"/>
    </row>
    <row r="891" spans="1:20" hidden="1" x14ac:dyDescent="0.25">
      <c r="A891" s="1">
        <v>25266698</v>
      </c>
      <c r="B891" s="2">
        <v>45114</v>
      </c>
      <c r="C891" s="2" t="s">
        <v>456</v>
      </c>
      <c r="D891" s="1" t="s">
        <v>527</v>
      </c>
      <c r="E891" s="1" t="s">
        <v>60</v>
      </c>
      <c r="F891" s="1">
        <v>124536</v>
      </c>
      <c r="G891" s="1" t="s">
        <v>423</v>
      </c>
      <c r="H891" s="29">
        <v>35200</v>
      </c>
      <c r="I891" s="46">
        <v>2106.84</v>
      </c>
      <c r="J891" s="30">
        <v>1111.75</v>
      </c>
      <c r="K891" s="4"/>
      <c r="L891" s="3" t="s">
        <v>61</v>
      </c>
      <c r="M891" s="2">
        <v>45114</v>
      </c>
      <c r="N891" s="2"/>
      <c r="O891" s="5">
        <v>45138</v>
      </c>
      <c r="P891" s="2"/>
      <c r="Q891" s="2"/>
      <c r="R891" s="1"/>
      <c r="S891" s="45"/>
      <c r="T891" s="31"/>
    </row>
    <row r="892" spans="1:20" hidden="1" x14ac:dyDescent="0.25">
      <c r="A892" s="1">
        <v>25170498</v>
      </c>
      <c r="B892" s="2">
        <v>45114</v>
      </c>
      <c r="C892" s="2" t="s">
        <v>456</v>
      </c>
      <c r="D892" s="1" t="s">
        <v>180</v>
      </c>
      <c r="E892" s="1" t="s">
        <v>66</v>
      </c>
      <c r="F892" s="1">
        <v>124538</v>
      </c>
      <c r="G892" s="1" t="s">
        <v>423</v>
      </c>
      <c r="H892" s="29">
        <v>11930.29</v>
      </c>
      <c r="I892" s="46">
        <v>741.86</v>
      </c>
      <c r="J892" s="30">
        <v>383.39299999999997</v>
      </c>
      <c r="K892" s="4"/>
      <c r="L892" s="3" t="s">
        <v>61</v>
      </c>
      <c r="M892" s="2">
        <v>45114</v>
      </c>
      <c r="N892" s="2"/>
      <c r="O892" s="5">
        <v>45135</v>
      </c>
      <c r="P892" s="2"/>
      <c r="Q892" s="2"/>
      <c r="R892" s="1"/>
      <c r="S892" s="45"/>
      <c r="T892" s="31"/>
    </row>
    <row r="893" spans="1:20" hidden="1" x14ac:dyDescent="0.25">
      <c r="A893" s="1">
        <v>24992098</v>
      </c>
      <c r="B893" s="2">
        <v>45114</v>
      </c>
      <c r="C893" s="2" t="s">
        <v>456</v>
      </c>
      <c r="D893" s="1" t="s">
        <v>177</v>
      </c>
      <c r="E893" s="1" t="s">
        <v>60</v>
      </c>
      <c r="F893" s="1">
        <v>124539</v>
      </c>
      <c r="G893" s="1" t="s">
        <v>423</v>
      </c>
      <c r="H893" s="29">
        <v>15000</v>
      </c>
      <c r="I893" s="46">
        <v>989.95</v>
      </c>
      <c r="J893" s="30">
        <v>524.61900000000003</v>
      </c>
      <c r="K893" s="4"/>
      <c r="L893" s="3" t="s">
        <v>61</v>
      </c>
      <c r="M893" s="2">
        <v>45114</v>
      </c>
      <c r="N893" s="2"/>
      <c r="O893" s="5">
        <v>45138</v>
      </c>
      <c r="P893" s="2"/>
      <c r="Q893" s="2"/>
      <c r="R893" s="1"/>
      <c r="S893" s="45"/>
      <c r="T893" s="31"/>
    </row>
    <row r="894" spans="1:20" hidden="1" x14ac:dyDescent="0.25">
      <c r="A894" s="1">
        <v>24846198</v>
      </c>
      <c r="B894" s="2">
        <v>45114</v>
      </c>
      <c r="C894" s="2" t="s">
        <v>456</v>
      </c>
      <c r="D894" s="1" t="s">
        <v>202</v>
      </c>
      <c r="E894" s="1" t="s">
        <v>66</v>
      </c>
      <c r="F894" s="1">
        <v>124541</v>
      </c>
      <c r="G894" s="1" t="s">
        <v>423</v>
      </c>
      <c r="H894" s="29">
        <v>27697.7</v>
      </c>
      <c r="I894" s="46">
        <v>1771.69</v>
      </c>
      <c r="J894" s="30">
        <v>922.12800000000004</v>
      </c>
      <c r="K894" s="4"/>
      <c r="L894" s="3" t="s">
        <v>61</v>
      </c>
      <c r="M894" s="2">
        <v>45114</v>
      </c>
      <c r="N894" s="2"/>
      <c r="O894" s="5">
        <v>45135</v>
      </c>
      <c r="P894" s="2"/>
      <c r="Q894" s="2"/>
      <c r="R894" s="1"/>
      <c r="S894" s="45"/>
      <c r="T894" s="31"/>
    </row>
    <row r="895" spans="1:20" hidden="1" x14ac:dyDescent="0.25">
      <c r="A895" s="1">
        <v>25260198</v>
      </c>
      <c r="B895" s="2">
        <v>45117</v>
      </c>
      <c r="C895" s="2" t="s">
        <v>456</v>
      </c>
      <c r="D895" s="1" t="s">
        <v>130</v>
      </c>
      <c r="E895" s="1" t="s">
        <v>16</v>
      </c>
      <c r="F895" s="1">
        <v>124544</v>
      </c>
      <c r="G895" s="1" t="s">
        <v>423</v>
      </c>
      <c r="H895" s="29">
        <v>12651.21</v>
      </c>
      <c r="I895" s="46">
        <v>604.91999999999996</v>
      </c>
      <c r="J895" s="30">
        <v>462.81299999999999</v>
      </c>
      <c r="K895" s="4"/>
      <c r="L895" s="3" t="s">
        <v>11</v>
      </c>
      <c r="M895" s="2">
        <v>45114</v>
      </c>
      <c r="N895" s="2"/>
      <c r="O895" s="5">
        <v>45131</v>
      </c>
      <c r="P895" s="2"/>
      <c r="Q895" s="2"/>
      <c r="R895" s="1"/>
      <c r="S895" s="45"/>
      <c r="T895" s="31"/>
    </row>
    <row r="896" spans="1:20" hidden="1" x14ac:dyDescent="0.25">
      <c r="A896" s="1">
        <v>25106398</v>
      </c>
      <c r="B896" s="2">
        <v>45114</v>
      </c>
      <c r="C896" s="2" t="s">
        <v>456</v>
      </c>
      <c r="D896" s="1" t="s">
        <v>328</v>
      </c>
      <c r="E896" s="1" t="s">
        <v>10</v>
      </c>
      <c r="F896" s="1">
        <v>124545</v>
      </c>
      <c r="G896" s="1" t="s">
        <v>423</v>
      </c>
      <c r="H896" s="29">
        <v>21889</v>
      </c>
      <c r="I896" s="46">
        <v>1388.75</v>
      </c>
      <c r="J896" s="30">
        <v>793.08699999999999</v>
      </c>
      <c r="K896" s="4"/>
      <c r="L896" s="3" t="s">
        <v>61</v>
      </c>
      <c r="M896" s="2">
        <v>45114</v>
      </c>
      <c r="N896" s="2"/>
      <c r="O896" s="5">
        <v>45134</v>
      </c>
      <c r="P896" s="2"/>
      <c r="Q896" s="2"/>
      <c r="R896" s="1"/>
      <c r="S896" s="45"/>
      <c r="T896" s="31"/>
    </row>
    <row r="897" spans="1:20" hidden="1" x14ac:dyDescent="0.25">
      <c r="A897" s="1">
        <v>25023798</v>
      </c>
      <c r="B897" s="2">
        <v>45117</v>
      </c>
      <c r="C897" s="2" t="s">
        <v>456</v>
      </c>
      <c r="D897" s="1" t="s">
        <v>63</v>
      </c>
      <c r="E897" s="1" t="s">
        <v>24</v>
      </c>
      <c r="F897" s="1">
        <v>124547</v>
      </c>
      <c r="G897" s="1" t="s">
        <v>423</v>
      </c>
      <c r="H897" s="29">
        <v>16500</v>
      </c>
      <c r="I897" s="46">
        <v>612.44000000000005</v>
      </c>
      <c r="J897" s="30">
        <v>528.25800000000004</v>
      </c>
      <c r="K897" s="4"/>
      <c r="L897" s="3" t="s">
        <v>61</v>
      </c>
      <c r="M897" s="2">
        <v>45114</v>
      </c>
      <c r="N897" s="2"/>
      <c r="O897" s="5">
        <v>45132</v>
      </c>
      <c r="P897" s="2"/>
      <c r="Q897" s="2"/>
      <c r="R897" s="1"/>
      <c r="S897" s="45"/>
      <c r="T897" s="31"/>
    </row>
    <row r="898" spans="1:20" hidden="1" x14ac:dyDescent="0.25">
      <c r="A898" s="1">
        <v>25289598</v>
      </c>
      <c r="B898" s="2">
        <v>45117</v>
      </c>
      <c r="C898" s="2" t="s">
        <v>456</v>
      </c>
      <c r="D898" s="1" t="s">
        <v>530</v>
      </c>
      <c r="E898" s="1" t="s">
        <v>16</v>
      </c>
      <c r="F898" s="1">
        <v>124549</v>
      </c>
      <c r="G898" s="1" t="s">
        <v>423</v>
      </c>
      <c r="H898" s="29">
        <v>6429</v>
      </c>
      <c r="I898" s="46">
        <v>315.97000000000003</v>
      </c>
      <c r="J898" s="30">
        <v>205.91800000000001</v>
      </c>
      <c r="K898" s="4"/>
      <c r="L898" s="3" t="s">
        <v>11</v>
      </c>
      <c r="M898" s="2">
        <v>45114</v>
      </c>
      <c r="N898" s="2"/>
      <c r="O898" s="5">
        <v>45135</v>
      </c>
      <c r="P898" s="2"/>
      <c r="Q898" s="2"/>
      <c r="R898" s="1"/>
      <c r="S898" s="45"/>
      <c r="T898" s="31"/>
    </row>
    <row r="899" spans="1:20" hidden="1" x14ac:dyDescent="0.25">
      <c r="A899" s="34">
        <v>25542398</v>
      </c>
      <c r="B899" s="5">
        <v>45160</v>
      </c>
      <c r="C899" s="2" t="s">
        <v>715</v>
      </c>
      <c r="D899" s="34" t="s">
        <v>533</v>
      </c>
      <c r="E899" s="34" t="s">
        <v>20</v>
      </c>
      <c r="F899" s="34">
        <v>124553</v>
      </c>
      <c r="G899" s="1" t="s">
        <v>423</v>
      </c>
      <c r="H899" s="46">
        <v>14500</v>
      </c>
      <c r="I899" s="46">
        <v>329.55</v>
      </c>
      <c r="J899" s="47">
        <v>251.791</v>
      </c>
      <c r="K899" s="34"/>
      <c r="L899" s="34" t="s">
        <v>510</v>
      </c>
      <c r="M899" s="5">
        <v>45117</v>
      </c>
      <c r="N899" s="2"/>
      <c r="O899" s="2">
        <v>45175</v>
      </c>
      <c r="P899" s="2"/>
      <c r="Q899" s="2"/>
      <c r="R899" s="1"/>
      <c r="S899" s="45"/>
      <c r="T899" s="31"/>
    </row>
    <row r="900" spans="1:20" hidden="1" x14ac:dyDescent="0.25">
      <c r="A900" s="1">
        <v>25244099</v>
      </c>
      <c r="B900" s="2">
        <v>45117</v>
      </c>
      <c r="C900" s="2" t="s">
        <v>456</v>
      </c>
      <c r="D900" s="1" t="s">
        <v>876</v>
      </c>
      <c r="E900" s="1" t="s">
        <v>26</v>
      </c>
      <c r="F900" s="1">
        <v>124556</v>
      </c>
      <c r="G900" s="1" t="s">
        <v>424</v>
      </c>
      <c r="H900" s="29">
        <v>714.65</v>
      </c>
      <c r="I900" s="46">
        <v>168.18</v>
      </c>
      <c r="J900" s="30">
        <v>33.75</v>
      </c>
      <c r="K900" s="4"/>
      <c r="L900" s="3" t="s">
        <v>959</v>
      </c>
      <c r="M900" s="2">
        <v>45117</v>
      </c>
      <c r="N900" s="2" t="s">
        <v>1407</v>
      </c>
      <c r="O900" s="5">
        <v>45138</v>
      </c>
      <c r="P900" s="2"/>
      <c r="Q900" s="2"/>
      <c r="R900" s="1"/>
      <c r="S900" s="45"/>
      <c r="T900" s="31"/>
    </row>
    <row r="901" spans="1:20" hidden="1" x14ac:dyDescent="0.25">
      <c r="A901" s="1">
        <v>25265099</v>
      </c>
      <c r="B901" s="2">
        <v>45117</v>
      </c>
      <c r="C901" s="2" t="s">
        <v>456</v>
      </c>
      <c r="D901" s="1" t="s">
        <v>179</v>
      </c>
      <c r="E901" s="1" t="s">
        <v>10</v>
      </c>
      <c r="F901" s="1">
        <v>124558</v>
      </c>
      <c r="G901" s="1" t="s">
        <v>423</v>
      </c>
      <c r="H901" s="29">
        <v>3351.65</v>
      </c>
      <c r="I901" s="46">
        <v>490.3</v>
      </c>
      <c r="J901" s="30">
        <v>168.75</v>
      </c>
      <c r="K901" s="4"/>
      <c r="L901" s="3" t="s">
        <v>61</v>
      </c>
      <c r="M901" s="2">
        <v>45117</v>
      </c>
      <c r="N901" s="2"/>
      <c r="O901" s="5">
        <v>45138</v>
      </c>
      <c r="P901" s="2"/>
      <c r="Q901" s="2"/>
      <c r="R901" s="1"/>
      <c r="S901" s="45"/>
      <c r="T901" s="31"/>
    </row>
    <row r="902" spans="1:20" hidden="1" x14ac:dyDescent="0.25">
      <c r="A902" s="1">
        <v>25168298</v>
      </c>
      <c r="B902" s="2">
        <v>45117</v>
      </c>
      <c r="C902" s="2" t="s">
        <v>456</v>
      </c>
      <c r="D902" s="1" t="s">
        <v>531</v>
      </c>
      <c r="E902" s="1" t="s">
        <v>16</v>
      </c>
      <c r="F902" s="1">
        <v>124559</v>
      </c>
      <c r="G902" s="1" t="s">
        <v>423</v>
      </c>
      <c r="H902" s="29">
        <v>16839</v>
      </c>
      <c r="I902" s="46">
        <v>925.49</v>
      </c>
      <c r="J902" s="30">
        <v>603.17499999999995</v>
      </c>
      <c r="K902" s="4"/>
      <c r="L902" s="3" t="s">
        <v>11</v>
      </c>
      <c r="M902" s="2">
        <v>45117</v>
      </c>
      <c r="N902" s="2"/>
      <c r="O902" s="5">
        <v>45135</v>
      </c>
      <c r="P902" s="2"/>
      <c r="Q902" s="2"/>
      <c r="R902" s="1"/>
      <c r="S902" s="45"/>
      <c r="T902" s="31"/>
    </row>
    <row r="903" spans="1:20" hidden="1" x14ac:dyDescent="0.25">
      <c r="A903" s="1">
        <v>25150598</v>
      </c>
      <c r="B903" s="2">
        <v>45121</v>
      </c>
      <c r="C903" s="2" t="s">
        <v>456</v>
      </c>
      <c r="D903" s="1" t="s">
        <v>130</v>
      </c>
      <c r="E903" s="1" t="s">
        <v>16</v>
      </c>
      <c r="F903" s="1">
        <v>124560</v>
      </c>
      <c r="G903" s="1" t="s">
        <v>423</v>
      </c>
      <c r="H903" s="29">
        <v>7349</v>
      </c>
      <c r="I903" s="46">
        <v>292.74</v>
      </c>
      <c r="J903" s="30">
        <v>223.958</v>
      </c>
      <c r="K903" s="4"/>
      <c r="L903" s="3" t="s">
        <v>11</v>
      </c>
      <c r="M903" s="2">
        <v>45117</v>
      </c>
      <c r="N903" s="2"/>
      <c r="O903" s="5">
        <v>45138</v>
      </c>
      <c r="P903" s="2"/>
      <c r="Q903" s="2"/>
      <c r="R903" s="1"/>
      <c r="S903" s="45"/>
      <c r="T903" s="31"/>
    </row>
    <row r="904" spans="1:20" hidden="1" x14ac:dyDescent="0.25">
      <c r="A904" s="1"/>
      <c r="B904" s="2">
        <v>45117</v>
      </c>
      <c r="C904" s="2" t="s">
        <v>456</v>
      </c>
      <c r="D904" s="1" t="s">
        <v>206</v>
      </c>
      <c r="E904" s="1" t="s">
        <v>16</v>
      </c>
      <c r="F904" s="1">
        <v>124563</v>
      </c>
      <c r="G904" s="1" t="s">
        <v>423</v>
      </c>
      <c r="H904" s="29">
        <v>784.58</v>
      </c>
      <c r="I904" s="46">
        <v>136.38999999999999</v>
      </c>
      <c r="J904" s="30">
        <v>35.417000000000002</v>
      </c>
      <c r="K904" s="4"/>
      <c r="L904" s="3" t="s">
        <v>11</v>
      </c>
      <c r="M904" s="2">
        <v>45117</v>
      </c>
      <c r="N904" s="2" t="s">
        <v>1482</v>
      </c>
      <c r="O904" s="5">
        <v>45128</v>
      </c>
      <c r="P904" s="2"/>
      <c r="Q904" s="2"/>
      <c r="R904" s="1"/>
      <c r="S904" s="45"/>
      <c r="T904" s="31"/>
    </row>
    <row r="905" spans="1:20" hidden="1" x14ac:dyDescent="0.25">
      <c r="A905" s="1">
        <v>25290598</v>
      </c>
      <c r="B905" s="2">
        <v>45117</v>
      </c>
      <c r="C905" s="2" t="s">
        <v>456</v>
      </c>
      <c r="D905" s="1" t="s">
        <v>99</v>
      </c>
      <c r="E905" s="1" t="s">
        <v>16</v>
      </c>
      <c r="F905" s="1">
        <v>124576</v>
      </c>
      <c r="G905" s="1" t="s">
        <v>423</v>
      </c>
      <c r="H905" s="29">
        <v>19350</v>
      </c>
      <c r="I905" s="46">
        <v>1075.08</v>
      </c>
      <c r="J905" s="30">
        <v>700.67200000000003</v>
      </c>
      <c r="K905" s="4"/>
      <c r="L905" s="3" t="s">
        <v>11</v>
      </c>
      <c r="M905" s="2">
        <v>45117</v>
      </c>
      <c r="N905" s="2"/>
      <c r="O905" s="5">
        <v>45135</v>
      </c>
      <c r="P905" s="2"/>
      <c r="Q905" s="2"/>
      <c r="R905" s="1"/>
      <c r="S905" s="45"/>
      <c r="T905" s="31"/>
    </row>
    <row r="906" spans="1:20" hidden="1" x14ac:dyDescent="0.25">
      <c r="A906" s="1">
        <v>25259498</v>
      </c>
      <c r="B906" s="2">
        <v>45118</v>
      </c>
      <c r="C906" s="2" t="s">
        <v>456</v>
      </c>
      <c r="D906" s="1" t="s">
        <v>19</v>
      </c>
      <c r="E906" s="1" t="s">
        <v>20</v>
      </c>
      <c r="F906" s="1">
        <v>124577</v>
      </c>
      <c r="G906" s="1" t="s">
        <v>423</v>
      </c>
      <c r="H906" s="29">
        <v>16619</v>
      </c>
      <c r="I906" s="46">
        <v>691.25</v>
      </c>
      <c r="J906" s="30">
        <v>571.77200000000005</v>
      </c>
      <c r="K906" s="4"/>
      <c r="L906" s="3" t="s">
        <v>799</v>
      </c>
      <c r="M906" s="2">
        <v>45117</v>
      </c>
      <c r="N906" s="2"/>
      <c r="O906" s="5">
        <v>45126</v>
      </c>
      <c r="P906" s="2"/>
      <c r="Q906" s="2"/>
      <c r="R906" s="1"/>
      <c r="S906" s="45"/>
      <c r="T906" s="31"/>
    </row>
    <row r="907" spans="1:20" hidden="1" x14ac:dyDescent="0.25">
      <c r="A907" s="1">
        <v>25139998</v>
      </c>
      <c r="B907" s="2">
        <v>45119</v>
      </c>
      <c r="C907" s="2" t="s">
        <v>456</v>
      </c>
      <c r="D907" s="1" t="s">
        <v>14</v>
      </c>
      <c r="E907" s="1" t="s">
        <v>10</v>
      </c>
      <c r="F907" s="1">
        <v>124582</v>
      </c>
      <c r="G907" s="1" t="s">
        <v>423</v>
      </c>
      <c r="H907" s="29">
        <v>20306.95</v>
      </c>
      <c r="I907" s="46">
        <v>901.08</v>
      </c>
      <c r="J907" s="30">
        <v>665.49300000000005</v>
      </c>
      <c r="K907" s="4"/>
      <c r="L907" s="3" t="s">
        <v>800</v>
      </c>
      <c r="M907" s="2">
        <v>45117</v>
      </c>
      <c r="N907" s="2" t="s">
        <v>1408</v>
      </c>
      <c r="O907" s="5">
        <v>45134</v>
      </c>
      <c r="P907" s="2"/>
      <c r="Q907" s="2"/>
      <c r="R907" s="1"/>
      <c r="S907" s="45"/>
      <c r="T907" s="31"/>
    </row>
    <row r="908" spans="1:20" hidden="1" x14ac:dyDescent="0.25">
      <c r="A908" s="1">
        <v>24905698</v>
      </c>
      <c r="B908" s="2">
        <v>45117</v>
      </c>
      <c r="C908" s="2" t="s">
        <v>456</v>
      </c>
      <c r="D908" s="1" t="s">
        <v>22</v>
      </c>
      <c r="E908" s="1" t="s">
        <v>16</v>
      </c>
      <c r="F908" s="1">
        <v>124583</v>
      </c>
      <c r="G908" s="1" t="s">
        <v>423</v>
      </c>
      <c r="H908" s="29">
        <v>10449</v>
      </c>
      <c r="I908" s="46">
        <v>512.97</v>
      </c>
      <c r="J908" s="30">
        <v>334.315</v>
      </c>
      <c r="K908" s="4"/>
      <c r="L908" s="3" t="s">
        <v>11</v>
      </c>
      <c r="M908" s="2">
        <v>45117</v>
      </c>
      <c r="N908" s="2"/>
      <c r="O908" s="5">
        <v>45140</v>
      </c>
      <c r="P908" s="2"/>
      <c r="Q908" s="2"/>
      <c r="R908" s="1"/>
      <c r="S908" s="45"/>
      <c r="T908" s="31"/>
    </row>
    <row r="909" spans="1:20" hidden="1" x14ac:dyDescent="0.25">
      <c r="A909" s="1">
        <v>25052298</v>
      </c>
      <c r="B909" s="2">
        <v>45118</v>
      </c>
      <c r="C909" s="2" t="s">
        <v>456</v>
      </c>
      <c r="D909" s="1" t="s">
        <v>19</v>
      </c>
      <c r="E909" s="1" t="s">
        <v>20</v>
      </c>
      <c r="F909" s="1">
        <v>124584</v>
      </c>
      <c r="G909" s="1" t="s">
        <v>423</v>
      </c>
      <c r="H909" s="29">
        <v>36637.919999999998</v>
      </c>
      <c r="I909" s="46">
        <v>1523.91</v>
      </c>
      <c r="J909" s="30">
        <v>1317.71</v>
      </c>
      <c r="K909" s="4"/>
      <c r="L909" s="3" t="s">
        <v>799</v>
      </c>
      <c r="M909" s="2">
        <v>45117</v>
      </c>
      <c r="N909" s="2"/>
      <c r="O909" s="5">
        <v>45128</v>
      </c>
      <c r="P909" s="2"/>
      <c r="Q909" s="2"/>
      <c r="R909" s="1"/>
      <c r="S909" s="45"/>
      <c r="T909" s="31"/>
    </row>
    <row r="910" spans="1:20" hidden="1" x14ac:dyDescent="0.25">
      <c r="A910" s="1">
        <v>25248298</v>
      </c>
      <c r="B910" s="2">
        <v>45117</v>
      </c>
      <c r="C910" s="2" t="s">
        <v>456</v>
      </c>
      <c r="D910" s="1" t="s">
        <v>283</v>
      </c>
      <c r="E910" s="1" t="s">
        <v>20</v>
      </c>
      <c r="F910" s="1">
        <v>124585</v>
      </c>
      <c r="G910" s="1" t="s">
        <v>423</v>
      </c>
      <c r="H910" s="29">
        <v>28485</v>
      </c>
      <c r="I910" s="46">
        <v>1669.83</v>
      </c>
      <c r="J910" s="30">
        <v>1088.32</v>
      </c>
      <c r="K910" s="4"/>
      <c r="L910" s="3" t="s">
        <v>11</v>
      </c>
      <c r="M910" s="2">
        <v>45117</v>
      </c>
      <c r="N910" s="2"/>
      <c r="O910" s="5">
        <v>45131</v>
      </c>
      <c r="P910" s="2"/>
      <c r="Q910" s="2"/>
      <c r="R910" s="1"/>
      <c r="S910" s="45"/>
      <c r="T910" s="31"/>
    </row>
    <row r="911" spans="1:20" hidden="1" x14ac:dyDescent="0.25">
      <c r="A911" s="1">
        <v>25181698</v>
      </c>
      <c r="B911" s="2">
        <v>45117</v>
      </c>
      <c r="C911" s="2" t="s">
        <v>456</v>
      </c>
      <c r="D911" s="1" t="s">
        <v>532</v>
      </c>
      <c r="E911" s="1" t="s">
        <v>16</v>
      </c>
      <c r="F911" s="1">
        <v>124588</v>
      </c>
      <c r="G911" s="1" t="s">
        <v>423</v>
      </c>
      <c r="H911" s="29">
        <v>13900</v>
      </c>
      <c r="I911" s="46">
        <v>664.78</v>
      </c>
      <c r="J911" s="30">
        <v>433.26400000000001</v>
      </c>
      <c r="K911" s="4"/>
      <c r="L911" s="3" t="s">
        <v>11</v>
      </c>
      <c r="M911" s="2">
        <v>45117</v>
      </c>
      <c r="N911" s="2"/>
      <c r="O911" s="5">
        <v>45135</v>
      </c>
      <c r="P911" s="2"/>
      <c r="Q911" s="2"/>
      <c r="R911" s="1"/>
      <c r="S911" s="45"/>
      <c r="T911" s="31"/>
    </row>
    <row r="912" spans="1:20" hidden="1" x14ac:dyDescent="0.25">
      <c r="A912" s="1">
        <v>25067398</v>
      </c>
      <c r="B912" s="2">
        <v>45118</v>
      </c>
      <c r="C912" s="2" t="s">
        <v>456</v>
      </c>
      <c r="D912" s="1" t="s">
        <v>19</v>
      </c>
      <c r="E912" s="1" t="s">
        <v>20</v>
      </c>
      <c r="F912" s="1">
        <v>124589</v>
      </c>
      <c r="G912" s="1" t="s">
        <v>423</v>
      </c>
      <c r="H912" s="29">
        <v>6364.71</v>
      </c>
      <c r="I912" s="46">
        <v>264.73</v>
      </c>
      <c r="J912" s="30">
        <v>205.91800000000001</v>
      </c>
      <c r="K912" s="4"/>
      <c r="L912" s="3" t="s">
        <v>799</v>
      </c>
      <c r="M912" s="2">
        <v>45117</v>
      </c>
      <c r="N912" s="2"/>
      <c r="O912" s="5">
        <v>45128</v>
      </c>
      <c r="P912" s="2"/>
      <c r="Q912" s="2"/>
      <c r="R912" s="1"/>
      <c r="S912" s="45"/>
      <c r="T912" s="31"/>
    </row>
    <row r="913" spans="1:20" hidden="1" x14ac:dyDescent="0.25">
      <c r="A913" s="1">
        <v>25150698</v>
      </c>
      <c r="B913" s="2">
        <v>45117</v>
      </c>
      <c r="C913" s="2" t="s">
        <v>456</v>
      </c>
      <c r="D913" s="1" t="s">
        <v>533</v>
      </c>
      <c r="E913" s="1" t="s">
        <v>20</v>
      </c>
      <c r="F913" s="1">
        <v>124590</v>
      </c>
      <c r="G913" s="1" t="s">
        <v>423</v>
      </c>
      <c r="H913" s="29">
        <v>10321.91</v>
      </c>
      <c r="I913" s="46">
        <v>399.94</v>
      </c>
      <c r="J913" s="30">
        <v>335.11500000000001</v>
      </c>
      <c r="K913" s="4"/>
      <c r="L913" s="3" t="s">
        <v>11</v>
      </c>
      <c r="M913" s="2">
        <v>45117</v>
      </c>
      <c r="N913" s="2"/>
      <c r="O913" s="5">
        <v>45129</v>
      </c>
      <c r="P913" s="2"/>
      <c r="Q913" s="2"/>
      <c r="R913" s="1"/>
      <c r="S913" s="45"/>
      <c r="T913" s="31"/>
    </row>
    <row r="914" spans="1:20" hidden="1" x14ac:dyDescent="0.25">
      <c r="A914" s="1">
        <v>25101898</v>
      </c>
      <c r="B914" s="2">
        <v>45118</v>
      </c>
      <c r="C914" s="2" t="s">
        <v>456</v>
      </c>
      <c r="D914" s="1" t="s">
        <v>491</v>
      </c>
      <c r="E914" s="1" t="s">
        <v>51</v>
      </c>
      <c r="F914" s="1">
        <v>124591</v>
      </c>
      <c r="G914" s="1" t="s">
        <v>422</v>
      </c>
      <c r="H914" s="28">
        <v>7777.83</v>
      </c>
      <c r="I914" s="46">
        <v>759.98</v>
      </c>
      <c r="J914" s="30">
        <v>238.34700000000001</v>
      </c>
      <c r="K914" s="4"/>
      <c r="L914" s="3" t="s">
        <v>52</v>
      </c>
      <c r="M914" s="2">
        <v>45117</v>
      </c>
      <c r="N914" s="2"/>
      <c r="O914" s="5">
        <v>45131</v>
      </c>
      <c r="P914" s="2"/>
      <c r="Q914" s="2"/>
      <c r="R914" s="1"/>
      <c r="S914" s="45"/>
      <c r="T914" s="31"/>
    </row>
    <row r="915" spans="1:20" hidden="1" x14ac:dyDescent="0.25">
      <c r="A915" s="1">
        <v>25326298</v>
      </c>
      <c r="B915" s="2">
        <v>45121</v>
      </c>
      <c r="C915" s="2" t="s">
        <v>456</v>
      </c>
      <c r="D915" s="1" t="s">
        <v>837</v>
      </c>
      <c r="E915" s="1" t="s">
        <v>5</v>
      </c>
      <c r="F915" s="1">
        <v>124592</v>
      </c>
      <c r="G915" s="1" t="s">
        <v>422</v>
      </c>
      <c r="H915" s="29">
        <v>7777.83</v>
      </c>
      <c r="I915" s="46">
        <v>212.12</v>
      </c>
      <c r="J915" s="30">
        <v>238.34700000000001</v>
      </c>
      <c r="K915" s="4"/>
      <c r="L915" s="3" t="s">
        <v>836</v>
      </c>
      <c r="M915" s="2">
        <v>45117</v>
      </c>
      <c r="N915" s="2"/>
      <c r="O915" s="5">
        <v>45126</v>
      </c>
      <c r="P915" s="2"/>
      <c r="Q915" s="2"/>
      <c r="R915" s="1"/>
      <c r="S915" s="45"/>
      <c r="T915" s="31"/>
    </row>
    <row r="916" spans="1:20" hidden="1" x14ac:dyDescent="0.25">
      <c r="A916" s="1">
        <v>24055298</v>
      </c>
      <c r="B916" s="2">
        <v>45117</v>
      </c>
      <c r="C916" s="2" t="s">
        <v>456</v>
      </c>
      <c r="D916" s="1" t="s">
        <v>525</v>
      </c>
      <c r="E916" s="1" t="s">
        <v>60</v>
      </c>
      <c r="F916" s="1">
        <v>124593</v>
      </c>
      <c r="G916" s="1" t="s">
        <v>423</v>
      </c>
      <c r="H916" s="29">
        <v>15572.44</v>
      </c>
      <c r="I916" s="46">
        <v>977.78</v>
      </c>
      <c r="J916" s="30">
        <v>515.26700000000005</v>
      </c>
      <c r="K916" s="4"/>
      <c r="L916" s="3" t="s">
        <v>61</v>
      </c>
      <c r="M916" s="2">
        <v>45117</v>
      </c>
      <c r="N916" s="2"/>
      <c r="O916" s="5">
        <v>45140</v>
      </c>
      <c r="P916" s="2"/>
      <c r="Q916" s="2"/>
      <c r="R916" s="1"/>
      <c r="S916" s="45"/>
      <c r="T916" s="31"/>
    </row>
    <row r="917" spans="1:20" hidden="1" x14ac:dyDescent="0.25">
      <c r="A917" s="1">
        <v>24644698</v>
      </c>
      <c r="B917" s="2">
        <v>45117</v>
      </c>
      <c r="C917" s="2" t="s">
        <v>456</v>
      </c>
      <c r="D917" s="1" t="s">
        <v>99</v>
      </c>
      <c r="E917" s="1" t="s">
        <v>16</v>
      </c>
      <c r="F917" s="1">
        <v>124594</v>
      </c>
      <c r="G917" s="1" t="s">
        <v>423</v>
      </c>
      <c r="H917" s="29">
        <v>10100</v>
      </c>
      <c r="I917" s="46">
        <v>524.83000000000004</v>
      </c>
      <c r="J917" s="30">
        <v>342.053</v>
      </c>
      <c r="K917" s="4"/>
      <c r="L917" s="3" t="s">
        <v>11</v>
      </c>
      <c r="M917" s="2">
        <v>45117</v>
      </c>
      <c r="N917" s="2"/>
      <c r="O917" s="5">
        <v>45135</v>
      </c>
      <c r="P917" s="2"/>
      <c r="Q917" s="2"/>
      <c r="R917" s="1"/>
      <c r="S917" s="45"/>
      <c r="T917" s="31"/>
    </row>
    <row r="918" spans="1:20" hidden="1" x14ac:dyDescent="0.25">
      <c r="A918" s="1">
        <v>25333998</v>
      </c>
      <c r="B918" s="2">
        <v>45118</v>
      </c>
      <c r="C918" s="2" t="s">
        <v>456</v>
      </c>
      <c r="D918" s="1" t="s">
        <v>19</v>
      </c>
      <c r="E918" s="1" t="s">
        <v>20</v>
      </c>
      <c r="F918" s="1">
        <v>124595</v>
      </c>
      <c r="G918" s="1" t="s">
        <v>423</v>
      </c>
      <c r="H918" s="29">
        <v>10663.15</v>
      </c>
      <c r="I918" s="46">
        <v>443.52</v>
      </c>
      <c r="J918" s="30">
        <v>313.33199999999999</v>
      </c>
      <c r="K918" s="4"/>
      <c r="L918" s="3" t="s">
        <v>799</v>
      </c>
      <c r="M918" s="2">
        <v>45117</v>
      </c>
      <c r="N918" s="2"/>
      <c r="O918" s="5">
        <v>45125</v>
      </c>
      <c r="P918" s="2"/>
      <c r="Q918" s="2"/>
      <c r="R918" s="1"/>
      <c r="S918" s="45"/>
      <c r="T918" s="31"/>
    </row>
    <row r="919" spans="1:20" hidden="1" x14ac:dyDescent="0.25">
      <c r="A919" s="1">
        <v>25356798</v>
      </c>
      <c r="B919" s="2">
        <v>45120</v>
      </c>
      <c r="C919" s="2" t="s">
        <v>456</v>
      </c>
      <c r="D919" s="1" t="s">
        <v>123</v>
      </c>
      <c r="E919" s="1" t="s">
        <v>30</v>
      </c>
      <c r="F919" s="1">
        <v>124596</v>
      </c>
      <c r="G919" s="1" t="s">
        <v>425</v>
      </c>
      <c r="H919" s="29">
        <v>17531.91</v>
      </c>
      <c r="I919" s="46">
        <v>963.66</v>
      </c>
      <c r="J919" s="30">
        <v>629.327</v>
      </c>
      <c r="K919" s="4"/>
      <c r="L919" s="3" t="s">
        <v>800</v>
      </c>
      <c r="M919" s="2">
        <v>45117</v>
      </c>
      <c r="N919" s="2" t="s">
        <v>1408</v>
      </c>
      <c r="O919" s="5">
        <v>45132</v>
      </c>
      <c r="P919" s="2"/>
      <c r="Q919" s="2"/>
      <c r="R919" s="1"/>
      <c r="S919" s="45"/>
      <c r="T919" s="31"/>
    </row>
    <row r="920" spans="1:20" hidden="1" x14ac:dyDescent="0.25">
      <c r="A920" s="1">
        <v>25378998</v>
      </c>
      <c r="B920" s="2">
        <v>45119</v>
      </c>
      <c r="C920" s="2" t="s">
        <v>456</v>
      </c>
      <c r="D920" s="1" t="s">
        <v>238</v>
      </c>
      <c r="E920" s="1" t="s">
        <v>66</v>
      </c>
      <c r="F920" s="1">
        <v>124599</v>
      </c>
      <c r="G920" s="1" t="s">
        <v>423</v>
      </c>
      <c r="H920" s="29">
        <v>14400</v>
      </c>
      <c r="I920" s="46">
        <v>894.06</v>
      </c>
      <c r="J920" s="30">
        <v>462.041</v>
      </c>
      <c r="K920" s="4"/>
      <c r="L920" s="3" t="s">
        <v>61</v>
      </c>
      <c r="M920" s="2">
        <v>45117</v>
      </c>
      <c r="N920" s="2"/>
      <c r="O920" s="5">
        <v>45141</v>
      </c>
      <c r="P920" s="2"/>
      <c r="Q920" s="2"/>
      <c r="R920" s="1"/>
      <c r="S920" s="45"/>
      <c r="T920" s="31"/>
    </row>
    <row r="921" spans="1:20" hidden="1" x14ac:dyDescent="0.25">
      <c r="A921" s="1">
        <v>25212598</v>
      </c>
      <c r="B921" s="2">
        <v>45117</v>
      </c>
      <c r="C921" s="2" t="s">
        <v>456</v>
      </c>
      <c r="D921" s="1" t="s">
        <v>67</v>
      </c>
      <c r="E921" s="1" t="s">
        <v>66</v>
      </c>
      <c r="F921" s="1">
        <v>124600</v>
      </c>
      <c r="G921" s="1" t="s">
        <v>423</v>
      </c>
      <c r="H921" s="29">
        <v>8610</v>
      </c>
      <c r="I921" s="46">
        <v>529.09</v>
      </c>
      <c r="J921" s="30">
        <v>271.52</v>
      </c>
      <c r="K921" s="4"/>
      <c r="L921" s="3" t="s">
        <v>61</v>
      </c>
      <c r="M921" s="2">
        <v>45117</v>
      </c>
      <c r="N921" s="2"/>
      <c r="O921" s="5">
        <v>45139</v>
      </c>
      <c r="P921" s="2"/>
      <c r="Q921" s="2"/>
      <c r="R921" s="1"/>
      <c r="S921" s="45"/>
      <c r="T921" s="31"/>
    </row>
    <row r="922" spans="1:20" hidden="1" x14ac:dyDescent="0.25">
      <c r="A922" s="1">
        <v>25412998</v>
      </c>
      <c r="B922" s="2">
        <v>45117</v>
      </c>
      <c r="C922" s="2" t="s">
        <v>456</v>
      </c>
      <c r="D922" s="1" t="s">
        <v>15</v>
      </c>
      <c r="E922" s="1" t="s">
        <v>16</v>
      </c>
      <c r="F922" s="1">
        <v>124601</v>
      </c>
      <c r="G922" s="1" t="s">
        <v>423</v>
      </c>
      <c r="H922" s="29">
        <v>8799</v>
      </c>
      <c r="I922" s="46">
        <v>479.53</v>
      </c>
      <c r="J922" s="30">
        <v>312.52499999999998</v>
      </c>
      <c r="K922" s="4"/>
      <c r="L922" s="3" t="s">
        <v>11</v>
      </c>
      <c r="M922" s="2">
        <v>45117</v>
      </c>
      <c r="N922" s="2"/>
      <c r="O922" s="5">
        <v>45135</v>
      </c>
      <c r="P922" s="2"/>
      <c r="Q922" s="2"/>
      <c r="R922" s="1"/>
      <c r="S922" s="45"/>
      <c r="T922" s="31"/>
    </row>
    <row r="923" spans="1:20" hidden="1" x14ac:dyDescent="0.25">
      <c r="A923" s="1">
        <v>25185498</v>
      </c>
      <c r="B923" s="2">
        <v>45117</v>
      </c>
      <c r="C923" s="2" t="s">
        <v>456</v>
      </c>
      <c r="D923" s="1" t="s">
        <v>71</v>
      </c>
      <c r="E923" s="1" t="s">
        <v>5</v>
      </c>
      <c r="F923" s="1">
        <v>124602</v>
      </c>
      <c r="G923" s="1" t="s">
        <v>422</v>
      </c>
      <c r="H923" s="28">
        <v>6839</v>
      </c>
      <c r="I923" s="46">
        <v>194.33</v>
      </c>
      <c r="J923" s="30">
        <v>239.08500000000001</v>
      </c>
      <c r="K923" s="4"/>
      <c r="L923" s="3" t="s">
        <v>188</v>
      </c>
      <c r="M923" s="2">
        <v>45117</v>
      </c>
      <c r="N923" s="2"/>
      <c r="O923" s="5">
        <v>45119</v>
      </c>
      <c r="P923" s="2"/>
      <c r="Q923" s="2"/>
      <c r="R923" s="1"/>
      <c r="S923" s="45"/>
      <c r="T923" s="31"/>
    </row>
    <row r="924" spans="1:20" hidden="1" x14ac:dyDescent="0.25">
      <c r="A924" s="1">
        <v>25309698</v>
      </c>
      <c r="B924" s="2">
        <v>45119</v>
      </c>
      <c r="C924" s="2" t="s">
        <v>456</v>
      </c>
      <c r="D924" s="1" t="s">
        <v>202</v>
      </c>
      <c r="E924" s="1" t="s">
        <v>66</v>
      </c>
      <c r="F924" s="1">
        <v>124603</v>
      </c>
      <c r="G924" s="1" t="s">
        <v>423</v>
      </c>
      <c r="H924" s="29">
        <v>10344.51</v>
      </c>
      <c r="I924" s="46">
        <v>650.14</v>
      </c>
      <c r="J924" s="30">
        <v>334.315</v>
      </c>
      <c r="K924" s="4"/>
      <c r="L924" s="3" t="s">
        <v>61</v>
      </c>
      <c r="M924" s="2">
        <v>45117</v>
      </c>
      <c r="N924" s="2"/>
      <c r="O924" s="5">
        <v>45141</v>
      </c>
      <c r="P924" s="2"/>
      <c r="Q924" s="2"/>
      <c r="R924" s="1"/>
      <c r="S924" s="45"/>
      <c r="T924" s="31"/>
    </row>
    <row r="925" spans="1:20" hidden="1" x14ac:dyDescent="0.25">
      <c r="A925" s="1">
        <v>25390398</v>
      </c>
      <c r="B925" s="2">
        <v>45118</v>
      </c>
      <c r="C925" s="2" t="s">
        <v>456</v>
      </c>
      <c r="D925" s="1" t="s">
        <v>100</v>
      </c>
      <c r="E925" s="1" t="s">
        <v>20</v>
      </c>
      <c r="F925" s="1">
        <v>124604</v>
      </c>
      <c r="G925" s="1" t="s">
        <v>423</v>
      </c>
      <c r="H925" s="29">
        <v>8958.51</v>
      </c>
      <c r="I925" s="46">
        <v>372.62</v>
      </c>
      <c r="J925" s="30">
        <v>304.42700000000002</v>
      </c>
      <c r="K925" s="4"/>
      <c r="L925" s="3" t="s">
        <v>799</v>
      </c>
      <c r="M925" s="2">
        <v>45117</v>
      </c>
      <c r="N925" s="2"/>
      <c r="O925" s="5">
        <v>45124</v>
      </c>
      <c r="P925" s="2"/>
      <c r="Q925" s="2"/>
      <c r="R925" s="1"/>
      <c r="S925" s="45"/>
      <c r="T925" s="31"/>
    </row>
    <row r="926" spans="1:20" hidden="1" x14ac:dyDescent="0.25">
      <c r="A926" s="1">
        <v>25420098</v>
      </c>
      <c r="B926" s="2">
        <v>45117</v>
      </c>
      <c r="C926" s="2" t="s">
        <v>456</v>
      </c>
      <c r="D926" s="1" t="s">
        <v>177</v>
      </c>
      <c r="E926" s="1" t="s">
        <v>60</v>
      </c>
      <c r="F926" s="1">
        <v>124605</v>
      </c>
      <c r="G926" s="1" t="s">
        <v>423</v>
      </c>
      <c r="H926" s="29">
        <v>19419</v>
      </c>
      <c r="I926" s="46">
        <v>1356.02</v>
      </c>
      <c r="J926" s="30">
        <v>724.53399999999999</v>
      </c>
      <c r="K926" s="4"/>
      <c r="L926" s="3" t="s">
        <v>61</v>
      </c>
      <c r="M926" s="2">
        <v>45117</v>
      </c>
      <c r="N926" s="2"/>
      <c r="O926" s="5">
        <v>45140</v>
      </c>
      <c r="P926" s="2"/>
      <c r="Q926" s="2"/>
      <c r="R926" s="1"/>
      <c r="S926" s="45"/>
      <c r="T926" s="31"/>
    </row>
    <row r="927" spans="1:20" hidden="1" x14ac:dyDescent="0.25">
      <c r="A927" s="1">
        <v>25065798</v>
      </c>
      <c r="B927" s="2">
        <v>45120</v>
      </c>
      <c r="C927" s="2" t="s">
        <v>456</v>
      </c>
      <c r="D927" s="1" t="s">
        <v>591</v>
      </c>
      <c r="E927" s="1" t="s">
        <v>10</v>
      </c>
      <c r="F927" s="1">
        <v>124607</v>
      </c>
      <c r="G927" s="1" t="s">
        <v>423</v>
      </c>
      <c r="H927" s="29">
        <v>19848.96</v>
      </c>
      <c r="I927" s="46">
        <v>872.11</v>
      </c>
      <c r="J927" s="30">
        <v>590.79700000000003</v>
      </c>
      <c r="K927" s="4"/>
      <c r="L927" s="3" t="s">
        <v>61</v>
      </c>
      <c r="M927" s="2">
        <v>45117</v>
      </c>
      <c r="N927" s="2"/>
      <c r="O927" s="5">
        <v>45141</v>
      </c>
      <c r="P927" s="2"/>
      <c r="Q927" s="2"/>
      <c r="R927" s="1"/>
      <c r="S927" s="45"/>
      <c r="T927" s="31"/>
    </row>
    <row r="928" spans="1:20" hidden="1" x14ac:dyDescent="0.25">
      <c r="A928" s="1">
        <v>25326098</v>
      </c>
      <c r="B928" s="2">
        <v>45121</v>
      </c>
      <c r="C928" s="2" t="s">
        <v>456</v>
      </c>
      <c r="D928" s="1" t="s">
        <v>99</v>
      </c>
      <c r="E928" s="1" t="s">
        <v>16</v>
      </c>
      <c r="F928" s="1">
        <v>124608</v>
      </c>
      <c r="G928" s="1" t="s">
        <v>423</v>
      </c>
      <c r="H928" s="29">
        <v>8859</v>
      </c>
      <c r="I928" s="46">
        <v>387.51</v>
      </c>
      <c r="J928" s="30">
        <v>252.553</v>
      </c>
      <c r="K928" s="4"/>
      <c r="L928" s="3" t="s">
        <v>11</v>
      </c>
      <c r="M928" s="2">
        <v>45117</v>
      </c>
      <c r="N928" s="2"/>
      <c r="O928" s="5">
        <v>45141</v>
      </c>
      <c r="P928" s="2"/>
      <c r="Q928" s="2"/>
      <c r="R928" s="1"/>
      <c r="S928" s="45"/>
      <c r="T928" s="31"/>
    </row>
    <row r="929" spans="1:20" hidden="1" x14ac:dyDescent="0.25">
      <c r="A929" s="1">
        <v>25315698</v>
      </c>
      <c r="B929" s="2">
        <v>45120</v>
      </c>
      <c r="C929" s="2" t="s">
        <v>456</v>
      </c>
      <c r="D929" s="1" t="s">
        <v>124</v>
      </c>
      <c r="E929" s="1" t="s">
        <v>30</v>
      </c>
      <c r="F929" s="1">
        <v>124609</v>
      </c>
      <c r="G929" s="1" t="s">
        <v>425</v>
      </c>
      <c r="H929" s="29">
        <v>9512.91</v>
      </c>
      <c r="I929" s="46">
        <v>522.88</v>
      </c>
      <c r="J929" s="30">
        <v>304.42700000000002</v>
      </c>
      <c r="K929" s="4"/>
      <c r="L929" s="3" t="s">
        <v>800</v>
      </c>
      <c r="M929" s="2">
        <v>45117</v>
      </c>
      <c r="N929" s="2" t="s">
        <v>1408</v>
      </c>
      <c r="O929" s="5">
        <v>45134</v>
      </c>
      <c r="P929" s="2"/>
      <c r="Q929" s="2"/>
      <c r="R929" s="1"/>
      <c r="S929" s="45"/>
      <c r="T929" s="31"/>
    </row>
    <row r="930" spans="1:20" hidden="1" x14ac:dyDescent="0.25">
      <c r="A930" s="1">
        <v>25122098</v>
      </c>
      <c r="B930" s="2">
        <v>45124</v>
      </c>
      <c r="C930" s="2" t="s">
        <v>456</v>
      </c>
      <c r="D930" s="1" t="s">
        <v>99</v>
      </c>
      <c r="E930" s="1" t="s">
        <v>16</v>
      </c>
      <c r="F930" s="1">
        <v>124610</v>
      </c>
      <c r="G930" s="1" t="s">
        <v>423</v>
      </c>
      <c r="H930" s="29">
        <v>10119</v>
      </c>
      <c r="I930" s="46">
        <v>542.36</v>
      </c>
      <c r="J930" s="30">
        <v>353.48099999999999</v>
      </c>
      <c r="K930" s="4"/>
      <c r="L930" s="3" t="s">
        <v>11</v>
      </c>
      <c r="M930" s="2">
        <v>45117</v>
      </c>
      <c r="N930" s="2"/>
      <c r="O930" s="5">
        <v>45142</v>
      </c>
      <c r="P930" s="2"/>
      <c r="Q930" s="2"/>
      <c r="R930" s="1"/>
      <c r="S930" s="45"/>
      <c r="T930" s="31"/>
    </row>
    <row r="931" spans="1:20" hidden="1" x14ac:dyDescent="0.25">
      <c r="A931" s="1">
        <v>25108998</v>
      </c>
      <c r="B931" s="2">
        <v>45117</v>
      </c>
      <c r="C931" s="2" t="s">
        <v>456</v>
      </c>
      <c r="D931" s="1" t="s">
        <v>139</v>
      </c>
      <c r="E931" s="1" t="s">
        <v>13</v>
      </c>
      <c r="F931" s="1">
        <v>124611</v>
      </c>
      <c r="G931" s="1" t="s">
        <v>423</v>
      </c>
      <c r="H931" s="29">
        <v>12139</v>
      </c>
      <c r="I931" s="46">
        <v>439.64</v>
      </c>
      <c r="J931" s="30">
        <v>396.60399999999998</v>
      </c>
      <c r="K931" s="4"/>
      <c r="L931" s="3" t="s">
        <v>61</v>
      </c>
      <c r="M931" s="2">
        <v>45117</v>
      </c>
      <c r="N931" s="2"/>
      <c r="O931" s="5">
        <v>45134</v>
      </c>
      <c r="P931" s="2"/>
      <c r="Q931" s="2"/>
      <c r="R931" s="1"/>
      <c r="S931" s="45"/>
      <c r="T931" s="31"/>
    </row>
    <row r="932" spans="1:20" hidden="1" x14ac:dyDescent="0.25">
      <c r="A932" s="1">
        <v>24950198</v>
      </c>
      <c r="B932" s="2">
        <v>45117</v>
      </c>
      <c r="C932" s="2" t="s">
        <v>456</v>
      </c>
      <c r="D932" s="1" t="s">
        <v>67</v>
      </c>
      <c r="E932" s="1" t="s">
        <v>66</v>
      </c>
      <c r="F932" s="1">
        <v>124612</v>
      </c>
      <c r="G932" s="1" t="s">
        <v>423</v>
      </c>
      <c r="H932" s="29">
        <v>11650</v>
      </c>
      <c r="I932" s="46">
        <v>760.64</v>
      </c>
      <c r="J932" s="30">
        <v>395.93799999999999</v>
      </c>
      <c r="K932" s="4"/>
      <c r="L932" s="3" t="s">
        <v>61</v>
      </c>
      <c r="M932" s="2">
        <v>45117</v>
      </c>
      <c r="N932" s="2"/>
      <c r="O932" s="5">
        <v>45139</v>
      </c>
      <c r="P932" s="2"/>
      <c r="Q932" s="2"/>
      <c r="R932" s="1"/>
      <c r="S932" s="45"/>
      <c r="T932" s="31"/>
    </row>
    <row r="933" spans="1:20" hidden="1" x14ac:dyDescent="0.25">
      <c r="A933" s="1">
        <v>25249198</v>
      </c>
      <c r="B933" s="2">
        <v>45124</v>
      </c>
      <c r="C933" s="2" t="s">
        <v>456</v>
      </c>
      <c r="D933" s="1" t="s">
        <v>180</v>
      </c>
      <c r="E933" s="1" t="s">
        <v>66</v>
      </c>
      <c r="F933" s="1">
        <v>124614</v>
      </c>
      <c r="G933" s="1" t="s">
        <v>423</v>
      </c>
      <c r="H933" s="29">
        <v>16379</v>
      </c>
      <c r="I933" s="46">
        <v>894.01</v>
      </c>
      <c r="J933" s="30">
        <v>567.00900000000001</v>
      </c>
      <c r="K933" s="4"/>
      <c r="L933" s="3" t="s">
        <v>799</v>
      </c>
      <c r="M933" s="2">
        <v>45117</v>
      </c>
      <c r="N933" s="2"/>
      <c r="O933" s="5">
        <v>45128</v>
      </c>
      <c r="P933" s="2"/>
      <c r="Q933" s="2"/>
      <c r="R933" s="1"/>
      <c r="S933" s="45"/>
      <c r="T933" s="31"/>
    </row>
    <row r="934" spans="1:20" hidden="1" x14ac:dyDescent="0.25">
      <c r="A934" s="1">
        <v>25237198</v>
      </c>
      <c r="B934" s="2">
        <v>45117</v>
      </c>
      <c r="C934" s="2" t="s">
        <v>456</v>
      </c>
      <c r="D934" s="1" t="s">
        <v>305</v>
      </c>
      <c r="E934" s="1" t="s">
        <v>13</v>
      </c>
      <c r="F934" s="1">
        <v>124615</v>
      </c>
      <c r="G934" s="1" t="s">
        <v>423</v>
      </c>
      <c r="H934" s="29">
        <v>14900</v>
      </c>
      <c r="I934" s="46">
        <v>630.47</v>
      </c>
      <c r="J934" s="30">
        <v>438.834</v>
      </c>
      <c r="K934" s="4"/>
      <c r="L934" s="3" t="s">
        <v>61</v>
      </c>
      <c r="M934" s="2">
        <v>45117</v>
      </c>
      <c r="N934" s="2"/>
      <c r="O934" s="5">
        <v>45134</v>
      </c>
      <c r="P934" s="2"/>
      <c r="Q934" s="2"/>
      <c r="R934" s="1"/>
      <c r="S934" s="45"/>
      <c r="T934" s="31"/>
    </row>
    <row r="935" spans="1:20" hidden="1" x14ac:dyDescent="0.25">
      <c r="A935" s="1">
        <v>25333598</v>
      </c>
      <c r="B935" s="2">
        <v>45117</v>
      </c>
      <c r="C935" s="2" t="s">
        <v>456</v>
      </c>
      <c r="D935" s="1" t="s">
        <v>199</v>
      </c>
      <c r="E935" s="1" t="s">
        <v>51</v>
      </c>
      <c r="F935" s="1">
        <v>124617</v>
      </c>
      <c r="G935" s="1" t="s">
        <v>422</v>
      </c>
      <c r="H935" s="28">
        <v>8549</v>
      </c>
      <c r="I935" s="46">
        <v>208.26</v>
      </c>
      <c r="J935" s="30">
        <v>250.92</v>
      </c>
      <c r="K935" s="4"/>
      <c r="L935" s="3" t="s">
        <v>188</v>
      </c>
      <c r="M935" s="2">
        <v>45117</v>
      </c>
      <c r="N935" s="2"/>
      <c r="O935" s="5">
        <v>45120</v>
      </c>
      <c r="P935" s="2"/>
      <c r="Q935" s="2"/>
      <c r="R935" s="1"/>
      <c r="S935" s="45"/>
      <c r="T935" s="31"/>
    </row>
    <row r="936" spans="1:20" hidden="1" x14ac:dyDescent="0.25">
      <c r="A936" s="1">
        <v>25377598</v>
      </c>
      <c r="B936" s="2">
        <v>45117</v>
      </c>
      <c r="C936" s="2" t="s">
        <v>456</v>
      </c>
      <c r="D936" s="1" t="s">
        <v>977</v>
      </c>
      <c r="E936" s="1" t="s">
        <v>26</v>
      </c>
      <c r="F936" s="1">
        <v>124618</v>
      </c>
      <c r="G936" s="1" t="s">
        <v>424</v>
      </c>
      <c r="H936" s="29">
        <v>12378.14</v>
      </c>
      <c r="I936" s="46">
        <v>1086.93</v>
      </c>
      <c r="J936" s="30">
        <v>396.60399999999998</v>
      </c>
      <c r="K936" s="4"/>
      <c r="L936" s="3" t="s">
        <v>959</v>
      </c>
      <c r="M936" s="2">
        <v>45117</v>
      </c>
      <c r="N936" s="2" t="s">
        <v>1407</v>
      </c>
      <c r="O936" s="5">
        <v>45139</v>
      </c>
      <c r="P936" s="2"/>
      <c r="Q936" s="2"/>
      <c r="R936" s="1"/>
      <c r="S936" s="45"/>
      <c r="T936" s="31"/>
    </row>
    <row r="937" spans="1:20" hidden="1" x14ac:dyDescent="0.25">
      <c r="A937" s="1">
        <v>25186698</v>
      </c>
      <c r="B937" s="2">
        <v>45117</v>
      </c>
      <c r="C937" s="2" t="s">
        <v>456</v>
      </c>
      <c r="D937" s="1" t="s">
        <v>181</v>
      </c>
      <c r="E937" s="1" t="s">
        <v>5</v>
      </c>
      <c r="F937" s="1">
        <v>124619</v>
      </c>
      <c r="G937" s="1" t="s">
        <v>422</v>
      </c>
      <c r="H937" s="28">
        <v>10345</v>
      </c>
      <c r="I937" s="46">
        <v>272.08</v>
      </c>
      <c r="J937" s="30">
        <v>334.31599999999997</v>
      </c>
      <c r="K937" s="4"/>
      <c r="L937" s="3" t="s">
        <v>188</v>
      </c>
      <c r="M937" s="2">
        <v>45117</v>
      </c>
      <c r="N937" s="2"/>
      <c r="O937" s="5">
        <v>45120</v>
      </c>
      <c r="P937" s="2"/>
      <c r="Q937" s="2"/>
      <c r="R937" s="1"/>
      <c r="S937" s="45"/>
      <c r="T937" s="31"/>
    </row>
    <row r="938" spans="1:20" hidden="1" x14ac:dyDescent="0.25">
      <c r="A938" s="1">
        <v>25382298</v>
      </c>
      <c r="B938" s="2">
        <v>45117</v>
      </c>
      <c r="C938" s="2" t="s">
        <v>456</v>
      </c>
      <c r="D938" s="1" t="s">
        <v>797</v>
      </c>
      <c r="E938" s="1" t="s">
        <v>49</v>
      </c>
      <c r="F938" s="1">
        <v>124620</v>
      </c>
      <c r="G938" s="1" t="s">
        <v>424</v>
      </c>
      <c r="H938" s="29">
        <v>14111.63</v>
      </c>
      <c r="I938" s="46">
        <v>1016.92</v>
      </c>
      <c r="J938" s="30">
        <v>462.166</v>
      </c>
      <c r="K938" s="4"/>
      <c r="L938" s="3" t="s">
        <v>959</v>
      </c>
      <c r="M938" s="2">
        <v>45117</v>
      </c>
      <c r="N938" s="2" t="s">
        <v>1407</v>
      </c>
      <c r="O938" s="5">
        <v>45141</v>
      </c>
      <c r="P938" s="2"/>
      <c r="Q938" s="2"/>
      <c r="R938" s="1"/>
      <c r="S938" s="45"/>
      <c r="T938" s="31"/>
    </row>
    <row r="939" spans="1:20" hidden="1" x14ac:dyDescent="0.25">
      <c r="A939" s="1">
        <v>25347998</v>
      </c>
      <c r="B939" s="2">
        <v>45117</v>
      </c>
      <c r="C939" s="2" t="s">
        <v>456</v>
      </c>
      <c r="D939" s="1" t="s">
        <v>807</v>
      </c>
      <c r="E939" s="1" t="s">
        <v>143</v>
      </c>
      <c r="F939" s="1">
        <v>124621</v>
      </c>
      <c r="G939" s="1" t="s">
        <v>424</v>
      </c>
      <c r="H939" s="29">
        <v>10422.57</v>
      </c>
      <c r="I939" s="46">
        <v>1014.33</v>
      </c>
      <c r="J939" s="30">
        <v>353.48099999999999</v>
      </c>
      <c r="K939" s="4"/>
      <c r="L939" s="3" t="s">
        <v>959</v>
      </c>
      <c r="M939" s="2">
        <v>45117</v>
      </c>
      <c r="N939" s="2" t="s">
        <v>1408</v>
      </c>
      <c r="O939" s="5">
        <v>45135</v>
      </c>
      <c r="P939" s="2"/>
      <c r="Q939" s="2"/>
      <c r="R939" s="1"/>
      <c r="S939" s="45"/>
      <c r="T939" s="31"/>
    </row>
    <row r="940" spans="1:20" hidden="1" x14ac:dyDescent="0.25">
      <c r="A940" s="1">
        <v>25413898</v>
      </c>
      <c r="B940" s="2">
        <v>45117</v>
      </c>
      <c r="C940" s="2" t="s">
        <v>456</v>
      </c>
      <c r="D940" s="1" t="s">
        <v>643</v>
      </c>
      <c r="E940" s="1" t="s">
        <v>51</v>
      </c>
      <c r="F940" s="1">
        <v>124622</v>
      </c>
      <c r="G940" s="1" t="s">
        <v>422</v>
      </c>
      <c r="H940" s="28">
        <v>6109</v>
      </c>
      <c r="I940" s="46">
        <v>159.5</v>
      </c>
      <c r="J940" s="30">
        <v>195.23500000000001</v>
      </c>
      <c r="K940" s="4"/>
      <c r="L940" s="3" t="s">
        <v>188</v>
      </c>
      <c r="M940" s="2">
        <v>45117</v>
      </c>
      <c r="N940" s="2"/>
      <c r="O940" s="5">
        <v>45120</v>
      </c>
      <c r="P940" s="2"/>
      <c r="Q940" s="2"/>
      <c r="R940" s="1"/>
      <c r="S940" s="45"/>
      <c r="T940" s="31"/>
    </row>
    <row r="941" spans="1:20" hidden="1" x14ac:dyDescent="0.25">
      <c r="A941" s="1">
        <v>25452298</v>
      </c>
      <c r="B941" s="2">
        <v>45117</v>
      </c>
      <c r="C941" s="2" t="s">
        <v>456</v>
      </c>
      <c r="D941" s="1" t="s">
        <v>254</v>
      </c>
      <c r="E941" s="1" t="s">
        <v>51</v>
      </c>
      <c r="F941" s="1">
        <v>124623</v>
      </c>
      <c r="G941" s="1" t="s">
        <v>422</v>
      </c>
      <c r="H941" s="28">
        <v>12769</v>
      </c>
      <c r="I941" s="46">
        <v>307.41000000000003</v>
      </c>
      <c r="J941" s="30">
        <v>375.80900000000003</v>
      </c>
      <c r="K941" s="4"/>
      <c r="L941" s="3" t="s">
        <v>188</v>
      </c>
      <c r="M941" s="2">
        <v>45117</v>
      </c>
      <c r="N941" s="2"/>
      <c r="O941" s="5">
        <v>45120</v>
      </c>
      <c r="P941" s="2"/>
      <c r="Q941" s="2"/>
      <c r="R941" s="1"/>
      <c r="S941" s="45"/>
      <c r="T941" s="31"/>
    </row>
    <row r="942" spans="1:20" hidden="1" x14ac:dyDescent="0.25">
      <c r="A942" s="1">
        <v>25394498</v>
      </c>
      <c r="B942" s="2">
        <v>45117</v>
      </c>
      <c r="C942" s="2" t="s">
        <v>456</v>
      </c>
      <c r="D942" s="1" t="s">
        <v>31</v>
      </c>
      <c r="E942" s="1" t="s">
        <v>26</v>
      </c>
      <c r="F942" s="1">
        <v>124624</v>
      </c>
      <c r="G942" s="1" t="s">
        <v>424</v>
      </c>
      <c r="H942" s="29">
        <v>9227.27</v>
      </c>
      <c r="I942" s="46">
        <v>784.4</v>
      </c>
      <c r="J942" s="30">
        <v>304.42700000000002</v>
      </c>
      <c r="K942" s="4"/>
      <c r="L942" s="3" t="s">
        <v>959</v>
      </c>
      <c r="M942" s="2">
        <v>45117</v>
      </c>
      <c r="N942" s="2" t="s">
        <v>1407</v>
      </c>
      <c r="O942" s="5">
        <v>45140</v>
      </c>
      <c r="P942" s="2"/>
      <c r="Q942" s="2"/>
      <c r="R942" s="1"/>
      <c r="S942" s="45"/>
      <c r="T942" s="31"/>
    </row>
    <row r="943" spans="1:20" hidden="1" x14ac:dyDescent="0.25">
      <c r="A943" s="1">
        <v>25391198</v>
      </c>
      <c r="B943" s="2">
        <v>45117</v>
      </c>
      <c r="C943" s="2" t="s">
        <v>456</v>
      </c>
      <c r="D943" s="1" t="s">
        <v>183</v>
      </c>
      <c r="E943" s="1" t="s">
        <v>51</v>
      </c>
      <c r="F943" s="1">
        <v>124625</v>
      </c>
      <c r="G943" s="1" t="s">
        <v>422</v>
      </c>
      <c r="H943" s="28">
        <v>5949</v>
      </c>
      <c r="I943" s="46">
        <v>605.52</v>
      </c>
      <c r="J943" s="30">
        <v>155.06800000000001</v>
      </c>
      <c r="K943" s="4"/>
      <c r="L943" s="3" t="s">
        <v>52</v>
      </c>
      <c r="M943" s="2">
        <v>45117</v>
      </c>
      <c r="N943" s="2"/>
      <c r="O943" s="2">
        <v>45149</v>
      </c>
      <c r="P943" s="2"/>
      <c r="Q943" s="2"/>
      <c r="R943" s="1"/>
      <c r="S943" s="45"/>
      <c r="T943" s="31"/>
    </row>
    <row r="944" spans="1:20" hidden="1" x14ac:dyDescent="0.25">
      <c r="A944" s="1">
        <v>25383198</v>
      </c>
      <c r="B944" s="2">
        <v>45119</v>
      </c>
      <c r="C944" s="2" t="s">
        <v>456</v>
      </c>
      <c r="D944" s="1" t="s">
        <v>208</v>
      </c>
      <c r="E944" s="1" t="s">
        <v>66</v>
      </c>
      <c r="F944" s="1">
        <v>124626</v>
      </c>
      <c r="G944" s="1" t="s">
        <v>423</v>
      </c>
      <c r="H944" s="29">
        <v>12239</v>
      </c>
      <c r="I944" s="46">
        <v>830.03</v>
      </c>
      <c r="J944" s="30">
        <v>432.15300000000002</v>
      </c>
      <c r="K944" s="4"/>
      <c r="L944" s="3" t="s">
        <v>61</v>
      </c>
      <c r="M944" s="2">
        <v>45117</v>
      </c>
      <c r="N944" s="2"/>
      <c r="O944" s="5">
        <v>45141</v>
      </c>
      <c r="P944" s="2"/>
      <c r="Q944" s="2"/>
      <c r="R944" s="1"/>
      <c r="S944" s="45"/>
      <c r="T944" s="31"/>
    </row>
    <row r="945" spans="1:20" hidden="1" x14ac:dyDescent="0.25">
      <c r="A945" s="1">
        <v>25283298</v>
      </c>
      <c r="B945" s="2">
        <v>45118</v>
      </c>
      <c r="C945" s="2" t="s">
        <v>456</v>
      </c>
      <c r="D945" s="1" t="s">
        <v>19</v>
      </c>
      <c r="E945" s="1" t="s">
        <v>20</v>
      </c>
      <c r="F945" s="1">
        <v>124627</v>
      </c>
      <c r="G945" s="1" t="s">
        <v>423</v>
      </c>
      <c r="H945" s="29">
        <v>18629</v>
      </c>
      <c r="I945" s="46">
        <v>774.85</v>
      </c>
      <c r="J945" s="30">
        <v>659.21600000000001</v>
      </c>
      <c r="K945" s="4"/>
      <c r="L945" s="3" t="s">
        <v>799</v>
      </c>
      <c r="M945" s="2">
        <v>45117</v>
      </c>
      <c r="N945" s="2"/>
      <c r="O945" s="5">
        <v>45126</v>
      </c>
      <c r="P945" s="2"/>
      <c r="Q945" s="2"/>
      <c r="R945" s="1"/>
      <c r="S945" s="45"/>
      <c r="T945" s="31"/>
    </row>
    <row r="946" spans="1:20" hidden="1" x14ac:dyDescent="0.25">
      <c r="A946" s="1">
        <v>25457098</v>
      </c>
      <c r="B946" s="2">
        <v>45124</v>
      </c>
      <c r="C946" s="2" t="s">
        <v>456</v>
      </c>
      <c r="D946" s="1" t="s">
        <v>84</v>
      </c>
      <c r="E946" s="1" t="s">
        <v>13</v>
      </c>
      <c r="F946" s="1">
        <v>124628</v>
      </c>
      <c r="G946" s="1" t="s">
        <v>423</v>
      </c>
      <c r="H946" s="29">
        <v>9139</v>
      </c>
      <c r="I946" s="46">
        <v>274.17</v>
      </c>
      <c r="J946" s="30">
        <v>285.92700000000002</v>
      </c>
      <c r="K946" s="4"/>
      <c r="L946" s="3" t="s">
        <v>982</v>
      </c>
      <c r="M946" s="2">
        <v>45117</v>
      </c>
      <c r="N946" s="2"/>
      <c r="O946" s="5">
        <v>45135</v>
      </c>
      <c r="P946" s="2"/>
      <c r="Q946" s="2"/>
      <c r="R946" s="1"/>
      <c r="S946" s="45"/>
      <c r="T946" s="31"/>
    </row>
    <row r="947" spans="1:20" hidden="1" x14ac:dyDescent="0.25">
      <c r="A947" s="1">
        <v>25478898</v>
      </c>
      <c r="B947" s="2">
        <v>45120</v>
      </c>
      <c r="C947" s="2" t="s">
        <v>456</v>
      </c>
      <c r="D947" s="1" t="s">
        <v>92</v>
      </c>
      <c r="E947" s="1" t="s">
        <v>30</v>
      </c>
      <c r="F947" s="1">
        <v>124629</v>
      </c>
      <c r="G947" s="1" t="s">
        <v>425</v>
      </c>
      <c r="H947" s="29">
        <v>15999</v>
      </c>
      <c r="I947" s="46">
        <v>1051.3399999999999</v>
      </c>
      <c r="J947" s="30">
        <v>596.89800000000002</v>
      </c>
      <c r="K947" s="4"/>
      <c r="L947" s="3" t="s">
        <v>959</v>
      </c>
      <c r="M947" s="2">
        <v>45117</v>
      </c>
      <c r="N947" s="2" t="s">
        <v>1407</v>
      </c>
      <c r="O947" s="5">
        <v>45146</v>
      </c>
      <c r="P947" s="2"/>
      <c r="Q947" s="2"/>
      <c r="R947" s="1"/>
      <c r="S947" s="45"/>
      <c r="T947" s="31"/>
    </row>
    <row r="948" spans="1:20" hidden="1" x14ac:dyDescent="0.25">
      <c r="A948" s="1">
        <v>25345998</v>
      </c>
      <c r="B948" s="2">
        <v>45121</v>
      </c>
      <c r="C948" s="2" t="s">
        <v>456</v>
      </c>
      <c r="D948" s="1" t="s">
        <v>213</v>
      </c>
      <c r="E948" s="1" t="s">
        <v>16</v>
      </c>
      <c r="F948" s="1">
        <v>124636</v>
      </c>
      <c r="G948" s="1" t="s">
        <v>423</v>
      </c>
      <c r="H948" s="29">
        <v>24130</v>
      </c>
      <c r="I948" s="46">
        <v>1119.3499999999999</v>
      </c>
      <c r="J948" s="30">
        <v>729.53399999999999</v>
      </c>
      <c r="K948" s="4"/>
      <c r="L948" s="3" t="s">
        <v>11</v>
      </c>
      <c r="M948" s="2">
        <v>45117</v>
      </c>
      <c r="N948" s="2"/>
      <c r="O948" s="5">
        <v>45141</v>
      </c>
      <c r="P948" s="2"/>
      <c r="Q948" s="2"/>
      <c r="R948" s="1"/>
      <c r="S948" s="45"/>
      <c r="T948" s="31"/>
    </row>
    <row r="949" spans="1:20" hidden="1" x14ac:dyDescent="0.25">
      <c r="A949" s="1">
        <v>25124498</v>
      </c>
      <c r="B949" s="2">
        <v>45117</v>
      </c>
      <c r="C949" s="2" t="s">
        <v>456</v>
      </c>
      <c r="D949" s="1" t="s">
        <v>63</v>
      </c>
      <c r="E949" s="1" t="s">
        <v>24</v>
      </c>
      <c r="F949" s="1">
        <v>124638</v>
      </c>
      <c r="G949" s="1" t="s">
        <v>423</v>
      </c>
      <c r="H949" s="29">
        <v>9989</v>
      </c>
      <c r="I949" s="46">
        <v>385.72</v>
      </c>
      <c r="J949" s="30">
        <v>308.5</v>
      </c>
      <c r="K949" s="4"/>
      <c r="L949" s="3" t="s">
        <v>11</v>
      </c>
      <c r="M949" s="2">
        <v>45117</v>
      </c>
      <c r="N949" s="2"/>
      <c r="O949" s="5">
        <v>45131</v>
      </c>
      <c r="P949" s="2"/>
      <c r="Q949" s="2"/>
      <c r="R949" s="1"/>
      <c r="S949" s="45"/>
      <c r="T949" s="31"/>
    </row>
    <row r="950" spans="1:20" hidden="1" x14ac:dyDescent="0.25">
      <c r="A950" s="1">
        <v>24888498</v>
      </c>
      <c r="B950" s="2">
        <v>45119</v>
      </c>
      <c r="C950" s="2" t="s">
        <v>456</v>
      </c>
      <c r="D950" s="1" t="s">
        <v>979</v>
      </c>
      <c r="E950" s="1" t="s">
        <v>91</v>
      </c>
      <c r="F950" s="1">
        <v>124639</v>
      </c>
      <c r="G950" s="1" t="s">
        <v>426</v>
      </c>
      <c r="H950" s="29">
        <v>165500</v>
      </c>
      <c r="I950" s="46">
        <v>6000</v>
      </c>
      <c r="J950" s="30">
        <v>7273.07</v>
      </c>
      <c r="K950" s="4"/>
      <c r="L950" s="3" t="s">
        <v>800</v>
      </c>
      <c r="M950" s="2">
        <v>45117</v>
      </c>
      <c r="N950" s="2" t="s">
        <v>1408</v>
      </c>
      <c r="O950" s="5">
        <v>45124</v>
      </c>
      <c r="P950" s="2"/>
      <c r="Q950" s="2"/>
      <c r="R950" s="1"/>
      <c r="S950" s="45"/>
      <c r="T950" s="31"/>
    </row>
    <row r="951" spans="1:20" hidden="1" x14ac:dyDescent="0.25">
      <c r="A951" s="1">
        <v>25172998</v>
      </c>
      <c r="B951" s="2">
        <v>45119</v>
      </c>
      <c r="C951" s="2" t="s">
        <v>456</v>
      </c>
      <c r="D951" s="1" t="s">
        <v>14</v>
      </c>
      <c r="E951" s="1" t="s">
        <v>10</v>
      </c>
      <c r="F951" s="1">
        <v>124640</v>
      </c>
      <c r="G951" s="1" t="s">
        <v>423</v>
      </c>
      <c r="H951" s="29">
        <v>52845</v>
      </c>
      <c r="I951" s="46">
        <v>2344.89</v>
      </c>
      <c r="J951" s="30">
        <v>1814.86</v>
      </c>
      <c r="K951" s="4"/>
      <c r="L951" s="3" t="s">
        <v>800</v>
      </c>
      <c r="M951" s="2">
        <v>45117</v>
      </c>
      <c r="N951" s="2" t="s">
        <v>1408</v>
      </c>
      <c r="O951" s="5">
        <v>45131</v>
      </c>
      <c r="P951" s="2"/>
      <c r="Q951" s="2"/>
      <c r="R951" s="1"/>
      <c r="S951" s="45"/>
      <c r="T951" s="31"/>
    </row>
    <row r="952" spans="1:20" hidden="1" x14ac:dyDescent="0.25">
      <c r="A952" s="1">
        <v>24301898</v>
      </c>
      <c r="B952" s="2">
        <v>45117</v>
      </c>
      <c r="C952" s="2" t="s">
        <v>456</v>
      </c>
      <c r="D952" s="1" t="s">
        <v>826</v>
      </c>
      <c r="E952" s="1" t="s">
        <v>49</v>
      </c>
      <c r="F952" s="1">
        <v>124641</v>
      </c>
      <c r="G952" s="1" t="s">
        <v>424</v>
      </c>
      <c r="H952" s="29">
        <v>91295.83</v>
      </c>
      <c r="I952" s="46">
        <v>6367.81</v>
      </c>
      <c r="J952" s="30">
        <v>3629.67</v>
      </c>
      <c r="K952" s="4"/>
      <c r="L952" s="3" t="s">
        <v>959</v>
      </c>
      <c r="M952" s="2">
        <v>45117</v>
      </c>
      <c r="N952" s="2" t="s">
        <v>1408</v>
      </c>
      <c r="O952" s="5">
        <v>45131</v>
      </c>
      <c r="P952" s="2"/>
      <c r="Q952" s="2"/>
      <c r="R952" s="1"/>
      <c r="S952" s="45"/>
      <c r="T952" s="31"/>
    </row>
    <row r="953" spans="1:20" hidden="1" x14ac:dyDescent="0.25">
      <c r="A953" s="1">
        <v>24223698</v>
      </c>
      <c r="B953" s="2">
        <v>45120</v>
      </c>
      <c r="C953" s="2" t="s">
        <v>456</v>
      </c>
      <c r="D953" s="1" t="s">
        <v>760</v>
      </c>
      <c r="E953" s="1" t="s">
        <v>30</v>
      </c>
      <c r="F953" s="1">
        <v>124642</v>
      </c>
      <c r="G953" s="1" t="s">
        <v>425</v>
      </c>
      <c r="H953" s="29">
        <v>24213.48</v>
      </c>
      <c r="I953" s="46">
        <v>1330.92</v>
      </c>
      <c r="J953" s="30">
        <v>757.21100000000001</v>
      </c>
      <c r="K953" s="4"/>
      <c r="L953" s="3" t="s">
        <v>800</v>
      </c>
      <c r="M953" s="2">
        <v>45117</v>
      </c>
      <c r="N953" s="2" t="s">
        <v>1408</v>
      </c>
      <c r="O953" s="5">
        <v>45134</v>
      </c>
      <c r="P953" s="2"/>
      <c r="Q953" s="2"/>
      <c r="R953" s="1"/>
      <c r="S953" s="45"/>
      <c r="T953" s="31"/>
    </row>
    <row r="954" spans="1:20" hidden="1" x14ac:dyDescent="0.25">
      <c r="A954" s="1">
        <v>25111798</v>
      </c>
      <c r="B954" s="2">
        <v>45118</v>
      </c>
      <c r="C954" s="2" t="s">
        <v>456</v>
      </c>
      <c r="D954" s="1" t="s">
        <v>132</v>
      </c>
      <c r="E954" s="1" t="s">
        <v>88</v>
      </c>
      <c r="F954" s="1">
        <v>124646</v>
      </c>
      <c r="G954" s="1" t="s">
        <v>423</v>
      </c>
      <c r="H954" s="29">
        <v>90549.96</v>
      </c>
      <c r="I954" s="46">
        <v>3766.32</v>
      </c>
      <c r="J954" s="30">
        <v>2741.4859999999999</v>
      </c>
      <c r="K954" s="4"/>
      <c r="L954" s="3" t="s">
        <v>799</v>
      </c>
      <c r="M954" s="2">
        <v>45117</v>
      </c>
      <c r="N954" s="2"/>
      <c r="O954" s="5">
        <v>45121</v>
      </c>
      <c r="P954" s="2"/>
      <c r="Q954" s="2"/>
      <c r="R954" s="1"/>
      <c r="S954" s="45"/>
      <c r="T954" s="31"/>
    </row>
    <row r="955" spans="1:20" hidden="1" x14ac:dyDescent="0.25">
      <c r="A955" s="1">
        <v>25130698</v>
      </c>
      <c r="B955" s="2">
        <v>45117</v>
      </c>
      <c r="C955" s="2" t="s">
        <v>456</v>
      </c>
      <c r="D955" s="1" t="s">
        <v>534</v>
      </c>
      <c r="E955" s="1" t="s">
        <v>16</v>
      </c>
      <c r="F955" s="1">
        <v>124647</v>
      </c>
      <c r="G955" s="1" t="s">
        <v>423</v>
      </c>
      <c r="H955" s="29">
        <v>21400</v>
      </c>
      <c r="I955" s="46">
        <v>890.52</v>
      </c>
      <c r="J955" s="30">
        <v>580.40300000000002</v>
      </c>
      <c r="K955" s="4"/>
      <c r="L955" s="3" t="s">
        <v>11</v>
      </c>
      <c r="M955" s="2">
        <v>45117</v>
      </c>
      <c r="N955" s="2"/>
      <c r="O955" s="5">
        <v>45135</v>
      </c>
      <c r="P955" s="2"/>
      <c r="Q955" s="2"/>
      <c r="R955" s="1"/>
      <c r="S955" s="45"/>
      <c r="T955" s="31"/>
    </row>
    <row r="956" spans="1:20" hidden="1" x14ac:dyDescent="0.25">
      <c r="A956" s="1">
        <v>25153198</v>
      </c>
      <c r="B956" s="2">
        <v>45117</v>
      </c>
      <c r="C956" s="2" t="s">
        <v>456</v>
      </c>
      <c r="D956" s="1" t="s">
        <v>582</v>
      </c>
      <c r="E956" s="1" t="s">
        <v>60</v>
      </c>
      <c r="F956" s="1">
        <v>124648</v>
      </c>
      <c r="G956" s="1" t="s">
        <v>423</v>
      </c>
      <c r="H956" s="29">
        <v>5610</v>
      </c>
      <c r="I956" s="46">
        <v>343.08</v>
      </c>
      <c r="J956" s="30">
        <v>178.41900000000001</v>
      </c>
      <c r="K956" s="4"/>
      <c r="L956" s="3" t="s">
        <v>61</v>
      </c>
      <c r="M956" s="2">
        <v>45117</v>
      </c>
      <c r="N956" s="2"/>
      <c r="O956" s="5">
        <v>45140</v>
      </c>
      <c r="P956" s="2"/>
      <c r="Q956" s="2"/>
      <c r="R956" s="1"/>
      <c r="S956" s="45"/>
      <c r="T956" s="31"/>
    </row>
    <row r="957" spans="1:20" hidden="1" x14ac:dyDescent="0.25">
      <c r="A957" s="1">
        <v>25345798</v>
      </c>
      <c r="B957" s="2">
        <v>45121</v>
      </c>
      <c r="C957" s="2" t="s">
        <v>456</v>
      </c>
      <c r="D957" s="1" t="s">
        <v>213</v>
      </c>
      <c r="E957" s="1" t="s">
        <v>16</v>
      </c>
      <c r="F957" s="1">
        <v>124649</v>
      </c>
      <c r="G957" s="1" t="s">
        <v>423</v>
      </c>
      <c r="H957" s="29">
        <v>64600</v>
      </c>
      <c r="I957" s="46">
        <v>3476.42</v>
      </c>
      <c r="J957" s="30">
        <v>2265.7739999999999</v>
      </c>
      <c r="K957" s="4"/>
      <c r="L957" s="3" t="s">
        <v>11</v>
      </c>
      <c r="M957" s="2">
        <v>45117</v>
      </c>
      <c r="N957" s="2"/>
      <c r="O957" s="5">
        <v>45141</v>
      </c>
      <c r="P957" s="2"/>
      <c r="Q957" s="2"/>
      <c r="R957" s="1"/>
      <c r="S957" s="45"/>
      <c r="T957" s="31"/>
    </row>
    <row r="958" spans="1:20" hidden="1" x14ac:dyDescent="0.25">
      <c r="A958" s="1">
        <v>25253198</v>
      </c>
      <c r="B958" s="2">
        <v>45118</v>
      </c>
      <c r="C958" s="2" t="s">
        <v>456</v>
      </c>
      <c r="D958" s="1" t="s">
        <v>19</v>
      </c>
      <c r="E958" s="1" t="s">
        <v>20</v>
      </c>
      <c r="F958" s="1">
        <v>124651</v>
      </c>
      <c r="G958" s="1" t="s">
        <v>423</v>
      </c>
      <c r="H958" s="29">
        <v>27300</v>
      </c>
      <c r="I958" s="46">
        <v>1135.51</v>
      </c>
      <c r="J958" s="30">
        <v>1002.354</v>
      </c>
      <c r="K958" s="4"/>
      <c r="L958" s="3" t="s">
        <v>799</v>
      </c>
      <c r="M958" s="2">
        <v>45117</v>
      </c>
      <c r="N958" s="2"/>
      <c r="O958" s="5">
        <v>45126</v>
      </c>
      <c r="P958" s="2"/>
      <c r="Q958" s="2"/>
      <c r="R958" s="1"/>
      <c r="S958" s="45"/>
      <c r="T958" s="31"/>
    </row>
    <row r="959" spans="1:20" hidden="1" x14ac:dyDescent="0.25">
      <c r="A959" s="1">
        <v>25268298</v>
      </c>
      <c r="B959" s="2">
        <v>45117</v>
      </c>
      <c r="C959" s="2" t="s">
        <v>456</v>
      </c>
      <c r="D959" s="1" t="s">
        <v>977</v>
      </c>
      <c r="E959" s="1" t="s">
        <v>26</v>
      </c>
      <c r="F959" s="1">
        <v>124652</v>
      </c>
      <c r="G959" s="1" t="s">
        <v>424</v>
      </c>
      <c r="H959" s="29">
        <v>20127.86</v>
      </c>
      <c r="I959" s="46">
        <v>1898.38</v>
      </c>
      <c r="J959" s="30">
        <v>694.64499999999998</v>
      </c>
      <c r="K959" s="4"/>
      <c r="L959" s="3" t="s">
        <v>959</v>
      </c>
      <c r="M959" s="2">
        <v>45117</v>
      </c>
      <c r="N959" s="2" t="s">
        <v>1407</v>
      </c>
      <c r="O959" s="5">
        <v>45139</v>
      </c>
      <c r="P959" s="2"/>
      <c r="Q959" s="2"/>
      <c r="R959" s="1"/>
      <c r="S959" s="45"/>
      <c r="T959" s="31"/>
    </row>
    <row r="960" spans="1:20" hidden="1" x14ac:dyDescent="0.25">
      <c r="A960" s="1">
        <v>25292098</v>
      </c>
      <c r="B960" s="2">
        <v>45117</v>
      </c>
      <c r="C960" s="2" t="s">
        <v>456</v>
      </c>
      <c r="D960" s="1" t="s">
        <v>489</v>
      </c>
      <c r="E960" s="1" t="s">
        <v>6</v>
      </c>
      <c r="F960" s="1">
        <v>124653</v>
      </c>
      <c r="G960" s="1" t="s">
        <v>422</v>
      </c>
      <c r="H960" s="28">
        <v>12750</v>
      </c>
      <c r="I960" s="46">
        <v>459.18</v>
      </c>
      <c r="J960" s="30">
        <v>340.18299999999999</v>
      </c>
      <c r="K960" s="4"/>
      <c r="L960" s="3" t="s">
        <v>52</v>
      </c>
      <c r="M960" s="2">
        <v>45117</v>
      </c>
      <c r="N960" s="2"/>
      <c r="O960" s="5">
        <v>45131</v>
      </c>
      <c r="P960" s="2"/>
      <c r="Q960" s="2"/>
      <c r="R960" s="1"/>
      <c r="S960" s="45"/>
      <c r="T960" s="31"/>
    </row>
    <row r="961" spans="1:20" hidden="1" x14ac:dyDescent="0.25">
      <c r="A961" s="1">
        <v>25446298</v>
      </c>
      <c r="B961" s="2">
        <v>45117</v>
      </c>
      <c r="C961" s="2" t="s">
        <v>456</v>
      </c>
      <c r="D961" s="1" t="s">
        <v>376</v>
      </c>
      <c r="E961" s="1" t="s">
        <v>20</v>
      </c>
      <c r="F961" s="1">
        <v>124654</v>
      </c>
      <c r="G961" s="1" t="s">
        <v>423</v>
      </c>
      <c r="H961" s="29">
        <v>28000</v>
      </c>
      <c r="I961" s="46">
        <v>1408.63</v>
      </c>
      <c r="J961" s="30">
        <v>918.06500000000005</v>
      </c>
      <c r="K961" s="4"/>
      <c r="L961" s="3" t="s">
        <v>11</v>
      </c>
      <c r="M961" s="2">
        <v>45117</v>
      </c>
      <c r="N961" s="2"/>
      <c r="O961" s="5">
        <v>45142</v>
      </c>
      <c r="P961" s="2"/>
      <c r="Q961" s="2"/>
      <c r="R961" s="1"/>
      <c r="S961" s="45"/>
      <c r="T961" s="31"/>
    </row>
    <row r="962" spans="1:20" hidden="1" x14ac:dyDescent="0.25">
      <c r="A962" s="1">
        <v>24748198</v>
      </c>
      <c r="B962" s="2">
        <v>45121</v>
      </c>
      <c r="C962" s="2" t="s">
        <v>456</v>
      </c>
      <c r="D962" s="1" t="s">
        <v>99</v>
      </c>
      <c r="E962" s="1" t="s">
        <v>16</v>
      </c>
      <c r="F962" s="1">
        <v>124657</v>
      </c>
      <c r="G962" s="1" t="s">
        <v>423</v>
      </c>
      <c r="H962" s="29">
        <v>8239</v>
      </c>
      <c r="I962" s="46">
        <v>401.74</v>
      </c>
      <c r="J962" s="30">
        <v>261.83300000000003</v>
      </c>
      <c r="K962" s="4"/>
      <c r="L962" s="3" t="s">
        <v>11</v>
      </c>
      <c r="M962" s="2">
        <v>45117</v>
      </c>
      <c r="N962" s="2"/>
      <c r="O962" s="5">
        <v>45141</v>
      </c>
      <c r="P962" s="2"/>
      <c r="Q962" s="2"/>
      <c r="R962" s="1"/>
      <c r="S962" s="45"/>
      <c r="T962" s="31"/>
    </row>
    <row r="963" spans="1:20" hidden="1" x14ac:dyDescent="0.25">
      <c r="A963" s="1">
        <v>24963998</v>
      </c>
      <c r="B963" s="2">
        <v>45117</v>
      </c>
      <c r="C963" s="2" t="s">
        <v>456</v>
      </c>
      <c r="D963" s="1" t="s">
        <v>347</v>
      </c>
      <c r="E963" s="1" t="s">
        <v>60</v>
      </c>
      <c r="F963" s="1">
        <v>124658</v>
      </c>
      <c r="G963" s="1" t="s">
        <v>423</v>
      </c>
      <c r="H963" s="29">
        <v>8799</v>
      </c>
      <c r="I963" s="46">
        <v>594.99</v>
      </c>
      <c r="J963" s="30">
        <v>313.32600000000002</v>
      </c>
      <c r="K963" s="4"/>
      <c r="L963" s="3" t="s">
        <v>61</v>
      </c>
      <c r="M963" s="2">
        <v>45117</v>
      </c>
      <c r="N963" s="2"/>
      <c r="O963" s="5">
        <v>45140</v>
      </c>
      <c r="P963" s="2"/>
      <c r="Q963" s="2"/>
      <c r="R963" s="1"/>
      <c r="S963" s="45"/>
      <c r="T963" s="31"/>
    </row>
    <row r="964" spans="1:20" hidden="1" x14ac:dyDescent="0.25">
      <c r="A964" s="1">
        <v>25270398</v>
      </c>
      <c r="B964" s="2">
        <v>45119</v>
      </c>
      <c r="C964" s="2" t="s">
        <v>456</v>
      </c>
      <c r="D964" s="1" t="s">
        <v>130</v>
      </c>
      <c r="E964" s="1" t="s">
        <v>16</v>
      </c>
      <c r="F964" s="1">
        <v>124659</v>
      </c>
      <c r="G964" s="1" t="s">
        <v>423</v>
      </c>
      <c r="H964" s="29">
        <v>6839</v>
      </c>
      <c r="I964" s="46">
        <v>312.5</v>
      </c>
      <c r="J964" s="30">
        <v>0</v>
      </c>
      <c r="K964" s="4"/>
      <c r="L964" s="3" t="s">
        <v>11</v>
      </c>
      <c r="M964" s="2">
        <v>45117</v>
      </c>
      <c r="N964" s="2"/>
      <c r="O964" s="5">
        <v>45134</v>
      </c>
      <c r="P964" s="2"/>
      <c r="Q964" s="2"/>
      <c r="R964" s="1"/>
      <c r="S964" s="45"/>
      <c r="T964" s="31"/>
    </row>
    <row r="965" spans="1:20" hidden="1" x14ac:dyDescent="0.25">
      <c r="A965" s="1">
        <v>24925798</v>
      </c>
      <c r="B965" s="2">
        <v>45120</v>
      </c>
      <c r="C965" s="2" t="s">
        <v>456</v>
      </c>
      <c r="D965" s="1" t="s">
        <v>141</v>
      </c>
      <c r="E965" s="1" t="s">
        <v>30</v>
      </c>
      <c r="F965" s="1">
        <v>124661</v>
      </c>
      <c r="G965" s="1" t="s">
        <v>425</v>
      </c>
      <c r="H965" s="29">
        <v>42000</v>
      </c>
      <c r="I965" s="46">
        <v>2308.5700000000002</v>
      </c>
      <c r="J965" s="30">
        <v>1163.98</v>
      </c>
      <c r="K965" s="4"/>
      <c r="L965" s="3" t="s">
        <v>800</v>
      </c>
      <c r="M965" s="2">
        <v>45117</v>
      </c>
      <c r="N965" s="2" t="s">
        <v>1408</v>
      </c>
      <c r="O965" s="5">
        <v>45134</v>
      </c>
      <c r="P965" s="2"/>
      <c r="Q965" s="2"/>
      <c r="R965" s="1"/>
      <c r="S965" s="45"/>
      <c r="T965" s="31"/>
    </row>
    <row r="966" spans="1:20" hidden="1" x14ac:dyDescent="0.25">
      <c r="A966" s="1">
        <v>25443398</v>
      </c>
      <c r="B966" s="2">
        <v>45117</v>
      </c>
      <c r="C966" s="2" t="s">
        <v>456</v>
      </c>
      <c r="D966" s="1" t="s">
        <v>96</v>
      </c>
      <c r="E966" s="1" t="s">
        <v>60</v>
      </c>
      <c r="F966" s="1">
        <v>124663</v>
      </c>
      <c r="G966" s="1" t="s">
        <v>423</v>
      </c>
      <c r="H966" s="29">
        <v>14000</v>
      </c>
      <c r="I966" s="46">
        <v>897.85</v>
      </c>
      <c r="J966" s="30">
        <v>475.64800000000002</v>
      </c>
      <c r="K966" s="4"/>
      <c r="L966" s="3" t="s">
        <v>61</v>
      </c>
      <c r="M966" s="2">
        <v>45117</v>
      </c>
      <c r="N966" s="2"/>
      <c r="O966" s="5">
        <v>45140</v>
      </c>
      <c r="P966" s="2"/>
      <c r="Q966" s="2"/>
      <c r="R966" s="1"/>
      <c r="S966" s="45"/>
      <c r="T966" s="31"/>
    </row>
    <row r="967" spans="1:20" hidden="1" x14ac:dyDescent="0.25">
      <c r="A967" s="1">
        <v>25346898</v>
      </c>
      <c r="B967" s="2">
        <v>45117</v>
      </c>
      <c r="C967" s="2" t="s">
        <v>456</v>
      </c>
      <c r="D967" s="1" t="s">
        <v>807</v>
      </c>
      <c r="E967" s="1" t="s">
        <v>143</v>
      </c>
      <c r="F967" s="1">
        <v>124664</v>
      </c>
      <c r="G967" s="1" t="s">
        <v>424</v>
      </c>
      <c r="H967" s="29">
        <v>22380.87</v>
      </c>
      <c r="I967" s="46">
        <v>2427.9299999999998</v>
      </c>
      <c r="J967" s="30">
        <v>852.17200000000003</v>
      </c>
      <c r="K967" s="4"/>
      <c r="L967" s="3" t="s">
        <v>959</v>
      </c>
      <c r="M967" s="2">
        <v>45117</v>
      </c>
      <c r="N967" s="2" t="s">
        <v>1408</v>
      </c>
      <c r="O967" s="5">
        <v>45135</v>
      </c>
      <c r="P967" s="2"/>
      <c r="Q967" s="2"/>
      <c r="R967" s="1"/>
      <c r="S967" s="45"/>
      <c r="T967" s="31"/>
    </row>
    <row r="968" spans="1:20" hidden="1" x14ac:dyDescent="0.25">
      <c r="A968" s="1">
        <v>25032798</v>
      </c>
      <c r="B968" s="2">
        <v>45117</v>
      </c>
      <c r="C968" s="2" t="s">
        <v>456</v>
      </c>
      <c r="D968" s="1" t="s">
        <v>46</v>
      </c>
      <c r="E968" s="1" t="s">
        <v>26</v>
      </c>
      <c r="F968" s="1">
        <v>124665</v>
      </c>
      <c r="G968" s="1" t="s">
        <v>424</v>
      </c>
      <c r="H968" s="29">
        <v>10659.47</v>
      </c>
      <c r="I968" s="46">
        <v>738.42</v>
      </c>
      <c r="J968" s="30">
        <v>333.62</v>
      </c>
      <c r="K968" s="4"/>
      <c r="L968" s="3" t="s">
        <v>959</v>
      </c>
      <c r="M968" s="2">
        <v>45117</v>
      </c>
      <c r="N968" s="2" t="s">
        <v>1408</v>
      </c>
      <c r="O968" s="5">
        <v>45133</v>
      </c>
      <c r="P968" s="2"/>
      <c r="Q968" s="2"/>
      <c r="R968" s="1"/>
      <c r="S968" s="45"/>
      <c r="T968" s="31"/>
    </row>
    <row r="969" spans="1:20" hidden="1" x14ac:dyDescent="0.25">
      <c r="A969" s="1">
        <v>25352798</v>
      </c>
      <c r="B969" s="2">
        <v>45117</v>
      </c>
      <c r="C969" s="2" t="s">
        <v>456</v>
      </c>
      <c r="D969" s="1" t="s">
        <v>31</v>
      </c>
      <c r="E969" s="1" t="s">
        <v>26</v>
      </c>
      <c r="F969" s="1">
        <v>124666</v>
      </c>
      <c r="G969" s="1" t="s">
        <v>424</v>
      </c>
      <c r="H969" s="29">
        <v>18065.169999999998</v>
      </c>
      <c r="I969" s="46">
        <v>1616.75</v>
      </c>
      <c r="J969" s="30">
        <v>635.60400000000004</v>
      </c>
      <c r="K969" s="4"/>
      <c r="L969" s="3" t="s">
        <v>959</v>
      </c>
      <c r="M969" s="2">
        <v>45117</v>
      </c>
      <c r="N969" s="2" t="s">
        <v>1407</v>
      </c>
      <c r="O969" s="5">
        <v>45133</v>
      </c>
      <c r="P969" s="2"/>
      <c r="Q969" s="2"/>
      <c r="R969" s="1"/>
      <c r="S969" s="45"/>
      <c r="T969" s="31"/>
    </row>
    <row r="970" spans="1:20" hidden="1" x14ac:dyDescent="0.25">
      <c r="A970" s="1">
        <v>25383498</v>
      </c>
      <c r="B970" s="2">
        <v>45117</v>
      </c>
      <c r="C970" s="2" t="s">
        <v>456</v>
      </c>
      <c r="D970" s="1" t="s">
        <v>934</v>
      </c>
      <c r="E970" s="1" t="s">
        <v>28</v>
      </c>
      <c r="F970" s="1">
        <v>124668</v>
      </c>
      <c r="G970" s="1" t="s">
        <v>425</v>
      </c>
      <c r="H970" s="29">
        <v>6839.91</v>
      </c>
      <c r="I970" s="46">
        <v>412.24</v>
      </c>
      <c r="J970" s="30">
        <v>238.34700000000001</v>
      </c>
      <c r="K970" s="4"/>
      <c r="L970" s="3" t="s">
        <v>959</v>
      </c>
      <c r="M970" s="2">
        <v>45117</v>
      </c>
      <c r="N970" s="2" t="s">
        <v>1408</v>
      </c>
      <c r="O970" s="5">
        <v>45132</v>
      </c>
      <c r="P970" s="2"/>
      <c r="Q970" s="2"/>
      <c r="R970" s="1"/>
      <c r="S970" s="45"/>
      <c r="T970" s="31"/>
    </row>
    <row r="971" spans="1:20" hidden="1" x14ac:dyDescent="0.25">
      <c r="A971" s="1">
        <v>25405998</v>
      </c>
      <c r="B971" s="2">
        <v>45117</v>
      </c>
      <c r="C971" s="2" t="s">
        <v>456</v>
      </c>
      <c r="D971" s="1" t="s">
        <v>817</v>
      </c>
      <c r="E971" s="1" t="s">
        <v>143</v>
      </c>
      <c r="F971" s="1">
        <v>124669</v>
      </c>
      <c r="G971" s="1" t="s">
        <v>424</v>
      </c>
      <c r="H971" s="29">
        <v>34338.14</v>
      </c>
      <c r="I971" s="46">
        <v>3619.74</v>
      </c>
      <c r="J971" s="30">
        <v>1271.2080000000001</v>
      </c>
      <c r="K971" s="4"/>
      <c r="L971" s="3" t="s">
        <v>959</v>
      </c>
      <c r="M971" s="2">
        <v>45117</v>
      </c>
      <c r="N971" s="2" t="s">
        <v>1407</v>
      </c>
      <c r="O971" s="5">
        <v>45139</v>
      </c>
      <c r="P971" s="2"/>
      <c r="Q971" s="2"/>
      <c r="R971" s="1"/>
      <c r="S971" s="45"/>
      <c r="T971" s="31"/>
    </row>
    <row r="972" spans="1:20" hidden="1" x14ac:dyDescent="0.25">
      <c r="A972" s="1">
        <v>25291798</v>
      </c>
      <c r="B972" s="2">
        <v>45117</v>
      </c>
      <c r="C972" s="2" t="s">
        <v>456</v>
      </c>
      <c r="D972" s="1" t="s">
        <v>976</v>
      </c>
      <c r="E972" s="1" t="s">
        <v>49</v>
      </c>
      <c r="F972" s="1">
        <v>124676</v>
      </c>
      <c r="G972" s="1" t="s">
        <v>424</v>
      </c>
      <c r="H972" s="29">
        <v>13399.27</v>
      </c>
      <c r="I972" s="46">
        <v>955.89</v>
      </c>
      <c r="J972" s="30">
        <v>432.27699999999999</v>
      </c>
      <c r="K972" s="4"/>
      <c r="L972" s="3" t="s">
        <v>959</v>
      </c>
      <c r="M972" s="2">
        <v>45117</v>
      </c>
      <c r="N972" s="2" t="s">
        <v>1407</v>
      </c>
      <c r="O972" s="5">
        <v>45142</v>
      </c>
      <c r="P972" s="2"/>
      <c r="Q972" s="2"/>
      <c r="R972" s="1"/>
      <c r="S972" s="45"/>
      <c r="T972" s="31"/>
    </row>
    <row r="973" spans="1:20" hidden="1" x14ac:dyDescent="0.25">
      <c r="A973" s="1">
        <v>24381198</v>
      </c>
      <c r="B973" s="2">
        <v>45120</v>
      </c>
      <c r="C973" s="2" t="s">
        <v>456</v>
      </c>
      <c r="D973" s="1" t="s">
        <v>124</v>
      </c>
      <c r="E973" s="1" t="s">
        <v>30</v>
      </c>
      <c r="F973" s="1">
        <v>124677</v>
      </c>
      <c r="G973" s="1" t="s">
        <v>425</v>
      </c>
      <c r="H973" s="29">
        <v>20620.71</v>
      </c>
      <c r="I973" s="46">
        <v>1133.44</v>
      </c>
      <c r="J973" s="30">
        <v>704.73400000000004</v>
      </c>
      <c r="K973" s="4"/>
      <c r="L973" s="3" t="s">
        <v>800</v>
      </c>
      <c r="M973" s="2">
        <v>45117</v>
      </c>
      <c r="N973" s="2" t="s">
        <v>1408</v>
      </c>
      <c r="O973" s="5">
        <v>45134</v>
      </c>
      <c r="P973" s="2"/>
      <c r="Q973" s="2"/>
      <c r="R973" s="1"/>
      <c r="S973" s="45"/>
      <c r="T973" s="31"/>
    </row>
    <row r="974" spans="1:20" hidden="1" x14ac:dyDescent="0.25">
      <c r="A974" s="1">
        <v>25334198</v>
      </c>
      <c r="B974" s="2">
        <v>45118</v>
      </c>
      <c r="C974" s="2" t="s">
        <v>456</v>
      </c>
      <c r="D974" s="1" t="s">
        <v>161</v>
      </c>
      <c r="E974" s="1" t="s">
        <v>33</v>
      </c>
      <c r="F974" s="1">
        <v>124678</v>
      </c>
      <c r="G974" s="1" t="s">
        <v>425</v>
      </c>
      <c r="H974" s="29">
        <v>6499</v>
      </c>
      <c r="I974" s="46">
        <v>299.67</v>
      </c>
      <c r="J974" s="30">
        <v>202.85499999999999</v>
      </c>
      <c r="K974" s="4"/>
      <c r="L974" s="3" t="s">
        <v>510</v>
      </c>
      <c r="M974" s="2">
        <v>45117</v>
      </c>
      <c r="N974" s="2"/>
      <c r="O974" s="5">
        <v>45132</v>
      </c>
      <c r="P974" s="2"/>
      <c r="Q974" s="2"/>
      <c r="R974" s="1"/>
      <c r="S974" s="45"/>
      <c r="T974" s="31"/>
    </row>
    <row r="975" spans="1:20" hidden="1" x14ac:dyDescent="0.25">
      <c r="A975" s="1">
        <v>25112098</v>
      </c>
      <c r="B975" s="2">
        <v>45117</v>
      </c>
      <c r="C975" s="2" t="s">
        <v>456</v>
      </c>
      <c r="D975" s="1" t="s">
        <v>62</v>
      </c>
      <c r="E975" s="1" t="s">
        <v>60</v>
      </c>
      <c r="F975" s="1">
        <v>124682</v>
      </c>
      <c r="G975" s="1" t="s">
        <v>423</v>
      </c>
      <c r="H975" s="29">
        <v>9384.34</v>
      </c>
      <c r="I975" s="46">
        <v>492.43</v>
      </c>
      <c r="J975" s="30">
        <v>252.553</v>
      </c>
      <c r="K975" s="4"/>
      <c r="L975" s="3" t="s">
        <v>61</v>
      </c>
      <c r="M975" s="2">
        <v>45117</v>
      </c>
      <c r="N975" s="2"/>
      <c r="O975" s="5">
        <v>45140</v>
      </c>
      <c r="P975" s="2"/>
      <c r="Q975" s="2"/>
      <c r="R975" s="1"/>
      <c r="S975" s="45"/>
      <c r="T975" s="31"/>
    </row>
    <row r="976" spans="1:20" hidden="1" x14ac:dyDescent="0.25">
      <c r="A976" s="1">
        <v>25061898</v>
      </c>
      <c r="B976" s="2">
        <v>45120</v>
      </c>
      <c r="C976" s="2" t="s">
        <v>456</v>
      </c>
      <c r="D976" s="1" t="s">
        <v>936</v>
      </c>
      <c r="E976" s="1" t="s">
        <v>30</v>
      </c>
      <c r="F976" s="1">
        <v>124683</v>
      </c>
      <c r="G976" s="1" t="s">
        <v>425</v>
      </c>
      <c r="H976" s="29">
        <v>13919.63</v>
      </c>
      <c r="I976" s="46">
        <v>1060.48</v>
      </c>
      <c r="J976" s="30">
        <v>432.27699999999999</v>
      </c>
      <c r="K976" s="4"/>
      <c r="L976" s="3" t="s">
        <v>959</v>
      </c>
      <c r="M976" s="2">
        <v>45117</v>
      </c>
      <c r="N976" s="2" t="s">
        <v>1407</v>
      </c>
      <c r="O976" s="5">
        <v>45145</v>
      </c>
      <c r="P976" s="2"/>
      <c r="Q976" s="2"/>
      <c r="R976" s="1"/>
      <c r="S976" s="45"/>
      <c r="T976" s="31"/>
    </row>
    <row r="977" spans="1:20" hidden="1" x14ac:dyDescent="0.25">
      <c r="A977" s="1">
        <v>25071798</v>
      </c>
      <c r="B977" s="2">
        <v>45117</v>
      </c>
      <c r="C977" s="2" t="s">
        <v>456</v>
      </c>
      <c r="D977" s="1" t="s">
        <v>281</v>
      </c>
      <c r="E977" s="1" t="s">
        <v>60</v>
      </c>
      <c r="F977" s="1">
        <v>124684</v>
      </c>
      <c r="G977" s="1" t="s">
        <v>423</v>
      </c>
      <c r="H977" s="29">
        <v>12269</v>
      </c>
      <c r="I977" s="46">
        <v>711.34</v>
      </c>
      <c r="J977" s="30">
        <v>371.93700000000001</v>
      </c>
      <c r="K977" s="4"/>
      <c r="L977" s="3" t="s">
        <v>61</v>
      </c>
      <c r="M977" s="2">
        <v>45117</v>
      </c>
      <c r="N977" s="2"/>
      <c r="O977" s="5">
        <v>45140</v>
      </c>
      <c r="P977" s="2"/>
      <c r="Q977" s="2"/>
      <c r="R977" s="1"/>
      <c r="S977" s="45"/>
      <c r="T977" s="31"/>
    </row>
    <row r="978" spans="1:20" hidden="1" x14ac:dyDescent="0.25">
      <c r="A978" s="1">
        <v>25458998</v>
      </c>
      <c r="B978" s="2">
        <v>45120</v>
      </c>
      <c r="C978" s="2" t="s">
        <v>456</v>
      </c>
      <c r="D978" s="1" t="s">
        <v>984</v>
      </c>
      <c r="E978" s="1" t="s">
        <v>30</v>
      </c>
      <c r="F978" s="1">
        <v>124685</v>
      </c>
      <c r="G978" s="1" t="s">
        <v>425</v>
      </c>
      <c r="H978" s="29">
        <v>6909</v>
      </c>
      <c r="I978" s="46">
        <v>424.41</v>
      </c>
      <c r="J978" s="30">
        <v>235.28299999999999</v>
      </c>
      <c r="K978" s="4"/>
      <c r="L978" s="3" t="s">
        <v>959</v>
      </c>
      <c r="M978" s="2">
        <v>45117</v>
      </c>
      <c r="N978" s="2" t="s">
        <v>1407</v>
      </c>
      <c r="O978" s="5">
        <v>45146</v>
      </c>
      <c r="P978" s="2"/>
      <c r="Q978" s="2"/>
      <c r="R978" s="1"/>
      <c r="S978" s="45"/>
      <c r="T978" s="31"/>
    </row>
    <row r="979" spans="1:20" hidden="1" x14ac:dyDescent="0.25">
      <c r="A979" s="1">
        <v>24783398</v>
      </c>
      <c r="B979" s="2">
        <v>45120</v>
      </c>
      <c r="C979" s="2" t="s">
        <v>456</v>
      </c>
      <c r="D979" s="1" t="s">
        <v>431</v>
      </c>
      <c r="E979" s="1" t="s">
        <v>30</v>
      </c>
      <c r="F979" s="1">
        <v>124686</v>
      </c>
      <c r="G979" s="1" t="s">
        <v>425</v>
      </c>
      <c r="H979" s="29">
        <v>16039</v>
      </c>
      <c r="I979" s="46">
        <v>1251.82</v>
      </c>
      <c r="J979" s="30">
        <v>510.32799999999997</v>
      </c>
      <c r="K979" s="4"/>
      <c r="L979" s="3" t="s">
        <v>959</v>
      </c>
      <c r="M979" s="2">
        <v>45117</v>
      </c>
      <c r="N979" s="2" t="s">
        <v>1407</v>
      </c>
      <c r="O979" s="5">
        <v>45140</v>
      </c>
      <c r="P979" s="2"/>
      <c r="Q979" s="2"/>
      <c r="R979" s="1"/>
      <c r="S979" s="45"/>
      <c r="T979" s="31"/>
    </row>
    <row r="980" spans="1:20" hidden="1" x14ac:dyDescent="0.25">
      <c r="A980" s="1">
        <v>25523598</v>
      </c>
      <c r="B980" s="2">
        <v>45117</v>
      </c>
      <c r="C980" s="2" t="s">
        <v>456</v>
      </c>
      <c r="D980" s="1" t="s">
        <v>31</v>
      </c>
      <c r="E980" s="1" t="s">
        <v>26</v>
      </c>
      <c r="F980" s="1">
        <v>124687</v>
      </c>
      <c r="G980" s="1" t="s">
        <v>424</v>
      </c>
      <c r="H980" s="29">
        <v>9032</v>
      </c>
      <c r="I980" s="46">
        <v>651.47</v>
      </c>
      <c r="J980" s="30">
        <v>252.553</v>
      </c>
      <c r="K980" s="4"/>
      <c r="L980" s="3" t="s">
        <v>959</v>
      </c>
      <c r="M980" s="2">
        <v>45117</v>
      </c>
      <c r="N980" s="2" t="s">
        <v>1407</v>
      </c>
      <c r="O980" s="5">
        <v>45133</v>
      </c>
      <c r="P980" s="2"/>
      <c r="Q980" s="2"/>
      <c r="R980" s="1"/>
      <c r="S980" s="45"/>
      <c r="T980" s="31"/>
    </row>
    <row r="981" spans="1:20" hidden="1" x14ac:dyDescent="0.25">
      <c r="A981" s="1">
        <v>25086798</v>
      </c>
      <c r="B981" s="2">
        <v>45117</v>
      </c>
      <c r="C981" s="2" t="s">
        <v>456</v>
      </c>
      <c r="D981" s="1" t="s">
        <v>859</v>
      </c>
      <c r="E981" s="1" t="s">
        <v>26</v>
      </c>
      <c r="F981" s="1">
        <v>124688</v>
      </c>
      <c r="G981" s="1" t="s">
        <v>424</v>
      </c>
      <c r="H981" s="29">
        <v>13399.27</v>
      </c>
      <c r="I981" s="46">
        <v>1192.3900000000001</v>
      </c>
      <c r="J981" s="30">
        <v>432.27699999999999</v>
      </c>
      <c r="K981" s="4"/>
      <c r="L981" s="3" t="s">
        <v>959</v>
      </c>
      <c r="M981" s="2">
        <v>45117</v>
      </c>
      <c r="N981" s="2" t="s">
        <v>1408</v>
      </c>
      <c r="O981" s="5">
        <v>45133</v>
      </c>
      <c r="P981" s="2"/>
      <c r="Q981" s="2"/>
      <c r="R981" s="1"/>
      <c r="S981" s="45"/>
      <c r="T981" s="31"/>
    </row>
    <row r="982" spans="1:20" hidden="1" x14ac:dyDescent="0.25">
      <c r="A982" s="1">
        <v>25489098</v>
      </c>
      <c r="B982" s="2">
        <v>45117</v>
      </c>
      <c r="C982" s="2" t="s">
        <v>456</v>
      </c>
      <c r="D982" s="1" t="s">
        <v>177</v>
      </c>
      <c r="E982" s="1" t="s">
        <v>60</v>
      </c>
      <c r="F982" s="1">
        <v>124689</v>
      </c>
      <c r="G982" s="1" t="s">
        <v>423</v>
      </c>
      <c r="H982" s="29">
        <v>13735.04</v>
      </c>
      <c r="I982" s="46">
        <v>874.12</v>
      </c>
      <c r="J982" s="30">
        <v>462.166</v>
      </c>
      <c r="K982" s="4"/>
      <c r="L982" s="3" t="s">
        <v>61</v>
      </c>
      <c r="M982" s="2">
        <v>45117</v>
      </c>
      <c r="N982" s="2"/>
      <c r="O982" s="5">
        <v>45140</v>
      </c>
      <c r="P982" s="2"/>
      <c r="Q982" s="2"/>
      <c r="R982" s="1"/>
      <c r="S982" s="45"/>
      <c r="T982" s="31"/>
    </row>
    <row r="983" spans="1:20" hidden="1" x14ac:dyDescent="0.25">
      <c r="A983" s="1">
        <v>25426098</v>
      </c>
      <c r="B983" s="2">
        <v>45120</v>
      </c>
      <c r="C983" s="2" t="s">
        <v>456</v>
      </c>
      <c r="D983" s="1" t="s">
        <v>123</v>
      </c>
      <c r="E983" s="1" t="s">
        <v>30</v>
      </c>
      <c r="F983" s="1">
        <v>124692</v>
      </c>
      <c r="G983" s="1" t="s">
        <v>425</v>
      </c>
      <c r="H983" s="29">
        <v>14589</v>
      </c>
      <c r="I983" s="46">
        <v>801.9</v>
      </c>
      <c r="J983" s="30">
        <v>494.59500000000003</v>
      </c>
      <c r="K983" s="4"/>
      <c r="L983" s="3" t="s">
        <v>800</v>
      </c>
      <c r="M983" s="2">
        <v>45117</v>
      </c>
      <c r="N983" s="2" t="s">
        <v>1408</v>
      </c>
      <c r="O983" s="5">
        <v>45132</v>
      </c>
      <c r="P983" s="2"/>
      <c r="Q983" s="2"/>
      <c r="R983" s="1"/>
      <c r="S983" s="45"/>
      <c r="T983" s="31"/>
    </row>
    <row r="984" spans="1:20" hidden="1" x14ac:dyDescent="0.25">
      <c r="A984" s="1">
        <v>25273298</v>
      </c>
      <c r="B984" s="2">
        <v>45118</v>
      </c>
      <c r="C984" s="2" t="s">
        <v>456</v>
      </c>
      <c r="D984" s="1" t="s">
        <v>292</v>
      </c>
      <c r="E984" s="1" t="s">
        <v>51</v>
      </c>
      <c r="F984" s="1">
        <v>124693</v>
      </c>
      <c r="G984" s="1" t="s">
        <v>422</v>
      </c>
      <c r="H984" s="28">
        <v>6499</v>
      </c>
      <c r="I984" s="46">
        <v>170.19</v>
      </c>
      <c r="J984" s="30">
        <v>202.85499999999999</v>
      </c>
      <c r="K984" s="4"/>
      <c r="L984" s="3" t="s">
        <v>188</v>
      </c>
      <c r="M984" s="2">
        <v>45117</v>
      </c>
      <c r="N984" s="2"/>
      <c r="O984" s="5">
        <v>45121</v>
      </c>
      <c r="P984" s="2"/>
      <c r="Q984" s="2"/>
      <c r="R984" s="1"/>
      <c r="S984" s="45"/>
      <c r="T984" s="31"/>
    </row>
    <row r="985" spans="1:20" hidden="1" x14ac:dyDescent="0.25">
      <c r="A985" s="1">
        <v>25482598</v>
      </c>
      <c r="B985" s="2">
        <v>45120</v>
      </c>
      <c r="C985" s="2" t="s">
        <v>456</v>
      </c>
      <c r="D985" s="1" t="s">
        <v>92</v>
      </c>
      <c r="E985" s="1" t="s">
        <v>30</v>
      </c>
      <c r="F985" s="1">
        <v>124694</v>
      </c>
      <c r="G985" s="1" t="s">
        <v>425</v>
      </c>
      <c r="H985" s="29">
        <v>9839</v>
      </c>
      <c r="I985" s="46">
        <v>580.22</v>
      </c>
      <c r="J985" s="30">
        <v>321.61599999999999</v>
      </c>
      <c r="K985" s="4"/>
      <c r="L985" s="3" t="s">
        <v>959</v>
      </c>
      <c r="M985" s="2">
        <v>45117</v>
      </c>
      <c r="N985" s="2" t="s">
        <v>1407</v>
      </c>
      <c r="O985" s="5">
        <v>45146</v>
      </c>
      <c r="P985" s="2"/>
      <c r="Q985" s="2"/>
      <c r="R985" s="1"/>
      <c r="S985" s="45"/>
      <c r="T985" s="31"/>
    </row>
    <row r="986" spans="1:20" hidden="1" x14ac:dyDescent="0.25">
      <c r="A986" s="1">
        <v>24859498</v>
      </c>
      <c r="B986" s="2">
        <v>45120</v>
      </c>
      <c r="C986" s="2" t="s">
        <v>456</v>
      </c>
      <c r="D986" s="1" t="s">
        <v>125</v>
      </c>
      <c r="E986" s="1" t="s">
        <v>30</v>
      </c>
      <c r="F986" s="1">
        <v>124695</v>
      </c>
      <c r="G986" s="1" t="s">
        <v>425</v>
      </c>
      <c r="H986" s="29">
        <v>11443.41</v>
      </c>
      <c r="I986" s="46">
        <v>628.99</v>
      </c>
      <c r="J986" s="30">
        <v>393.66699999999997</v>
      </c>
      <c r="K986" s="4"/>
      <c r="L986" s="3" t="s">
        <v>800</v>
      </c>
      <c r="M986" s="2">
        <v>45117</v>
      </c>
      <c r="N986" s="2" t="s">
        <v>1408</v>
      </c>
      <c r="O986" s="5">
        <v>45131</v>
      </c>
      <c r="P986" s="2"/>
      <c r="Q986" s="2"/>
      <c r="R986" s="1"/>
      <c r="S986" s="45"/>
      <c r="T986" s="31"/>
    </row>
    <row r="987" spans="1:20" hidden="1" x14ac:dyDescent="0.25">
      <c r="A987" s="1">
        <v>25179598</v>
      </c>
      <c r="B987" s="2">
        <v>45119</v>
      </c>
      <c r="C987" s="2" t="s">
        <v>456</v>
      </c>
      <c r="D987" s="1" t="s">
        <v>204</v>
      </c>
      <c r="E987" s="1" t="s">
        <v>16</v>
      </c>
      <c r="F987" s="1">
        <v>124696</v>
      </c>
      <c r="G987" s="1" t="s">
        <v>423</v>
      </c>
      <c r="H987" s="29">
        <v>5829</v>
      </c>
      <c r="I987" s="46">
        <v>270.08999999999997</v>
      </c>
      <c r="J987" s="30">
        <v>176.029</v>
      </c>
      <c r="K987" s="4"/>
      <c r="L987" s="3" t="s">
        <v>11</v>
      </c>
      <c r="M987" s="2">
        <v>45117</v>
      </c>
      <c r="N987" s="2"/>
      <c r="O987" s="5">
        <v>45139</v>
      </c>
      <c r="P987" s="2"/>
      <c r="Q987" s="2"/>
      <c r="R987" s="1"/>
      <c r="S987" s="45"/>
      <c r="T987" s="31"/>
    </row>
    <row r="988" spans="1:20" hidden="1" x14ac:dyDescent="0.25">
      <c r="A988" s="1">
        <v>25343598</v>
      </c>
      <c r="B988" s="2">
        <v>45117</v>
      </c>
      <c r="C988" s="2" t="s">
        <v>456</v>
      </c>
      <c r="D988" s="1" t="s">
        <v>978</v>
      </c>
      <c r="E988" s="1" t="s">
        <v>26</v>
      </c>
      <c r="F988" s="1">
        <v>124697</v>
      </c>
      <c r="G988" s="1" t="s">
        <v>424</v>
      </c>
      <c r="H988" s="29">
        <v>28600</v>
      </c>
      <c r="I988" s="46">
        <v>2575.6</v>
      </c>
      <c r="J988" s="30">
        <v>938.18600000000004</v>
      </c>
      <c r="K988" s="4"/>
      <c r="L988" s="3" t="s">
        <v>959</v>
      </c>
      <c r="M988" s="2">
        <v>45117</v>
      </c>
      <c r="N988" s="2" t="s">
        <v>1408</v>
      </c>
      <c r="O988" s="5">
        <v>45163</v>
      </c>
      <c r="P988" s="2"/>
      <c r="Q988" s="2"/>
      <c r="R988" s="1"/>
      <c r="S988" s="45"/>
      <c r="T988" s="31"/>
    </row>
    <row r="989" spans="1:20" hidden="1" x14ac:dyDescent="0.25">
      <c r="A989" s="1">
        <v>25345898</v>
      </c>
      <c r="B989" s="2">
        <v>45119</v>
      </c>
      <c r="C989" s="2" t="s">
        <v>456</v>
      </c>
      <c r="D989" s="1" t="s">
        <v>14</v>
      </c>
      <c r="E989" s="1" t="s">
        <v>10</v>
      </c>
      <c r="F989" s="1">
        <v>124698</v>
      </c>
      <c r="G989" s="1" t="s">
        <v>423</v>
      </c>
      <c r="H989" s="29">
        <v>33400</v>
      </c>
      <c r="I989" s="46">
        <v>1482.06</v>
      </c>
      <c r="J989" s="30">
        <v>1111.02</v>
      </c>
      <c r="K989" s="4"/>
      <c r="L989" s="3" t="s">
        <v>800</v>
      </c>
      <c r="M989" s="2">
        <v>45117</v>
      </c>
      <c r="N989" s="2" t="s">
        <v>1408</v>
      </c>
      <c r="O989" s="5">
        <v>45134</v>
      </c>
      <c r="P989" s="2"/>
      <c r="Q989" s="2"/>
      <c r="R989" s="1"/>
      <c r="S989" s="45"/>
      <c r="T989" s="31"/>
    </row>
    <row r="990" spans="1:20" hidden="1" x14ac:dyDescent="0.25">
      <c r="A990" s="1">
        <v>25473798</v>
      </c>
      <c r="B990" s="2">
        <v>45121</v>
      </c>
      <c r="C990" s="2" t="s">
        <v>456</v>
      </c>
      <c r="D990" s="1" t="s">
        <v>21</v>
      </c>
      <c r="E990" s="1" t="s">
        <v>16</v>
      </c>
      <c r="F990" s="1">
        <v>124702</v>
      </c>
      <c r="G990" s="1" t="s">
        <v>423</v>
      </c>
      <c r="H990" s="29">
        <v>78000</v>
      </c>
      <c r="I990" s="46">
        <v>4642.67</v>
      </c>
      <c r="J990" s="30">
        <v>3025.877</v>
      </c>
      <c r="K990" s="4"/>
      <c r="L990" s="3" t="s">
        <v>11</v>
      </c>
      <c r="M990" s="2">
        <v>45117</v>
      </c>
      <c r="N990" s="2"/>
      <c r="O990" s="5">
        <v>45141</v>
      </c>
      <c r="P990" s="2"/>
      <c r="Q990" s="2"/>
      <c r="R990" s="1"/>
      <c r="S990" s="45"/>
      <c r="T990" s="31"/>
    </row>
    <row r="991" spans="1:20" hidden="1" x14ac:dyDescent="0.25">
      <c r="A991" s="1">
        <v>25397398</v>
      </c>
      <c r="B991" s="2">
        <v>45117</v>
      </c>
      <c r="C991" s="2" t="s">
        <v>456</v>
      </c>
      <c r="D991" s="1" t="s">
        <v>102</v>
      </c>
      <c r="E991" s="1" t="s">
        <v>51</v>
      </c>
      <c r="F991" s="1">
        <v>124703</v>
      </c>
      <c r="G991" s="1" t="s">
        <v>422</v>
      </c>
      <c r="H991" s="28">
        <v>5200</v>
      </c>
      <c r="I991" s="46">
        <v>312.32</v>
      </c>
      <c r="J991" s="30">
        <v>159.25399999999999</v>
      </c>
      <c r="K991" s="4"/>
      <c r="L991" s="3" t="s">
        <v>52</v>
      </c>
      <c r="M991" s="2">
        <v>45117</v>
      </c>
      <c r="N991" s="2"/>
      <c r="O991" s="5">
        <v>45128</v>
      </c>
      <c r="P991" s="2"/>
      <c r="Q991" s="2"/>
      <c r="R991" s="1"/>
      <c r="S991" s="45"/>
      <c r="T991" s="31"/>
    </row>
    <row r="992" spans="1:20" hidden="1" x14ac:dyDescent="0.25">
      <c r="A992" s="1">
        <v>25280898</v>
      </c>
      <c r="B992" s="2">
        <v>45125</v>
      </c>
      <c r="C992" s="2" t="s">
        <v>456</v>
      </c>
      <c r="D992" s="1" t="s">
        <v>995</v>
      </c>
      <c r="E992" s="1" t="s">
        <v>51</v>
      </c>
      <c r="F992" s="1">
        <v>124704</v>
      </c>
      <c r="G992" s="1" t="s">
        <v>422</v>
      </c>
      <c r="H992" s="29">
        <v>135200</v>
      </c>
      <c r="I992" s="46">
        <v>3683.65</v>
      </c>
      <c r="J992" s="30">
        <v>5474.4009999999998</v>
      </c>
      <c r="K992" s="4"/>
      <c r="L992" s="3" t="s">
        <v>800</v>
      </c>
      <c r="M992" s="2">
        <v>45117</v>
      </c>
      <c r="N992" s="2" t="s">
        <v>1408</v>
      </c>
      <c r="O992" s="5">
        <v>45127</v>
      </c>
      <c r="P992" s="2"/>
      <c r="Q992" s="2"/>
      <c r="R992" s="1"/>
      <c r="S992" s="45"/>
      <c r="T992" s="31"/>
    </row>
    <row r="993" spans="1:20" hidden="1" x14ac:dyDescent="0.25">
      <c r="A993" s="1">
        <v>25454298</v>
      </c>
      <c r="B993" s="2">
        <v>45117</v>
      </c>
      <c r="C993" s="2" t="s">
        <v>456</v>
      </c>
      <c r="D993" s="1" t="s">
        <v>403</v>
      </c>
      <c r="E993" s="1" t="s">
        <v>6</v>
      </c>
      <c r="F993" s="1">
        <v>124705</v>
      </c>
      <c r="G993" s="1" t="s">
        <v>422</v>
      </c>
      <c r="H993" s="28">
        <v>6909</v>
      </c>
      <c r="I993" s="46">
        <v>363.2</v>
      </c>
      <c r="J993" s="30">
        <v>238.34700000000001</v>
      </c>
      <c r="K993" s="4"/>
      <c r="L993" s="3" t="s">
        <v>52</v>
      </c>
      <c r="M993" s="2">
        <v>45117</v>
      </c>
      <c r="N993" s="2"/>
      <c r="O993" s="5">
        <v>45131</v>
      </c>
      <c r="P993" s="2"/>
      <c r="Q993" s="2"/>
      <c r="R993" s="1"/>
      <c r="S993" s="45"/>
      <c r="T993" s="31"/>
    </row>
    <row r="994" spans="1:20" hidden="1" x14ac:dyDescent="0.25">
      <c r="A994" s="1">
        <v>25176198</v>
      </c>
      <c r="B994" s="2">
        <v>45120</v>
      </c>
      <c r="C994" s="2" t="s">
        <v>456</v>
      </c>
      <c r="D994" s="1" t="s">
        <v>123</v>
      </c>
      <c r="E994" s="1" t="s">
        <v>30</v>
      </c>
      <c r="F994" s="1">
        <v>124710</v>
      </c>
      <c r="G994" s="1" t="s">
        <v>425</v>
      </c>
      <c r="H994" s="29">
        <v>17300</v>
      </c>
      <c r="I994" s="46">
        <v>950.91</v>
      </c>
      <c r="J994" s="30">
        <v>596.654</v>
      </c>
      <c r="K994" s="4"/>
      <c r="L994" s="3" t="s">
        <v>800</v>
      </c>
      <c r="M994" s="2">
        <v>45117</v>
      </c>
      <c r="N994" s="2" t="s">
        <v>1408</v>
      </c>
      <c r="O994" s="5">
        <v>45133</v>
      </c>
      <c r="P994" s="2"/>
      <c r="Q994" s="2"/>
      <c r="R994" s="1"/>
      <c r="S994" s="45"/>
      <c r="T994" s="31"/>
    </row>
    <row r="995" spans="1:20" hidden="1" x14ac:dyDescent="0.25">
      <c r="A995" s="1">
        <v>25205298</v>
      </c>
      <c r="B995" s="2">
        <v>45121</v>
      </c>
      <c r="C995" s="2" t="s">
        <v>456</v>
      </c>
      <c r="D995" s="1" t="s">
        <v>87</v>
      </c>
      <c r="E995" s="1" t="s">
        <v>16</v>
      </c>
      <c r="F995" s="1">
        <v>124711</v>
      </c>
      <c r="G995" s="1" t="s">
        <v>423</v>
      </c>
      <c r="H995" s="29">
        <v>16400</v>
      </c>
      <c r="I995" s="46">
        <v>885.85</v>
      </c>
      <c r="J995" s="30">
        <v>577.35199999999998</v>
      </c>
      <c r="K995" s="4"/>
      <c r="L995" s="3" t="s">
        <v>11</v>
      </c>
      <c r="M995" s="2">
        <v>45117</v>
      </c>
      <c r="N995" s="2"/>
      <c r="O995" s="5">
        <v>45141</v>
      </c>
      <c r="P995" s="2"/>
      <c r="Q995" s="2"/>
      <c r="R995" s="1"/>
      <c r="S995" s="45"/>
      <c r="T995" s="31"/>
    </row>
    <row r="996" spans="1:20" hidden="1" x14ac:dyDescent="0.25">
      <c r="A996" s="1">
        <v>25248898</v>
      </c>
      <c r="B996" s="2">
        <v>45121</v>
      </c>
      <c r="C996" s="2" t="s">
        <v>456</v>
      </c>
      <c r="D996" s="1" t="s">
        <v>98</v>
      </c>
      <c r="E996" s="1" t="s">
        <v>10</v>
      </c>
      <c r="F996" s="1">
        <v>124712</v>
      </c>
      <c r="G996" s="1" t="s">
        <v>423</v>
      </c>
      <c r="H996" s="29">
        <v>6490</v>
      </c>
      <c r="I996" s="46">
        <v>378.35</v>
      </c>
      <c r="J996" s="30">
        <v>205.91800000000001</v>
      </c>
      <c r="K996" s="4"/>
      <c r="L996" s="3" t="s">
        <v>800</v>
      </c>
      <c r="M996" s="2">
        <v>45117</v>
      </c>
      <c r="N996" s="2" t="s">
        <v>1408</v>
      </c>
      <c r="O996" s="5">
        <v>45128</v>
      </c>
      <c r="P996" s="2"/>
      <c r="Q996" s="2"/>
      <c r="R996" s="1"/>
      <c r="S996" s="45"/>
      <c r="T996" s="31"/>
    </row>
    <row r="997" spans="1:20" hidden="1" x14ac:dyDescent="0.25">
      <c r="A997" s="1">
        <v>24465298</v>
      </c>
      <c r="B997" s="2">
        <v>45124</v>
      </c>
      <c r="C997" s="2" t="s">
        <v>456</v>
      </c>
      <c r="D997" s="1" t="s">
        <v>65</v>
      </c>
      <c r="E997" s="1" t="s">
        <v>66</v>
      </c>
      <c r="F997" s="1">
        <v>124713</v>
      </c>
      <c r="G997" s="1" t="s">
        <v>423</v>
      </c>
      <c r="H997" s="29">
        <v>13200</v>
      </c>
      <c r="I997" s="46">
        <v>720.49</v>
      </c>
      <c r="J997" s="30">
        <v>385.94</v>
      </c>
      <c r="K997" s="4"/>
      <c r="L997" s="3" t="s">
        <v>799</v>
      </c>
      <c r="M997" s="2">
        <v>45117</v>
      </c>
      <c r="N997" s="2"/>
      <c r="O997" s="5">
        <v>45131</v>
      </c>
      <c r="P997" s="2"/>
      <c r="Q997" s="2"/>
      <c r="R997" s="1"/>
      <c r="S997" s="45"/>
      <c r="T997" s="31"/>
    </row>
    <row r="998" spans="1:20" hidden="1" x14ac:dyDescent="0.25">
      <c r="A998" s="1">
        <v>24866698</v>
      </c>
      <c r="B998" s="2">
        <v>45120</v>
      </c>
      <c r="C998" s="2" t="s">
        <v>456</v>
      </c>
      <c r="D998" s="1" t="s">
        <v>141</v>
      </c>
      <c r="E998" s="1" t="s">
        <v>30</v>
      </c>
      <c r="F998" s="1">
        <v>124715</v>
      </c>
      <c r="G998" s="1" t="s">
        <v>425</v>
      </c>
      <c r="H998" s="29">
        <v>42000</v>
      </c>
      <c r="I998" s="46">
        <v>2308.5700000000002</v>
      </c>
      <c r="J998" s="30">
        <v>1163.98</v>
      </c>
      <c r="K998" s="4"/>
      <c r="L998" s="3" t="s">
        <v>800</v>
      </c>
      <c r="M998" s="2">
        <v>45117</v>
      </c>
      <c r="N998" s="2" t="s">
        <v>1408</v>
      </c>
      <c r="O998" s="5">
        <v>45134</v>
      </c>
      <c r="P998" s="2"/>
      <c r="Q998" s="2"/>
      <c r="R998" s="1"/>
      <c r="S998" s="45"/>
      <c r="T998" s="31"/>
    </row>
    <row r="999" spans="1:20" hidden="1" x14ac:dyDescent="0.25">
      <c r="A999" s="1">
        <v>25240898</v>
      </c>
      <c r="B999" s="2">
        <v>45118</v>
      </c>
      <c r="C999" s="2" t="s">
        <v>456</v>
      </c>
      <c r="D999" s="1" t="s">
        <v>7</v>
      </c>
      <c r="E999" s="1" t="s">
        <v>5</v>
      </c>
      <c r="F999" s="1">
        <v>124716</v>
      </c>
      <c r="G999" s="1" t="s">
        <v>422</v>
      </c>
      <c r="H999" s="28">
        <v>10349</v>
      </c>
      <c r="I999" s="46">
        <v>271.64999999999998</v>
      </c>
      <c r="J999" s="30">
        <v>333.62</v>
      </c>
      <c r="K999" s="4"/>
      <c r="L999" s="3" t="s">
        <v>188</v>
      </c>
      <c r="M999" s="2">
        <v>45117</v>
      </c>
      <c r="N999" s="2"/>
      <c r="O999" s="5">
        <v>45121</v>
      </c>
      <c r="P999" s="2"/>
      <c r="Q999" s="2"/>
      <c r="R999" s="1"/>
      <c r="S999" s="45"/>
      <c r="T999" s="31"/>
    </row>
    <row r="1000" spans="1:20" hidden="1" x14ac:dyDescent="0.25">
      <c r="A1000" s="1">
        <v>25250298</v>
      </c>
      <c r="B1000" s="2">
        <v>45118</v>
      </c>
      <c r="C1000" s="2" t="s">
        <v>456</v>
      </c>
      <c r="D1000" s="1" t="s">
        <v>43</v>
      </c>
      <c r="E1000" s="1" t="s">
        <v>26</v>
      </c>
      <c r="F1000" s="1">
        <v>124718</v>
      </c>
      <c r="G1000" s="1" t="s">
        <v>424</v>
      </c>
      <c r="H1000" s="29">
        <v>15421.38</v>
      </c>
      <c r="I1000" s="46">
        <v>1338.35</v>
      </c>
      <c r="J1000" s="30">
        <v>524.35900000000004</v>
      </c>
      <c r="K1000" s="4"/>
      <c r="L1000" s="3" t="s">
        <v>959</v>
      </c>
      <c r="M1000" s="2">
        <v>45117</v>
      </c>
      <c r="N1000" s="2" t="s">
        <v>1407</v>
      </c>
      <c r="O1000" s="5">
        <v>45133</v>
      </c>
      <c r="P1000" s="2"/>
      <c r="Q1000" s="2"/>
      <c r="R1000" s="1"/>
      <c r="S1000" s="45"/>
      <c r="T1000" s="31"/>
    </row>
    <row r="1001" spans="1:20" hidden="1" x14ac:dyDescent="0.25">
      <c r="A1001" s="1">
        <v>25271198</v>
      </c>
      <c r="B1001" s="2">
        <v>45117</v>
      </c>
      <c r="C1001" s="2" t="s">
        <v>456</v>
      </c>
      <c r="D1001" s="1" t="s">
        <v>470</v>
      </c>
      <c r="E1001" s="1" t="s">
        <v>6</v>
      </c>
      <c r="F1001" s="1">
        <v>124720</v>
      </c>
      <c r="G1001" s="1" t="s">
        <v>422</v>
      </c>
      <c r="H1001" s="28">
        <v>5200.2299999999996</v>
      </c>
      <c r="I1001" s="46">
        <v>210.22</v>
      </c>
      <c r="J1001" s="30">
        <v>165.226</v>
      </c>
      <c r="K1001" s="4"/>
      <c r="L1001" s="3" t="s">
        <v>52</v>
      </c>
      <c r="M1001" s="2">
        <v>45117</v>
      </c>
      <c r="N1001" s="2"/>
      <c r="O1001" s="5">
        <v>45127</v>
      </c>
      <c r="P1001" s="2"/>
      <c r="Q1001" s="2"/>
      <c r="R1001" s="1"/>
      <c r="S1001" s="45"/>
      <c r="T1001" s="31"/>
    </row>
    <row r="1002" spans="1:20" hidden="1" x14ac:dyDescent="0.25">
      <c r="A1002" s="1">
        <v>25146998</v>
      </c>
      <c r="B1002" s="2">
        <v>45118</v>
      </c>
      <c r="C1002" s="2" t="s">
        <v>456</v>
      </c>
      <c r="D1002" s="1" t="s">
        <v>69</v>
      </c>
      <c r="E1002" s="1" t="s">
        <v>5</v>
      </c>
      <c r="F1002" s="1">
        <v>124722</v>
      </c>
      <c r="G1002" s="1" t="s">
        <v>422</v>
      </c>
      <c r="H1002" s="28">
        <v>9282.94</v>
      </c>
      <c r="I1002" s="46">
        <v>253.17</v>
      </c>
      <c r="J1002" s="30">
        <v>312.52499999999998</v>
      </c>
      <c r="K1002" s="4"/>
      <c r="L1002" s="3" t="s">
        <v>188</v>
      </c>
      <c r="M1002" s="2">
        <v>45117</v>
      </c>
      <c r="N1002" s="2"/>
      <c r="O1002" s="5">
        <v>45119</v>
      </c>
      <c r="P1002" s="2"/>
      <c r="Q1002" s="5"/>
      <c r="R1002" s="1"/>
      <c r="S1002" s="45"/>
      <c r="T1002" s="31"/>
    </row>
    <row r="1003" spans="1:20" hidden="1" x14ac:dyDescent="0.25">
      <c r="A1003" s="1">
        <v>25146998</v>
      </c>
      <c r="B1003" s="2">
        <v>45121</v>
      </c>
      <c r="C1003" s="2" t="s">
        <v>456</v>
      </c>
      <c r="D1003" s="1" t="s">
        <v>69</v>
      </c>
      <c r="E1003" s="1" t="s">
        <v>5</v>
      </c>
      <c r="F1003" s="1">
        <v>124722</v>
      </c>
      <c r="G1003" s="1" t="s">
        <v>422</v>
      </c>
      <c r="H1003" s="29">
        <v>9282.94</v>
      </c>
      <c r="I1003" s="46">
        <v>253.17</v>
      </c>
      <c r="J1003" s="30">
        <v>312.52499999999998</v>
      </c>
      <c r="K1003" s="4"/>
      <c r="L1003" s="3" t="s">
        <v>836</v>
      </c>
      <c r="M1003" s="2">
        <v>45117</v>
      </c>
      <c r="N1003" s="2"/>
      <c r="O1003" s="5">
        <v>45128</v>
      </c>
      <c r="P1003" s="2"/>
      <c r="Q1003" s="2"/>
      <c r="R1003" s="1"/>
      <c r="S1003" s="45"/>
      <c r="T1003" s="31"/>
    </row>
    <row r="1004" spans="1:20" hidden="1" x14ac:dyDescent="0.25">
      <c r="A1004" s="1">
        <v>25096698</v>
      </c>
      <c r="B1004" s="2">
        <v>45121</v>
      </c>
      <c r="C1004" s="2" t="s">
        <v>456</v>
      </c>
      <c r="D1004" s="1" t="s">
        <v>986</v>
      </c>
      <c r="E1004" s="1" t="s">
        <v>10</v>
      </c>
      <c r="F1004" s="1">
        <v>124723</v>
      </c>
      <c r="G1004" s="1" t="s">
        <v>423</v>
      </c>
      <c r="H1004" s="29">
        <v>34600</v>
      </c>
      <c r="I1004" s="46">
        <v>2017.08</v>
      </c>
      <c r="J1004" s="30">
        <v>1220.9010000000001</v>
      </c>
      <c r="K1004" s="4"/>
      <c r="L1004" s="3" t="s">
        <v>800</v>
      </c>
      <c r="M1004" s="2">
        <v>45117</v>
      </c>
      <c r="N1004" s="2" t="s">
        <v>1408</v>
      </c>
      <c r="O1004" s="5">
        <v>45129</v>
      </c>
      <c r="P1004" s="2"/>
      <c r="Q1004" s="2"/>
      <c r="R1004" s="1"/>
      <c r="S1004" s="45"/>
      <c r="T1004" s="31"/>
    </row>
    <row r="1005" spans="1:20" hidden="1" x14ac:dyDescent="0.25">
      <c r="A1005" s="1">
        <v>25462098</v>
      </c>
      <c r="B1005" s="2">
        <v>45118</v>
      </c>
      <c r="C1005" s="2" t="s">
        <v>456</v>
      </c>
      <c r="D1005" s="1" t="s">
        <v>165</v>
      </c>
      <c r="E1005" s="1" t="s">
        <v>49</v>
      </c>
      <c r="F1005" s="1">
        <v>124724</v>
      </c>
      <c r="G1005" s="1" t="s">
        <v>424</v>
      </c>
      <c r="H1005" s="29">
        <v>9505</v>
      </c>
      <c r="I1005" s="46">
        <v>624.83000000000004</v>
      </c>
      <c r="J1005" s="30">
        <v>317.29399999999998</v>
      </c>
      <c r="K1005" s="4"/>
      <c r="L1005" s="3" t="s">
        <v>959</v>
      </c>
      <c r="M1005" s="2">
        <v>45117</v>
      </c>
      <c r="N1005" s="2" t="s">
        <v>1407</v>
      </c>
      <c r="O1005" s="5">
        <v>45132</v>
      </c>
      <c r="P1005" s="2"/>
      <c r="Q1005" s="2"/>
      <c r="R1005" s="1"/>
      <c r="S1005" s="45"/>
      <c r="T1005" s="31"/>
    </row>
    <row r="1006" spans="1:20" hidden="1" x14ac:dyDescent="0.25">
      <c r="A1006" s="1">
        <v>25476798</v>
      </c>
      <c r="B1006" s="2">
        <v>45120</v>
      </c>
      <c r="C1006" s="2" t="s">
        <v>456</v>
      </c>
      <c r="D1006" s="1" t="s">
        <v>191</v>
      </c>
      <c r="E1006" s="1" t="s">
        <v>30</v>
      </c>
      <c r="F1006" s="1">
        <v>124725</v>
      </c>
      <c r="G1006" s="1" t="s">
        <v>425</v>
      </c>
      <c r="H1006" s="29">
        <v>17345</v>
      </c>
      <c r="I1006" s="46">
        <v>1164.67</v>
      </c>
      <c r="J1006" s="30">
        <v>659.21600000000001</v>
      </c>
      <c r="K1006" s="4"/>
      <c r="L1006" s="3" t="s">
        <v>959</v>
      </c>
      <c r="M1006" s="2">
        <v>45117</v>
      </c>
      <c r="N1006" s="2" t="s">
        <v>1407</v>
      </c>
      <c r="O1006" s="5">
        <v>45140</v>
      </c>
      <c r="P1006" s="2"/>
      <c r="Q1006" s="2"/>
      <c r="R1006" s="1"/>
      <c r="S1006" s="45"/>
      <c r="T1006" s="31"/>
    </row>
    <row r="1007" spans="1:20" hidden="1" x14ac:dyDescent="0.25">
      <c r="A1007" s="1">
        <v>25186098</v>
      </c>
      <c r="B1007" s="2">
        <v>45120</v>
      </c>
      <c r="C1007" s="2" t="s">
        <v>456</v>
      </c>
      <c r="D1007" s="1" t="s">
        <v>110</v>
      </c>
      <c r="E1007" s="1" t="s">
        <v>51</v>
      </c>
      <c r="F1007" s="1">
        <v>124726</v>
      </c>
      <c r="G1007" s="1" t="s">
        <v>422</v>
      </c>
      <c r="H1007" s="29">
        <v>72000</v>
      </c>
      <c r="I1007" s="46">
        <v>3957.56</v>
      </c>
      <c r="J1007" s="30">
        <v>3071.7570000000001</v>
      </c>
      <c r="K1007" s="4"/>
      <c r="L1007" s="3" t="s">
        <v>800</v>
      </c>
      <c r="M1007" s="2">
        <v>45117</v>
      </c>
      <c r="N1007" s="2" t="s">
        <v>1408</v>
      </c>
      <c r="O1007" s="5">
        <v>45129</v>
      </c>
      <c r="P1007" s="2"/>
      <c r="Q1007" s="2"/>
      <c r="R1007" s="1"/>
      <c r="S1007" s="45"/>
      <c r="T1007" s="31"/>
    </row>
    <row r="1008" spans="1:20" hidden="1" x14ac:dyDescent="0.25">
      <c r="A1008" s="1">
        <v>25444498</v>
      </c>
      <c r="B1008" s="2">
        <v>45120</v>
      </c>
      <c r="C1008" s="2" t="s">
        <v>456</v>
      </c>
      <c r="D1008" s="1" t="s">
        <v>460</v>
      </c>
      <c r="E1008" s="1" t="s">
        <v>30</v>
      </c>
      <c r="F1008" s="1">
        <v>124730</v>
      </c>
      <c r="G1008" s="1" t="s">
        <v>425</v>
      </c>
      <c r="H1008" s="29">
        <v>15409</v>
      </c>
      <c r="I1008" s="46">
        <v>1374.31</v>
      </c>
      <c r="J1008" s="30">
        <v>567.00900000000001</v>
      </c>
      <c r="K1008" s="4"/>
      <c r="L1008" s="3" t="s">
        <v>959</v>
      </c>
      <c r="M1008" s="2">
        <v>45117</v>
      </c>
      <c r="N1008" s="2" t="s">
        <v>1407</v>
      </c>
      <c r="O1008" s="5">
        <v>45139</v>
      </c>
      <c r="P1008" s="2"/>
      <c r="Q1008" s="2"/>
      <c r="R1008" s="1"/>
      <c r="S1008" s="45"/>
      <c r="T1008" s="31"/>
    </row>
    <row r="1009" spans="1:20" hidden="1" x14ac:dyDescent="0.25">
      <c r="A1009" s="1">
        <v>25343298</v>
      </c>
      <c r="B1009" s="2">
        <v>45118</v>
      </c>
      <c r="C1009" s="2" t="s">
        <v>456</v>
      </c>
      <c r="D1009" s="1" t="s">
        <v>105</v>
      </c>
      <c r="E1009" s="1" t="s">
        <v>51</v>
      </c>
      <c r="F1009" s="1">
        <v>124731</v>
      </c>
      <c r="G1009" s="1" t="s">
        <v>422</v>
      </c>
      <c r="H1009" s="28">
        <v>8713.41</v>
      </c>
      <c r="I1009" s="46">
        <v>215.74</v>
      </c>
      <c r="J1009" s="30">
        <v>261.798</v>
      </c>
      <c r="K1009" s="4"/>
      <c r="L1009" s="3" t="s">
        <v>188</v>
      </c>
      <c r="M1009" s="2">
        <v>45117</v>
      </c>
      <c r="N1009" s="2"/>
      <c r="O1009" s="5">
        <v>45121</v>
      </c>
      <c r="P1009" s="2"/>
      <c r="Q1009" s="5"/>
      <c r="R1009" s="1"/>
      <c r="S1009" s="45"/>
      <c r="T1009" s="31"/>
    </row>
    <row r="1010" spans="1:20" hidden="1" x14ac:dyDescent="0.25">
      <c r="A1010" s="1">
        <v>25391898</v>
      </c>
      <c r="B1010" s="2">
        <v>45120</v>
      </c>
      <c r="C1010" s="2" t="s">
        <v>456</v>
      </c>
      <c r="D1010" s="1" t="s">
        <v>193</v>
      </c>
      <c r="E1010" s="1" t="s">
        <v>30</v>
      </c>
      <c r="F1010" s="1">
        <v>124733</v>
      </c>
      <c r="G1010" s="1" t="s">
        <v>425</v>
      </c>
      <c r="H1010" s="29">
        <v>9049</v>
      </c>
      <c r="I1010" s="46">
        <v>550.99</v>
      </c>
      <c r="J1010" s="30">
        <v>304.42700000000002</v>
      </c>
      <c r="K1010" s="4"/>
      <c r="L1010" s="3" t="s">
        <v>959</v>
      </c>
      <c r="M1010" s="2">
        <v>45117</v>
      </c>
      <c r="N1010" s="2" t="s">
        <v>1407</v>
      </c>
      <c r="O1010" s="5">
        <v>45140</v>
      </c>
      <c r="P1010" s="2"/>
      <c r="Q1010" s="2"/>
      <c r="R1010" s="1"/>
      <c r="S1010" s="45"/>
      <c r="T1010" s="31"/>
    </row>
    <row r="1011" spans="1:20" hidden="1" x14ac:dyDescent="0.25">
      <c r="A1011" s="1">
        <v>25067498</v>
      </c>
      <c r="B1011" s="2">
        <v>45117</v>
      </c>
      <c r="C1011" s="2" t="s">
        <v>456</v>
      </c>
      <c r="D1011" s="1" t="s">
        <v>490</v>
      </c>
      <c r="E1011" s="1" t="s">
        <v>55</v>
      </c>
      <c r="F1011" s="1">
        <v>124734</v>
      </c>
      <c r="G1011" s="1" t="s">
        <v>426</v>
      </c>
      <c r="H1011" s="28">
        <v>9489</v>
      </c>
      <c r="I1011" s="46">
        <v>731.72</v>
      </c>
      <c r="J1011" s="30">
        <v>273.072</v>
      </c>
      <c r="K1011" s="4"/>
      <c r="L1011" s="3" t="s">
        <v>52</v>
      </c>
      <c r="M1011" s="2">
        <v>45117</v>
      </c>
      <c r="N1011" s="2"/>
      <c r="O1011" s="5">
        <v>45132</v>
      </c>
      <c r="P1011" s="2"/>
      <c r="Q1011" s="2"/>
      <c r="R1011" s="1"/>
      <c r="S1011" s="45"/>
      <c r="T1011" s="31"/>
    </row>
    <row r="1012" spans="1:20" hidden="1" x14ac:dyDescent="0.25">
      <c r="A1012" s="1">
        <v>25238398</v>
      </c>
      <c r="B1012" s="2">
        <v>45124</v>
      </c>
      <c r="C1012" s="2" t="s">
        <v>456</v>
      </c>
      <c r="D1012" s="1" t="s">
        <v>65</v>
      </c>
      <c r="E1012" s="1" t="s">
        <v>66</v>
      </c>
      <c r="F1012" s="1">
        <v>124736</v>
      </c>
      <c r="G1012" s="1" t="s">
        <v>423</v>
      </c>
      <c r="H1012" s="29">
        <v>14450</v>
      </c>
      <c r="I1012" s="46">
        <v>788.72</v>
      </c>
      <c r="J1012" s="30">
        <v>494.59500000000003</v>
      </c>
      <c r="K1012" s="4"/>
      <c r="L1012" s="3" t="s">
        <v>799</v>
      </c>
      <c r="M1012" s="2">
        <v>45117</v>
      </c>
      <c r="N1012" s="2"/>
      <c r="O1012" s="5">
        <v>45131</v>
      </c>
      <c r="P1012" s="2"/>
      <c r="Q1012" s="2"/>
      <c r="R1012" s="1"/>
      <c r="S1012" s="45"/>
      <c r="T1012" s="31"/>
    </row>
    <row r="1013" spans="1:20" hidden="1" x14ac:dyDescent="0.25">
      <c r="A1013" s="1">
        <v>25536898</v>
      </c>
      <c r="B1013" s="2">
        <v>45120</v>
      </c>
      <c r="C1013" s="2" t="s">
        <v>456</v>
      </c>
      <c r="D1013" s="1" t="s">
        <v>123</v>
      </c>
      <c r="E1013" s="1" t="s">
        <v>30</v>
      </c>
      <c r="F1013" s="1">
        <v>124738</v>
      </c>
      <c r="G1013" s="1" t="s">
        <v>425</v>
      </c>
      <c r="H1013" s="29">
        <v>14560</v>
      </c>
      <c r="I1013" s="46">
        <v>800.3</v>
      </c>
      <c r="J1013" s="30">
        <v>539.39499999999998</v>
      </c>
      <c r="K1013" s="4"/>
      <c r="L1013" s="3" t="s">
        <v>800</v>
      </c>
      <c r="M1013" s="2">
        <v>45117</v>
      </c>
      <c r="N1013" s="2" t="s">
        <v>1408</v>
      </c>
      <c r="O1013" s="5">
        <v>45133</v>
      </c>
      <c r="P1013" s="2"/>
      <c r="Q1013" s="2"/>
      <c r="R1013" s="1"/>
      <c r="S1013" s="45"/>
      <c r="T1013" s="31"/>
    </row>
    <row r="1014" spans="1:20" hidden="1" x14ac:dyDescent="0.25">
      <c r="A1014" s="1">
        <v>25524498</v>
      </c>
      <c r="B1014" s="2">
        <v>45117</v>
      </c>
      <c r="C1014" s="2" t="s">
        <v>456</v>
      </c>
      <c r="D1014" s="1" t="s">
        <v>653</v>
      </c>
      <c r="E1014" s="1" t="s">
        <v>51</v>
      </c>
      <c r="F1014" s="1">
        <v>124742</v>
      </c>
      <c r="G1014" s="1" t="s">
        <v>422</v>
      </c>
      <c r="H1014" s="29">
        <v>7240.6</v>
      </c>
      <c r="I1014" s="46">
        <v>0</v>
      </c>
      <c r="J1014" s="30">
        <v>240.887</v>
      </c>
      <c r="K1014" s="4"/>
      <c r="L1014" s="3" t="s">
        <v>654</v>
      </c>
      <c r="M1014" s="2">
        <v>45117</v>
      </c>
      <c r="N1014" s="2"/>
      <c r="O1014" s="2">
        <v>45117</v>
      </c>
      <c r="P1014" s="2"/>
      <c r="Q1014" s="2"/>
      <c r="R1014" s="1"/>
      <c r="S1014" s="45"/>
      <c r="T1014" s="31"/>
    </row>
    <row r="1015" spans="1:20" hidden="1" x14ac:dyDescent="0.25">
      <c r="A1015" s="1">
        <v>25521698</v>
      </c>
      <c r="B1015" s="2">
        <v>45117</v>
      </c>
      <c r="C1015" s="2" t="s">
        <v>456</v>
      </c>
      <c r="D1015" s="1" t="s">
        <v>653</v>
      </c>
      <c r="E1015" s="1" t="s">
        <v>51</v>
      </c>
      <c r="F1015" s="1">
        <v>124743</v>
      </c>
      <c r="G1015" s="1" t="s">
        <v>422</v>
      </c>
      <c r="H1015" s="29">
        <v>42058.559999999998</v>
      </c>
      <c r="I1015" s="46">
        <v>0</v>
      </c>
      <c r="J1015" s="30">
        <v>1510.9690000000001</v>
      </c>
      <c r="K1015" s="4"/>
      <c r="L1015" s="3" t="s">
        <v>654</v>
      </c>
      <c r="M1015" s="2">
        <v>45117</v>
      </c>
      <c r="N1015" s="2"/>
      <c r="O1015" s="2">
        <v>45117</v>
      </c>
      <c r="P1015" s="2"/>
      <c r="Q1015" s="2"/>
      <c r="R1015" s="1"/>
      <c r="S1015" s="45"/>
      <c r="T1015" s="31"/>
    </row>
    <row r="1016" spans="1:20" hidden="1" x14ac:dyDescent="0.25">
      <c r="A1016" s="1">
        <v>25522798</v>
      </c>
      <c r="B1016" s="2">
        <v>45117</v>
      </c>
      <c r="C1016" s="2" t="s">
        <v>456</v>
      </c>
      <c r="D1016" s="1" t="s">
        <v>653</v>
      </c>
      <c r="E1016" s="1" t="s">
        <v>51</v>
      </c>
      <c r="F1016" s="1">
        <v>124744</v>
      </c>
      <c r="G1016" s="1" t="s">
        <v>422</v>
      </c>
      <c r="H1016" s="29"/>
      <c r="I1016" s="46">
        <v>0</v>
      </c>
      <c r="J1016" s="30"/>
      <c r="K1016" s="4"/>
      <c r="L1016" s="3" t="s">
        <v>654</v>
      </c>
      <c r="M1016" s="2">
        <v>45117</v>
      </c>
      <c r="N1016" s="2"/>
      <c r="O1016" s="2">
        <v>45117</v>
      </c>
      <c r="P1016" s="2"/>
      <c r="Q1016" s="2"/>
      <c r="R1016" s="1"/>
      <c r="S1016" s="45"/>
      <c r="T1016" s="31"/>
    </row>
    <row r="1017" spans="1:20" hidden="1" x14ac:dyDescent="0.25">
      <c r="A1017" s="1">
        <v>25523298</v>
      </c>
      <c r="B1017" s="2">
        <v>45117</v>
      </c>
      <c r="C1017" s="2" t="s">
        <v>456</v>
      </c>
      <c r="D1017" s="1" t="s">
        <v>653</v>
      </c>
      <c r="E1017" s="1" t="s">
        <v>51</v>
      </c>
      <c r="F1017" s="1">
        <v>124745</v>
      </c>
      <c r="G1017" s="1" t="s">
        <v>422</v>
      </c>
      <c r="H1017" s="29">
        <v>13142.07</v>
      </c>
      <c r="I1017" s="46">
        <v>0</v>
      </c>
      <c r="J1017" s="30">
        <v>501.70400000000001</v>
      </c>
      <c r="K1017" s="4"/>
      <c r="L1017" s="3" t="s">
        <v>654</v>
      </c>
      <c r="M1017" s="2">
        <v>45117</v>
      </c>
      <c r="N1017" s="2"/>
      <c r="O1017" s="2">
        <v>45117</v>
      </c>
      <c r="P1017" s="2"/>
      <c r="Q1017" s="2"/>
      <c r="R1017" s="1"/>
      <c r="S1017" s="45"/>
      <c r="T1017" s="31"/>
    </row>
    <row r="1018" spans="1:20" hidden="1" x14ac:dyDescent="0.25">
      <c r="A1018" s="1">
        <v>25523698</v>
      </c>
      <c r="B1018" s="2">
        <v>45117</v>
      </c>
      <c r="C1018" s="2" t="s">
        <v>456</v>
      </c>
      <c r="D1018" s="1" t="s">
        <v>653</v>
      </c>
      <c r="E1018" s="1" t="s">
        <v>51</v>
      </c>
      <c r="F1018" s="1">
        <v>124746</v>
      </c>
      <c r="G1018" s="1" t="s">
        <v>422</v>
      </c>
      <c r="H1018" s="29">
        <v>7209.51</v>
      </c>
      <c r="I1018" s="46">
        <v>0</v>
      </c>
      <c r="J1018" s="30">
        <v>240.887</v>
      </c>
      <c r="K1018" s="4"/>
      <c r="L1018" s="3" t="s">
        <v>654</v>
      </c>
      <c r="M1018" s="2">
        <v>45117</v>
      </c>
      <c r="N1018" s="2"/>
      <c r="O1018" s="2">
        <v>45117</v>
      </c>
      <c r="P1018" s="2"/>
      <c r="Q1018" s="2"/>
      <c r="R1018" s="1"/>
      <c r="S1018" s="45"/>
      <c r="T1018" s="31"/>
    </row>
    <row r="1019" spans="1:20" hidden="1" x14ac:dyDescent="0.25">
      <c r="A1019" s="1">
        <v>25524198</v>
      </c>
      <c r="B1019" s="2">
        <v>45117</v>
      </c>
      <c r="C1019" s="2" t="s">
        <v>456</v>
      </c>
      <c r="D1019" s="1" t="s">
        <v>653</v>
      </c>
      <c r="E1019" s="1" t="s">
        <v>51</v>
      </c>
      <c r="F1019" s="1">
        <v>124747</v>
      </c>
      <c r="G1019" s="1" t="s">
        <v>422</v>
      </c>
      <c r="H1019" s="29">
        <v>12769</v>
      </c>
      <c r="I1019" s="46">
        <v>0</v>
      </c>
      <c r="J1019" s="30">
        <v>452.25900000000001</v>
      </c>
      <c r="K1019" s="4"/>
      <c r="L1019" s="3" t="s">
        <v>654</v>
      </c>
      <c r="M1019" s="2">
        <v>45117</v>
      </c>
      <c r="N1019" s="2"/>
      <c r="O1019" s="2">
        <v>45117</v>
      </c>
      <c r="P1019" s="2"/>
      <c r="Q1019" s="2"/>
      <c r="R1019" s="1"/>
      <c r="S1019" s="45"/>
      <c r="T1019" s="31"/>
    </row>
    <row r="1020" spans="1:20" hidden="1" x14ac:dyDescent="0.25">
      <c r="A1020" s="1">
        <v>25524898</v>
      </c>
      <c r="B1020" s="2">
        <v>45117</v>
      </c>
      <c r="C1020" s="2" t="s">
        <v>456</v>
      </c>
      <c r="D1020" s="1" t="s">
        <v>199</v>
      </c>
      <c r="E1020" s="1" t="s">
        <v>51</v>
      </c>
      <c r="F1020" s="1">
        <v>124748</v>
      </c>
      <c r="G1020" s="1" t="s">
        <v>422</v>
      </c>
      <c r="H1020" s="29">
        <v>11157.14</v>
      </c>
      <c r="I1020" s="46">
        <v>0</v>
      </c>
      <c r="J1020" s="30">
        <v>387.61500000000001</v>
      </c>
      <c r="K1020" s="4"/>
      <c r="L1020" s="3" t="s">
        <v>654</v>
      </c>
      <c r="M1020" s="2">
        <v>45117</v>
      </c>
      <c r="N1020" s="2"/>
      <c r="O1020" s="2">
        <v>45117</v>
      </c>
      <c r="P1020" s="2"/>
      <c r="Q1020" s="2"/>
      <c r="R1020" s="1"/>
      <c r="S1020" s="45"/>
      <c r="T1020" s="31"/>
    </row>
    <row r="1021" spans="1:20" hidden="1" x14ac:dyDescent="0.25">
      <c r="A1021" s="1">
        <v>24889898</v>
      </c>
      <c r="B1021" s="2">
        <v>45119</v>
      </c>
      <c r="C1021" s="2" t="s">
        <v>456</v>
      </c>
      <c r="D1021" s="1" t="s">
        <v>501</v>
      </c>
      <c r="E1021" s="1" t="s">
        <v>91</v>
      </c>
      <c r="F1021" s="1">
        <v>124749</v>
      </c>
      <c r="G1021" s="1" t="s">
        <v>426</v>
      </c>
      <c r="H1021" s="29">
        <v>167500</v>
      </c>
      <c r="I1021" s="46">
        <v>5544.13</v>
      </c>
      <c r="J1021" s="30">
        <v>7537.48</v>
      </c>
      <c r="K1021" s="4"/>
      <c r="L1021" s="3" t="s">
        <v>800</v>
      </c>
      <c r="M1021" s="2">
        <v>45117</v>
      </c>
      <c r="N1021" s="2" t="s">
        <v>1408</v>
      </c>
      <c r="O1021" s="5">
        <v>45124</v>
      </c>
      <c r="P1021" s="2"/>
      <c r="Q1021" s="2"/>
      <c r="R1021" s="1"/>
      <c r="S1021" s="45"/>
      <c r="T1021" s="31"/>
    </row>
    <row r="1022" spans="1:20" hidden="1" x14ac:dyDescent="0.25">
      <c r="A1022" s="1">
        <v>24889498</v>
      </c>
      <c r="B1022" s="2">
        <v>45119</v>
      </c>
      <c r="C1022" s="2" t="s">
        <v>456</v>
      </c>
      <c r="D1022" s="1" t="s">
        <v>737</v>
      </c>
      <c r="E1022" s="1" t="s">
        <v>55</v>
      </c>
      <c r="F1022" s="1">
        <v>124750</v>
      </c>
      <c r="G1022" s="1" t="s">
        <v>426</v>
      </c>
      <c r="H1022" s="29">
        <v>165500</v>
      </c>
      <c r="I1022" s="46">
        <v>6000</v>
      </c>
      <c r="J1022" s="30">
        <v>7334.49</v>
      </c>
      <c r="K1022" s="4"/>
      <c r="L1022" s="3" t="s">
        <v>800</v>
      </c>
      <c r="M1022" s="2">
        <v>45117</v>
      </c>
      <c r="N1022" s="2" t="s">
        <v>1408</v>
      </c>
      <c r="O1022" s="5">
        <v>45124</v>
      </c>
      <c r="P1022" s="2"/>
      <c r="Q1022" s="2"/>
      <c r="R1022" s="1"/>
      <c r="S1022" s="45"/>
      <c r="T1022" s="31"/>
    </row>
    <row r="1023" spans="1:20" hidden="1" x14ac:dyDescent="0.25">
      <c r="A1023" s="1"/>
      <c r="B1023" s="2">
        <v>45119</v>
      </c>
      <c r="C1023" s="2" t="s">
        <v>456</v>
      </c>
      <c r="D1023" s="1" t="s">
        <v>588</v>
      </c>
      <c r="E1023" s="1" t="s">
        <v>66</v>
      </c>
      <c r="F1023" s="1">
        <v>124761</v>
      </c>
      <c r="G1023" s="1" t="s">
        <v>423</v>
      </c>
      <c r="H1023" s="29">
        <v>17464.560000000001</v>
      </c>
      <c r="I1023" s="46">
        <v>245.85</v>
      </c>
      <c r="J1023" s="30">
        <v>65.459999999999994</v>
      </c>
      <c r="K1023" s="4"/>
      <c r="L1023" s="3" t="s">
        <v>61</v>
      </c>
      <c r="M1023" s="2">
        <v>45118</v>
      </c>
      <c r="N1023" s="2" t="s">
        <v>1482</v>
      </c>
      <c r="O1023" s="5">
        <v>45141</v>
      </c>
      <c r="P1023" s="2"/>
      <c r="Q1023" s="2"/>
      <c r="R1023" s="1"/>
      <c r="S1023" s="45"/>
      <c r="T1023" s="31"/>
    </row>
    <row r="1024" spans="1:20" hidden="1" x14ac:dyDescent="0.25">
      <c r="A1024" s="1"/>
      <c r="B1024" s="2">
        <v>45119</v>
      </c>
      <c r="C1024" s="2" t="s">
        <v>456</v>
      </c>
      <c r="D1024" s="1" t="s">
        <v>535</v>
      </c>
      <c r="E1024" s="1" t="s">
        <v>16</v>
      </c>
      <c r="F1024" s="1">
        <v>124768</v>
      </c>
      <c r="G1024" s="1" t="s">
        <v>423</v>
      </c>
      <c r="H1024" s="29">
        <v>33952.550000000003</v>
      </c>
      <c r="I1024" s="46">
        <v>1389.01</v>
      </c>
      <c r="J1024" s="30">
        <v>103.10299999999999</v>
      </c>
      <c r="K1024" s="4"/>
      <c r="L1024" s="3" t="s">
        <v>11</v>
      </c>
      <c r="M1024" s="2">
        <v>45118</v>
      </c>
      <c r="N1024" s="2" t="s">
        <v>1482</v>
      </c>
      <c r="O1024" s="5">
        <v>45139</v>
      </c>
      <c r="P1024" s="2"/>
      <c r="Q1024" s="2"/>
      <c r="R1024" s="1"/>
      <c r="S1024" s="45"/>
      <c r="T1024" s="31"/>
    </row>
    <row r="1025" spans="1:20" hidden="1" x14ac:dyDescent="0.25">
      <c r="A1025" s="1"/>
      <c r="B1025" s="2">
        <v>45119</v>
      </c>
      <c r="C1025" s="2" t="s">
        <v>456</v>
      </c>
      <c r="D1025" s="1" t="s">
        <v>130</v>
      </c>
      <c r="E1025" s="1" t="s">
        <v>16</v>
      </c>
      <c r="F1025" s="1">
        <v>124772</v>
      </c>
      <c r="G1025" s="1" t="s">
        <v>423</v>
      </c>
      <c r="H1025" s="29">
        <v>11011.52</v>
      </c>
      <c r="I1025" s="46">
        <v>412.95</v>
      </c>
      <c r="J1025" s="30">
        <v>39.052</v>
      </c>
      <c r="K1025" s="4"/>
      <c r="L1025" s="3" t="s">
        <v>11</v>
      </c>
      <c r="M1025" s="2">
        <v>45118</v>
      </c>
      <c r="N1025" s="2" t="s">
        <v>1482</v>
      </c>
      <c r="O1025" s="5">
        <v>45131</v>
      </c>
      <c r="P1025" s="2"/>
      <c r="Q1025" s="2"/>
      <c r="R1025" s="1"/>
      <c r="S1025" s="45"/>
      <c r="T1025" s="31"/>
    </row>
    <row r="1026" spans="1:20" hidden="1" x14ac:dyDescent="0.25">
      <c r="A1026" s="1"/>
      <c r="B1026" s="2">
        <v>45119</v>
      </c>
      <c r="C1026" s="2" t="s">
        <v>456</v>
      </c>
      <c r="D1026" s="1" t="s">
        <v>507</v>
      </c>
      <c r="E1026" s="1" t="s">
        <v>26</v>
      </c>
      <c r="F1026" s="1">
        <v>124773</v>
      </c>
      <c r="G1026" s="1" t="s">
        <v>424</v>
      </c>
      <c r="H1026" s="29">
        <v>4688.5600000000004</v>
      </c>
      <c r="I1026" s="46">
        <v>762.73</v>
      </c>
      <c r="J1026" s="30">
        <v>13.209</v>
      </c>
      <c r="K1026" s="4"/>
      <c r="L1026" s="3" t="s">
        <v>798</v>
      </c>
      <c r="M1026" s="2">
        <v>45118</v>
      </c>
      <c r="N1026" s="2" t="s">
        <v>1482</v>
      </c>
      <c r="O1026" s="5">
        <v>45154</v>
      </c>
      <c r="P1026" s="2"/>
      <c r="Q1026" s="2"/>
      <c r="R1026" s="1"/>
      <c r="S1026" s="45"/>
      <c r="T1026" s="31"/>
    </row>
    <row r="1027" spans="1:20" hidden="1" x14ac:dyDescent="0.25">
      <c r="A1027" s="1">
        <v>25612199</v>
      </c>
      <c r="B1027" s="2">
        <v>45118</v>
      </c>
      <c r="C1027" s="2" t="s">
        <v>456</v>
      </c>
      <c r="D1027" s="1" t="s">
        <v>128</v>
      </c>
      <c r="E1027" s="1" t="s">
        <v>30</v>
      </c>
      <c r="F1027" s="1">
        <v>124778</v>
      </c>
      <c r="G1027" s="1" t="s">
        <v>425</v>
      </c>
      <c r="H1027" s="29">
        <v>650.24</v>
      </c>
      <c r="I1027" s="46">
        <v>128.41</v>
      </c>
      <c r="J1027" s="30">
        <v>29.888999999999999</v>
      </c>
      <c r="K1027" s="4"/>
      <c r="L1027" s="3" t="s">
        <v>959</v>
      </c>
      <c r="M1027" s="2">
        <v>45118</v>
      </c>
      <c r="N1027" s="2" t="s">
        <v>1407</v>
      </c>
      <c r="O1027" s="5">
        <v>45135</v>
      </c>
      <c r="P1027" s="2"/>
      <c r="Q1027" s="2"/>
      <c r="R1027" s="1"/>
      <c r="S1027" s="45"/>
      <c r="T1027" s="31"/>
    </row>
    <row r="1028" spans="1:20" hidden="1" x14ac:dyDescent="0.25">
      <c r="A1028" s="1">
        <v>25640399</v>
      </c>
      <c r="B1028" s="2">
        <v>45119</v>
      </c>
      <c r="C1028" s="2" t="s">
        <v>456</v>
      </c>
      <c r="D1028" s="1" t="s">
        <v>84</v>
      </c>
      <c r="E1028" s="1" t="s">
        <v>13</v>
      </c>
      <c r="F1028" s="1">
        <v>124779</v>
      </c>
      <c r="G1028" s="1" t="s">
        <v>423</v>
      </c>
      <c r="H1028" s="29">
        <v>564.33000000000004</v>
      </c>
      <c r="I1028" s="46">
        <v>95.16</v>
      </c>
      <c r="J1028" s="30">
        <v>33.75</v>
      </c>
      <c r="K1028" s="4"/>
      <c r="L1028" s="3" t="s">
        <v>61</v>
      </c>
      <c r="M1028" s="2">
        <v>45118</v>
      </c>
      <c r="N1028" s="2"/>
      <c r="O1028" s="5">
        <v>45138</v>
      </c>
      <c r="P1028" s="2"/>
      <c r="Q1028" s="2"/>
      <c r="R1028" s="1"/>
      <c r="S1028" s="45"/>
      <c r="T1028" s="31"/>
    </row>
    <row r="1029" spans="1:20" hidden="1" x14ac:dyDescent="0.25">
      <c r="A1029" s="1">
        <v>25650599</v>
      </c>
      <c r="B1029" s="2">
        <v>45119</v>
      </c>
      <c r="C1029" s="2" t="s">
        <v>456</v>
      </c>
      <c r="D1029" s="1" t="s">
        <v>331</v>
      </c>
      <c r="E1029" s="1" t="s">
        <v>16</v>
      </c>
      <c r="F1029" s="1">
        <v>124780</v>
      </c>
      <c r="G1029" s="1" t="s">
        <v>423</v>
      </c>
      <c r="H1029" s="29">
        <v>658.13</v>
      </c>
      <c r="I1029" s="46">
        <v>170.48</v>
      </c>
      <c r="J1029" s="30">
        <v>29.888999999999999</v>
      </c>
      <c r="K1029" s="4"/>
      <c r="L1029" s="3" t="s">
        <v>11</v>
      </c>
      <c r="M1029" s="2">
        <v>45118</v>
      </c>
      <c r="N1029" s="2"/>
      <c r="O1029" s="5">
        <v>45139</v>
      </c>
      <c r="P1029" s="2"/>
      <c r="Q1029" s="2"/>
      <c r="R1029" s="1"/>
      <c r="S1029" s="45"/>
      <c r="T1029" s="31"/>
    </row>
    <row r="1030" spans="1:20" hidden="1" x14ac:dyDescent="0.25">
      <c r="A1030" s="1">
        <v>25661199</v>
      </c>
      <c r="B1030" s="2">
        <v>45118</v>
      </c>
      <c r="C1030" s="2" t="s">
        <v>456</v>
      </c>
      <c r="D1030" s="1" t="s">
        <v>371</v>
      </c>
      <c r="E1030" s="1" t="s">
        <v>55</v>
      </c>
      <c r="F1030" s="1">
        <v>124781</v>
      </c>
      <c r="G1030" s="1" t="s">
        <v>426</v>
      </c>
      <c r="H1030" s="28">
        <v>1043.74</v>
      </c>
      <c r="I1030" s="46">
        <v>125.98</v>
      </c>
      <c r="J1030" s="30">
        <v>57.978000000000002</v>
      </c>
      <c r="K1030" s="4"/>
      <c r="L1030" s="3" t="s">
        <v>52</v>
      </c>
      <c r="M1030" s="2">
        <v>45118</v>
      </c>
      <c r="N1030" s="2"/>
      <c r="O1030" s="5">
        <v>45134</v>
      </c>
      <c r="P1030" s="2"/>
      <c r="Q1030" s="2"/>
      <c r="R1030" s="1"/>
      <c r="S1030" s="45"/>
      <c r="T1030" s="31"/>
    </row>
    <row r="1031" spans="1:20" hidden="1" x14ac:dyDescent="0.25">
      <c r="A1031" s="1">
        <v>25663399</v>
      </c>
      <c r="B1031" s="2">
        <v>45119</v>
      </c>
      <c r="C1031" s="2" t="s">
        <v>456</v>
      </c>
      <c r="D1031" s="1" t="s">
        <v>208</v>
      </c>
      <c r="E1031" s="1" t="s">
        <v>66</v>
      </c>
      <c r="F1031" s="1">
        <v>124783</v>
      </c>
      <c r="G1031" s="1" t="s">
        <v>423</v>
      </c>
      <c r="H1031" s="29">
        <v>767.87</v>
      </c>
      <c r="I1031" s="46">
        <v>132.01</v>
      </c>
      <c r="J1031" s="30">
        <v>31.097000000000001</v>
      </c>
      <c r="K1031" s="4"/>
      <c r="L1031" s="3" t="s">
        <v>61</v>
      </c>
      <c r="M1031" s="2">
        <v>45118</v>
      </c>
      <c r="N1031" s="2"/>
      <c r="O1031" s="5">
        <v>45141</v>
      </c>
      <c r="P1031" s="2"/>
      <c r="Q1031" s="2"/>
      <c r="R1031" s="1"/>
      <c r="S1031" s="45"/>
      <c r="T1031" s="31"/>
    </row>
    <row r="1032" spans="1:20" hidden="1" x14ac:dyDescent="0.25">
      <c r="A1032" s="1">
        <v>25675899</v>
      </c>
      <c r="B1032" s="2">
        <v>45118</v>
      </c>
      <c r="C1032" s="2" t="s">
        <v>456</v>
      </c>
      <c r="D1032" s="1" t="s">
        <v>29</v>
      </c>
      <c r="E1032" s="1" t="s">
        <v>30</v>
      </c>
      <c r="F1032" s="1">
        <v>124784</v>
      </c>
      <c r="G1032" s="1" t="s">
        <v>425</v>
      </c>
      <c r="H1032" s="29">
        <v>1299.24</v>
      </c>
      <c r="I1032" s="46">
        <v>168.88</v>
      </c>
      <c r="J1032" s="30">
        <v>67.5</v>
      </c>
      <c r="K1032" s="4"/>
      <c r="L1032" s="3" t="s">
        <v>959</v>
      </c>
      <c r="M1032" s="2">
        <v>45118</v>
      </c>
      <c r="N1032" s="2" t="s">
        <v>1407</v>
      </c>
      <c r="O1032" s="5">
        <v>45142</v>
      </c>
      <c r="P1032" s="2"/>
      <c r="Q1032" s="2"/>
      <c r="R1032" s="1"/>
      <c r="S1032" s="45"/>
      <c r="T1032" s="31"/>
    </row>
    <row r="1033" spans="1:20" hidden="1" x14ac:dyDescent="0.25">
      <c r="A1033" s="1">
        <v>25677399</v>
      </c>
      <c r="B1033" s="2">
        <v>45119</v>
      </c>
      <c r="C1033" s="2" t="s">
        <v>456</v>
      </c>
      <c r="D1033" s="1" t="s">
        <v>270</v>
      </c>
      <c r="E1033" s="1" t="s">
        <v>24</v>
      </c>
      <c r="F1033" s="1">
        <v>124785</v>
      </c>
      <c r="G1033" s="1" t="s">
        <v>423</v>
      </c>
      <c r="H1033" s="29">
        <v>560.48</v>
      </c>
      <c r="I1033" s="46">
        <v>164.8</v>
      </c>
      <c r="J1033" s="30">
        <v>33.75</v>
      </c>
      <c r="K1033" s="4"/>
      <c r="L1033" s="3" t="s">
        <v>11</v>
      </c>
      <c r="M1033" s="2">
        <v>45118</v>
      </c>
      <c r="N1033" s="2"/>
      <c r="O1033" s="5">
        <v>45139</v>
      </c>
      <c r="P1033" s="2"/>
      <c r="Q1033" s="2"/>
      <c r="R1033" s="1"/>
      <c r="S1033" s="45"/>
      <c r="T1033" s="31"/>
    </row>
    <row r="1034" spans="1:20" hidden="1" x14ac:dyDescent="0.25">
      <c r="A1034" s="1">
        <v>25677400</v>
      </c>
      <c r="B1034" s="2">
        <v>45119</v>
      </c>
      <c r="C1034" s="2" t="s">
        <v>456</v>
      </c>
      <c r="D1034" s="1" t="s">
        <v>14</v>
      </c>
      <c r="E1034" s="1" t="s">
        <v>10</v>
      </c>
      <c r="F1034" s="1">
        <v>124786</v>
      </c>
      <c r="G1034" s="1" t="s">
        <v>423</v>
      </c>
      <c r="H1034" s="29">
        <v>3808.65</v>
      </c>
      <c r="I1034" s="46">
        <v>190.63</v>
      </c>
      <c r="J1034" s="30">
        <v>155.48400000000001</v>
      </c>
      <c r="K1034" s="4"/>
      <c r="L1034" s="3" t="s">
        <v>61</v>
      </c>
      <c r="M1034" s="2">
        <v>45118</v>
      </c>
      <c r="N1034" s="2"/>
      <c r="O1034" s="5">
        <v>45135</v>
      </c>
      <c r="P1034" s="2"/>
      <c r="Q1034" s="2"/>
      <c r="R1034" s="1"/>
      <c r="S1034" s="45"/>
      <c r="T1034" s="31"/>
    </row>
    <row r="1035" spans="1:20" hidden="1" x14ac:dyDescent="0.25">
      <c r="A1035" s="1">
        <v>25683299</v>
      </c>
      <c r="B1035" s="2">
        <v>45118</v>
      </c>
      <c r="C1035" s="2" t="s">
        <v>456</v>
      </c>
      <c r="D1035" s="1" t="s">
        <v>128</v>
      </c>
      <c r="E1035" s="1" t="s">
        <v>30</v>
      </c>
      <c r="F1035" s="1">
        <v>124788</v>
      </c>
      <c r="G1035" s="1" t="s">
        <v>425</v>
      </c>
      <c r="H1035" s="29">
        <v>631.45000000000005</v>
      </c>
      <c r="I1035" s="46">
        <v>128.41</v>
      </c>
      <c r="J1035" s="30">
        <v>33.75</v>
      </c>
      <c r="K1035" s="4"/>
      <c r="L1035" s="3" t="s">
        <v>959</v>
      </c>
      <c r="M1035" s="2">
        <v>45118</v>
      </c>
      <c r="N1035" s="2" t="s">
        <v>1407</v>
      </c>
      <c r="O1035" s="5">
        <v>45135</v>
      </c>
      <c r="P1035" s="2"/>
      <c r="Q1035" s="2"/>
      <c r="R1035" s="1"/>
      <c r="S1035" s="45"/>
      <c r="T1035" s="31"/>
    </row>
    <row r="1036" spans="1:20" hidden="1" x14ac:dyDescent="0.25">
      <c r="A1036" s="1">
        <v>25689799</v>
      </c>
      <c r="B1036" s="2">
        <v>45118</v>
      </c>
      <c r="C1036" s="2" t="s">
        <v>456</v>
      </c>
      <c r="D1036" s="1" t="s">
        <v>128</v>
      </c>
      <c r="E1036" s="1" t="s">
        <v>30</v>
      </c>
      <c r="F1036" s="1">
        <v>124789</v>
      </c>
      <c r="G1036" s="1" t="s">
        <v>425</v>
      </c>
      <c r="H1036" s="29">
        <v>1211.5</v>
      </c>
      <c r="I1036" s="46">
        <v>168.88</v>
      </c>
      <c r="J1036" s="30">
        <v>67.5</v>
      </c>
      <c r="K1036" s="4"/>
      <c r="L1036" s="3" t="s">
        <v>959</v>
      </c>
      <c r="M1036" s="2">
        <v>45118</v>
      </c>
      <c r="N1036" s="2" t="s">
        <v>1407</v>
      </c>
      <c r="O1036" s="5">
        <v>45135</v>
      </c>
      <c r="P1036" s="2"/>
      <c r="Q1036" s="2"/>
      <c r="R1036" s="1"/>
      <c r="S1036" s="45"/>
      <c r="T1036" s="31"/>
    </row>
    <row r="1037" spans="1:20" hidden="1" x14ac:dyDescent="0.25">
      <c r="A1037" s="1">
        <v>25689800</v>
      </c>
      <c r="B1037" s="2">
        <v>45119</v>
      </c>
      <c r="C1037" s="2" t="s">
        <v>456</v>
      </c>
      <c r="D1037" s="1" t="s">
        <v>18</v>
      </c>
      <c r="E1037" s="1" t="s">
        <v>16</v>
      </c>
      <c r="F1037" s="1">
        <v>124792</v>
      </c>
      <c r="G1037" s="1" t="s">
        <v>423</v>
      </c>
      <c r="H1037" s="29">
        <v>637.4</v>
      </c>
      <c r="I1037" s="46">
        <v>170.48</v>
      </c>
      <c r="J1037" s="30">
        <v>29.888999999999999</v>
      </c>
      <c r="K1037" s="4"/>
      <c r="L1037" s="3" t="s">
        <v>11</v>
      </c>
      <c r="M1037" s="2">
        <v>45118</v>
      </c>
      <c r="N1037" s="2"/>
      <c r="O1037" s="5">
        <v>45139</v>
      </c>
      <c r="P1037" s="2"/>
      <c r="Q1037" s="2"/>
      <c r="R1037" s="1"/>
      <c r="S1037" s="45"/>
      <c r="T1037" s="31"/>
    </row>
    <row r="1038" spans="1:20" hidden="1" x14ac:dyDescent="0.25">
      <c r="A1038" s="1">
        <v>25260098</v>
      </c>
      <c r="B1038" s="2">
        <v>45119</v>
      </c>
      <c r="C1038" s="2" t="s">
        <v>456</v>
      </c>
      <c r="D1038" s="1" t="s">
        <v>351</v>
      </c>
      <c r="E1038" s="1" t="s">
        <v>26</v>
      </c>
      <c r="F1038" s="1">
        <v>124805</v>
      </c>
      <c r="G1038" s="1" t="s">
        <v>424</v>
      </c>
      <c r="H1038" s="29">
        <v>7575.35</v>
      </c>
      <c r="I1038" s="46">
        <v>521.42999999999995</v>
      </c>
      <c r="J1038" s="30">
        <v>220.89500000000001</v>
      </c>
      <c r="K1038" s="4"/>
      <c r="L1038" s="3" t="s">
        <v>798</v>
      </c>
      <c r="M1038" s="2">
        <v>45118</v>
      </c>
      <c r="N1038" s="2"/>
      <c r="O1038" s="5">
        <v>45142</v>
      </c>
      <c r="P1038" s="2"/>
      <c r="Q1038" s="2"/>
      <c r="R1038" s="1"/>
      <c r="S1038" s="45"/>
      <c r="T1038" s="31"/>
    </row>
    <row r="1039" spans="1:20" hidden="1" x14ac:dyDescent="0.25">
      <c r="A1039" s="1">
        <v>24359698</v>
      </c>
      <c r="B1039" s="2">
        <v>45118</v>
      </c>
      <c r="C1039" s="2" t="s">
        <v>456</v>
      </c>
      <c r="D1039" s="1" t="s">
        <v>228</v>
      </c>
      <c r="E1039" s="1" t="s">
        <v>13</v>
      </c>
      <c r="F1039" s="1">
        <v>124807</v>
      </c>
      <c r="G1039" s="1" t="s">
        <v>423</v>
      </c>
      <c r="H1039" s="29">
        <v>19576.990000000002</v>
      </c>
      <c r="I1039" s="46">
        <v>1232.26</v>
      </c>
      <c r="J1039" s="30">
        <v>705.25</v>
      </c>
      <c r="K1039" s="4"/>
      <c r="L1039" s="3" t="s">
        <v>61</v>
      </c>
      <c r="M1039" s="2">
        <v>45118</v>
      </c>
      <c r="N1039" s="2"/>
      <c r="O1039" s="5">
        <v>45135</v>
      </c>
      <c r="P1039" s="2"/>
      <c r="Q1039" s="2"/>
      <c r="R1039" s="1"/>
      <c r="S1039" s="45"/>
      <c r="T1039" s="31"/>
    </row>
    <row r="1040" spans="1:20" hidden="1" x14ac:dyDescent="0.25">
      <c r="A1040" s="1">
        <v>24986098</v>
      </c>
      <c r="B1040" s="2">
        <v>45125</v>
      </c>
      <c r="C1040" s="2" t="s">
        <v>456</v>
      </c>
      <c r="D1040" s="1" t="s">
        <v>241</v>
      </c>
      <c r="E1040" s="1" t="s">
        <v>66</v>
      </c>
      <c r="F1040" s="1">
        <v>124808</v>
      </c>
      <c r="G1040" s="1" t="s">
        <v>423</v>
      </c>
      <c r="H1040" s="29">
        <v>19539</v>
      </c>
      <c r="I1040" s="46">
        <v>1589.91</v>
      </c>
      <c r="J1040" s="30">
        <v>700.88</v>
      </c>
      <c r="K1040" s="4"/>
      <c r="L1040" s="3" t="s">
        <v>61</v>
      </c>
      <c r="M1040" s="2">
        <v>45118</v>
      </c>
      <c r="N1040" s="2"/>
      <c r="O1040" s="5">
        <v>45146</v>
      </c>
      <c r="P1040" s="2"/>
      <c r="Q1040" s="2"/>
      <c r="R1040" s="1"/>
      <c r="S1040" s="45"/>
      <c r="T1040" s="31"/>
    </row>
    <row r="1041" spans="1:20" hidden="1" x14ac:dyDescent="0.25">
      <c r="A1041" s="1">
        <v>25286498</v>
      </c>
      <c r="B1041" s="2">
        <v>45118</v>
      </c>
      <c r="C1041" s="2" t="s">
        <v>456</v>
      </c>
      <c r="D1041" s="1" t="s">
        <v>401</v>
      </c>
      <c r="E1041" s="1" t="s">
        <v>60</v>
      </c>
      <c r="F1041" s="1">
        <v>124809</v>
      </c>
      <c r="G1041" s="1" t="s">
        <v>423</v>
      </c>
      <c r="H1041" s="29">
        <v>22800</v>
      </c>
      <c r="I1041" s="46">
        <v>1452.31</v>
      </c>
      <c r="J1041" s="30">
        <v>771.279</v>
      </c>
      <c r="K1041" s="4"/>
      <c r="L1041" s="3" t="s">
        <v>61</v>
      </c>
      <c r="M1041" s="2">
        <v>45118</v>
      </c>
      <c r="N1041" s="2"/>
      <c r="O1041" s="5">
        <v>45141</v>
      </c>
      <c r="P1041" s="2"/>
      <c r="Q1041" s="2"/>
      <c r="R1041" s="1"/>
      <c r="S1041" s="45"/>
      <c r="T1041" s="31"/>
    </row>
    <row r="1042" spans="1:20" hidden="1" x14ac:dyDescent="0.25">
      <c r="A1042" s="1">
        <v>25445498</v>
      </c>
      <c r="B1042" s="2">
        <v>45121</v>
      </c>
      <c r="C1042" s="2" t="s">
        <v>456</v>
      </c>
      <c r="D1042" s="1" t="s">
        <v>135</v>
      </c>
      <c r="E1042" s="1" t="s">
        <v>24</v>
      </c>
      <c r="F1042" s="1">
        <v>124810</v>
      </c>
      <c r="G1042" s="1" t="s">
        <v>423</v>
      </c>
      <c r="H1042" s="29">
        <v>13905.6</v>
      </c>
      <c r="I1042" s="46">
        <v>1621.78</v>
      </c>
      <c r="J1042" s="30">
        <v>438.834</v>
      </c>
      <c r="K1042" s="4"/>
      <c r="L1042" s="3" t="s">
        <v>11</v>
      </c>
      <c r="M1042" s="2">
        <v>45118</v>
      </c>
      <c r="N1042" s="2"/>
      <c r="O1042" s="5">
        <v>45141</v>
      </c>
      <c r="P1042" s="2"/>
      <c r="Q1042" s="2"/>
      <c r="R1042" s="1"/>
      <c r="S1042" s="45"/>
      <c r="T1042" s="31"/>
    </row>
    <row r="1043" spans="1:20" hidden="1" x14ac:dyDescent="0.25">
      <c r="A1043" s="1">
        <v>25467098</v>
      </c>
      <c r="B1043" s="2">
        <v>45124</v>
      </c>
      <c r="C1043" s="2" t="s">
        <v>456</v>
      </c>
      <c r="D1043" s="1" t="s">
        <v>65</v>
      </c>
      <c r="E1043" s="1" t="s">
        <v>66</v>
      </c>
      <c r="F1043" s="1">
        <v>124811</v>
      </c>
      <c r="G1043" s="1" t="s">
        <v>423</v>
      </c>
      <c r="H1043" s="29">
        <v>24621.7</v>
      </c>
      <c r="I1043" s="46">
        <v>1343.92</v>
      </c>
      <c r="J1043" s="30">
        <v>951.73099999999999</v>
      </c>
      <c r="K1043" s="4"/>
      <c r="L1043" s="3" t="s">
        <v>799</v>
      </c>
      <c r="M1043" s="2">
        <v>45118</v>
      </c>
      <c r="N1043" s="2"/>
      <c r="O1043" s="5">
        <v>45132</v>
      </c>
      <c r="P1043" s="2"/>
      <c r="Q1043" s="2"/>
      <c r="R1043" s="1"/>
      <c r="S1043" s="45"/>
      <c r="T1043" s="31"/>
    </row>
    <row r="1044" spans="1:20" hidden="1" x14ac:dyDescent="0.25">
      <c r="A1044" s="1">
        <v>25421998</v>
      </c>
      <c r="B1044" s="2">
        <v>45120</v>
      </c>
      <c r="C1044" s="2" t="s">
        <v>456</v>
      </c>
      <c r="D1044" s="1" t="s">
        <v>240</v>
      </c>
      <c r="E1044" s="1" t="s">
        <v>10</v>
      </c>
      <c r="F1044" s="1">
        <v>124812</v>
      </c>
      <c r="G1044" s="1" t="s">
        <v>423</v>
      </c>
      <c r="H1044" s="29">
        <v>16669</v>
      </c>
      <c r="I1044" s="46">
        <v>911.64</v>
      </c>
      <c r="J1044" s="30">
        <v>635.60400000000004</v>
      </c>
      <c r="K1044" s="4"/>
      <c r="L1044" s="3" t="s">
        <v>61</v>
      </c>
      <c r="M1044" s="2">
        <v>45118</v>
      </c>
      <c r="N1044" s="2"/>
      <c r="O1044" s="5">
        <v>45141</v>
      </c>
      <c r="P1044" s="2"/>
      <c r="Q1044" s="2"/>
      <c r="R1044" s="1"/>
      <c r="S1044" s="45"/>
      <c r="T1044" s="31"/>
    </row>
    <row r="1045" spans="1:20" hidden="1" x14ac:dyDescent="0.25">
      <c r="A1045" s="1">
        <v>25524098</v>
      </c>
      <c r="B1045" s="2">
        <v>45121</v>
      </c>
      <c r="C1045" s="2" t="s">
        <v>456</v>
      </c>
      <c r="D1045" s="1" t="s">
        <v>98</v>
      </c>
      <c r="E1045" s="1" t="s">
        <v>10</v>
      </c>
      <c r="F1045" s="1">
        <v>124813</v>
      </c>
      <c r="G1045" s="1" t="s">
        <v>423</v>
      </c>
      <c r="H1045" s="29">
        <v>22353.21</v>
      </c>
      <c r="I1045" s="46">
        <v>1303.1300000000001</v>
      </c>
      <c r="J1045" s="30">
        <v>798.96900000000005</v>
      </c>
      <c r="K1045" s="4"/>
      <c r="L1045" s="3" t="s">
        <v>800</v>
      </c>
      <c r="M1045" s="2">
        <v>45118</v>
      </c>
      <c r="N1045" s="2" t="s">
        <v>1408</v>
      </c>
      <c r="O1045" s="5">
        <v>45127</v>
      </c>
      <c r="P1045" s="2"/>
      <c r="Q1045" s="2"/>
      <c r="R1045" s="1"/>
      <c r="S1045" s="45"/>
      <c r="T1045" s="31"/>
    </row>
    <row r="1046" spans="1:20" hidden="1" x14ac:dyDescent="0.25">
      <c r="A1046" s="1">
        <v>25544598</v>
      </c>
      <c r="B1046" s="2">
        <v>45118</v>
      </c>
      <c r="C1046" s="2" t="s">
        <v>456</v>
      </c>
      <c r="D1046" s="1" t="s">
        <v>336</v>
      </c>
      <c r="E1046" s="1" t="s">
        <v>13</v>
      </c>
      <c r="F1046" s="1">
        <v>124814</v>
      </c>
      <c r="G1046" s="1" t="s">
        <v>423</v>
      </c>
      <c r="H1046" s="29">
        <v>32568</v>
      </c>
      <c r="I1046" s="46">
        <v>1796.17</v>
      </c>
      <c r="J1046" s="30">
        <v>1314.444</v>
      </c>
      <c r="K1046" s="4"/>
      <c r="L1046" s="3" t="s">
        <v>61</v>
      </c>
      <c r="M1046" s="2">
        <v>45118</v>
      </c>
      <c r="N1046" s="2"/>
      <c r="O1046" s="5">
        <v>45135</v>
      </c>
      <c r="P1046" s="2"/>
      <c r="Q1046" s="2"/>
      <c r="R1046" s="1"/>
      <c r="S1046" s="45"/>
      <c r="T1046" s="31"/>
    </row>
    <row r="1047" spans="1:20" hidden="1" x14ac:dyDescent="0.25">
      <c r="A1047" s="1">
        <v>25522998</v>
      </c>
      <c r="B1047" s="2">
        <v>45121</v>
      </c>
      <c r="C1047" s="2" t="s">
        <v>456</v>
      </c>
      <c r="D1047" s="1" t="s">
        <v>115</v>
      </c>
      <c r="E1047" s="1" t="s">
        <v>20</v>
      </c>
      <c r="F1047" s="1">
        <v>124815</v>
      </c>
      <c r="G1047" s="1" t="s">
        <v>423</v>
      </c>
      <c r="H1047" s="29">
        <v>16000</v>
      </c>
      <c r="I1047" s="46">
        <v>572.84</v>
      </c>
      <c r="J1047" s="30">
        <v>470.08800000000002</v>
      </c>
      <c r="K1047" s="4"/>
      <c r="L1047" s="3" t="s">
        <v>11</v>
      </c>
      <c r="M1047" s="2">
        <v>45118</v>
      </c>
      <c r="N1047" s="2"/>
      <c r="O1047" s="5">
        <v>45141</v>
      </c>
      <c r="P1047" s="2"/>
      <c r="Q1047" s="2"/>
      <c r="R1047" s="1"/>
      <c r="S1047" s="45"/>
      <c r="T1047" s="31"/>
    </row>
    <row r="1048" spans="1:20" hidden="1" x14ac:dyDescent="0.25">
      <c r="A1048" s="1">
        <v>25528298</v>
      </c>
      <c r="B1048" s="2">
        <v>45119</v>
      </c>
      <c r="C1048" s="2" t="s">
        <v>456</v>
      </c>
      <c r="D1048" s="1" t="s">
        <v>550</v>
      </c>
      <c r="E1048" s="1" t="s">
        <v>20</v>
      </c>
      <c r="F1048" s="1">
        <v>124816</v>
      </c>
      <c r="G1048" s="1" t="s">
        <v>423</v>
      </c>
      <c r="H1048" s="29">
        <v>7740</v>
      </c>
      <c r="I1048" s="46">
        <v>305.89</v>
      </c>
      <c r="J1048" s="30">
        <v>224.72</v>
      </c>
      <c r="K1048" s="4"/>
      <c r="L1048" s="3" t="s">
        <v>61</v>
      </c>
      <c r="M1048" s="2">
        <v>45118</v>
      </c>
      <c r="N1048" s="2"/>
      <c r="O1048" s="5">
        <v>45138</v>
      </c>
      <c r="P1048" s="2"/>
      <c r="Q1048" s="2"/>
      <c r="R1048" s="1"/>
      <c r="S1048" s="45"/>
      <c r="T1048" s="31"/>
    </row>
    <row r="1049" spans="1:20" hidden="1" x14ac:dyDescent="0.25">
      <c r="A1049" s="1">
        <v>25526998</v>
      </c>
      <c r="B1049" s="2">
        <v>45121</v>
      </c>
      <c r="C1049" s="2" t="s">
        <v>456</v>
      </c>
      <c r="D1049" s="1" t="s">
        <v>547</v>
      </c>
      <c r="E1049" s="1" t="s">
        <v>16</v>
      </c>
      <c r="F1049" s="1">
        <v>124817</v>
      </c>
      <c r="G1049" s="1" t="s">
        <v>423</v>
      </c>
      <c r="H1049" s="29">
        <v>21030</v>
      </c>
      <c r="I1049" s="46">
        <v>1091.98</v>
      </c>
      <c r="J1049" s="30">
        <v>711.69</v>
      </c>
      <c r="K1049" s="4"/>
      <c r="L1049" s="3" t="s">
        <v>11</v>
      </c>
      <c r="M1049" s="2">
        <v>45118</v>
      </c>
      <c r="N1049" s="2"/>
      <c r="O1049" s="5">
        <v>45141</v>
      </c>
      <c r="P1049" s="2"/>
      <c r="Q1049" s="2"/>
      <c r="R1049" s="1"/>
      <c r="S1049" s="45"/>
      <c r="T1049" s="31"/>
    </row>
    <row r="1050" spans="1:20" hidden="1" x14ac:dyDescent="0.25">
      <c r="A1050" s="1">
        <v>25503598</v>
      </c>
      <c r="B1050" s="2">
        <v>45124</v>
      </c>
      <c r="C1050" s="2" t="s">
        <v>456</v>
      </c>
      <c r="D1050" s="1" t="s">
        <v>65</v>
      </c>
      <c r="E1050" s="1" t="s">
        <v>66</v>
      </c>
      <c r="F1050" s="1">
        <v>124818</v>
      </c>
      <c r="G1050" s="1" t="s">
        <v>423</v>
      </c>
      <c r="H1050" s="29">
        <v>15480</v>
      </c>
      <c r="I1050" s="46">
        <v>844.94</v>
      </c>
      <c r="J1050" s="30">
        <v>471.49200000000002</v>
      </c>
      <c r="K1050" s="4"/>
      <c r="L1050" s="3" t="s">
        <v>799</v>
      </c>
      <c r="M1050" s="2">
        <v>45118</v>
      </c>
      <c r="N1050" s="2"/>
      <c r="O1050" s="5">
        <v>45131</v>
      </c>
      <c r="P1050" s="2"/>
      <c r="Q1050" s="2"/>
      <c r="R1050" s="1"/>
      <c r="S1050" s="45"/>
      <c r="T1050" s="31"/>
    </row>
    <row r="1051" spans="1:20" hidden="1" x14ac:dyDescent="0.25">
      <c r="A1051" s="1">
        <v>25499798</v>
      </c>
      <c r="B1051" s="2">
        <v>45119</v>
      </c>
      <c r="C1051" s="2" t="s">
        <v>456</v>
      </c>
      <c r="D1051" s="1" t="s">
        <v>587</v>
      </c>
      <c r="E1051" s="1" t="s">
        <v>66</v>
      </c>
      <c r="F1051" s="1">
        <v>124819</v>
      </c>
      <c r="G1051" s="1" t="s">
        <v>423</v>
      </c>
      <c r="H1051" s="29">
        <v>7800</v>
      </c>
      <c r="I1051" s="46">
        <v>718.88</v>
      </c>
      <c r="J1051" s="30">
        <v>238.34700000000001</v>
      </c>
      <c r="K1051" s="4"/>
      <c r="L1051" s="3" t="s">
        <v>61</v>
      </c>
      <c r="M1051" s="2">
        <v>45118</v>
      </c>
      <c r="N1051" s="2"/>
      <c r="O1051" s="5">
        <v>45141</v>
      </c>
      <c r="P1051" s="2"/>
      <c r="Q1051" s="2"/>
      <c r="R1051" s="1"/>
      <c r="S1051" s="45"/>
      <c r="T1051" s="31"/>
    </row>
    <row r="1052" spans="1:20" hidden="1" x14ac:dyDescent="0.25">
      <c r="A1052" s="1">
        <v>25420898</v>
      </c>
      <c r="B1052" s="2">
        <v>45121</v>
      </c>
      <c r="C1052" s="2" t="s">
        <v>456</v>
      </c>
      <c r="D1052" s="1" t="s">
        <v>134</v>
      </c>
      <c r="E1052" s="1" t="s">
        <v>16</v>
      </c>
      <c r="F1052" s="1">
        <v>124820</v>
      </c>
      <c r="G1052" s="1" t="s">
        <v>423</v>
      </c>
      <c r="H1052" s="29">
        <v>16839</v>
      </c>
      <c r="I1052" s="46">
        <v>925.49</v>
      </c>
      <c r="J1052" s="30">
        <v>603.17499999999995</v>
      </c>
      <c r="K1052" s="4"/>
      <c r="L1052" s="3" t="s">
        <v>11</v>
      </c>
      <c r="M1052" s="2">
        <v>45118</v>
      </c>
      <c r="N1052" s="2"/>
      <c r="O1052" s="5">
        <v>45141</v>
      </c>
      <c r="P1052" s="2"/>
      <c r="Q1052" s="2"/>
      <c r="R1052" s="1"/>
      <c r="S1052" s="45"/>
      <c r="T1052" s="31"/>
    </row>
    <row r="1053" spans="1:20" hidden="1" x14ac:dyDescent="0.25">
      <c r="A1053" s="1">
        <v>25583398</v>
      </c>
      <c r="B1053" s="2">
        <v>45119</v>
      </c>
      <c r="C1053" s="2" t="s">
        <v>456</v>
      </c>
      <c r="D1053" s="1" t="s">
        <v>508</v>
      </c>
      <c r="E1053" s="1" t="s">
        <v>26</v>
      </c>
      <c r="F1053" s="1">
        <v>124821</v>
      </c>
      <c r="G1053" s="1" t="s">
        <v>424</v>
      </c>
      <c r="H1053" s="29">
        <v>15536.07</v>
      </c>
      <c r="I1053" s="46">
        <v>1041.77</v>
      </c>
      <c r="J1053" s="30">
        <v>498.69099999999997</v>
      </c>
      <c r="K1053" s="4"/>
      <c r="L1053" s="3" t="s">
        <v>798</v>
      </c>
      <c r="M1053" s="2">
        <v>45118</v>
      </c>
      <c r="N1053" s="2"/>
      <c r="O1053" s="5">
        <v>45142</v>
      </c>
      <c r="P1053" s="2"/>
      <c r="Q1053" s="2"/>
      <c r="R1053" s="1"/>
      <c r="S1053" s="45"/>
      <c r="T1053" s="31"/>
    </row>
    <row r="1054" spans="1:20" hidden="1" x14ac:dyDescent="0.25">
      <c r="A1054" s="1">
        <v>25661198</v>
      </c>
      <c r="B1054" s="2">
        <v>45119</v>
      </c>
      <c r="C1054" s="2" t="s">
        <v>456</v>
      </c>
      <c r="D1054" s="1" t="s">
        <v>15</v>
      </c>
      <c r="E1054" s="1" t="s">
        <v>16</v>
      </c>
      <c r="F1054" s="1">
        <v>124822</v>
      </c>
      <c r="G1054" s="1" t="s">
        <v>423</v>
      </c>
      <c r="H1054" s="29">
        <v>21156</v>
      </c>
      <c r="I1054" s="46">
        <v>1067.55</v>
      </c>
      <c r="J1054" s="30">
        <v>737.52</v>
      </c>
      <c r="K1054" s="4"/>
      <c r="L1054" s="3" t="s">
        <v>61</v>
      </c>
      <c r="M1054" s="2">
        <v>45118</v>
      </c>
      <c r="N1054" s="2"/>
      <c r="O1054" s="5">
        <v>45140</v>
      </c>
      <c r="P1054" s="2"/>
      <c r="Q1054" s="2"/>
      <c r="R1054" s="1"/>
      <c r="S1054" s="45"/>
      <c r="T1054" s="31"/>
    </row>
    <row r="1055" spans="1:20" hidden="1" x14ac:dyDescent="0.25">
      <c r="A1055" s="1">
        <v>25111498</v>
      </c>
      <c r="B1055" s="2">
        <v>45121</v>
      </c>
      <c r="C1055" s="2" t="s">
        <v>456</v>
      </c>
      <c r="D1055" s="1" t="s">
        <v>206</v>
      </c>
      <c r="E1055" s="1" t="s">
        <v>16</v>
      </c>
      <c r="F1055" s="1">
        <v>124823</v>
      </c>
      <c r="G1055" s="1" t="s">
        <v>423</v>
      </c>
      <c r="H1055" s="29">
        <v>13642.72</v>
      </c>
      <c r="I1055" s="46">
        <v>564.11</v>
      </c>
      <c r="J1055" s="30">
        <v>431.584</v>
      </c>
      <c r="K1055" s="4"/>
      <c r="L1055" s="3" t="s">
        <v>11</v>
      </c>
      <c r="M1055" s="2">
        <v>45118</v>
      </c>
      <c r="N1055" s="2"/>
      <c r="O1055" s="5">
        <v>45135</v>
      </c>
      <c r="P1055" s="2"/>
      <c r="Q1055" s="2"/>
      <c r="R1055" s="1"/>
      <c r="S1055" s="45"/>
      <c r="T1055" s="31"/>
    </row>
    <row r="1056" spans="1:20" hidden="1" x14ac:dyDescent="0.25">
      <c r="A1056" s="1">
        <v>25111398</v>
      </c>
      <c r="B1056" s="2">
        <v>45118</v>
      </c>
      <c r="C1056" s="2" t="s">
        <v>456</v>
      </c>
      <c r="D1056" s="1" t="s">
        <v>583</v>
      </c>
      <c r="E1056" s="1" t="s">
        <v>13</v>
      </c>
      <c r="F1056" s="1">
        <v>124824</v>
      </c>
      <c r="G1056" s="1" t="s">
        <v>423</v>
      </c>
      <c r="H1056" s="29">
        <v>10459</v>
      </c>
      <c r="I1056" s="46">
        <v>452.8</v>
      </c>
      <c r="J1056" s="30">
        <v>313.065</v>
      </c>
      <c r="K1056" s="4"/>
      <c r="L1056" s="3" t="s">
        <v>61</v>
      </c>
      <c r="M1056" s="2">
        <v>45118</v>
      </c>
      <c r="N1056" s="2"/>
      <c r="O1056" s="5">
        <v>45126</v>
      </c>
      <c r="P1056" s="2"/>
      <c r="Q1056" s="2"/>
      <c r="R1056" s="1"/>
      <c r="S1056" s="45"/>
      <c r="T1056" s="31"/>
    </row>
    <row r="1057" spans="1:20" hidden="1" x14ac:dyDescent="0.25">
      <c r="A1057" s="1">
        <v>25447198</v>
      </c>
      <c r="B1057" s="2">
        <v>45121</v>
      </c>
      <c r="C1057" s="2" t="s">
        <v>456</v>
      </c>
      <c r="D1057" s="1" t="s">
        <v>135</v>
      </c>
      <c r="E1057" s="1" t="s">
        <v>24</v>
      </c>
      <c r="F1057" s="1">
        <v>124825</v>
      </c>
      <c r="G1057" s="1" t="s">
        <v>423</v>
      </c>
      <c r="H1057" s="29">
        <v>18511.7</v>
      </c>
      <c r="I1057" s="46">
        <v>0</v>
      </c>
      <c r="J1057" s="30">
        <v>618.16700000000003</v>
      </c>
      <c r="K1057" s="4"/>
      <c r="L1057" s="3" t="s">
        <v>11</v>
      </c>
      <c r="M1057" s="2">
        <v>45118</v>
      </c>
      <c r="N1057" s="2"/>
      <c r="O1057" s="5">
        <v>45141</v>
      </c>
      <c r="P1057" s="2"/>
      <c r="Q1057" s="2"/>
      <c r="R1057" s="1"/>
      <c r="S1057" s="45"/>
      <c r="T1057" s="31"/>
    </row>
    <row r="1058" spans="1:20" hidden="1" x14ac:dyDescent="0.25">
      <c r="A1058" s="1">
        <v>25147298</v>
      </c>
      <c r="B1058" s="2">
        <v>45120</v>
      </c>
      <c r="C1058" s="2" t="s">
        <v>456</v>
      </c>
      <c r="D1058" s="1" t="s">
        <v>590</v>
      </c>
      <c r="E1058" s="1" t="s">
        <v>10</v>
      </c>
      <c r="F1058" s="1">
        <v>124826</v>
      </c>
      <c r="G1058" s="1" t="s">
        <v>423</v>
      </c>
      <c r="H1058" s="29">
        <v>10099</v>
      </c>
      <c r="I1058" s="46">
        <v>390.35</v>
      </c>
      <c r="J1058" s="30">
        <v>313.06599999999997</v>
      </c>
      <c r="K1058" s="4"/>
      <c r="L1058" s="3" t="s">
        <v>61</v>
      </c>
      <c r="M1058" s="2">
        <v>45118</v>
      </c>
      <c r="N1058" s="2"/>
      <c r="O1058" s="5">
        <v>45141</v>
      </c>
      <c r="P1058" s="2"/>
      <c r="Q1058" s="2"/>
      <c r="R1058" s="1"/>
      <c r="S1058" s="45"/>
      <c r="T1058" s="31"/>
    </row>
    <row r="1059" spans="1:20" hidden="1" x14ac:dyDescent="0.25">
      <c r="A1059" s="1">
        <v>25407198</v>
      </c>
      <c r="B1059" s="2">
        <v>45119</v>
      </c>
      <c r="C1059" s="2" t="s">
        <v>456</v>
      </c>
      <c r="D1059" s="1" t="s">
        <v>585</v>
      </c>
      <c r="E1059" s="1" t="s">
        <v>10</v>
      </c>
      <c r="F1059" s="1">
        <v>124827</v>
      </c>
      <c r="G1059" s="1" t="s">
        <v>423</v>
      </c>
      <c r="H1059" s="29">
        <v>6209</v>
      </c>
      <c r="I1059" s="46">
        <v>555.70000000000005</v>
      </c>
      <c r="J1059" s="30">
        <v>203.66800000000001</v>
      </c>
      <c r="K1059" s="4"/>
      <c r="L1059" s="3" t="s">
        <v>61</v>
      </c>
      <c r="M1059" s="2">
        <v>45118</v>
      </c>
      <c r="N1059" s="2"/>
      <c r="O1059" s="5">
        <v>45140</v>
      </c>
      <c r="P1059" s="2"/>
      <c r="Q1059" s="2"/>
      <c r="R1059" s="1"/>
      <c r="S1059" s="45"/>
      <c r="T1059" s="31"/>
    </row>
    <row r="1060" spans="1:20" hidden="1" x14ac:dyDescent="0.25">
      <c r="A1060" s="1">
        <v>25440498</v>
      </c>
      <c r="B1060" s="2">
        <v>45121</v>
      </c>
      <c r="C1060" s="2" t="s">
        <v>456</v>
      </c>
      <c r="D1060" s="1" t="s">
        <v>111</v>
      </c>
      <c r="E1060" s="1" t="s">
        <v>10</v>
      </c>
      <c r="F1060" s="1">
        <v>124828</v>
      </c>
      <c r="G1060" s="1" t="s">
        <v>423</v>
      </c>
      <c r="H1060" s="29">
        <v>13019</v>
      </c>
      <c r="I1060" s="46">
        <v>758.97</v>
      </c>
      <c r="J1060" s="30">
        <v>462.041</v>
      </c>
      <c r="K1060" s="4"/>
      <c r="L1060" s="3" t="s">
        <v>800</v>
      </c>
      <c r="M1060" s="2">
        <v>45118</v>
      </c>
      <c r="N1060" s="2" t="s">
        <v>1408</v>
      </c>
      <c r="O1060" s="5">
        <v>45129</v>
      </c>
      <c r="P1060" s="2"/>
      <c r="Q1060" s="2"/>
      <c r="R1060" s="1"/>
      <c r="S1060" s="45"/>
      <c r="T1060" s="31"/>
    </row>
    <row r="1061" spans="1:20" hidden="1" x14ac:dyDescent="0.25">
      <c r="A1061" s="1">
        <v>25448698</v>
      </c>
      <c r="B1061" s="2">
        <v>45118</v>
      </c>
      <c r="C1061" s="2" t="s">
        <v>456</v>
      </c>
      <c r="D1061" s="1" t="s">
        <v>275</v>
      </c>
      <c r="E1061" s="1" t="s">
        <v>13</v>
      </c>
      <c r="F1061" s="1">
        <v>124829</v>
      </c>
      <c r="G1061" s="1" t="s">
        <v>423</v>
      </c>
      <c r="H1061" s="29">
        <v>13849</v>
      </c>
      <c r="I1061" s="46">
        <v>585.47</v>
      </c>
      <c r="J1061" s="30">
        <v>539.42999999999995</v>
      </c>
      <c r="K1061" s="4"/>
      <c r="L1061" s="3" t="s">
        <v>61</v>
      </c>
      <c r="M1061" s="2">
        <v>45118</v>
      </c>
      <c r="N1061" s="2"/>
      <c r="O1061" s="5">
        <v>45135</v>
      </c>
      <c r="P1061" s="2"/>
      <c r="Q1061" s="2"/>
      <c r="R1061" s="1"/>
      <c r="S1061" s="45"/>
      <c r="T1061" s="31"/>
    </row>
    <row r="1062" spans="1:20" hidden="1" x14ac:dyDescent="0.25">
      <c r="A1062" s="1">
        <v>25663198</v>
      </c>
      <c r="B1062" s="2">
        <v>45119</v>
      </c>
      <c r="C1062" s="2" t="s">
        <v>456</v>
      </c>
      <c r="D1062" s="1" t="s">
        <v>126</v>
      </c>
      <c r="E1062" s="1" t="s">
        <v>26</v>
      </c>
      <c r="F1062" s="1">
        <v>124830</v>
      </c>
      <c r="G1062" s="1" t="s">
        <v>424</v>
      </c>
      <c r="H1062" s="29">
        <v>13332.48</v>
      </c>
      <c r="I1062" s="46">
        <v>2242.69</v>
      </c>
      <c r="J1062" s="30">
        <v>450.15</v>
      </c>
      <c r="K1062" s="4"/>
      <c r="L1062" s="3" t="s">
        <v>798</v>
      </c>
      <c r="M1062" s="2">
        <v>45118</v>
      </c>
      <c r="N1062" s="2"/>
      <c r="O1062" s="5">
        <v>45146</v>
      </c>
      <c r="P1062" s="2"/>
      <c r="Q1062" s="2"/>
      <c r="R1062" s="1"/>
      <c r="S1062" s="45"/>
      <c r="T1062" s="31"/>
    </row>
    <row r="1063" spans="1:20" hidden="1" x14ac:dyDescent="0.25">
      <c r="A1063" s="1">
        <v>24252198</v>
      </c>
      <c r="B1063" s="2">
        <v>45120</v>
      </c>
      <c r="C1063" s="2" t="s">
        <v>456</v>
      </c>
      <c r="D1063" s="1" t="s">
        <v>159</v>
      </c>
      <c r="E1063" s="1" t="s">
        <v>30</v>
      </c>
      <c r="F1063" s="1">
        <v>124836</v>
      </c>
      <c r="G1063" s="1" t="s">
        <v>425</v>
      </c>
      <c r="H1063" s="29">
        <v>110984.63</v>
      </c>
      <c r="I1063" s="46">
        <v>6100.39</v>
      </c>
      <c r="J1063" s="30">
        <v>3554.73</v>
      </c>
      <c r="K1063" s="4"/>
      <c r="L1063" s="3" t="s">
        <v>800</v>
      </c>
      <c r="M1063" s="2">
        <v>45118</v>
      </c>
      <c r="N1063" s="2" t="s">
        <v>1408</v>
      </c>
      <c r="O1063" s="5">
        <v>45139</v>
      </c>
      <c r="P1063" s="2"/>
      <c r="Q1063" s="2"/>
      <c r="R1063" s="1"/>
      <c r="S1063" s="45"/>
      <c r="T1063" s="31"/>
    </row>
    <row r="1064" spans="1:20" hidden="1" x14ac:dyDescent="0.25">
      <c r="A1064" s="1">
        <v>25501398</v>
      </c>
      <c r="B1064" s="2">
        <v>45118</v>
      </c>
      <c r="C1064" s="2" t="s">
        <v>456</v>
      </c>
      <c r="D1064" s="1" t="s">
        <v>90</v>
      </c>
      <c r="E1064" s="1" t="s">
        <v>91</v>
      </c>
      <c r="F1064" s="1">
        <v>124838</v>
      </c>
      <c r="G1064" s="1" t="s">
        <v>426</v>
      </c>
      <c r="H1064" s="28">
        <v>11294.3</v>
      </c>
      <c r="I1064" s="46">
        <v>659.08</v>
      </c>
      <c r="J1064" s="30">
        <v>404.98</v>
      </c>
      <c r="K1064" s="4"/>
      <c r="L1064" s="3" t="s">
        <v>52</v>
      </c>
      <c r="M1064" s="2">
        <v>45118</v>
      </c>
      <c r="N1064" s="2"/>
      <c r="O1064" s="5">
        <v>45128</v>
      </c>
      <c r="P1064" s="2"/>
      <c r="Q1064" s="2"/>
      <c r="R1064" s="1"/>
      <c r="S1064" s="45"/>
      <c r="T1064" s="31"/>
    </row>
    <row r="1065" spans="1:20" hidden="1" x14ac:dyDescent="0.25">
      <c r="A1065" s="1">
        <v>25469898</v>
      </c>
      <c r="B1065" s="2">
        <v>45124</v>
      </c>
      <c r="C1065" s="2" t="s">
        <v>456</v>
      </c>
      <c r="D1065" s="1" t="s">
        <v>65</v>
      </c>
      <c r="E1065" s="1" t="s">
        <v>66</v>
      </c>
      <c r="F1065" s="1">
        <v>124839</v>
      </c>
      <c r="G1065" s="1" t="s">
        <v>423</v>
      </c>
      <c r="H1065" s="29">
        <v>8359</v>
      </c>
      <c r="I1065" s="46">
        <v>456.26</v>
      </c>
      <c r="J1065" s="30">
        <v>312.52499999999998</v>
      </c>
      <c r="K1065" s="4"/>
      <c r="L1065" s="3" t="s">
        <v>799</v>
      </c>
      <c r="M1065" s="2">
        <v>45118</v>
      </c>
      <c r="N1065" s="2"/>
      <c r="O1065" s="5">
        <v>45131</v>
      </c>
      <c r="P1065" s="2"/>
      <c r="Q1065" s="2"/>
      <c r="R1065" s="1"/>
      <c r="S1065" s="45"/>
      <c r="T1065" s="31"/>
    </row>
    <row r="1066" spans="1:20" hidden="1" x14ac:dyDescent="0.25">
      <c r="A1066" s="1">
        <v>25461098</v>
      </c>
      <c r="B1066" s="2">
        <v>45121</v>
      </c>
      <c r="C1066" s="2" t="s">
        <v>456</v>
      </c>
      <c r="D1066" s="1" t="s">
        <v>98</v>
      </c>
      <c r="E1066" s="1" t="s">
        <v>10</v>
      </c>
      <c r="F1066" s="1">
        <v>124840</v>
      </c>
      <c r="G1066" s="1" t="s">
        <v>423</v>
      </c>
      <c r="H1066" s="29">
        <v>65373.52</v>
      </c>
      <c r="I1066" s="46">
        <v>3811.1</v>
      </c>
      <c r="J1066" s="30">
        <v>2396.6019999999999</v>
      </c>
      <c r="K1066" s="4"/>
      <c r="L1066" s="3" t="s">
        <v>800</v>
      </c>
      <c r="M1066" s="2">
        <v>45118</v>
      </c>
      <c r="N1066" s="2" t="s">
        <v>1408</v>
      </c>
      <c r="O1066" s="5">
        <v>45127</v>
      </c>
      <c r="P1066" s="2"/>
      <c r="Q1066" s="2"/>
      <c r="R1066" s="1"/>
      <c r="S1066" s="45"/>
      <c r="T1066" s="31"/>
    </row>
    <row r="1067" spans="1:20" hidden="1" x14ac:dyDescent="0.25">
      <c r="A1067" s="1">
        <v>25594298</v>
      </c>
      <c r="B1067" s="2">
        <v>45120</v>
      </c>
      <c r="C1067" s="2" t="s">
        <v>456</v>
      </c>
      <c r="D1067" s="1" t="s">
        <v>128</v>
      </c>
      <c r="E1067" s="1" t="s">
        <v>30</v>
      </c>
      <c r="F1067" s="1">
        <v>124841</v>
      </c>
      <c r="G1067" s="1" t="s">
        <v>425</v>
      </c>
      <c r="H1067" s="29">
        <v>20799</v>
      </c>
      <c r="I1067" s="46">
        <v>1792.61</v>
      </c>
      <c r="J1067" s="30">
        <v>737.51800000000003</v>
      </c>
      <c r="K1067" s="4"/>
      <c r="L1067" s="3" t="s">
        <v>959</v>
      </c>
      <c r="M1067" s="2">
        <v>45118</v>
      </c>
      <c r="N1067" s="2" t="s">
        <v>1407</v>
      </c>
      <c r="O1067" s="5">
        <v>45166</v>
      </c>
      <c r="P1067" s="2"/>
      <c r="Q1067" s="2"/>
      <c r="R1067" s="1"/>
      <c r="S1067" s="45"/>
      <c r="T1067" s="31"/>
    </row>
    <row r="1068" spans="1:20" hidden="1" x14ac:dyDescent="0.25">
      <c r="A1068" s="1">
        <v>25510398</v>
      </c>
      <c r="B1068" s="2">
        <v>45120</v>
      </c>
      <c r="C1068" s="2" t="s">
        <v>456</v>
      </c>
      <c r="D1068" s="1" t="s">
        <v>462</v>
      </c>
      <c r="E1068" s="1" t="s">
        <v>30</v>
      </c>
      <c r="F1068" s="1">
        <v>124842</v>
      </c>
      <c r="G1068" s="1" t="s">
        <v>425</v>
      </c>
      <c r="H1068" s="29">
        <v>10642</v>
      </c>
      <c r="I1068" s="46">
        <v>584.94000000000005</v>
      </c>
      <c r="J1068" s="30">
        <v>344.13299999999998</v>
      </c>
      <c r="K1068" s="4"/>
      <c r="L1068" s="3" t="s">
        <v>800</v>
      </c>
      <c r="M1068" s="2">
        <v>45118</v>
      </c>
      <c r="N1068" s="2" t="s">
        <v>1408</v>
      </c>
      <c r="O1068" s="5">
        <v>45134</v>
      </c>
      <c r="P1068" s="2"/>
      <c r="Q1068" s="2"/>
      <c r="R1068" s="1"/>
      <c r="S1068" s="45"/>
      <c r="T1068" s="31"/>
    </row>
    <row r="1069" spans="1:20" hidden="1" x14ac:dyDescent="0.25">
      <c r="A1069" s="1">
        <v>25584398</v>
      </c>
      <c r="B1069" s="2">
        <v>45121</v>
      </c>
      <c r="C1069" s="2" t="s">
        <v>456</v>
      </c>
      <c r="D1069" s="1" t="s">
        <v>4</v>
      </c>
      <c r="E1069" s="1" t="s">
        <v>5</v>
      </c>
      <c r="F1069" s="1">
        <v>124844</v>
      </c>
      <c r="G1069" s="1" t="s">
        <v>422</v>
      </c>
      <c r="H1069" s="29">
        <v>41564.81</v>
      </c>
      <c r="I1069" s="46">
        <v>1039.1199999999999</v>
      </c>
      <c r="J1069" s="30">
        <v>1358.6220000000001</v>
      </c>
      <c r="K1069" s="4"/>
      <c r="L1069" s="3" t="s">
        <v>836</v>
      </c>
      <c r="M1069" s="2">
        <v>45118</v>
      </c>
      <c r="N1069" s="2"/>
      <c r="O1069" s="5">
        <v>45126</v>
      </c>
      <c r="P1069" s="2"/>
      <c r="Q1069" s="2"/>
      <c r="R1069" s="1"/>
      <c r="S1069" s="45"/>
      <c r="T1069" s="31"/>
    </row>
    <row r="1070" spans="1:20" hidden="1" x14ac:dyDescent="0.25">
      <c r="A1070" s="1">
        <v>25372598</v>
      </c>
      <c r="B1070" s="2">
        <v>45119</v>
      </c>
      <c r="C1070" s="2" t="s">
        <v>456</v>
      </c>
      <c r="D1070" s="1" t="s">
        <v>384</v>
      </c>
      <c r="E1070" s="1" t="s">
        <v>16</v>
      </c>
      <c r="F1070" s="1">
        <v>124845</v>
      </c>
      <c r="G1070" s="1" t="s">
        <v>423</v>
      </c>
      <c r="H1070" s="29">
        <v>18278</v>
      </c>
      <c r="I1070" s="46">
        <v>746.24</v>
      </c>
      <c r="J1070" s="30">
        <v>498.73099999999999</v>
      </c>
      <c r="K1070" s="4"/>
      <c r="L1070" s="3" t="s">
        <v>61</v>
      </c>
      <c r="M1070" s="2">
        <v>45118</v>
      </c>
      <c r="N1070" s="2"/>
      <c r="O1070" s="5">
        <v>45140</v>
      </c>
      <c r="P1070" s="2"/>
      <c r="Q1070" s="2"/>
      <c r="R1070" s="1"/>
      <c r="S1070" s="45"/>
      <c r="T1070" s="31"/>
    </row>
    <row r="1071" spans="1:20" hidden="1" x14ac:dyDescent="0.25">
      <c r="A1071" s="1">
        <v>25258198</v>
      </c>
      <c r="B1071" s="2">
        <v>45119</v>
      </c>
      <c r="C1071" s="2" t="s">
        <v>456</v>
      </c>
      <c r="D1071" s="1" t="s">
        <v>44</v>
      </c>
      <c r="E1071" s="1" t="s">
        <v>26</v>
      </c>
      <c r="F1071" s="1">
        <v>124846</v>
      </c>
      <c r="G1071" s="1" t="s">
        <v>424</v>
      </c>
      <c r="H1071" s="29">
        <v>10422.57</v>
      </c>
      <c r="I1071" s="46">
        <v>768.48</v>
      </c>
      <c r="J1071" s="30">
        <v>353.48099999999999</v>
      </c>
      <c r="K1071" s="4"/>
      <c r="L1071" s="3" t="s">
        <v>798</v>
      </c>
      <c r="M1071" s="2">
        <v>45118</v>
      </c>
      <c r="N1071" s="2"/>
      <c r="O1071" s="5">
        <v>45141</v>
      </c>
      <c r="P1071" s="2"/>
      <c r="Q1071" s="2"/>
      <c r="R1071" s="1"/>
      <c r="S1071" s="45"/>
      <c r="T1071" s="31"/>
    </row>
    <row r="1072" spans="1:20" hidden="1" x14ac:dyDescent="0.25">
      <c r="A1072" s="1">
        <v>25460598</v>
      </c>
      <c r="B1072" s="2">
        <v>45118</v>
      </c>
      <c r="C1072" s="2" t="s">
        <v>456</v>
      </c>
      <c r="D1072" s="1" t="s">
        <v>219</v>
      </c>
      <c r="E1072" s="1" t="s">
        <v>6</v>
      </c>
      <c r="F1072" s="1">
        <v>124847</v>
      </c>
      <c r="G1072" s="1" t="s">
        <v>422</v>
      </c>
      <c r="H1072" s="28">
        <v>13849</v>
      </c>
      <c r="I1072" s="46">
        <v>693.88</v>
      </c>
      <c r="J1072" s="30">
        <v>539.42999999999995</v>
      </c>
      <c r="K1072" s="4"/>
      <c r="L1072" s="3" t="s">
        <v>52</v>
      </c>
      <c r="M1072" s="2">
        <v>45118</v>
      </c>
      <c r="N1072" s="2"/>
      <c r="O1072" s="5">
        <v>45131</v>
      </c>
      <c r="P1072" s="2"/>
      <c r="Q1072" s="2"/>
      <c r="R1072" s="1"/>
      <c r="S1072" s="45"/>
      <c r="T1072" s="31"/>
    </row>
    <row r="1073" spans="1:20" hidden="1" x14ac:dyDescent="0.25">
      <c r="A1073" s="1">
        <v>25459698</v>
      </c>
      <c r="B1073" s="2">
        <v>45124</v>
      </c>
      <c r="C1073" s="2" t="s">
        <v>456</v>
      </c>
      <c r="D1073" s="1" t="s">
        <v>65</v>
      </c>
      <c r="E1073" s="1" t="s">
        <v>66</v>
      </c>
      <c r="F1073" s="1">
        <v>124848</v>
      </c>
      <c r="G1073" s="1" t="s">
        <v>423</v>
      </c>
      <c r="H1073" s="29">
        <v>13729</v>
      </c>
      <c r="I1073" s="46">
        <v>749.37</v>
      </c>
      <c r="J1073" s="30">
        <v>494.59500000000003</v>
      </c>
      <c r="K1073" s="4"/>
      <c r="L1073" s="3" t="s">
        <v>799</v>
      </c>
      <c r="M1073" s="2">
        <v>45118</v>
      </c>
      <c r="N1073" s="2"/>
      <c r="O1073" s="5">
        <v>45132</v>
      </c>
      <c r="P1073" s="2"/>
      <c r="Q1073" s="2"/>
      <c r="R1073" s="1"/>
      <c r="S1073" s="45"/>
      <c r="T1073" s="31"/>
    </row>
    <row r="1074" spans="1:20" hidden="1" x14ac:dyDescent="0.25">
      <c r="A1074" s="1">
        <v>25232698</v>
      </c>
      <c r="B1074" s="2">
        <v>45118</v>
      </c>
      <c r="C1074" s="2" t="s">
        <v>456</v>
      </c>
      <c r="D1074" s="1" t="s">
        <v>381</v>
      </c>
      <c r="E1074" s="1" t="s">
        <v>51</v>
      </c>
      <c r="F1074" s="1">
        <v>124849</v>
      </c>
      <c r="G1074" s="1" t="s">
        <v>422</v>
      </c>
      <c r="H1074" s="28">
        <v>7153.91</v>
      </c>
      <c r="I1074" s="46">
        <v>449.43</v>
      </c>
      <c r="J1074" s="30">
        <v>225.71299999999999</v>
      </c>
      <c r="K1074" s="4"/>
      <c r="L1074" s="3" t="s">
        <v>52</v>
      </c>
      <c r="M1074" s="2">
        <v>45118</v>
      </c>
      <c r="N1074" s="2"/>
      <c r="O1074" s="5">
        <v>45134</v>
      </c>
      <c r="P1074" s="2"/>
      <c r="Q1074" s="2"/>
      <c r="R1074" s="1"/>
      <c r="S1074" s="45"/>
      <c r="T1074" s="31"/>
    </row>
    <row r="1075" spans="1:20" hidden="1" x14ac:dyDescent="0.25">
      <c r="A1075" s="1">
        <v>25464798</v>
      </c>
      <c r="B1075" s="2">
        <v>45121</v>
      </c>
      <c r="C1075" s="2" t="s">
        <v>456</v>
      </c>
      <c r="D1075" s="1" t="s">
        <v>450</v>
      </c>
      <c r="E1075" s="1" t="s">
        <v>16</v>
      </c>
      <c r="F1075" s="1">
        <v>124850</v>
      </c>
      <c r="G1075" s="1" t="s">
        <v>423</v>
      </c>
      <c r="H1075" s="29">
        <v>11575.05</v>
      </c>
      <c r="I1075" s="46">
        <v>525.01</v>
      </c>
      <c r="J1075" s="30">
        <v>342.16800000000001</v>
      </c>
      <c r="K1075" s="4"/>
      <c r="L1075" s="3" t="s">
        <v>11</v>
      </c>
      <c r="M1075" s="2">
        <v>45118</v>
      </c>
      <c r="N1075" s="2"/>
      <c r="O1075" s="5">
        <v>45141</v>
      </c>
      <c r="P1075" s="2"/>
      <c r="Q1075" s="2"/>
      <c r="R1075" s="1"/>
      <c r="S1075" s="45"/>
      <c r="T1075" s="31"/>
    </row>
    <row r="1076" spans="1:20" hidden="1" x14ac:dyDescent="0.25">
      <c r="A1076" s="1">
        <v>25465598</v>
      </c>
      <c r="B1076" s="2">
        <v>45119</v>
      </c>
      <c r="C1076" s="2" t="s">
        <v>456</v>
      </c>
      <c r="D1076" s="1" t="s">
        <v>536</v>
      </c>
      <c r="E1076" s="1" t="s">
        <v>24</v>
      </c>
      <c r="F1076" s="1">
        <v>124851</v>
      </c>
      <c r="G1076" s="1" t="s">
        <v>423</v>
      </c>
      <c r="H1076" s="29">
        <v>10917.35</v>
      </c>
      <c r="I1076" s="46">
        <v>480.36</v>
      </c>
      <c r="J1076" s="30">
        <v>313.065</v>
      </c>
      <c r="K1076" s="4"/>
      <c r="L1076" s="3" t="s">
        <v>11</v>
      </c>
      <c r="M1076" s="2">
        <v>45118</v>
      </c>
      <c r="N1076" s="2"/>
      <c r="O1076" s="5">
        <v>45139</v>
      </c>
      <c r="P1076" s="2"/>
      <c r="Q1076" s="2"/>
      <c r="R1076" s="1"/>
      <c r="S1076" s="45"/>
      <c r="T1076" s="31"/>
    </row>
    <row r="1077" spans="1:20" hidden="1" x14ac:dyDescent="0.25">
      <c r="A1077" s="1">
        <v>25573398</v>
      </c>
      <c r="B1077" s="2">
        <v>45118</v>
      </c>
      <c r="C1077" s="2" t="s">
        <v>456</v>
      </c>
      <c r="D1077" s="1" t="s">
        <v>139</v>
      </c>
      <c r="E1077" s="1" t="s">
        <v>13</v>
      </c>
      <c r="F1077" s="1">
        <v>124853</v>
      </c>
      <c r="G1077" s="1" t="s">
        <v>423</v>
      </c>
      <c r="H1077" s="29">
        <v>5599</v>
      </c>
      <c r="I1077" s="46">
        <v>191.6</v>
      </c>
      <c r="J1077" s="30">
        <v>165.751</v>
      </c>
      <c r="K1077" s="4"/>
      <c r="L1077" s="3" t="s">
        <v>61</v>
      </c>
      <c r="M1077" s="2">
        <v>45118</v>
      </c>
      <c r="N1077" s="2"/>
      <c r="O1077" s="5">
        <v>45126</v>
      </c>
      <c r="P1077" s="2"/>
      <c r="Q1077" s="2"/>
      <c r="R1077" s="1"/>
      <c r="S1077" s="45"/>
      <c r="T1077" s="31"/>
    </row>
    <row r="1078" spans="1:20" hidden="1" x14ac:dyDescent="0.25">
      <c r="A1078" s="1">
        <v>25591898</v>
      </c>
      <c r="B1078" s="2">
        <v>45118</v>
      </c>
      <c r="C1078" s="2" t="s">
        <v>456</v>
      </c>
      <c r="D1078" s="1" t="s">
        <v>308</v>
      </c>
      <c r="E1078" s="1" t="s">
        <v>13</v>
      </c>
      <c r="F1078" s="1">
        <v>124854</v>
      </c>
      <c r="G1078" s="1" t="s">
        <v>423</v>
      </c>
      <c r="H1078" s="29">
        <v>9139</v>
      </c>
      <c r="I1078" s="46">
        <v>320.57</v>
      </c>
      <c r="J1078" s="30">
        <v>285.23099999999999</v>
      </c>
      <c r="K1078" s="4"/>
      <c r="L1078" s="3" t="s">
        <v>61</v>
      </c>
      <c r="M1078" s="2">
        <v>45118</v>
      </c>
      <c r="N1078" s="2"/>
      <c r="O1078" s="5">
        <v>45126</v>
      </c>
      <c r="P1078" s="2"/>
      <c r="Q1078" s="2"/>
      <c r="R1078" s="1"/>
      <c r="S1078" s="45"/>
      <c r="T1078" s="31"/>
    </row>
    <row r="1079" spans="1:20" hidden="1" x14ac:dyDescent="0.25">
      <c r="A1079" s="1">
        <v>25580298</v>
      </c>
      <c r="B1079" s="2">
        <v>45124</v>
      </c>
      <c r="C1079" s="2" t="s">
        <v>456</v>
      </c>
      <c r="D1079" s="1" t="s">
        <v>21</v>
      </c>
      <c r="E1079" s="1" t="s">
        <v>16</v>
      </c>
      <c r="F1079" s="1">
        <v>124855</v>
      </c>
      <c r="G1079" s="1" t="s">
        <v>423</v>
      </c>
      <c r="H1079" s="29">
        <v>9839.61</v>
      </c>
      <c r="I1079" s="46">
        <v>481.43</v>
      </c>
      <c r="J1079" s="30">
        <v>313.76</v>
      </c>
      <c r="K1079" s="4"/>
      <c r="L1079" s="3" t="s">
        <v>11</v>
      </c>
      <c r="M1079" s="2">
        <v>45118</v>
      </c>
      <c r="N1079" s="2"/>
      <c r="O1079" s="5">
        <v>45142</v>
      </c>
      <c r="P1079" s="2"/>
      <c r="Q1079" s="2"/>
      <c r="R1079" s="1"/>
      <c r="S1079" s="45"/>
      <c r="T1079" s="31"/>
    </row>
    <row r="1080" spans="1:20" hidden="1" x14ac:dyDescent="0.25">
      <c r="A1080" s="1">
        <v>25654498</v>
      </c>
      <c r="B1080" s="2">
        <v>45121</v>
      </c>
      <c r="C1080" s="2" t="s">
        <v>456</v>
      </c>
      <c r="D1080" s="1" t="s">
        <v>130</v>
      </c>
      <c r="E1080" s="1" t="s">
        <v>16</v>
      </c>
      <c r="F1080" s="1">
        <v>124858</v>
      </c>
      <c r="G1080" s="1" t="s">
        <v>423</v>
      </c>
      <c r="H1080" s="29">
        <v>15149</v>
      </c>
      <c r="I1080" s="46">
        <v>642.33000000000004</v>
      </c>
      <c r="J1080" s="30">
        <v>491.435</v>
      </c>
      <c r="K1080" s="4"/>
      <c r="L1080" s="3" t="s">
        <v>11</v>
      </c>
      <c r="M1080" s="2">
        <v>45118</v>
      </c>
      <c r="N1080" s="2"/>
      <c r="O1080" s="5">
        <v>45135</v>
      </c>
      <c r="P1080" s="2"/>
      <c r="Q1080" s="2"/>
      <c r="R1080" s="1"/>
      <c r="S1080" s="45"/>
      <c r="T1080" s="31"/>
    </row>
    <row r="1081" spans="1:20" hidden="1" x14ac:dyDescent="0.25">
      <c r="A1081" s="1">
        <v>25535698</v>
      </c>
      <c r="B1081" s="2">
        <v>45118</v>
      </c>
      <c r="C1081" s="2" t="s">
        <v>456</v>
      </c>
      <c r="D1081" s="1" t="s">
        <v>289</v>
      </c>
      <c r="E1081" s="1" t="s">
        <v>51</v>
      </c>
      <c r="F1081" s="1">
        <v>124859</v>
      </c>
      <c r="G1081" s="1" t="s">
        <v>422</v>
      </c>
      <c r="H1081" s="28">
        <v>15300</v>
      </c>
      <c r="I1081" s="46">
        <v>1075.1500000000001</v>
      </c>
      <c r="J1081" s="30">
        <v>538.22900000000004</v>
      </c>
      <c r="K1081" s="4"/>
      <c r="L1081" s="3" t="s">
        <v>52</v>
      </c>
      <c r="M1081" s="2">
        <v>45118</v>
      </c>
      <c r="N1081" s="2"/>
      <c r="O1081" s="5">
        <v>45131</v>
      </c>
      <c r="P1081" s="2"/>
      <c r="Q1081" s="2"/>
      <c r="R1081" s="1"/>
      <c r="S1081" s="45"/>
      <c r="T1081" s="31"/>
    </row>
    <row r="1082" spans="1:20" hidden="1" x14ac:dyDescent="0.25">
      <c r="A1082" s="1">
        <v>25587598</v>
      </c>
      <c r="B1082" s="2">
        <v>45120</v>
      </c>
      <c r="C1082" s="2" t="s">
        <v>456</v>
      </c>
      <c r="D1082" s="1" t="s">
        <v>125</v>
      </c>
      <c r="E1082" s="1" t="s">
        <v>30</v>
      </c>
      <c r="F1082" s="1">
        <v>124860</v>
      </c>
      <c r="G1082" s="1" t="s">
        <v>425</v>
      </c>
      <c r="H1082" s="29">
        <v>8249</v>
      </c>
      <c r="I1082" s="46">
        <v>453.41</v>
      </c>
      <c r="J1082" s="30">
        <v>252.553</v>
      </c>
      <c r="K1082" s="4"/>
      <c r="L1082" s="3" t="s">
        <v>800</v>
      </c>
      <c r="M1082" s="2">
        <v>45118</v>
      </c>
      <c r="N1082" s="2" t="s">
        <v>1408</v>
      </c>
      <c r="O1082" s="5">
        <v>45131</v>
      </c>
      <c r="P1082" s="2"/>
      <c r="Q1082" s="2"/>
      <c r="R1082" s="1"/>
      <c r="S1082" s="45"/>
      <c r="T1082" s="31"/>
    </row>
    <row r="1083" spans="1:20" hidden="1" x14ac:dyDescent="0.25">
      <c r="A1083" s="1">
        <v>25592098</v>
      </c>
      <c r="B1083" s="2">
        <v>45119</v>
      </c>
      <c r="C1083" s="2" t="s">
        <v>456</v>
      </c>
      <c r="D1083" s="1" t="s">
        <v>39</v>
      </c>
      <c r="E1083" s="1" t="s">
        <v>26</v>
      </c>
      <c r="F1083" s="1">
        <v>124861</v>
      </c>
      <c r="G1083" s="1" t="s">
        <v>424</v>
      </c>
      <c r="H1083" s="29">
        <v>7044.17</v>
      </c>
      <c r="I1083" s="46">
        <v>551.39</v>
      </c>
      <c r="J1083" s="30">
        <v>238.3</v>
      </c>
      <c r="K1083" s="4"/>
      <c r="L1083" s="3" t="s">
        <v>798</v>
      </c>
      <c r="M1083" s="2">
        <v>45118</v>
      </c>
      <c r="N1083" s="2"/>
      <c r="O1083" s="5">
        <v>45141</v>
      </c>
      <c r="P1083" s="2"/>
      <c r="Q1083" s="2"/>
      <c r="R1083" s="1"/>
      <c r="S1083" s="45"/>
      <c r="T1083" s="31"/>
    </row>
    <row r="1084" spans="1:20" hidden="1" x14ac:dyDescent="0.25">
      <c r="A1084" s="1">
        <v>25402698</v>
      </c>
      <c r="B1084" s="2">
        <v>45119</v>
      </c>
      <c r="C1084" s="2" t="s">
        <v>456</v>
      </c>
      <c r="D1084" s="1" t="s">
        <v>43</v>
      </c>
      <c r="E1084" s="1" t="s">
        <v>26</v>
      </c>
      <c r="F1084" s="1">
        <v>124863</v>
      </c>
      <c r="G1084" s="1" t="s">
        <v>424</v>
      </c>
      <c r="H1084" s="29">
        <v>43323.75</v>
      </c>
      <c r="I1084" s="46">
        <v>2603.36</v>
      </c>
      <c r="J1084" s="30">
        <v>1316.52</v>
      </c>
      <c r="K1084" s="4"/>
      <c r="L1084" s="3" t="s">
        <v>798</v>
      </c>
      <c r="M1084" s="2">
        <v>45118</v>
      </c>
      <c r="N1084" s="2"/>
      <c r="O1084" s="5">
        <v>45142</v>
      </c>
      <c r="P1084" s="2"/>
      <c r="Q1084" s="2"/>
      <c r="R1084" s="1"/>
      <c r="S1084" s="45"/>
      <c r="T1084" s="31"/>
    </row>
    <row r="1085" spans="1:20" hidden="1" x14ac:dyDescent="0.25">
      <c r="A1085" s="1">
        <v>25098798</v>
      </c>
      <c r="B1085" s="2">
        <v>45119</v>
      </c>
      <c r="C1085" s="2" t="s">
        <v>456</v>
      </c>
      <c r="D1085" s="1" t="s">
        <v>589</v>
      </c>
      <c r="E1085" s="1" t="s">
        <v>16</v>
      </c>
      <c r="F1085" s="1">
        <v>124864</v>
      </c>
      <c r="G1085" s="1" t="s">
        <v>423</v>
      </c>
      <c r="H1085" s="29">
        <v>16562.53</v>
      </c>
      <c r="I1085" s="46">
        <v>805.59</v>
      </c>
      <c r="J1085" s="30">
        <v>552.44100000000003</v>
      </c>
      <c r="K1085" s="4"/>
      <c r="L1085" s="3" t="s">
        <v>61</v>
      </c>
      <c r="M1085" s="2">
        <v>45118</v>
      </c>
      <c r="N1085" s="2"/>
      <c r="O1085" s="5">
        <v>45140</v>
      </c>
      <c r="P1085" s="2"/>
      <c r="Q1085" s="2"/>
      <c r="R1085" s="1"/>
      <c r="S1085" s="45"/>
      <c r="T1085" s="31"/>
    </row>
    <row r="1086" spans="1:20" hidden="1" x14ac:dyDescent="0.25">
      <c r="A1086" s="1">
        <v>25385798</v>
      </c>
      <c r="B1086" s="2">
        <v>45119</v>
      </c>
      <c r="C1086" s="2" t="s">
        <v>456</v>
      </c>
      <c r="D1086" s="1" t="s">
        <v>301</v>
      </c>
      <c r="E1086" s="1" t="s">
        <v>10</v>
      </c>
      <c r="F1086" s="1">
        <v>124865</v>
      </c>
      <c r="G1086" s="1" t="s">
        <v>423</v>
      </c>
      <c r="H1086" s="29">
        <v>200000</v>
      </c>
      <c r="I1086" s="46">
        <v>8874.6200000000008</v>
      </c>
      <c r="J1086" s="30">
        <v>6118.3829999999998</v>
      </c>
      <c r="K1086" s="4"/>
      <c r="L1086" s="3" t="s">
        <v>800</v>
      </c>
      <c r="M1086" s="2">
        <v>45118</v>
      </c>
      <c r="N1086" s="2" t="s">
        <v>1408</v>
      </c>
      <c r="O1086" s="5">
        <v>45128</v>
      </c>
      <c r="P1086" s="2"/>
      <c r="Q1086" s="2"/>
      <c r="R1086" s="1"/>
      <c r="S1086" s="45"/>
      <c r="T1086" s="31"/>
    </row>
    <row r="1087" spans="1:20" hidden="1" x14ac:dyDescent="0.25">
      <c r="A1087" s="1">
        <v>25460998</v>
      </c>
      <c r="B1087" s="2">
        <v>45124</v>
      </c>
      <c r="C1087" s="2" t="s">
        <v>456</v>
      </c>
      <c r="D1087" s="1" t="s">
        <v>65</v>
      </c>
      <c r="E1087" s="1" t="s">
        <v>66</v>
      </c>
      <c r="F1087" s="1">
        <v>124866</v>
      </c>
      <c r="G1087" s="1" t="s">
        <v>423</v>
      </c>
      <c r="H1087" s="29">
        <v>68949.2</v>
      </c>
      <c r="I1087" s="46">
        <v>3763.44</v>
      </c>
      <c r="J1087" s="30">
        <v>2726.4279999999999</v>
      </c>
      <c r="K1087" s="4"/>
      <c r="L1087" s="3" t="s">
        <v>799</v>
      </c>
      <c r="M1087" s="2">
        <v>45118</v>
      </c>
      <c r="N1087" s="2"/>
      <c r="O1087" s="5">
        <v>45132</v>
      </c>
      <c r="P1087" s="2"/>
      <c r="Q1087" s="2"/>
      <c r="R1087" s="1"/>
      <c r="S1087" s="45"/>
      <c r="T1087" s="31"/>
    </row>
    <row r="1088" spans="1:20" hidden="1" x14ac:dyDescent="0.25">
      <c r="A1088" s="1">
        <v>25517298</v>
      </c>
      <c r="B1088" s="2">
        <v>45120</v>
      </c>
      <c r="C1088" s="2" t="s">
        <v>456</v>
      </c>
      <c r="D1088" s="1" t="s">
        <v>257</v>
      </c>
      <c r="E1088" s="1" t="s">
        <v>30</v>
      </c>
      <c r="F1088" s="1">
        <v>124868</v>
      </c>
      <c r="G1088" s="1" t="s">
        <v>425</v>
      </c>
      <c r="H1088" s="29">
        <v>13581.84</v>
      </c>
      <c r="I1088" s="46">
        <v>943.56</v>
      </c>
      <c r="J1088" s="30">
        <v>385.31099999999998</v>
      </c>
      <c r="K1088" s="4"/>
      <c r="L1088" s="3" t="s">
        <v>959</v>
      </c>
      <c r="M1088" s="2">
        <v>45118</v>
      </c>
      <c r="N1088" s="2" t="s">
        <v>1407</v>
      </c>
      <c r="O1088" s="5">
        <v>45147</v>
      </c>
      <c r="P1088" s="2"/>
      <c r="Q1088" s="2"/>
      <c r="R1088" s="1"/>
      <c r="S1088" s="45"/>
      <c r="T1088" s="31"/>
    </row>
    <row r="1089" spans="1:20" hidden="1" x14ac:dyDescent="0.25">
      <c r="A1089" s="1">
        <v>25613298</v>
      </c>
      <c r="B1089" s="2">
        <v>45124</v>
      </c>
      <c r="C1089" s="2" t="s">
        <v>456</v>
      </c>
      <c r="D1089" s="1" t="s">
        <v>753</v>
      </c>
      <c r="E1089" s="1" t="s">
        <v>13</v>
      </c>
      <c r="F1089" s="1">
        <v>124869</v>
      </c>
      <c r="G1089" s="1" t="s">
        <v>423</v>
      </c>
      <c r="H1089" s="29">
        <v>110840</v>
      </c>
      <c r="I1089" s="46">
        <v>3290.26</v>
      </c>
      <c r="J1089" s="30">
        <v>4069.1610000000001</v>
      </c>
      <c r="K1089" s="4"/>
      <c r="L1089" s="3" t="s">
        <v>800</v>
      </c>
      <c r="M1089" s="2">
        <v>45118</v>
      </c>
      <c r="N1089" s="2" t="s">
        <v>1408</v>
      </c>
      <c r="O1089" s="5">
        <v>45129</v>
      </c>
      <c r="P1089" s="2"/>
      <c r="Q1089" s="2"/>
      <c r="R1089" s="1"/>
      <c r="S1089" s="45"/>
      <c r="T1089" s="31"/>
    </row>
    <row r="1090" spans="1:20" hidden="1" x14ac:dyDescent="0.25">
      <c r="A1090" s="1">
        <v>25499998</v>
      </c>
      <c r="B1090" s="2">
        <v>45118</v>
      </c>
      <c r="C1090" s="2" t="s">
        <v>456</v>
      </c>
      <c r="D1090" s="1" t="s">
        <v>300</v>
      </c>
      <c r="E1090" s="1" t="s">
        <v>60</v>
      </c>
      <c r="F1090" s="1">
        <v>124870</v>
      </c>
      <c r="G1090" s="1" t="s">
        <v>423</v>
      </c>
      <c r="H1090" s="29">
        <v>15254.91</v>
      </c>
      <c r="I1090" s="46">
        <v>1071.6400000000001</v>
      </c>
      <c r="J1090" s="30">
        <v>573.28599999999994</v>
      </c>
      <c r="K1090" s="4"/>
      <c r="L1090" s="3" t="s">
        <v>61</v>
      </c>
      <c r="M1090" s="2">
        <v>45118</v>
      </c>
      <c r="N1090" s="2"/>
      <c r="O1090" s="5">
        <v>45141</v>
      </c>
      <c r="P1090" s="2"/>
      <c r="Q1090" s="2"/>
      <c r="R1090" s="1"/>
      <c r="S1090" s="45"/>
      <c r="T1090" s="31"/>
    </row>
    <row r="1091" spans="1:20" hidden="1" x14ac:dyDescent="0.25">
      <c r="A1091" s="1">
        <v>25525698</v>
      </c>
      <c r="B1091" s="2">
        <v>45120</v>
      </c>
      <c r="C1091" s="2" t="s">
        <v>456</v>
      </c>
      <c r="D1091" s="1" t="s">
        <v>125</v>
      </c>
      <c r="E1091" s="1" t="s">
        <v>30</v>
      </c>
      <c r="F1091" s="1">
        <v>124871</v>
      </c>
      <c r="G1091" s="1" t="s">
        <v>425</v>
      </c>
      <c r="H1091" s="29">
        <v>11889</v>
      </c>
      <c r="I1091" s="46">
        <v>653.49</v>
      </c>
      <c r="J1091" s="30">
        <v>371.93700000000001</v>
      </c>
      <c r="K1091" s="4"/>
      <c r="L1091" s="3" t="s">
        <v>800</v>
      </c>
      <c r="M1091" s="2">
        <v>45118</v>
      </c>
      <c r="N1091" s="2" t="s">
        <v>1408</v>
      </c>
      <c r="O1091" s="5">
        <v>45131</v>
      </c>
      <c r="P1091" s="2"/>
      <c r="Q1091" s="2"/>
      <c r="R1091" s="1"/>
      <c r="S1091" s="45"/>
      <c r="T1091" s="31"/>
    </row>
    <row r="1092" spans="1:20" hidden="1" x14ac:dyDescent="0.25">
      <c r="A1092" s="1">
        <v>25606498</v>
      </c>
      <c r="B1092" s="2">
        <v>45119</v>
      </c>
      <c r="C1092" s="2" t="s">
        <v>456</v>
      </c>
      <c r="D1092" s="1" t="s">
        <v>903</v>
      </c>
      <c r="E1092" s="1" t="s">
        <v>49</v>
      </c>
      <c r="F1092" s="1">
        <v>124872</v>
      </c>
      <c r="G1092" s="1" t="s">
        <v>424</v>
      </c>
      <c r="H1092" s="29">
        <v>15860</v>
      </c>
      <c r="I1092" s="46">
        <v>926.69</v>
      </c>
      <c r="J1092" s="30">
        <v>417.40899999999999</v>
      </c>
      <c r="K1092" s="4"/>
      <c r="L1092" s="3" t="s">
        <v>798</v>
      </c>
      <c r="M1092" s="2">
        <v>45118</v>
      </c>
      <c r="N1092" s="2"/>
      <c r="O1092" s="5">
        <v>45147</v>
      </c>
      <c r="P1092" s="2"/>
      <c r="Q1092" s="2"/>
      <c r="R1092" s="1"/>
      <c r="S1092" s="45"/>
      <c r="T1092" s="31"/>
    </row>
    <row r="1093" spans="1:20" hidden="1" x14ac:dyDescent="0.25">
      <c r="A1093" s="1">
        <v>25350898</v>
      </c>
      <c r="B1093" s="2">
        <v>45127</v>
      </c>
      <c r="C1093" s="2" t="s">
        <v>456</v>
      </c>
      <c r="D1093" s="1" t="s">
        <v>483</v>
      </c>
      <c r="E1093" s="1" t="s">
        <v>51</v>
      </c>
      <c r="F1093" s="1">
        <v>124873</v>
      </c>
      <c r="G1093" s="1" t="s">
        <v>422</v>
      </c>
      <c r="H1093" s="29">
        <v>162000</v>
      </c>
      <c r="I1093" s="46">
        <v>3976</v>
      </c>
      <c r="J1093" s="30">
        <v>5283.2110000000002</v>
      </c>
      <c r="K1093" s="4"/>
      <c r="L1093" s="3" t="s">
        <v>800</v>
      </c>
      <c r="M1093" s="2">
        <v>45119</v>
      </c>
      <c r="N1093" s="2" t="s">
        <v>1408</v>
      </c>
      <c r="O1093" s="5">
        <v>45138</v>
      </c>
      <c r="P1093" s="2"/>
      <c r="Q1093" s="2"/>
      <c r="R1093" s="1"/>
      <c r="S1093" s="45"/>
      <c r="T1093" s="31"/>
    </row>
    <row r="1094" spans="1:20" hidden="1" x14ac:dyDescent="0.25">
      <c r="A1094" s="1">
        <v>25567398</v>
      </c>
      <c r="B1094" s="2">
        <v>45118</v>
      </c>
      <c r="C1094" s="2" t="s">
        <v>456</v>
      </c>
      <c r="D1094" s="1" t="s">
        <v>313</v>
      </c>
      <c r="E1094" s="1" t="s">
        <v>13</v>
      </c>
      <c r="F1094" s="1">
        <v>124888</v>
      </c>
      <c r="G1094" s="1" t="s">
        <v>423</v>
      </c>
      <c r="H1094" s="29">
        <v>10354.41</v>
      </c>
      <c r="I1094" s="46">
        <v>539.11</v>
      </c>
      <c r="J1094" s="30">
        <v>388.89800000000002</v>
      </c>
      <c r="K1094" s="4"/>
      <c r="L1094" s="3" t="s">
        <v>61</v>
      </c>
      <c r="M1094" s="2">
        <v>45118</v>
      </c>
      <c r="N1094" s="2"/>
      <c r="O1094" s="5">
        <v>45128</v>
      </c>
      <c r="P1094" s="2"/>
      <c r="Q1094" s="2"/>
      <c r="R1094" s="1"/>
      <c r="S1094" s="45"/>
      <c r="T1094" s="31"/>
    </row>
    <row r="1095" spans="1:20" hidden="1" x14ac:dyDescent="0.25">
      <c r="A1095" s="1">
        <v>25724400</v>
      </c>
      <c r="B1095" s="2">
        <v>45120</v>
      </c>
      <c r="C1095" s="2" t="s">
        <v>456</v>
      </c>
      <c r="D1095" s="1" t="s">
        <v>340</v>
      </c>
      <c r="E1095" s="1" t="s">
        <v>94</v>
      </c>
      <c r="F1095" s="1">
        <v>124893</v>
      </c>
      <c r="G1095" s="1" t="s">
        <v>426</v>
      </c>
      <c r="H1095" s="28">
        <v>231.06</v>
      </c>
      <c r="I1095" s="46">
        <v>78.39</v>
      </c>
      <c r="J1095" s="30">
        <v>7.62</v>
      </c>
      <c r="K1095" s="4"/>
      <c r="L1095" s="3" t="s">
        <v>52</v>
      </c>
      <c r="M1095" s="2">
        <v>45119</v>
      </c>
      <c r="N1095" s="2"/>
      <c r="O1095" s="5">
        <v>45131</v>
      </c>
      <c r="P1095" s="2"/>
      <c r="Q1095" s="2"/>
      <c r="R1095" s="1"/>
      <c r="S1095" s="45"/>
      <c r="T1095" s="31"/>
    </row>
    <row r="1096" spans="1:20" hidden="1" x14ac:dyDescent="0.25">
      <c r="A1096" s="1"/>
      <c r="B1096" s="2">
        <v>45119</v>
      </c>
      <c r="C1096" s="2" t="s">
        <v>456</v>
      </c>
      <c r="D1096" s="1" t="s">
        <v>292</v>
      </c>
      <c r="E1096" s="1" t="s">
        <v>51</v>
      </c>
      <c r="F1096" s="1">
        <v>124896</v>
      </c>
      <c r="G1096" s="1" t="s">
        <v>422</v>
      </c>
      <c r="H1096" s="28">
        <v>3126.76</v>
      </c>
      <c r="I1096" s="46">
        <v>162.47</v>
      </c>
      <c r="J1096" s="30">
        <v>43.326999999999998</v>
      </c>
      <c r="K1096" s="4"/>
      <c r="L1096" s="3" t="s">
        <v>52</v>
      </c>
      <c r="M1096" s="2">
        <v>45119</v>
      </c>
      <c r="N1096" s="2" t="s">
        <v>1482</v>
      </c>
      <c r="O1096" s="5">
        <v>45132</v>
      </c>
      <c r="P1096" s="2"/>
      <c r="Q1096" s="2"/>
      <c r="R1096" s="1"/>
      <c r="S1096" s="45"/>
      <c r="T1096" s="31"/>
    </row>
    <row r="1097" spans="1:20" hidden="1" x14ac:dyDescent="0.25">
      <c r="A1097" s="1">
        <v>24427698</v>
      </c>
      <c r="B1097" s="2">
        <v>45119</v>
      </c>
      <c r="C1097" s="2" t="s">
        <v>456</v>
      </c>
      <c r="D1097" s="1" t="s">
        <v>112</v>
      </c>
      <c r="E1097" s="1" t="s">
        <v>24</v>
      </c>
      <c r="F1097" s="1">
        <v>124905</v>
      </c>
      <c r="G1097" s="1" t="s">
        <v>423</v>
      </c>
      <c r="H1097" s="29">
        <v>16800</v>
      </c>
      <c r="I1097" s="46">
        <v>642.44000000000005</v>
      </c>
      <c r="J1097" s="30">
        <v>426.29</v>
      </c>
      <c r="K1097" s="4"/>
      <c r="L1097" s="3" t="s">
        <v>61</v>
      </c>
      <c r="M1097" s="2">
        <v>45119</v>
      </c>
      <c r="N1097" s="2"/>
      <c r="O1097" s="5">
        <v>45138</v>
      </c>
      <c r="P1097" s="2"/>
      <c r="Q1097" s="2"/>
      <c r="R1097" s="1"/>
      <c r="S1097" s="45"/>
      <c r="T1097" s="31"/>
    </row>
    <row r="1098" spans="1:20" hidden="1" x14ac:dyDescent="0.25">
      <c r="A1098" s="1">
        <v>24642698</v>
      </c>
      <c r="B1098" s="2">
        <v>45121</v>
      </c>
      <c r="C1098" s="2" t="s">
        <v>456</v>
      </c>
      <c r="D1098" s="1" t="s">
        <v>99</v>
      </c>
      <c r="E1098" s="1" t="s">
        <v>16</v>
      </c>
      <c r="F1098" s="1">
        <v>124908</v>
      </c>
      <c r="G1098" s="1" t="s">
        <v>423</v>
      </c>
      <c r="H1098" s="29">
        <v>7900</v>
      </c>
      <c r="I1098" s="46">
        <v>386.53</v>
      </c>
      <c r="J1098" s="30">
        <v>251.922</v>
      </c>
      <c r="K1098" s="4"/>
      <c r="L1098" s="3" t="s">
        <v>11</v>
      </c>
      <c r="M1098" s="2">
        <v>45119</v>
      </c>
      <c r="N1098" s="2"/>
      <c r="O1098" s="5">
        <v>45146</v>
      </c>
      <c r="P1098" s="2"/>
      <c r="Q1098" s="2"/>
      <c r="R1098" s="1"/>
      <c r="S1098" s="45"/>
      <c r="T1098" s="31"/>
    </row>
    <row r="1099" spans="1:20" hidden="1" x14ac:dyDescent="0.25">
      <c r="A1099" s="1">
        <v>25186798</v>
      </c>
      <c r="B1099" s="2">
        <v>45119</v>
      </c>
      <c r="C1099" s="2" t="s">
        <v>456</v>
      </c>
      <c r="D1099" s="1" t="s">
        <v>394</v>
      </c>
      <c r="E1099" s="1" t="s">
        <v>51</v>
      </c>
      <c r="F1099" s="1">
        <v>124909</v>
      </c>
      <c r="G1099" s="1" t="s">
        <v>422</v>
      </c>
      <c r="H1099" s="28">
        <v>8769</v>
      </c>
      <c r="I1099" s="46">
        <v>536.49</v>
      </c>
      <c r="J1099" s="30">
        <v>268.99799999999999</v>
      </c>
      <c r="K1099" s="4"/>
      <c r="L1099" s="3" t="s">
        <v>52</v>
      </c>
      <c r="M1099" s="2">
        <v>45119</v>
      </c>
      <c r="N1099" s="2"/>
      <c r="O1099" s="5">
        <v>45139</v>
      </c>
      <c r="P1099" s="2"/>
      <c r="Q1099" s="2"/>
      <c r="R1099" s="1"/>
      <c r="S1099" s="45"/>
      <c r="T1099" s="31"/>
    </row>
    <row r="1100" spans="1:20" hidden="1" x14ac:dyDescent="0.25">
      <c r="A1100" s="1">
        <v>25324798</v>
      </c>
      <c r="B1100" s="2">
        <v>45119</v>
      </c>
      <c r="C1100" s="2" t="s">
        <v>456</v>
      </c>
      <c r="D1100" s="1" t="s">
        <v>35</v>
      </c>
      <c r="E1100" s="1" t="s">
        <v>26</v>
      </c>
      <c r="F1100" s="1">
        <v>124910</v>
      </c>
      <c r="G1100" s="1" t="s">
        <v>424</v>
      </c>
      <c r="H1100" s="29">
        <v>18995.990000000002</v>
      </c>
      <c r="I1100" s="46">
        <v>1264.1500000000001</v>
      </c>
      <c r="J1100" s="30">
        <v>659.21600000000001</v>
      </c>
      <c r="K1100" s="4"/>
      <c r="L1100" s="3" t="s">
        <v>798</v>
      </c>
      <c r="M1100" s="2">
        <v>45119</v>
      </c>
      <c r="N1100" s="2"/>
      <c r="O1100" s="5">
        <v>45140</v>
      </c>
      <c r="P1100" s="2"/>
      <c r="Q1100" s="2"/>
      <c r="R1100" s="1"/>
      <c r="S1100" s="45"/>
      <c r="T1100" s="31"/>
    </row>
    <row r="1101" spans="1:20" hidden="1" x14ac:dyDescent="0.25">
      <c r="A1101" s="1">
        <v>24980198</v>
      </c>
      <c r="B1101" s="2">
        <v>45121</v>
      </c>
      <c r="C1101" s="2" t="s">
        <v>456</v>
      </c>
      <c r="D1101" s="1" t="s">
        <v>261</v>
      </c>
      <c r="E1101" s="1" t="s">
        <v>16</v>
      </c>
      <c r="F1101" s="1">
        <v>124911</v>
      </c>
      <c r="G1101" s="1" t="s">
        <v>423</v>
      </c>
      <c r="H1101" s="29">
        <v>15469</v>
      </c>
      <c r="I1101" s="46">
        <v>827.61</v>
      </c>
      <c r="J1101" s="30">
        <v>539.39499999999998</v>
      </c>
      <c r="K1101" s="4"/>
      <c r="L1101" s="3" t="s">
        <v>11</v>
      </c>
      <c r="M1101" s="2">
        <v>45119</v>
      </c>
      <c r="N1101" s="2"/>
      <c r="O1101" s="5">
        <v>45141</v>
      </c>
      <c r="P1101" s="2"/>
      <c r="Q1101" s="2"/>
      <c r="R1101" s="1"/>
      <c r="S1101" s="45"/>
      <c r="T1101" s="31"/>
    </row>
    <row r="1102" spans="1:20" hidden="1" x14ac:dyDescent="0.25">
      <c r="A1102" s="1">
        <v>25257598</v>
      </c>
      <c r="B1102" s="2">
        <v>45121</v>
      </c>
      <c r="C1102" s="2" t="s">
        <v>456</v>
      </c>
      <c r="D1102" s="1" t="s">
        <v>17</v>
      </c>
      <c r="E1102" s="1" t="s">
        <v>16</v>
      </c>
      <c r="F1102" s="1">
        <v>124912</v>
      </c>
      <c r="G1102" s="1" t="s">
        <v>423</v>
      </c>
      <c r="H1102" s="29">
        <v>14389</v>
      </c>
      <c r="I1102" s="46">
        <v>603.76</v>
      </c>
      <c r="J1102" s="30">
        <v>461.92200000000003</v>
      </c>
      <c r="K1102" s="4"/>
      <c r="L1102" s="3" t="s">
        <v>11</v>
      </c>
      <c r="M1102" s="2">
        <v>45119</v>
      </c>
      <c r="N1102" s="2"/>
      <c r="O1102" s="5">
        <v>45135</v>
      </c>
      <c r="P1102" s="2"/>
      <c r="Q1102" s="2"/>
      <c r="R1102" s="1"/>
      <c r="S1102" s="45"/>
      <c r="T1102" s="31"/>
    </row>
    <row r="1103" spans="1:20" hidden="1" x14ac:dyDescent="0.25">
      <c r="A1103" s="1">
        <v>25202498</v>
      </c>
      <c r="B1103" s="2">
        <v>45121</v>
      </c>
      <c r="C1103" s="2" t="s">
        <v>456</v>
      </c>
      <c r="D1103" s="1" t="s">
        <v>19</v>
      </c>
      <c r="E1103" s="1" t="s">
        <v>20</v>
      </c>
      <c r="F1103" s="1">
        <v>124913</v>
      </c>
      <c r="G1103" s="1" t="s">
        <v>423</v>
      </c>
      <c r="H1103" s="29">
        <v>15239</v>
      </c>
      <c r="I1103" s="46">
        <v>499.51</v>
      </c>
      <c r="J1103" s="30">
        <v>462.166</v>
      </c>
      <c r="K1103" s="4"/>
      <c r="L1103" s="3" t="s">
        <v>61</v>
      </c>
      <c r="M1103" s="2">
        <v>45119</v>
      </c>
      <c r="N1103" s="2"/>
      <c r="O1103" s="5">
        <v>45139</v>
      </c>
      <c r="P1103" s="2"/>
      <c r="Q1103" s="2"/>
      <c r="R1103" s="1"/>
      <c r="S1103" s="45"/>
      <c r="T1103" s="31"/>
    </row>
    <row r="1104" spans="1:20" hidden="1" x14ac:dyDescent="0.25">
      <c r="A1104" s="1">
        <v>25232398</v>
      </c>
      <c r="B1104" s="2">
        <v>45120</v>
      </c>
      <c r="C1104" s="2" t="s">
        <v>456</v>
      </c>
      <c r="D1104" s="1" t="s">
        <v>84</v>
      </c>
      <c r="E1104" s="1" t="s">
        <v>13</v>
      </c>
      <c r="F1104" s="1">
        <v>124916</v>
      </c>
      <c r="G1104" s="1" t="s">
        <v>423</v>
      </c>
      <c r="H1104" s="29">
        <v>19666.66</v>
      </c>
      <c r="I1104" s="46">
        <v>590</v>
      </c>
      <c r="J1104" s="30">
        <v>664.99300000000005</v>
      </c>
      <c r="K1104" s="4"/>
      <c r="L1104" s="3" t="s">
        <v>982</v>
      </c>
      <c r="M1104" s="2">
        <v>45119</v>
      </c>
      <c r="N1104" s="2"/>
      <c r="O1104" s="5">
        <v>45127</v>
      </c>
      <c r="P1104" s="2"/>
      <c r="Q1104" s="2"/>
      <c r="R1104" s="1"/>
      <c r="S1104" s="45"/>
      <c r="T1104" s="31"/>
    </row>
    <row r="1105" spans="1:20" hidden="1" x14ac:dyDescent="0.25">
      <c r="A1105" s="1">
        <v>25279398</v>
      </c>
      <c r="B1105" s="2">
        <v>45126</v>
      </c>
      <c r="C1105" s="2" t="s">
        <v>456</v>
      </c>
      <c r="D1105" s="1" t="s">
        <v>857</v>
      </c>
      <c r="E1105" s="1" t="s">
        <v>80</v>
      </c>
      <c r="F1105" s="1">
        <v>124917</v>
      </c>
      <c r="G1105" s="1" t="s">
        <v>423</v>
      </c>
      <c r="H1105" s="29">
        <v>9294.9699999999993</v>
      </c>
      <c r="I1105" s="46">
        <v>351.03</v>
      </c>
      <c r="J1105" s="30">
        <v>271.63499999999999</v>
      </c>
      <c r="K1105" s="4"/>
      <c r="L1105" s="3" t="s">
        <v>844</v>
      </c>
      <c r="M1105" s="2">
        <v>45119</v>
      </c>
      <c r="N1105" s="2"/>
      <c r="O1105" s="5">
        <v>45146</v>
      </c>
      <c r="P1105" s="2"/>
      <c r="Q1105" s="2"/>
      <c r="R1105" s="1"/>
      <c r="S1105" s="45"/>
      <c r="T1105" s="31"/>
    </row>
    <row r="1106" spans="1:20" hidden="1" x14ac:dyDescent="0.25">
      <c r="A1106" s="1">
        <v>25431398</v>
      </c>
      <c r="B1106" s="2">
        <v>45120</v>
      </c>
      <c r="C1106" s="2" t="s">
        <v>456</v>
      </c>
      <c r="D1106" s="1" t="s">
        <v>185</v>
      </c>
      <c r="E1106" s="1" t="s">
        <v>80</v>
      </c>
      <c r="F1106" s="1">
        <v>124918</v>
      </c>
      <c r="G1106" s="1" t="s">
        <v>423</v>
      </c>
      <c r="H1106" s="29">
        <v>12112.65</v>
      </c>
      <c r="I1106" s="46">
        <v>363.38</v>
      </c>
      <c r="J1106" s="30">
        <v>432.27699999999999</v>
      </c>
      <c r="K1106" s="4"/>
      <c r="L1106" s="3" t="s">
        <v>982</v>
      </c>
      <c r="M1106" s="2">
        <v>45119</v>
      </c>
      <c r="N1106" s="2"/>
      <c r="O1106" s="5">
        <v>45131</v>
      </c>
      <c r="P1106" s="2"/>
      <c r="Q1106" s="2"/>
      <c r="R1106" s="1"/>
      <c r="S1106" s="45"/>
      <c r="T1106" s="31"/>
    </row>
    <row r="1107" spans="1:20" hidden="1" x14ac:dyDescent="0.25">
      <c r="A1107" s="1">
        <v>25549798</v>
      </c>
      <c r="B1107" s="2">
        <v>45126</v>
      </c>
      <c r="C1107" s="2" t="s">
        <v>456</v>
      </c>
      <c r="D1107" s="1" t="s">
        <v>776</v>
      </c>
      <c r="E1107" s="1" t="s">
        <v>80</v>
      </c>
      <c r="F1107" s="1">
        <v>124919</v>
      </c>
      <c r="G1107" s="1" t="s">
        <v>423</v>
      </c>
      <c r="H1107" s="29">
        <v>12019</v>
      </c>
      <c r="I1107" s="46">
        <v>443.65</v>
      </c>
      <c r="J1107" s="30">
        <v>371.81299999999999</v>
      </c>
      <c r="K1107" s="4"/>
      <c r="L1107" s="3" t="s">
        <v>844</v>
      </c>
      <c r="M1107" s="2">
        <v>45119</v>
      </c>
      <c r="N1107" s="2"/>
      <c r="O1107" s="5">
        <v>45146</v>
      </c>
      <c r="P1107" s="2"/>
      <c r="Q1107" s="2"/>
      <c r="R1107" s="1"/>
      <c r="S1107" s="45"/>
      <c r="T1107" s="31"/>
    </row>
    <row r="1108" spans="1:20" hidden="1" x14ac:dyDescent="0.25">
      <c r="A1108" s="1">
        <v>25588098</v>
      </c>
      <c r="B1108" s="2">
        <v>45120</v>
      </c>
      <c r="C1108" s="2" t="s">
        <v>456</v>
      </c>
      <c r="D1108" s="1" t="s">
        <v>894</v>
      </c>
      <c r="E1108" s="1" t="s">
        <v>80</v>
      </c>
      <c r="F1108" s="1">
        <v>124920</v>
      </c>
      <c r="G1108" s="1" t="s">
        <v>423</v>
      </c>
      <c r="H1108" s="29">
        <v>6117.21</v>
      </c>
      <c r="I1108" s="46">
        <v>183.52</v>
      </c>
      <c r="J1108" s="30">
        <v>193.58500000000001</v>
      </c>
      <c r="K1108" s="4"/>
      <c r="L1108" s="3" t="s">
        <v>982</v>
      </c>
      <c r="M1108" s="2">
        <v>45119</v>
      </c>
      <c r="N1108" s="2"/>
      <c r="O1108" s="5">
        <v>45125</v>
      </c>
      <c r="P1108" s="2"/>
      <c r="Q1108" s="2"/>
      <c r="R1108" s="1"/>
      <c r="S1108" s="45"/>
      <c r="T1108" s="31"/>
    </row>
    <row r="1109" spans="1:20" hidden="1" x14ac:dyDescent="0.25">
      <c r="A1109" s="1">
        <v>25525898</v>
      </c>
      <c r="B1109" s="2">
        <v>45120</v>
      </c>
      <c r="C1109" s="2" t="s">
        <v>456</v>
      </c>
      <c r="D1109" s="1" t="s">
        <v>185</v>
      </c>
      <c r="E1109" s="1" t="s">
        <v>80</v>
      </c>
      <c r="F1109" s="1">
        <v>124922</v>
      </c>
      <c r="G1109" s="1" t="s">
        <v>423</v>
      </c>
      <c r="H1109" s="29">
        <v>15413.31</v>
      </c>
      <c r="I1109" s="46">
        <v>462.4</v>
      </c>
      <c r="J1109" s="30">
        <v>532.06500000000005</v>
      </c>
      <c r="K1109" s="4"/>
      <c r="L1109" s="3" t="s">
        <v>982</v>
      </c>
      <c r="M1109" s="2">
        <v>45119</v>
      </c>
      <c r="N1109" s="2"/>
      <c r="O1109" s="5">
        <v>45131</v>
      </c>
      <c r="P1109" s="2"/>
      <c r="Q1109" s="2"/>
      <c r="R1109" s="1"/>
      <c r="S1109" s="45"/>
      <c r="T1109" s="31"/>
    </row>
    <row r="1110" spans="1:20" hidden="1" x14ac:dyDescent="0.25">
      <c r="A1110" s="1">
        <v>25379198</v>
      </c>
      <c r="B1110" s="2">
        <v>45120</v>
      </c>
      <c r="C1110" s="2" t="s">
        <v>456</v>
      </c>
      <c r="D1110" s="1" t="s">
        <v>770</v>
      </c>
      <c r="E1110" s="1" t="s">
        <v>80</v>
      </c>
      <c r="F1110" s="1">
        <v>124923</v>
      </c>
      <c r="G1110" s="1" t="s">
        <v>423</v>
      </c>
      <c r="H1110" s="29">
        <v>17719</v>
      </c>
      <c r="I1110" s="46">
        <v>531.57000000000005</v>
      </c>
      <c r="J1110" s="30">
        <v>596.548</v>
      </c>
      <c r="K1110" s="4"/>
      <c r="L1110" s="3" t="s">
        <v>982</v>
      </c>
      <c r="M1110" s="2">
        <v>45119</v>
      </c>
      <c r="N1110" s="2"/>
      <c r="O1110" s="5">
        <v>45126</v>
      </c>
      <c r="P1110" s="2"/>
      <c r="Q1110" s="2"/>
      <c r="R1110" s="1"/>
      <c r="S1110" s="45"/>
      <c r="T1110" s="31"/>
    </row>
    <row r="1111" spans="1:20" hidden="1" x14ac:dyDescent="0.25">
      <c r="A1111" s="1">
        <v>25167498</v>
      </c>
      <c r="B1111" s="2">
        <v>45120</v>
      </c>
      <c r="C1111" s="2" t="s">
        <v>456</v>
      </c>
      <c r="D1111" s="1" t="s">
        <v>770</v>
      </c>
      <c r="E1111" s="1" t="s">
        <v>80</v>
      </c>
      <c r="F1111" s="1">
        <v>124924</v>
      </c>
      <c r="G1111" s="1" t="s">
        <v>423</v>
      </c>
      <c r="H1111" s="29">
        <v>18439</v>
      </c>
      <c r="I1111" s="46">
        <v>553.16999999999996</v>
      </c>
      <c r="J1111" s="30">
        <v>665.49300000000005</v>
      </c>
      <c r="K1111" s="4"/>
      <c r="L1111" s="3" t="s">
        <v>982</v>
      </c>
      <c r="M1111" s="2">
        <v>45119</v>
      </c>
      <c r="N1111" s="2"/>
      <c r="O1111" s="5">
        <v>45126</v>
      </c>
      <c r="P1111" s="2"/>
      <c r="Q1111" s="2"/>
      <c r="R1111" s="1"/>
      <c r="S1111" s="45"/>
      <c r="T1111" s="31"/>
    </row>
    <row r="1112" spans="1:20" hidden="1" x14ac:dyDescent="0.25">
      <c r="A1112" s="1">
        <v>25211398</v>
      </c>
      <c r="B1112" s="2">
        <v>45126</v>
      </c>
      <c r="C1112" s="2" t="s">
        <v>456</v>
      </c>
      <c r="D1112" s="1" t="s">
        <v>968</v>
      </c>
      <c r="E1112" s="1" t="s">
        <v>80</v>
      </c>
      <c r="F1112" s="1">
        <v>124926</v>
      </c>
      <c r="G1112" s="1" t="s">
        <v>423</v>
      </c>
      <c r="H1112" s="29">
        <v>13300</v>
      </c>
      <c r="I1112" s="46">
        <v>487.2</v>
      </c>
      <c r="J1112" s="30">
        <v>439.36200000000002</v>
      </c>
      <c r="K1112" s="4"/>
      <c r="L1112" s="3" t="s">
        <v>844</v>
      </c>
      <c r="M1112" s="2">
        <v>45119</v>
      </c>
      <c r="N1112" s="2"/>
      <c r="O1112" s="5">
        <v>45146</v>
      </c>
      <c r="P1112" s="2"/>
      <c r="Q1112" s="2"/>
      <c r="R1112" s="1"/>
      <c r="S1112" s="45"/>
      <c r="T1112" s="31"/>
    </row>
    <row r="1113" spans="1:20" hidden="1" x14ac:dyDescent="0.25">
      <c r="A1113" s="1">
        <v>25587798</v>
      </c>
      <c r="B1113" s="2">
        <v>45120</v>
      </c>
      <c r="C1113" s="2" t="s">
        <v>456</v>
      </c>
      <c r="D1113" s="1" t="s">
        <v>894</v>
      </c>
      <c r="E1113" s="1" t="s">
        <v>80</v>
      </c>
      <c r="F1113" s="1">
        <v>124927</v>
      </c>
      <c r="G1113" s="1" t="s">
        <v>423</v>
      </c>
      <c r="H1113" s="29">
        <v>6117.21</v>
      </c>
      <c r="I1113" s="46">
        <v>183.52</v>
      </c>
      <c r="J1113" s="30">
        <v>193.58500000000001</v>
      </c>
      <c r="K1113" s="4"/>
      <c r="L1113" s="3" t="s">
        <v>982</v>
      </c>
      <c r="M1113" s="2">
        <v>45119</v>
      </c>
      <c r="N1113" s="2"/>
      <c r="O1113" s="5">
        <v>45125</v>
      </c>
      <c r="P1113" s="2"/>
      <c r="Q1113" s="2"/>
      <c r="R1113" s="1"/>
      <c r="S1113" s="45"/>
      <c r="T1113" s="31"/>
    </row>
    <row r="1114" spans="1:20" hidden="1" x14ac:dyDescent="0.25">
      <c r="A1114" s="1">
        <v>25290398</v>
      </c>
      <c r="B1114" s="2">
        <v>45120</v>
      </c>
      <c r="C1114" s="2" t="s">
        <v>456</v>
      </c>
      <c r="D1114" s="1" t="s">
        <v>184</v>
      </c>
      <c r="E1114" s="1" t="s">
        <v>80</v>
      </c>
      <c r="F1114" s="1">
        <v>124928</v>
      </c>
      <c r="G1114" s="1" t="s">
        <v>423</v>
      </c>
      <c r="H1114" s="29">
        <v>9609</v>
      </c>
      <c r="I1114" s="46">
        <v>288.27</v>
      </c>
      <c r="J1114" s="30">
        <v>304.42700000000002</v>
      </c>
      <c r="K1114" s="4"/>
      <c r="L1114" s="3" t="s">
        <v>982</v>
      </c>
      <c r="M1114" s="2">
        <v>45119</v>
      </c>
      <c r="N1114" s="2"/>
      <c r="O1114" s="5">
        <v>45126</v>
      </c>
      <c r="P1114" s="2"/>
      <c r="Q1114" s="2"/>
      <c r="R1114" s="1"/>
      <c r="S1114" s="45"/>
      <c r="T1114" s="31"/>
    </row>
    <row r="1115" spans="1:20" hidden="1" x14ac:dyDescent="0.25">
      <c r="A1115" s="1">
        <v>25428898</v>
      </c>
      <c r="B1115" s="2">
        <v>45126</v>
      </c>
      <c r="C1115" s="2" t="s">
        <v>456</v>
      </c>
      <c r="D1115" s="1" t="s">
        <v>848</v>
      </c>
      <c r="E1115" s="1" t="s">
        <v>80</v>
      </c>
      <c r="F1115" s="1">
        <v>124929</v>
      </c>
      <c r="G1115" s="1" t="s">
        <v>423</v>
      </c>
      <c r="H1115" s="29">
        <v>9578.8700000000008</v>
      </c>
      <c r="I1115" s="46">
        <v>360.68</v>
      </c>
      <c r="J1115" s="30">
        <v>262.96899999999999</v>
      </c>
      <c r="K1115" s="4"/>
      <c r="L1115" s="3" t="s">
        <v>844</v>
      </c>
      <c r="M1115" s="2">
        <v>45119</v>
      </c>
      <c r="N1115" s="2"/>
      <c r="O1115" s="5">
        <v>45146</v>
      </c>
      <c r="P1115" s="2"/>
      <c r="Q1115" s="2"/>
      <c r="R1115" s="1"/>
      <c r="S1115" s="45"/>
      <c r="T1115" s="31"/>
    </row>
    <row r="1116" spans="1:20" hidden="1" x14ac:dyDescent="0.25">
      <c r="A1116" s="1">
        <v>25579398</v>
      </c>
      <c r="B1116" s="2">
        <v>45126</v>
      </c>
      <c r="C1116" s="2" t="s">
        <v>456</v>
      </c>
      <c r="D1116" s="1" t="s">
        <v>85</v>
      </c>
      <c r="E1116" s="1" t="s">
        <v>80</v>
      </c>
      <c r="F1116" s="1">
        <v>124930</v>
      </c>
      <c r="G1116" s="1" t="s">
        <v>423</v>
      </c>
      <c r="H1116" s="29">
        <v>16389</v>
      </c>
      <c r="I1116" s="46">
        <v>592.23</v>
      </c>
      <c r="J1116" s="30">
        <v>667.25800000000004</v>
      </c>
      <c r="K1116" s="4"/>
      <c r="L1116" s="3" t="s">
        <v>844</v>
      </c>
      <c r="M1116" s="2">
        <v>45119</v>
      </c>
      <c r="N1116" s="2"/>
      <c r="O1116" s="5">
        <v>45146</v>
      </c>
      <c r="P1116" s="2"/>
      <c r="Q1116" s="2"/>
      <c r="R1116" s="1"/>
      <c r="S1116" s="45"/>
      <c r="T1116" s="31"/>
    </row>
    <row r="1117" spans="1:20" hidden="1" x14ac:dyDescent="0.25">
      <c r="A1117" s="1">
        <v>25424698</v>
      </c>
      <c r="B1117" s="2">
        <v>45120</v>
      </c>
      <c r="C1117" s="2" t="s">
        <v>456</v>
      </c>
      <c r="D1117" s="1" t="s">
        <v>185</v>
      </c>
      <c r="E1117" s="1" t="s">
        <v>80</v>
      </c>
      <c r="F1117" s="1">
        <v>124931</v>
      </c>
      <c r="G1117" s="1" t="s">
        <v>423</v>
      </c>
      <c r="H1117" s="29">
        <v>8166.51</v>
      </c>
      <c r="I1117" s="46">
        <v>245</v>
      </c>
      <c r="J1117" s="30">
        <v>268.99799999999999</v>
      </c>
      <c r="K1117" s="4"/>
      <c r="L1117" s="3" t="s">
        <v>982</v>
      </c>
      <c r="M1117" s="2">
        <v>45119</v>
      </c>
      <c r="N1117" s="2"/>
      <c r="O1117" s="5">
        <v>45131</v>
      </c>
      <c r="P1117" s="2"/>
      <c r="Q1117" s="2"/>
      <c r="R1117" s="1"/>
      <c r="S1117" s="45"/>
      <c r="T1117" s="31"/>
    </row>
    <row r="1118" spans="1:20" hidden="1" x14ac:dyDescent="0.25">
      <c r="A1118" s="1">
        <v>25473898</v>
      </c>
      <c r="B1118" s="2">
        <v>45120</v>
      </c>
      <c r="C1118" s="2" t="s">
        <v>456</v>
      </c>
      <c r="D1118" s="1" t="s">
        <v>185</v>
      </c>
      <c r="E1118" s="1" t="s">
        <v>80</v>
      </c>
      <c r="F1118" s="1">
        <v>124932</v>
      </c>
      <c r="G1118" s="1" t="s">
        <v>423</v>
      </c>
      <c r="H1118" s="29">
        <v>15839.01</v>
      </c>
      <c r="I1118" s="46">
        <v>475.17</v>
      </c>
      <c r="J1118" s="30">
        <v>596.89800000000002</v>
      </c>
      <c r="K1118" s="4"/>
      <c r="L1118" s="3" t="s">
        <v>982</v>
      </c>
      <c r="M1118" s="2">
        <v>45119</v>
      </c>
      <c r="N1118" s="2"/>
      <c r="O1118" s="5">
        <v>45131</v>
      </c>
      <c r="P1118" s="2"/>
      <c r="Q1118" s="2"/>
      <c r="R1118" s="1"/>
      <c r="S1118" s="45"/>
      <c r="T1118" s="31"/>
    </row>
    <row r="1119" spans="1:20" hidden="1" x14ac:dyDescent="0.25">
      <c r="A1119" s="1">
        <v>25357698</v>
      </c>
      <c r="B1119" s="2">
        <v>45120</v>
      </c>
      <c r="C1119" s="2" t="s">
        <v>456</v>
      </c>
      <c r="D1119" s="1" t="s">
        <v>184</v>
      </c>
      <c r="E1119" s="1" t="s">
        <v>80</v>
      </c>
      <c r="F1119" s="1">
        <v>124933</v>
      </c>
      <c r="G1119" s="1" t="s">
        <v>423</v>
      </c>
      <c r="H1119" s="29">
        <v>16379</v>
      </c>
      <c r="I1119" s="46">
        <v>491.37</v>
      </c>
      <c r="J1119" s="30">
        <v>567.00900000000001</v>
      </c>
      <c r="K1119" s="4"/>
      <c r="L1119" s="3" t="s">
        <v>982</v>
      </c>
      <c r="M1119" s="2">
        <v>45119</v>
      </c>
      <c r="N1119" s="2"/>
      <c r="O1119" s="5">
        <v>45126</v>
      </c>
      <c r="P1119" s="2"/>
      <c r="Q1119" s="2"/>
      <c r="R1119" s="1"/>
      <c r="S1119" s="45"/>
      <c r="T1119" s="31"/>
    </row>
    <row r="1120" spans="1:20" hidden="1" x14ac:dyDescent="0.25">
      <c r="A1120" s="1">
        <v>25483998</v>
      </c>
      <c r="B1120" s="2">
        <v>45126</v>
      </c>
      <c r="C1120" s="2" t="s">
        <v>456</v>
      </c>
      <c r="D1120" s="1" t="s">
        <v>1000</v>
      </c>
      <c r="E1120" s="1" t="s">
        <v>80</v>
      </c>
      <c r="F1120" s="1">
        <v>124934</v>
      </c>
      <c r="G1120" s="1" t="s">
        <v>423</v>
      </c>
      <c r="H1120" s="29">
        <v>11419</v>
      </c>
      <c r="I1120" s="46">
        <v>423.25</v>
      </c>
      <c r="J1120" s="30">
        <v>396.48</v>
      </c>
      <c r="K1120" s="4"/>
      <c r="L1120" s="3" t="s">
        <v>844</v>
      </c>
      <c r="M1120" s="2">
        <v>45119</v>
      </c>
      <c r="N1120" s="2"/>
      <c r="O1120" s="5">
        <v>45146</v>
      </c>
      <c r="P1120" s="2"/>
      <c r="Q1120" s="2"/>
      <c r="R1120" s="1"/>
      <c r="S1120" s="45"/>
      <c r="T1120" s="31"/>
    </row>
    <row r="1121" spans="1:20" hidden="1" x14ac:dyDescent="0.25">
      <c r="A1121" s="1">
        <v>25029798</v>
      </c>
      <c r="B1121" s="2">
        <v>45126</v>
      </c>
      <c r="C1121" s="2" t="s">
        <v>456</v>
      </c>
      <c r="D1121" s="1" t="s">
        <v>86</v>
      </c>
      <c r="E1121" s="1" t="s">
        <v>80</v>
      </c>
      <c r="F1121" s="1">
        <v>124935</v>
      </c>
      <c r="G1121" s="1" t="s">
        <v>423</v>
      </c>
      <c r="H1121" s="29">
        <v>15939</v>
      </c>
      <c r="I1121" s="46">
        <v>576.92999999999995</v>
      </c>
      <c r="J1121" s="30">
        <v>524.32399999999996</v>
      </c>
      <c r="K1121" s="4"/>
      <c r="L1121" s="3" t="s">
        <v>844</v>
      </c>
      <c r="M1121" s="2">
        <v>45119</v>
      </c>
      <c r="N1121" s="2"/>
      <c r="O1121" s="5">
        <v>45146</v>
      </c>
      <c r="P1121" s="2"/>
      <c r="Q1121" s="2"/>
      <c r="R1121" s="1"/>
      <c r="S1121" s="45"/>
      <c r="T1121" s="31"/>
    </row>
    <row r="1122" spans="1:20" hidden="1" x14ac:dyDescent="0.25">
      <c r="A1122" s="1">
        <v>25607798</v>
      </c>
      <c r="B1122" s="2">
        <v>45126</v>
      </c>
      <c r="C1122" s="2" t="s">
        <v>456</v>
      </c>
      <c r="D1122" s="1" t="s">
        <v>1005</v>
      </c>
      <c r="E1122" s="1" t="s">
        <v>80</v>
      </c>
      <c r="F1122" s="1">
        <v>124937</v>
      </c>
      <c r="G1122" s="1" t="s">
        <v>423</v>
      </c>
      <c r="H1122" s="29">
        <v>8249</v>
      </c>
      <c r="I1122" s="46">
        <v>315.47000000000003</v>
      </c>
      <c r="J1122" s="30">
        <v>252.553</v>
      </c>
      <c r="K1122" s="4"/>
      <c r="L1122" s="3" t="s">
        <v>844</v>
      </c>
      <c r="M1122" s="2">
        <v>45119</v>
      </c>
      <c r="N1122" s="2"/>
      <c r="O1122" s="5">
        <v>45146</v>
      </c>
      <c r="P1122" s="2"/>
      <c r="Q1122" s="2"/>
      <c r="R1122" s="1"/>
      <c r="S1122" s="45"/>
      <c r="T1122" s="31"/>
    </row>
    <row r="1123" spans="1:20" hidden="1" x14ac:dyDescent="0.25">
      <c r="A1123" s="1">
        <v>24843398</v>
      </c>
      <c r="B1123" s="2">
        <v>45120</v>
      </c>
      <c r="C1123" s="2" t="s">
        <v>456</v>
      </c>
      <c r="D1123" s="1" t="s">
        <v>866</v>
      </c>
      <c r="E1123" s="1" t="s">
        <v>80</v>
      </c>
      <c r="F1123" s="1">
        <v>124938</v>
      </c>
      <c r="G1123" s="1" t="s">
        <v>423</v>
      </c>
      <c r="H1123" s="29">
        <v>11898.81</v>
      </c>
      <c r="I1123" s="46">
        <v>356.96</v>
      </c>
      <c r="J1123" s="30">
        <v>396.47899999999998</v>
      </c>
      <c r="K1123" s="4"/>
      <c r="L1123" s="3" t="s">
        <v>982</v>
      </c>
      <c r="M1123" s="2">
        <v>45119</v>
      </c>
      <c r="N1123" s="2"/>
      <c r="O1123" s="5">
        <v>45129</v>
      </c>
      <c r="P1123" s="2"/>
      <c r="Q1123" s="2"/>
      <c r="R1123" s="1"/>
      <c r="S1123" s="45"/>
      <c r="T1123" s="31"/>
    </row>
    <row r="1124" spans="1:20" hidden="1" x14ac:dyDescent="0.25">
      <c r="A1124" s="1">
        <v>25512698</v>
      </c>
      <c r="B1124" s="2">
        <v>45120</v>
      </c>
      <c r="C1124" s="2" t="s">
        <v>456</v>
      </c>
      <c r="D1124" s="1" t="s">
        <v>185</v>
      </c>
      <c r="E1124" s="1" t="s">
        <v>80</v>
      </c>
      <c r="F1124" s="1">
        <v>124940</v>
      </c>
      <c r="G1124" s="1" t="s">
        <v>423</v>
      </c>
      <c r="H1124" s="29">
        <v>9839.61</v>
      </c>
      <c r="I1124" s="46">
        <v>295.19</v>
      </c>
      <c r="J1124" s="30">
        <v>313.76</v>
      </c>
      <c r="K1124" s="4"/>
      <c r="L1124" s="3" t="s">
        <v>982</v>
      </c>
      <c r="M1124" s="2">
        <v>45119</v>
      </c>
      <c r="N1124" s="2"/>
      <c r="O1124" s="5">
        <v>45131</v>
      </c>
      <c r="P1124" s="2"/>
      <c r="Q1124" s="2"/>
      <c r="R1124" s="1"/>
      <c r="S1124" s="45"/>
      <c r="T1124" s="31"/>
    </row>
    <row r="1125" spans="1:20" hidden="1" x14ac:dyDescent="0.25">
      <c r="A1125" s="1">
        <v>25588698</v>
      </c>
      <c r="B1125" s="2">
        <v>45120</v>
      </c>
      <c r="C1125" s="2" t="s">
        <v>456</v>
      </c>
      <c r="D1125" s="1" t="s">
        <v>894</v>
      </c>
      <c r="E1125" s="1" t="s">
        <v>80</v>
      </c>
      <c r="F1125" s="1">
        <v>124941</v>
      </c>
      <c r="G1125" s="1" t="s">
        <v>423</v>
      </c>
      <c r="H1125" s="29">
        <v>7602.21</v>
      </c>
      <c r="I1125" s="46">
        <v>228.07</v>
      </c>
      <c r="J1125" s="30">
        <v>251.791</v>
      </c>
      <c r="K1125" s="4"/>
      <c r="L1125" s="3" t="s">
        <v>982</v>
      </c>
      <c r="M1125" s="2">
        <v>45119</v>
      </c>
      <c r="N1125" s="2"/>
      <c r="O1125" s="5">
        <v>45125</v>
      </c>
      <c r="P1125" s="2"/>
      <c r="Q1125" s="2"/>
      <c r="R1125" s="1"/>
      <c r="S1125" s="45"/>
      <c r="T1125" s="31"/>
    </row>
    <row r="1126" spans="1:20" hidden="1" x14ac:dyDescent="0.25">
      <c r="A1126" s="1">
        <v>24756798</v>
      </c>
      <c r="B1126" s="2">
        <v>45120</v>
      </c>
      <c r="C1126" s="2" t="s">
        <v>456</v>
      </c>
      <c r="D1126" s="1" t="s">
        <v>866</v>
      </c>
      <c r="E1126" s="1" t="s">
        <v>80</v>
      </c>
      <c r="F1126" s="1">
        <v>124942</v>
      </c>
      <c r="G1126" s="1" t="s">
        <v>423</v>
      </c>
      <c r="H1126" s="29">
        <v>8709</v>
      </c>
      <c r="I1126" s="46">
        <v>261.27</v>
      </c>
      <c r="J1126" s="30">
        <v>313.32600000000002</v>
      </c>
      <c r="K1126" s="4"/>
      <c r="L1126" s="3" t="s">
        <v>982</v>
      </c>
      <c r="M1126" s="2">
        <v>45119</v>
      </c>
      <c r="N1126" s="2"/>
      <c r="O1126" s="5">
        <v>45128</v>
      </c>
      <c r="P1126" s="2"/>
      <c r="Q1126" s="2"/>
      <c r="R1126" s="1"/>
      <c r="S1126" s="45"/>
      <c r="T1126" s="31"/>
    </row>
    <row r="1127" spans="1:20" hidden="1" x14ac:dyDescent="0.25">
      <c r="A1127" s="1">
        <v>25427198</v>
      </c>
      <c r="B1127" s="2">
        <v>45126</v>
      </c>
      <c r="C1127" s="2" t="s">
        <v>456</v>
      </c>
      <c r="D1127" s="1" t="s">
        <v>998</v>
      </c>
      <c r="E1127" s="1" t="s">
        <v>80</v>
      </c>
      <c r="F1127" s="1">
        <v>124943</v>
      </c>
      <c r="G1127" s="1" t="s">
        <v>423</v>
      </c>
      <c r="H1127" s="29">
        <v>11419</v>
      </c>
      <c r="I1127" s="46">
        <v>423.25</v>
      </c>
      <c r="J1127" s="30">
        <v>396.48</v>
      </c>
      <c r="K1127" s="4"/>
      <c r="L1127" s="3" t="s">
        <v>844</v>
      </c>
      <c r="M1127" s="2">
        <v>45119</v>
      </c>
      <c r="N1127" s="2"/>
      <c r="O1127" s="5">
        <v>45146</v>
      </c>
      <c r="P1127" s="2"/>
      <c r="Q1127" s="2"/>
      <c r="R1127" s="1"/>
      <c r="S1127" s="45"/>
      <c r="T1127" s="31"/>
    </row>
    <row r="1128" spans="1:20" hidden="1" x14ac:dyDescent="0.25">
      <c r="A1128" s="1">
        <v>25425798</v>
      </c>
      <c r="B1128" s="2">
        <v>45120</v>
      </c>
      <c r="C1128" s="2" t="s">
        <v>456</v>
      </c>
      <c r="D1128" s="1" t="s">
        <v>185</v>
      </c>
      <c r="E1128" s="1" t="s">
        <v>80</v>
      </c>
      <c r="F1128" s="1">
        <v>124944</v>
      </c>
      <c r="G1128" s="1" t="s">
        <v>423</v>
      </c>
      <c r="H1128" s="29">
        <v>8166.51</v>
      </c>
      <c r="I1128" s="46">
        <v>245</v>
      </c>
      <c r="J1128" s="30">
        <v>268.99799999999999</v>
      </c>
      <c r="K1128" s="4"/>
      <c r="L1128" s="3" t="s">
        <v>982</v>
      </c>
      <c r="M1128" s="2">
        <v>45119</v>
      </c>
      <c r="N1128" s="2"/>
      <c r="O1128" s="5">
        <v>45131</v>
      </c>
      <c r="P1128" s="2"/>
      <c r="Q1128" s="2"/>
      <c r="R1128" s="1"/>
      <c r="S1128" s="45"/>
      <c r="T1128" s="31"/>
    </row>
    <row r="1129" spans="1:20" hidden="1" x14ac:dyDescent="0.25">
      <c r="A1129" s="1">
        <v>25432998</v>
      </c>
      <c r="B1129" s="2">
        <v>45126</v>
      </c>
      <c r="C1129" s="2" t="s">
        <v>456</v>
      </c>
      <c r="D1129" s="1" t="s">
        <v>999</v>
      </c>
      <c r="E1129" s="1" t="s">
        <v>80</v>
      </c>
      <c r="F1129" s="1">
        <v>124945</v>
      </c>
      <c r="G1129" s="1" t="s">
        <v>423</v>
      </c>
      <c r="H1129" s="29">
        <v>8166.51</v>
      </c>
      <c r="I1129" s="46">
        <v>312.66000000000003</v>
      </c>
      <c r="J1129" s="30">
        <v>268.99799999999999</v>
      </c>
      <c r="K1129" s="4"/>
      <c r="L1129" s="3" t="s">
        <v>844</v>
      </c>
      <c r="M1129" s="2">
        <v>45119</v>
      </c>
      <c r="N1129" s="2"/>
      <c r="O1129" s="5">
        <v>45146</v>
      </c>
      <c r="P1129" s="2"/>
      <c r="Q1129" s="2"/>
      <c r="R1129" s="1"/>
      <c r="S1129" s="45"/>
      <c r="T1129" s="31"/>
    </row>
    <row r="1130" spans="1:20" hidden="1" x14ac:dyDescent="0.25">
      <c r="A1130" s="1">
        <v>25455998</v>
      </c>
      <c r="B1130" s="2">
        <v>45120</v>
      </c>
      <c r="C1130" s="2" t="s">
        <v>456</v>
      </c>
      <c r="D1130" s="1" t="s">
        <v>770</v>
      </c>
      <c r="E1130" s="1" t="s">
        <v>80</v>
      </c>
      <c r="F1130" s="1">
        <v>124946</v>
      </c>
      <c r="G1130" s="1" t="s">
        <v>423</v>
      </c>
      <c r="H1130" s="29">
        <v>15999</v>
      </c>
      <c r="I1130" s="46">
        <v>479.97</v>
      </c>
      <c r="J1130" s="30">
        <v>596.89800000000002</v>
      </c>
      <c r="K1130" s="4"/>
      <c r="L1130" s="3" t="s">
        <v>982</v>
      </c>
      <c r="M1130" s="2">
        <v>45119</v>
      </c>
      <c r="N1130" s="2"/>
      <c r="O1130" s="5">
        <v>45125</v>
      </c>
      <c r="P1130" s="2"/>
      <c r="Q1130" s="2"/>
      <c r="R1130" s="1"/>
      <c r="S1130" s="45"/>
      <c r="T1130" s="31"/>
    </row>
    <row r="1131" spans="1:20" hidden="1" x14ac:dyDescent="0.25">
      <c r="A1131" s="1">
        <v>25557198</v>
      </c>
      <c r="B1131" s="2">
        <v>45120</v>
      </c>
      <c r="C1131" s="2" t="s">
        <v>456</v>
      </c>
      <c r="D1131" s="1" t="s">
        <v>185</v>
      </c>
      <c r="E1131" s="1" t="s">
        <v>80</v>
      </c>
      <c r="F1131" s="1">
        <v>124947</v>
      </c>
      <c r="G1131" s="1" t="s">
        <v>423</v>
      </c>
      <c r="H1131" s="29">
        <v>8166.51</v>
      </c>
      <c r="I1131" s="46">
        <v>245</v>
      </c>
      <c r="J1131" s="30">
        <v>252.553</v>
      </c>
      <c r="K1131" s="4"/>
      <c r="L1131" s="3" t="s">
        <v>982</v>
      </c>
      <c r="M1131" s="2">
        <v>45119</v>
      </c>
      <c r="N1131" s="2"/>
      <c r="O1131" s="5">
        <v>45131</v>
      </c>
      <c r="P1131" s="2"/>
      <c r="Q1131" s="2"/>
      <c r="R1131" s="1"/>
      <c r="S1131" s="45"/>
      <c r="T1131" s="31"/>
    </row>
    <row r="1132" spans="1:20" hidden="1" x14ac:dyDescent="0.25">
      <c r="A1132" s="1">
        <v>25037698</v>
      </c>
      <c r="B1132" s="2">
        <v>45120</v>
      </c>
      <c r="C1132" s="2" t="s">
        <v>456</v>
      </c>
      <c r="D1132" s="1" t="s">
        <v>770</v>
      </c>
      <c r="E1132" s="1" t="s">
        <v>80</v>
      </c>
      <c r="F1132" s="1">
        <v>124948</v>
      </c>
      <c r="G1132" s="1" t="s">
        <v>423</v>
      </c>
      <c r="H1132" s="29">
        <v>22949</v>
      </c>
      <c r="I1132" s="46">
        <v>688.47</v>
      </c>
      <c r="J1132" s="30">
        <v>776.91899999999998</v>
      </c>
      <c r="K1132" s="4"/>
      <c r="L1132" s="3" t="s">
        <v>982</v>
      </c>
      <c r="M1132" s="2">
        <v>45119</v>
      </c>
      <c r="N1132" s="2"/>
      <c r="O1132" s="5">
        <v>45126</v>
      </c>
      <c r="P1132" s="2"/>
      <c r="Q1132" s="2"/>
      <c r="R1132" s="1"/>
      <c r="S1132" s="45"/>
      <c r="T1132" s="31"/>
    </row>
    <row r="1133" spans="1:20" hidden="1" x14ac:dyDescent="0.25">
      <c r="A1133" s="1">
        <v>25080898</v>
      </c>
      <c r="B1133" s="2">
        <v>45126</v>
      </c>
      <c r="C1133" s="2" t="s">
        <v>456</v>
      </c>
      <c r="D1133" s="1" t="s">
        <v>964</v>
      </c>
      <c r="E1133" s="1" t="s">
        <v>80</v>
      </c>
      <c r="F1133" s="1">
        <v>124949</v>
      </c>
      <c r="G1133" s="1" t="s">
        <v>423</v>
      </c>
      <c r="H1133" s="29">
        <v>8859</v>
      </c>
      <c r="I1133" s="46">
        <v>336.21</v>
      </c>
      <c r="J1133" s="30">
        <v>252.553</v>
      </c>
      <c r="K1133" s="4"/>
      <c r="L1133" s="3" t="s">
        <v>844</v>
      </c>
      <c r="M1133" s="2">
        <v>45119</v>
      </c>
      <c r="N1133" s="2"/>
      <c r="O1133" s="5">
        <v>45146</v>
      </c>
      <c r="P1133" s="2"/>
      <c r="Q1133" s="2"/>
      <c r="R1133" s="1"/>
      <c r="S1133" s="45"/>
      <c r="T1133" s="31"/>
    </row>
    <row r="1134" spans="1:20" hidden="1" x14ac:dyDescent="0.25">
      <c r="A1134" s="1"/>
      <c r="B1134" s="2">
        <v>45119</v>
      </c>
      <c r="C1134" s="2" t="s">
        <v>456</v>
      </c>
      <c r="D1134" s="1" t="s">
        <v>566</v>
      </c>
      <c r="E1134" s="1" t="s">
        <v>66</v>
      </c>
      <c r="F1134" s="1">
        <v>124964</v>
      </c>
      <c r="G1134" s="1" t="s">
        <v>423</v>
      </c>
      <c r="H1134" s="29">
        <v>31849.47</v>
      </c>
      <c r="I1134" s="46">
        <v>345.32</v>
      </c>
      <c r="J1134" s="30">
        <v>101.373</v>
      </c>
      <c r="K1134" s="4"/>
      <c r="L1134" s="3" t="s">
        <v>61</v>
      </c>
      <c r="M1134" s="2">
        <v>45119</v>
      </c>
      <c r="N1134" s="2" t="s">
        <v>1482</v>
      </c>
      <c r="O1134" s="5">
        <v>45135</v>
      </c>
      <c r="P1134" s="2"/>
      <c r="Q1134" s="2"/>
      <c r="R1134" s="1"/>
      <c r="S1134" s="45"/>
      <c r="T1134" s="31"/>
    </row>
    <row r="1135" spans="1:20" hidden="1" x14ac:dyDescent="0.25">
      <c r="A1135" s="1">
        <v>24866798</v>
      </c>
      <c r="B1135" s="2">
        <v>45120</v>
      </c>
      <c r="C1135" s="2" t="s">
        <v>456</v>
      </c>
      <c r="D1135" s="1" t="s">
        <v>823</v>
      </c>
      <c r="E1135" s="1" t="s">
        <v>80</v>
      </c>
      <c r="F1135" s="1">
        <v>124972</v>
      </c>
      <c r="G1135" s="1" t="s">
        <v>423</v>
      </c>
      <c r="H1135" s="29">
        <v>55323.89</v>
      </c>
      <c r="I1135" s="46">
        <v>1659.72</v>
      </c>
      <c r="J1135" s="30">
        <v>1826.85</v>
      </c>
      <c r="K1135" s="4"/>
      <c r="L1135" s="3" t="s">
        <v>982</v>
      </c>
      <c r="M1135" s="2">
        <v>45119</v>
      </c>
      <c r="N1135" s="2"/>
      <c r="O1135" s="5">
        <v>45131</v>
      </c>
      <c r="P1135" s="2"/>
      <c r="Q1135" s="2"/>
      <c r="R1135" s="1"/>
      <c r="S1135" s="45"/>
      <c r="T1135" s="31"/>
    </row>
    <row r="1136" spans="1:20" hidden="1" x14ac:dyDescent="0.25">
      <c r="A1136" s="1">
        <v>25520398</v>
      </c>
      <c r="B1136" s="2">
        <v>45119</v>
      </c>
      <c r="C1136" s="2" t="s">
        <v>456</v>
      </c>
      <c r="D1136" s="1" t="s">
        <v>309</v>
      </c>
      <c r="E1136" s="1" t="s">
        <v>10</v>
      </c>
      <c r="F1136" s="1">
        <v>124973</v>
      </c>
      <c r="G1136" s="1" t="s">
        <v>423</v>
      </c>
      <c r="H1136" s="29">
        <v>7602</v>
      </c>
      <c r="I1136" s="46">
        <v>311.16000000000003</v>
      </c>
      <c r="J1136" s="30">
        <v>251.791</v>
      </c>
      <c r="K1136" s="4"/>
      <c r="L1136" s="3" t="s">
        <v>61</v>
      </c>
      <c r="M1136" s="2">
        <v>45119</v>
      </c>
      <c r="N1136" s="2"/>
      <c r="O1136" s="5">
        <v>45140</v>
      </c>
      <c r="P1136" s="2"/>
      <c r="Q1136" s="2"/>
      <c r="R1136" s="1"/>
      <c r="S1136" s="45"/>
      <c r="T1136" s="31"/>
    </row>
    <row r="1137" spans="1:20" hidden="1" x14ac:dyDescent="0.25">
      <c r="A1137" s="1">
        <v>25578898</v>
      </c>
      <c r="B1137" s="2">
        <v>45124</v>
      </c>
      <c r="C1137" s="2" t="s">
        <v>456</v>
      </c>
      <c r="D1137" s="1" t="s">
        <v>65</v>
      </c>
      <c r="E1137" s="1" t="s">
        <v>66</v>
      </c>
      <c r="F1137" s="1">
        <v>124974</v>
      </c>
      <c r="G1137" s="1" t="s">
        <v>423</v>
      </c>
      <c r="H1137" s="29">
        <v>13869</v>
      </c>
      <c r="I1137" s="46">
        <v>757.01</v>
      </c>
      <c r="J1137" s="30">
        <v>463.762</v>
      </c>
      <c r="K1137" s="4"/>
      <c r="L1137" s="3" t="s">
        <v>799</v>
      </c>
      <c r="M1137" s="2">
        <v>45119</v>
      </c>
      <c r="N1137" s="2"/>
      <c r="O1137" s="5">
        <v>45132</v>
      </c>
      <c r="P1137" s="2"/>
      <c r="Q1137" s="2"/>
      <c r="R1137" s="1"/>
      <c r="S1137" s="45"/>
      <c r="T1137" s="31"/>
    </row>
    <row r="1138" spans="1:20" hidden="1" x14ac:dyDescent="0.25">
      <c r="A1138" s="1">
        <v>25465098</v>
      </c>
      <c r="B1138" s="2">
        <v>45124</v>
      </c>
      <c r="C1138" s="2" t="s">
        <v>456</v>
      </c>
      <c r="D1138" s="1" t="s">
        <v>99</v>
      </c>
      <c r="E1138" s="1" t="s">
        <v>16</v>
      </c>
      <c r="F1138" s="1">
        <v>124976</v>
      </c>
      <c r="G1138" s="1" t="s">
        <v>423</v>
      </c>
      <c r="H1138" s="29">
        <v>19539</v>
      </c>
      <c r="I1138" s="46">
        <v>1075.08</v>
      </c>
      <c r="J1138" s="30">
        <v>700.67200000000003</v>
      </c>
      <c r="K1138" s="4"/>
      <c r="L1138" s="3" t="s">
        <v>11</v>
      </c>
      <c r="M1138" s="2">
        <v>45119</v>
      </c>
      <c r="N1138" s="2"/>
      <c r="O1138" s="5">
        <v>45146</v>
      </c>
      <c r="P1138" s="2"/>
      <c r="Q1138" s="2"/>
      <c r="R1138" s="1"/>
      <c r="S1138" s="45"/>
      <c r="T1138" s="31"/>
    </row>
    <row r="1139" spans="1:20" hidden="1" x14ac:dyDescent="0.25">
      <c r="A1139" s="1">
        <v>25571298</v>
      </c>
      <c r="B1139" s="2">
        <v>45119</v>
      </c>
      <c r="C1139" s="2" t="s">
        <v>456</v>
      </c>
      <c r="D1139" s="1" t="s">
        <v>225</v>
      </c>
      <c r="E1139" s="1" t="s">
        <v>66</v>
      </c>
      <c r="F1139" s="1">
        <v>124977</v>
      </c>
      <c r="G1139" s="1" t="s">
        <v>423</v>
      </c>
      <c r="H1139" s="29">
        <v>15413.31</v>
      </c>
      <c r="I1139" s="46">
        <v>1022.09</v>
      </c>
      <c r="J1139" s="30">
        <v>532.06500000000005</v>
      </c>
      <c r="K1139" s="4"/>
      <c r="L1139" s="3" t="s">
        <v>61</v>
      </c>
      <c r="M1139" s="2">
        <v>45119</v>
      </c>
      <c r="N1139" s="2"/>
      <c r="O1139" s="5">
        <v>45141</v>
      </c>
      <c r="P1139" s="2"/>
      <c r="Q1139" s="2"/>
      <c r="R1139" s="1"/>
      <c r="S1139" s="45"/>
      <c r="T1139" s="31"/>
    </row>
    <row r="1140" spans="1:20" hidden="1" x14ac:dyDescent="0.25">
      <c r="A1140" s="1">
        <v>25716298</v>
      </c>
      <c r="B1140" s="2">
        <v>45121</v>
      </c>
      <c r="C1140" s="2" t="s">
        <v>456</v>
      </c>
      <c r="D1140" s="1" t="s">
        <v>124</v>
      </c>
      <c r="E1140" s="1" t="s">
        <v>30</v>
      </c>
      <c r="F1140" s="1">
        <v>124978</v>
      </c>
      <c r="G1140" s="1" t="s">
        <v>425</v>
      </c>
      <c r="H1140" s="29">
        <v>5503.94</v>
      </c>
      <c r="I1140" s="46">
        <v>266.14</v>
      </c>
      <c r="J1140" s="30">
        <v>147.02799999999999</v>
      </c>
      <c r="K1140" s="4"/>
      <c r="L1140" s="3" t="s">
        <v>798</v>
      </c>
      <c r="M1140" s="2">
        <v>45119</v>
      </c>
      <c r="N1140" s="2"/>
      <c r="O1140" s="5">
        <v>45138</v>
      </c>
      <c r="P1140" s="2"/>
      <c r="Q1140" s="2"/>
      <c r="R1140" s="1"/>
      <c r="S1140" s="45"/>
      <c r="T1140" s="31"/>
    </row>
    <row r="1141" spans="1:20" hidden="1" x14ac:dyDescent="0.25">
      <c r="A1141" s="1">
        <v>25552098</v>
      </c>
      <c r="B1141" s="2">
        <v>45119</v>
      </c>
      <c r="C1141" s="2" t="s">
        <v>456</v>
      </c>
      <c r="D1141" s="1" t="s">
        <v>980</v>
      </c>
      <c r="E1141" s="1" t="s">
        <v>28</v>
      </c>
      <c r="F1141" s="1">
        <v>124980</v>
      </c>
      <c r="G1141" s="1" t="s">
        <v>425</v>
      </c>
      <c r="H1141" s="29">
        <v>18571.41</v>
      </c>
      <c r="I1141" s="46">
        <v>917.55</v>
      </c>
      <c r="J1141" s="30">
        <v>651.47799999999995</v>
      </c>
      <c r="K1141" s="4"/>
      <c r="L1141" s="3" t="s">
        <v>798</v>
      </c>
      <c r="M1141" s="2">
        <v>45119</v>
      </c>
      <c r="N1141" s="2"/>
      <c r="O1141" s="5">
        <v>45138</v>
      </c>
      <c r="P1141" s="2"/>
      <c r="Q1141" s="2"/>
      <c r="R1141" s="1"/>
      <c r="S1141" s="45"/>
      <c r="T1141" s="31"/>
    </row>
    <row r="1142" spans="1:20" hidden="1" x14ac:dyDescent="0.25">
      <c r="A1142" s="1">
        <v>25386098</v>
      </c>
      <c r="B1142" s="2">
        <v>45121</v>
      </c>
      <c r="C1142" s="2" t="s">
        <v>456</v>
      </c>
      <c r="D1142" s="1" t="s">
        <v>132</v>
      </c>
      <c r="E1142" s="1" t="s">
        <v>88</v>
      </c>
      <c r="F1142" s="1">
        <v>124983</v>
      </c>
      <c r="G1142" s="1" t="s">
        <v>423</v>
      </c>
      <c r="H1142" s="29">
        <v>22500</v>
      </c>
      <c r="I1142" s="46">
        <v>941.47</v>
      </c>
      <c r="J1142" s="30">
        <v>828.30799999999999</v>
      </c>
      <c r="K1142" s="4"/>
      <c r="L1142" s="3" t="s">
        <v>11</v>
      </c>
      <c r="M1142" s="2">
        <v>45119</v>
      </c>
      <c r="N1142" s="2"/>
      <c r="O1142" s="5">
        <v>45134</v>
      </c>
      <c r="P1142" s="2"/>
      <c r="Q1142" s="2"/>
      <c r="R1142" s="1"/>
      <c r="S1142" s="45"/>
      <c r="T1142" s="31"/>
    </row>
    <row r="1143" spans="1:20" hidden="1" x14ac:dyDescent="0.25">
      <c r="A1143" s="1">
        <v>25518398</v>
      </c>
      <c r="B1143" s="2">
        <v>45121</v>
      </c>
      <c r="C1143" s="2" t="s">
        <v>456</v>
      </c>
      <c r="D1143" s="1" t="s">
        <v>111</v>
      </c>
      <c r="E1143" s="1" t="s">
        <v>10</v>
      </c>
      <c r="F1143" s="1">
        <v>124985</v>
      </c>
      <c r="G1143" s="1" t="s">
        <v>423</v>
      </c>
      <c r="H1143" s="29">
        <v>14000</v>
      </c>
      <c r="I1143" s="46">
        <v>816.16</v>
      </c>
      <c r="J1143" s="30">
        <v>433.38799999999998</v>
      </c>
      <c r="K1143" s="4"/>
      <c r="L1143" s="3" t="s">
        <v>800</v>
      </c>
      <c r="M1143" s="2">
        <v>45119</v>
      </c>
      <c r="N1143" s="2" t="s">
        <v>1408</v>
      </c>
      <c r="O1143" s="5">
        <v>45131</v>
      </c>
      <c r="P1143" s="2"/>
      <c r="Q1143" s="2"/>
      <c r="R1143" s="1"/>
      <c r="S1143" s="45"/>
      <c r="T1143" s="31"/>
    </row>
    <row r="1144" spans="1:20" hidden="1" x14ac:dyDescent="0.25">
      <c r="A1144" s="1">
        <v>25472698</v>
      </c>
      <c r="B1144" s="2">
        <v>45121</v>
      </c>
      <c r="C1144" s="2" t="s">
        <v>456</v>
      </c>
      <c r="D1144" s="1" t="s">
        <v>985</v>
      </c>
      <c r="E1144" s="1" t="s">
        <v>5</v>
      </c>
      <c r="F1144" s="1">
        <v>124987</v>
      </c>
      <c r="G1144" s="1" t="s">
        <v>422</v>
      </c>
      <c r="H1144" s="29">
        <v>81816</v>
      </c>
      <c r="I1144" s="46">
        <v>2231.34</v>
      </c>
      <c r="J1144" s="30">
        <v>2965.7069999999999</v>
      </c>
      <c r="K1144" s="4"/>
      <c r="L1144" s="3" t="s">
        <v>836</v>
      </c>
      <c r="M1144" s="2">
        <v>45119</v>
      </c>
      <c r="N1144" s="2"/>
      <c r="O1144" s="5">
        <v>45127</v>
      </c>
      <c r="P1144" s="2"/>
      <c r="Q1144" s="2"/>
      <c r="R1144" s="1"/>
      <c r="S1144" s="45"/>
      <c r="T1144" s="31"/>
    </row>
    <row r="1145" spans="1:20" hidden="1" x14ac:dyDescent="0.25">
      <c r="A1145" s="1">
        <v>25407798</v>
      </c>
      <c r="B1145" s="2">
        <v>45121</v>
      </c>
      <c r="C1145" s="2" t="s">
        <v>456</v>
      </c>
      <c r="D1145" s="1" t="s">
        <v>761</v>
      </c>
      <c r="E1145" s="1" t="s">
        <v>5</v>
      </c>
      <c r="F1145" s="1">
        <v>124989</v>
      </c>
      <c r="G1145" s="1" t="s">
        <v>422</v>
      </c>
      <c r="H1145" s="29">
        <v>15839.01</v>
      </c>
      <c r="I1145" s="46">
        <v>431.97</v>
      </c>
      <c r="J1145" s="30">
        <v>596.89800000000002</v>
      </c>
      <c r="K1145" s="4"/>
      <c r="L1145" s="3" t="s">
        <v>836</v>
      </c>
      <c r="M1145" s="2">
        <v>45119</v>
      </c>
      <c r="N1145" s="2"/>
      <c r="O1145" s="5">
        <v>45127</v>
      </c>
      <c r="P1145" s="2"/>
      <c r="Q1145" s="2"/>
      <c r="R1145" s="1"/>
      <c r="S1145" s="45"/>
      <c r="T1145" s="31"/>
    </row>
    <row r="1146" spans="1:20" hidden="1" x14ac:dyDescent="0.25">
      <c r="A1146" s="1">
        <v>24906698</v>
      </c>
      <c r="B1146" s="2">
        <v>45120</v>
      </c>
      <c r="C1146" s="2" t="s">
        <v>456</v>
      </c>
      <c r="D1146" s="1" t="s">
        <v>35</v>
      </c>
      <c r="E1146" s="1" t="s">
        <v>26</v>
      </c>
      <c r="F1146" s="1">
        <v>124992</v>
      </c>
      <c r="G1146" s="1" t="s">
        <v>424</v>
      </c>
      <c r="H1146" s="29">
        <v>11786.71</v>
      </c>
      <c r="I1146" s="46">
        <v>792.84</v>
      </c>
      <c r="J1146" s="30">
        <v>393.66699999999997</v>
      </c>
      <c r="K1146" s="4"/>
      <c r="L1146" s="3" t="s">
        <v>798</v>
      </c>
      <c r="M1146" s="2">
        <v>45119</v>
      </c>
      <c r="N1146" s="2"/>
      <c r="O1146" s="5">
        <v>45141</v>
      </c>
      <c r="P1146" s="2"/>
      <c r="Q1146" s="2"/>
      <c r="R1146" s="1"/>
      <c r="S1146" s="45"/>
      <c r="T1146" s="31"/>
    </row>
    <row r="1147" spans="1:20" hidden="1" x14ac:dyDescent="0.25">
      <c r="A1147" s="1">
        <v>24811798</v>
      </c>
      <c r="B1147" s="2">
        <v>45119</v>
      </c>
      <c r="C1147" s="2" t="s">
        <v>456</v>
      </c>
      <c r="D1147" s="1" t="s">
        <v>35</v>
      </c>
      <c r="E1147" s="1" t="s">
        <v>26</v>
      </c>
      <c r="F1147" s="1">
        <v>124993</v>
      </c>
      <c r="G1147" s="1" t="s">
        <v>424</v>
      </c>
      <c r="H1147" s="29">
        <v>16701.669999999998</v>
      </c>
      <c r="I1147" s="46">
        <v>1101.1500000000001</v>
      </c>
      <c r="J1147" s="30">
        <v>567.00900000000001</v>
      </c>
      <c r="K1147" s="4"/>
      <c r="L1147" s="3" t="s">
        <v>798</v>
      </c>
      <c r="M1147" s="2">
        <v>45119</v>
      </c>
      <c r="N1147" s="2"/>
      <c r="O1147" s="5">
        <v>45140</v>
      </c>
      <c r="P1147" s="2"/>
      <c r="Q1147" s="2"/>
      <c r="R1147" s="1"/>
      <c r="S1147" s="45"/>
      <c r="T1147" s="31"/>
    </row>
    <row r="1148" spans="1:20" hidden="1" x14ac:dyDescent="0.25">
      <c r="A1148" s="1">
        <v>25593698</v>
      </c>
      <c r="B1148" s="2">
        <v>45119</v>
      </c>
      <c r="C1148" s="2" t="s">
        <v>456</v>
      </c>
      <c r="D1148" s="1" t="s">
        <v>263</v>
      </c>
      <c r="E1148" s="1" t="s">
        <v>13</v>
      </c>
      <c r="F1148" s="1">
        <v>124994</v>
      </c>
      <c r="G1148" s="1" t="s">
        <v>423</v>
      </c>
      <c r="H1148" s="29">
        <v>25554</v>
      </c>
      <c r="I1148" s="46">
        <v>1174.53</v>
      </c>
      <c r="J1148" s="30">
        <v>835.37</v>
      </c>
      <c r="K1148" s="4"/>
      <c r="L1148" s="3" t="s">
        <v>61</v>
      </c>
      <c r="M1148" s="2">
        <v>45119</v>
      </c>
      <c r="N1148" s="2"/>
      <c r="O1148" s="5">
        <v>45138</v>
      </c>
      <c r="P1148" s="2"/>
      <c r="Q1148" s="2"/>
      <c r="R1148" s="1"/>
      <c r="S1148" s="45"/>
      <c r="T1148" s="31"/>
    </row>
    <row r="1149" spans="1:20" hidden="1" x14ac:dyDescent="0.25">
      <c r="A1149" s="1">
        <v>25257698</v>
      </c>
      <c r="B1149" s="2">
        <v>45121</v>
      </c>
      <c r="C1149" s="2" t="s">
        <v>456</v>
      </c>
      <c r="D1149" s="1" t="s">
        <v>99</v>
      </c>
      <c r="E1149" s="1" t="s">
        <v>16</v>
      </c>
      <c r="F1149" s="1">
        <v>124995</v>
      </c>
      <c r="G1149" s="1" t="s">
        <v>423</v>
      </c>
      <c r="H1149" s="29">
        <v>15000</v>
      </c>
      <c r="I1149" s="46">
        <v>661.74</v>
      </c>
      <c r="J1149" s="30">
        <v>431.28199999999998</v>
      </c>
      <c r="K1149" s="4"/>
      <c r="L1149" s="3" t="s">
        <v>11</v>
      </c>
      <c r="M1149" s="2">
        <v>45119</v>
      </c>
      <c r="N1149" s="2"/>
      <c r="O1149" s="5">
        <v>45141</v>
      </c>
      <c r="P1149" s="2"/>
      <c r="Q1149" s="2"/>
      <c r="R1149" s="1"/>
      <c r="S1149" s="45"/>
      <c r="T1149" s="31"/>
    </row>
    <row r="1150" spans="1:20" hidden="1" x14ac:dyDescent="0.25">
      <c r="A1150" s="1">
        <v>25546198</v>
      </c>
      <c r="B1150" s="2">
        <v>45121</v>
      </c>
      <c r="C1150" s="2" t="s">
        <v>456</v>
      </c>
      <c r="D1150" s="1" t="s">
        <v>545</v>
      </c>
      <c r="E1150" s="1" t="s">
        <v>16</v>
      </c>
      <c r="F1150" s="1">
        <v>124996</v>
      </c>
      <c r="G1150" s="1" t="s">
        <v>423</v>
      </c>
      <c r="H1150" s="29">
        <v>6180</v>
      </c>
      <c r="I1150" s="46">
        <v>252.86</v>
      </c>
      <c r="J1150" s="30">
        <v>158.131</v>
      </c>
      <c r="K1150" s="4"/>
      <c r="L1150" s="3" t="s">
        <v>11</v>
      </c>
      <c r="M1150" s="2">
        <v>45119</v>
      </c>
      <c r="N1150" s="2"/>
      <c r="O1150" s="5">
        <v>45141</v>
      </c>
      <c r="P1150" s="2"/>
      <c r="Q1150" s="2"/>
      <c r="R1150" s="1"/>
      <c r="S1150" s="45"/>
      <c r="T1150" s="31"/>
    </row>
    <row r="1151" spans="1:20" hidden="1" x14ac:dyDescent="0.25">
      <c r="A1151" s="1">
        <v>25105098</v>
      </c>
      <c r="B1151" s="2">
        <v>45121</v>
      </c>
      <c r="C1151" s="2" t="s">
        <v>456</v>
      </c>
      <c r="D1151" s="1" t="s">
        <v>132</v>
      </c>
      <c r="E1151" s="1" t="s">
        <v>88</v>
      </c>
      <c r="F1151" s="1">
        <v>124997</v>
      </c>
      <c r="G1151" s="1" t="s">
        <v>423</v>
      </c>
      <c r="H1151" s="29">
        <v>22875.53</v>
      </c>
      <c r="I1151" s="46">
        <v>866.05</v>
      </c>
      <c r="J1151" s="30">
        <v>761.96400000000006</v>
      </c>
      <c r="K1151" s="4"/>
      <c r="L1151" s="3" t="s">
        <v>11</v>
      </c>
      <c r="M1151" s="2">
        <v>45119</v>
      </c>
      <c r="N1151" s="2"/>
      <c r="O1151" s="5">
        <v>45134</v>
      </c>
      <c r="P1151" s="2"/>
      <c r="Q1151" s="2"/>
      <c r="R1151" s="1"/>
      <c r="S1151" s="45"/>
      <c r="T1151" s="31"/>
    </row>
    <row r="1152" spans="1:20" hidden="1" x14ac:dyDescent="0.25">
      <c r="A1152" s="1">
        <v>24754898</v>
      </c>
      <c r="B1152" s="2">
        <v>45119</v>
      </c>
      <c r="C1152" s="2" t="s">
        <v>456</v>
      </c>
      <c r="D1152" s="1" t="s">
        <v>82</v>
      </c>
      <c r="E1152" s="1" t="s">
        <v>5</v>
      </c>
      <c r="F1152" s="1">
        <v>124998</v>
      </c>
      <c r="G1152" s="1" t="s">
        <v>422</v>
      </c>
      <c r="H1152" s="28">
        <v>19050</v>
      </c>
      <c r="I1152" s="46">
        <v>515.75</v>
      </c>
      <c r="J1152" s="30">
        <v>647.45100000000002</v>
      </c>
      <c r="K1152" s="4"/>
      <c r="L1152" s="3" t="s">
        <v>188</v>
      </c>
      <c r="M1152" s="2">
        <v>45119</v>
      </c>
      <c r="N1152" s="2"/>
      <c r="O1152" s="5">
        <v>45121</v>
      </c>
      <c r="P1152" s="2"/>
      <c r="Q1152" s="2"/>
      <c r="R1152" s="1"/>
      <c r="S1152" s="45"/>
      <c r="T1152" s="31"/>
    </row>
    <row r="1153" spans="1:20" hidden="1" x14ac:dyDescent="0.25">
      <c r="A1153" s="1">
        <v>25424898</v>
      </c>
      <c r="B1153" s="2">
        <v>45121</v>
      </c>
      <c r="C1153" s="2" t="s">
        <v>456</v>
      </c>
      <c r="D1153" s="1" t="s">
        <v>123</v>
      </c>
      <c r="E1153" s="1" t="s">
        <v>30</v>
      </c>
      <c r="F1153" s="1">
        <v>124999</v>
      </c>
      <c r="G1153" s="1" t="s">
        <v>425</v>
      </c>
      <c r="H1153" s="29">
        <v>5770.71</v>
      </c>
      <c r="I1153" s="46">
        <v>276.85000000000002</v>
      </c>
      <c r="J1153" s="30">
        <v>175.15799999999999</v>
      </c>
      <c r="K1153" s="4"/>
      <c r="L1153" s="3" t="s">
        <v>798</v>
      </c>
      <c r="M1153" s="2">
        <v>45119</v>
      </c>
      <c r="N1153" s="2"/>
      <c r="O1153" s="5">
        <v>45135</v>
      </c>
      <c r="P1153" s="2"/>
      <c r="Q1153" s="2"/>
      <c r="R1153" s="1"/>
      <c r="S1153" s="45"/>
      <c r="T1153" s="31"/>
    </row>
    <row r="1154" spans="1:20" hidden="1" x14ac:dyDescent="0.25">
      <c r="A1154" s="1">
        <v>25608698</v>
      </c>
      <c r="B1154" s="2">
        <v>45120</v>
      </c>
      <c r="C1154" s="2" t="s">
        <v>456</v>
      </c>
      <c r="D1154" s="1" t="s">
        <v>319</v>
      </c>
      <c r="E1154" s="1" t="s">
        <v>30</v>
      </c>
      <c r="F1154" s="1">
        <v>125000</v>
      </c>
      <c r="G1154" s="1" t="s">
        <v>425</v>
      </c>
      <c r="H1154" s="29">
        <v>13274.91</v>
      </c>
      <c r="I1154" s="46">
        <v>1127.23</v>
      </c>
      <c r="J1154" s="30">
        <v>463.637</v>
      </c>
      <c r="K1154" s="4"/>
      <c r="L1154" s="3" t="s">
        <v>959</v>
      </c>
      <c r="M1154" s="2">
        <v>45119</v>
      </c>
      <c r="N1154" s="2" t="s">
        <v>1407</v>
      </c>
      <c r="O1154" s="5">
        <v>45141</v>
      </c>
      <c r="P1154" s="2"/>
      <c r="Q1154" s="2"/>
      <c r="R1154" s="1"/>
      <c r="S1154" s="45"/>
      <c r="T1154" s="31"/>
    </row>
    <row r="1155" spans="1:20" hidden="1" x14ac:dyDescent="0.25">
      <c r="A1155" s="1">
        <v>25257398</v>
      </c>
      <c r="B1155" s="2">
        <v>45121</v>
      </c>
      <c r="C1155" s="2" t="s">
        <v>456</v>
      </c>
      <c r="D1155" s="1" t="s">
        <v>985</v>
      </c>
      <c r="E1155" s="1" t="s">
        <v>5</v>
      </c>
      <c r="F1155" s="1">
        <v>125001</v>
      </c>
      <c r="G1155" s="1" t="s">
        <v>422</v>
      </c>
      <c r="H1155" s="29">
        <v>17009</v>
      </c>
      <c r="I1155" s="46">
        <v>463.88</v>
      </c>
      <c r="J1155" s="30">
        <v>596.89800000000002</v>
      </c>
      <c r="K1155" s="4"/>
      <c r="L1155" s="3" t="s">
        <v>836</v>
      </c>
      <c r="M1155" s="2">
        <v>45119</v>
      </c>
      <c r="N1155" s="2"/>
      <c r="O1155" s="5">
        <v>45128</v>
      </c>
      <c r="P1155" s="2"/>
      <c r="Q1155" s="2"/>
      <c r="R1155" s="1"/>
      <c r="S1155" s="45"/>
      <c r="T1155" s="31"/>
    </row>
    <row r="1156" spans="1:20" hidden="1" x14ac:dyDescent="0.25">
      <c r="A1156" s="1">
        <v>25402498</v>
      </c>
      <c r="B1156" s="2">
        <v>45124</v>
      </c>
      <c r="C1156" s="2" t="s">
        <v>456</v>
      </c>
      <c r="D1156" s="1" t="s">
        <v>65</v>
      </c>
      <c r="E1156" s="1" t="s">
        <v>66</v>
      </c>
      <c r="F1156" s="1">
        <v>125002</v>
      </c>
      <c r="G1156" s="1" t="s">
        <v>423</v>
      </c>
      <c r="H1156" s="29">
        <v>15409</v>
      </c>
      <c r="I1156" s="46">
        <v>841.07</v>
      </c>
      <c r="J1156" s="30">
        <v>573.28599999999994</v>
      </c>
      <c r="K1156" s="4"/>
      <c r="L1156" s="3" t="s">
        <v>799</v>
      </c>
      <c r="M1156" s="2">
        <v>45119</v>
      </c>
      <c r="N1156" s="2"/>
      <c r="O1156" s="5">
        <v>45133</v>
      </c>
      <c r="P1156" s="2"/>
      <c r="Q1156" s="2"/>
      <c r="R1156" s="1"/>
      <c r="S1156" s="45"/>
      <c r="T1156" s="31"/>
    </row>
    <row r="1157" spans="1:20" hidden="1" x14ac:dyDescent="0.25">
      <c r="A1157" s="1">
        <v>25534398</v>
      </c>
      <c r="B1157" s="2">
        <v>45119</v>
      </c>
      <c r="C1157" s="2" t="s">
        <v>456</v>
      </c>
      <c r="D1157" s="1" t="s">
        <v>162</v>
      </c>
      <c r="E1157" s="1" t="s">
        <v>163</v>
      </c>
      <c r="F1157" s="1">
        <v>125005</v>
      </c>
      <c r="G1157" s="1" t="s">
        <v>424</v>
      </c>
      <c r="H1157" s="29">
        <v>7000</v>
      </c>
      <c r="I1157" s="46">
        <v>664.43</v>
      </c>
      <c r="J1157" s="30">
        <v>221.84800000000001</v>
      </c>
      <c r="K1157" s="4"/>
      <c r="L1157" s="3" t="s">
        <v>798</v>
      </c>
      <c r="M1157" s="2">
        <v>45119</v>
      </c>
      <c r="N1157" s="2"/>
      <c r="O1157" s="5">
        <v>45152</v>
      </c>
      <c r="P1157" s="2"/>
      <c r="Q1157" s="2"/>
      <c r="R1157" s="1"/>
      <c r="S1157" s="45"/>
      <c r="T1157" s="31"/>
    </row>
    <row r="1158" spans="1:20" hidden="1" x14ac:dyDescent="0.25">
      <c r="A1158" s="1">
        <v>25572898</v>
      </c>
      <c r="B1158" s="2">
        <v>45120</v>
      </c>
      <c r="C1158" s="2" t="s">
        <v>456</v>
      </c>
      <c r="D1158" s="1" t="s">
        <v>39</v>
      </c>
      <c r="E1158" s="1" t="s">
        <v>26</v>
      </c>
      <c r="F1158" s="1">
        <v>125006</v>
      </c>
      <c r="G1158" s="1" t="s">
        <v>424</v>
      </c>
      <c r="H1158" s="29">
        <v>8578.8700000000008</v>
      </c>
      <c r="I1158" s="46">
        <v>579.26</v>
      </c>
      <c r="J1158" s="30">
        <v>252.553</v>
      </c>
      <c r="K1158" s="4"/>
      <c r="L1158" s="3" t="s">
        <v>798</v>
      </c>
      <c r="M1158" s="2">
        <v>45119</v>
      </c>
      <c r="N1158" s="2"/>
      <c r="O1158" s="5">
        <v>45142</v>
      </c>
      <c r="P1158" s="2"/>
      <c r="Q1158" s="2"/>
      <c r="R1158" s="1"/>
      <c r="S1158" s="45"/>
      <c r="T1158" s="31"/>
    </row>
    <row r="1159" spans="1:20" hidden="1" x14ac:dyDescent="0.25">
      <c r="A1159" s="1">
        <v>25408398</v>
      </c>
      <c r="B1159" s="2">
        <v>45121</v>
      </c>
      <c r="C1159" s="2" t="s">
        <v>456</v>
      </c>
      <c r="D1159" s="1" t="s">
        <v>761</v>
      </c>
      <c r="E1159" s="1" t="s">
        <v>5</v>
      </c>
      <c r="F1159" s="1">
        <v>125007</v>
      </c>
      <c r="G1159" s="1" t="s">
        <v>422</v>
      </c>
      <c r="H1159" s="29">
        <v>10225.709999999999</v>
      </c>
      <c r="I1159" s="46">
        <v>278.88</v>
      </c>
      <c r="J1159" s="30">
        <v>338.38900000000001</v>
      </c>
      <c r="K1159" s="4"/>
      <c r="L1159" s="3" t="s">
        <v>836</v>
      </c>
      <c r="M1159" s="2">
        <v>45119</v>
      </c>
      <c r="N1159" s="2"/>
      <c r="O1159" s="5">
        <v>45127</v>
      </c>
      <c r="P1159" s="2"/>
      <c r="Q1159" s="2"/>
      <c r="R1159" s="1"/>
      <c r="S1159" s="45"/>
      <c r="T1159" s="31"/>
    </row>
    <row r="1160" spans="1:20" hidden="1" x14ac:dyDescent="0.25">
      <c r="A1160" s="1">
        <v>25591498</v>
      </c>
      <c r="B1160" s="2">
        <v>45120</v>
      </c>
      <c r="C1160" s="2" t="s">
        <v>456</v>
      </c>
      <c r="D1160" s="1" t="s">
        <v>185</v>
      </c>
      <c r="E1160" s="1" t="s">
        <v>80</v>
      </c>
      <c r="F1160" s="1">
        <v>125008</v>
      </c>
      <c r="G1160" s="1" t="s">
        <v>423</v>
      </c>
      <c r="H1160" s="29">
        <v>15254.91</v>
      </c>
      <c r="I1160" s="46">
        <v>457.65</v>
      </c>
      <c r="J1160" s="30">
        <v>532.06500000000005</v>
      </c>
      <c r="K1160" s="4"/>
      <c r="L1160" s="3" t="s">
        <v>982</v>
      </c>
      <c r="M1160" s="2">
        <v>45119</v>
      </c>
      <c r="N1160" s="2"/>
      <c r="O1160" s="5">
        <v>45131</v>
      </c>
      <c r="P1160" s="2"/>
      <c r="Q1160" s="2"/>
      <c r="R1160" s="1"/>
      <c r="S1160" s="45"/>
      <c r="T1160" s="31"/>
    </row>
    <row r="1161" spans="1:20" hidden="1" x14ac:dyDescent="0.25">
      <c r="A1161" s="1">
        <v>25598598</v>
      </c>
      <c r="B1161" s="2">
        <v>45120</v>
      </c>
      <c r="C1161" s="2" t="s">
        <v>456</v>
      </c>
      <c r="D1161" s="1" t="s">
        <v>92</v>
      </c>
      <c r="E1161" s="1" t="s">
        <v>30</v>
      </c>
      <c r="F1161" s="1">
        <v>125009</v>
      </c>
      <c r="G1161" s="1" t="s">
        <v>425</v>
      </c>
      <c r="H1161" s="29">
        <v>9589</v>
      </c>
      <c r="I1161" s="46">
        <v>567.24</v>
      </c>
      <c r="J1161" s="30">
        <v>313.76</v>
      </c>
      <c r="K1161" s="4"/>
      <c r="L1161" s="3" t="s">
        <v>959</v>
      </c>
      <c r="M1161" s="2">
        <v>45119</v>
      </c>
      <c r="N1161" s="2" t="s">
        <v>1407</v>
      </c>
      <c r="O1161" s="5">
        <v>45146</v>
      </c>
      <c r="P1161" s="2"/>
      <c r="Q1161" s="2"/>
      <c r="R1161" s="1"/>
      <c r="S1161" s="45"/>
      <c r="T1161" s="31"/>
    </row>
    <row r="1162" spans="1:20" hidden="1" x14ac:dyDescent="0.25">
      <c r="A1162" s="1">
        <v>25522598</v>
      </c>
      <c r="B1162" s="2">
        <v>45119</v>
      </c>
      <c r="C1162" s="2" t="s">
        <v>456</v>
      </c>
      <c r="D1162" s="1" t="s">
        <v>586</v>
      </c>
      <c r="E1162" s="1" t="s">
        <v>66</v>
      </c>
      <c r="F1162" s="1">
        <v>125012</v>
      </c>
      <c r="G1162" s="1" t="s">
        <v>423</v>
      </c>
      <c r="H1162" s="29">
        <v>6919.11</v>
      </c>
      <c r="I1162" s="46">
        <v>689.15</v>
      </c>
      <c r="J1162" s="30">
        <v>223.958</v>
      </c>
      <c r="K1162" s="4"/>
      <c r="L1162" s="3" t="s">
        <v>61</v>
      </c>
      <c r="M1162" s="2">
        <v>45119</v>
      </c>
      <c r="N1162" s="2"/>
      <c r="O1162" s="5">
        <v>45141</v>
      </c>
      <c r="P1162" s="2"/>
      <c r="Q1162" s="2"/>
      <c r="R1162" s="1"/>
      <c r="S1162" s="45"/>
      <c r="T1162" s="31"/>
    </row>
    <row r="1163" spans="1:20" hidden="1" x14ac:dyDescent="0.25">
      <c r="A1163" s="1">
        <v>25598798</v>
      </c>
      <c r="B1163" s="2">
        <v>45119</v>
      </c>
      <c r="C1163" s="2" t="s">
        <v>456</v>
      </c>
      <c r="D1163" s="1" t="s">
        <v>43</v>
      </c>
      <c r="E1163" s="1" t="s">
        <v>26</v>
      </c>
      <c r="F1163" s="1">
        <v>125013</v>
      </c>
      <c r="G1163" s="1" t="s">
        <v>424</v>
      </c>
      <c r="H1163" s="29">
        <v>9876.67</v>
      </c>
      <c r="I1163" s="46">
        <v>697.15</v>
      </c>
      <c r="J1163" s="30">
        <v>313.76</v>
      </c>
      <c r="K1163" s="4"/>
      <c r="L1163" s="3" t="s">
        <v>798</v>
      </c>
      <c r="M1163" s="2">
        <v>45119</v>
      </c>
      <c r="N1163" s="2"/>
      <c r="O1163" s="5">
        <v>45142</v>
      </c>
      <c r="P1163" s="2"/>
      <c r="Q1163" s="2"/>
      <c r="R1163" s="1"/>
      <c r="S1163" s="45"/>
      <c r="T1163" s="31"/>
    </row>
    <row r="1164" spans="1:20" hidden="1" x14ac:dyDescent="0.25">
      <c r="A1164" s="1">
        <v>25384898</v>
      </c>
      <c r="B1164" s="2">
        <v>45121</v>
      </c>
      <c r="C1164" s="2" t="s">
        <v>456</v>
      </c>
      <c r="D1164" s="1" t="s">
        <v>298</v>
      </c>
      <c r="E1164" s="1" t="s">
        <v>66</v>
      </c>
      <c r="F1164" s="1">
        <v>125015</v>
      </c>
      <c r="G1164" s="1" t="s">
        <v>423</v>
      </c>
      <c r="H1164" s="29">
        <v>42519.73</v>
      </c>
      <c r="I1164" s="46">
        <v>2627.4</v>
      </c>
      <c r="J1164" s="30">
        <v>1366.06</v>
      </c>
      <c r="K1164" s="4"/>
      <c r="L1164" s="3" t="s">
        <v>61</v>
      </c>
      <c r="M1164" s="2">
        <v>45119</v>
      </c>
      <c r="N1164" s="2"/>
      <c r="O1164" s="5">
        <v>45142</v>
      </c>
      <c r="P1164" s="2"/>
      <c r="Q1164" s="2"/>
      <c r="R1164" s="1"/>
      <c r="S1164" s="45"/>
      <c r="T1164" s="31"/>
    </row>
    <row r="1165" spans="1:20" hidden="1" x14ac:dyDescent="0.25">
      <c r="A1165" s="1">
        <v>25367698</v>
      </c>
      <c r="B1165" s="2">
        <v>45120</v>
      </c>
      <c r="C1165" s="2" t="s">
        <v>456</v>
      </c>
      <c r="D1165" s="1" t="s">
        <v>592</v>
      </c>
      <c r="E1165" s="1" t="s">
        <v>10</v>
      </c>
      <c r="F1165" s="1">
        <v>125016</v>
      </c>
      <c r="G1165" s="1" t="s">
        <v>423</v>
      </c>
      <c r="H1165" s="29">
        <v>26582.77</v>
      </c>
      <c r="I1165" s="46">
        <v>1245.1500000000001</v>
      </c>
      <c r="J1165" s="30">
        <v>852.62699999999995</v>
      </c>
      <c r="K1165" s="4"/>
      <c r="L1165" s="3" t="s">
        <v>61</v>
      </c>
      <c r="M1165" s="2">
        <v>45119</v>
      </c>
      <c r="N1165" s="2"/>
      <c r="O1165" s="5">
        <v>45141</v>
      </c>
      <c r="P1165" s="2"/>
      <c r="Q1165" s="2"/>
      <c r="R1165" s="1"/>
      <c r="S1165" s="45"/>
      <c r="T1165" s="31"/>
    </row>
    <row r="1166" spans="1:20" hidden="1" x14ac:dyDescent="0.25">
      <c r="A1166" s="1">
        <v>25674598</v>
      </c>
      <c r="B1166" s="2">
        <v>45120</v>
      </c>
      <c r="C1166" s="2" t="s">
        <v>456</v>
      </c>
      <c r="D1166" s="1" t="s">
        <v>224</v>
      </c>
      <c r="E1166" s="1" t="s">
        <v>10</v>
      </c>
      <c r="F1166" s="1">
        <v>125017</v>
      </c>
      <c r="G1166" s="1" t="s">
        <v>423</v>
      </c>
      <c r="H1166" s="29">
        <v>69000</v>
      </c>
      <c r="I1166" s="46">
        <v>2295.21</v>
      </c>
      <c r="J1166" s="30">
        <v>2248.1660000000002</v>
      </c>
      <c r="K1166" s="4"/>
      <c r="L1166" s="3" t="s">
        <v>800</v>
      </c>
      <c r="M1166" s="2">
        <v>45119</v>
      </c>
      <c r="N1166" s="2" t="s">
        <v>1408</v>
      </c>
      <c r="O1166" s="5">
        <v>45128</v>
      </c>
      <c r="P1166" s="2"/>
      <c r="Q1166" s="2"/>
      <c r="R1166" s="1"/>
      <c r="S1166" s="45"/>
      <c r="T1166" s="31"/>
    </row>
    <row r="1167" spans="1:20" hidden="1" x14ac:dyDescent="0.25">
      <c r="A1167" s="1">
        <v>25111698</v>
      </c>
      <c r="B1167" s="2">
        <v>45119</v>
      </c>
      <c r="C1167" s="2" t="s">
        <v>456</v>
      </c>
      <c r="D1167" s="1" t="s">
        <v>179</v>
      </c>
      <c r="E1167" s="1" t="s">
        <v>10</v>
      </c>
      <c r="F1167" s="1">
        <v>125018</v>
      </c>
      <c r="G1167" s="1" t="s">
        <v>423</v>
      </c>
      <c r="H1167" s="29">
        <v>6549</v>
      </c>
      <c r="I1167" s="46">
        <v>544.70000000000005</v>
      </c>
      <c r="J1167" s="30">
        <v>197.45500000000001</v>
      </c>
      <c r="K1167" s="4"/>
      <c r="L1167" s="3" t="s">
        <v>61</v>
      </c>
      <c r="M1167" s="2">
        <v>45119</v>
      </c>
      <c r="N1167" s="2"/>
      <c r="O1167" s="5">
        <v>45140</v>
      </c>
      <c r="P1167" s="2"/>
      <c r="Q1167" s="2"/>
      <c r="R1167" s="1"/>
      <c r="S1167" s="45"/>
      <c r="T1167" s="31"/>
    </row>
    <row r="1168" spans="1:20" hidden="1" x14ac:dyDescent="0.25">
      <c r="A1168" s="1">
        <v>25546398</v>
      </c>
      <c r="B1168" s="2">
        <v>45120</v>
      </c>
      <c r="C1168" s="2" t="s">
        <v>456</v>
      </c>
      <c r="D1168" s="1" t="s">
        <v>84</v>
      </c>
      <c r="E1168" s="1" t="s">
        <v>13</v>
      </c>
      <c r="F1168" s="1">
        <v>125021</v>
      </c>
      <c r="G1168" s="1" t="s">
        <v>423</v>
      </c>
      <c r="H1168" s="29">
        <v>6919.11</v>
      </c>
      <c r="I1168" s="46">
        <v>207.57</v>
      </c>
      <c r="J1168" s="30">
        <v>220.89500000000001</v>
      </c>
      <c r="K1168" s="4"/>
      <c r="L1168" s="3" t="s">
        <v>982</v>
      </c>
      <c r="M1168" s="2">
        <v>45119</v>
      </c>
      <c r="N1168" s="2"/>
      <c r="O1168" s="5">
        <v>45127</v>
      </c>
      <c r="P1168" s="2"/>
      <c r="Q1168" s="2"/>
      <c r="R1168" s="1"/>
      <c r="S1168" s="45"/>
      <c r="T1168" s="31"/>
    </row>
    <row r="1169" spans="1:20" hidden="1" x14ac:dyDescent="0.25">
      <c r="A1169" s="1">
        <v>25407298</v>
      </c>
      <c r="B1169" s="2">
        <v>45126</v>
      </c>
      <c r="C1169" s="2" t="s">
        <v>456</v>
      </c>
      <c r="D1169" s="1" t="s">
        <v>772</v>
      </c>
      <c r="E1169" s="1" t="s">
        <v>80</v>
      </c>
      <c r="F1169" s="1">
        <v>125022</v>
      </c>
      <c r="G1169" s="1" t="s">
        <v>423</v>
      </c>
      <c r="H1169" s="29">
        <v>10800</v>
      </c>
      <c r="I1169" s="46">
        <v>402.2</v>
      </c>
      <c r="J1169" s="30">
        <v>273.31599999999997</v>
      </c>
      <c r="K1169" s="4"/>
      <c r="L1169" s="3" t="s">
        <v>844</v>
      </c>
      <c r="M1169" s="2">
        <v>45119</v>
      </c>
      <c r="N1169" s="2"/>
      <c r="O1169" s="5">
        <v>45146</v>
      </c>
      <c r="P1169" s="2"/>
      <c r="Q1169" s="2"/>
      <c r="R1169" s="1"/>
      <c r="S1169" s="45"/>
      <c r="T1169" s="31"/>
    </row>
    <row r="1170" spans="1:20" hidden="1" x14ac:dyDescent="0.25">
      <c r="A1170" s="1">
        <v>25674198</v>
      </c>
      <c r="B1170" s="2">
        <v>45120</v>
      </c>
      <c r="C1170" s="2" t="s">
        <v>456</v>
      </c>
      <c r="D1170" s="1" t="s">
        <v>224</v>
      </c>
      <c r="E1170" s="1" t="s">
        <v>10</v>
      </c>
      <c r="F1170" s="1">
        <v>125023</v>
      </c>
      <c r="G1170" s="1" t="s">
        <v>423</v>
      </c>
      <c r="H1170" s="29">
        <v>204500</v>
      </c>
      <c r="I1170" s="46">
        <v>6802.48</v>
      </c>
      <c r="J1170" s="30">
        <v>7971.3590000000004</v>
      </c>
      <c r="K1170" s="4"/>
      <c r="L1170" s="3" t="s">
        <v>800</v>
      </c>
      <c r="M1170" s="2">
        <v>45119</v>
      </c>
      <c r="N1170" s="2" t="s">
        <v>1408</v>
      </c>
      <c r="O1170" s="5">
        <v>45128</v>
      </c>
      <c r="P1170" s="2"/>
      <c r="Q1170" s="2"/>
      <c r="R1170" s="1"/>
      <c r="S1170" s="45"/>
      <c r="T1170" s="31"/>
    </row>
    <row r="1171" spans="1:20" hidden="1" x14ac:dyDescent="0.25">
      <c r="A1171" s="1">
        <v>25313698</v>
      </c>
      <c r="B1171" s="2">
        <v>45120</v>
      </c>
      <c r="C1171" s="2" t="s">
        <v>456</v>
      </c>
      <c r="D1171" s="1" t="s">
        <v>184</v>
      </c>
      <c r="E1171" s="1" t="s">
        <v>80</v>
      </c>
      <c r="F1171" s="1">
        <v>125024</v>
      </c>
      <c r="G1171" s="1" t="s">
        <v>423</v>
      </c>
      <c r="H1171" s="29">
        <v>6301.23</v>
      </c>
      <c r="I1171" s="46">
        <v>189.04</v>
      </c>
      <c r="J1171" s="30">
        <v>172.96600000000001</v>
      </c>
      <c r="K1171" s="4"/>
      <c r="L1171" s="3" t="s">
        <v>982</v>
      </c>
      <c r="M1171" s="2">
        <v>45119</v>
      </c>
      <c r="N1171" s="2"/>
      <c r="O1171" s="5">
        <v>45126</v>
      </c>
      <c r="P1171" s="2"/>
      <c r="Q1171" s="2"/>
      <c r="R1171" s="1"/>
      <c r="S1171" s="45"/>
      <c r="T1171" s="31"/>
    </row>
    <row r="1172" spans="1:20" hidden="1" x14ac:dyDescent="0.25">
      <c r="A1172" s="1">
        <v>25146298</v>
      </c>
      <c r="B1172" s="2">
        <v>45126</v>
      </c>
      <c r="C1172" s="2" t="s">
        <v>456</v>
      </c>
      <c r="D1172" s="1" t="s">
        <v>85</v>
      </c>
      <c r="E1172" s="1" t="s">
        <v>80</v>
      </c>
      <c r="F1172" s="1">
        <v>125025</v>
      </c>
      <c r="G1172" s="1" t="s">
        <v>423</v>
      </c>
      <c r="H1172" s="29">
        <v>7949.03</v>
      </c>
      <c r="I1172" s="46">
        <v>305.27</v>
      </c>
      <c r="J1172" s="30">
        <v>227.75299999999999</v>
      </c>
      <c r="K1172" s="4"/>
      <c r="L1172" s="3" t="s">
        <v>844</v>
      </c>
      <c r="M1172" s="2">
        <v>45119</v>
      </c>
      <c r="N1172" s="2"/>
      <c r="O1172" s="5">
        <v>45146</v>
      </c>
      <c r="P1172" s="2"/>
      <c r="Q1172" s="2"/>
      <c r="R1172" s="1"/>
      <c r="S1172" s="45"/>
      <c r="T1172" s="31"/>
    </row>
    <row r="1173" spans="1:20" hidden="1" x14ac:dyDescent="0.25">
      <c r="A1173" s="1">
        <v>24944598</v>
      </c>
      <c r="B1173" s="2">
        <v>45120</v>
      </c>
      <c r="C1173" s="2" t="s">
        <v>456</v>
      </c>
      <c r="D1173" s="1" t="s">
        <v>823</v>
      </c>
      <c r="E1173" s="1" t="s">
        <v>80</v>
      </c>
      <c r="F1173" s="1">
        <v>125026</v>
      </c>
      <c r="G1173" s="1" t="s">
        <v>423</v>
      </c>
      <c r="H1173" s="29">
        <v>11215.71</v>
      </c>
      <c r="I1173" s="46">
        <v>336.47</v>
      </c>
      <c r="J1173" s="30">
        <v>356.98</v>
      </c>
      <c r="K1173" s="4"/>
      <c r="L1173" s="3" t="s">
        <v>982</v>
      </c>
      <c r="M1173" s="2">
        <v>45119</v>
      </c>
      <c r="N1173" s="2"/>
      <c r="O1173" s="5">
        <v>45131</v>
      </c>
      <c r="P1173" s="2"/>
      <c r="Q1173" s="2"/>
      <c r="R1173" s="1"/>
      <c r="S1173" s="45"/>
      <c r="T1173" s="31"/>
    </row>
    <row r="1174" spans="1:20" hidden="1" x14ac:dyDescent="0.25">
      <c r="A1174" s="1">
        <v>25476498</v>
      </c>
      <c r="B1174" s="2">
        <v>45120</v>
      </c>
      <c r="C1174" s="2" t="s">
        <v>456</v>
      </c>
      <c r="D1174" s="1" t="s">
        <v>185</v>
      </c>
      <c r="E1174" s="1" t="s">
        <v>80</v>
      </c>
      <c r="F1174" s="1">
        <v>125027</v>
      </c>
      <c r="G1174" s="1" t="s">
        <v>423</v>
      </c>
      <c r="H1174" s="29">
        <v>46543.06</v>
      </c>
      <c r="I1174" s="46">
        <v>1396.29</v>
      </c>
      <c r="J1174" s="30">
        <v>1516.8879999999999</v>
      </c>
      <c r="K1174" s="4"/>
      <c r="L1174" s="3" t="s">
        <v>982</v>
      </c>
      <c r="M1174" s="2">
        <v>45119</v>
      </c>
      <c r="N1174" s="2"/>
      <c r="O1174" s="5">
        <v>45131</v>
      </c>
      <c r="P1174" s="2"/>
      <c r="Q1174" s="2"/>
      <c r="R1174" s="1"/>
      <c r="S1174" s="45"/>
      <c r="T1174" s="31"/>
    </row>
    <row r="1175" spans="1:20" hidden="1" x14ac:dyDescent="0.25">
      <c r="A1175" s="1">
        <v>25098998</v>
      </c>
      <c r="B1175" s="2">
        <v>45120</v>
      </c>
      <c r="C1175" s="2" t="s">
        <v>456</v>
      </c>
      <c r="D1175" s="1" t="s">
        <v>84</v>
      </c>
      <c r="E1175" s="1" t="s">
        <v>13</v>
      </c>
      <c r="F1175" s="1">
        <v>125028</v>
      </c>
      <c r="G1175" s="1" t="s">
        <v>423</v>
      </c>
      <c r="H1175" s="29">
        <v>37500</v>
      </c>
      <c r="I1175" s="46">
        <v>1125</v>
      </c>
      <c r="J1175" s="30">
        <v>1301.0119999999999</v>
      </c>
      <c r="K1175" s="4"/>
      <c r="L1175" s="3" t="s">
        <v>982</v>
      </c>
      <c r="M1175" s="2">
        <v>45119</v>
      </c>
      <c r="N1175" s="2"/>
      <c r="O1175" s="5">
        <v>45127</v>
      </c>
      <c r="P1175" s="2"/>
      <c r="Q1175" s="2"/>
      <c r="R1175" s="1"/>
      <c r="S1175" s="45"/>
      <c r="T1175" s="31"/>
    </row>
    <row r="1176" spans="1:20" hidden="1" x14ac:dyDescent="0.25">
      <c r="A1176" s="1">
        <v>25414598</v>
      </c>
      <c r="B1176" s="2">
        <v>45126</v>
      </c>
      <c r="C1176" s="2" t="s">
        <v>456</v>
      </c>
      <c r="D1176" s="1" t="s">
        <v>896</v>
      </c>
      <c r="E1176" s="1" t="s">
        <v>80</v>
      </c>
      <c r="F1176" s="1">
        <v>125029</v>
      </c>
      <c r="G1176" s="1" t="s">
        <v>423</v>
      </c>
      <c r="H1176" s="29">
        <v>6047.91</v>
      </c>
      <c r="I1176" s="46">
        <v>240.63</v>
      </c>
      <c r="J1176" s="30">
        <v>202.85499999999999</v>
      </c>
      <c r="K1176" s="4"/>
      <c r="L1176" s="3" t="s">
        <v>844</v>
      </c>
      <c r="M1176" s="2">
        <v>45119</v>
      </c>
      <c r="N1176" s="2"/>
      <c r="O1176" s="5">
        <v>45146</v>
      </c>
      <c r="P1176" s="2"/>
      <c r="Q1176" s="2"/>
      <c r="R1176" s="1"/>
      <c r="S1176" s="45"/>
      <c r="T1176" s="31"/>
    </row>
    <row r="1177" spans="1:20" hidden="1" x14ac:dyDescent="0.25">
      <c r="A1177" s="1">
        <v>25432698</v>
      </c>
      <c r="B1177" s="2">
        <v>45120</v>
      </c>
      <c r="C1177" s="2" t="s">
        <v>456</v>
      </c>
      <c r="D1177" s="1" t="s">
        <v>185</v>
      </c>
      <c r="E1177" s="1" t="s">
        <v>80</v>
      </c>
      <c r="F1177" s="1">
        <v>125030</v>
      </c>
      <c r="G1177" s="1" t="s">
        <v>423</v>
      </c>
      <c r="H1177" s="29">
        <v>5483.61</v>
      </c>
      <c r="I1177" s="46">
        <v>164.51</v>
      </c>
      <c r="J1177" s="30">
        <v>165.346</v>
      </c>
      <c r="K1177" s="4"/>
      <c r="L1177" s="3" t="s">
        <v>982</v>
      </c>
      <c r="M1177" s="2">
        <v>45119</v>
      </c>
      <c r="N1177" s="2"/>
      <c r="O1177" s="5">
        <v>45131</v>
      </c>
      <c r="P1177" s="2"/>
      <c r="Q1177" s="2"/>
      <c r="R1177" s="1"/>
      <c r="S1177" s="45"/>
      <c r="T1177" s="31"/>
    </row>
    <row r="1178" spans="1:20" hidden="1" x14ac:dyDescent="0.25">
      <c r="A1178" s="1">
        <v>24624598</v>
      </c>
      <c r="B1178" s="2">
        <v>45120</v>
      </c>
      <c r="C1178" s="2" t="s">
        <v>456</v>
      </c>
      <c r="D1178" s="1" t="s">
        <v>833</v>
      </c>
      <c r="E1178" s="1" t="s">
        <v>80</v>
      </c>
      <c r="F1178" s="1">
        <v>125031</v>
      </c>
      <c r="G1178" s="1" t="s">
        <v>423</v>
      </c>
      <c r="H1178" s="29">
        <v>44947.4</v>
      </c>
      <c r="I1178" s="46">
        <v>1348.42</v>
      </c>
      <c r="J1178" s="30">
        <v>1321.8309999999999</v>
      </c>
      <c r="K1178" s="4"/>
      <c r="L1178" s="3" t="s">
        <v>982</v>
      </c>
      <c r="M1178" s="2">
        <v>45119</v>
      </c>
      <c r="N1178" s="2"/>
      <c r="O1178" s="5">
        <v>45127</v>
      </c>
      <c r="P1178" s="2"/>
      <c r="Q1178" s="2"/>
      <c r="R1178" s="1"/>
      <c r="S1178" s="45"/>
      <c r="T1178" s="31"/>
    </row>
    <row r="1179" spans="1:20" hidden="1" x14ac:dyDescent="0.25">
      <c r="A1179" s="1">
        <v>25286698</v>
      </c>
      <c r="B1179" s="2">
        <v>45126</v>
      </c>
      <c r="C1179" s="2" t="s">
        <v>456</v>
      </c>
      <c r="D1179" s="1" t="s">
        <v>851</v>
      </c>
      <c r="E1179" s="1" t="s">
        <v>80</v>
      </c>
      <c r="F1179" s="1">
        <v>125032</v>
      </c>
      <c r="G1179" s="1" t="s">
        <v>423</v>
      </c>
      <c r="H1179" s="29">
        <v>9512.91</v>
      </c>
      <c r="I1179" s="46">
        <v>358.44</v>
      </c>
      <c r="J1179" s="30">
        <v>304.42700000000002</v>
      </c>
      <c r="K1179" s="4"/>
      <c r="L1179" s="3" t="s">
        <v>844</v>
      </c>
      <c r="M1179" s="2">
        <v>45119</v>
      </c>
      <c r="N1179" s="2"/>
      <c r="O1179" s="5">
        <v>45146</v>
      </c>
      <c r="P1179" s="2"/>
      <c r="Q1179" s="2"/>
      <c r="R1179" s="1"/>
      <c r="S1179" s="45"/>
      <c r="T1179" s="31"/>
    </row>
    <row r="1180" spans="1:20" hidden="1" x14ac:dyDescent="0.25">
      <c r="A1180" s="1">
        <v>25423398</v>
      </c>
      <c r="B1180" s="2">
        <v>45121</v>
      </c>
      <c r="C1180" s="2" t="s">
        <v>456</v>
      </c>
      <c r="D1180" s="1" t="s">
        <v>130</v>
      </c>
      <c r="E1180" s="1" t="s">
        <v>16</v>
      </c>
      <c r="F1180" s="1">
        <v>125033</v>
      </c>
      <c r="G1180" s="1" t="s">
        <v>423</v>
      </c>
      <c r="H1180" s="29">
        <v>37200</v>
      </c>
      <c r="I1180" s="46">
        <v>1909.35</v>
      </c>
      <c r="J1180" s="30">
        <v>1460.809</v>
      </c>
      <c r="K1180" s="4"/>
      <c r="L1180" s="3" t="s">
        <v>11</v>
      </c>
      <c r="M1180" s="2">
        <v>45119</v>
      </c>
      <c r="N1180" s="2"/>
      <c r="O1180" s="2">
        <v>45140.732638888891</v>
      </c>
      <c r="P1180" s="2"/>
      <c r="Q1180" s="2"/>
      <c r="R1180" s="1"/>
      <c r="S1180" s="45"/>
      <c r="T1180" s="31"/>
    </row>
    <row r="1181" spans="1:20" hidden="1" x14ac:dyDescent="0.25">
      <c r="A1181" s="1">
        <v>25347498</v>
      </c>
      <c r="B1181" s="2">
        <v>45121</v>
      </c>
      <c r="C1181" s="2" t="s">
        <v>456</v>
      </c>
      <c r="D1181" s="1" t="s">
        <v>130</v>
      </c>
      <c r="E1181" s="1" t="s">
        <v>16</v>
      </c>
      <c r="F1181" s="1">
        <v>125034</v>
      </c>
      <c r="G1181" s="1" t="s">
        <v>423</v>
      </c>
      <c r="H1181" s="29">
        <v>20239</v>
      </c>
      <c r="I1181" s="46">
        <v>915.51</v>
      </c>
      <c r="J1181" s="30">
        <v>700.428</v>
      </c>
      <c r="K1181" s="4"/>
      <c r="L1181" s="3" t="s">
        <v>11</v>
      </c>
      <c r="M1181" s="2">
        <v>45119</v>
      </c>
      <c r="N1181" s="2"/>
      <c r="O1181" s="5">
        <v>45135</v>
      </c>
      <c r="P1181" s="2"/>
      <c r="Q1181" s="2"/>
      <c r="R1181" s="1"/>
      <c r="S1181" s="45"/>
      <c r="T1181" s="31"/>
    </row>
    <row r="1182" spans="1:20" hidden="1" x14ac:dyDescent="0.25">
      <c r="A1182" s="1">
        <v>25314898</v>
      </c>
      <c r="B1182" s="2">
        <v>45120</v>
      </c>
      <c r="C1182" s="2" t="s">
        <v>456</v>
      </c>
      <c r="D1182" s="1" t="s">
        <v>184</v>
      </c>
      <c r="E1182" s="1" t="s">
        <v>80</v>
      </c>
      <c r="F1182" s="1">
        <v>125035</v>
      </c>
      <c r="G1182" s="1" t="s">
        <v>423</v>
      </c>
      <c r="H1182" s="29">
        <v>6499</v>
      </c>
      <c r="I1182" s="46">
        <v>194.97</v>
      </c>
      <c r="J1182" s="30">
        <v>202.85499999999999</v>
      </c>
      <c r="K1182" s="4"/>
      <c r="L1182" s="3" t="s">
        <v>982</v>
      </c>
      <c r="M1182" s="2">
        <v>45119</v>
      </c>
      <c r="N1182" s="2"/>
      <c r="O1182" s="5">
        <v>45126</v>
      </c>
      <c r="P1182" s="2"/>
      <c r="Q1182" s="2"/>
      <c r="R1182" s="1"/>
      <c r="S1182" s="45"/>
      <c r="T1182" s="31"/>
    </row>
    <row r="1183" spans="1:20" hidden="1" x14ac:dyDescent="0.25">
      <c r="A1183" s="1">
        <v>25503298</v>
      </c>
      <c r="B1183" s="2">
        <v>45120</v>
      </c>
      <c r="C1183" s="2" t="s">
        <v>456</v>
      </c>
      <c r="D1183" s="1" t="s">
        <v>185</v>
      </c>
      <c r="E1183" s="1" t="s">
        <v>80</v>
      </c>
      <c r="F1183" s="1">
        <v>125036</v>
      </c>
      <c r="G1183" s="1" t="s">
        <v>423</v>
      </c>
      <c r="H1183" s="29">
        <v>24169.58</v>
      </c>
      <c r="I1183" s="46">
        <v>725.09</v>
      </c>
      <c r="J1183" s="30">
        <v>753.03399999999999</v>
      </c>
      <c r="K1183" s="4"/>
      <c r="L1183" s="3" t="s">
        <v>982</v>
      </c>
      <c r="M1183" s="2">
        <v>45119</v>
      </c>
      <c r="N1183" s="2"/>
      <c r="O1183" s="5">
        <v>45131</v>
      </c>
      <c r="P1183" s="2"/>
      <c r="Q1183" s="2"/>
      <c r="R1183" s="1"/>
      <c r="S1183" s="45"/>
      <c r="T1183" s="31"/>
    </row>
    <row r="1184" spans="1:20" hidden="1" x14ac:dyDescent="0.25">
      <c r="A1184" s="1">
        <v>25674498</v>
      </c>
      <c r="B1184" s="2">
        <v>45120</v>
      </c>
      <c r="C1184" s="2" t="s">
        <v>456</v>
      </c>
      <c r="D1184" s="1" t="s">
        <v>224</v>
      </c>
      <c r="E1184" s="1" t="s">
        <v>10</v>
      </c>
      <c r="F1184" s="1">
        <v>125037</v>
      </c>
      <c r="G1184" s="1" t="s">
        <v>423</v>
      </c>
      <c r="H1184" s="29">
        <v>95000</v>
      </c>
      <c r="I1184" s="46">
        <v>3160.07</v>
      </c>
      <c r="J1184" s="30">
        <v>3402.3290000000002</v>
      </c>
      <c r="K1184" s="4"/>
      <c r="L1184" s="3" t="s">
        <v>800</v>
      </c>
      <c r="M1184" s="2">
        <v>45119</v>
      </c>
      <c r="N1184" s="2" t="s">
        <v>1408</v>
      </c>
      <c r="O1184" s="5">
        <v>45128</v>
      </c>
      <c r="P1184" s="2"/>
      <c r="Q1184" s="2"/>
      <c r="R1184" s="1"/>
      <c r="S1184" s="45"/>
      <c r="T1184" s="31"/>
    </row>
    <row r="1185" spans="1:20" hidden="1" x14ac:dyDescent="0.25">
      <c r="A1185" s="1">
        <v>25478398</v>
      </c>
      <c r="B1185" s="2">
        <v>45120</v>
      </c>
      <c r="C1185" s="2" t="s">
        <v>456</v>
      </c>
      <c r="D1185" s="1" t="s">
        <v>185</v>
      </c>
      <c r="E1185" s="1" t="s">
        <v>80</v>
      </c>
      <c r="F1185" s="1">
        <v>125038</v>
      </c>
      <c r="G1185" s="1" t="s">
        <v>423</v>
      </c>
      <c r="H1185" s="29">
        <v>34389.07</v>
      </c>
      <c r="I1185" s="46">
        <v>1031.67</v>
      </c>
      <c r="J1185" s="30">
        <v>1132.367</v>
      </c>
      <c r="K1185" s="4"/>
      <c r="L1185" s="3" t="s">
        <v>982</v>
      </c>
      <c r="M1185" s="2">
        <v>45119</v>
      </c>
      <c r="N1185" s="2"/>
      <c r="O1185" s="5">
        <v>45131</v>
      </c>
      <c r="P1185" s="2"/>
      <c r="Q1185" s="2"/>
      <c r="R1185" s="1"/>
      <c r="S1185" s="45"/>
      <c r="T1185" s="31"/>
    </row>
    <row r="1186" spans="1:20" hidden="1" x14ac:dyDescent="0.25">
      <c r="A1186" s="1">
        <v>25691799</v>
      </c>
      <c r="B1186" s="2">
        <v>45120</v>
      </c>
      <c r="C1186" s="2" t="s">
        <v>456</v>
      </c>
      <c r="D1186" s="1" t="s">
        <v>128</v>
      </c>
      <c r="E1186" s="1" t="s">
        <v>30</v>
      </c>
      <c r="F1186" s="1">
        <v>125042</v>
      </c>
      <c r="G1186" s="1" t="s">
        <v>425</v>
      </c>
      <c r="H1186" s="29">
        <v>1222.68</v>
      </c>
      <c r="I1186" s="46">
        <v>168.88</v>
      </c>
      <c r="J1186" s="30">
        <v>67.5</v>
      </c>
      <c r="K1186" s="4"/>
      <c r="L1186" s="3" t="s">
        <v>959</v>
      </c>
      <c r="M1186" s="2">
        <v>45119</v>
      </c>
      <c r="N1186" s="2" t="s">
        <v>1407</v>
      </c>
      <c r="O1186" s="5">
        <v>45138</v>
      </c>
      <c r="P1186" s="2"/>
      <c r="Q1186" s="2"/>
      <c r="R1186" s="1"/>
      <c r="S1186" s="45"/>
      <c r="T1186" s="31"/>
    </row>
    <row r="1187" spans="1:20" hidden="1" x14ac:dyDescent="0.25">
      <c r="A1187" s="1">
        <v>25719799</v>
      </c>
      <c r="B1187" s="2">
        <v>45120</v>
      </c>
      <c r="C1187" s="2" t="s">
        <v>456</v>
      </c>
      <c r="D1187" s="1" t="s">
        <v>399</v>
      </c>
      <c r="E1187" s="1" t="s">
        <v>5</v>
      </c>
      <c r="F1187" s="1">
        <v>125043</v>
      </c>
      <c r="G1187" s="1" t="s">
        <v>422</v>
      </c>
      <c r="H1187" s="28">
        <v>682.66</v>
      </c>
      <c r="I1187" s="46">
        <v>78.58</v>
      </c>
      <c r="J1187" s="30">
        <v>29.888999999999999</v>
      </c>
      <c r="K1187" s="4"/>
      <c r="L1187" s="3" t="s">
        <v>188</v>
      </c>
      <c r="M1187" s="2">
        <v>45119</v>
      </c>
      <c r="N1187" s="2"/>
      <c r="O1187" s="5">
        <v>45125</v>
      </c>
      <c r="P1187" s="2"/>
      <c r="Q1187" s="2"/>
      <c r="R1187" s="1"/>
      <c r="S1187" s="45"/>
      <c r="T1187" s="31"/>
    </row>
    <row r="1188" spans="1:20" hidden="1" x14ac:dyDescent="0.25">
      <c r="A1188" s="1">
        <v>25724399</v>
      </c>
      <c r="B1188" s="2">
        <v>45120</v>
      </c>
      <c r="C1188" s="2" t="s">
        <v>456</v>
      </c>
      <c r="D1188" s="1" t="s">
        <v>128</v>
      </c>
      <c r="E1188" s="1" t="s">
        <v>30</v>
      </c>
      <c r="F1188" s="1">
        <v>125044</v>
      </c>
      <c r="G1188" s="1" t="s">
        <v>425</v>
      </c>
      <c r="H1188" s="29">
        <v>3720.9</v>
      </c>
      <c r="I1188" s="46">
        <v>495.45</v>
      </c>
      <c r="J1188" s="30">
        <v>202.5</v>
      </c>
      <c r="K1188" s="4"/>
      <c r="L1188" s="3" t="s">
        <v>959</v>
      </c>
      <c r="M1188" s="2">
        <v>45119</v>
      </c>
      <c r="N1188" s="2" t="s">
        <v>1407</v>
      </c>
      <c r="O1188" s="5">
        <v>45138</v>
      </c>
      <c r="P1188" s="2"/>
      <c r="Q1188" s="2"/>
      <c r="R1188" s="1"/>
      <c r="S1188" s="45"/>
      <c r="T1188" s="31"/>
    </row>
    <row r="1189" spans="1:20" hidden="1" x14ac:dyDescent="0.25">
      <c r="A1189" s="1">
        <v>25734499</v>
      </c>
      <c r="B1189" s="2">
        <v>45120</v>
      </c>
      <c r="C1189" s="2" t="s">
        <v>456</v>
      </c>
      <c r="D1189" s="1" t="s">
        <v>128</v>
      </c>
      <c r="E1189" s="1" t="s">
        <v>30</v>
      </c>
      <c r="F1189" s="1">
        <v>125045</v>
      </c>
      <c r="G1189" s="1" t="s">
        <v>425</v>
      </c>
      <c r="H1189" s="29">
        <v>512.28</v>
      </c>
      <c r="I1189" s="46">
        <v>128.41</v>
      </c>
      <c r="J1189" s="30">
        <v>33.75</v>
      </c>
      <c r="K1189" s="4"/>
      <c r="L1189" s="3" t="s">
        <v>959</v>
      </c>
      <c r="M1189" s="2">
        <v>45119</v>
      </c>
      <c r="N1189" s="2" t="s">
        <v>1407</v>
      </c>
      <c r="O1189" s="5">
        <v>45138</v>
      </c>
      <c r="P1189" s="2"/>
      <c r="Q1189" s="2"/>
      <c r="R1189" s="1"/>
      <c r="S1189" s="45"/>
      <c r="T1189" s="31"/>
    </row>
    <row r="1190" spans="1:20" hidden="1" x14ac:dyDescent="0.25">
      <c r="A1190" s="1">
        <v>25734500</v>
      </c>
      <c r="B1190" s="2">
        <v>45120</v>
      </c>
      <c r="C1190" s="2" t="s">
        <v>456</v>
      </c>
      <c r="D1190" s="1" t="s">
        <v>62</v>
      </c>
      <c r="E1190" s="1" t="s">
        <v>60</v>
      </c>
      <c r="F1190" s="1">
        <v>125046</v>
      </c>
      <c r="G1190" s="1" t="s">
        <v>423</v>
      </c>
      <c r="H1190" s="29">
        <v>689.7</v>
      </c>
      <c r="I1190" s="46">
        <v>130.69</v>
      </c>
      <c r="J1190" s="30">
        <v>33.75</v>
      </c>
      <c r="K1190" s="4"/>
      <c r="L1190" s="3" t="s">
        <v>61</v>
      </c>
      <c r="M1190" s="2">
        <v>45119</v>
      </c>
      <c r="N1190" s="2"/>
      <c r="O1190" s="5">
        <v>45145</v>
      </c>
      <c r="P1190" s="2"/>
      <c r="Q1190" s="2"/>
      <c r="R1190" s="1"/>
      <c r="S1190" s="45"/>
      <c r="T1190" s="31"/>
    </row>
    <row r="1191" spans="1:20" hidden="1" x14ac:dyDescent="0.25">
      <c r="A1191" s="1">
        <v>25769699</v>
      </c>
      <c r="B1191" s="2">
        <v>45120</v>
      </c>
      <c r="C1191" s="2" t="s">
        <v>456</v>
      </c>
      <c r="D1191" s="1" t="s">
        <v>367</v>
      </c>
      <c r="E1191" s="1" t="s">
        <v>51</v>
      </c>
      <c r="F1191" s="1">
        <v>125047</v>
      </c>
      <c r="G1191" s="1" t="s">
        <v>422</v>
      </c>
      <c r="H1191" s="29">
        <v>787.37</v>
      </c>
      <c r="I1191" s="46">
        <v>21.01</v>
      </c>
      <c r="J1191" s="30">
        <v>35.417000000000002</v>
      </c>
      <c r="K1191" s="4"/>
      <c r="L1191" s="3" t="s">
        <v>800</v>
      </c>
      <c r="M1191" s="2">
        <v>45119</v>
      </c>
      <c r="N1191" s="2" t="s">
        <v>1408</v>
      </c>
      <c r="O1191" s="5">
        <v>45124</v>
      </c>
      <c r="P1191" s="2"/>
      <c r="Q1191" s="2"/>
      <c r="R1191" s="1"/>
      <c r="S1191" s="45"/>
      <c r="T1191" s="31"/>
    </row>
    <row r="1192" spans="1:20" hidden="1" x14ac:dyDescent="0.25">
      <c r="A1192" s="1">
        <v>25771199</v>
      </c>
      <c r="B1192" s="2">
        <v>45120</v>
      </c>
      <c r="C1192" s="2" t="s">
        <v>456</v>
      </c>
      <c r="D1192" s="1" t="s">
        <v>146</v>
      </c>
      <c r="E1192" s="1" t="s">
        <v>30</v>
      </c>
      <c r="F1192" s="1">
        <v>125048</v>
      </c>
      <c r="G1192" s="1" t="s">
        <v>425</v>
      </c>
      <c r="H1192" s="29">
        <v>3032.4</v>
      </c>
      <c r="I1192" s="46">
        <v>406.4</v>
      </c>
      <c r="J1192" s="30">
        <v>168.75</v>
      </c>
      <c r="K1192" s="4"/>
      <c r="L1192" s="3" t="s">
        <v>959</v>
      </c>
      <c r="M1192" s="2">
        <v>45119</v>
      </c>
      <c r="N1192" s="2" t="s">
        <v>1407</v>
      </c>
      <c r="O1192" s="5">
        <v>45139</v>
      </c>
      <c r="P1192" s="2"/>
      <c r="Q1192" s="2"/>
      <c r="R1192" s="1"/>
      <c r="S1192" s="45"/>
      <c r="T1192" s="31"/>
    </row>
    <row r="1193" spans="1:20" hidden="1" x14ac:dyDescent="0.25">
      <c r="A1193" s="1">
        <v>25783999</v>
      </c>
      <c r="B1193" s="2">
        <v>45120</v>
      </c>
      <c r="C1193" s="2" t="s">
        <v>456</v>
      </c>
      <c r="D1193" s="1" t="s">
        <v>14</v>
      </c>
      <c r="E1193" s="1" t="s">
        <v>10</v>
      </c>
      <c r="F1193" s="1">
        <v>125049</v>
      </c>
      <c r="G1193" s="1" t="s">
        <v>423</v>
      </c>
      <c r="H1193" s="29">
        <v>709.1</v>
      </c>
      <c r="I1193" s="46">
        <v>84.36</v>
      </c>
      <c r="J1193" s="30">
        <v>28.989000000000001</v>
      </c>
      <c r="K1193" s="4"/>
      <c r="L1193" s="3" t="s">
        <v>61</v>
      </c>
      <c r="M1193" s="2">
        <v>45119</v>
      </c>
      <c r="N1193" s="2"/>
      <c r="O1193" s="5">
        <v>45138</v>
      </c>
      <c r="P1193" s="2"/>
      <c r="Q1193" s="2"/>
      <c r="R1193" s="1"/>
      <c r="S1193" s="45"/>
      <c r="T1193" s="31"/>
    </row>
    <row r="1194" spans="1:20" hidden="1" x14ac:dyDescent="0.25">
      <c r="A1194" s="1">
        <v>25617799</v>
      </c>
      <c r="B1194" s="2">
        <v>45120</v>
      </c>
      <c r="C1194" s="2" t="s">
        <v>456</v>
      </c>
      <c r="D1194" s="1" t="s">
        <v>98</v>
      </c>
      <c r="E1194" s="1" t="s">
        <v>10</v>
      </c>
      <c r="F1194" s="1">
        <v>125051</v>
      </c>
      <c r="G1194" s="1" t="s">
        <v>423</v>
      </c>
      <c r="H1194" s="29">
        <v>485.51</v>
      </c>
      <c r="I1194" s="46">
        <v>98.32</v>
      </c>
      <c r="J1194" s="30">
        <v>0.60799999999999998</v>
      </c>
      <c r="K1194" s="4"/>
      <c r="L1194" s="3" t="s">
        <v>61</v>
      </c>
      <c r="M1194" s="2">
        <v>45120</v>
      </c>
      <c r="N1194" s="2"/>
      <c r="O1194" s="5">
        <v>45141</v>
      </c>
      <c r="P1194" s="2"/>
      <c r="Q1194" s="2"/>
      <c r="R1194" s="1"/>
      <c r="S1194" s="45"/>
      <c r="T1194" s="31"/>
    </row>
    <row r="1195" spans="1:20" hidden="1" x14ac:dyDescent="0.25">
      <c r="A1195" s="1">
        <v>25814099</v>
      </c>
      <c r="B1195" s="2">
        <v>45120</v>
      </c>
      <c r="C1195" s="2" t="s">
        <v>456</v>
      </c>
      <c r="D1195" s="1" t="s">
        <v>251</v>
      </c>
      <c r="E1195" s="1" t="s">
        <v>51</v>
      </c>
      <c r="F1195" s="1">
        <v>125066</v>
      </c>
      <c r="G1195" s="1" t="s">
        <v>422</v>
      </c>
      <c r="H1195" s="28">
        <v>2526.4499999999998</v>
      </c>
      <c r="I1195" s="46">
        <v>311.92</v>
      </c>
      <c r="J1195" s="30">
        <v>168.75</v>
      </c>
      <c r="K1195" s="4"/>
      <c r="L1195" s="3" t="s">
        <v>52</v>
      </c>
      <c r="M1195" s="2">
        <v>45120</v>
      </c>
      <c r="N1195" s="2"/>
      <c r="O1195" s="5">
        <v>45133</v>
      </c>
      <c r="P1195" s="2"/>
      <c r="Q1195" s="2"/>
      <c r="R1195" s="1"/>
      <c r="S1195" s="45"/>
      <c r="T1195" s="31"/>
    </row>
    <row r="1196" spans="1:20" hidden="1" x14ac:dyDescent="0.25">
      <c r="A1196" s="1">
        <v>25814100</v>
      </c>
      <c r="B1196" s="2">
        <v>45120</v>
      </c>
      <c r="C1196" s="2" t="s">
        <v>456</v>
      </c>
      <c r="D1196" s="1" t="s">
        <v>128</v>
      </c>
      <c r="E1196" s="1" t="s">
        <v>30</v>
      </c>
      <c r="F1196" s="1">
        <v>125068</v>
      </c>
      <c r="G1196" s="1" t="s">
        <v>425</v>
      </c>
      <c r="H1196" s="29">
        <v>1243.22</v>
      </c>
      <c r="I1196" s="46">
        <v>168.88</v>
      </c>
      <c r="J1196" s="30">
        <v>67.5</v>
      </c>
      <c r="K1196" s="4"/>
      <c r="L1196" s="3" t="s">
        <v>959</v>
      </c>
      <c r="M1196" s="2">
        <v>45120</v>
      </c>
      <c r="N1196" s="2" t="s">
        <v>1407</v>
      </c>
      <c r="O1196" s="5">
        <v>45138</v>
      </c>
      <c r="P1196" s="2"/>
      <c r="Q1196" s="2"/>
      <c r="R1196" s="1"/>
      <c r="S1196" s="45"/>
      <c r="T1196" s="31"/>
    </row>
    <row r="1197" spans="1:20" hidden="1" x14ac:dyDescent="0.25">
      <c r="A1197" s="1">
        <v>25105298</v>
      </c>
      <c r="B1197" s="2">
        <v>45120</v>
      </c>
      <c r="C1197" s="2" t="s">
        <v>456</v>
      </c>
      <c r="D1197" s="1" t="s">
        <v>36</v>
      </c>
      <c r="E1197" s="1" t="s">
        <v>30</v>
      </c>
      <c r="F1197" s="1">
        <v>125070</v>
      </c>
      <c r="G1197" s="1" t="s">
        <v>425</v>
      </c>
      <c r="H1197" s="29">
        <v>12878.91</v>
      </c>
      <c r="I1197" s="46">
        <v>773.99</v>
      </c>
      <c r="J1197" s="30">
        <v>432.28</v>
      </c>
      <c r="K1197" s="4"/>
      <c r="L1197" s="3" t="s">
        <v>959</v>
      </c>
      <c r="M1197" s="2">
        <v>45120</v>
      </c>
      <c r="N1197" s="2" t="s">
        <v>1407</v>
      </c>
      <c r="O1197" s="5">
        <v>45140</v>
      </c>
      <c r="P1197" s="2"/>
      <c r="Q1197" s="2"/>
      <c r="R1197" s="1"/>
      <c r="S1197" s="45"/>
      <c r="T1197" s="31"/>
    </row>
    <row r="1198" spans="1:20" hidden="1" x14ac:dyDescent="0.25">
      <c r="A1198" s="1">
        <v>25853999</v>
      </c>
      <c r="B1198" s="2">
        <v>45120</v>
      </c>
      <c r="C1198" s="2" t="s">
        <v>456</v>
      </c>
      <c r="D1198" s="1" t="s">
        <v>201</v>
      </c>
      <c r="E1198" s="1" t="s">
        <v>24</v>
      </c>
      <c r="F1198" s="1">
        <v>125071</v>
      </c>
      <c r="G1198" s="1" t="s">
        <v>423</v>
      </c>
      <c r="H1198" s="29">
        <v>699.78</v>
      </c>
      <c r="I1198" s="46">
        <v>98.4</v>
      </c>
      <c r="J1198" s="30">
        <v>29.888999999999999</v>
      </c>
      <c r="K1198" s="4"/>
      <c r="L1198" s="3" t="s">
        <v>61</v>
      </c>
      <c r="M1198" s="2">
        <v>45120</v>
      </c>
      <c r="N1198" s="2"/>
      <c r="O1198" s="5">
        <v>45139</v>
      </c>
      <c r="P1198" s="2"/>
      <c r="Q1198" s="2"/>
      <c r="R1198" s="1"/>
      <c r="S1198" s="45"/>
      <c r="T1198" s="31"/>
    </row>
    <row r="1199" spans="1:20" hidden="1" x14ac:dyDescent="0.25">
      <c r="A1199" s="1">
        <v>25854000</v>
      </c>
      <c r="B1199" s="2">
        <v>45120</v>
      </c>
      <c r="C1199" s="2" t="s">
        <v>456</v>
      </c>
      <c r="D1199" s="1" t="s">
        <v>62</v>
      </c>
      <c r="E1199" s="1" t="s">
        <v>60</v>
      </c>
      <c r="F1199" s="1">
        <v>125073</v>
      </c>
      <c r="G1199" s="1" t="s">
        <v>423</v>
      </c>
      <c r="H1199" s="29">
        <v>1815.51</v>
      </c>
      <c r="I1199" s="46">
        <v>194.3</v>
      </c>
      <c r="J1199" s="30">
        <v>101.25</v>
      </c>
      <c r="K1199" s="4"/>
      <c r="L1199" s="3" t="s">
        <v>61</v>
      </c>
      <c r="M1199" s="2">
        <v>45120</v>
      </c>
      <c r="N1199" s="2"/>
      <c r="O1199" s="5">
        <v>45145</v>
      </c>
      <c r="P1199" s="2"/>
      <c r="Q1199" s="2"/>
      <c r="R1199" s="1"/>
      <c r="S1199" s="45"/>
      <c r="T1199" s="31"/>
    </row>
    <row r="1200" spans="1:20" hidden="1" x14ac:dyDescent="0.25">
      <c r="A1200" s="1">
        <v>22392198</v>
      </c>
      <c r="B1200" s="2">
        <v>45120</v>
      </c>
      <c r="C1200" s="2" t="s">
        <v>456</v>
      </c>
      <c r="D1200" s="1" t="s">
        <v>367</v>
      </c>
      <c r="E1200" s="1" t="s">
        <v>51</v>
      </c>
      <c r="F1200" s="1">
        <v>125074</v>
      </c>
      <c r="G1200" s="1" t="s">
        <v>422</v>
      </c>
      <c r="H1200" s="29">
        <v>439583.32</v>
      </c>
      <c r="I1200" s="46">
        <v>11750</v>
      </c>
      <c r="J1200" s="30">
        <v>16768.490000000002</v>
      </c>
      <c r="K1200" s="4"/>
      <c r="L1200" s="3" t="s">
        <v>800</v>
      </c>
      <c r="M1200" s="2">
        <v>45120</v>
      </c>
      <c r="N1200" s="2" t="s">
        <v>1408</v>
      </c>
      <c r="O1200" s="5">
        <v>45124</v>
      </c>
      <c r="P1200" s="2"/>
      <c r="Q1200" s="2"/>
      <c r="R1200" s="1"/>
      <c r="S1200" s="45"/>
      <c r="T1200" s="31"/>
    </row>
    <row r="1201" spans="1:20" hidden="1" x14ac:dyDescent="0.25">
      <c r="A1201" s="1">
        <v>22392198</v>
      </c>
      <c r="B1201" s="2">
        <v>45120</v>
      </c>
      <c r="C1201" s="2" t="s">
        <v>456</v>
      </c>
      <c r="D1201" s="1" t="s">
        <v>367</v>
      </c>
      <c r="E1201" s="1" t="s">
        <v>51</v>
      </c>
      <c r="F1201" s="1">
        <v>125075</v>
      </c>
      <c r="G1201" s="1" t="s">
        <v>422</v>
      </c>
      <c r="H1201" s="29">
        <v>439583.32</v>
      </c>
      <c r="I1201" s="46">
        <v>11728.99</v>
      </c>
      <c r="J1201" s="30">
        <v>16768.486000000001</v>
      </c>
      <c r="K1201" s="4"/>
      <c r="L1201" s="3" t="s">
        <v>800</v>
      </c>
      <c r="M1201" s="2">
        <v>45120</v>
      </c>
      <c r="N1201" s="2" t="s">
        <v>1408</v>
      </c>
      <c r="O1201" s="5">
        <v>45124</v>
      </c>
      <c r="P1201" s="2"/>
      <c r="Q1201" s="2"/>
      <c r="R1201" s="1"/>
      <c r="S1201" s="45"/>
      <c r="T1201" s="31"/>
    </row>
    <row r="1202" spans="1:20" hidden="1" x14ac:dyDescent="0.25">
      <c r="A1202" s="1">
        <v>25592698</v>
      </c>
      <c r="B1202" s="2">
        <v>45121</v>
      </c>
      <c r="C1202" s="2" t="s">
        <v>456</v>
      </c>
      <c r="D1202" s="1" t="s">
        <v>123</v>
      </c>
      <c r="E1202" s="1" t="s">
        <v>30</v>
      </c>
      <c r="F1202" s="1">
        <v>125080</v>
      </c>
      <c r="G1202" s="1" t="s">
        <v>425</v>
      </c>
      <c r="H1202" s="29">
        <v>18383.310000000001</v>
      </c>
      <c r="I1202" s="46">
        <v>761.75</v>
      </c>
      <c r="J1202" s="30">
        <v>651.47799999999995</v>
      </c>
      <c r="K1202" s="4"/>
      <c r="L1202" s="3" t="s">
        <v>798</v>
      </c>
      <c r="M1202" s="2">
        <v>45120</v>
      </c>
      <c r="N1202" s="2"/>
      <c r="O1202" s="5">
        <v>45135</v>
      </c>
      <c r="P1202" s="2"/>
      <c r="Q1202" s="2"/>
      <c r="R1202" s="1"/>
      <c r="S1202" s="45"/>
      <c r="T1202" s="31"/>
    </row>
    <row r="1203" spans="1:20" hidden="1" x14ac:dyDescent="0.25">
      <c r="A1203" s="1">
        <v>25649298</v>
      </c>
      <c r="B1203" s="2">
        <v>45121</v>
      </c>
      <c r="C1203" s="2" t="s">
        <v>456</v>
      </c>
      <c r="D1203" s="1" t="s">
        <v>123</v>
      </c>
      <c r="E1203" s="1" t="s">
        <v>30</v>
      </c>
      <c r="F1203" s="1">
        <v>125082</v>
      </c>
      <c r="G1203" s="1" t="s">
        <v>425</v>
      </c>
      <c r="H1203" s="29">
        <v>8909</v>
      </c>
      <c r="I1203" s="46">
        <v>388.8</v>
      </c>
      <c r="J1203" s="30">
        <v>285.92700000000002</v>
      </c>
      <c r="K1203" s="4"/>
      <c r="L1203" s="3" t="s">
        <v>798</v>
      </c>
      <c r="M1203" s="2">
        <v>45120</v>
      </c>
      <c r="N1203" s="2"/>
      <c r="O1203" s="5">
        <v>45135</v>
      </c>
      <c r="P1203" s="2"/>
      <c r="Q1203" s="2"/>
      <c r="R1203" s="1"/>
      <c r="S1203" s="45"/>
      <c r="T1203" s="31"/>
    </row>
    <row r="1204" spans="1:20" hidden="1" x14ac:dyDescent="0.25">
      <c r="A1204" s="1">
        <v>25650598</v>
      </c>
      <c r="B1204" s="2">
        <v>45121</v>
      </c>
      <c r="C1204" s="2" t="s">
        <v>456</v>
      </c>
      <c r="D1204" s="1" t="s">
        <v>123</v>
      </c>
      <c r="E1204" s="1" t="s">
        <v>30</v>
      </c>
      <c r="F1204" s="1">
        <v>125083</v>
      </c>
      <c r="G1204" s="1" t="s">
        <v>425</v>
      </c>
      <c r="H1204" s="29">
        <v>8249</v>
      </c>
      <c r="I1204" s="46">
        <v>357.72</v>
      </c>
      <c r="J1204" s="30">
        <v>252.553</v>
      </c>
      <c r="K1204" s="4"/>
      <c r="L1204" s="3" t="s">
        <v>798</v>
      </c>
      <c r="M1204" s="2">
        <v>45120</v>
      </c>
      <c r="N1204" s="2"/>
      <c r="O1204" s="5">
        <v>45135</v>
      </c>
      <c r="P1204" s="2"/>
      <c r="Q1204" s="2"/>
      <c r="R1204" s="1"/>
      <c r="S1204" s="45"/>
      <c r="T1204" s="31"/>
    </row>
    <row r="1205" spans="1:20" hidden="1" x14ac:dyDescent="0.25">
      <c r="A1205" s="1">
        <v>25646998</v>
      </c>
      <c r="B1205" s="2">
        <v>45120</v>
      </c>
      <c r="C1205" s="2" t="s">
        <v>456</v>
      </c>
      <c r="D1205" s="1" t="s">
        <v>876</v>
      </c>
      <c r="E1205" s="1" t="s">
        <v>26</v>
      </c>
      <c r="F1205" s="1">
        <v>125084</v>
      </c>
      <c r="G1205" s="1" t="s">
        <v>424</v>
      </c>
      <c r="H1205" s="29">
        <v>22014.3</v>
      </c>
      <c r="I1205" s="46">
        <v>3702.17</v>
      </c>
      <c r="J1205" s="30">
        <v>770.89099999999996</v>
      </c>
      <c r="K1205" s="4"/>
      <c r="L1205" s="3" t="s">
        <v>798</v>
      </c>
      <c r="M1205" s="2">
        <v>45120</v>
      </c>
      <c r="N1205" s="2"/>
      <c r="O1205" s="5">
        <v>45152</v>
      </c>
      <c r="P1205" s="2"/>
      <c r="Q1205" s="2"/>
      <c r="R1205" s="1"/>
      <c r="S1205" s="45"/>
      <c r="T1205" s="31"/>
    </row>
    <row r="1206" spans="1:20" hidden="1" x14ac:dyDescent="0.25">
      <c r="A1206" s="1">
        <v>25744998</v>
      </c>
      <c r="B1206" s="2">
        <v>45120</v>
      </c>
      <c r="C1206" s="2" t="s">
        <v>456</v>
      </c>
      <c r="D1206" s="1" t="s">
        <v>69</v>
      </c>
      <c r="E1206" s="1" t="s">
        <v>5</v>
      </c>
      <c r="F1206" s="1">
        <v>125085</v>
      </c>
      <c r="G1206" s="1" t="s">
        <v>422</v>
      </c>
      <c r="H1206" s="28">
        <v>9589</v>
      </c>
      <c r="I1206" s="46">
        <v>256.25</v>
      </c>
      <c r="J1206" s="30">
        <v>313.76</v>
      </c>
      <c r="K1206" s="4"/>
      <c r="L1206" s="3" t="s">
        <v>188</v>
      </c>
      <c r="M1206" s="2">
        <v>45120</v>
      </c>
      <c r="N1206" s="2"/>
      <c r="O1206" s="5">
        <v>45124</v>
      </c>
      <c r="P1206" s="2"/>
      <c r="Q1206" s="2"/>
      <c r="R1206" s="1"/>
      <c r="S1206" s="45"/>
      <c r="T1206" s="31"/>
    </row>
    <row r="1207" spans="1:20" hidden="1" x14ac:dyDescent="0.25">
      <c r="A1207" s="1">
        <v>25190298</v>
      </c>
      <c r="B1207" s="2">
        <v>45120</v>
      </c>
      <c r="C1207" s="2" t="s">
        <v>456</v>
      </c>
      <c r="D1207" s="1" t="s">
        <v>405</v>
      </c>
      <c r="E1207" s="1" t="s">
        <v>13</v>
      </c>
      <c r="F1207" s="1">
        <v>125087</v>
      </c>
      <c r="G1207" s="1" t="s">
        <v>423</v>
      </c>
      <c r="H1207" s="29">
        <v>22699.46</v>
      </c>
      <c r="I1207" s="46">
        <v>954.42</v>
      </c>
      <c r="J1207" s="30">
        <v>668.89700000000005</v>
      </c>
      <c r="K1207" s="4"/>
      <c r="L1207" s="3" t="s">
        <v>61</v>
      </c>
      <c r="M1207" s="2">
        <v>45120</v>
      </c>
      <c r="N1207" s="2"/>
      <c r="O1207" s="5">
        <v>45139</v>
      </c>
      <c r="P1207" s="2"/>
      <c r="Q1207" s="2"/>
      <c r="R1207" s="1"/>
      <c r="S1207" s="45"/>
      <c r="T1207" s="31"/>
    </row>
    <row r="1208" spans="1:20" hidden="1" x14ac:dyDescent="0.25">
      <c r="A1208" s="1"/>
      <c r="B1208" s="2">
        <v>45126</v>
      </c>
      <c r="C1208" s="2" t="s">
        <v>456</v>
      </c>
      <c r="D1208" s="1" t="s">
        <v>85</v>
      </c>
      <c r="E1208" s="1" t="s">
        <v>80</v>
      </c>
      <c r="F1208" s="1">
        <v>125088</v>
      </c>
      <c r="G1208" s="1" t="s">
        <v>423</v>
      </c>
      <c r="H1208" s="29">
        <v>37387.519999999997</v>
      </c>
      <c r="I1208" s="46">
        <v>1306.18</v>
      </c>
      <c r="J1208" s="30">
        <v>108.846</v>
      </c>
      <c r="K1208" s="4"/>
      <c r="L1208" s="3" t="s">
        <v>844</v>
      </c>
      <c r="M1208" s="2">
        <v>45120</v>
      </c>
      <c r="N1208" s="2" t="s">
        <v>1482</v>
      </c>
      <c r="O1208" s="5">
        <v>45146</v>
      </c>
      <c r="P1208" s="2"/>
      <c r="Q1208" s="2"/>
      <c r="R1208" s="1"/>
      <c r="S1208" s="45"/>
      <c r="T1208" s="31"/>
    </row>
    <row r="1209" spans="1:20" hidden="1" x14ac:dyDescent="0.25">
      <c r="A1209" s="1">
        <v>25314098</v>
      </c>
      <c r="B1209" s="2">
        <v>45120</v>
      </c>
      <c r="C1209" s="2" t="s">
        <v>456</v>
      </c>
      <c r="D1209" s="1" t="s">
        <v>224</v>
      </c>
      <c r="E1209" s="1" t="s">
        <v>10</v>
      </c>
      <c r="F1209" s="1">
        <v>125089</v>
      </c>
      <c r="G1209" s="1" t="s">
        <v>423</v>
      </c>
      <c r="H1209" s="29">
        <v>7169.96</v>
      </c>
      <c r="I1209" s="46">
        <v>316.93</v>
      </c>
      <c r="J1209" s="30">
        <v>208.02500000000001</v>
      </c>
      <c r="K1209" s="4"/>
      <c r="L1209" s="3" t="s">
        <v>61</v>
      </c>
      <c r="M1209" s="2">
        <v>45120</v>
      </c>
      <c r="N1209" s="2"/>
      <c r="O1209" s="5">
        <v>45141</v>
      </c>
      <c r="P1209" s="2"/>
      <c r="Q1209" s="2"/>
      <c r="R1209" s="1"/>
      <c r="S1209" s="45"/>
      <c r="T1209" s="31"/>
    </row>
    <row r="1210" spans="1:20" hidden="1" x14ac:dyDescent="0.25">
      <c r="A1210" s="1">
        <v>24544298</v>
      </c>
      <c r="B1210" s="2">
        <v>45121</v>
      </c>
      <c r="C1210" s="2" t="s">
        <v>456</v>
      </c>
      <c r="D1210" s="1" t="s">
        <v>638</v>
      </c>
      <c r="E1210" s="1" t="s">
        <v>5</v>
      </c>
      <c r="F1210" s="1">
        <v>125090</v>
      </c>
      <c r="G1210" s="1" t="s">
        <v>422</v>
      </c>
      <c r="H1210" s="29">
        <v>8529</v>
      </c>
      <c r="I1210" s="46">
        <v>232.61</v>
      </c>
      <c r="J1210" s="30">
        <v>260.25099999999998</v>
      </c>
      <c r="K1210" s="4"/>
      <c r="L1210" s="3" t="s">
        <v>836</v>
      </c>
      <c r="M1210" s="2">
        <v>45120</v>
      </c>
      <c r="N1210" s="2"/>
      <c r="O1210" s="5">
        <v>45126</v>
      </c>
      <c r="P1210" s="2"/>
      <c r="Q1210" s="2"/>
      <c r="R1210" s="1"/>
      <c r="S1210" s="45"/>
      <c r="T1210" s="31"/>
    </row>
    <row r="1211" spans="1:20" hidden="1" x14ac:dyDescent="0.25">
      <c r="A1211" s="1">
        <v>24067498</v>
      </c>
      <c r="B1211" s="2">
        <v>45121</v>
      </c>
      <c r="C1211" s="2" t="s">
        <v>456</v>
      </c>
      <c r="D1211" s="1" t="s">
        <v>130</v>
      </c>
      <c r="E1211" s="1" t="s">
        <v>16</v>
      </c>
      <c r="F1211" s="1">
        <v>125091</v>
      </c>
      <c r="G1211" s="1" t="s">
        <v>423</v>
      </c>
      <c r="H1211" s="29">
        <v>12246</v>
      </c>
      <c r="I1211" s="46">
        <v>504.44</v>
      </c>
      <c r="J1211" s="30">
        <v>385.94</v>
      </c>
      <c r="K1211" s="4"/>
      <c r="L1211" s="3" t="s">
        <v>11</v>
      </c>
      <c r="M1211" s="2">
        <v>45120</v>
      </c>
      <c r="N1211" s="2"/>
      <c r="O1211" s="5">
        <v>45139</v>
      </c>
      <c r="P1211" s="2"/>
      <c r="Q1211" s="2"/>
      <c r="R1211" s="1"/>
      <c r="S1211" s="45"/>
      <c r="T1211" s="31"/>
    </row>
    <row r="1212" spans="1:20" hidden="1" x14ac:dyDescent="0.25">
      <c r="A1212" s="1">
        <v>25430098</v>
      </c>
      <c r="B1212" s="2">
        <v>45120</v>
      </c>
      <c r="C1212" s="2" t="s">
        <v>456</v>
      </c>
      <c r="D1212" s="1" t="s">
        <v>191</v>
      </c>
      <c r="E1212" s="1" t="s">
        <v>30</v>
      </c>
      <c r="F1212" s="1">
        <v>125094</v>
      </c>
      <c r="G1212" s="1" t="s">
        <v>425</v>
      </c>
      <c r="H1212" s="29">
        <v>12139</v>
      </c>
      <c r="I1212" s="46">
        <v>771.45</v>
      </c>
      <c r="J1212" s="30">
        <v>432.27699999999999</v>
      </c>
      <c r="K1212" s="4"/>
      <c r="L1212" s="3" t="s">
        <v>959</v>
      </c>
      <c r="M1212" s="2">
        <v>45120</v>
      </c>
      <c r="N1212" s="2" t="s">
        <v>1407</v>
      </c>
      <c r="O1212" s="5">
        <v>45140</v>
      </c>
      <c r="P1212" s="2"/>
      <c r="Q1212" s="2"/>
      <c r="R1212" s="1"/>
      <c r="S1212" s="45"/>
      <c r="T1212" s="31"/>
    </row>
    <row r="1213" spans="1:20" hidden="1" x14ac:dyDescent="0.25">
      <c r="A1213" s="1">
        <v>25249598</v>
      </c>
      <c r="B1213" s="2">
        <v>45121</v>
      </c>
      <c r="C1213" s="2" t="s">
        <v>456</v>
      </c>
      <c r="D1213" s="1" t="s">
        <v>599</v>
      </c>
      <c r="E1213" s="1" t="s">
        <v>10</v>
      </c>
      <c r="F1213" s="1">
        <v>125095</v>
      </c>
      <c r="G1213" s="1" t="s">
        <v>423</v>
      </c>
      <c r="H1213" s="29">
        <v>18629</v>
      </c>
      <c r="I1213" s="46">
        <v>1202.19</v>
      </c>
      <c r="J1213" s="30">
        <v>659.21600000000001</v>
      </c>
      <c r="K1213" s="4"/>
      <c r="L1213" s="3" t="s">
        <v>61</v>
      </c>
      <c r="M1213" s="2">
        <v>45120</v>
      </c>
      <c r="N1213" s="2"/>
      <c r="O1213" s="5">
        <v>45141</v>
      </c>
      <c r="P1213" s="2"/>
      <c r="Q1213" s="2"/>
      <c r="R1213" s="1"/>
      <c r="S1213" s="45"/>
      <c r="T1213" s="31"/>
    </row>
    <row r="1214" spans="1:20" hidden="1" x14ac:dyDescent="0.25">
      <c r="A1214" s="1">
        <v>25024698</v>
      </c>
      <c r="B1214" s="2">
        <v>45120</v>
      </c>
      <c r="C1214" s="2" t="s">
        <v>456</v>
      </c>
      <c r="D1214" s="1" t="s">
        <v>493</v>
      </c>
      <c r="E1214" s="1" t="s">
        <v>55</v>
      </c>
      <c r="F1214" s="1">
        <v>125097</v>
      </c>
      <c r="G1214" s="1" t="s">
        <v>426</v>
      </c>
      <c r="H1214" s="28">
        <v>10760.31</v>
      </c>
      <c r="I1214" s="46">
        <v>761.22</v>
      </c>
      <c r="J1214" s="30">
        <v>338.38900000000001</v>
      </c>
      <c r="K1214" s="4"/>
      <c r="L1214" s="3" t="s">
        <v>52</v>
      </c>
      <c r="M1214" s="2">
        <v>45120</v>
      </c>
      <c r="N1214" s="2"/>
      <c r="O1214" s="5">
        <v>45135</v>
      </c>
      <c r="P1214" s="2"/>
      <c r="Q1214" s="2"/>
      <c r="R1214" s="1"/>
      <c r="S1214" s="45"/>
      <c r="T1214" s="31"/>
    </row>
    <row r="1215" spans="1:20" hidden="1" x14ac:dyDescent="0.25">
      <c r="A1215" s="1">
        <v>25085798</v>
      </c>
      <c r="B1215" s="2">
        <v>45121</v>
      </c>
      <c r="C1215" s="2" t="s">
        <v>456</v>
      </c>
      <c r="D1215" s="1" t="s">
        <v>137</v>
      </c>
      <c r="E1215" s="1" t="s">
        <v>10</v>
      </c>
      <c r="F1215" s="1">
        <v>125098</v>
      </c>
      <c r="G1215" s="1" t="s">
        <v>423</v>
      </c>
      <c r="H1215" s="29">
        <v>12750.21</v>
      </c>
      <c r="I1215" s="46">
        <v>928.83</v>
      </c>
      <c r="J1215" s="30">
        <v>432.41300000000001</v>
      </c>
      <c r="K1215" s="4"/>
      <c r="L1215" s="3" t="s">
        <v>11</v>
      </c>
      <c r="M1215" s="2">
        <v>45120</v>
      </c>
      <c r="N1215" s="2"/>
      <c r="O1215" s="5">
        <v>45135</v>
      </c>
      <c r="P1215" s="2"/>
      <c r="Q1215" s="2"/>
      <c r="R1215" s="1"/>
      <c r="S1215" s="45"/>
      <c r="T1215" s="31"/>
    </row>
    <row r="1216" spans="1:20" hidden="1" x14ac:dyDescent="0.25">
      <c r="A1216" s="1">
        <v>25409498</v>
      </c>
      <c r="B1216" s="2">
        <v>45121</v>
      </c>
      <c r="C1216" s="2" t="s">
        <v>456</v>
      </c>
      <c r="D1216" s="1" t="s">
        <v>761</v>
      </c>
      <c r="E1216" s="1" t="s">
        <v>5</v>
      </c>
      <c r="F1216" s="1">
        <v>125099</v>
      </c>
      <c r="G1216" s="1" t="s">
        <v>422</v>
      </c>
      <c r="H1216" s="29">
        <v>14235.21</v>
      </c>
      <c r="I1216" s="46">
        <v>388.23</v>
      </c>
      <c r="J1216" s="30">
        <v>508.24099999999999</v>
      </c>
      <c r="K1216" s="4"/>
      <c r="L1216" s="3" t="s">
        <v>836</v>
      </c>
      <c r="M1216" s="2">
        <v>45120</v>
      </c>
      <c r="N1216" s="2"/>
      <c r="O1216" s="5">
        <v>45127</v>
      </c>
      <c r="P1216" s="2"/>
      <c r="Q1216" s="2"/>
      <c r="R1216" s="1"/>
      <c r="S1216" s="45"/>
      <c r="T1216" s="31"/>
    </row>
    <row r="1217" spans="1:20" hidden="1" x14ac:dyDescent="0.25">
      <c r="A1217" s="1">
        <v>25593798</v>
      </c>
      <c r="B1217" s="2">
        <v>45121</v>
      </c>
      <c r="C1217" s="2" t="s">
        <v>456</v>
      </c>
      <c r="D1217" s="1" t="s">
        <v>123</v>
      </c>
      <c r="E1217" s="1" t="s">
        <v>30</v>
      </c>
      <c r="F1217" s="1">
        <v>125101</v>
      </c>
      <c r="G1217" s="1" t="s">
        <v>425</v>
      </c>
      <c r="H1217" s="29">
        <v>11126.61</v>
      </c>
      <c r="I1217" s="46">
        <v>476.95</v>
      </c>
      <c r="J1217" s="30">
        <v>371.93700000000001</v>
      </c>
      <c r="K1217" s="4"/>
      <c r="L1217" s="3" t="s">
        <v>798</v>
      </c>
      <c r="M1217" s="2">
        <v>45120</v>
      </c>
      <c r="N1217" s="2"/>
      <c r="O1217" s="5">
        <v>45135</v>
      </c>
      <c r="P1217" s="2"/>
      <c r="Q1217" s="2"/>
      <c r="R1217" s="1"/>
      <c r="S1217" s="45"/>
      <c r="T1217" s="31"/>
    </row>
    <row r="1218" spans="1:20" hidden="1" x14ac:dyDescent="0.25">
      <c r="A1218" s="1">
        <v>25637698</v>
      </c>
      <c r="B1218" s="2">
        <v>45124</v>
      </c>
      <c r="C1218" s="2" t="s">
        <v>456</v>
      </c>
      <c r="D1218" s="1" t="s">
        <v>48</v>
      </c>
      <c r="E1218" s="1" t="s">
        <v>33</v>
      </c>
      <c r="F1218" s="1">
        <v>125102</v>
      </c>
      <c r="G1218" s="1" t="s">
        <v>425</v>
      </c>
      <c r="H1218" s="29">
        <v>12549</v>
      </c>
      <c r="I1218" s="46">
        <v>767.35</v>
      </c>
      <c r="J1218" s="30">
        <v>415.608</v>
      </c>
      <c r="K1218" s="4"/>
      <c r="L1218" s="3" t="s">
        <v>510</v>
      </c>
      <c r="M1218" s="2">
        <v>45120</v>
      </c>
      <c r="N1218" s="2"/>
      <c r="O1218" s="5">
        <v>45134</v>
      </c>
      <c r="P1218" s="2"/>
      <c r="Q1218" s="2"/>
      <c r="R1218" s="1"/>
      <c r="S1218" s="45"/>
      <c r="T1218" s="31"/>
    </row>
    <row r="1219" spans="1:20" hidden="1" x14ac:dyDescent="0.25">
      <c r="A1219" s="1">
        <v>25599498</v>
      </c>
      <c r="B1219" s="2">
        <v>45120</v>
      </c>
      <c r="C1219" s="2" t="s">
        <v>456</v>
      </c>
      <c r="D1219" s="1" t="s">
        <v>841</v>
      </c>
      <c r="E1219" s="1" t="s">
        <v>42</v>
      </c>
      <c r="F1219" s="1">
        <v>125103</v>
      </c>
      <c r="G1219" s="1" t="s">
        <v>424</v>
      </c>
      <c r="H1219" s="29">
        <v>9777.9</v>
      </c>
      <c r="I1219" s="46">
        <v>1630.11</v>
      </c>
      <c r="J1219" s="30">
        <v>313.065</v>
      </c>
      <c r="K1219" s="4"/>
      <c r="L1219" s="3" t="s">
        <v>798</v>
      </c>
      <c r="M1219" s="2">
        <v>45120</v>
      </c>
      <c r="N1219" s="2"/>
      <c r="O1219" s="5">
        <v>45147</v>
      </c>
      <c r="P1219" s="2"/>
      <c r="Q1219" s="2"/>
      <c r="R1219" s="1"/>
      <c r="S1219" s="45"/>
      <c r="T1219" s="31"/>
    </row>
    <row r="1220" spans="1:20" hidden="1" x14ac:dyDescent="0.25">
      <c r="A1220" s="1">
        <v>25780998</v>
      </c>
      <c r="B1220" s="2">
        <v>45124</v>
      </c>
      <c r="C1220" s="2" t="s">
        <v>456</v>
      </c>
      <c r="D1220" s="1" t="s">
        <v>50</v>
      </c>
      <c r="E1220" s="1" t="s">
        <v>51</v>
      </c>
      <c r="F1220" s="1">
        <v>125104</v>
      </c>
      <c r="G1220" s="1" t="s">
        <v>422</v>
      </c>
      <c r="H1220" s="29">
        <v>9589</v>
      </c>
      <c r="I1220" s="46">
        <v>594.55999999999995</v>
      </c>
      <c r="J1220" s="30">
        <v>313.76</v>
      </c>
      <c r="K1220" s="4"/>
      <c r="L1220" s="3" t="s">
        <v>883</v>
      </c>
      <c r="M1220" s="2">
        <v>45120</v>
      </c>
      <c r="N1220" s="2"/>
      <c r="O1220" s="5">
        <v>45127</v>
      </c>
      <c r="P1220" s="2"/>
      <c r="Q1220" s="2"/>
      <c r="R1220" s="1"/>
      <c r="S1220" s="45"/>
      <c r="T1220" s="31"/>
    </row>
    <row r="1221" spans="1:20" hidden="1" x14ac:dyDescent="0.25">
      <c r="A1221" s="1">
        <v>25752798</v>
      </c>
      <c r="B1221" s="2">
        <v>45120</v>
      </c>
      <c r="C1221" s="2" t="s">
        <v>456</v>
      </c>
      <c r="D1221" s="1" t="s">
        <v>234</v>
      </c>
      <c r="E1221" s="1" t="s">
        <v>26</v>
      </c>
      <c r="F1221" s="1">
        <v>125105</v>
      </c>
      <c r="G1221" s="1" t="s">
        <v>424</v>
      </c>
      <c r="H1221" s="29">
        <v>9176.27</v>
      </c>
      <c r="I1221" s="46">
        <v>638.20000000000005</v>
      </c>
      <c r="J1221" s="30">
        <v>285.23099999999999</v>
      </c>
      <c r="K1221" s="4"/>
      <c r="L1221" s="3" t="s">
        <v>798</v>
      </c>
      <c r="M1221" s="2">
        <v>45120</v>
      </c>
      <c r="N1221" s="2"/>
      <c r="O1221" s="5">
        <v>45148</v>
      </c>
      <c r="P1221" s="2"/>
      <c r="Q1221" s="2"/>
      <c r="R1221" s="1"/>
      <c r="S1221" s="45"/>
      <c r="T1221" s="31"/>
    </row>
    <row r="1222" spans="1:20" hidden="1" x14ac:dyDescent="0.25">
      <c r="A1222" s="1">
        <v>25533598</v>
      </c>
      <c r="B1222" s="2">
        <v>45120</v>
      </c>
      <c r="C1222" s="2" t="s">
        <v>456</v>
      </c>
      <c r="D1222" s="1" t="s">
        <v>492</v>
      </c>
      <c r="E1222" s="1" t="s">
        <v>94</v>
      </c>
      <c r="F1222" s="1">
        <v>125107</v>
      </c>
      <c r="G1222" s="1" t="s">
        <v>426</v>
      </c>
      <c r="H1222" s="28">
        <v>15413.31</v>
      </c>
      <c r="I1222" s="46">
        <v>882.24</v>
      </c>
      <c r="J1222" s="30">
        <v>509.20499999999998</v>
      </c>
      <c r="K1222" s="4"/>
      <c r="L1222" s="3" t="s">
        <v>52</v>
      </c>
      <c r="M1222" s="2">
        <v>45120</v>
      </c>
      <c r="N1222" s="2"/>
      <c r="O1222" s="5">
        <v>45140</v>
      </c>
      <c r="P1222" s="2"/>
      <c r="Q1222" s="2"/>
      <c r="R1222" s="1"/>
      <c r="S1222" s="45"/>
      <c r="T1222" s="31"/>
    </row>
    <row r="1223" spans="1:20" hidden="1" x14ac:dyDescent="0.25">
      <c r="A1223" s="1"/>
      <c r="B1223" s="2">
        <v>45126</v>
      </c>
      <c r="C1223" s="2" t="s">
        <v>456</v>
      </c>
      <c r="D1223" s="1" t="s">
        <v>85</v>
      </c>
      <c r="E1223" s="1" t="s">
        <v>80</v>
      </c>
      <c r="F1223" s="1">
        <v>125111</v>
      </c>
      <c r="G1223" s="1" t="s">
        <v>423</v>
      </c>
      <c r="H1223" s="29">
        <v>37387.519999999997</v>
      </c>
      <c r="I1223" s="46">
        <v>1306.18</v>
      </c>
      <c r="J1223" s="30">
        <v>108.846</v>
      </c>
      <c r="K1223" s="4"/>
      <c r="L1223" s="3" t="s">
        <v>844</v>
      </c>
      <c r="M1223" s="2">
        <v>45120</v>
      </c>
      <c r="N1223" s="2" t="s">
        <v>1482</v>
      </c>
      <c r="O1223" s="5">
        <v>45146</v>
      </c>
      <c r="P1223" s="2"/>
      <c r="Q1223" s="2"/>
      <c r="R1223" s="1"/>
      <c r="S1223" s="45"/>
      <c r="T1223" s="31"/>
    </row>
    <row r="1224" spans="1:20" hidden="1" x14ac:dyDescent="0.25">
      <c r="A1224" s="1"/>
      <c r="B1224" s="2">
        <v>45121</v>
      </c>
      <c r="C1224" s="2" t="s">
        <v>456</v>
      </c>
      <c r="D1224" s="1" t="s">
        <v>540</v>
      </c>
      <c r="E1224" s="1" t="s">
        <v>24</v>
      </c>
      <c r="F1224" s="1">
        <v>125112</v>
      </c>
      <c r="G1224" s="1" t="s">
        <v>423</v>
      </c>
      <c r="H1224" s="29">
        <v>5950.56</v>
      </c>
      <c r="I1224" s="46">
        <v>236.69</v>
      </c>
      <c r="J1224" s="30">
        <v>13.209</v>
      </c>
      <c r="K1224" s="4"/>
      <c r="L1224" s="3" t="s">
        <v>11</v>
      </c>
      <c r="M1224" s="2">
        <v>45120</v>
      </c>
      <c r="N1224" s="2" t="s">
        <v>1482</v>
      </c>
      <c r="O1224" s="5">
        <v>45141</v>
      </c>
      <c r="P1224" s="2"/>
      <c r="Q1224" s="2"/>
      <c r="R1224" s="1"/>
      <c r="S1224" s="45"/>
      <c r="T1224" s="31"/>
    </row>
    <row r="1225" spans="1:20" hidden="1" x14ac:dyDescent="0.25">
      <c r="A1225" s="1">
        <v>24756298</v>
      </c>
      <c r="B1225" s="2">
        <v>45120</v>
      </c>
      <c r="C1225" s="2" t="s">
        <v>456</v>
      </c>
      <c r="D1225" s="1" t="s">
        <v>59</v>
      </c>
      <c r="E1225" s="1" t="s">
        <v>60</v>
      </c>
      <c r="F1225" s="1">
        <v>125121</v>
      </c>
      <c r="G1225" s="1" t="s">
        <v>423</v>
      </c>
      <c r="H1225" s="29">
        <v>43013.15</v>
      </c>
      <c r="I1225" s="46">
        <v>2316.1</v>
      </c>
      <c r="J1225" s="30">
        <v>1367.02</v>
      </c>
      <c r="K1225" s="4"/>
      <c r="L1225" s="3" t="s">
        <v>61</v>
      </c>
      <c r="M1225" s="2">
        <v>45120</v>
      </c>
      <c r="N1225" s="2"/>
      <c r="O1225" s="5">
        <v>45138</v>
      </c>
      <c r="P1225" s="2"/>
      <c r="Q1225" s="2"/>
      <c r="R1225" s="1"/>
      <c r="S1225" s="45"/>
      <c r="T1225" s="31"/>
    </row>
    <row r="1226" spans="1:20" hidden="1" x14ac:dyDescent="0.25">
      <c r="A1226" s="1">
        <v>25048698</v>
      </c>
      <c r="B1226" s="2">
        <v>45120</v>
      </c>
      <c r="C1226" s="2" t="s">
        <v>456</v>
      </c>
      <c r="D1226" s="1" t="s">
        <v>62</v>
      </c>
      <c r="E1226" s="1" t="s">
        <v>60</v>
      </c>
      <c r="F1226" s="1">
        <v>125122</v>
      </c>
      <c r="G1226" s="1" t="s">
        <v>423</v>
      </c>
      <c r="H1226" s="29">
        <v>31386.79</v>
      </c>
      <c r="I1226" s="46">
        <v>2019.68</v>
      </c>
      <c r="J1226" s="30">
        <v>1075.48</v>
      </c>
      <c r="K1226" s="4"/>
      <c r="L1226" s="3" t="s">
        <v>61</v>
      </c>
      <c r="M1226" s="2">
        <v>45120</v>
      </c>
      <c r="N1226" s="2"/>
      <c r="O1226" s="5">
        <v>45145</v>
      </c>
      <c r="P1226" s="2"/>
      <c r="Q1226" s="2"/>
      <c r="R1226" s="1"/>
      <c r="S1226" s="45"/>
      <c r="T1226" s="31"/>
    </row>
    <row r="1227" spans="1:20" hidden="1" x14ac:dyDescent="0.25">
      <c r="A1227" s="1">
        <v>25580998</v>
      </c>
      <c r="B1227" s="2">
        <v>45120</v>
      </c>
      <c r="C1227" s="2" t="s">
        <v>456</v>
      </c>
      <c r="D1227" s="1" t="s">
        <v>903</v>
      </c>
      <c r="E1227" s="1" t="s">
        <v>49</v>
      </c>
      <c r="F1227" s="1">
        <v>125123</v>
      </c>
      <c r="G1227" s="1" t="s">
        <v>424</v>
      </c>
      <c r="H1227" s="29">
        <v>8486.17</v>
      </c>
      <c r="I1227" s="46">
        <v>611.94000000000005</v>
      </c>
      <c r="J1227" s="30">
        <v>261.04000000000002</v>
      </c>
      <c r="K1227" s="4"/>
      <c r="L1227" s="3" t="s">
        <v>798</v>
      </c>
      <c r="M1227" s="2">
        <v>45120</v>
      </c>
      <c r="N1227" s="2"/>
      <c r="O1227" s="5">
        <v>45148</v>
      </c>
      <c r="P1227" s="2"/>
      <c r="Q1227" s="2"/>
      <c r="R1227" s="1"/>
      <c r="S1227" s="45"/>
      <c r="T1227" s="31"/>
    </row>
    <row r="1228" spans="1:20" hidden="1" x14ac:dyDescent="0.25">
      <c r="A1228" s="1">
        <v>24284898</v>
      </c>
      <c r="B1228" s="2">
        <v>45121</v>
      </c>
      <c r="C1228" s="2" t="s">
        <v>456</v>
      </c>
      <c r="D1228" s="1" t="s">
        <v>18</v>
      </c>
      <c r="E1228" s="1" t="s">
        <v>16</v>
      </c>
      <c r="F1228" s="1">
        <v>125124</v>
      </c>
      <c r="G1228" s="1" t="s">
        <v>423</v>
      </c>
      <c r="H1228" s="29">
        <v>11289</v>
      </c>
      <c r="I1228" s="46">
        <v>547.67999999999995</v>
      </c>
      <c r="J1228" s="30">
        <v>356.95100000000002</v>
      </c>
      <c r="K1228" s="4"/>
      <c r="L1228" s="3" t="s">
        <v>11</v>
      </c>
      <c r="M1228" s="2">
        <v>45120</v>
      </c>
      <c r="N1228" s="2"/>
      <c r="O1228" s="5">
        <v>45141</v>
      </c>
      <c r="P1228" s="2"/>
      <c r="Q1228" s="2"/>
      <c r="R1228" s="1"/>
      <c r="S1228" s="45"/>
      <c r="T1228" s="31"/>
    </row>
    <row r="1229" spans="1:20" hidden="1" x14ac:dyDescent="0.25">
      <c r="A1229" s="1">
        <v>24923698</v>
      </c>
      <c r="B1229" s="2">
        <v>45120</v>
      </c>
      <c r="C1229" s="2" t="s">
        <v>456</v>
      </c>
      <c r="D1229" s="1" t="s">
        <v>202</v>
      </c>
      <c r="E1229" s="1" t="s">
        <v>66</v>
      </c>
      <c r="F1229" s="1">
        <v>125125</v>
      </c>
      <c r="G1229" s="1" t="s">
        <v>423</v>
      </c>
      <c r="H1229" s="29">
        <v>13700.61</v>
      </c>
      <c r="I1229" s="46">
        <v>889.49</v>
      </c>
      <c r="J1229" s="30">
        <v>462.166</v>
      </c>
      <c r="K1229" s="4"/>
      <c r="L1229" s="3" t="s">
        <v>61</v>
      </c>
      <c r="M1229" s="2">
        <v>45120</v>
      </c>
      <c r="N1229" s="2"/>
      <c r="O1229" s="5">
        <v>45142</v>
      </c>
      <c r="P1229" s="2"/>
      <c r="Q1229" s="2"/>
      <c r="R1229" s="1"/>
      <c r="S1229" s="45"/>
      <c r="T1229" s="31"/>
    </row>
    <row r="1230" spans="1:20" hidden="1" x14ac:dyDescent="0.25">
      <c r="A1230" s="1">
        <v>25180498</v>
      </c>
      <c r="B1230" s="2">
        <v>45120</v>
      </c>
      <c r="C1230" s="2" t="s">
        <v>456</v>
      </c>
      <c r="D1230" s="1" t="s">
        <v>177</v>
      </c>
      <c r="E1230" s="1" t="s">
        <v>60</v>
      </c>
      <c r="F1230" s="1">
        <v>125126</v>
      </c>
      <c r="G1230" s="1" t="s">
        <v>423</v>
      </c>
      <c r="H1230" s="29">
        <v>9609</v>
      </c>
      <c r="I1230" s="46">
        <v>584.92999999999995</v>
      </c>
      <c r="J1230" s="30">
        <v>304.42700000000002</v>
      </c>
      <c r="K1230" s="4"/>
      <c r="L1230" s="3" t="s">
        <v>61</v>
      </c>
      <c r="M1230" s="2">
        <v>45120</v>
      </c>
      <c r="N1230" s="2"/>
      <c r="O1230" s="5">
        <v>45145</v>
      </c>
      <c r="P1230" s="2"/>
      <c r="Q1230" s="2"/>
      <c r="R1230" s="1"/>
      <c r="S1230" s="45"/>
      <c r="T1230" s="31"/>
    </row>
    <row r="1231" spans="1:20" hidden="1" x14ac:dyDescent="0.25">
      <c r="A1231" s="1">
        <v>25345698</v>
      </c>
      <c r="B1231" s="2">
        <v>45120</v>
      </c>
      <c r="C1231" s="2" t="s">
        <v>456</v>
      </c>
      <c r="D1231" s="1" t="s">
        <v>232</v>
      </c>
      <c r="E1231" s="1" t="s">
        <v>26</v>
      </c>
      <c r="F1231" s="1">
        <v>125128</v>
      </c>
      <c r="G1231" s="1" t="s">
        <v>424</v>
      </c>
      <c r="H1231" s="29">
        <v>15026.67</v>
      </c>
      <c r="I1231" s="46">
        <v>2481.88</v>
      </c>
      <c r="J1231" s="30">
        <v>494.59500000000003</v>
      </c>
      <c r="K1231" s="4"/>
      <c r="L1231" s="3" t="s">
        <v>798</v>
      </c>
      <c r="M1231" s="2">
        <v>45120</v>
      </c>
      <c r="N1231" s="2"/>
      <c r="O1231" s="5">
        <v>45148</v>
      </c>
      <c r="P1231" s="2"/>
      <c r="Q1231" s="2"/>
      <c r="R1231" s="1"/>
      <c r="S1231" s="45"/>
      <c r="T1231" s="31"/>
    </row>
    <row r="1232" spans="1:20" hidden="1" x14ac:dyDescent="0.25">
      <c r="A1232" s="1">
        <v>25151098</v>
      </c>
      <c r="B1232" s="2">
        <v>45121</v>
      </c>
      <c r="C1232" s="2" t="s">
        <v>456</v>
      </c>
      <c r="D1232" s="1" t="s">
        <v>122</v>
      </c>
      <c r="E1232" s="1" t="s">
        <v>10</v>
      </c>
      <c r="F1232" s="1">
        <v>125130</v>
      </c>
      <c r="G1232" s="1" t="s">
        <v>423</v>
      </c>
      <c r="H1232" s="29">
        <v>8711.01</v>
      </c>
      <c r="I1232" s="46">
        <v>860.93</v>
      </c>
      <c r="J1232" s="30">
        <v>312.52499999999998</v>
      </c>
      <c r="K1232" s="4"/>
      <c r="L1232" s="3" t="s">
        <v>11</v>
      </c>
      <c r="M1232" s="2">
        <v>45120</v>
      </c>
      <c r="N1232" s="2"/>
      <c r="O1232" s="5">
        <v>45135</v>
      </c>
      <c r="P1232" s="2"/>
      <c r="Q1232" s="2"/>
      <c r="R1232" s="1"/>
      <c r="S1232" s="45"/>
      <c r="T1232" s="31"/>
    </row>
    <row r="1233" spans="1:20" hidden="1" x14ac:dyDescent="0.25">
      <c r="A1233" s="1">
        <v>25636198</v>
      </c>
      <c r="B1233" s="2">
        <v>45121</v>
      </c>
      <c r="C1233" s="2" t="s">
        <v>456</v>
      </c>
      <c r="D1233" s="1" t="s">
        <v>341</v>
      </c>
      <c r="E1233" s="1" t="s">
        <v>51</v>
      </c>
      <c r="F1233" s="1">
        <v>125132</v>
      </c>
      <c r="G1233" s="1" t="s">
        <v>422</v>
      </c>
      <c r="H1233" s="28">
        <v>13000</v>
      </c>
      <c r="I1233" s="46">
        <v>332.51</v>
      </c>
      <c r="J1233" s="30">
        <v>407.22300000000001</v>
      </c>
      <c r="K1233" s="4"/>
      <c r="L1233" s="3" t="s">
        <v>188</v>
      </c>
      <c r="M1233" s="2">
        <v>45120</v>
      </c>
      <c r="N1233" s="2"/>
      <c r="O1233" s="5">
        <v>45125</v>
      </c>
      <c r="P1233" s="2"/>
      <c r="Q1233" s="2"/>
      <c r="R1233" s="1"/>
      <c r="S1233" s="45"/>
      <c r="T1233" s="31"/>
    </row>
    <row r="1234" spans="1:20" hidden="1" x14ac:dyDescent="0.25">
      <c r="A1234" s="1">
        <v>25529098</v>
      </c>
      <c r="B1234" s="2">
        <v>45124</v>
      </c>
      <c r="C1234" s="2" t="s">
        <v>456</v>
      </c>
      <c r="D1234" s="1" t="s">
        <v>147</v>
      </c>
      <c r="E1234" s="1" t="s">
        <v>51</v>
      </c>
      <c r="F1234" s="1">
        <v>125133</v>
      </c>
      <c r="G1234" s="1" t="s">
        <v>422</v>
      </c>
      <c r="H1234" s="29">
        <v>9329</v>
      </c>
      <c r="I1234" s="46">
        <v>796.94</v>
      </c>
      <c r="J1234" s="30">
        <v>252.44399999999999</v>
      </c>
      <c r="K1234" s="4"/>
      <c r="L1234" s="3" t="s">
        <v>883</v>
      </c>
      <c r="M1234" s="2">
        <v>45120</v>
      </c>
      <c r="N1234" s="2"/>
      <c r="O1234" s="5">
        <v>45131</v>
      </c>
      <c r="P1234" s="2"/>
      <c r="Q1234" s="2"/>
      <c r="R1234" s="1"/>
      <c r="S1234" s="45"/>
      <c r="T1234" s="31"/>
    </row>
    <row r="1235" spans="1:20" hidden="1" x14ac:dyDescent="0.25">
      <c r="A1235" s="1">
        <v>25618398</v>
      </c>
      <c r="B1235" s="2">
        <v>45120</v>
      </c>
      <c r="C1235" s="2" t="s">
        <v>456</v>
      </c>
      <c r="D1235" s="1" t="s">
        <v>983</v>
      </c>
      <c r="E1235" s="1" t="s">
        <v>49</v>
      </c>
      <c r="F1235" s="1">
        <v>125134</v>
      </c>
      <c r="G1235" s="1" t="s">
        <v>424</v>
      </c>
      <c r="H1235" s="29">
        <v>13674</v>
      </c>
      <c r="I1235" s="46">
        <v>1008.3</v>
      </c>
      <c r="J1235" s="30">
        <v>463.762</v>
      </c>
      <c r="K1235" s="4"/>
      <c r="L1235" s="3" t="s">
        <v>798</v>
      </c>
      <c r="M1235" s="2">
        <v>45120</v>
      </c>
      <c r="N1235" s="2"/>
      <c r="O1235" s="5">
        <v>45152</v>
      </c>
      <c r="P1235" s="2"/>
      <c r="Q1235" s="2"/>
      <c r="R1235" s="1"/>
      <c r="S1235" s="45"/>
      <c r="T1235" s="31"/>
    </row>
    <row r="1236" spans="1:20" hidden="1" x14ac:dyDescent="0.25">
      <c r="A1236" s="1">
        <v>25707398</v>
      </c>
      <c r="B1236" s="2">
        <v>45121</v>
      </c>
      <c r="C1236" s="2" t="s">
        <v>456</v>
      </c>
      <c r="D1236" s="1" t="s">
        <v>916</v>
      </c>
      <c r="E1236" s="1" t="s">
        <v>30</v>
      </c>
      <c r="F1236" s="1">
        <v>125135</v>
      </c>
      <c r="G1236" s="1" t="s">
        <v>425</v>
      </c>
      <c r="H1236" s="29">
        <v>13275</v>
      </c>
      <c r="I1236" s="46">
        <v>865.33</v>
      </c>
      <c r="J1236" s="30">
        <v>463.762</v>
      </c>
      <c r="K1236" s="4"/>
      <c r="L1236" s="3" t="s">
        <v>798</v>
      </c>
      <c r="M1236" s="2">
        <v>45120</v>
      </c>
      <c r="N1236" s="2"/>
      <c r="O1236" s="5">
        <v>45139</v>
      </c>
      <c r="P1236" s="2"/>
      <c r="Q1236" s="2"/>
      <c r="R1236" s="1"/>
      <c r="S1236" s="45"/>
      <c r="T1236" s="31"/>
    </row>
    <row r="1237" spans="1:20" hidden="1" x14ac:dyDescent="0.25">
      <c r="A1237" s="1">
        <v>25710598</v>
      </c>
      <c r="B1237" s="2">
        <v>45121</v>
      </c>
      <c r="C1237" s="2" t="s">
        <v>456</v>
      </c>
      <c r="D1237" s="1" t="s">
        <v>125</v>
      </c>
      <c r="E1237" s="1" t="s">
        <v>30</v>
      </c>
      <c r="F1237" s="1">
        <v>125136</v>
      </c>
      <c r="G1237" s="1" t="s">
        <v>425</v>
      </c>
      <c r="H1237" s="29">
        <v>11419</v>
      </c>
      <c r="I1237" s="46">
        <v>751.99</v>
      </c>
      <c r="J1237" s="30">
        <v>396.60399999999998</v>
      </c>
      <c r="K1237" s="4"/>
      <c r="L1237" s="3" t="s">
        <v>798</v>
      </c>
      <c r="M1237" s="2">
        <v>45120</v>
      </c>
      <c r="N1237" s="2"/>
      <c r="O1237" s="5">
        <v>45138</v>
      </c>
      <c r="P1237" s="2"/>
      <c r="Q1237" s="2"/>
      <c r="R1237" s="1"/>
      <c r="S1237" s="45"/>
      <c r="T1237" s="31"/>
    </row>
    <row r="1238" spans="1:20" hidden="1" x14ac:dyDescent="0.25">
      <c r="A1238" s="1">
        <v>24940398</v>
      </c>
      <c r="B1238" s="2">
        <v>45121</v>
      </c>
      <c r="C1238" s="2" t="s">
        <v>456</v>
      </c>
      <c r="D1238" s="1" t="s">
        <v>538</v>
      </c>
      <c r="E1238" s="1" t="s">
        <v>20</v>
      </c>
      <c r="F1238" s="1">
        <v>125137</v>
      </c>
      <c r="G1238" s="1" t="s">
        <v>423</v>
      </c>
      <c r="H1238" s="29">
        <v>6429</v>
      </c>
      <c r="I1238" s="46">
        <v>317.19</v>
      </c>
      <c r="J1238" s="30">
        <v>206.715</v>
      </c>
      <c r="K1238" s="4"/>
      <c r="L1238" s="3" t="s">
        <v>11</v>
      </c>
      <c r="M1238" s="2">
        <v>45120</v>
      </c>
      <c r="N1238" s="2"/>
      <c r="O1238" s="5">
        <v>45139</v>
      </c>
      <c r="P1238" s="2"/>
      <c r="Q1238" s="2"/>
      <c r="R1238" s="1"/>
      <c r="S1238" s="45"/>
      <c r="T1238" s="31"/>
    </row>
    <row r="1239" spans="1:20" hidden="1" x14ac:dyDescent="0.25">
      <c r="A1239" s="1">
        <v>24959698</v>
      </c>
      <c r="B1239" s="2">
        <v>45124</v>
      </c>
      <c r="C1239" s="2" t="s">
        <v>456</v>
      </c>
      <c r="D1239" s="1" t="s">
        <v>65</v>
      </c>
      <c r="E1239" s="1" t="s">
        <v>66</v>
      </c>
      <c r="F1239" s="1">
        <v>125138</v>
      </c>
      <c r="G1239" s="1" t="s">
        <v>423</v>
      </c>
      <c r="H1239" s="29">
        <v>8711.01</v>
      </c>
      <c r="I1239" s="46">
        <v>475.47</v>
      </c>
      <c r="J1239" s="30">
        <v>313.32600000000002</v>
      </c>
      <c r="K1239" s="4"/>
      <c r="L1239" s="3" t="s">
        <v>799</v>
      </c>
      <c r="M1239" s="2">
        <v>45120</v>
      </c>
      <c r="N1239" s="2"/>
      <c r="O1239" s="5">
        <v>45133</v>
      </c>
      <c r="P1239" s="2"/>
      <c r="Q1239" s="2"/>
      <c r="R1239" s="1"/>
      <c r="S1239" s="45"/>
      <c r="T1239" s="31"/>
    </row>
    <row r="1240" spans="1:20" hidden="1" x14ac:dyDescent="0.25">
      <c r="A1240" s="1">
        <v>25379098</v>
      </c>
      <c r="B1240" s="2">
        <v>45121</v>
      </c>
      <c r="C1240" s="2" t="s">
        <v>456</v>
      </c>
      <c r="D1240" s="1" t="s">
        <v>541</v>
      </c>
      <c r="E1240" s="1" t="s">
        <v>20</v>
      </c>
      <c r="F1240" s="1">
        <v>125139</v>
      </c>
      <c r="G1240" s="1" t="s">
        <v>423</v>
      </c>
      <c r="H1240" s="29">
        <v>7523.01</v>
      </c>
      <c r="I1240" s="46">
        <v>411.57</v>
      </c>
      <c r="J1240" s="30">
        <v>268.23599999999999</v>
      </c>
      <c r="K1240" s="4"/>
      <c r="L1240" s="3" t="s">
        <v>11</v>
      </c>
      <c r="M1240" s="2">
        <v>45120</v>
      </c>
      <c r="N1240" s="2"/>
      <c r="O1240" s="5">
        <v>45139</v>
      </c>
      <c r="P1240" s="2"/>
      <c r="Q1240" s="2"/>
      <c r="R1240" s="1"/>
      <c r="S1240" s="45"/>
      <c r="T1240" s="31"/>
    </row>
    <row r="1241" spans="1:20" hidden="1" x14ac:dyDescent="0.25">
      <c r="A1241" s="1">
        <v>25762398</v>
      </c>
      <c r="B1241" s="2">
        <v>45120</v>
      </c>
      <c r="C1241" s="2" t="s">
        <v>456</v>
      </c>
      <c r="D1241" s="1" t="s">
        <v>69</v>
      </c>
      <c r="E1241" s="1" t="s">
        <v>5</v>
      </c>
      <c r="F1241" s="1">
        <v>125140</v>
      </c>
      <c r="G1241" s="1" t="s">
        <v>422</v>
      </c>
      <c r="H1241" s="28">
        <v>15409</v>
      </c>
      <c r="I1241" s="46">
        <v>424.77</v>
      </c>
      <c r="J1241" s="30">
        <v>532.06500000000005</v>
      </c>
      <c r="K1241" s="4"/>
      <c r="L1241" s="3" t="s">
        <v>188</v>
      </c>
      <c r="M1241" s="2">
        <v>45120</v>
      </c>
      <c r="N1241" s="2"/>
      <c r="O1241" s="5">
        <v>45124</v>
      </c>
      <c r="P1241" s="2"/>
      <c r="Q1241" s="2"/>
      <c r="R1241" s="1"/>
      <c r="S1241" s="45"/>
      <c r="T1241" s="31"/>
    </row>
    <row r="1242" spans="1:20" hidden="1" x14ac:dyDescent="0.25">
      <c r="A1242" s="1">
        <v>25603898</v>
      </c>
      <c r="B1242" s="2">
        <v>45120</v>
      </c>
      <c r="C1242" s="2" t="s">
        <v>456</v>
      </c>
      <c r="D1242" s="1" t="s">
        <v>69</v>
      </c>
      <c r="E1242" s="1" t="s">
        <v>5</v>
      </c>
      <c r="F1242" s="1">
        <v>125141</v>
      </c>
      <c r="G1242" s="1" t="s">
        <v>422</v>
      </c>
      <c r="H1242" s="28">
        <v>11239</v>
      </c>
      <c r="I1242" s="46">
        <v>299.18</v>
      </c>
      <c r="J1242" s="30">
        <v>371.93700000000001</v>
      </c>
      <c r="K1242" s="4"/>
      <c r="L1242" s="3" t="s">
        <v>188</v>
      </c>
      <c r="M1242" s="2">
        <v>45120</v>
      </c>
      <c r="N1242" s="2"/>
      <c r="O1242" s="5">
        <v>45124</v>
      </c>
      <c r="P1242" s="2"/>
      <c r="Q1242" s="2"/>
      <c r="R1242" s="1"/>
      <c r="S1242" s="45"/>
      <c r="T1242" s="31"/>
    </row>
    <row r="1243" spans="1:20" hidden="1" x14ac:dyDescent="0.25">
      <c r="A1243" s="1">
        <v>25623998</v>
      </c>
      <c r="B1243" s="2">
        <v>45120</v>
      </c>
      <c r="C1243" s="2" t="s">
        <v>456</v>
      </c>
      <c r="D1243" s="1" t="s">
        <v>904</v>
      </c>
      <c r="E1243" s="1" t="s">
        <v>26</v>
      </c>
      <c r="F1243" s="1">
        <v>125142</v>
      </c>
      <c r="G1243" s="1" t="s">
        <v>424</v>
      </c>
      <c r="H1243" s="29">
        <v>33500</v>
      </c>
      <c r="I1243" s="46">
        <v>5084.6000000000004</v>
      </c>
      <c r="J1243" s="30">
        <v>961.29399999999998</v>
      </c>
      <c r="K1243" s="4"/>
      <c r="L1243" s="3" t="s">
        <v>798</v>
      </c>
      <c r="M1243" s="2">
        <v>45120</v>
      </c>
      <c r="N1243" s="2"/>
      <c r="O1243" s="5">
        <v>45152</v>
      </c>
      <c r="P1243" s="2"/>
      <c r="Q1243" s="2"/>
      <c r="R1243" s="1"/>
      <c r="S1243" s="45"/>
      <c r="T1243" s="31"/>
    </row>
    <row r="1244" spans="1:20" hidden="1" x14ac:dyDescent="0.25">
      <c r="A1244" s="1">
        <v>23198998</v>
      </c>
      <c r="B1244" s="2">
        <v>45126</v>
      </c>
      <c r="C1244" s="2" t="s">
        <v>456</v>
      </c>
      <c r="D1244" s="1" t="s">
        <v>765</v>
      </c>
      <c r="E1244" s="1" t="s">
        <v>6</v>
      </c>
      <c r="F1244" s="1">
        <v>125154</v>
      </c>
      <c r="G1244" s="1" t="s">
        <v>422</v>
      </c>
      <c r="H1244" s="29">
        <v>133600</v>
      </c>
      <c r="I1244" s="46">
        <v>5007.16</v>
      </c>
      <c r="J1244" s="30">
        <v>3413.8629999999998</v>
      </c>
      <c r="K1244" s="4"/>
      <c r="L1244" s="3" t="s">
        <v>800</v>
      </c>
      <c r="M1244" s="2">
        <v>45121</v>
      </c>
      <c r="N1244" s="2" t="s">
        <v>1408</v>
      </c>
      <c r="O1244" s="5">
        <v>45131</v>
      </c>
      <c r="P1244" s="2"/>
      <c r="Q1244" s="2"/>
      <c r="R1244" s="1"/>
      <c r="S1244" s="45"/>
      <c r="T1244" s="31"/>
    </row>
    <row r="1245" spans="1:20" hidden="1" x14ac:dyDescent="0.25">
      <c r="A1245" s="1">
        <v>25113598</v>
      </c>
      <c r="B1245" s="2">
        <v>45121</v>
      </c>
      <c r="C1245" s="2" t="s">
        <v>456</v>
      </c>
      <c r="D1245" s="1" t="s">
        <v>98</v>
      </c>
      <c r="E1245" s="1" t="s">
        <v>10</v>
      </c>
      <c r="F1245" s="1">
        <v>125155</v>
      </c>
      <c r="G1245" s="1" t="s">
        <v>423</v>
      </c>
      <c r="H1245" s="29">
        <v>12249</v>
      </c>
      <c r="I1245" s="46">
        <v>714.08</v>
      </c>
      <c r="J1245" s="30">
        <v>371.93700000000001</v>
      </c>
      <c r="K1245" s="4"/>
      <c r="L1245" s="3" t="s">
        <v>800</v>
      </c>
      <c r="M1245" s="2">
        <v>45120</v>
      </c>
      <c r="N1245" s="2" t="s">
        <v>1408</v>
      </c>
      <c r="O1245" s="5">
        <v>45128</v>
      </c>
      <c r="P1245" s="2"/>
      <c r="Q1245" s="2"/>
      <c r="R1245" s="1"/>
      <c r="S1245" s="45"/>
      <c r="T1245" s="31"/>
    </row>
    <row r="1246" spans="1:20" hidden="1" x14ac:dyDescent="0.25">
      <c r="A1246" s="1">
        <v>25698698</v>
      </c>
      <c r="B1246" s="2">
        <v>45121</v>
      </c>
      <c r="C1246" s="2" t="s">
        <v>456</v>
      </c>
      <c r="D1246" s="1" t="s">
        <v>252</v>
      </c>
      <c r="E1246" s="1" t="s">
        <v>51</v>
      </c>
      <c r="F1246" s="1">
        <v>125158</v>
      </c>
      <c r="G1246" s="1" t="s">
        <v>422</v>
      </c>
      <c r="H1246" s="28">
        <v>6789</v>
      </c>
      <c r="I1246" s="46">
        <v>182.67</v>
      </c>
      <c r="J1246" s="30">
        <v>220.89500000000001</v>
      </c>
      <c r="K1246" s="4"/>
      <c r="L1246" s="3" t="s">
        <v>188</v>
      </c>
      <c r="M1246" s="2">
        <v>45120</v>
      </c>
      <c r="N1246" s="2"/>
      <c r="O1246" s="5">
        <v>45125</v>
      </c>
      <c r="P1246" s="2"/>
      <c r="Q1246" s="2"/>
      <c r="R1246" s="1"/>
      <c r="S1246" s="45"/>
      <c r="T1246" s="31"/>
    </row>
    <row r="1247" spans="1:20" hidden="1" x14ac:dyDescent="0.25">
      <c r="A1247" s="1">
        <v>25644298</v>
      </c>
      <c r="B1247" s="2">
        <v>45121</v>
      </c>
      <c r="C1247" s="2" t="s">
        <v>456</v>
      </c>
      <c r="D1247" s="1" t="s">
        <v>885</v>
      </c>
      <c r="E1247" s="1" t="s">
        <v>143</v>
      </c>
      <c r="F1247" s="1">
        <v>125159</v>
      </c>
      <c r="G1247" s="1" t="s">
        <v>424</v>
      </c>
      <c r="H1247" s="29">
        <v>100092.5</v>
      </c>
      <c r="I1247" s="46">
        <v>6560.44</v>
      </c>
      <c r="J1247" s="30">
        <v>3137.89</v>
      </c>
      <c r="K1247" s="4"/>
      <c r="L1247" s="3" t="s">
        <v>798</v>
      </c>
      <c r="M1247" s="2">
        <v>45120</v>
      </c>
      <c r="N1247" s="2"/>
      <c r="O1247" s="5">
        <v>45145</v>
      </c>
      <c r="P1247" s="2"/>
      <c r="Q1247" s="2"/>
      <c r="R1247" s="1"/>
      <c r="S1247" s="45"/>
      <c r="T1247" s="31"/>
    </row>
    <row r="1248" spans="1:20" hidden="1" x14ac:dyDescent="0.25">
      <c r="A1248" s="1">
        <v>24839298</v>
      </c>
      <c r="B1248" s="2">
        <v>45124</v>
      </c>
      <c r="C1248" s="2" t="s">
        <v>456</v>
      </c>
      <c r="D1248" s="1" t="s">
        <v>993</v>
      </c>
      <c r="E1248" s="1" t="s">
        <v>51</v>
      </c>
      <c r="F1248" s="1">
        <v>125161</v>
      </c>
      <c r="G1248" s="1" t="s">
        <v>422</v>
      </c>
      <c r="H1248" s="29">
        <v>10322.959999999999</v>
      </c>
      <c r="I1248" s="46">
        <v>402.06</v>
      </c>
      <c r="J1248" s="30">
        <v>268.99799999999999</v>
      </c>
      <c r="K1248" s="4"/>
      <c r="L1248" s="3" t="s">
        <v>883</v>
      </c>
      <c r="M1248" s="2">
        <v>45120</v>
      </c>
      <c r="N1248" s="2"/>
      <c r="O1248" s="5">
        <v>45132</v>
      </c>
      <c r="P1248" s="2"/>
      <c r="Q1248" s="2"/>
      <c r="R1248" s="1"/>
      <c r="S1248" s="45"/>
      <c r="T1248" s="31"/>
    </row>
    <row r="1249" spans="1:20" hidden="1" x14ac:dyDescent="0.25">
      <c r="A1249" s="1">
        <v>24952298</v>
      </c>
      <c r="B1249" s="2">
        <v>45121</v>
      </c>
      <c r="C1249" s="2" t="s">
        <v>456</v>
      </c>
      <c r="D1249" s="1" t="s">
        <v>73</v>
      </c>
      <c r="E1249" s="1" t="s">
        <v>5</v>
      </c>
      <c r="F1249" s="1">
        <v>125163</v>
      </c>
      <c r="G1249" s="1" t="s">
        <v>422</v>
      </c>
      <c r="H1249" s="29">
        <v>8799</v>
      </c>
      <c r="I1249" s="46">
        <v>239.97</v>
      </c>
      <c r="J1249" s="30">
        <v>312.52499999999998</v>
      </c>
      <c r="K1249" s="4"/>
      <c r="L1249" s="3" t="s">
        <v>836</v>
      </c>
      <c r="M1249" s="2">
        <v>45120</v>
      </c>
      <c r="N1249" s="2"/>
      <c r="O1249" s="5">
        <v>45128</v>
      </c>
      <c r="P1249" s="2"/>
      <c r="Q1249" s="2"/>
      <c r="R1249" s="1"/>
      <c r="S1249" s="45"/>
      <c r="T1249" s="31"/>
    </row>
    <row r="1250" spans="1:20" hidden="1" x14ac:dyDescent="0.25">
      <c r="A1250" s="1">
        <v>25713198</v>
      </c>
      <c r="B1250" s="2">
        <v>45121</v>
      </c>
      <c r="C1250" s="2" t="s">
        <v>456</v>
      </c>
      <c r="D1250" s="1" t="s">
        <v>910</v>
      </c>
      <c r="E1250" s="1" t="s">
        <v>28</v>
      </c>
      <c r="F1250" s="1">
        <v>125164</v>
      </c>
      <c r="G1250" s="1" t="s">
        <v>425</v>
      </c>
      <c r="H1250" s="29">
        <v>7599</v>
      </c>
      <c r="I1250" s="46">
        <v>416.01</v>
      </c>
      <c r="J1250" s="30">
        <v>251.791</v>
      </c>
      <c r="K1250" s="4"/>
      <c r="L1250" s="3" t="s">
        <v>798</v>
      </c>
      <c r="M1250" s="2">
        <v>45120</v>
      </c>
      <c r="N1250" s="2"/>
      <c r="O1250" s="5">
        <v>45140</v>
      </c>
      <c r="P1250" s="2"/>
      <c r="Q1250" s="2"/>
      <c r="R1250" s="1"/>
      <c r="S1250" s="45"/>
      <c r="T1250" s="31"/>
    </row>
    <row r="1251" spans="1:20" hidden="1" x14ac:dyDescent="0.25">
      <c r="A1251" s="1">
        <v>25055198</v>
      </c>
      <c r="B1251" s="2">
        <v>45120</v>
      </c>
      <c r="C1251" s="2" t="s">
        <v>456</v>
      </c>
      <c r="D1251" s="1" t="s">
        <v>593</v>
      </c>
      <c r="E1251" s="1" t="s">
        <v>10</v>
      </c>
      <c r="F1251" s="1">
        <v>125165</v>
      </c>
      <c r="G1251" s="1" t="s">
        <v>423</v>
      </c>
      <c r="H1251" s="29">
        <v>53473.09</v>
      </c>
      <c r="I1251" s="46">
        <v>2797.33</v>
      </c>
      <c r="J1251" s="30">
        <v>1755.9749999999999</v>
      </c>
      <c r="K1251" s="4"/>
      <c r="L1251" s="3" t="s">
        <v>61</v>
      </c>
      <c r="M1251" s="2">
        <v>45120</v>
      </c>
      <c r="N1251" s="2"/>
      <c r="O1251" s="5">
        <v>45141</v>
      </c>
      <c r="P1251" s="2"/>
      <c r="Q1251" s="2"/>
      <c r="R1251" s="1"/>
      <c r="S1251" s="45"/>
      <c r="T1251" s="31"/>
    </row>
    <row r="1252" spans="1:20" hidden="1" x14ac:dyDescent="0.25">
      <c r="A1252" s="1">
        <v>25150998</v>
      </c>
      <c r="B1252" s="2">
        <v>45121</v>
      </c>
      <c r="C1252" s="2" t="s">
        <v>456</v>
      </c>
      <c r="D1252" s="1" t="s">
        <v>98</v>
      </c>
      <c r="E1252" s="1" t="s">
        <v>10</v>
      </c>
      <c r="F1252" s="1">
        <v>125167</v>
      </c>
      <c r="G1252" s="1" t="s">
        <v>423</v>
      </c>
      <c r="H1252" s="29">
        <v>16056.81</v>
      </c>
      <c r="I1252" s="46">
        <v>936.07</v>
      </c>
      <c r="J1252" s="30">
        <v>573.28599999999994</v>
      </c>
      <c r="K1252" s="4"/>
      <c r="L1252" s="3" t="s">
        <v>800</v>
      </c>
      <c r="M1252" s="2">
        <v>45120</v>
      </c>
      <c r="N1252" s="2" t="s">
        <v>1408</v>
      </c>
      <c r="O1252" s="5">
        <v>45129</v>
      </c>
      <c r="P1252" s="2"/>
      <c r="Q1252" s="2"/>
      <c r="R1252" s="1"/>
      <c r="S1252" s="45"/>
      <c r="T1252" s="31"/>
    </row>
    <row r="1253" spans="1:20" hidden="1" x14ac:dyDescent="0.25">
      <c r="A1253" s="1">
        <v>25459798</v>
      </c>
      <c r="B1253" s="2">
        <v>45121</v>
      </c>
      <c r="C1253" s="2" t="s">
        <v>456</v>
      </c>
      <c r="D1253" s="1" t="s">
        <v>108</v>
      </c>
      <c r="E1253" s="1" t="s">
        <v>6</v>
      </c>
      <c r="F1253" s="1">
        <v>125170</v>
      </c>
      <c r="G1253" s="1" t="s">
        <v>422</v>
      </c>
      <c r="H1253" s="28">
        <v>7599</v>
      </c>
      <c r="I1253" s="46">
        <v>342.76</v>
      </c>
      <c r="J1253" s="30">
        <v>268.23599999999999</v>
      </c>
      <c r="K1253" s="4"/>
      <c r="L1253" s="3" t="s">
        <v>52</v>
      </c>
      <c r="M1253" s="2">
        <v>45120</v>
      </c>
      <c r="N1253" s="2"/>
      <c r="O1253" s="5">
        <v>45133</v>
      </c>
      <c r="P1253" s="2"/>
      <c r="Q1253" s="2"/>
      <c r="R1253" s="1"/>
      <c r="S1253" s="45"/>
      <c r="T1253" s="31"/>
    </row>
    <row r="1254" spans="1:20" hidden="1" x14ac:dyDescent="0.25">
      <c r="A1254" s="1">
        <v>25672898</v>
      </c>
      <c r="B1254" s="2">
        <v>45121</v>
      </c>
      <c r="C1254" s="2" t="s">
        <v>456</v>
      </c>
      <c r="D1254" s="1" t="s">
        <v>644</v>
      </c>
      <c r="E1254" s="1" t="s">
        <v>51</v>
      </c>
      <c r="F1254" s="1">
        <v>125172</v>
      </c>
      <c r="G1254" s="1" t="s">
        <v>422</v>
      </c>
      <c r="H1254" s="28">
        <v>13899</v>
      </c>
      <c r="I1254" s="46">
        <v>359.08</v>
      </c>
      <c r="J1254" s="30">
        <v>443.96899999999999</v>
      </c>
      <c r="K1254" s="4"/>
      <c r="L1254" s="3" t="s">
        <v>188</v>
      </c>
      <c r="M1254" s="2">
        <v>45120</v>
      </c>
      <c r="N1254" s="2"/>
      <c r="O1254" s="5">
        <v>45125</v>
      </c>
      <c r="P1254" s="2"/>
      <c r="Q1254" s="2"/>
      <c r="R1254" s="1"/>
      <c r="S1254" s="45"/>
      <c r="T1254" s="31"/>
    </row>
    <row r="1255" spans="1:20" hidden="1" x14ac:dyDescent="0.25">
      <c r="A1255" s="1">
        <v>25644998</v>
      </c>
      <c r="B1255" s="2">
        <v>45121</v>
      </c>
      <c r="C1255" s="2" t="s">
        <v>456</v>
      </c>
      <c r="D1255" s="1" t="s">
        <v>125</v>
      </c>
      <c r="E1255" s="1" t="s">
        <v>30</v>
      </c>
      <c r="F1255" s="1">
        <v>125173</v>
      </c>
      <c r="G1255" s="1" t="s">
        <v>425</v>
      </c>
      <c r="H1255" s="29">
        <v>12000</v>
      </c>
      <c r="I1255" s="46">
        <v>715.13</v>
      </c>
      <c r="J1255" s="30">
        <v>371.93700000000001</v>
      </c>
      <c r="K1255" s="4"/>
      <c r="L1255" s="3" t="s">
        <v>798</v>
      </c>
      <c r="M1255" s="2">
        <v>45120</v>
      </c>
      <c r="N1255" s="2"/>
      <c r="O1255" s="5">
        <v>45138</v>
      </c>
      <c r="P1255" s="2"/>
      <c r="Q1255" s="2"/>
      <c r="R1255" s="1"/>
      <c r="S1255" s="45"/>
      <c r="T1255" s="31"/>
    </row>
    <row r="1256" spans="1:20" hidden="1" x14ac:dyDescent="0.25">
      <c r="A1256" s="1">
        <v>25668498</v>
      </c>
      <c r="B1256" s="2">
        <v>45121</v>
      </c>
      <c r="C1256" s="2" t="s">
        <v>456</v>
      </c>
      <c r="D1256" s="1" t="s">
        <v>125</v>
      </c>
      <c r="E1256" s="1" t="s">
        <v>30</v>
      </c>
      <c r="F1256" s="1">
        <v>125175</v>
      </c>
      <c r="G1256" s="1" t="s">
        <v>425</v>
      </c>
      <c r="H1256" s="29">
        <v>7800</v>
      </c>
      <c r="I1256" s="46">
        <v>420.05</v>
      </c>
      <c r="J1256" s="30">
        <v>193.58699999999999</v>
      </c>
      <c r="K1256" s="4"/>
      <c r="L1256" s="3" t="s">
        <v>798</v>
      </c>
      <c r="M1256" s="2">
        <v>45120</v>
      </c>
      <c r="N1256" s="2"/>
      <c r="O1256" s="5">
        <v>45138</v>
      </c>
      <c r="P1256" s="2"/>
      <c r="Q1256" s="2"/>
      <c r="R1256" s="1"/>
      <c r="S1256" s="45"/>
      <c r="T1256" s="31"/>
    </row>
    <row r="1257" spans="1:20" hidden="1" x14ac:dyDescent="0.25">
      <c r="A1257" s="1">
        <v>24795098</v>
      </c>
      <c r="B1257" s="2">
        <v>45121</v>
      </c>
      <c r="C1257" s="2" t="s">
        <v>456</v>
      </c>
      <c r="D1257" s="1" t="s">
        <v>130</v>
      </c>
      <c r="E1257" s="1" t="s">
        <v>16</v>
      </c>
      <c r="F1257" s="1">
        <v>125180</v>
      </c>
      <c r="G1257" s="1" t="s">
        <v>423</v>
      </c>
      <c r="H1257" s="29">
        <v>47326.87</v>
      </c>
      <c r="I1257" s="46">
        <v>2305.58</v>
      </c>
      <c r="J1257" s="30">
        <v>1763.9570000000001</v>
      </c>
      <c r="K1257" s="4"/>
      <c r="L1257" s="3" t="s">
        <v>11</v>
      </c>
      <c r="M1257" s="2">
        <v>45120</v>
      </c>
      <c r="N1257" s="2"/>
      <c r="O1257" s="5">
        <v>45135</v>
      </c>
      <c r="P1257" s="2"/>
      <c r="Q1257" s="2"/>
      <c r="R1257" s="1"/>
      <c r="S1257" s="45"/>
      <c r="T1257" s="31"/>
    </row>
    <row r="1258" spans="1:20" hidden="1" x14ac:dyDescent="0.25">
      <c r="A1258" s="1">
        <v>25232298</v>
      </c>
      <c r="B1258" s="2">
        <v>45120</v>
      </c>
      <c r="C1258" s="2" t="s">
        <v>456</v>
      </c>
      <c r="D1258" s="1" t="s">
        <v>874</v>
      </c>
      <c r="E1258" s="1" t="s">
        <v>49</v>
      </c>
      <c r="F1258" s="1">
        <v>125184</v>
      </c>
      <c r="G1258" s="1" t="s">
        <v>424</v>
      </c>
      <c r="H1258" s="29">
        <v>9706.52</v>
      </c>
      <c r="I1258" s="46">
        <v>699.77</v>
      </c>
      <c r="J1258" s="30">
        <v>303.73099999999999</v>
      </c>
      <c r="K1258" s="4"/>
      <c r="L1258" s="3" t="s">
        <v>798</v>
      </c>
      <c r="M1258" s="2">
        <v>45120</v>
      </c>
      <c r="N1258" s="2"/>
      <c r="O1258" s="5">
        <v>45152</v>
      </c>
      <c r="P1258" s="2"/>
      <c r="Q1258" s="2"/>
      <c r="R1258" s="1"/>
      <c r="S1258" s="45"/>
      <c r="T1258" s="31"/>
    </row>
    <row r="1259" spans="1:20" hidden="1" x14ac:dyDescent="0.25">
      <c r="A1259" s="1">
        <v>25116098</v>
      </c>
      <c r="B1259" s="2">
        <v>45120</v>
      </c>
      <c r="C1259" s="2" t="s">
        <v>456</v>
      </c>
      <c r="D1259" s="1" t="s">
        <v>127</v>
      </c>
      <c r="E1259" s="1" t="s">
        <v>26</v>
      </c>
      <c r="F1259" s="1">
        <v>125185</v>
      </c>
      <c r="G1259" s="1" t="s">
        <v>424</v>
      </c>
      <c r="H1259" s="29">
        <v>15171.29</v>
      </c>
      <c r="I1259" s="46">
        <v>994.31</v>
      </c>
      <c r="J1259" s="30">
        <v>472.262</v>
      </c>
      <c r="K1259" s="4"/>
      <c r="L1259" s="3" t="s">
        <v>798</v>
      </c>
      <c r="M1259" s="2">
        <v>45120</v>
      </c>
      <c r="N1259" s="2"/>
      <c r="O1259" s="5">
        <v>45148</v>
      </c>
      <c r="P1259" s="2"/>
      <c r="Q1259" s="2"/>
      <c r="R1259" s="1"/>
      <c r="S1259" s="45"/>
      <c r="T1259" s="31"/>
    </row>
    <row r="1260" spans="1:20" hidden="1" x14ac:dyDescent="0.25">
      <c r="A1260" s="1">
        <v>25161898</v>
      </c>
      <c r="B1260" s="2">
        <v>45120</v>
      </c>
      <c r="C1260" s="2" t="s">
        <v>456</v>
      </c>
      <c r="D1260" s="1" t="s">
        <v>874</v>
      </c>
      <c r="E1260" s="1" t="s">
        <v>49</v>
      </c>
      <c r="F1260" s="1">
        <v>125186</v>
      </c>
      <c r="G1260" s="1" t="s">
        <v>424</v>
      </c>
      <c r="H1260" s="29">
        <v>12500.08</v>
      </c>
      <c r="I1260" s="46">
        <v>875.28</v>
      </c>
      <c r="J1260" s="30">
        <v>396.47899999999998</v>
      </c>
      <c r="K1260" s="4"/>
      <c r="L1260" s="3" t="s">
        <v>798</v>
      </c>
      <c r="M1260" s="2">
        <v>45120</v>
      </c>
      <c r="N1260" s="2"/>
      <c r="O1260" s="5">
        <v>45152</v>
      </c>
      <c r="P1260" s="2"/>
      <c r="Q1260" s="2"/>
      <c r="R1260" s="1"/>
      <c r="S1260" s="45"/>
      <c r="T1260" s="31"/>
    </row>
    <row r="1261" spans="1:20" hidden="1" x14ac:dyDescent="0.25">
      <c r="A1261" s="1">
        <v>25332698</v>
      </c>
      <c r="B1261" s="2">
        <v>45121</v>
      </c>
      <c r="C1261" s="2" t="s">
        <v>456</v>
      </c>
      <c r="D1261" s="1" t="s">
        <v>14</v>
      </c>
      <c r="E1261" s="1" t="s">
        <v>10</v>
      </c>
      <c r="F1261" s="1">
        <v>125189</v>
      </c>
      <c r="G1261" s="1" t="s">
        <v>423</v>
      </c>
      <c r="H1261" s="29">
        <v>6000</v>
      </c>
      <c r="I1261" s="46">
        <v>423.62</v>
      </c>
      <c r="J1261" s="30">
        <v>144.06</v>
      </c>
      <c r="K1261" s="4"/>
      <c r="L1261" s="3" t="s">
        <v>61</v>
      </c>
      <c r="M1261" s="2">
        <v>45120</v>
      </c>
      <c r="N1261" s="2"/>
      <c r="O1261" s="5">
        <v>45138</v>
      </c>
      <c r="P1261" s="2"/>
      <c r="Q1261" s="2"/>
      <c r="R1261" s="1"/>
      <c r="S1261" s="45"/>
      <c r="T1261" s="31"/>
    </row>
    <row r="1262" spans="1:20" hidden="1" x14ac:dyDescent="0.25">
      <c r="A1262" s="1">
        <v>25015498</v>
      </c>
      <c r="B1262" s="2">
        <v>45121</v>
      </c>
      <c r="C1262" s="2" t="s">
        <v>456</v>
      </c>
      <c r="D1262" s="1" t="s">
        <v>14</v>
      </c>
      <c r="E1262" s="1" t="s">
        <v>10</v>
      </c>
      <c r="F1262" s="1">
        <v>125190</v>
      </c>
      <c r="G1262" s="1" t="s">
        <v>423</v>
      </c>
      <c r="H1262" s="29">
        <v>7200</v>
      </c>
      <c r="I1262" s="46">
        <v>285.73</v>
      </c>
      <c r="J1262" s="30">
        <v>186.58</v>
      </c>
      <c r="K1262" s="4"/>
      <c r="L1262" s="3" t="s">
        <v>61</v>
      </c>
      <c r="M1262" s="2">
        <v>45120</v>
      </c>
      <c r="N1262" s="2"/>
      <c r="O1262" s="5">
        <v>45138</v>
      </c>
      <c r="P1262" s="2"/>
      <c r="Q1262" s="2"/>
      <c r="R1262" s="1"/>
      <c r="S1262" s="45"/>
      <c r="T1262" s="31"/>
    </row>
    <row r="1263" spans="1:20" hidden="1" x14ac:dyDescent="0.25">
      <c r="A1263" s="1">
        <v>23162898</v>
      </c>
      <c r="B1263" s="2">
        <v>45120</v>
      </c>
      <c r="C1263" s="2" t="s">
        <v>456</v>
      </c>
      <c r="D1263" s="1" t="s">
        <v>224</v>
      </c>
      <c r="E1263" s="1" t="s">
        <v>10</v>
      </c>
      <c r="F1263" s="1">
        <v>125197</v>
      </c>
      <c r="G1263" s="1" t="s">
        <v>423</v>
      </c>
      <c r="H1263" s="29">
        <v>8039</v>
      </c>
      <c r="I1263" s="46">
        <v>390.07</v>
      </c>
      <c r="J1263" s="30">
        <v>264.50400000000002</v>
      </c>
      <c r="K1263" s="4"/>
      <c r="L1263" s="3" t="s">
        <v>61</v>
      </c>
      <c r="M1263" s="2">
        <v>45120</v>
      </c>
      <c r="N1263" s="2"/>
      <c r="O1263" s="5">
        <v>45141</v>
      </c>
      <c r="P1263" s="2"/>
      <c r="Q1263" s="2"/>
      <c r="R1263" s="1"/>
      <c r="S1263" s="45"/>
      <c r="T1263" s="31"/>
    </row>
    <row r="1264" spans="1:20" hidden="1" x14ac:dyDescent="0.25">
      <c r="A1264" s="1"/>
      <c r="B1264" s="2">
        <v>45120</v>
      </c>
      <c r="C1264" s="2" t="s">
        <v>456</v>
      </c>
      <c r="D1264" s="1" t="s">
        <v>179</v>
      </c>
      <c r="E1264" s="1" t="s">
        <v>10</v>
      </c>
      <c r="F1264" s="1">
        <v>125199</v>
      </c>
      <c r="G1264" s="1" t="s">
        <v>423</v>
      </c>
      <c r="H1264" s="29">
        <v>3132.58</v>
      </c>
      <c r="I1264" s="46">
        <v>364.86</v>
      </c>
      <c r="J1264" s="30">
        <v>12.641</v>
      </c>
      <c r="K1264" s="4"/>
      <c r="L1264" s="3" t="s">
        <v>61</v>
      </c>
      <c r="M1264" s="2">
        <v>45120</v>
      </c>
      <c r="N1264" s="2" t="s">
        <v>1482</v>
      </c>
      <c r="O1264" s="5">
        <v>45141</v>
      </c>
      <c r="P1264" s="2"/>
      <c r="Q1264" s="2"/>
      <c r="R1264" s="1"/>
      <c r="S1264" s="45"/>
      <c r="T1264" s="31"/>
    </row>
    <row r="1265" spans="1:20" hidden="1" x14ac:dyDescent="0.25">
      <c r="A1265" s="1">
        <v>25567698</v>
      </c>
      <c r="B1265" s="2">
        <v>45121</v>
      </c>
      <c r="C1265" s="2" t="s">
        <v>456</v>
      </c>
      <c r="D1265" s="1" t="s">
        <v>339</v>
      </c>
      <c r="E1265" s="1" t="s">
        <v>88</v>
      </c>
      <c r="F1265" s="1">
        <v>125204</v>
      </c>
      <c r="G1265" s="1" t="s">
        <v>423</v>
      </c>
      <c r="H1265" s="29">
        <v>12359</v>
      </c>
      <c r="I1265" s="46">
        <v>663.31</v>
      </c>
      <c r="J1265" s="30">
        <v>432.30599999999998</v>
      </c>
      <c r="K1265" s="4"/>
      <c r="L1265" s="3" t="s">
        <v>11</v>
      </c>
      <c r="M1265" s="2">
        <v>45120</v>
      </c>
      <c r="N1265" s="2"/>
      <c r="O1265" s="5">
        <v>45138</v>
      </c>
      <c r="P1265" s="2"/>
      <c r="Q1265" s="2"/>
      <c r="R1265" s="1"/>
      <c r="S1265" s="45"/>
      <c r="T1265" s="31"/>
    </row>
    <row r="1266" spans="1:20" hidden="1" x14ac:dyDescent="0.25">
      <c r="A1266" s="1">
        <v>25178598</v>
      </c>
      <c r="B1266" s="2">
        <v>45121</v>
      </c>
      <c r="C1266" s="2" t="s">
        <v>456</v>
      </c>
      <c r="D1266" s="1" t="s">
        <v>75</v>
      </c>
      <c r="E1266" s="1" t="s">
        <v>6</v>
      </c>
      <c r="F1266" s="1">
        <v>125205</v>
      </c>
      <c r="G1266" s="1" t="s">
        <v>422</v>
      </c>
      <c r="H1266" s="28">
        <v>10449</v>
      </c>
      <c r="I1266" s="46">
        <v>438.5</v>
      </c>
      <c r="J1266" s="30">
        <v>334.315</v>
      </c>
      <c r="K1266" s="4"/>
      <c r="L1266" s="3" t="s">
        <v>52</v>
      </c>
      <c r="M1266" s="2">
        <v>45120</v>
      </c>
      <c r="N1266" s="2"/>
      <c r="O1266" s="5">
        <v>45133</v>
      </c>
      <c r="P1266" s="2"/>
      <c r="Q1266" s="2"/>
      <c r="R1266" s="1"/>
      <c r="S1266" s="45"/>
      <c r="T1266" s="31"/>
    </row>
    <row r="1267" spans="1:20" hidden="1" x14ac:dyDescent="0.25">
      <c r="A1267" s="1">
        <v>25609798</v>
      </c>
      <c r="B1267" s="2">
        <v>45121</v>
      </c>
      <c r="C1267" s="2" t="s">
        <v>456</v>
      </c>
      <c r="D1267" s="1" t="s">
        <v>114</v>
      </c>
      <c r="E1267" s="1" t="s">
        <v>13</v>
      </c>
      <c r="F1267" s="1">
        <v>125206</v>
      </c>
      <c r="G1267" s="1" t="s">
        <v>423</v>
      </c>
      <c r="H1267" s="29">
        <v>14730</v>
      </c>
      <c r="I1267" s="46">
        <v>1117.7</v>
      </c>
      <c r="J1267" s="30">
        <v>491.47</v>
      </c>
      <c r="K1267" s="4"/>
      <c r="L1267" s="3" t="s">
        <v>11</v>
      </c>
      <c r="M1267" s="2">
        <v>45120</v>
      </c>
      <c r="N1267" s="2"/>
      <c r="O1267" s="5">
        <v>45140</v>
      </c>
      <c r="P1267" s="2"/>
      <c r="Q1267" s="2"/>
      <c r="R1267" s="1"/>
      <c r="S1267" s="45"/>
      <c r="T1267" s="31"/>
    </row>
    <row r="1268" spans="1:20" hidden="1" x14ac:dyDescent="0.25">
      <c r="A1268" s="1">
        <v>25671598</v>
      </c>
      <c r="B1268" s="2">
        <v>45121</v>
      </c>
      <c r="C1268" s="2" t="s">
        <v>456</v>
      </c>
      <c r="D1268" s="1" t="s">
        <v>235</v>
      </c>
      <c r="E1268" s="1" t="s">
        <v>66</v>
      </c>
      <c r="F1268" s="1">
        <v>125207</v>
      </c>
      <c r="G1268" s="1" t="s">
        <v>423</v>
      </c>
      <c r="H1268" s="29">
        <v>16200</v>
      </c>
      <c r="I1268" s="46">
        <v>1038.6099999999999</v>
      </c>
      <c r="J1268" s="30">
        <v>538.83000000000004</v>
      </c>
      <c r="K1268" s="4"/>
      <c r="L1268" s="3" t="s">
        <v>61</v>
      </c>
      <c r="M1268" s="2">
        <v>45120</v>
      </c>
      <c r="N1268" s="2"/>
      <c r="O1268" s="5">
        <v>45142</v>
      </c>
      <c r="P1268" s="2"/>
      <c r="Q1268" s="2"/>
      <c r="R1268" s="1"/>
      <c r="S1268" s="45"/>
      <c r="T1268" s="31"/>
    </row>
    <row r="1269" spans="1:20" hidden="1" x14ac:dyDescent="0.25">
      <c r="A1269" s="1">
        <v>25632098</v>
      </c>
      <c r="B1269" s="2">
        <v>45121</v>
      </c>
      <c r="C1269" s="2" t="s">
        <v>456</v>
      </c>
      <c r="D1269" s="1" t="s">
        <v>597</v>
      </c>
      <c r="E1269" s="1" t="s">
        <v>10</v>
      </c>
      <c r="F1269" s="1">
        <v>125208</v>
      </c>
      <c r="G1269" s="1" t="s">
        <v>423</v>
      </c>
      <c r="H1269" s="29">
        <v>15409</v>
      </c>
      <c r="I1269" s="46">
        <v>781.48</v>
      </c>
      <c r="J1269" s="30">
        <v>538.34199999999998</v>
      </c>
      <c r="K1269" s="4"/>
      <c r="L1269" s="3" t="s">
        <v>61</v>
      </c>
      <c r="M1269" s="2">
        <v>45120</v>
      </c>
      <c r="N1269" s="2"/>
      <c r="O1269" s="5">
        <v>45141</v>
      </c>
      <c r="P1269" s="2"/>
      <c r="Q1269" s="2"/>
      <c r="R1269" s="1"/>
      <c r="S1269" s="45"/>
      <c r="T1269" s="31"/>
    </row>
    <row r="1270" spans="1:20" hidden="1" x14ac:dyDescent="0.25">
      <c r="A1270" s="1">
        <v>25532798</v>
      </c>
      <c r="B1270" s="2">
        <v>45124</v>
      </c>
      <c r="C1270" s="2" t="s">
        <v>456</v>
      </c>
      <c r="D1270" s="1" t="s">
        <v>65</v>
      </c>
      <c r="E1270" s="1" t="s">
        <v>66</v>
      </c>
      <c r="F1270" s="1">
        <v>125210</v>
      </c>
      <c r="G1270" s="1" t="s">
        <v>423</v>
      </c>
      <c r="H1270" s="29">
        <v>13800</v>
      </c>
      <c r="I1270" s="46">
        <v>753.24</v>
      </c>
      <c r="J1270" s="30">
        <v>462.041</v>
      </c>
      <c r="K1270" s="4"/>
      <c r="L1270" s="3" t="s">
        <v>799</v>
      </c>
      <c r="M1270" s="2">
        <v>45120</v>
      </c>
      <c r="N1270" s="2"/>
      <c r="O1270" s="5">
        <v>45133</v>
      </c>
      <c r="P1270" s="2"/>
      <c r="Q1270" s="2"/>
      <c r="R1270" s="1"/>
      <c r="S1270" s="45"/>
      <c r="T1270" s="31"/>
    </row>
    <row r="1271" spans="1:20" hidden="1" x14ac:dyDescent="0.25">
      <c r="A1271" s="1">
        <v>25531598</v>
      </c>
      <c r="B1271" s="2">
        <v>45121</v>
      </c>
      <c r="C1271" s="2" t="s">
        <v>456</v>
      </c>
      <c r="D1271" s="1" t="s">
        <v>557</v>
      </c>
      <c r="E1271" s="1" t="s">
        <v>66</v>
      </c>
      <c r="F1271" s="1">
        <v>125211</v>
      </c>
      <c r="G1271" s="1" t="s">
        <v>423</v>
      </c>
      <c r="H1271" s="29">
        <v>13200</v>
      </c>
      <c r="I1271" s="46">
        <v>1022.09</v>
      </c>
      <c r="J1271" s="30">
        <v>396.47899999999998</v>
      </c>
      <c r="K1271" s="4"/>
      <c r="L1271" s="3" t="s">
        <v>61</v>
      </c>
      <c r="M1271" s="2">
        <v>45120</v>
      </c>
      <c r="N1271" s="2"/>
      <c r="O1271" s="5">
        <v>45142</v>
      </c>
      <c r="P1271" s="2"/>
      <c r="Q1271" s="2"/>
      <c r="R1271" s="1"/>
      <c r="S1271" s="45"/>
      <c r="T1271" s="31"/>
    </row>
    <row r="1272" spans="1:20" hidden="1" x14ac:dyDescent="0.25">
      <c r="A1272" s="1">
        <v>25581798</v>
      </c>
      <c r="B1272" s="2">
        <v>45121</v>
      </c>
      <c r="C1272" s="2" t="s">
        <v>456</v>
      </c>
      <c r="D1272" s="1" t="s">
        <v>19</v>
      </c>
      <c r="E1272" s="1" t="s">
        <v>20</v>
      </c>
      <c r="F1272" s="1">
        <v>125212</v>
      </c>
      <c r="G1272" s="1" t="s">
        <v>423</v>
      </c>
      <c r="H1272" s="29">
        <v>14609</v>
      </c>
      <c r="I1272" s="46">
        <v>598.57000000000005</v>
      </c>
      <c r="J1272" s="30">
        <v>577.38699999999994</v>
      </c>
      <c r="K1272" s="4"/>
      <c r="L1272" s="3" t="s">
        <v>61</v>
      </c>
      <c r="M1272" s="2">
        <v>45120</v>
      </c>
      <c r="N1272" s="2"/>
      <c r="O1272" s="5">
        <v>45135</v>
      </c>
      <c r="P1272" s="2"/>
      <c r="Q1272" s="2"/>
      <c r="R1272" s="1"/>
      <c r="S1272" s="45"/>
      <c r="T1272" s="31"/>
    </row>
    <row r="1273" spans="1:20" hidden="1" x14ac:dyDescent="0.25">
      <c r="A1273" s="1">
        <v>25516598</v>
      </c>
      <c r="B1273" s="2">
        <v>45121</v>
      </c>
      <c r="C1273" s="2" t="s">
        <v>456</v>
      </c>
      <c r="D1273" s="1" t="s">
        <v>304</v>
      </c>
      <c r="E1273" s="1" t="s">
        <v>66</v>
      </c>
      <c r="F1273" s="1">
        <v>125213</v>
      </c>
      <c r="G1273" s="1" t="s">
        <v>423</v>
      </c>
      <c r="H1273" s="29">
        <v>27000</v>
      </c>
      <c r="I1273" s="46">
        <v>1753.64</v>
      </c>
      <c r="J1273" s="30">
        <v>914.06299999999999</v>
      </c>
      <c r="K1273" s="4"/>
      <c r="L1273" s="3" t="s">
        <v>61</v>
      </c>
      <c r="M1273" s="2">
        <v>45120</v>
      </c>
      <c r="N1273" s="2"/>
      <c r="O1273" s="5">
        <v>45142</v>
      </c>
      <c r="P1273" s="2"/>
      <c r="Q1273" s="2"/>
      <c r="R1273" s="1"/>
      <c r="S1273" s="45"/>
      <c r="T1273" s="31"/>
    </row>
    <row r="1274" spans="1:20" hidden="1" x14ac:dyDescent="0.25">
      <c r="A1274" s="1">
        <v>25739198</v>
      </c>
      <c r="B1274" s="2">
        <v>45121</v>
      </c>
      <c r="C1274" s="2" t="s">
        <v>456</v>
      </c>
      <c r="D1274" s="1" t="s">
        <v>19</v>
      </c>
      <c r="E1274" s="1" t="s">
        <v>20</v>
      </c>
      <c r="F1274" s="1">
        <v>125215</v>
      </c>
      <c r="G1274" s="1" t="s">
        <v>423</v>
      </c>
      <c r="H1274" s="29">
        <v>6536.63</v>
      </c>
      <c r="I1274" s="46">
        <v>210.2</v>
      </c>
      <c r="J1274" s="30">
        <v>190.52099999999999</v>
      </c>
      <c r="K1274" s="4"/>
      <c r="L1274" s="3" t="s">
        <v>61</v>
      </c>
      <c r="M1274" s="2">
        <v>45120</v>
      </c>
      <c r="N1274" s="2"/>
      <c r="O1274" s="5">
        <v>45135</v>
      </c>
      <c r="P1274" s="2"/>
      <c r="Q1274" s="2"/>
      <c r="R1274" s="1"/>
      <c r="S1274" s="45"/>
      <c r="T1274" s="31"/>
    </row>
    <row r="1275" spans="1:20" hidden="1" x14ac:dyDescent="0.25">
      <c r="A1275" s="1">
        <v>25543798</v>
      </c>
      <c r="B1275" s="2">
        <v>45121</v>
      </c>
      <c r="C1275" s="2" t="s">
        <v>456</v>
      </c>
      <c r="D1275" s="1" t="s">
        <v>987</v>
      </c>
      <c r="E1275" s="1" t="s">
        <v>5</v>
      </c>
      <c r="F1275" s="1">
        <v>125217</v>
      </c>
      <c r="G1275" s="1" t="s">
        <v>422</v>
      </c>
      <c r="H1275" s="29">
        <v>17290.13</v>
      </c>
      <c r="I1275" s="46">
        <v>471.54</v>
      </c>
      <c r="J1275" s="30">
        <v>566.17499999999995</v>
      </c>
      <c r="K1275" s="4"/>
      <c r="L1275" s="3" t="s">
        <v>836</v>
      </c>
      <c r="M1275" s="2">
        <v>45120</v>
      </c>
      <c r="N1275" s="2"/>
      <c r="O1275" s="5">
        <v>45145</v>
      </c>
      <c r="P1275" s="2"/>
      <c r="Q1275" s="2"/>
      <c r="R1275" s="1"/>
      <c r="S1275" s="45"/>
      <c r="T1275" s="31"/>
    </row>
    <row r="1276" spans="1:20" hidden="1" x14ac:dyDescent="0.25">
      <c r="A1276" s="1">
        <v>25626098</v>
      </c>
      <c r="B1276" s="2">
        <v>45121</v>
      </c>
      <c r="C1276" s="2" t="s">
        <v>456</v>
      </c>
      <c r="D1276" s="1" t="s">
        <v>125</v>
      </c>
      <c r="E1276" s="1" t="s">
        <v>30</v>
      </c>
      <c r="F1276" s="1">
        <v>125219</v>
      </c>
      <c r="G1276" s="1" t="s">
        <v>425</v>
      </c>
      <c r="H1276" s="29">
        <v>10209</v>
      </c>
      <c r="I1276" s="46">
        <v>669.42</v>
      </c>
      <c r="J1276" s="30">
        <v>344.13299999999998</v>
      </c>
      <c r="K1276" s="4"/>
      <c r="L1276" s="3" t="s">
        <v>798</v>
      </c>
      <c r="M1276" s="2">
        <v>45120</v>
      </c>
      <c r="N1276" s="2"/>
      <c r="O1276" s="5">
        <v>45138</v>
      </c>
      <c r="P1276" s="2"/>
      <c r="Q1276" s="2"/>
      <c r="R1276" s="1"/>
      <c r="S1276" s="45"/>
      <c r="T1276" s="31"/>
    </row>
    <row r="1277" spans="1:20" hidden="1" x14ac:dyDescent="0.25">
      <c r="A1277" s="1">
        <v>25724398</v>
      </c>
      <c r="B1277" s="2">
        <v>45121</v>
      </c>
      <c r="C1277" s="2" t="s">
        <v>456</v>
      </c>
      <c r="D1277" s="1" t="s">
        <v>543</v>
      </c>
      <c r="E1277" s="1" t="s">
        <v>16</v>
      </c>
      <c r="F1277" s="1">
        <v>125220</v>
      </c>
      <c r="G1277" s="1" t="s">
        <v>423</v>
      </c>
      <c r="H1277" s="29">
        <v>8359</v>
      </c>
      <c r="I1277" s="46">
        <v>479.53</v>
      </c>
      <c r="J1277" s="30">
        <v>312.52499999999998</v>
      </c>
      <c r="K1277" s="4"/>
      <c r="L1277" s="3" t="s">
        <v>11</v>
      </c>
      <c r="M1277" s="2">
        <v>45120</v>
      </c>
      <c r="N1277" s="2"/>
      <c r="O1277" s="5">
        <v>45141</v>
      </c>
      <c r="P1277" s="2"/>
      <c r="Q1277" s="2"/>
      <c r="R1277" s="1"/>
      <c r="S1277" s="45"/>
      <c r="T1277" s="31"/>
    </row>
    <row r="1278" spans="1:20" hidden="1" x14ac:dyDescent="0.25">
      <c r="A1278" s="1">
        <v>25299798</v>
      </c>
      <c r="B1278" s="2">
        <v>45121</v>
      </c>
      <c r="C1278" s="2" t="s">
        <v>456</v>
      </c>
      <c r="D1278" s="1" t="s">
        <v>59</v>
      </c>
      <c r="E1278" s="1" t="s">
        <v>60</v>
      </c>
      <c r="F1278" s="1">
        <v>125222</v>
      </c>
      <c r="G1278" s="1" t="s">
        <v>423</v>
      </c>
      <c r="H1278" s="29">
        <v>24065</v>
      </c>
      <c r="I1278" s="46">
        <v>1557.11</v>
      </c>
      <c r="J1278" s="30">
        <v>827.03800000000001</v>
      </c>
      <c r="K1278" s="4"/>
      <c r="L1278" s="3" t="s">
        <v>61</v>
      </c>
      <c r="M1278" s="2">
        <v>45120</v>
      </c>
      <c r="N1278" s="2"/>
      <c r="O1278" s="5">
        <v>45145</v>
      </c>
      <c r="P1278" s="2"/>
      <c r="Q1278" s="2"/>
      <c r="R1278" s="1"/>
      <c r="S1278" s="45"/>
      <c r="T1278" s="31"/>
    </row>
    <row r="1279" spans="1:20" hidden="1" x14ac:dyDescent="0.25">
      <c r="A1279" s="1">
        <v>25757698</v>
      </c>
      <c r="B1279" s="2">
        <v>45124</v>
      </c>
      <c r="C1279" s="2" t="s">
        <v>456</v>
      </c>
      <c r="D1279" s="1" t="s">
        <v>65</v>
      </c>
      <c r="E1279" s="1" t="s">
        <v>66</v>
      </c>
      <c r="F1279" s="1">
        <v>125224</v>
      </c>
      <c r="G1279" s="1" t="s">
        <v>423</v>
      </c>
      <c r="H1279" s="29">
        <v>8359</v>
      </c>
      <c r="I1279" s="46">
        <v>456.26</v>
      </c>
      <c r="J1279" s="30">
        <v>312.52499999999998</v>
      </c>
      <c r="K1279" s="4"/>
      <c r="L1279" s="3" t="s">
        <v>799</v>
      </c>
      <c r="M1279" s="2">
        <v>45120</v>
      </c>
      <c r="N1279" s="2"/>
      <c r="O1279" s="5">
        <v>45133</v>
      </c>
      <c r="P1279" s="2"/>
      <c r="Q1279" s="2"/>
      <c r="R1279" s="1"/>
      <c r="S1279" s="45"/>
      <c r="T1279" s="31"/>
    </row>
    <row r="1280" spans="1:20" hidden="1" x14ac:dyDescent="0.25">
      <c r="A1280" s="1">
        <v>25405698</v>
      </c>
      <c r="B1280" s="2">
        <v>45121</v>
      </c>
      <c r="C1280" s="2" t="s">
        <v>456</v>
      </c>
      <c r="D1280" s="1" t="s">
        <v>278</v>
      </c>
      <c r="E1280" s="1" t="s">
        <v>10</v>
      </c>
      <c r="F1280" s="1">
        <v>125225</v>
      </c>
      <c r="G1280" s="1" t="s">
        <v>423</v>
      </c>
      <c r="H1280" s="29">
        <v>6839</v>
      </c>
      <c r="I1280" s="46">
        <v>294.67</v>
      </c>
      <c r="J1280" s="30">
        <v>239.08500000000001</v>
      </c>
      <c r="K1280" s="4"/>
      <c r="L1280" s="3" t="s">
        <v>61</v>
      </c>
      <c r="M1280" s="2">
        <v>45120</v>
      </c>
      <c r="N1280" s="2"/>
      <c r="O1280" s="5">
        <v>45141</v>
      </c>
      <c r="P1280" s="2"/>
      <c r="Q1280" s="2"/>
      <c r="R1280" s="1"/>
      <c r="S1280" s="45"/>
      <c r="T1280" s="31"/>
    </row>
    <row r="1281" spans="1:20" hidden="1" x14ac:dyDescent="0.25">
      <c r="A1281" s="1">
        <v>25641898</v>
      </c>
      <c r="B1281" s="2">
        <v>45121</v>
      </c>
      <c r="C1281" s="2" t="s">
        <v>456</v>
      </c>
      <c r="D1281" s="1" t="s">
        <v>130</v>
      </c>
      <c r="E1281" s="1" t="s">
        <v>16</v>
      </c>
      <c r="F1281" s="1">
        <v>125226</v>
      </c>
      <c r="G1281" s="1" t="s">
        <v>423</v>
      </c>
      <c r="H1281" s="29">
        <v>5483.89</v>
      </c>
      <c r="I1281" s="46">
        <v>227.69</v>
      </c>
      <c r="J1281" s="30">
        <v>174.19900000000001</v>
      </c>
      <c r="K1281" s="4"/>
      <c r="L1281" s="3" t="s">
        <v>11</v>
      </c>
      <c r="M1281" s="2">
        <v>45120</v>
      </c>
      <c r="N1281" s="2"/>
      <c r="O1281" s="5">
        <v>45135</v>
      </c>
      <c r="P1281" s="2"/>
      <c r="Q1281" s="2"/>
      <c r="R1281" s="1"/>
      <c r="S1281" s="45"/>
      <c r="T1281" s="31"/>
    </row>
    <row r="1282" spans="1:20" hidden="1" x14ac:dyDescent="0.25">
      <c r="A1282" s="1">
        <v>25589898</v>
      </c>
      <c r="B1282" s="2">
        <v>45121</v>
      </c>
      <c r="C1282" s="2" t="s">
        <v>456</v>
      </c>
      <c r="D1282" s="1" t="s">
        <v>566</v>
      </c>
      <c r="E1282" s="1" t="s">
        <v>66</v>
      </c>
      <c r="F1282" s="1">
        <v>125227</v>
      </c>
      <c r="G1282" s="1" t="s">
        <v>423</v>
      </c>
      <c r="H1282" s="29">
        <v>24500</v>
      </c>
      <c r="I1282" s="46">
        <v>1557.81</v>
      </c>
      <c r="J1282" s="30">
        <v>809.07600000000002</v>
      </c>
      <c r="K1282" s="4"/>
      <c r="L1282" s="3" t="s">
        <v>61</v>
      </c>
      <c r="M1282" s="2">
        <v>45120</v>
      </c>
      <c r="N1282" s="2"/>
      <c r="O1282" s="5">
        <v>45142</v>
      </c>
      <c r="P1282" s="2"/>
      <c r="Q1282" s="2"/>
      <c r="R1282" s="1"/>
      <c r="S1282" s="45"/>
      <c r="T1282" s="31"/>
    </row>
    <row r="1283" spans="1:20" hidden="1" x14ac:dyDescent="0.25">
      <c r="A1283" s="1">
        <v>25544998</v>
      </c>
      <c r="B1283" s="2">
        <v>45121</v>
      </c>
      <c r="C1283" s="2" t="s">
        <v>456</v>
      </c>
      <c r="D1283" s="1" t="s">
        <v>334</v>
      </c>
      <c r="E1283" s="1" t="s">
        <v>66</v>
      </c>
      <c r="F1283" s="1">
        <v>125228</v>
      </c>
      <c r="G1283" s="1" t="s">
        <v>423</v>
      </c>
      <c r="H1283" s="29">
        <v>6179</v>
      </c>
      <c r="I1283" s="46">
        <v>373.28</v>
      </c>
      <c r="J1283" s="30">
        <v>190.52099999999999</v>
      </c>
      <c r="K1283" s="4"/>
      <c r="L1283" s="3" t="s">
        <v>61</v>
      </c>
      <c r="M1283" s="2">
        <v>45120</v>
      </c>
      <c r="N1283" s="2"/>
      <c r="O1283" s="5">
        <v>45142</v>
      </c>
      <c r="P1283" s="2"/>
      <c r="Q1283" s="2"/>
      <c r="R1283" s="1"/>
      <c r="S1283" s="45"/>
      <c r="T1283" s="31"/>
    </row>
    <row r="1284" spans="1:20" hidden="1" x14ac:dyDescent="0.25">
      <c r="A1284" s="1">
        <v>25574898</v>
      </c>
      <c r="B1284" s="2">
        <v>45121</v>
      </c>
      <c r="C1284" s="2" t="s">
        <v>456</v>
      </c>
      <c r="D1284" s="1" t="s">
        <v>98</v>
      </c>
      <c r="E1284" s="1" t="s">
        <v>10</v>
      </c>
      <c r="F1284" s="1">
        <v>125229</v>
      </c>
      <c r="G1284" s="1" t="s">
        <v>423</v>
      </c>
      <c r="H1284" s="29">
        <v>12150</v>
      </c>
      <c r="I1284" s="46">
        <v>708.31</v>
      </c>
      <c r="J1284" s="30">
        <v>405.43</v>
      </c>
      <c r="K1284" s="4"/>
      <c r="L1284" s="3" t="s">
        <v>800</v>
      </c>
      <c r="M1284" s="2">
        <v>45120</v>
      </c>
      <c r="N1284" s="2" t="s">
        <v>1408</v>
      </c>
      <c r="O1284" s="5">
        <v>45128</v>
      </c>
      <c r="P1284" s="2"/>
      <c r="Q1284" s="2"/>
      <c r="R1284" s="1"/>
      <c r="S1284" s="45"/>
      <c r="T1284" s="31"/>
    </row>
    <row r="1285" spans="1:20" hidden="1" x14ac:dyDescent="0.25">
      <c r="A1285" s="1">
        <v>25602098</v>
      </c>
      <c r="B1285" s="2">
        <v>45121</v>
      </c>
      <c r="C1285" s="2" t="s">
        <v>456</v>
      </c>
      <c r="D1285" s="1" t="s">
        <v>595</v>
      </c>
      <c r="E1285" s="1" t="s">
        <v>10</v>
      </c>
      <c r="F1285" s="1">
        <v>125230</v>
      </c>
      <c r="G1285" s="1" t="s">
        <v>423</v>
      </c>
      <c r="H1285" s="29">
        <v>7599</v>
      </c>
      <c r="I1285" s="46">
        <v>372.08</v>
      </c>
      <c r="J1285" s="30">
        <v>251.791</v>
      </c>
      <c r="K1285" s="4"/>
      <c r="L1285" s="3" t="s">
        <v>61</v>
      </c>
      <c r="M1285" s="2">
        <v>45120</v>
      </c>
      <c r="N1285" s="2"/>
      <c r="O1285" s="5">
        <v>45141</v>
      </c>
      <c r="P1285" s="2"/>
      <c r="Q1285" s="2"/>
      <c r="R1285" s="1"/>
      <c r="S1285" s="45"/>
      <c r="T1285" s="31"/>
    </row>
    <row r="1286" spans="1:20" hidden="1" x14ac:dyDescent="0.25">
      <c r="A1286" s="1">
        <v>25645798</v>
      </c>
      <c r="B1286" s="2">
        <v>45121</v>
      </c>
      <c r="C1286" s="2" t="s">
        <v>456</v>
      </c>
      <c r="D1286" s="1" t="s">
        <v>214</v>
      </c>
      <c r="E1286" s="1" t="s">
        <v>16</v>
      </c>
      <c r="F1286" s="1">
        <v>125231</v>
      </c>
      <c r="G1286" s="1" t="s">
        <v>423</v>
      </c>
      <c r="H1286" s="29">
        <v>9589</v>
      </c>
      <c r="I1286" s="46">
        <v>481.43</v>
      </c>
      <c r="J1286" s="30">
        <v>313.76</v>
      </c>
      <c r="K1286" s="4"/>
      <c r="L1286" s="3" t="s">
        <v>11</v>
      </c>
      <c r="M1286" s="2">
        <v>45120</v>
      </c>
      <c r="N1286" s="2"/>
      <c r="O1286" s="5">
        <v>45141</v>
      </c>
      <c r="P1286" s="2"/>
      <c r="Q1286" s="2"/>
      <c r="R1286" s="1"/>
      <c r="S1286" s="45"/>
      <c r="T1286" s="31"/>
    </row>
    <row r="1287" spans="1:20" hidden="1" x14ac:dyDescent="0.25">
      <c r="A1287" s="1">
        <v>25641298</v>
      </c>
      <c r="B1287" s="2">
        <v>45121</v>
      </c>
      <c r="C1287" s="2" t="s">
        <v>456</v>
      </c>
      <c r="D1287" s="1" t="s">
        <v>99</v>
      </c>
      <c r="E1287" s="1" t="s">
        <v>16</v>
      </c>
      <c r="F1287" s="1">
        <v>125232</v>
      </c>
      <c r="G1287" s="1" t="s">
        <v>423</v>
      </c>
      <c r="H1287" s="29">
        <v>7599</v>
      </c>
      <c r="I1287" s="46">
        <v>386.34</v>
      </c>
      <c r="J1287" s="30">
        <v>251.791</v>
      </c>
      <c r="K1287" s="4"/>
      <c r="L1287" s="3" t="s">
        <v>11</v>
      </c>
      <c r="M1287" s="2">
        <v>45120</v>
      </c>
      <c r="N1287" s="2"/>
      <c r="O1287" s="2">
        <v>45142.6</v>
      </c>
      <c r="P1287" s="2"/>
      <c r="Q1287" s="2"/>
      <c r="R1287" s="1"/>
      <c r="S1287" s="45"/>
      <c r="T1287" s="31"/>
    </row>
    <row r="1288" spans="1:20" hidden="1" x14ac:dyDescent="0.25">
      <c r="A1288" s="1">
        <v>25645498</v>
      </c>
      <c r="B1288" s="2">
        <v>45124</v>
      </c>
      <c r="C1288" s="2" t="s">
        <v>456</v>
      </c>
      <c r="D1288" s="1" t="s">
        <v>99</v>
      </c>
      <c r="E1288" s="1" t="s">
        <v>16</v>
      </c>
      <c r="F1288" s="1">
        <v>125233</v>
      </c>
      <c r="G1288" s="1" t="s">
        <v>423</v>
      </c>
      <c r="H1288" s="29">
        <v>18569</v>
      </c>
      <c r="I1288" s="46">
        <v>1008.83</v>
      </c>
      <c r="J1288" s="30">
        <v>657.50599999999997</v>
      </c>
      <c r="K1288" s="4"/>
      <c r="L1288" s="3" t="s">
        <v>11</v>
      </c>
      <c r="M1288" s="2">
        <v>45120</v>
      </c>
      <c r="N1288" s="2"/>
      <c r="O1288" s="5">
        <v>45142</v>
      </c>
      <c r="P1288" s="2"/>
      <c r="Q1288" s="2"/>
      <c r="R1288" s="1"/>
      <c r="S1288" s="45"/>
      <c r="T1288" s="31"/>
    </row>
    <row r="1289" spans="1:20" hidden="1" x14ac:dyDescent="0.25">
      <c r="A1289" s="1">
        <v>25654298</v>
      </c>
      <c r="B1289" s="2">
        <v>45121</v>
      </c>
      <c r="C1289" s="2" t="s">
        <v>456</v>
      </c>
      <c r="D1289" s="1" t="s">
        <v>537</v>
      </c>
      <c r="E1289" s="1" t="s">
        <v>16</v>
      </c>
      <c r="F1289" s="1">
        <v>125234</v>
      </c>
      <c r="G1289" s="1" t="s">
        <v>423</v>
      </c>
      <c r="H1289" s="29">
        <v>15149</v>
      </c>
      <c r="I1289" s="46">
        <v>754.02</v>
      </c>
      <c r="J1289" s="30">
        <v>491.435</v>
      </c>
      <c r="K1289" s="4"/>
      <c r="L1289" s="3" t="s">
        <v>11</v>
      </c>
      <c r="M1289" s="2">
        <v>45120</v>
      </c>
      <c r="N1289" s="2"/>
      <c r="O1289" s="5">
        <v>45141</v>
      </c>
      <c r="P1289" s="2"/>
      <c r="Q1289" s="2"/>
      <c r="R1289" s="1"/>
      <c r="S1289" s="45"/>
      <c r="T1289" s="31"/>
    </row>
    <row r="1290" spans="1:20" hidden="1" x14ac:dyDescent="0.25">
      <c r="A1290" s="1">
        <v>25633398</v>
      </c>
      <c r="B1290" s="2">
        <v>45121</v>
      </c>
      <c r="C1290" s="2" t="s">
        <v>456</v>
      </c>
      <c r="D1290" s="1" t="s">
        <v>529</v>
      </c>
      <c r="E1290" s="1" t="s">
        <v>20</v>
      </c>
      <c r="F1290" s="1">
        <v>125235</v>
      </c>
      <c r="G1290" s="1" t="s">
        <v>423</v>
      </c>
      <c r="H1290" s="29">
        <v>5483.61</v>
      </c>
      <c r="I1290" s="46">
        <v>254.32</v>
      </c>
      <c r="J1290" s="30">
        <v>165.751</v>
      </c>
      <c r="K1290" s="4"/>
      <c r="L1290" s="3" t="s">
        <v>11</v>
      </c>
      <c r="M1290" s="2">
        <v>45120</v>
      </c>
      <c r="N1290" s="2"/>
      <c r="O1290" s="5">
        <v>45139</v>
      </c>
      <c r="P1290" s="2"/>
      <c r="Q1290" s="2"/>
      <c r="R1290" s="1"/>
      <c r="S1290" s="45"/>
      <c r="T1290" s="31"/>
    </row>
    <row r="1291" spans="1:20" hidden="1" x14ac:dyDescent="0.25">
      <c r="A1291" s="1">
        <v>25633798</v>
      </c>
      <c r="B1291" s="2">
        <v>45121</v>
      </c>
      <c r="C1291" s="2" t="s">
        <v>456</v>
      </c>
      <c r="D1291" s="1" t="s">
        <v>19</v>
      </c>
      <c r="E1291" s="1" t="s">
        <v>20</v>
      </c>
      <c r="F1291" s="1">
        <v>125236</v>
      </c>
      <c r="G1291" s="1" t="s">
        <v>423</v>
      </c>
      <c r="H1291" s="29">
        <v>7523.01</v>
      </c>
      <c r="I1291" s="46">
        <v>272.3</v>
      </c>
      <c r="J1291" s="30">
        <v>251.791</v>
      </c>
      <c r="K1291" s="4"/>
      <c r="L1291" s="3" t="s">
        <v>61</v>
      </c>
      <c r="M1291" s="2">
        <v>45120</v>
      </c>
      <c r="N1291" s="2"/>
      <c r="O1291" s="5">
        <v>45135</v>
      </c>
      <c r="P1291" s="2"/>
      <c r="Q1291" s="2"/>
      <c r="R1291" s="1"/>
      <c r="S1291" s="45"/>
      <c r="T1291" s="31"/>
    </row>
    <row r="1292" spans="1:20" hidden="1" x14ac:dyDescent="0.25">
      <c r="A1292" s="1">
        <v>25675198</v>
      </c>
      <c r="B1292" s="2">
        <v>45121</v>
      </c>
      <c r="C1292" s="2" t="s">
        <v>456</v>
      </c>
      <c r="D1292" s="1" t="s">
        <v>130</v>
      </c>
      <c r="E1292" s="1" t="s">
        <v>16</v>
      </c>
      <c r="F1292" s="1">
        <v>125237</v>
      </c>
      <c r="G1292" s="1" t="s">
        <v>423</v>
      </c>
      <c r="H1292" s="29">
        <v>37904.85</v>
      </c>
      <c r="I1292" s="46">
        <v>1594.17</v>
      </c>
      <c r="J1292" s="30">
        <v>1219.6600000000001</v>
      </c>
      <c r="K1292" s="4"/>
      <c r="L1292" s="3" t="s">
        <v>11</v>
      </c>
      <c r="M1292" s="2">
        <v>45120</v>
      </c>
      <c r="N1292" s="2"/>
      <c r="O1292" s="2">
        <v>45140.862500000003</v>
      </c>
      <c r="P1292" s="2"/>
      <c r="Q1292" s="2"/>
      <c r="R1292" s="1"/>
      <c r="S1292" s="45"/>
      <c r="T1292" s="31"/>
    </row>
    <row r="1293" spans="1:20" hidden="1" x14ac:dyDescent="0.25">
      <c r="A1293" s="1">
        <v>25716998</v>
      </c>
      <c r="B1293" s="2">
        <v>45121</v>
      </c>
      <c r="C1293" s="2" t="s">
        <v>456</v>
      </c>
      <c r="D1293" s="1" t="s">
        <v>228</v>
      </c>
      <c r="E1293" s="1" t="s">
        <v>13</v>
      </c>
      <c r="F1293" s="1">
        <v>125238</v>
      </c>
      <c r="G1293" s="1" t="s">
        <v>423</v>
      </c>
      <c r="H1293" s="29">
        <v>8909</v>
      </c>
      <c r="I1293" s="46">
        <v>929.52</v>
      </c>
      <c r="J1293" s="30">
        <v>272.53100000000001</v>
      </c>
      <c r="K1293" s="4"/>
      <c r="L1293" s="3" t="s">
        <v>11</v>
      </c>
      <c r="M1293" s="2">
        <v>45120</v>
      </c>
      <c r="N1293" s="2"/>
      <c r="O1293" s="5">
        <v>45140</v>
      </c>
      <c r="P1293" s="2"/>
      <c r="Q1293" s="2"/>
      <c r="R1293" s="1"/>
      <c r="S1293" s="45"/>
      <c r="T1293" s="31"/>
    </row>
    <row r="1294" spans="1:20" hidden="1" x14ac:dyDescent="0.25">
      <c r="A1294" s="1">
        <v>25538998</v>
      </c>
      <c r="B1294" s="2">
        <v>45124</v>
      </c>
      <c r="C1294" s="2" t="s">
        <v>456</v>
      </c>
      <c r="D1294" s="1" t="s">
        <v>65</v>
      </c>
      <c r="E1294" s="1" t="s">
        <v>66</v>
      </c>
      <c r="F1294" s="1">
        <v>125239</v>
      </c>
      <c r="G1294" s="1" t="s">
        <v>423</v>
      </c>
      <c r="H1294" s="29">
        <v>18759</v>
      </c>
      <c r="I1294" s="46">
        <v>1023.92</v>
      </c>
      <c r="J1294" s="30">
        <v>651.47799999999995</v>
      </c>
      <c r="K1294" s="4"/>
      <c r="L1294" s="3" t="s">
        <v>799</v>
      </c>
      <c r="M1294" s="2">
        <v>45120</v>
      </c>
      <c r="N1294" s="2"/>
      <c r="O1294" s="5">
        <v>45133</v>
      </c>
      <c r="P1294" s="2"/>
      <c r="Q1294" s="2"/>
      <c r="R1294" s="1"/>
      <c r="S1294" s="45"/>
      <c r="T1294" s="31"/>
    </row>
    <row r="1295" spans="1:20" hidden="1" x14ac:dyDescent="0.25">
      <c r="A1295" s="1">
        <v>25781198</v>
      </c>
      <c r="B1295" s="2">
        <v>45121</v>
      </c>
      <c r="C1295" s="2" t="s">
        <v>456</v>
      </c>
      <c r="D1295" s="1" t="s">
        <v>14</v>
      </c>
      <c r="E1295" s="1" t="s">
        <v>10</v>
      </c>
      <c r="F1295" s="1">
        <v>125240</v>
      </c>
      <c r="G1295" s="1" t="s">
        <v>423</v>
      </c>
      <c r="H1295" s="29">
        <v>5539</v>
      </c>
      <c r="I1295" s="46">
        <v>206.63</v>
      </c>
      <c r="J1295" s="30">
        <v>162.68799999999999</v>
      </c>
      <c r="K1295" s="4"/>
      <c r="L1295" s="3" t="s">
        <v>61</v>
      </c>
      <c r="M1295" s="2">
        <v>45120</v>
      </c>
      <c r="N1295" s="2"/>
      <c r="O1295" s="5">
        <v>45138</v>
      </c>
      <c r="P1295" s="2"/>
      <c r="Q1295" s="2"/>
      <c r="R1295" s="1"/>
      <c r="S1295" s="45"/>
      <c r="T1295" s="31"/>
    </row>
    <row r="1296" spans="1:20" hidden="1" x14ac:dyDescent="0.25">
      <c r="A1296" s="1">
        <v>25688098</v>
      </c>
      <c r="B1296" s="2">
        <v>45121</v>
      </c>
      <c r="C1296" s="2" t="s">
        <v>456</v>
      </c>
      <c r="D1296" s="1" t="s">
        <v>266</v>
      </c>
      <c r="E1296" s="1" t="s">
        <v>10</v>
      </c>
      <c r="F1296" s="1">
        <v>125241</v>
      </c>
      <c r="G1296" s="1" t="s">
        <v>423</v>
      </c>
      <c r="H1296" s="29">
        <v>15156.34</v>
      </c>
      <c r="I1296" s="46">
        <v>613.35</v>
      </c>
      <c r="J1296" s="30">
        <v>404.16</v>
      </c>
      <c r="K1296" s="4"/>
      <c r="L1296" s="3" t="s">
        <v>61</v>
      </c>
      <c r="M1296" s="2">
        <v>45120</v>
      </c>
      <c r="N1296" s="2"/>
      <c r="O1296" s="5">
        <v>45141</v>
      </c>
      <c r="P1296" s="2"/>
      <c r="Q1296" s="2"/>
      <c r="R1296" s="1"/>
      <c r="S1296" s="45"/>
      <c r="T1296" s="31"/>
    </row>
    <row r="1297" spans="1:20" hidden="1" x14ac:dyDescent="0.25">
      <c r="A1297" s="1">
        <v>25463998</v>
      </c>
      <c r="B1297" s="2">
        <v>45121</v>
      </c>
      <c r="C1297" s="2" t="s">
        <v>456</v>
      </c>
      <c r="D1297" s="1" t="s">
        <v>17</v>
      </c>
      <c r="E1297" s="1" t="s">
        <v>16</v>
      </c>
      <c r="F1297" s="1">
        <v>125242</v>
      </c>
      <c r="G1297" s="1" t="s">
        <v>423</v>
      </c>
      <c r="H1297" s="29">
        <v>13852.27</v>
      </c>
      <c r="I1297" s="46">
        <v>528.27</v>
      </c>
      <c r="J1297" s="30">
        <v>404.16</v>
      </c>
      <c r="K1297" s="4"/>
      <c r="L1297" s="3" t="s">
        <v>11</v>
      </c>
      <c r="M1297" s="2">
        <v>45120</v>
      </c>
      <c r="N1297" s="2"/>
      <c r="O1297" s="5">
        <v>45135</v>
      </c>
      <c r="P1297" s="2"/>
      <c r="Q1297" s="2"/>
      <c r="R1297" s="1"/>
      <c r="S1297" s="45"/>
      <c r="T1297" s="31"/>
    </row>
    <row r="1298" spans="1:20" hidden="1" x14ac:dyDescent="0.25">
      <c r="A1298" s="1">
        <v>25689798</v>
      </c>
      <c r="B1298" s="2">
        <v>45121</v>
      </c>
      <c r="C1298" s="2" t="s">
        <v>456</v>
      </c>
      <c r="D1298" s="1" t="s">
        <v>306</v>
      </c>
      <c r="E1298" s="1" t="s">
        <v>10</v>
      </c>
      <c r="F1298" s="1">
        <v>125243</v>
      </c>
      <c r="G1298" s="1" t="s">
        <v>423</v>
      </c>
      <c r="H1298" s="29">
        <v>28328</v>
      </c>
      <c r="I1298" s="46">
        <v>1396.74</v>
      </c>
      <c r="J1298" s="30">
        <v>965.23800000000006</v>
      </c>
      <c r="K1298" s="4"/>
      <c r="L1298" s="3" t="s">
        <v>61</v>
      </c>
      <c r="M1298" s="2">
        <v>45120</v>
      </c>
      <c r="N1298" s="2"/>
      <c r="O1298" s="5">
        <v>45141</v>
      </c>
      <c r="P1298" s="2"/>
      <c r="Q1298" s="2"/>
      <c r="R1298" s="1"/>
      <c r="S1298" s="45"/>
      <c r="T1298" s="31"/>
    </row>
    <row r="1299" spans="1:20" hidden="1" x14ac:dyDescent="0.25">
      <c r="A1299" s="1">
        <v>25827198</v>
      </c>
      <c r="B1299" s="2">
        <v>45121</v>
      </c>
      <c r="C1299" s="2" t="s">
        <v>456</v>
      </c>
      <c r="D1299" s="1" t="s">
        <v>594</v>
      </c>
      <c r="E1299" s="1" t="s">
        <v>10</v>
      </c>
      <c r="F1299" s="1">
        <v>125244</v>
      </c>
      <c r="G1299" s="1" t="s">
        <v>423</v>
      </c>
      <c r="H1299" s="29">
        <v>23759</v>
      </c>
      <c r="I1299" s="46">
        <v>1668.13</v>
      </c>
      <c r="J1299" s="30">
        <v>1002.163</v>
      </c>
      <c r="K1299" s="4"/>
      <c r="L1299" s="3" t="s">
        <v>61</v>
      </c>
      <c r="M1299" s="2">
        <v>45120</v>
      </c>
      <c r="N1299" s="2"/>
      <c r="O1299" s="5">
        <v>45141</v>
      </c>
      <c r="P1299" s="2"/>
      <c r="Q1299" s="2"/>
      <c r="R1299" s="1"/>
      <c r="S1299" s="45"/>
      <c r="T1299" s="31"/>
    </row>
    <row r="1300" spans="1:20" hidden="1" x14ac:dyDescent="0.25">
      <c r="A1300" s="1">
        <v>25464098</v>
      </c>
      <c r="B1300" s="2">
        <v>45126</v>
      </c>
      <c r="C1300" s="2" t="s">
        <v>456</v>
      </c>
      <c r="D1300" s="1" t="s">
        <v>952</v>
      </c>
      <c r="E1300" s="1" t="s">
        <v>80</v>
      </c>
      <c r="F1300" s="1">
        <v>125252</v>
      </c>
      <c r="G1300" s="1" t="s">
        <v>423</v>
      </c>
      <c r="H1300" s="29">
        <v>6519</v>
      </c>
      <c r="I1300" s="46">
        <v>256.64999999999998</v>
      </c>
      <c r="J1300" s="30">
        <v>202.797</v>
      </c>
      <c r="K1300" s="4"/>
      <c r="L1300" s="3" t="s">
        <v>844</v>
      </c>
      <c r="M1300" s="2">
        <v>45120</v>
      </c>
      <c r="N1300" s="2"/>
      <c r="O1300" s="5">
        <v>45146</v>
      </c>
      <c r="P1300" s="2"/>
      <c r="Q1300" s="2"/>
      <c r="R1300" s="1"/>
      <c r="S1300" s="45"/>
      <c r="T1300" s="31"/>
    </row>
    <row r="1301" spans="1:20" hidden="1" x14ac:dyDescent="0.25">
      <c r="A1301" s="1">
        <v>25971899</v>
      </c>
      <c r="B1301" s="2">
        <v>45121</v>
      </c>
      <c r="C1301" s="2" t="s">
        <v>456</v>
      </c>
      <c r="D1301" s="1" t="s">
        <v>203</v>
      </c>
      <c r="E1301" s="1" t="s">
        <v>10</v>
      </c>
      <c r="F1301" s="1">
        <v>125256</v>
      </c>
      <c r="G1301" s="1" t="s">
        <v>423</v>
      </c>
      <c r="H1301" s="29">
        <v>593.15</v>
      </c>
      <c r="I1301" s="46">
        <v>98.99</v>
      </c>
      <c r="J1301" s="30">
        <v>33.75</v>
      </c>
      <c r="K1301" s="4"/>
      <c r="L1301" s="3" t="s">
        <v>61</v>
      </c>
      <c r="M1301" s="2">
        <v>45121</v>
      </c>
      <c r="N1301" s="2"/>
      <c r="O1301" s="5">
        <v>45141</v>
      </c>
      <c r="P1301" s="2"/>
      <c r="Q1301" s="2"/>
      <c r="R1301" s="1"/>
      <c r="S1301" s="45"/>
      <c r="T1301" s="31"/>
    </row>
    <row r="1302" spans="1:20" hidden="1" x14ac:dyDescent="0.25">
      <c r="A1302" s="1">
        <v>25984799</v>
      </c>
      <c r="B1302" s="2">
        <v>45121</v>
      </c>
      <c r="C1302" s="2" t="s">
        <v>456</v>
      </c>
      <c r="D1302" s="1" t="s">
        <v>254</v>
      </c>
      <c r="E1302" s="1" t="s">
        <v>51</v>
      </c>
      <c r="F1302" s="1">
        <v>125259</v>
      </c>
      <c r="G1302" s="1" t="s">
        <v>422</v>
      </c>
      <c r="H1302" s="28">
        <v>1592.76</v>
      </c>
      <c r="I1302" s="46">
        <v>78.58</v>
      </c>
      <c r="J1302" s="30">
        <v>83.5</v>
      </c>
      <c r="K1302" s="4"/>
      <c r="L1302" s="3" t="s">
        <v>188</v>
      </c>
      <c r="M1302" s="2">
        <v>45121</v>
      </c>
      <c r="N1302" s="2"/>
      <c r="O1302" s="5">
        <v>45125</v>
      </c>
      <c r="P1302" s="2"/>
      <c r="Q1302" s="2"/>
      <c r="R1302" s="1"/>
      <c r="S1302" s="45"/>
      <c r="T1302" s="31"/>
    </row>
    <row r="1303" spans="1:20" hidden="1" x14ac:dyDescent="0.25">
      <c r="A1303" s="1">
        <v>25999599</v>
      </c>
      <c r="B1303" s="2">
        <v>45126</v>
      </c>
      <c r="C1303" s="2" t="s">
        <v>456</v>
      </c>
      <c r="D1303" s="1" t="s">
        <v>184</v>
      </c>
      <c r="E1303" s="1" t="s">
        <v>80</v>
      </c>
      <c r="F1303" s="1">
        <v>125261</v>
      </c>
      <c r="G1303" s="1" t="s">
        <v>423</v>
      </c>
      <c r="H1303" s="29">
        <v>1263.56</v>
      </c>
      <c r="I1303" s="46">
        <v>77.959999999999994</v>
      </c>
      <c r="J1303" s="30">
        <v>70.832999999999998</v>
      </c>
      <c r="K1303" s="4"/>
      <c r="L1303" s="3" t="s">
        <v>844</v>
      </c>
      <c r="M1303" s="2">
        <v>45121</v>
      </c>
      <c r="N1303" s="2"/>
      <c r="O1303" s="5">
        <v>45146</v>
      </c>
      <c r="P1303" s="2"/>
      <c r="Q1303" s="2"/>
      <c r="R1303" s="1"/>
      <c r="S1303" s="45"/>
      <c r="T1303" s="31"/>
    </row>
    <row r="1304" spans="1:20" hidden="1" x14ac:dyDescent="0.25">
      <c r="A1304" s="1">
        <v>25978599</v>
      </c>
      <c r="B1304" s="2">
        <v>45121</v>
      </c>
      <c r="C1304" s="2" t="s">
        <v>456</v>
      </c>
      <c r="D1304" s="1" t="s">
        <v>114</v>
      </c>
      <c r="E1304" s="1" t="s">
        <v>13</v>
      </c>
      <c r="F1304" s="1">
        <v>125262</v>
      </c>
      <c r="G1304" s="1" t="s">
        <v>423</v>
      </c>
      <c r="H1304" s="29">
        <v>662.7</v>
      </c>
      <c r="I1304" s="46">
        <v>95.77</v>
      </c>
      <c r="J1304" s="30">
        <v>28.989000000000001</v>
      </c>
      <c r="K1304" s="4"/>
      <c r="L1304" s="3" t="s">
        <v>61</v>
      </c>
      <c r="M1304" s="2">
        <v>45121</v>
      </c>
      <c r="N1304" s="2"/>
      <c r="O1304" s="5">
        <v>45139</v>
      </c>
      <c r="P1304" s="2"/>
      <c r="Q1304" s="2"/>
      <c r="R1304" s="1"/>
      <c r="S1304" s="45"/>
      <c r="T1304" s="31"/>
    </row>
    <row r="1305" spans="1:20" hidden="1" x14ac:dyDescent="0.25">
      <c r="A1305" s="1">
        <v>25691198</v>
      </c>
      <c r="B1305" s="2">
        <v>45121</v>
      </c>
      <c r="C1305" s="2" t="s">
        <v>456</v>
      </c>
      <c r="D1305" s="1" t="s">
        <v>14</v>
      </c>
      <c r="E1305" s="1" t="s">
        <v>10</v>
      </c>
      <c r="F1305" s="1">
        <v>125265</v>
      </c>
      <c r="G1305" s="1" t="s">
        <v>423</v>
      </c>
      <c r="H1305" s="29">
        <v>30137.99</v>
      </c>
      <c r="I1305" s="46">
        <v>1178.1400000000001</v>
      </c>
      <c r="J1305" s="30">
        <v>970.11599999999999</v>
      </c>
      <c r="K1305" s="4"/>
      <c r="L1305" s="3" t="s">
        <v>61</v>
      </c>
      <c r="M1305" s="2">
        <v>45121</v>
      </c>
      <c r="N1305" s="2"/>
      <c r="O1305" s="5">
        <v>45138</v>
      </c>
      <c r="P1305" s="2"/>
      <c r="Q1305" s="2"/>
      <c r="R1305" s="1"/>
      <c r="S1305" s="45"/>
      <c r="T1305" s="31"/>
    </row>
    <row r="1306" spans="1:20" hidden="1" x14ac:dyDescent="0.25">
      <c r="A1306" s="1">
        <v>25431298</v>
      </c>
      <c r="B1306" s="2">
        <v>45132</v>
      </c>
      <c r="C1306" s="2" t="s">
        <v>456</v>
      </c>
      <c r="D1306" s="1" t="s">
        <v>260</v>
      </c>
      <c r="E1306" s="1" t="s">
        <v>10</v>
      </c>
      <c r="F1306" s="1">
        <v>125266</v>
      </c>
      <c r="G1306" s="1" t="s">
        <v>423</v>
      </c>
      <c r="H1306" s="29">
        <v>129850</v>
      </c>
      <c r="I1306" s="46">
        <v>4541.5</v>
      </c>
      <c r="J1306" s="30">
        <v>4968.5190000000002</v>
      </c>
      <c r="K1306" s="4"/>
      <c r="L1306" s="3" t="s">
        <v>800</v>
      </c>
      <c r="M1306" s="2">
        <v>45121</v>
      </c>
      <c r="N1306" s="2" t="s">
        <v>1408</v>
      </c>
      <c r="O1306" s="5">
        <v>45109</v>
      </c>
      <c r="P1306" s="2"/>
      <c r="Q1306" s="2"/>
      <c r="R1306" s="1"/>
      <c r="S1306" s="45"/>
      <c r="T1306" s="31"/>
    </row>
    <row r="1307" spans="1:20" hidden="1" x14ac:dyDescent="0.25">
      <c r="A1307" s="1">
        <v>25505398</v>
      </c>
      <c r="B1307" s="2">
        <v>45124</v>
      </c>
      <c r="C1307" s="2" t="s">
        <v>456</v>
      </c>
      <c r="D1307" s="1" t="s">
        <v>65</v>
      </c>
      <c r="E1307" s="1" t="s">
        <v>66</v>
      </c>
      <c r="F1307" s="1">
        <v>125267</v>
      </c>
      <c r="G1307" s="1" t="s">
        <v>423</v>
      </c>
      <c r="H1307" s="29">
        <v>44900</v>
      </c>
      <c r="I1307" s="46">
        <v>2450.77</v>
      </c>
      <c r="J1307" s="30">
        <v>1569.9</v>
      </c>
      <c r="K1307" s="4"/>
      <c r="L1307" s="3" t="s">
        <v>799</v>
      </c>
      <c r="M1307" s="2">
        <v>45121</v>
      </c>
      <c r="N1307" s="2"/>
      <c r="O1307" s="5">
        <v>45134</v>
      </c>
      <c r="P1307" s="2"/>
      <c r="Q1307" s="2"/>
      <c r="R1307" s="1"/>
      <c r="S1307" s="45"/>
      <c r="T1307" s="31"/>
    </row>
    <row r="1308" spans="1:20" hidden="1" x14ac:dyDescent="0.25">
      <c r="A1308" s="1">
        <v>25788898</v>
      </c>
      <c r="B1308" s="2">
        <v>45121</v>
      </c>
      <c r="C1308" s="2" t="s">
        <v>456</v>
      </c>
      <c r="D1308" s="1" t="s">
        <v>646</v>
      </c>
      <c r="E1308" s="1" t="s">
        <v>5</v>
      </c>
      <c r="F1308" s="1">
        <v>125268</v>
      </c>
      <c r="G1308" s="1" t="s">
        <v>422</v>
      </c>
      <c r="H1308" s="28">
        <v>59000</v>
      </c>
      <c r="I1308" s="46">
        <v>1346.66</v>
      </c>
      <c r="J1308" s="30">
        <v>1655.2439999999999</v>
      </c>
      <c r="K1308" s="4"/>
      <c r="L1308" s="3" t="s">
        <v>188</v>
      </c>
      <c r="M1308" s="2">
        <v>45121</v>
      </c>
      <c r="N1308" s="2"/>
      <c r="O1308" s="5">
        <v>45125</v>
      </c>
      <c r="P1308" s="2"/>
      <c r="Q1308" s="2"/>
      <c r="R1308" s="1"/>
      <c r="S1308" s="45"/>
      <c r="T1308" s="31"/>
    </row>
    <row r="1309" spans="1:20" hidden="1" x14ac:dyDescent="0.25">
      <c r="A1309" s="1"/>
      <c r="B1309" s="2">
        <v>45121</v>
      </c>
      <c r="C1309" s="2" t="s">
        <v>456</v>
      </c>
      <c r="D1309" s="1" t="s">
        <v>271</v>
      </c>
      <c r="E1309" s="1" t="s">
        <v>10</v>
      </c>
      <c r="F1309" s="1">
        <v>125272</v>
      </c>
      <c r="G1309" s="1" t="s">
        <v>423</v>
      </c>
      <c r="H1309" s="29">
        <v>5574.2</v>
      </c>
      <c r="I1309" s="46">
        <v>130.12</v>
      </c>
      <c r="J1309" s="30">
        <v>26.417000000000002</v>
      </c>
      <c r="K1309" s="4"/>
      <c r="L1309" s="3" t="s">
        <v>61</v>
      </c>
      <c r="M1309" s="2">
        <v>45121</v>
      </c>
      <c r="N1309" s="2" t="s">
        <v>1482</v>
      </c>
      <c r="O1309" s="5">
        <v>45141</v>
      </c>
      <c r="P1309" s="2"/>
      <c r="Q1309" s="2"/>
      <c r="R1309" s="1"/>
      <c r="S1309" s="45"/>
      <c r="T1309" s="31"/>
    </row>
    <row r="1310" spans="1:20" hidden="1" x14ac:dyDescent="0.25">
      <c r="A1310" s="1"/>
      <c r="B1310" s="2">
        <v>45121</v>
      </c>
      <c r="C1310" s="2" t="s">
        <v>456</v>
      </c>
      <c r="D1310" s="1" t="s">
        <v>546</v>
      </c>
      <c r="E1310" s="1" t="s">
        <v>16</v>
      </c>
      <c r="F1310" s="1">
        <v>125277</v>
      </c>
      <c r="G1310" s="1" t="s">
        <v>423</v>
      </c>
      <c r="H1310" s="29">
        <v>5370.29</v>
      </c>
      <c r="I1310" s="46">
        <v>201.41</v>
      </c>
      <c r="J1310" s="30">
        <v>23.968</v>
      </c>
      <c r="K1310" s="4"/>
      <c r="L1310" s="3" t="s">
        <v>11</v>
      </c>
      <c r="M1310" s="2">
        <v>45121</v>
      </c>
      <c r="N1310" s="2" t="s">
        <v>1482</v>
      </c>
      <c r="O1310" s="5">
        <v>45135</v>
      </c>
      <c r="P1310" s="2"/>
      <c r="Q1310" s="2"/>
      <c r="R1310" s="1"/>
      <c r="S1310" s="45"/>
      <c r="T1310" s="31"/>
    </row>
    <row r="1311" spans="1:20" hidden="1" x14ac:dyDescent="0.25">
      <c r="A1311" s="1"/>
      <c r="B1311" s="2">
        <v>45121</v>
      </c>
      <c r="C1311" s="2" t="s">
        <v>456</v>
      </c>
      <c r="D1311" s="1" t="s">
        <v>14</v>
      </c>
      <c r="E1311" s="1" t="s">
        <v>10</v>
      </c>
      <c r="F1311" s="1">
        <v>125279</v>
      </c>
      <c r="G1311" s="1" t="s">
        <v>423</v>
      </c>
      <c r="H1311" s="29">
        <v>4856.2299999999996</v>
      </c>
      <c r="I1311" s="46">
        <v>105.57</v>
      </c>
      <c r="J1311" s="30">
        <v>23.968</v>
      </c>
      <c r="K1311" s="4"/>
      <c r="L1311" s="3" t="s">
        <v>61</v>
      </c>
      <c r="M1311" s="2">
        <v>45121</v>
      </c>
      <c r="N1311" s="2" t="s">
        <v>1482</v>
      </c>
      <c r="O1311" s="5">
        <v>45138</v>
      </c>
      <c r="P1311" s="2"/>
      <c r="Q1311" s="2"/>
      <c r="R1311" s="1"/>
      <c r="S1311" s="45"/>
      <c r="T1311" s="31"/>
    </row>
    <row r="1312" spans="1:20" hidden="1" x14ac:dyDescent="0.25">
      <c r="A1312" s="1">
        <v>26034698</v>
      </c>
      <c r="B1312" s="2">
        <v>45121</v>
      </c>
      <c r="C1312" s="2" t="s">
        <v>456</v>
      </c>
      <c r="D1312" s="1" t="s">
        <v>291</v>
      </c>
      <c r="E1312" s="1" t="s">
        <v>6</v>
      </c>
      <c r="F1312" s="1">
        <v>125281</v>
      </c>
      <c r="G1312" s="1" t="s">
        <v>422</v>
      </c>
      <c r="H1312" s="28">
        <v>8444.32</v>
      </c>
      <c r="I1312" s="46">
        <v>111.38</v>
      </c>
      <c r="J1312" s="30">
        <v>29.58</v>
      </c>
      <c r="K1312" s="4"/>
      <c r="L1312" s="3" t="s">
        <v>52</v>
      </c>
      <c r="M1312" s="2">
        <v>45121</v>
      </c>
      <c r="N1312" s="2"/>
      <c r="O1312" s="5">
        <v>45132</v>
      </c>
      <c r="P1312" s="2"/>
      <c r="Q1312" s="2"/>
      <c r="R1312" s="1"/>
      <c r="S1312" s="45"/>
      <c r="T1312" s="31"/>
    </row>
    <row r="1313" spans="1:20" hidden="1" x14ac:dyDescent="0.25">
      <c r="A1313" s="1"/>
      <c r="B1313" s="2">
        <v>45121</v>
      </c>
      <c r="C1313" s="2" t="s">
        <v>456</v>
      </c>
      <c r="D1313" s="1" t="s">
        <v>260</v>
      </c>
      <c r="E1313" s="1" t="s">
        <v>10</v>
      </c>
      <c r="F1313" s="1">
        <v>125292</v>
      </c>
      <c r="G1313" s="1" t="s">
        <v>423</v>
      </c>
      <c r="H1313" s="29">
        <v>10958.03</v>
      </c>
      <c r="I1313" s="46">
        <v>163.77000000000001</v>
      </c>
      <c r="J1313" s="30">
        <v>29.582999999999998</v>
      </c>
      <c r="K1313" s="4"/>
      <c r="L1313" s="3" t="s">
        <v>61</v>
      </c>
      <c r="M1313" s="2">
        <v>45121</v>
      </c>
      <c r="N1313" s="2" t="s">
        <v>1482</v>
      </c>
      <c r="O1313" s="5">
        <v>45141</v>
      </c>
      <c r="P1313" s="2"/>
      <c r="Q1313" s="2"/>
      <c r="R1313" s="1"/>
      <c r="S1313" s="45"/>
      <c r="T1313" s="31"/>
    </row>
    <row r="1314" spans="1:20" hidden="1" x14ac:dyDescent="0.25">
      <c r="A1314" s="1">
        <v>25442598</v>
      </c>
      <c r="B1314" s="2">
        <v>45121</v>
      </c>
      <c r="C1314" s="2" t="s">
        <v>456</v>
      </c>
      <c r="D1314" s="1" t="s">
        <v>99</v>
      </c>
      <c r="E1314" s="1" t="s">
        <v>16</v>
      </c>
      <c r="F1314" s="1">
        <v>125293</v>
      </c>
      <c r="G1314" s="1" t="s">
        <v>423</v>
      </c>
      <c r="H1314" s="29">
        <v>11429</v>
      </c>
      <c r="I1314" s="46">
        <v>545.74</v>
      </c>
      <c r="J1314" s="30">
        <v>371.93700000000001</v>
      </c>
      <c r="K1314" s="4"/>
      <c r="L1314" s="3" t="s">
        <v>61</v>
      </c>
      <c r="M1314" s="2">
        <v>45121</v>
      </c>
      <c r="N1314" s="2"/>
      <c r="O1314" s="5">
        <v>45141</v>
      </c>
      <c r="P1314" s="2"/>
      <c r="Q1314" s="2"/>
      <c r="R1314" s="1"/>
      <c r="S1314" s="45"/>
      <c r="T1314" s="31"/>
    </row>
    <row r="1315" spans="1:20" hidden="1" x14ac:dyDescent="0.25">
      <c r="A1315" s="1">
        <v>25229498</v>
      </c>
      <c r="B1315" s="2">
        <v>45121</v>
      </c>
      <c r="C1315" s="2" t="s">
        <v>456</v>
      </c>
      <c r="D1315" s="1" t="s">
        <v>542</v>
      </c>
      <c r="E1315" s="1" t="s">
        <v>16</v>
      </c>
      <c r="F1315" s="1">
        <v>125294</v>
      </c>
      <c r="G1315" s="1" t="s">
        <v>423</v>
      </c>
      <c r="H1315" s="29">
        <v>16400</v>
      </c>
      <c r="I1315" s="46">
        <v>885.85</v>
      </c>
      <c r="J1315" s="30">
        <v>577.35199999999998</v>
      </c>
      <c r="K1315" s="4"/>
      <c r="L1315" s="3" t="s">
        <v>11</v>
      </c>
      <c r="M1315" s="2">
        <v>45121</v>
      </c>
      <c r="N1315" s="2"/>
      <c r="O1315" s="5">
        <v>45141</v>
      </c>
      <c r="P1315" s="2"/>
      <c r="Q1315" s="2"/>
      <c r="R1315" s="1"/>
      <c r="S1315" s="45"/>
      <c r="T1315" s="31"/>
    </row>
    <row r="1316" spans="1:20" hidden="1" x14ac:dyDescent="0.25">
      <c r="A1316" s="1">
        <v>25573298</v>
      </c>
      <c r="B1316" s="2">
        <v>45124</v>
      </c>
      <c r="C1316" s="2" t="s">
        <v>456</v>
      </c>
      <c r="D1316" s="1" t="s">
        <v>95</v>
      </c>
      <c r="E1316" s="1" t="s">
        <v>30</v>
      </c>
      <c r="F1316" s="1">
        <v>125295</v>
      </c>
      <c r="G1316" s="1" t="s">
        <v>425</v>
      </c>
      <c r="H1316" s="29">
        <v>12401.78</v>
      </c>
      <c r="I1316" s="46">
        <v>623.74</v>
      </c>
      <c r="J1316" s="30">
        <v>344.13299999999998</v>
      </c>
      <c r="K1316" s="4"/>
      <c r="L1316" s="3" t="s">
        <v>959</v>
      </c>
      <c r="M1316" s="2">
        <v>45121</v>
      </c>
      <c r="N1316" s="2" t="s">
        <v>1407</v>
      </c>
      <c r="O1316" s="5">
        <v>45139</v>
      </c>
      <c r="P1316" s="2"/>
      <c r="Q1316" s="2"/>
      <c r="R1316" s="1"/>
      <c r="S1316" s="45"/>
      <c r="T1316" s="31"/>
    </row>
    <row r="1317" spans="1:20" hidden="1" x14ac:dyDescent="0.25">
      <c r="A1317" s="1">
        <v>25590598</v>
      </c>
      <c r="B1317" s="2">
        <v>45124</v>
      </c>
      <c r="C1317" s="2" t="s">
        <v>456</v>
      </c>
      <c r="D1317" s="1" t="s">
        <v>158</v>
      </c>
      <c r="E1317" s="1" t="s">
        <v>30</v>
      </c>
      <c r="F1317" s="1">
        <v>125296</v>
      </c>
      <c r="G1317" s="1" t="s">
        <v>425</v>
      </c>
      <c r="H1317" s="29">
        <v>9049</v>
      </c>
      <c r="I1317" s="46">
        <v>509.91</v>
      </c>
      <c r="J1317" s="30">
        <v>285.92700000000002</v>
      </c>
      <c r="K1317" s="4"/>
      <c r="L1317" s="3" t="s">
        <v>959</v>
      </c>
      <c r="M1317" s="2">
        <v>45121</v>
      </c>
      <c r="N1317" s="2" t="s">
        <v>1407</v>
      </c>
      <c r="O1317" s="5">
        <v>45153</v>
      </c>
      <c r="P1317" s="2"/>
      <c r="Q1317" s="2"/>
      <c r="R1317" s="1"/>
      <c r="S1317" s="45"/>
      <c r="T1317" s="31"/>
    </row>
    <row r="1318" spans="1:20" hidden="1" x14ac:dyDescent="0.25">
      <c r="A1318" s="1">
        <v>25284398</v>
      </c>
      <c r="B1318" s="2">
        <v>45121</v>
      </c>
      <c r="C1318" s="2" t="s">
        <v>456</v>
      </c>
      <c r="D1318" s="1" t="s">
        <v>907</v>
      </c>
      <c r="E1318" s="1" t="s">
        <v>49</v>
      </c>
      <c r="F1318" s="1">
        <v>125297</v>
      </c>
      <c r="G1318" s="1" t="s">
        <v>424</v>
      </c>
      <c r="H1318" s="29">
        <v>11864.57</v>
      </c>
      <c r="I1318" s="46">
        <v>790.13</v>
      </c>
      <c r="J1318" s="30">
        <v>350.80900000000003</v>
      </c>
      <c r="K1318" s="4"/>
      <c r="L1318" s="3" t="s">
        <v>798</v>
      </c>
      <c r="M1318" s="2">
        <v>45121</v>
      </c>
      <c r="N1318" s="2"/>
      <c r="O1318" s="5">
        <v>45148</v>
      </c>
      <c r="P1318" s="2"/>
      <c r="Q1318" s="2"/>
      <c r="R1318" s="1"/>
      <c r="S1318" s="45"/>
      <c r="T1318" s="31"/>
    </row>
    <row r="1319" spans="1:20" hidden="1" x14ac:dyDescent="0.25">
      <c r="A1319" s="1">
        <v>25444598</v>
      </c>
      <c r="B1319" s="2">
        <v>45121</v>
      </c>
      <c r="C1319" s="2" t="s">
        <v>456</v>
      </c>
      <c r="D1319" s="1" t="s">
        <v>544</v>
      </c>
      <c r="E1319" s="1" t="s">
        <v>16</v>
      </c>
      <c r="F1319" s="1">
        <v>125298</v>
      </c>
      <c r="G1319" s="1" t="s">
        <v>423</v>
      </c>
      <c r="H1319" s="29">
        <v>6179</v>
      </c>
      <c r="I1319" s="46">
        <v>268.75</v>
      </c>
      <c r="J1319" s="30">
        <v>175.15799999999999</v>
      </c>
      <c r="K1319" s="4"/>
      <c r="L1319" s="3" t="s">
        <v>11</v>
      </c>
      <c r="M1319" s="2">
        <v>45121</v>
      </c>
      <c r="N1319" s="2"/>
      <c r="O1319" s="5">
        <v>45141</v>
      </c>
      <c r="P1319" s="2"/>
      <c r="Q1319" s="2"/>
      <c r="R1319" s="1"/>
      <c r="S1319" s="45"/>
      <c r="T1319" s="31"/>
    </row>
    <row r="1320" spans="1:20" hidden="1" x14ac:dyDescent="0.25">
      <c r="A1320" s="1">
        <v>25465498</v>
      </c>
      <c r="B1320" s="2">
        <v>45124</v>
      </c>
      <c r="C1320" s="2" t="s">
        <v>456</v>
      </c>
      <c r="D1320" s="1" t="s">
        <v>154</v>
      </c>
      <c r="E1320" s="1" t="s">
        <v>155</v>
      </c>
      <c r="F1320" s="1">
        <v>125300</v>
      </c>
      <c r="G1320" s="1" t="s">
        <v>425</v>
      </c>
      <c r="H1320" s="29">
        <v>18569</v>
      </c>
      <c r="I1320" s="46">
        <v>796.22</v>
      </c>
      <c r="J1320" s="30">
        <v>700.67200000000003</v>
      </c>
      <c r="K1320" s="4"/>
      <c r="L1320" s="3" t="s">
        <v>510</v>
      </c>
      <c r="M1320" s="2">
        <v>45121</v>
      </c>
      <c r="N1320" s="2"/>
      <c r="O1320" s="5">
        <v>45131</v>
      </c>
      <c r="P1320" s="2"/>
      <c r="Q1320" s="2"/>
      <c r="R1320" s="1"/>
      <c r="S1320" s="45"/>
      <c r="T1320" s="31"/>
    </row>
    <row r="1321" spans="1:20" hidden="1" x14ac:dyDescent="0.25">
      <c r="A1321" s="1">
        <v>25535498</v>
      </c>
      <c r="B1321" s="2">
        <v>45121</v>
      </c>
      <c r="C1321" s="2" t="s">
        <v>456</v>
      </c>
      <c r="D1321" s="1" t="s">
        <v>279</v>
      </c>
      <c r="E1321" s="1" t="s">
        <v>60</v>
      </c>
      <c r="F1321" s="1">
        <v>125301</v>
      </c>
      <c r="G1321" s="1" t="s">
        <v>423</v>
      </c>
      <c r="H1321" s="29">
        <v>19000</v>
      </c>
      <c r="I1321" s="46">
        <v>1314.39</v>
      </c>
      <c r="J1321" s="30">
        <v>795.02800000000002</v>
      </c>
      <c r="K1321" s="4"/>
      <c r="L1321" s="3" t="s">
        <v>61</v>
      </c>
      <c r="M1321" s="2">
        <v>45121</v>
      </c>
      <c r="N1321" s="2"/>
      <c r="O1321" s="5">
        <v>45145</v>
      </c>
      <c r="P1321" s="2"/>
      <c r="Q1321" s="2"/>
      <c r="R1321" s="1"/>
      <c r="S1321" s="45"/>
      <c r="T1321" s="31"/>
    </row>
    <row r="1322" spans="1:20" hidden="1" x14ac:dyDescent="0.25">
      <c r="A1322" s="1">
        <v>24814298</v>
      </c>
      <c r="B1322" s="2">
        <v>45121</v>
      </c>
      <c r="C1322" s="2" t="s">
        <v>456</v>
      </c>
      <c r="D1322" s="1" t="s">
        <v>181</v>
      </c>
      <c r="E1322" s="1" t="s">
        <v>5</v>
      </c>
      <c r="F1322" s="1">
        <v>125303</v>
      </c>
      <c r="G1322" s="1" t="s">
        <v>422</v>
      </c>
      <c r="H1322" s="29">
        <v>4179</v>
      </c>
      <c r="I1322" s="46">
        <v>113.97</v>
      </c>
      <c r="J1322" s="30">
        <v>122.39400000000001</v>
      </c>
      <c r="K1322" s="4"/>
      <c r="L1322" s="3" t="s">
        <v>836</v>
      </c>
      <c r="M1322" s="2">
        <v>45121</v>
      </c>
      <c r="N1322" s="2"/>
      <c r="O1322" s="5">
        <v>45127</v>
      </c>
      <c r="P1322" s="2"/>
      <c r="Q1322" s="2"/>
      <c r="R1322" s="1"/>
      <c r="S1322" s="45"/>
      <c r="T1322" s="31"/>
    </row>
    <row r="1323" spans="1:20" hidden="1" x14ac:dyDescent="0.25">
      <c r="A1323" s="1">
        <v>24691598</v>
      </c>
      <c r="B1323" s="2">
        <v>45121</v>
      </c>
      <c r="C1323" s="2" t="s">
        <v>456</v>
      </c>
      <c r="D1323" s="1" t="s">
        <v>596</v>
      </c>
      <c r="E1323" s="1" t="s">
        <v>10</v>
      </c>
      <c r="F1323" s="1">
        <v>125304</v>
      </c>
      <c r="G1323" s="1" t="s">
        <v>423</v>
      </c>
      <c r="H1323" s="29">
        <v>4661.91</v>
      </c>
      <c r="I1323" s="46">
        <v>204.62</v>
      </c>
      <c r="J1323" s="30">
        <v>132.16</v>
      </c>
      <c r="K1323" s="4"/>
      <c r="L1323" s="3" t="s">
        <v>61</v>
      </c>
      <c r="M1323" s="2">
        <v>45121</v>
      </c>
      <c r="N1323" s="2"/>
      <c r="O1323" s="5">
        <v>45141</v>
      </c>
      <c r="P1323" s="2"/>
      <c r="Q1323" s="2"/>
      <c r="R1323" s="1"/>
      <c r="S1323" s="45"/>
      <c r="T1323" s="31"/>
    </row>
    <row r="1324" spans="1:20" hidden="1" x14ac:dyDescent="0.25">
      <c r="A1324" s="1">
        <v>24936798</v>
      </c>
      <c r="B1324" s="2">
        <v>45121</v>
      </c>
      <c r="C1324" s="2" t="s">
        <v>456</v>
      </c>
      <c r="D1324" s="1" t="s">
        <v>546</v>
      </c>
      <c r="E1324" s="1" t="s">
        <v>16</v>
      </c>
      <c r="F1324" s="1">
        <v>125306</v>
      </c>
      <c r="G1324" s="1" t="s">
        <v>423</v>
      </c>
      <c r="H1324" s="29">
        <v>7700.05</v>
      </c>
      <c r="I1324" s="46">
        <v>351.35</v>
      </c>
      <c r="J1324" s="30">
        <v>228.98400000000001</v>
      </c>
      <c r="K1324" s="4"/>
      <c r="L1324" s="3" t="s">
        <v>11</v>
      </c>
      <c r="M1324" s="2">
        <v>45121</v>
      </c>
      <c r="N1324" s="2"/>
      <c r="O1324" s="5">
        <v>45141</v>
      </c>
      <c r="P1324" s="2"/>
      <c r="Q1324" s="2"/>
      <c r="R1324" s="1"/>
      <c r="S1324" s="45"/>
      <c r="T1324" s="31"/>
    </row>
    <row r="1325" spans="1:20" hidden="1" x14ac:dyDescent="0.25">
      <c r="A1325" s="1">
        <v>25396998</v>
      </c>
      <c r="B1325" s="2">
        <v>45121</v>
      </c>
      <c r="C1325" s="2" t="s">
        <v>456</v>
      </c>
      <c r="D1325" s="1" t="s">
        <v>17</v>
      </c>
      <c r="E1325" s="1" t="s">
        <v>16</v>
      </c>
      <c r="F1325" s="1">
        <v>125307</v>
      </c>
      <c r="G1325" s="1" t="s">
        <v>423</v>
      </c>
      <c r="H1325" s="29">
        <v>7691.59</v>
      </c>
      <c r="I1325" s="46">
        <v>288.5</v>
      </c>
      <c r="J1325" s="30">
        <v>206.64</v>
      </c>
      <c r="K1325" s="4"/>
      <c r="L1325" s="3" t="s">
        <v>11</v>
      </c>
      <c r="M1325" s="2">
        <v>45121</v>
      </c>
      <c r="N1325" s="2"/>
      <c r="O1325" s="5">
        <v>45135</v>
      </c>
      <c r="P1325" s="2"/>
      <c r="Q1325" s="2"/>
      <c r="R1325" s="1"/>
      <c r="S1325" s="45"/>
      <c r="T1325" s="31"/>
    </row>
    <row r="1326" spans="1:20" hidden="1" x14ac:dyDescent="0.25">
      <c r="A1326" s="1">
        <v>25479898</v>
      </c>
      <c r="B1326" s="2">
        <v>45121</v>
      </c>
      <c r="C1326" s="2" t="s">
        <v>456</v>
      </c>
      <c r="D1326" s="1" t="s">
        <v>135</v>
      </c>
      <c r="E1326" s="1" t="s">
        <v>24</v>
      </c>
      <c r="F1326" s="1">
        <v>125308</v>
      </c>
      <c r="G1326" s="1" t="s">
        <v>423</v>
      </c>
      <c r="H1326" s="29">
        <v>7943.16</v>
      </c>
      <c r="I1326" s="46">
        <v>372.9</v>
      </c>
      <c r="J1326" s="30">
        <v>254.511</v>
      </c>
      <c r="K1326" s="4"/>
      <c r="L1326" s="3" t="s">
        <v>61</v>
      </c>
      <c r="M1326" s="2">
        <v>45121</v>
      </c>
      <c r="N1326" s="2"/>
      <c r="O1326" s="5">
        <v>45139</v>
      </c>
      <c r="P1326" s="2"/>
      <c r="Q1326" s="2"/>
      <c r="R1326" s="1"/>
      <c r="S1326" s="45"/>
      <c r="T1326" s="31"/>
    </row>
    <row r="1327" spans="1:20" hidden="1" x14ac:dyDescent="0.25">
      <c r="A1327" s="1"/>
      <c r="B1327" s="2">
        <v>45121</v>
      </c>
      <c r="C1327" s="2" t="s">
        <v>456</v>
      </c>
      <c r="D1327" s="1" t="s">
        <v>69</v>
      </c>
      <c r="E1327" s="1" t="s">
        <v>5</v>
      </c>
      <c r="F1327" s="1">
        <v>125309</v>
      </c>
      <c r="G1327" s="1" t="s">
        <v>422</v>
      </c>
      <c r="H1327" s="29">
        <v>6684</v>
      </c>
      <c r="I1327" s="46">
        <v>182.29</v>
      </c>
      <c r="J1327" s="30">
        <v>227.35499999999999</v>
      </c>
      <c r="K1327" s="4"/>
      <c r="L1327" s="3" t="s">
        <v>836</v>
      </c>
      <c r="M1327" s="2">
        <v>45121</v>
      </c>
      <c r="N1327" s="2" t="s">
        <v>1482</v>
      </c>
      <c r="O1327" s="5">
        <v>45126</v>
      </c>
      <c r="P1327" s="2"/>
      <c r="Q1327" s="2"/>
      <c r="R1327" s="1"/>
      <c r="S1327" s="45"/>
      <c r="T1327" s="31"/>
    </row>
    <row r="1328" spans="1:20" hidden="1" x14ac:dyDescent="0.25">
      <c r="A1328" s="1">
        <v>24834498</v>
      </c>
      <c r="B1328" s="2">
        <v>45121</v>
      </c>
      <c r="C1328" s="2" t="s">
        <v>456</v>
      </c>
      <c r="D1328" s="1" t="s">
        <v>14</v>
      </c>
      <c r="E1328" s="1" t="s">
        <v>10</v>
      </c>
      <c r="F1328" s="1">
        <v>125311</v>
      </c>
      <c r="G1328" s="1" t="s">
        <v>423</v>
      </c>
      <c r="H1328" s="29">
        <v>6365</v>
      </c>
      <c r="I1328" s="46">
        <v>260.16000000000003</v>
      </c>
      <c r="J1328" s="30">
        <v>206.715</v>
      </c>
      <c r="K1328" s="4"/>
      <c r="L1328" s="3" t="s">
        <v>61</v>
      </c>
      <c r="M1328" s="2">
        <v>45121</v>
      </c>
      <c r="N1328" s="2"/>
      <c r="O1328" s="5">
        <v>45138</v>
      </c>
      <c r="P1328" s="2"/>
      <c r="Q1328" s="2"/>
      <c r="R1328" s="1"/>
      <c r="S1328" s="45"/>
      <c r="T1328" s="31"/>
    </row>
    <row r="1329" spans="1:20" hidden="1" x14ac:dyDescent="0.25">
      <c r="A1329" s="1">
        <v>25811098</v>
      </c>
      <c r="B1329" s="2">
        <v>45121</v>
      </c>
      <c r="C1329" s="2" t="s">
        <v>456</v>
      </c>
      <c r="D1329" s="1" t="s">
        <v>45</v>
      </c>
      <c r="E1329" s="1" t="s">
        <v>26</v>
      </c>
      <c r="F1329" s="1">
        <v>125312</v>
      </c>
      <c r="G1329" s="1" t="s">
        <v>424</v>
      </c>
      <c r="H1329" s="29">
        <v>11400</v>
      </c>
      <c r="I1329" s="46">
        <v>807.41</v>
      </c>
      <c r="J1329" s="30">
        <v>374.5</v>
      </c>
      <c r="K1329" s="4"/>
      <c r="L1329" s="3" t="s">
        <v>798</v>
      </c>
      <c r="M1329" s="2">
        <v>45121</v>
      </c>
      <c r="N1329" s="2"/>
      <c r="O1329" s="5">
        <v>45145</v>
      </c>
      <c r="P1329" s="2"/>
      <c r="Q1329" s="2"/>
      <c r="R1329" s="1"/>
      <c r="S1329" s="45"/>
      <c r="T1329" s="31"/>
    </row>
    <row r="1330" spans="1:20" hidden="1" x14ac:dyDescent="0.25">
      <c r="A1330" s="1">
        <v>25419198</v>
      </c>
      <c r="B1330" s="2">
        <v>45121</v>
      </c>
      <c r="C1330" s="2" t="s">
        <v>456</v>
      </c>
      <c r="D1330" s="1" t="s">
        <v>341</v>
      </c>
      <c r="E1330" s="1" t="s">
        <v>51</v>
      </c>
      <c r="F1330" s="1">
        <v>125314</v>
      </c>
      <c r="G1330" s="1" t="s">
        <v>422</v>
      </c>
      <c r="H1330" s="28">
        <v>25900</v>
      </c>
      <c r="I1330" s="46">
        <v>681.51</v>
      </c>
      <c r="J1330" s="30">
        <v>855.19799999999998</v>
      </c>
      <c r="K1330" s="4"/>
      <c r="L1330" s="3" t="s">
        <v>188</v>
      </c>
      <c r="M1330" s="2">
        <v>45121</v>
      </c>
      <c r="N1330" s="2"/>
      <c r="O1330" s="5">
        <v>45125</v>
      </c>
      <c r="P1330" s="2"/>
      <c r="Q1330" s="2"/>
      <c r="R1330" s="1"/>
      <c r="S1330" s="45"/>
      <c r="T1330" s="31"/>
    </row>
    <row r="1331" spans="1:20" hidden="1" x14ac:dyDescent="0.25">
      <c r="A1331" s="1">
        <v>25605098</v>
      </c>
      <c r="B1331" s="2">
        <v>45124</v>
      </c>
      <c r="C1331" s="2" t="s">
        <v>456</v>
      </c>
      <c r="D1331" s="1" t="s">
        <v>65</v>
      </c>
      <c r="E1331" s="1" t="s">
        <v>66</v>
      </c>
      <c r="F1331" s="1">
        <v>125316</v>
      </c>
      <c r="G1331" s="1" t="s">
        <v>423</v>
      </c>
      <c r="H1331" s="29">
        <v>19250</v>
      </c>
      <c r="I1331" s="46">
        <v>1050.72</v>
      </c>
      <c r="J1331" s="30">
        <v>679.31100000000004</v>
      </c>
      <c r="K1331" s="4"/>
      <c r="L1331" s="3" t="s">
        <v>799</v>
      </c>
      <c r="M1331" s="2">
        <v>45121</v>
      </c>
      <c r="N1331" s="2"/>
      <c r="O1331" s="5">
        <v>45135</v>
      </c>
      <c r="P1331" s="2"/>
      <c r="Q1331" s="2"/>
      <c r="R1331" s="1"/>
      <c r="S1331" s="45"/>
      <c r="T1331" s="31"/>
    </row>
    <row r="1332" spans="1:20" hidden="1" x14ac:dyDescent="0.25">
      <c r="A1332" s="1">
        <v>25765698</v>
      </c>
      <c r="B1332" s="2">
        <v>45121</v>
      </c>
      <c r="C1332" s="2" t="s">
        <v>456</v>
      </c>
      <c r="D1332" s="1" t="s">
        <v>871</v>
      </c>
      <c r="E1332" s="1" t="s">
        <v>28</v>
      </c>
      <c r="F1332" s="1">
        <v>125319</v>
      </c>
      <c r="G1332" s="1" t="s">
        <v>425</v>
      </c>
      <c r="H1332" s="29">
        <v>8249</v>
      </c>
      <c r="I1332" s="46">
        <v>406.43</v>
      </c>
      <c r="J1332" s="30">
        <v>242.393</v>
      </c>
      <c r="K1332" s="4"/>
      <c r="L1332" s="3" t="s">
        <v>798</v>
      </c>
      <c r="M1332" s="2">
        <v>45121</v>
      </c>
      <c r="N1332" s="2"/>
      <c r="O1332" s="5">
        <v>45135</v>
      </c>
      <c r="P1332" s="2"/>
      <c r="Q1332" s="2"/>
      <c r="R1332" s="1"/>
      <c r="S1332" s="45"/>
      <c r="T1332" s="31"/>
    </row>
    <row r="1333" spans="1:20" hidden="1" x14ac:dyDescent="0.25">
      <c r="A1333" s="1">
        <v>25715198</v>
      </c>
      <c r="B1333" s="2">
        <v>45121</v>
      </c>
      <c r="C1333" s="2" t="s">
        <v>456</v>
      </c>
      <c r="D1333" s="1" t="s">
        <v>34</v>
      </c>
      <c r="E1333" s="1" t="s">
        <v>28</v>
      </c>
      <c r="F1333" s="1">
        <v>125320</v>
      </c>
      <c r="G1333" s="1" t="s">
        <v>425</v>
      </c>
      <c r="H1333" s="29">
        <v>11239</v>
      </c>
      <c r="I1333" s="46">
        <v>477.15</v>
      </c>
      <c r="J1333" s="30">
        <v>371.93700000000001</v>
      </c>
      <c r="K1333" s="4"/>
      <c r="L1333" s="3" t="s">
        <v>798</v>
      </c>
      <c r="M1333" s="2">
        <v>45121</v>
      </c>
      <c r="N1333" s="2"/>
      <c r="O1333" s="5">
        <v>45134</v>
      </c>
      <c r="P1333" s="2"/>
      <c r="Q1333" s="2"/>
      <c r="R1333" s="1"/>
      <c r="S1333" s="45"/>
      <c r="T1333" s="31"/>
    </row>
    <row r="1334" spans="1:20" hidden="1" x14ac:dyDescent="0.25">
      <c r="A1334" s="1">
        <v>25832298</v>
      </c>
      <c r="B1334" s="2">
        <v>45121</v>
      </c>
      <c r="C1334" s="2" t="s">
        <v>456</v>
      </c>
      <c r="D1334" s="1" t="s">
        <v>636</v>
      </c>
      <c r="E1334" s="1" t="s">
        <v>5</v>
      </c>
      <c r="F1334" s="1">
        <v>125321</v>
      </c>
      <c r="G1334" s="1" t="s">
        <v>422</v>
      </c>
      <c r="H1334" s="28">
        <v>8249</v>
      </c>
      <c r="I1334" s="46">
        <v>208.16</v>
      </c>
      <c r="J1334" s="30">
        <v>252.553</v>
      </c>
      <c r="K1334" s="4"/>
      <c r="L1334" s="3" t="s">
        <v>188</v>
      </c>
      <c r="M1334" s="2">
        <v>45121</v>
      </c>
      <c r="N1334" s="2"/>
      <c r="O1334" s="5">
        <v>45126</v>
      </c>
      <c r="P1334" s="2"/>
      <c r="Q1334" s="2"/>
      <c r="R1334" s="1"/>
      <c r="S1334" s="45"/>
      <c r="T1334" s="31"/>
    </row>
    <row r="1335" spans="1:20" hidden="1" x14ac:dyDescent="0.25">
      <c r="A1335" s="1">
        <v>25811498</v>
      </c>
      <c r="B1335" s="2">
        <v>45124</v>
      </c>
      <c r="C1335" s="2" t="s">
        <v>456</v>
      </c>
      <c r="D1335" s="1" t="s">
        <v>191</v>
      </c>
      <c r="E1335" s="1" t="s">
        <v>30</v>
      </c>
      <c r="F1335" s="1">
        <v>125322</v>
      </c>
      <c r="G1335" s="1" t="s">
        <v>425</v>
      </c>
      <c r="H1335" s="29">
        <v>8249</v>
      </c>
      <c r="I1335" s="46">
        <v>455.65</v>
      </c>
      <c r="J1335" s="30">
        <v>252.553</v>
      </c>
      <c r="K1335" s="4"/>
      <c r="L1335" s="3" t="s">
        <v>959</v>
      </c>
      <c r="M1335" s="2">
        <v>45121</v>
      </c>
      <c r="N1335" s="2" t="s">
        <v>1407</v>
      </c>
      <c r="O1335" s="5">
        <v>45141</v>
      </c>
      <c r="P1335" s="2"/>
      <c r="Q1335" s="2"/>
      <c r="R1335" s="1"/>
      <c r="S1335" s="45"/>
      <c r="T1335" s="31"/>
    </row>
    <row r="1336" spans="1:20" hidden="1" x14ac:dyDescent="0.25">
      <c r="A1336" s="1">
        <v>25839698</v>
      </c>
      <c r="B1336" s="2">
        <v>45121</v>
      </c>
      <c r="C1336" s="2" t="s">
        <v>456</v>
      </c>
      <c r="D1336" s="1" t="s">
        <v>43</v>
      </c>
      <c r="E1336" s="1" t="s">
        <v>26</v>
      </c>
      <c r="F1336" s="1">
        <v>125323</v>
      </c>
      <c r="G1336" s="1" t="s">
        <v>424</v>
      </c>
      <c r="H1336" s="29">
        <v>12925.47</v>
      </c>
      <c r="I1336" s="46">
        <v>889.83</v>
      </c>
      <c r="J1336" s="30">
        <v>415.48399999999998</v>
      </c>
      <c r="K1336" s="4"/>
      <c r="L1336" s="3" t="s">
        <v>798</v>
      </c>
      <c r="M1336" s="2">
        <v>45121</v>
      </c>
      <c r="N1336" s="2"/>
      <c r="O1336" s="5">
        <v>45146</v>
      </c>
      <c r="P1336" s="2"/>
      <c r="Q1336" s="2"/>
      <c r="R1336" s="1"/>
      <c r="S1336" s="45"/>
      <c r="T1336" s="31"/>
    </row>
    <row r="1337" spans="1:20" hidden="1" x14ac:dyDescent="0.25">
      <c r="A1337" s="1">
        <v>25827298</v>
      </c>
      <c r="B1337" s="2">
        <v>45121</v>
      </c>
      <c r="C1337" s="2" t="s">
        <v>456</v>
      </c>
      <c r="D1337" s="1" t="s">
        <v>496</v>
      </c>
      <c r="E1337" s="1" t="s">
        <v>5</v>
      </c>
      <c r="F1337" s="1">
        <v>125324</v>
      </c>
      <c r="G1337" s="1" t="s">
        <v>422</v>
      </c>
      <c r="H1337" s="28">
        <v>11239</v>
      </c>
      <c r="I1337" s="46">
        <v>299.18</v>
      </c>
      <c r="J1337" s="30">
        <v>371.93700000000001</v>
      </c>
      <c r="K1337" s="4"/>
      <c r="L1337" s="3" t="s">
        <v>188</v>
      </c>
      <c r="M1337" s="2">
        <v>45121</v>
      </c>
      <c r="N1337" s="2"/>
      <c r="O1337" s="5">
        <v>45125</v>
      </c>
      <c r="P1337" s="2"/>
      <c r="Q1337" s="2"/>
      <c r="R1337" s="1"/>
      <c r="S1337" s="45"/>
      <c r="T1337" s="31"/>
    </row>
    <row r="1338" spans="1:20" hidden="1" x14ac:dyDescent="0.25">
      <c r="A1338" s="1">
        <v>25595398</v>
      </c>
      <c r="B1338" s="2">
        <v>45121</v>
      </c>
      <c r="C1338" s="2" t="s">
        <v>456</v>
      </c>
      <c r="D1338" s="1" t="s">
        <v>247</v>
      </c>
      <c r="E1338" s="1" t="s">
        <v>24</v>
      </c>
      <c r="F1338" s="1">
        <v>125325</v>
      </c>
      <c r="G1338" s="1" t="s">
        <v>423</v>
      </c>
      <c r="H1338" s="29">
        <v>21809</v>
      </c>
      <c r="I1338" s="46">
        <v>1354.82</v>
      </c>
      <c r="J1338" s="30">
        <v>776.91899999999998</v>
      </c>
      <c r="K1338" s="4"/>
      <c r="L1338" s="3" t="s">
        <v>61</v>
      </c>
      <c r="M1338" s="2">
        <v>45121</v>
      </c>
      <c r="N1338" s="2"/>
      <c r="O1338" s="5">
        <v>45139</v>
      </c>
      <c r="P1338" s="2"/>
      <c r="Q1338" s="2"/>
      <c r="R1338" s="1"/>
      <c r="S1338" s="45"/>
      <c r="T1338" s="31"/>
    </row>
    <row r="1339" spans="1:20" hidden="1" x14ac:dyDescent="0.25">
      <c r="A1339" s="1">
        <v>25853998</v>
      </c>
      <c r="B1339" s="2">
        <v>45121</v>
      </c>
      <c r="C1339" s="2" t="s">
        <v>456</v>
      </c>
      <c r="D1339" s="1" t="s">
        <v>826</v>
      </c>
      <c r="E1339" s="1" t="s">
        <v>49</v>
      </c>
      <c r="F1339" s="1">
        <v>125327</v>
      </c>
      <c r="G1339" s="1" t="s">
        <v>424</v>
      </c>
      <c r="H1339" s="29">
        <v>10504.97</v>
      </c>
      <c r="I1339" s="46">
        <v>610.44000000000005</v>
      </c>
      <c r="J1339" s="30">
        <v>388.89800000000002</v>
      </c>
      <c r="K1339" s="4"/>
      <c r="L1339" s="3" t="s">
        <v>798</v>
      </c>
      <c r="M1339" s="2">
        <v>45121</v>
      </c>
      <c r="N1339" s="2"/>
      <c r="O1339" s="5">
        <v>45138</v>
      </c>
      <c r="P1339" s="2"/>
      <c r="Q1339" s="2"/>
      <c r="R1339" s="1"/>
      <c r="S1339" s="45"/>
      <c r="T1339" s="31"/>
    </row>
    <row r="1340" spans="1:20" hidden="1" x14ac:dyDescent="0.25">
      <c r="A1340" s="1">
        <v>25400498</v>
      </c>
      <c r="B1340" s="2">
        <v>45121</v>
      </c>
      <c r="C1340" s="2" t="s">
        <v>456</v>
      </c>
      <c r="D1340" s="1" t="s">
        <v>59</v>
      </c>
      <c r="E1340" s="1" t="s">
        <v>60</v>
      </c>
      <c r="F1340" s="1">
        <v>125332</v>
      </c>
      <c r="G1340" s="1" t="s">
        <v>423</v>
      </c>
      <c r="H1340" s="29">
        <v>7599</v>
      </c>
      <c r="I1340" s="46">
        <v>455.68</v>
      </c>
      <c r="J1340" s="30">
        <v>268.23599999999999</v>
      </c>
      <c r="K1340" s="4"/>
      <c r="L1340" s="3" t="s">
        <v>61</v>
      </c>
      <c r="M1340" s="2">
        <v>45121</v>
      </c>
      <c r="N1340" s="2"/>
      <c r="O1340" s="5">
        <v>45138</v>
      </c>
      <c r="P1340" s="2"/>
      <c r="Q1340" s="2"/>
      <c r="R1340" s="1"/>
      <c r="S1340" s="45"/>
      <c r="T1340" s="31"/>
    </row>
    <row r="1341" spans="1:20" hidden="1" x14ac:dyDescent="0.25">
      <c r="A1341" s="1">
        <v>25574798</v>
      </c>
      <c r="B1341" s="2">
        <v>45121</v>
      </c>
      <c r="C1341" s="2" t="s">
        <v>456</v>
      </c>
      <c r="D1341" s="1" t="s">
        <v>598</v>
      </c>
      <c r="E1341" s="1" t="s">
        <v>10</v>
      </c>
      <c r="F1341" s="1">
        <v>125337</v>
      </c>
      <c r="G1341" s="1" t="s">
        <v>423</v>
      </c>
      <c r="H1341" s="29">
        <v>4479</v>
      </c>
      <c r="I1341" s="46">
        <v>197.93</v>
      </c>
      <c r="J1341" s="30">
        <v>127.538</v>
      </c>
      <c r="K1341" s="4"/>
      <c r="L1341" s="3" t="s">
        <v>61</v>
      </c>
      <c r="M1341" s="2">
        <v>45121</v>
      </c>
      <c r="N1341" s="2"/>
      <c r="O1341" s="5">
        <v>45141</v>
      </c>
      <c r="P1341" s="2"/>
      <c r="Q1341" s="2"/>
      <c r="R1341" s="1"/>
      <c r="S1341" s="45"/>
      <c r="T1341" s="31"/>
    </row>
    <row r="1342" spans="1:20" hidden="1" x14ac:dyDescent="0.25">
      <c r="A1342" s="1">
        <v>25558798</v>
      </c>
      <c r="B1342" s="2">
        <v>45121</v>
      </c>
      <c r="C1342" s="2" t="s">
        <v>456</v>
      </c>
      <c r="D1342" s="1" t="s">
        <v>63</v>
      </c>
      <c r="E1342" s="1" t="s">
        <v>24</v>
      </c>
      <c r="F1342" s="1">
        <v>125338</v>
      </c>
      <c r="G1342" s="1" t="s">
        <v>423</v>
      </c>
      <c r="H1342" s="29">
        <v>17000</v>
      </c>
      <c r="I1342" s="46">
        <v>733.11</v>
      </c>
      <c r="J1342" s="30">
        <v>649.89599999999996</v>
      </c>
      <c r="K1342" s="4"/>
      <c r="L1342" s="3" t="s">
        <v>61</v>
      </c>
      <c r="M1342" s="2">
        <v>45121</v>
      </c>
      <c r="N1342" s="2"/>
      <c r="O1342" s="5">
        <v>45135</v>
      </c>
      <c r="P1342" s="2"/>
      <c r="Q1342" s="2"/>
      <c r="R1342" s="1"/>
      <c r="S1342" s="45"/>
      <c r="T1342" s="31"/>
    </row>
    <row r="1343" spans="1:20" hidden="1" x14ac:dyDescent="0.25">
      <c r="A1343" s="1">
        <v>26066098</v>
      </c>
      <c r="B1343" s="2">
        <v>45131</v>
      </c>
      <c r="C1343" s="2" t="s">
        <v>456</v>
      </c>
      <c r="D1343" s="1" t="s">
        <v>768</v>
      </c>
      <c r="E1343" s="1" t="s">
        <v>80</v>
      </c>
      <c r="F1343" s="1">
        <v>125340</v>
      </c>
      <c r="G1343" s="1" t="s">
        <v>423</v>
      </c>
      <c r="H1343" s="29">
        <v>33169.33</v>
      </c>
      <c r="I1343" s="46">
        <v>1162.76</v>
      </c>
      <c r="J1343" s="30">
        <v>1267.345</v>
      </c>
      <c r="K1343" s="4"/>
      <c r="L1343" s="3" t="s">
        <v>844</v>
      </c>
      <c r="M1343" s="2">
        <v>45121</v>
      </c>
      <c r="N1343" s="2"/>
      <c r="O1343" s="5">
        <v>45148</v>
      </c>
      <c r="P1343" s="2"/>
      <c r="Q1343" s="2"/>
      <c r="R1343" s="1"/>
      <c r="S1343" s="45"/>
      <c r="T1343" s="31"/>
    </row>
    <row r="1344" spans="1:20" hidden="1" x14ac:dyDescent="0.25">
      <c r="A1344" s="1">
        <v>25284698</v>
      </c>
      <c r="B1344" s="2">
        <v>45124</v>
      </c>
      <c r="C1344" s="2" t="s">
        <v>456</v>
      </c>
      <c r="D1344" s="1" t="s">
        <v>768</v>
      </c>
      <c r="E1344" s="1" t="s">
        <v>80</v>
      </c>
      <c r="F1344" s="1">
        <v>125350</v>
      </c>
      <c r="G1344" s="1" t="s">
        <v>423</v>
      </c>
      <c r="H1344" s="29">
        <v>12139</v>
      </c>
      <c r="I1344" s="46">
        <v>364.17</v>
      </c>
      <c r="J1344" s="30">
        <v>381.36099999999999</v>
      </c>
      <c r="K1344" s="4"/>
      <c r="L1344" s="3" t="s">
        <v>982</v>
      </c>
      <c r="M1344" s="2">
        <v>45121</v>
      </c>
      <c r="N1344" s="2"/>
      <c r="O1344" s="5">
        <v>45132</v>
      </c>
      <c r="P1344" s="2"/>
      <c r="Q1344" s="2"/>
      <c r="R1344" s="1"/>
      <c r="S1344" s="45"/>
      <c r="T1344" s="31"/>
    </row>
    <row r="1345" spans="1:20" hidden="1" x14ac:dyDescent="0.25">
      <c r="A1345" s="1">
        <v>24147898</v>
      </c>
      <c r="B1345" s="2">
        <v>45126</v>
      </c>
      <c r="C1345" s="2" t="s">
        <v>456</v>
      </c>
      <c r="D1345" s="1" t="s">
        <v>1003</v>
      </c>
      <c r="E1345" s="1" t="s">
        <v>80</v>
      </c>
      <c r="F1345" s="1">
        <v>125351</v>
      </c>
      <c r="G1345" s="1" t="s">
        <v>423</v>
      </c>
      <c r="H1345" s="29">
        <v>8607.51</v>
      </c>
      <c r="I1345" s="46">
        <v>327.66000000000003</v>
      </c>
      <c r="J1345" s="30">
        <v>247.875</v>
      </c>
      <c r="K1345" s="4"/>
      <c r="L1345" s="3" t="s">
        <v>844</v>
      </c>
      <c r="M1345" s="2">
        <v>45121</v>
      </c>
      <c r="N1345" s="2"/>
      <c r="O1345" s="5">
        <v>45146</v>
      </c>
      <c r="P1345" s="2"/>
      <c r="Q1345" s="2"/>
      <c r="R1345" s="1"/>
      <c r="S1345" s="45"/>
      <c r="T1345" s="31"/>
    </row>
    <row r="1346" spans="1:20" hidden="1" x14ac:dyDescent="0.25">
      <c r="A1346" s="1">
        <v>25430698</v>
      </c>
      <c r="B1346" s="2">
        <v>45124</v>
      </c>
      <c r="C1346" s="2" t="s">
        <v>456</v>
      </c>
      <c r="D1346" s="1" t="s">
        <v>185</v>
      </c>
      <c r="E1346" s="1" t="s">
        <v>80</v>
      </c>
      <c r="F1346" s="1">
        <v>125353</v>
      </c>
      <c r="G1346" s="1" t="s">
        <v>423</v>
      </c>
      <c r="H1346" s="29">
        <v>8166.51</v>
      </c>
      <c r="I1346" s="46">
        <v>245</v>
      </c>
      <c r="J1346" s="30">
        <v>258.83800000000002</v>
      </c>
      <c r="K1346" s="4"/>
      <c r="L1346" s="3" t="s">
        <v>982</v>
      </c>
      <c r="M1346" s="2">
        <v>45121</v>
      </c>
      <c r="N1346" s="2"/>
      <c r="O1346" s="5">
        <v>45132</v>
      </c>
      <c r="P1346" s="2"/>
      <c r="Q1346" s="2"/>
      <c r="R1346" s="1"/>
      <c r="S1346" s="45"/>
      <c r="T1346" s="31"/>
    </row>
    <row r="1347" spans="1:20" hidden="1" x14ac:dyDescent="0.25">
      <c r="A1347" s="1">
        <v>25644898</v>
      </c>
      <c r="B1347" s="2">
        <v>45124</v>
      </c>
      <c r="C1347" s="2" t="s">
        <v>456</v>
      </c>
      <c r="D1347" s="1" t="s">
        <v>990</v>
      </c>
      <c r="E1347" s="1" t="s">
        <v>80</v>
      </c>
      <c r="F1347" s="1">
        <v>125354</v>
      </c>
      <c r="G1347" s="1" t="s">
        <v>423</v>
      </c>
      <c r="H1347" s="29">
        <v>11085.19</v>
      </c>
      <c r="I1347" s="46">
        <v>332.56</v>
      </c>
      <c r="J1347" s="30">
        <v>303.137</v>
      </c>
      <c r="K1347" s="4"/>
      <c r="L1347" s="3" t="s">
        <v>982</v>
      </c>
      <c r="M1347" s="2">
        <v>45121</v>
      </c>
      <c r="N1347" s="2"/>
      <c r="O1347" s="5">
        <v>45134</v>
      </c>
      <c r="P1347" s="2"/>
      <c r="Q1347" s="2"/>
      <c r="R1347" s="1"/>
      <c r="S1347" s="45"/>
      <c r="T1347" s="31"/>
    </row>
    <row r="1348" spans="1:20" hidden="1" x14ac:dyDescent="0.25">
      <c r="A1348" s="1">
        <v>25747498</v>
      </c>
      <c r="B1348" s="2">
        <v>45125</v>
      </c>
      <c r="C1348" s="2" t="s">
        <v>456</v>
      </c>
      <c r="D1348" s="1" t="s">
        <v>272</v>
      </c>
      <c r="E1348" s="1" t="s">
        <v>51</v>
      </c>
      <c r="F1348" s="1">
        <v>125355</v>
      </c>
      <c r="G1348" s="1" t="s">
        <v>422</v>
      </c>
      <c r="H1348" s="29">
        <v>173000</v>
      </c>
      <c r="I1348" s="46">
        <v>4713.54</v>
      </c>
      <c r="J1348" s="30">
        <v>6798.982</v>
      </c>
      <c r="K1348" s="4"/>
      <c r="L1348" s="3" t="s">
        <v>800</v>
      </c>
      <c r="M1348" s="2">
        <v>45121</v>
      </c>
      <c r="N1348" s="2" t="s">
        <v>1408</v>
      </c>
      <c r="O1348" s="5">
        <v>45129</v>
      </c>
      <c r="P1348" s="2"/>
      <c r="Q1348" s="2"/>
      <c r="R1348" s="1"/>
      <c r="S1348" s="45"/>
      <c r="T1348" s="31"/>
    </row>
    <row r="1349" spans="1:20" hidden="1" x14ac:dyDescent="0.25">
      <c r="A1349" s="1">
        <v>25514798</v>
      </c>
      <c r="B1349" s="2">
        <v>45121</v>
      </c>
      <c r="C1349" s="2" t="s">
        <v>456</v>
      </c>
      <c r="D1349" s="1" t="s">
        <v>21</v>
      </c>
      <c r="E1349" s="1" t="s">
        <v>16</v>
      </c>
      <c r="F1349" s="1">
        <v>125359</v>
      </c>
      <c r="G1349" s="1" t="s">
        <v>423</v>
      </c>
      <c r="H1349" s="29">
        <v>16076.83</v>
      </c>
      <c r="I1349" s="46">
        <v>690.26</v>
      </c>
      <c r="J1349" s="30">
        <v>463.51299999999998</v>
      </c>
      <c r="K1349" s="4"/>
      <c r="L1349" s="3" t="s">
        <v>61</v>
      </c>
      <c r="M1349" s="2">
        <v>45121</v>
      </c>
      <c r="N1349" s="2"/>
      <c r="O1349" s="5">
        <v>45141</v>
      </c>
      <c r="P1349" s="2"/>
      <c r="Q1349" s="2"/>
      <c r="R1349" s="1"/>
      <c r="S1349" s="45"/>
      <c r="T1349" s="31"/>
    </row>
    <row r="1350" spans="1:20" hidden="1" x14ac:dyDescent="0.25">
      <c r="A1350" s="1">
        <v>25581298</v>
      </c>
      <c r="B1350" s="2">
        <v>45124</v>
      </c>
      <c r="C1350" s="2" t="s">
        <v>456</v>
      </c>
      <c r="D1350" s="1" t="s">
        <v>989</v>
      </c>
      <c r="E1350" s="1" t="s">
        <v>80</v>
      </c>
      <c r="F1350" s="1">
        <v>125360</v>
      </c>
      <c r="G1350" s="1" t="s">
        <v>423</v>
      </c>
      <c r="H1350" s="29">
        <v>10140</v>
      </c>
      <c r="I1350" s="46">
        <v>304.2</v>
      </c>
      <c r="J1350" s="30">
        <v>247.80799999999999</v>
      </c>
      <c r="K1350" s="4"/>
      <c r="L1350" s="3" t="s">
        <v>982</v>
      </c>
      <c r="M1350" s="2">
        <v>45121</v>
      </c>
      <c r="N1350" s="2"/>
      <c r="O1350" s="5">
        <v>45134</v>
      </c>
      <c r="P1350" s="2"/>
      <c r="Q1350" s="2"/>
      <c r="R1350" s="1"/>
      <c r="S1350" s="45"/>
      <c r="T1350" s="31"/>
    </row>
    <row r="1351" spans="1:20" hidden="1" x14ac:dyDescent="0.25">
      <c r="A1351" s="1">
        <v>25408698</v>
      </c>
      <c r="B1351" s="2">
        <v>45121</v>
      </c>
      <c r="C1351" s="2" t="s">
        <v>456</v>
      </c>
      <c r="D1351" s="1" t="s">
        <v>293</v>
      </c>
      <c r="E1351" s="1" t="s">
        <v>51</v>
      </c>
      <c r="F1351" s="1">
        <v>125361</v>
      </c>
      <c r="G1351" s="1" t="s">
        <v>422</v>
      </c>
      <c r="H1351" s="28">
        <v>6109</v>
      </c>
      <c r="I1351" s="46">
        <v>159.5</v>
      </c>
      <c r="J1351" s="30">
        <v>195.23500000000001</v>
      </c>
      <c r="K1351" s="4"/>
      <c r="L1351" s="3" t="s">
        <v>188</v>
      </c>
      <c r="M1351" s="2">
        <v>45121</v>
      </c>
      <c r="N1351" s="2"/>
      <c r="O1351" s="5">
        <v>45125</v>
      </c>
      <c r="P1351" s="2"/>
      <c r="Q1351" s="2"/>
      <c r="R1351" s="1"/>
      <c r="S1351" s="45"/>
      <c r="T1351" s="31"/>
    </row>
    <row r="1352" spans="1:20" hidden="1" x14ac:dyDescent="0.25">
      <c r="A1352" s="1">
        <v>25371698</v>
      </c>
      <c r="B1352" s="2">
        <v>45126</v>
      </c>
      <c r="C1352" s="2" t="s">
        <v>456</v>
      </c>
      <c r="D1352" s="1" t="s">
        <v>27</v>
      </c>
      <c r="E1352" s="1" t="s">
        <v>28</v>
      </c>
      <c r="F1352" s="1">
        <v>125362</v>
      </c>
      <c r="G1352" s="1" t="s">
        <v>425</v>
      </c>
      <c r="H1352" s="29">
        <v>106713.54</v>
      </c>
      <c r="I1352" s="46">
        <v>3999.49</v>
      </c>
      <c r="J1352" s="30">
        <v>3631.2420000000002</v>
      </c>
      <c r="K1352" s="4"/>
      <c r="L1352" s="3" t="s">
        <v>800</v>
      </c>
      <c r="M1352" s="2">
        <v>45121</v>
      </c>
      <c r="N1352" s="2" t="s">
        <v>1408</v>
      </c>
      <c r="O1352" s="5">
        <v>45135</v>
      </c>
      <c r="P1352" s="2"/>
      <c r="Q1352" s="2"/>
      <c r="R1352" s="1"/>
      <c r="S1352" s="45"/>
      <c r="T1352" s="31"/>
    </row>
    <row r="1353" spans="1:20" hidden="1" x14ac:dyDescent="0.25">
      <c r="A1353" s="1">
        <v>25640398</v>
      </c>
      <c r="B1353" s="2">
        <v>45124</v>
      </c>
      <c r="C1353" s="2" t="s">
        <v>456</v>
      </c>
      <c r="D1353" s="1" t="s">
        <v>86</v>
      </c>
      <c r="E1353" s="1" t="s">
        <v>80</v>
      </c>
      <c r="F1353" s="1">
        <v>125363</v>
      </c>
      <c r="G1353" s="1" t="s">
        <v>423</v>
      </c>
      <c r="H1353" s="29">
        <v>18569</v>
      </c>
      <c r="I1353" s="46">
        <v>557.07000000000005</v>
      </c>
      <c r="J1353" s="30">
        <v>623.53800000000001</v>
      </c>
      <c r="K1353" s="4"/>
      <c r="L1353" s="3" t="s">
        <v>982</v>
      </c>
      <c r="M1353" s="2">
        <v>45121</v>
      </c>
      <c r="N1353" s="2"/>
      <c r="O1353" s="5">
        <v>45140</v>
      </c>
      <c r="P1353" s="2"/>
      <c r="Q1353" s="2"/>
      <c r="R1353" s="1"/>
      <c r="S1353" s="45"/>
      <c r="T1353" s="31"/>
    </row>
    <row r="1354" spans="1:20" hidden="1" x14ac:dyDescent="0.25">
      <c r="A1354" s="1">
        <v>25622398</v>
      </c>
      <c r="B1354" s="2">
        <v>45121</v>
      </c>
      <c r="C1354" s="2" t="s">
        <v>456</v>
      </c>
      <c r="D1354" s="1" t="s">
        <v>645</v>
      </c>
      <c r="E1354" s="1" t="s">
        <v>5</v>
      </c>
      <c r="F1354" s="1">
        <v>125364</v>
      </c>
      <c r="G1354" s="1" t="s">
        <v>422</v>
      </c>
      <c r="H1354" s="28">
        <v>37000</v>
      </c>
      <c r="I1354" s="46">
        <v>892.25</v>
      </c>
      <c r="J1354" s="30">
        <v>1101.7449999999999</v>
      </c>
      <c r="K1354" s="4"/>
      <c r="L1354" s="3" t="s">
        <v>188</v>
      </c>
      <c r="M1354" s="2">
        <v>45121</v>
      </c>
      <c r="N1354" s="2"/>
      <c r="O1354" s="5">
        <v>45125</v>
      </c>
      <c r="P1354" s="2"/>
      <c r="Q1354" s="2"/>
      <c r="R1354" s="1"/>
      <c r="S1354" s="45"/>
      <c r="T1354" s="31"/>
    </row>
    <row r="1355" spans="1:20" hidden="1" x14ac:dyDescent="0.25">
      <c r="A1355" s="1">
        <v>25738598</v>
      </c>
      <c r="B1355" s="2">
        <v>45126</v>
      </c>
      <c r="C1355" s="2" t="s">
        <v>456</v>
      </c>
      <c r="D1355" s="1" t="s">
        <v>848</v>
      </c>
      <c r="E1355" s="1" t="s">
        <v>80</v>
      </c>
      <c r="F1355" s="1">
        <v>125365</v>
      </c>
      <c r="G1355" s="1" t="s">
        <v>423</v>
      </c>
      <c r="H1355" s="29">
        <v>20985.279999999999</v>
      </c>
      <c r="I1355" s="46">
        <v>748.5</v>
      </c>
      <c r="J1355" s="30">
        <v>752.44399999999996</v>
      </c>
      <c r="K1355" s="4"/>
      <c r="L1355" s="3" t="s">
        <v>844</v>
      </c>
      <c r="M1355" s="2">
        <v>45121</v>
      </c>
      <c r="N1355" s="2"/>
      <c r="O1355" s="5">
        <v>45146</v>
      </c>
      <c r="P1355" s="2"/>
      <c r="Q1355" s="2"/>
      <c r="R1355" s="1"/>
      <c r="S1355" s="45"/>
      <c r="T1355" s="31"/>
    </row>
    <row r="1356" spans="1:20" hidden="1" x14ac:dyDescent="0.25">
      <c r="A1356" s="1">
        <v>25708498</v>
      </c>
      <c r="B1356" s="2">
        <v>45121</v>
      </c>
      <c r="C1356" s="2" t="s">
        <v>456</v>
      </c>
      <c r="D1356" s="1" t="s">
        <v>18</v>
      </c>
      <c r="E1356" s="1" t="s">
        <v>16</v>
      </c>
      <c r="F1356" s="1">
        <v>125366</v>
      </c>
      <c r="G1356" s="1" t="s">
        <v>423</v>
      </c>
      <c r="H1356" s="29">
        <v>6109</v>
      </c>
      <c r="I1356" s="46">
        <v>283.64</v>
      </c>
      <c r="J1356" s="30">
        <v>190.52099999999999</v>
      </c>
      <c r="K1356" s="4"/>
      <c r="L1356" s="3" t="s">
        <v>61</v>
      </c>
      <c r="M1356" s="2">
        <v>45121</v>
      </c>
      <c r="N1356" s="2"/>
      <c r="O1356" s="5">
        <v>45141</v>
      </c>
      <c r="P1356" s="2"/>
      <c r="Q1356" s="2"/>
      <c r="R1356" s="1"/>
      <c r="S1356" s="45"/>
      <c r="T1356" s="31"/>
    </row>
    <row r="1357" spans="1:20" hidden="1" x14ac:dyDescent="0.25">
      <c r="A1357" s="1">
        <v>25511798</v>
      </c>
      <c r="B1357" s="2">
        <v>45128</v>
      </c>
      <c r="C1357" s="2" t="s">
        <v>456</v>
      </c>
      <c r="D1357" s="1" t="s">
        <v>99</v>
      </c>
      <c r="E1357" s="1" t="s">
        <v>16</v>
      </c>
      <c r="F1357" s="1">
        <v>125367</v>
      </c>
      <c r="G1357" s="1" t="s">
        <v>423</v>
      </c>
      <c r="H1357" s="29">
        <v>136999.99</v>
      </c>
      <c r="I1357" s="46">
        <v>7016.82</v>
      </c>
      <c r="J1357" s="30">
        <v>6551.6779999999999</v>
      </c>
      <c r="K1357" s="4"/>
      <c r="L1357" s="3" t="s">
        <v>799</v>
      </c>
      <c r="M1357" s="2">
        <v>45121</v>
      </c>
      <c r="N1357" s="2"/>
      <c r="O1357" s="5">
        <v>45134</v>
      </c>
      <c r="P1357" s="2"/>
      <c r="Q1357" s="2"/>
      <c r="R1357" s="1"/>
      <c r="S1357" s="45"/>
      <c r="T1357" s="31"/>
    </row>
    <row r="1358" spans="1:20" hidden="1" x14ac:dyDescent="0.25">
      <c r="A1358" s="1">
        <v>25280798</v>
      </c>
      <c r="B1358" s="2">
        <v>45125</v>
      </c>
      <c r="C1358" s="2" t="s">
        <v>456</v>
      </c>
      <c r="D1358" s="1" t="s">
        <v>994</v>
      </c>
      <c r="E1358" s="1" t="s">
        <v>51</v>
      </c>
      <c r="F1358" s="1">
        <v>125369</v>
      </c>
      <c r="G1358" s="1" t="s">
        <v>422</v>
      </c>
      <c r="H1358" s="29">
        <v>235000</v>
      </c>
      <c r="I1358" s="46">
        <v>6402.79</v>
      </c>
      <c r="J1358" s="30">
        <v>9579.1119999999992</v>
      </c>
      <c r="K1358" s="4"/>
      <c r="L1358" s="3" t="s">
        <v>800</v>
      </c>
      <c r="M1358" s="2">
        <v>45121</v>
      </c>
      <c r="N1358" s="2" t="s">
        <v>1408</v>
      </c>
      <c r="O1358" s="5">
        <v>45127</v>
      </c>
      <c r="P1358" s="2"/>
      <c r="Q1358" s="2"/>
      <c r="R1358" s="1"/>
      <c r="S1358" s="45"/>
      <c r="T1358" s="31"/>
    </row>
    <row r="1359" spans="1:20" hidden="1" x14ac:dyDescent="0.25">
      <c r="A1359" s="1">
        <v>25431598</v>
      </c>
      <c r="B1359" s="2">
        <v>45132</v>
      </c>
      <c r="C1359" s="2" t="s">
        <v>456</v>
      </c>
      <c r="D1359" s="1" t="s">
        <v>260</v>
      </c>
      <c r="E1359" s="1" t="s">
        <v>10</v>
      </c>
      <c r="F1359" s="1">
        <v>125372</v>
      </c>
      <c r="G1359" s="1" t="s">
        <v>423</v>
      </c>
      <c r="H1359" s="29">
        <v>52800</v>
      </c>
      <c r="I1359" s="46">
        <v>1846.68</v>
      </c>
      <c r="J1359" s="30">
        <v>1984.153</v>
      </c>
      <c r="K1359" s="4"/>
      <c r="L1359" s="3" t="s">
        <v>800</v>
      </c>
      <c r="M1359" s="2">
        <v>45121</v>
      </c>
      <c r="N1359" s="2" t="s">
        <v>1408</v>
      </c>
      <c r="O1359" s="5">
        <v>45109</v>
      </c>
      <c r="P1359" s="2"/>
      <c r="Q1359" s="2"/>
      <c r="R1359" s="1"/>
      <c r="S1359" s="45"/>
      <c r="T1359" s="31"/>
    </row>
    <row r="1360" spans="1:20" hidden="1" x14ac:dyDescent="0.25">
      <c r="A1360" s="1">
        <v>25650698</v>
      </c>
      <c r="B1360" s="2">
        <v>45124</v>
      </c>
      <c r="C1360" s="2" t="s">
        <v>456</v>
      </c>
      <c r="D1360" s="1" t="s">
        <v>184</v>
      </c>
      <c r="E1360" s="1" t="s">
        <v>80</v>
      </c>
      <c r="F1360" s="1">
        <v>125375</v>
      </c>
      <c r="G1360" s="1" t="s">
        <v>423</v>
      </c>
      <c r="H1360" s="29">
        <v>95600</v>
      </c>
      <c r="I1360" s="46">
        <v>2868</v>
      </c>
      <c r="J1360" s="30">
        <v>3428.9430000000002</v>
      </c>
      <c r="K1360" s="4"/>
      <c r="L1360" s="3" t="s">
        <v>982</v>
      </c>
      <c r="M1360" s="2">
        <v>45121</v>
      </c>
      <c r="N1360" s="2"/>
      <c r="O1360" s="5">
        <v>45138</v>
      </c>
      <c r="P1360" s="2"/>
      <c r="Q1360" s="2"/>
      <c r="R1360" s="1"/>
      <c r="S1360" s="45"/>
      <c r="T1360" s="31"/>
    </row>
    <row r="1361" spans="1:20" hidden="1" x14ac:dyDescent="0.25">
      <c r="A1361" s="1">
        <v>25705798</v>
      </c>
      <c r="B1361" s="2">
        <v>45124</v>
      </c>
      <c r="C1361" s="2" t="s">
        <v>456</v>
      </c>
      <c r="D1361" s="1" t="s">
        <v>45</v>
      </c>
      <c r="E1361" s="1" t="s">
        <v>26</v>
      </c>
      <c r="F1361" s="1">
        <v>125383</v>
      </c>
      <c r="G1361" s="1" t="s">
        <v>424</v>
      </c>
      <c r="H1361" s="29">
        <v>11576.17</v>
      </c>
      <c r="I1361" s="46">
        <v>802.94</v>
      </c>
      <c r="J1361" s="30">
        <v>371.81299999999999</v>
      </c>
      <c r="K1361" s="4"/>
      <c r="L1361" s="3" t="s">
        <v>798</v>
      </c>
      <c r="M1361" s="2">
        <v>45121</v>
      </c>
      <c r="N1361" s="2"/>
      <c r="O1361" s="5">
        <v>45147</v>
      </c>
      <c r="P1361" s="2"/>
      <c r="Q1361" s="2"/>
      <c r="R1361" s="1"/>
      <c r="S1361" s="45"/>
      <c r="T1361" s="31"/>
    </row>
    <row r="1362" spans="1:20" hidden="1" x14ac:dyDescent="0.25">
      <c r="A1362" s="1">
        <v>25837298</v>
      </c>
      <c r="B1362" s="2">
        <v>45121</v>
      </c>
      <c r="C1362" s="2" t="s">
        <v>456</v>
      </c>
      <c r="D1362" s="1" t="s">
        <v>59</v>
      </c>
      <c r="E1362" s="1" t="s">
        <v>60</v>
      </c>
      <c r="F1362" s="1">
        <v>125384</v>
      </c>
      <c r="G1362" s="1" t="s">
        <v>423</v>
      </c>
      <c r="H1362" s="29">
        <v>15999</v>
      </c>
      <c r="I1362" s="46">
        <v>944.3</v>
      </c>
      <c r="J1362" s="30">
        <v>559.89800000000002</v>
      </c>
      <c r="K1362" s="4"/>
      <c r="L1362" s="3" t="s">
        <v>61</v>
      </c>
      <c r="M1362" s="2">
        <v>45121</v>
      </c>
      <c r="N1362" s="2"/>
      <c r="O1362" s="5">
        <v>45138</v>
      </c>
      <c r="P1362" s="2"/>
      <c r="Q1362" s="2"/>
      <c r="R1362" s="1"/>
      <c r="S1362" s="45"/>
      <c r="T1362" s="31"/>
    </row>
    <row r="1363" spans="1:20" hidden="1" x14ac:dyDescent="0.25">
      <c r="A1363" s="1">
        <v>25430398</v>
      </c>
      <c r="B1363" s="2">
        <v>45124</v>
      </c>
      <c r="C1363" s="2" t="s">
        <v>456</v>
      </c>
      <c r="D1363" s="1" t="s">
        <v>397</v>
      </c>
      <c r="E1363" s="1" t="s">
        <v>33</v>
      </c>
      <c r="F1363" s="1">
        <v>125387</v>
      </c>
      <c r="G1363" s="1" t="s">
        <v>425</v>
      </c>
      <c r="H1363" s="29">
        <v>7331.18</v>
      </c>
      <c r="I1363" s="46">
        <v>761.77</v>
      </c>
      <c r="J1363" s="30">
        <v>268.27600000000001</v>
      </c>
      <c r="K1363" s="4"/>
      <c r="L1363" s="3" t="s">
        <v>510</v>
      </c>
      <c r="M1363" s="2">
        <v>45121</v>
      </c>
      <c r="N1363" s="2"/>
      <c r="O1363" s="5">
        <v>45135</v>
      </c>
      <c r="P1363" s="2"/>
      <c r="Q1363" s="2"/>
      <c r="R1363" s="1"/>
      <c r="S1363" s="45"/>
      <c r="T1363" s="31"/>
    </row>
    <row r="1364" spans="1:20" hidden="1" x14ac:dyDescent="0.25">
      <c r="A1364" s="1">
        <v>25565898</v>
      </c>
      <c r="B1364" s="2">
        <v>45124</v>
      </c>
      <c r="C1364" s="2" t="s">
        <v>456</v>
      </c>
      <c r="D1364" s="1" t="s">
        <v>65</v>
      </c>
      <c r="E1364" s="1" t="s">
        <v>66</v>
      </c>
      <c r="F1364" s="1">
        <v>125388</v>
      </c>
      <c r="G1364" s="1" t="s">
        <v>423</v>
      </c>
      <c r="H1364" s="29">
        <v>9047.61</v>
      </c>
      <c r="I1364" s="46">
        <v>493.84</v>
      </c>
      <c r="J1364" s="30">
        <v>285.92700000000002</v>
      </c>
      <c r="K1364" s="4"/>
      <c r="L1364" s="3" t="s">
        <v>799</v>
      </c>
      <c r="M1364" s="2">
        <v>45121</v>
      </c>
      <c r="N1364" s="2"/>
      <c r="O1364" s="5">
        <v>45134</v>
      </c>
      <c r="P1364" s="2"/>
      <c r="Q1364" s="2"/>
      <c r="R1364" s="1"/>
      <c r="S1364" s="45"/>
      <c r="T1364" s="31"/>
    </row>
    <row r="1365" spans="1:20" hidden="1" x14ac:dyDescent="0.25">
      <c r="A1365" s="1">
        <v>25538898</v>
      </c>
      <c r="B1365" s="2">
        <v>45121</v>
      </c>
      <c r="C1365" s="2" t="s">
        <v>456</v>
      </c>
      <c r="D1365" s="1" t="s">
        <v>600</v>
      </c>
      <c r="E1365" s="1" t="s">
        <v>66</v>
      </c>
      <c r="F1365" s="1">
        <v>125392</v>
      </c>
      <c r="G1365" s="1" t="s">
        <v>423</v>
      </c>
      <c r="H1365" s="29">
        <v>9900</v>
      </c>
      <c r="I1365" s="46">
        <v>810.5</v>
      </c>
      <c r="J1365" s="30">
        <v>285.23099999999999</v>
      </c>
      <c r="K1365" s="4"/>
      <c r="L1365" s="3" t="s">
        <v>61</v>
      </c>
      <c r="M1365" s="2">
        <v>45121</v>
      </c>
      <c r="N1365" s="2"/>
      <c r="O1365" s="5">
        <v>45142</v>
      </c>
      <c r="P1365" s="2"/>
      <c r="Q1365" s="2"/>
      <c r="R1365" s="1"/>
      <c r="S1365" s="45"/>
      <c r="T1365" s="31"/>
    </row>
    <row r="1366" spans="1:20" hidden="1" x14ac:dyDescent="0.25">
      <c r="A1366" s="1">
        <v>25447398</v>
      </c>
      <c r="B1366" s="2">
        <v>45132</v>
      </c>
      <c r="C1366" s="2" t="s">
        <v>456</v>
      </c>
      <c r="D1366" s="1" t="s">
        <v>120</v>
      </c>
      <c r="E1366" s="1" t="s">
        <v>10</v>
      </c>
      <c r="F1366" s="1">
        <v>125393</v>
      </c>
      <c r="G1366" s="1" t="s">
        <v>423</v>
      </c>
      <c r="H1366" s="29">
        <v>67000</v>
      </c>
      <c r="I1366" s="46">
        <v>2343.3200000000002</v>
      </c>
      <c r="J1366" s="30">
        <v>2466.6999999999998</v>
      </c>
      <c r="K1366" s="4"/>
      <c r="L1366" s="3" t="s">
        <v>800</v>
      </c>
      <c r="M1366" s="2">
        <v>45121</v>
      </c>
      <c r="N1366" s="2" t="s">
        <v>1408</v>
      </c>
      <c r="O1366" s="5">
        <v>45139</v>
      </c>
      <c r="P1366" s="2"/>
      <c r="Q1366" s="2"/>
      <c r="R1366" s="1"/>
      <c r="S1366" s="45"/>
      <c r="T1366" s="31"/>
    </row>
    <row r="1367" spans="1:20" hidden="1" x14ac:dyDescent="0.25">
      <c r="A1367" s="1">
        <v>25550898</v>
      </c>
      <c r="B1367" s="2">
        <v>45124</v>
      </c>
      <c r="C1367" s="2" t="s">
        <v>456</v>
      </c>
      <c r="D1367" s="1" t="s">
        <v>191</v>
      </c>
      <c r="E1367" s="1" t="s">
        <v>30</v>
      </c>
      <c r="F1367" s="1">
        <v>125394</v>
      </c>
      <c r="G1367" s="1" t="s">
        <v>425</v>
      </c>
      <c r="H1367" s="29">
        <v>32500</v>
      </c>
      <c r="I1367" s="46">
        <v>1983.08</v>
      </c>
      <c r="J1367" s="30">
        <v>1115.24</v>
      </c>
      <c r="K1367" s="4"/>
      <c r="L1367" s="3" t="s">
        <v>959</v>
      </c>
      <c r="M1367" s="2">
        <v>45121</v>
      </c>
      <c r="N1367" s="2" t="s">
        <v>1407</v>
      </c>
      <c r="O1367" s="5">
        <v>45141</v>
      </c>
      <c r="P1367" s="2"/>
      <c r="Q1367" s="2"/>
      <c r="R1367" s="1"/>
      <c r="S1367" s="45"/>
      <c r="T1367" s="31"/>
    </row>
    <row r="1368" spans="1:20" hidden="1" x14ac:dyDescent="0.25">
      <c r="A1368" s="1">
        <v>25851198</v>
      </c>
      <c r="B1368" s="2">
        <v>45124</v>
      </c>
      <c r="C1368" s="2" t="s">
        <v>456</v>
      </c>
      <c r="D1368" s="1" t="s">
        <v>19</v>
      </c>
      <c r="E1368" s="1" t="s">
        <v>20</v>
      </c>
      <c r="F1368" s="1">
        <v>125395</v>
      </c>
      <c r="G1368" s="1" t="s">
        <v>423</v>
      </c>
      <c r="H1368" s="29">
        <v>29800</v>
      </c>
      <c r="I1368" s="46">
        <v>1095.7</v>
      </c>
      <c r="J1368" s="30">
        <v>0</v>
      </c>
      <c r="K1368" s="4"/>
      <c r="L1368" s="3" t="s">
        <v>11</v>
      </c>
      <c r="M1368" s="2">
        <v>45121</v>
      </c>
      <c r="N1368" s="2"/>
      <c r="O1368" s="5">
        <v>45143</v>
      </c>
      <c r="P1368" s="2"/>
      <c r="Q1368" s="2"/>
      <c r="R1368" s="1"/>
      <c r="S1368" s="45"/>
      <c r="T1368" s="31"/>
    </row>
    <row r="1369" spans="1:20" hidden="1" x14ac:dyDescent="0.25">
      <c r="A1369" s="1">
        <v>25558398</v>
      </c>
      <c r="B1369" s="2">
        <v>45124</v>
      </c>
      <c r="C1369" s="2" t="s">
        <v>456</v>
      </c>
      <c r="D1369" s="1" t="s">
        <v>185</v>
      </c>
      <c r="E1369" s="1" t="s">
        <v>80</v>
      </c>
      <c r="F1369" s="1">
        <v>125397</v>
      </c>
      <c r="G1369" s="1" t="s">
        <v>423</v>
      </c>
      <c r="H1369" s="29">
        <v>12112.65</v>
      </c>
      <c r="I1369" s="46">
        <v>363.38</v>
      </c>
      <c r="J1369" s="30">
        <v>404.28500000000003</v>
      </c>
      <c r="K1369" s="4"/>
      <c r="L1369" s="3" t="s">
        <v>982</v>
      </c>
      <c r="M1369" s="2">
        <v>45121</v>
      </c>
      <c r="N1369" s="2"/>
      <c r="O1369" s="5">
        <v>45132</v>
      </c>
      <c r="P1369" s="2"/>
      <c r="Q1369" s="2"/>
      <c r="R1369" s="1"/>
      <c r="S1369" s="45"/>
      <c r="T1369" s="31"/>
    </row>
    <row r="1370" spans="1:20" hidden="1" x14ac:dyDescent="0.25">
      <c r="A1370" s="1">
        <v>25625298</v>
      </c>
      <c r="B1370" s="2">
        <v>45124</v>
      </c>
      <c r="C1370" s="2" t="s">
        <v>456</v>
      </c>
      <c r="D1370" s="1" t="s">
        <v>896</v>
      </c>
      <c r="E1370" s="1" t="s">
        <v>80</v>
      </c>
      <c r="F1370" s="1">
        <v>125399</v>
      </c>
      <c r="G1370" s="1" t="s">
        <v>423</v>
      </c>
      <c r="H1370" s="29">
        <v>7249</v>
      </c>
      <c r="I1370" s="46">
        <v>217.47</v>
      </c>
      <c r="J1370" s="30">
        <v>196.78700000000001</v>
      </c>
      <c r="K1370" s="4"/>
      <c r="L1370" s="3" t="s">
        <v>982</v>
      </c>
      <c r="M1370" s="2">
        <v>45121</v>
      </c>
      <c r="N1370" s="2"/>
      <c r="O1370" s="5">
        <v>45132</v>
      </c>
      <c r="P1370" s="2"/>
      <c r="Q1370" s="2"/>
      <c r="R1370" s="1"/>
      <c r="S1370" s="45"/>
      <c r="T1370" s="31"/>
    </row>
    <row r="1371" spans="1:20" hidden="1" x14ac:dyDescent="0.25">
      <c r="A1371" s="1">
        <v>25685198</v>
      </c>
      <c r="B1371" s="2">
        <v>45124</v>
      </c>
      <c r="C1371" s="2" t="s">
        <v>456</v>
      </c>
      <c r="D1371" s="1" t="s">
        <v>74</v>
      </c>
      <c r="E1371" s="1" t="s">
        <v>5</v>
      </c>
      <c r="F1371" s="1">
        <v>125402</v>
      </c>
      <c r="G1371" s="1" t="s">
        <v>422</v>
      </c>
      <c r="H1371" s="29">
        <v>22959</v>
      </c>
      <c r="I1371" s="46">
        <v>745</v>
      </c>
      <c r="J1371" s="30">
        <v>966.50199999999995</v>
      </c>
      <c r="K1371" s="4"/>
      <c r="L1371" s="3" t="s">
        <v>188</v>
      </c>
      <c r="M1371" s="2">
        <v>45121</v>
      </c>
      <c r="N1371" s="2"/>
      <c r="O1371" s="5">
        <v>45127</v>
      </c>
      <c r="P1371" s="2"/>
      <c r="Q1371" s="2"/>
      <c r="R1371" s="1"/>
      <c r="S1371" s="45"/>
      <c r="T1371" s="31"/>
    </row>
    <row r="1372" spans="1:20" hidden="1" x14ac:dyDescent="0.25">
      <c r="A1372" s="1">
        <v>25847798</v>
      </c>
      <c r="B1372" s="2">
        <v>45124</v>
      </c>
      <c r="C1372" s="2" t="s">
        <v>456</v>
      </c>
      <c r="D1372" s="1" t="s">
        <v>834</v>
      </c>
      <c r="E1372" s="1" t="s">
        <v>80</v>
      </c>
      <c r="F1372" s="1">
        <v>125403</v>
      </c>
      <c r="G1372" s="1" t="s">
        <v>423</v>
      </c>
      <c r="H1372" s="29">
        <v>27900</v>
      </c>
      <c r="I1372" s="46">
        <v>837</v>
      </c>
      <c r="J1372" s="30">
        <v>967.29</v>
      </c>
      <c r="K1372" s="4"/>
      <c r="L1372" s="3" t="s">
        <v>982</v>
      </c>
      <c r="M1372" s="2">
        <v>45121</v>
      </c>
      <c r="N1372" s="2"/>
      <c r="O1372" s="5">
        <v>45140</v>
      </c>
      <c r="P1372" s="2"/>
      <c r="Q1372" s="2"/>
      <c r="R1372" s="1"/>
      <c r="S1372" s="45"/>
      <c r="T1372" s="31"/>
    </row>
    <row r="1373" spans="1:20" hidden="1" x14ac:dyDescent="0.25">
      <c r="A1373" s="1">
        <v>25565298</v>
      </c>
      <c r="B1373" s="2">
        <v>45124</v>
      </c>
      <c r="C1373" s="2" t="s">
        <v>456</v>
      </c>
      <c r="D1373" s="1" t="s">
        <v>184</v>
      </c>
      <c r="E1373" s="1" t="s">
        <v>80</v>
      </c>
      <c r="F1373" s="1">
        <v>125404</v>
      </c>
      <c r="G1373" s="1" t="s">
        <v>423</v>
      </c>
      <c r="H1373" s="29">
        <v>10099</v>
      </c>
      <c r="I1373" s="46">
        <v>302.97000000000003</v>
      </c>
      <c r="J1373" s="30">
        <v>358.25</v>
      </c>
      <c r="K1373" s="4"/>
      <c r="L1373" s="3" t="s">
        <v>982</v>
      </c>
      <c r="M1373" s="2">
        <v>45121</v>
      </c>
      <c r="N1373" s="2"/>
      <c r="O1373" s="5">
        <v>45138</v>
      </c>
      <c r="P1373" s="2"/>
      <c r="Q1373" s="2"/>
      <c r="R1373" s="1"/>
      <c r="S1373" s="45"/>
      <c r="T1373" s="31"/>
    </row>
    <row r="1374" spans="1:20" hidden="1" x14ac:dyDescent="0.25">
      <c r="A1374" s="1">
        <v>25745898</v>
      </c>
      <c r="B1374" s="2">
        <v>45124</v>
      </c>
      <c r="C1374" s="2" t="s">
        <v>456</v>
      </c>
      <c r="D1374" s="1" t="s">
        <v>36</v>
      </c>
      <c r="E1374" s="1" t="s">
        <v>30</v>
      </c>
      <c r="F1374" s="1">
        <v>125405</v>
      </c>
      <c r="G1374" s="1" t="s">
        <v>425</v>
      </c>
      <c r="H1374" s="29">
        <v>15999</v>
      </c>
      <c r="I1374" s="46">
        <v>994.2</v>
      </c>
      <c r="J1374" s="30">
        <v>559.89800000000002</v>
      </c>
      <c r="K1374" s="4"/>
      <c r="L1374" s="3" t="s">
        <v>959</v>
      </c>
      <c r="M1374" s="2">
        <v>45121</v>
      </c>
      <c r="N1374" s="2" t="s">
        <v>1407</v>
      </c>
      <c r="O1374" s="5">
        <v>45142</v>
      </c>
      <c r="P1374" s="2"/>
      <c r="Q1374" s="2"/>
      <c r="R1374" s="1"/>
      <c r="S1374" s="45"/>
      <c r="T1374" s="31"/>
    </row>
    <row r="1375" spans="1:20" hidden="1" x14ac:dyDescent="0.25">
      <c r="A1375" s="1">
        <v>25861398</v>
      </c>
      <c r="B1375" s="2">
        <v>45124</v>
      </c>
      <c r="C1375" s="2" t="s">
        <v>456</v>
      </c>
      <c r="D1375" s="1" t="s">
        <v>896</v>
      </c>
      <c r="E1375" s="1" t="s">
        <v>80</v>
      </c>
      <c r="F1375" s="1">
        <v>125406</v>
      </c>
      <c r="G1375" s="1" t="s">
        <v>423</v>
      </c>
      <c r="H1375" s="29">
        <v>8039</v>
      </c>
      <c r="I1375" s="46">
        <v>241.17</v>
      </c>
      <c r="J1375" s="30">
        <v>250.92</v>
      </c>
      <c r="K1375" s="4"/>
      <c r="L1375" s="3" t="s">
        <v>982</v>
      </c>
      <c r="M1375" s="2">
        <v>45121</v>
      </c>
      <c r="N1375" s="2"/>
      <c r="O1375" s="5">
        <v>45132</v>
      </c>
      <c r="P1375" s="2"/>
      <c r="Q1375" s="2"/>
      <c r="R1375" s="1"/>
      <c r="S1375" s="45"/>
      <c r="T1375" s="31"/>
    </row>
    <row r="1376" spans="1:20" hidden="1" x14ac:dyDescent="0.25">
      <c r="A1376" s="1">
        <v>25163198</v>
      </c>
      <c r="B1376" s="2">
        <v>45121</v>
      </c>
      <c r="C1376" s="2" t="s">
        <v>456</v>
      </c>
      <c r="D1376" s="1" t="s">
        <v>67</v>
      </c>
      <c r="E1376" s="1" t="s">
        <v>66</v>
      </c>
      <c r="F1376" s="1">
        <v>125407</v>
      </c>
      <c r="G1376" s="1" t="s">
        <v>423</v>
      </c>
      <c r="H1376" s="29">
        <v>3969</v>
      </c>
      <c r="I1376" s="46">
        <v>218.59</v>
      </c>
      <c r="J1376" s="30">
        <v>105.831</v>
      </c>
      <c r="K1376" s="4"/>
      <c r="L1376" s="3" t="s">
        <v>61</v>
      </c>
      <c r="M1376" s="2">
        <v>45121</v>
      </c>
      <c r="N1376" s="2"/>
      <c r="O1376" s="5">
        <v>45142</v>
      </c>
      <c r="P1376" s="2"/>
      <c r="Q1376" s="2"/>
      <c r="R1376" s="1"/>
      <c r="S1376" s="45"/>
      <c r="T1376" s="31"/>
    </row>
    <row r="1377" spans="1:20" hidden="1" x14ac:dyDescent="0.25">
      <c r="A1377" s="1">
        <v>25401598</v>
      </c>
      <c r="B1377" s="2">
        <v>45124</v>
      </c>
      <c r="C1377" s="2" t="s">
        <v>456</v>
      </c>
      <c r="D1377" s="1" t="s">
        <v>219</v>
      </c>
      <c r="E1377" s="1" t="s">
        <v>6</v>
      </c>
      <c r="F1377" s="1">
        <v>125408</v>
      </c>
      <c r="G1377" s="1" t="s">
        <v>422</v>
      </c>
      <c r="H1377" s="29">
        <v>8669</v>
      </c>
      <c r="I1377" s="46">
        <v>352.7</v>
      </c>
      <c r="J1377" s="30">
        <v>271.27499999999998</v>
      </c>
      <c r="K1377" s="4"/>
      <c r="L1377" s="3" t="s">
        <v>52</v>
      </c>
      <c r="M1377" s="2">
        <v>45121</v>
      </c>
      <c r="N1377" s="2"/>
      <c r="O1377" s="5">
        <v>45135</v>
      </c>
      <c r="P1377" s="2"/>
      <c r="Q1377" s="2"/>
      <c r="R1377" s="1"/>
      <c r="S1377" s="45"/>
      <c r="T1377" s="31"/>
    </row>
    <row r="1378" spans="1:20" hidden="1" x14ac:dyDescent="0.25">
      <c r="A1378" s="1">
        <v>24666998</v>
      </c>
      <c r="B1378" s="2">
        <v>45124</v>
      </c>
      <c r="C1378" s="2" t="s">
        <v>456</v>
      </c>
      <c r="D1378" s="1" t="s">
        <v>154</v>
      </c>
      <c r="E1378" s="1" t="s">
        <v>155</v>
      </c>
      <c r="F1378" s="1">
        <v>125414</v>
      </c>
      <c r="G1378" s="1" t="s">
        <v>425</v>
      </c>
      <c r="H1378" s="29">
        <v>8000</v>
      </c>
      <c r="I1378" s="46">
        <v>577</v>
      </c>
      <c r="J1378" s="30">
        <v>177.999</v>
      </c>
      <c r="K1378" s="4"/>
      <c r="L1378" s="3" t="s">
        <v>510</v>
      </c>
      <c r="M1378" s="2">
        <v>45121</v>
      </c>
      <c r="N1378" s="2"/>
      <c r="O1378" s="5">
        <v>45131</v>
      </c>
      <c r="P1378" s="2"/>
      <c r="Q1378" s="2"/>
      <c r="R1378" s="1"/>
      <c r="S1378" s="45"/>
      <c r="T1378" s="31"/>
    </row>
    <row r="1379" spans="1:20" hidden="1" x14ac:dyDescent="0.25">
      <c r="A1379" s="1">
        <v>25628298</v>
      </c>
      <c r="B1379" s="2">
        <v>45124</v>
      </c>
      <c r="C1379" s="2" t="s">
        <v>456</v>
      </c>
      <c r="D1379" s="1" t="s">
        <v>130</v>
      </c>
      <c r="E1379" s="1" t="s">
        <v>16</v>
      </c>
      <c r="F1379" s="1">
        <v>125415</v>
      </c>
      <c r="G1379" s="1" t="s">
        <v>423</v>
      </c>
      <c r="H1379" s="29">
        <v>15699</v>
      </c>
      <c r="I1379" s="46">
        <v>674.77</v>
      </c>
      <c r="J1379" s="30">
        <v>516.24199999999996</v>
      </c>
      <c r="K1379" s="4"/>
      <c r="L1379" s="3" t="s">
        <v>11</v>
      </c>
      <c r="M1379" s="2">
        <v>45121</v>
      </c>
      <c r="N1379" s="2"/>
      <c r="O1379" s="2">
        <v>45140.709722222222</v>
      </c>
      <c r="P1379" s="2"/>
      <c r="Q1379" s="2"/>
      <c r="R1379" s="1"/>
      <c r="S1379" s="45"/>
      <c r="T1379" s="31"/>
    </row>
    <row r="1380" spans="1:20" hidden="1" x14ac:dyDescent="0.25">
      <c r="A1380" s="1">
        <v>25547398</v>
      </c>
      <c r="B1380" s="2">
        <v>45124</v>
      </c>
      <c r="C1380" s="2" t="s">
        <v>456</v>
      </c>
      <c r="D1380" s="1" t="s">
        <v>86</v>
      </c>
      <c r="E1380" s="1" t="s">
        <v>80</v>
      </c>
      <c r="F1380" s="1">
        <v>125424</v>
      </c>
      <c r="G1380" s="1" t="s">
        <v>423</v>
      </c>
      <c r="H1380" s="29">
        <v>14609</v>
      </c>
      <c r="I1380" s="46">
        <v>438.27</v>
      </c>
      <c r="J1380" s="30">
        <v>577.38699999999994</v>
      </c>
      <c r="K1380" s="4"/>
      <c r="L1380" s="3" t="s">
        <v>982</v>
      </c>
      <c r="M1380" s="2">
        <v>45121</v>
      </c>
      <c r="N1380" s="2"/>
      <c r="O1380" s="5">
        <v>45140</v>
      </c>
      <c r="P1380" s="2"/>
      <c r="Q1380" s="2"/>
      <c r="R1380" s="1"/>
      <c r="S1380" s="45"/>
      <c r="T1380" s="31"/>
    </row>
    <row r="1381" spans="1:20" hidden="1" x14ac:dyDescent="0.25">
      <c r="A1381" s="1">
        <v>24739498</v>
      </c>
      <c r="B1381" s="2">
        <v>45124</v>
      </c>
      <c r="C1381" s="2" t="s">
        <v>456</v>
      </c>
      <c r="D1381" s="1" t="s">
        <v>776</v>
      </c>
      <c r="E1381" s="1" t="s">
        <v>80</v>
      </c>
      <c r="F1381" s="1">
        <v>125425</v>
      </c>
      <c r="G1381" s="1" t="s">
        <v>423</v>
      </c>
      <c r="H1381" s="29">
        <v>18599</v>
      </c>
      <c r="I1381" s="46">
        <v>557.97</v>
      </c>
      <c r="J1381" s="30">
        <v>647.00599999999997</v>
      </c>
      <c r="K1381" s="4"/>
      <c r="L1381" s="3" t="s">
        <v>982</v>
      </c>
      <c r="M1381" s="2">
        <v>45121</v>
      </c>
      <c r="N1381" s="2"/>
      <c r="O1381" s="5">
        <v>45132</v>
      </c>
      <c r="P1381" s="2"/>
      <c r="Q1381" s="2"/>
      <c r="R1381" s="1"/>
      <c r="S1381" s="45"/>
      <c r="T1381" s="31"/>
    </row>
    <row r="1382" spans="1:20" hidden="1" x14ac:dyDescent="0.25">
      <c r="A1382" s="1">
        <v>25844198</v>
      </c>
      <c r="B1382" s="2">
        <v>45124</v>
      </c>
      <c r="C1382" s="2" t="s">
        <v>456</v>
      </c>
      <c r="D1382" s="1" t="s">
        <v>226</v>
      </c>
      <c r="E1382" s="1" t="s">
        <v>10</v>
      </c>
      <c r="F1382" s="1">
        <v>125426</v>
      </c>
      <c r="G1382" s="1" t="s">
        <v>423</v>
      </c>
      <c r="H1382" s="29">
        <v>11239</v>
      </c>
      <c r="I1382" s="46">
        <v>544.54999999999995</v>
      </c>
      <c r="J1382" s="30">
        <v>371.93700000000001</v>
      </c>
      <c r="K1382" s="4"/>
      <c r="L1382" s="3" t="s">
        <v>61</v>
      </c>
      <c r="M1382" s="2">
        <v>45121</v>
      </c>
      <c r="N1382" s="2"/>
      <c r="O1382" s="5">
        <v>45145</v>
      </c>
      <c r="P1382" s="2"/>
      <c r="Q1382" s="2"/>
      <c r="R1382" s="1"/>
      <c r="S1382" s="45"/>
      <c r="T1382" s="31"/>
    </row>
    <row r="1383" spans="1:20" hidden="1" x14ac:dyDescent="0.25">
      <c r="A1383" s="1">
        <v>25308898</v>
      </c>
      <c r="B1383" s="2">
        <v>45124</v>
      </c>
      <c r="C1383" s="2" t="s">
        <v>456</v>
      </c>
      <c r="D1383" s="1" t="s">
        <v>605</v>
      </c>
      <c r="E1383" s="1" t="s">
        <v>10</v>
      </c>
      <c r="F1383" s="1">
        <v>125427</v>
      </c>
      <c r="G1383" s="1" t="s">
        <v>423</v>
      </c>
      <c r="H1383" s="29">
        <v>18542.41</v>
      </c>
      <c r="I1383" s="46">
        <v>943</v>
      </c>
      <c r="J1383" s="30">
        <v>652</v>
      </c>
      <c r="K1383" s="4"/>
      <c r="L1383" s="3" t="s">
        <v>61</v>
      </c>
      <c r="M1383" s="2">
        <v>45121</v>
      </c>
      <c r="N1383" s="2"/>
      <c r="O1383" s="5">
        <v>45145</v>
      </c>
      <c r="P1383" s="2"/>
      <c r="Q1383" s="2"/>
      <c r="R1383" s="1"/>
      <c r="S1383" s="45"/>
      <c r="T1383" s="31"/>
    </row>
    <row r="1384" spans="1:20" hidden="1" x14ac:dyDescent="0.25">
      <c r="A1384" s="1">
        <v>25503498</v>
      </c>
      <c r="B1384" s="2">
        <v>45124</v>
      </c>
      <c r="C1384" s="2" t="s">
        <v>456</v>
      </c>
      <c r="D1384" s="1" t="s">
        <v>89</v>
      </c>
      <c r="E1384" s="1" t="s">
        <v>80</v>
      </c>
      <c r="F1384" s="1">
        <v>125428</v>
      </c>
      <c r="G1384" s="1" t="s">
        <v>423</v>
      </c>
      <c r="H1384" s="29">
        <v>15898.06</v>
      </c>
      <c r="I1384" s="46">
        <v>476.94</v>
      </c>
      <c r="J1384" s="30">
        <v>551.60900000000004</v>
      </c>
      <c r="K1384" s="4"/>
      <c r="L1384" s="3" t="s">
        <v>982</v>
      </c>
      <c r="M1384" s="2">
        <v>45121</v>
      </c>
      <c r="N1384" s="2"/>
      <c r="O1384" s="5">
        <v>45134</v>
      </c>
      <c r="P1384" s="2"/>
      <c r="Q1384" s="2"/>
      <c r="R1384" s="1"/>
      <c r="S1384" s="45"/>
      <c r="T1384" s="31"/>
    </row>
    <row r="1385" spans="1:20" hidden="1" x14ac:dyDescent="0.25">
      <c r="A1385" s="1">
        <v>25542698</v>
      </c>
      <c r="B1385" s="2">
        <v>45124</v>
      </c>
      <c r="C1385" s="2" t="s">
        <v>456</v>
      </c>
      <c r="D1385" s="1" t="s">
        <v>34</v>
      </c>
      <c r="E1385" s="1" t="s">
        <v>28</v>
      </c>
      <c r="F1385" s="1">
        <v>125429</v>
      </c>
      <c r="G1385" s="1" t="s">
        <v>425</v>
      </c>
      <c r="H1385" s="29">
        <v>10334.61</v>
      </c>
      <c r="I1385" s="46">
        <v>427.03</v>
      </c>
      <c r="J1385" s="30">
        <v>317.834</v>
      </c>
      <c r="K1385" s="4"/>
      <c r="L1385" s="3" t="s">
        <v>798</v>
      </c>
      <c r="M1385" s="2">
        <v>45121</v>
      </c>
      <c r="N1385" s="2"/>
      <c r="O1385" s="5">
        <v>45138</v>
      </c>
      <c r="P1385" s="2"/>
      <c r="Q1385" s="2"/>
      <c r="R1385" s="1"/>
      <c r="S1385" s="45"/>
      <c r="T1385" s="31"/>
    </row>
    <row r="1386" spans="1:20" hidden="1" x14ac:dyDescent="0.25">
      <c r="A1386" s="1">
        <v>25735598</v>
      </c>
      <c r="B1386" s="2">
        <v>45124</v>
      </c>
      <c r="C1386" s="2" t="s">
        <v>456</v>
      </c>
      <c r="D1386" s="1" t="s">
        <v>184</v>
      </c>
      <c r="E1386" s="1" t="s">
        <v>80</v>
      </c>
      <c r="F1386" s="1">
        <v>125430</v>
      </c>
      <c r="G1386" s="1" t="s">
        <v>423</v>
      </c>
      <c r="H1386" s="29">
        <v>15409</v>
      </c>
      <c r="I1386" s="46">
        <v>462.27</v>
      </c>
      <c r="J1386" s="30">
        <v>532.06500000000005</v>
      </c>
      <c r="K1386" s="4"/>
      <c r="L1386" s="3" t="s">
        <v>982</v>
      </c>
      <c r="M1386" s="2">
        <v>45121</v>
      </c>
      <c r="N1386" s="2"/>
      <c r="O1386" s="5">
        <v>45138</v>
      </c>
      <c r="P1386" s="2"/>
      <c r="Q1386" s="2"/>
      <c r="R1386" s="1"/>
      <c r="S1386" s="45"/>
      <c r="T1386" s="31"/>
    </row>
    <row r="1387" spans="1:20" hidden="1" x14ac:dyDescent="0.25">
      <c r="A1387" s="1">
        <v>25686798</v>
      </c>
      <c r="B1387" s="2">
        <v>45124</v>
      </c>
      <c r="C1387" s="2" t="s">
        <v>456</v>
      </c>
      <c r="D1387" s="1" t="s">
        <v>992</v>
      </c>
      <c r="E1387" s="1" t="s">
        <v>80</v>
      </c>
      <c r="F1387" s="1">
        <v>125432</v>
      </c>
      <c r="G1387" s="1" t="s">
        <v>423</v>
      </c>
      <c r="H1387" s="29">
        <v>20799</v>
      </c>
      <c r="I1387" s="46">
        <v>623.97</v>
      </c>
      <c r="J1387" s="30">
        <v>737.51800000000003</v>
      </c>
      <c r="K1387" s="4"/>
      <c r="L1387" s="3" t="s">
        <v>982</v>
      </c>
      <c r="M1387" s="2">
        <v>45121</v>
      </c>
      <c r="N1387" s="2"/>
      <c r="O1387" s="5">
        <v>45138</v>
      </c>
      <c r="P1387" s="2"/>
      <c r="Q1387" s="2"/>
      <c r="R1387" s="1"/>
      <c r="S1387" s="45"/>
      <c r="T1387" s="31"/>
    </row>
    <row r="1388" spans="1:20" hidden="1" x14ac:dyDescent="0.25">
      <c r="A1388" s="1">
        <v>25402598</v>
      </c>
      <c r="B1388" s="2">
        <v>45124</v>
      </c>
      <c r="C1388" s="2" t="s">
        <v>456</v>
      </c>
      <c r="D1388" s="1" t="s">
        <v>184</v>
      </c>
      <c r="E1388" s="1" t="s">
        <v>80</v>
      </c>
      <c r="F1388" s="1">
        <v>125433</v>
      </c>
      <c r="G1388" s="1" t="s">
        <v>423</v>
      </c>
      <c r="H1388" s="29">
        <v>8249</v>
      </c>
      <c r="I1388" s="46">
        <v>247.47</v>
      </c>
      <c r="J1388" s="30">
        <v>268.99799999999999</v>
      </c>
      <c r="K1388" s="4"/>
      <c r="L1388" s="3" t="s">
        <v>982</v>
      </c>
      <c r="M1388" s="2">
        <v>45121</v>
      </c>
      <c r="N1388" s="2"/>
      <c r="O1388" s="5">
        <v>45138</v>
      </c>
      <c r="P1388" s="2"/>
      <c r="Q1388" s="2"/>
      <c r="R1388" s="1"/>
      <c r="S1388" s="45"/>
      <c r="T1388" s="31"/>
    </row>
    <row r="1389" spans="1:20" hidden="1" x14ac:dyDescent="0.25">
      <c r="A1389" s="1">
        <v>25559798</v>
      </c>
      <c r="B1389" s="2">
        <v>45124</v>
      </c>
      <c r="C1389" s="2" t="s">
        <v>456</v>
      </c>
      <c r="D1389" s="1" t="s">
        <v>185</v>
      </c>
      <c r="E1389" s="1" t="s">
        <v>80</v>
      </c>
      <c r="F1389" s="1">
        <v>125434</v>
      </c>
      <c r="G1389" s="1" t="s">
        <v>423</v>
      </c>
      <c r="H1389" s="29">
        <v>15839.01</v>
      </c>
      <c r="I1389" s="46">
        <v>475.17</v>
      </c>
      <c r="J1389" s="30">
        <v>559.89800000000002</v>
      </c>
      <c r="K1389" s="4"/>
      <c r="L1389" s="3" t="s">
        <v>982</v>
      </c>
      <c r="M1389" s="2">
        <v>45121</v>
      </c>
      <c r="N1389" s="2"/>
      <c r="O1389" s="5">
        <v>45132</v>
      </c>
      <c r="P1389" s="2"/>
      <c r="Q1389" s="2"/>
      <c r="R1389" s="1"/>
      <c r="S1389" s="45"/>
      <c r="T1389" s="31"/>
    </row>
    <row r="1390" spans="1:20" hidden="1" x14ac:dyDescent="0.25">
      <c r="A1390" s="1">
        <v>25555698</v>
      </c>
      <c r="B1390" s="2">
        <v>45124</v>
      </c>
      <c r="C1390" s="2" t="s">
        <v>456</v>
      </c>
      <c r="D1390" s="1" t="s">
        <v>913</v>
      </c>
      <c r="E1390" s="1" t="s">
        <v>80</v>
      </c>
      <c r="F1390" s="1">
        <v>125435</v>
      </c>
      <c r="G1390" s="1" t="s">
        <v>423</v>
      </c>
      <c r="H1390" s="29">
        <v>12888.81</v>
      </c>
      <c r="I1390" s="46">
        <v>386.66</v>
      </c>
      <c r="J1390" s="30">
        <v>433.39</v>
      </c>
      <c r="K1390" s="4"/>
      <c r="L1390" s="3" t="s">
        <v>982</v>
      </c>
      <c r="M1390" s="2">
        <v>45121</v>
      </c>
      <c r="N1390" s="2"/>
      <c r="O1390" s="5">
        <v>45132</v>
      </c>
      <c r="P1390" s="2"/>
      <c r="Q1390" s="2"/>
      <c r="R1390" s="1"/>
      <c r="S1390" s="45"/>
      <c r="T1390" s="31"/>
    </row>
    <row r="1391" spans="1:20" hidden="1" x14ac:dyDescent="0.25">
      <c r="A1391" s="1">
        <v>25661398</v>
      </c>
      <c r="B1391" s="2">
        <v>45124</v>
      </c>
      <c r="C1391" s="2" t="s">
        <v>456</v>
      </c>
      <c r="D1391" s="1" t="s">
        <v>601</v>
      </c>
      <c r="E1391" s="1" t="s">
        <v>10</v>
      </c>
      <c r="F1391" s="1">
        <v>125436</v>
      </c>
      <c r="G1391" s="1" t="s">
        <v>423</v>
      </c>
      <c r="H1391" s="29">
        <v>11239</v>
      </c>
      <c r="I1391" s="46">
        <v>794.55</v>
      </c>
      <c r="J1391" s="30">
        <v>371.93700000000001</v>
      </c>
      <c r="K1391" s="4"/>
      <c r="L1391" s="3" t="s">
        <v>61</v>
      </c>
      <c r="M1391" s="2">
        <v>45121</v>
      </c>
      <c r="N1391" s="2"/>
      <c r="O1391" s="5">
        <v>45145</v>
      </c>
      <c r="P1391" s="2"/>
      <c r="Q1391" s="2"/>
      <c r="R1391" s="1"/>
      <c r="S1391" s="45"/>
      <c r="T1391" s="31"/>
    </row>
    <row r="1392" spans="1:20" hidden="1" x14ac:dyDescent="0.25">
      <c r="A1392" s="1">
        <v>25827998</v>
      </c>
      <c r="B1392" s="2">
        <v>45124</v>
      </c>
      <c r="C1392" s="2" t="s">
        <v>456</v>
      </c>
      <c r="D1392" s="1" t="s">
        <v>867</v>
      </c>
      <c r="E1392" s="1" t="s">
        <v>80</v>
      </c>
      <c r="F1392" s="1">
        <v>125438</v>
      </c>
      <c r="G1392" s="1" t="s">
        <v>423</v>
      </c>
      <c r="H1392" s="29">
        <v>11239</v>
      </c>
      <c r="I1392" s="46">
        <v>337.17</v>
      </c>
      <c r="J1392" s="30">
        <v>371.93700000000001</v>
      </c>
      <c r="K1392" s="4"/>
      <c r="L1392" s="3" t="s">
        <v>982</v>
      </c>
      <c r="M1392" s="2">
        <v>45121</v>
      </c>
      <c r="N1392" s="2"/>
      <c r="O1392" s="5">
        <v>45140</v>
      </c>
      <c r="P1392" s="2"/>
      <c r="Q1392" s="2"/>
      <c r="R1392" s="1"/>
      <c r="S1392" s="45"/>
      <c r="T1392" s="31"/>
    </row>
    <row r="1393" spans="1:20" hidden="1" x14ac:dyDescent="0.25">
      <c r="A1393" s="1">
        <v>25796898</v>
      </c>
      <c r="B1393" s="2">
        <v>45124</v>
      </c>
      <c r="C1393" s="2" t="s">
        <v>456</v>
      </c>
      <c r="D1393" s="1" t="s">
        <v>14</v>
      </c>
      <c r="E1393" s="1" t="s">
        <v>10</v>
      </c>
      <c r="F1393" s="1">
        <v>125439</v>
      </c>
      <c r="G1393" s="1" t="s">
        <v>423</v>
      </c>
      <c r="H1393" s="29">
        <v>11126.61</v>
      </c>
      <c r="I1393" s="46">
        <v>453.83</v>
      </c>
      <c r="J1393" s="30">
        <v>371.81299999999999</v>
      </c>
      <c r="K1393" s="4"/>
      <c r="L1393" s="3" t="s">
        <v>61</v>
      </c>
      <c r="M1393" s="2">
        <v>45121</v>
      </c>
      <c r="N1393" s="2"/>
      <c r="O1393" s="5">
        <v>45140</v>
      </c>
      <c r="P1393" s="2"/>
      <c r="Q1393" s="2"/>
      <c r="R1393" s="1"/>
      <c r="S1393" s="45"/>
      <c r="T1393" s="31"/>
    </row>
    <row r="1394" spans="1:20" hidden="1" x14ac:dyDescent="0.25">
      <c r="A1394" s="1">
        <v>25801598</v>
      </c>
      <c r="B1394" s="2">
        <v>45124</v>
      </c>
      <c r="C1394" s="2" t="s">
        <v>456</v>
      </c>
      <c r="D1394" s="1" t="s">
        <v>84</v>
      </c>
      <c r="E1394" s="1" t="s">
        <v>13</v>
      </c>
      <c r="F1394" s="1">
        <v>125440</v>
      </c>
      <c r="G1394" s="1" t="s">
        <v>423</v>
      </c>
      <c r="H1394" s="29">
        <v>8249</v>
      </c>
      <c r="I1394" s="46">
        <v>247.47</v>
      </c>
      <c r="J1394" s="30">
        <v>252.553</v>
      </c>
      <c r="K1394" s="4"/>
      <c r="L1394" s="3" t="s">
        <v>982</v>
      </c>
      <c r="M1394" s="2">
        <v>45121</v>
      </c>
      <c r="N1394" s="2"/>
      <c r="O1394" s="5">
        <v>45135</v>
      </c>
      <c r="P1394" s="2"/>
      <c r="Q1394" s="2"/>
      <c r="R1394" s="1"/>
      <c r="S1394" s="45"/>
      <c r="T1394" s="31"/>
    </row>
    <row r="1395" spans="1:20" hidden="1" x14ac:dyDescent="0.25">
      <c r="A1395" s="1">
        <v>24674798</v>
      </c>
      <c r="B1395" s="2">
        <v>45124</v>
      </c>
      <c r="C1395" s="2" t="s">
        <v>456</v>
      </c>
      <c r="D1395" s="1" t="s">
        <v>86</v>
      </c>
      <c r="E1395" s="1" t="s">
        <v>80</v>
      </c>
      <c r="F1395" s="1">
        <v>125441</v>
      </c>
      <c r="G1395" s="1" t="s">
        <v>423</v>
      </c>
      <c r="H1395" s="29">
        <v>26434.11</v>
      </c>
      <c r="I1395" s="46">
        <v>793.02</v>
      </c>
      <c r="J1395" s="30">
        <v>841.58799999999997</v>
      </c>
      <c r="K1395" s="4"/>
      <c r="L1395" s="3" t="s">
        <v>982</v>
      </c>
      <c r="M1395" s="2">
        <v>45121</v>
      </c>
      <c r="N1395" s="2"/>
      <c r="O1395" s="5">
        <v>45140</v>
      </c>
      <c r="P1395" s="2"/>
      <c r="Q1395" s="2"/>
      <c r="R1395" s="1"/>
      <c r="S1395" s="45"/>
      <c r="T1395" s="31"/>
    </row>
    <row r="1396" spans="1:20" hidden="1" x14ac:dyDescent="0.25">
      <c r="A1396" s="1">
        <v>24392998</v>
      </c>
      <c r="B1396" s="2">
        <v>45124</v>
      </c>
      <c r="C1396" s="2" t="s">
        <v>456</v>
      </c>
      <c r="D1396" s="1" t="s">
        <v>991</v>
      </c>
      <c r="E1396" s="1" t="s">
        <v>80</v>
      </c>
      <c r="F1396" s="1">
        <v>125442</v>
      </c>
      <c r="G1396" s="1" t="s">
        <v>423</v>
      </c>
      <c r="H1396" s="29">
        <v>22079</v>
      </c>
      <c r="I1396" s="46">
        <v>662.37</v>
      </c>
      <c r="J1396" s="30">
        <v>771.48699999999997</v>
      </c>
      <c r="K1396" s="4"/>
      <c r="L1396" s="3" t="s">
        <v>982</v>
      </c>
      <c r="M1396" s="2">
        <v>45121</v>
      </c>
      <c r="N1396" s="2"/>
      <c r="O1396" s="5">
        <v>45140</v>
      </c>
      <c r="P1396" s="2"/>
      <c r="Q1396" s="2"/>
      <c r="R1396" s="1"/>
      <c r="S1396" s="45"/>
      <c r="T1396" s="31"/>
    </row>
    <row r="1397" spans="1:20" hidden="1" x14ac:dyDescent="0.25">
      <c r="A1397" s="1">
        <v>25681598</v>
      </c>
      <c r="B1397" s="2">
        <v>45124</v>
      </c>
      <c r="C1397" s="2" t="s">
        <v>456</v>
      </c>
      <c r="D1397" s="1" t="s">
        <v>19</v>
      </c>
      <c r="E1397" s="1" t="s">
        <v>20</v>
      </c>
      <c r="F1397" s="1">
        <v>125444</v>
      </c>
      <c r="G1397" s="1" t="s">
        <v>423</v>
      </c>
      <c r="H1397" s="29">
        <v>8819.91</v>
      </c>
      <c r="I1397" s="46">
        <v>340.4</v>
      </c>
      <c r="J1397" s="30">
        <v>285.23099999999999</v>
      </c>
      <c r="K1397" s="4"/>
      <c r="L1397" s="3" t="s">
        <v>11</v>
      </c>
      <c r="M1397" s="2">
        <v>45121</v>
      </c>
      <c r="N1397" s="2"/>
      <c r="O1397" s="5">
        <v>45138</v>
      </c>
      <c r="P1397" s="2"/>
      <c r="Q1397" s="2"/>
      <c r="R1397" s="1"/>
      <c r="S1397" s="45"/>
      <c r="T1397" s="31"/>
    </row>
    <row r="1398" spans="1:20" hidden="1" x14ac:dyDescent="0.25">
      <c r="A1398" s="1">
        <v>25765498</v>
      </c>
      <c r="B1398" s="2">
        <v>45124</v>
      </c>
      <c r="C1398" s="2" t="s">
        <v>456</v>
      </c>
      <c r="D1398" s="1" t="s">
        <v>67</v>
      </c>
      <c r="E1398" s="1" t="s">
        <v>66</v>
      </c>
      <c r="F1398" s="1">
        <v>125446</v>
      </c>
      <c r="G1398" s="1" t="s">
        <v>423</v>
      </c>
      <c r="H1398" s="29">
        <v>9532.6299999999992</v>
      </c>
      <c r="I1398" s="46">
        <v>559.14</v>
      </c>
      <c r="J1398" s="30">
        <v>285.92700000000002</v>
      </c>
      <c r="K1398" s="4"/>
      <c r="L1398" s="3" t="s">
        <v>61</v>
      </c>
      <c r="M1398" s="2">
        <v>45121</v>
      </c>
      <c r="N1398" s="2"/>
      <c r="O1398" s="5">
        <v>45146</v>
      </c>
      <c r="P1398" s="2"/>
      <c r="Q1398" s="2"/>
      <c r="R1398" s="1"/>
      <c r="S1398" s="45"/>
      <c r="T1398" s="31"/>
    </row>
    <row r="1399" spans="1:20" hidden="1" x14ac:dyDescent="0.25">
      <c r="A1399" s="1">
        <v>25279198</v>
      </c>
      <c r="B1399" s="2">
        <v>45124</v>
      </c>
      <c r="C1399" s="2" t="s">
        <v>456</v>
      </c>
      <c r="D1399" s="1" t="s">
        <v>154</v>
      </c>
      <c r="E1399" s="1" t="s">
        <v>155</v>
      </c>
      <c r="F1399" s="1">
        <v>125447</v>
      </c>
      <c r="G1399" s="1" t="s">
        <v>425</v>
      </c>
      <c r="H1399" s="29">
        <v>13710.54</v>
      </c>
      <c r="I1399" s="46">
        <v>623.08000000000004</v>
      </c>
      <c r="J1399" s="30">
        <v>444.26100000000002</v>
      </c>
      <c r="K1399" s="4"/>
      <c r="L1399" s="3" t="s">
        <v>510</v>
      </c>
      <c r="M1399" s="2">
        <v>45121</v>
      </c>
      <c r="N1399" s="2"/>
      <c r="O1399" s="5">
        <v>45134</v>
      </c>
      <c r="P1399" s="2"/>
      <c r="Q1399" s="2"/>
      <c r="R1399" s="1"/>
      <c r="S1399" s="45"/>
      <c r="T1399" s="31"/>
    </row>
    <row r="1400" spans="1:20" hidden="1" x14ac:dyDescent="0.25">
      <c r="A1400" s="1">
        <v>25897098</v>
      </c>
      <c r="B1400" s="2">
        <v>45124</v>
      </c>
      <c r="C1400" s="2" t="s">
        <v>456</v>
      </c>
      <c r="D1400" s="1" t="s">
        <v>59</v>
      </c>
      <c r="E1400" s="1" t="s">
        <v>60</v>
      </c>
      <c r="F1400" s="1">
        <v>125448</v>
      </c>
      <c r="G1400" s="1" t="s">
        <v>423</v>
      </c>
      <c r="H1400" s="29">
        <v>15409</v>
      </c>
      <c r="I1400" s="46">
        <v>900.5</v>
      </c>
      <c r="J1400" s="30">
        <v>532.06500000000005</v>
      </c>
      <c r="K1400" s="4"/>
      <c r="L1400" s="3" t="s">
        <v>61</v>
      </c>
      <c r="M1400" s="2">
        <v>45121</v>
      </c>
      <c r="N1400" s="2"/>
      <c r="O1400" s="5">
        <v>45148</v>
      </c>
      <c r="P1400" s="2"/>
      <c r="Q1400" s="2"/>
      <c r="R1400" s="1"/>
      <c r="S1400" s="45"/>
      <c r="T1400" s="31"/>
    </row>
    <row r="1401" spans="1:20" hidden="1" x14ac:dyDescent="0.25">
      <c r="A1401" s="1">
        <v>25686598</v>
      </c>
      <c r="B1401" s="2">
        <v>45124</v>
      </c>
      <c r="C1401" s="2" t="s">
        <v>456</v>
      </c>
      <c r="D1401" s="1" t="s">
        <v>202</v>
      </c>
      <c r="E1401" s="1" t="s">
        <v>66</v>
      </c>
      <c r="F1401" s="1">
        <v>125449</v>
      </c>
      <c r="G1401" s="1" t="s">
        <v>423</v>
      </c>
      <c r="H1401" s="29">
        <v>15254.91</v>
      </c>
      <c r="I1401" s="46">
        <v>1021.01</v>
      </c>
      <c r="J1401" s="30">
        <v>532.06500000000005</v>
      </c>
      <c r="K1401" s="4"/>
      <c r="L1401" s="3" t="s">
        <v>61</v>
      </c>
      <c r="M1401" s="2">
        <v>45121</v>
      </c>
      <c r="N1401" s="2"/>
      <c r="O1401" s="5">
        <v>45146</v>
      </c>
      <c r="P1401" s="2"/>
      <c r="Q1401" s="2"/>
      <c r="R1401" s="1"/>
      <c r="S1401" s="45"/>
      <c r="T1401" s="31"/>
    </row>
    <row r="1402" spans="1:20" hidden="1" x14ac:dyDescent="0.25">
      <c r="A1402" s="1">
        <v>25761998</v>
      </c>
      <c r="B1402" s="2">
        <v>45124</v>
      </c>
      <c r="C1402" s="2" t="s">
        <v>456</v>
      </c>
      <c r="D1402" s="1" t="s">
        <v>435</v>
      </c>
      <c r="E1402" s="1" t="s">
        <v>66</v>
      </c>
      <c r="F1402" s="1">
        <v>125450</v>
      </c>
      <c r="G1402" s="1" t="s">
        <v>423</v>
      </c>
      <c r="H1402" s="29">
        <v>6789</v>
      </c>
      <c r="I1402" s="46">
        <v>683.2</v>
      </c>
      <c r="J1402" s="30">
        <v>220.89500000000001</v>
      </c>
      <c r="K1402" s="4"/>
      <c r="L1402" s="3" t="s">
        <v>61</v>
      </c>
      <c r="M1402" s="2">
        <v>45121</v>
      </c>
      <c r="N1402" s="2"/>
      <c r="O1402" s="5">
        <v>45146</v>
      </c>
      <c r="P1402" s="2"/>
      <c r="Q1402" s="2"/>
      <c r="R1402" s="1"/>
      <c r="S1402" s="45"/>
      <c r="T1402" s="31"/>
    </row>
    <row r="1403" spans="1:20" hidden="1" x14ac:dyDescent="0.25">
      <c r="A1403" s="1">
        <v>25676198</v>
      </c>
      <c r="B1403" s="2">
        <v>45124</v>
      </c>
      <c r="C1403" s="2" t="s">
        <v>456</v>
      </c>
      <c r="D1403" s="1" t="s">
        <v>603</v>
      </c>
      <c r="E1403" s="1" t="s">
        <v>66</v>
      </c>
      <c r="F1403" s="1">
        <v>125451</v>
      </c>
      <c r="G1403" s="1" t="s">
        <v>423</v>
      </c>
      <c r="H1403" s="29">
        <v>15409</v>
      </c>
      <c r="I1403" s="46">
        <v>1272.06</v>
      </c>
      <c r="J1403" s="30">
        <v>532.06500000000005</v>
      </c>
      <c r="K1403" s="4"/>
      <c r="L1403" s="3" t="s">
        <v>61</v>
      </c>
      <c r="M1403" s="2">
        <v>45121</v>
      </c>
      <c r="N1403" s="2"/>
      <c r="O1403" s="5">
        <v>45146</v>
      </c>
      <c r="P1403" s="2"/>
      <c r="Q1403" s="2"/>
      <c r="R1403" s="1"/>
      <c r="S1403" s="45"/>
      <c r="T1403" s="31"/>
    </row>
    <row r="1404" spans="1:20" hidden="1" x14ac:dyDescent="0.25">
      <c r="A1404" s="1">
        <v>25609298</v>
      </c>
      <c r="B1404" s="2">
        <v>45124</v>
      </c>
      <c r="C1404" s="2" t="s">
        <v>456</v>
      </c>
      <c r="D1404" s="1" t="s">
        <v>111</v>
      </c>
      <c r="E1404" s="1" t="s">
        <v>10</v>
      </c>
      <c r="F1404" s="1">
        <v>125452</v>
      </c>
      <c r="G1404" s="1" t="s">
        <v>423</v>
      </c>
      <c r="H1404" s="29">
        <v>16050</v>
      </c>
      <c r="I1404" s="46">
        <v>649.36</v>
      </c>
      <c r="J1404" s="30">
        <v>532.22</v>
      </c>
      <c r="K1404" s="4"/>
      <c r="L1404" s="3" t="s">
        <v>61</v>
      </c>
      <c r="M1404" s="2">
        <v>45121</v>
      </c>
      <c r="N1404" s="2"/>
      <c r="O1404" s="5">
        <v>45145</v>
      </c>
      <c r="P1404" s="2"/>
      <c r="Q1404" s="2"/>
      <c r="R1404" s="1"/>
      <c r="S1404" s="45"/>
      <c r="T1404" s="31"/>
    </row>
    <row r="1405" spans="1:20" hidden="1" x14ac:dyDescent="0.25">
      <c r="A1405" s="1">
        <v>25639498</v>
      </c>
      <c r="B1405" s="2">
        <v>45124</v>
      </c>
      <c r="C1405" s="2" t="s">
        <v>456</v>
      </c>
      <c r="D1405" s="1" t="s">
        <v>65</v>
      </c>
      <c r="E1405" s="1" t="s">
        <v>66</v>
      </c>
      <c r="F1405" s="1">
        <v>125453</v>
      </c>
      <c r="G1405" s="1" t="s">
        <v>423</v>
      </c>
      <c r="H1405" s="29">
        <v>8909</v>
      </c>
      <c r="I1405" s="46">
        <v>488.84</v>
      </c>
      <c r="J1405" s="30">
        <v>285.92700000000002</v>
      </c>
      <c r="K1405" s="4"/>
      <c r="L1405" s="3" t="s">
        <v>61</v>
      </c>
      <c r="M1405" s="2">
        <v>45121</v>
      </c>
      <c r="N1405" s="2"/>
      <c r="O1405" s="5">
        <v>45140</v>
      </c>
      <c r="P1405" s="2"/>
      <c r="Q1405" s="2"/>
      <c r="R1405" s="1"/>
      <c r="S1405" s="45"/>
      <c r="T1405" s="31"/>
    </row>
    <row r="1406" spans="1:20" hidden="1" x14ac:dyDescent="0.25">
      <c r="A1406" s="1">
        <v>25765098</v>
      </c>
      <c r="B1406" s="2">
        <v>45124</v>
      </c>
      <c r="C1406" s="2" t="s">
        <v>456</v>
      </c>
      <c r="D1406" s="1" t="s">
        <v>323</v>
      </c>
      <c r="E1406" s="1" t="s">
        <v>13</v>
      </c>
      <c r="F1406" s="1">
        <v>125454</v>
      </c>
      <c r="G1406" s="1" t="s">
        <v>423</v>
      </c>
      <c r="H1406" s="29">
        <v>9493.11</v>
      </c>
      <c r="I1406" s="46">
        <v>353.17</v>
      </c>
      <c r="J1406" s="30">
        <v>313.76</v>
      </c>
      <c r="K1406" s="4"/>
      <c r="L1406" s="3" t="s">
        <v>61</v>
      </c>
      <c r="M1406" s="2">
        <v>45121</v>
      </c>
      <c r="N1406" s="2"/>
      <c r="O1406" s="5">
        <v>45141</v>
      </c>
      <c r="P1406" s="2"/>
      <c r="Q1406" s="2"/>
      <c r="R1406" s="1"/>
      <c r="S1406" s="45"/>
      <c r="T1406" s="31"/>
    </row>
    <row r="1407" spans="1:20" hidden="1" x14ac:dyDescent="0.25">
      <c r="A1407" s="1">
        <v>25726798</v>
      </c>
      <c r="B1407" s="2">
        <v>45124</v>
      </c>
      <c r="C1407" s="2" t="s">
        <v>456</v>
      </c>
      <c r="D1407" s="1" t="s">
        <v>98</v>
      </c>
      <c r="E1407" s="1" t="s">
        <v>10</v>
      </c>
      <c r="F1407" s="1">
        <v>125455</v>
      </c>
      <c r="G1407" s="1" t="s">
        <v>423</v>
      </c>
      <c r="H1407" s="29">
        <v>11789.91</v>
      </c>
      <c r="I1407" s="46">
        <v>593.98</v>
      </c>
      <c r="J1407" s="30">
        <v>405.55500000000001</v>
      </c>
      <c r="K1407" s="4"/>
      <c r="L1407" s="3" t="s">
        <v>61</v>
      </c>
      <c r="M1407" s="2">
        <v>45121</v>
      </c>
      <c r="N1407" s="2"/>
      <c r="O1407" s="5">
        <v>45145</v>
      </c>
      <c r="P1407" s="2"/>
      <c r="Q1407" s="2"/>
      <c r="R1407" s="1"/>
      <c r="S1407" s="45"/>
      <c r="T1407" s="31"/>
    </row>
    <row r="1408" spans="1:20" hidden="1" x14ac:dyDescent="0.25">
      <c r="A1408" s="1">
        <v>25658598</v>
      </c>
      <c r="B1408" s="2">
        <v>45124</v>
      </c>
      <c r="C1408" s="2" t="s">
        <v>456</v>
      </c>
      <c r="D1408" s="1" t="s">
        <v>598</v>
      </c>
      <c r="E1408" s="1" t="s">
        <v>10</v>
      </c>
      <c r="F1408" s="1">
        <v>125456</v>
      </c>
      <c r="G1408" s="1" t="s">
        <v>423</v>
      </c>
      <c r="H1408" s="29">
        <v>6679</v>
      </c>
      <c r="I1408" s="46">
        <v>261</v>
      </c>
      <c r="J1408" s="30">
        <v>168.67099999999999</v>
      </c>
      <c r="K1408" s="4"/>
      <c r="L1408" s="3" t="s">
        <v>61</v>
      </c>
      <c r="M1408" s="2">
        <v>45121</v>
      </c>
      <c r="N1408" s="2"/>
      <c r="O1408" s="5">
        <v>45145</v>
      </c>
      <c r="P1408" s="2"/>
      <c r="Q1408" s="2"/>
      <c r="R1408" s="1"/>
      <c r="S1408" s="45"/>
      <c r="T1408" s="31"/>
    </row>
    <row r="1409" spans="1:20" hidden="1" x14ac:dyDescent="0.25">
      <c r="A1409" s="1">
        <v>25710098</v>
      </c>
      <c r="B1409" s="2">
        <v>45124</v>
      </c>
      <c r="C1409" s="2" t="s">
        <v>456</v>
      </c>
      <c r="D1409" s="1" t="s">
        <v>111</v>
      </c>
      <c r="E1409" s="1" t="s">
        <v>10</v>
      </c>
      <c r="F1409" s="1">
        <v>125457</v>
      </c>
      <c r="G1409" s="1" t="s">
        <v>423</v>
      </c>
      <c r="H1409" s="29">
        <v>15608.49</v>
      </c>
      <c r="I1409" s="46">
        <v>588.63</v>
      </c>
      <c r="J1409" s="30">
        <v>478.952</v>
      </c>
      <c r="K1409" s="4"/>
      <c r="L1409" s="3" t="s">
        <v>61</v>
      </c>
      <c r="M1409" s="2">
        <v>45121</v>
      </c>
      <c r="N1409" s="2"/>
      <c r="O1409" s="5">
        <v>45145</v>
      </c>
      <c r="P1409" s="2"/>
      <c r="Q1409" s="2"/>
      <c r="R1409" s="1"/>
      <c r="S1409" s="45"/>
      <c r="T1409" s="31"/>
    </row>
    <row r="1410" spans="1:20" hidden="1" x14ac:dyDescent="0.25">
      <c r="A1410" s="1">
        <v>25861098</v>
      </c>
      <c r="B1410" s="2">
        <v>45124</v>
      </c>
      <c r="C1410" s="2" t="s">
        <v>456</v>
      </c>
      <c r="D1410" s="1" t="s">
        <v>14</v>
      </c>
      <c r="E1410" s="1" t="s">
        <v>10</v>
      </c>
      <c r="F1410" s="1">
        <v>125458</v>
      </c>
      <c r="G1410" s="1" t="s">
        <v>423</v>
      </c>
      <c r="H1410" s="29">
        <v>11829.51</v>
      </c>
      <c r="I1410" s="46">
        <v>553.29999999999995</v>
      </c>
      <c r="J1410" s="30">
        <v>462.81299999999999</v>
      </c>
      <c r="K1410" s="4"/>
      <c r="L1410" s="3" t="s">
        <v>61</v>
      </c>
      <c r="M1410" s="2">
        <v>45121</v>
      </c>
      <c r="N1410" s="2"/>
      <c r="O1410" s="5">
        <v>45140</v>
      </c>
      <c r="P1410" s="2"/>
      <c r="Q1410" s="2"/>
      <c r="R1410" s="1"/>
      <c r="S1410" s="45"/>
      <c r="T1410" s="31"/>
    </row>
    <row r="1411" spans="1:20" hidden="1" x14ac:dyDescent="0.25">
      <c r="A1411" s="1">
        <v>25641998</v>
      </c>
      <c r="B1411" s="2">
        <v>45124</v>
      </c>
      <c r="C1411" s="2" t="s">
        <v>456</v>
      </c>
      <c r="D1411" s="1" t="s">
        <v>602</v>
      </c>
      <c r="E1411" s="1" t="s">
        <v>66</v>
      </c>
      <c r="F1411" s="1">
        <v>125459</v>
      </c>
      <c r="G1411" s="1" t="s">
        <v>423</v>
      </c>
      <c r="H1411" s="29">
        <v>15409</v>
      </c>
      <c r="I1411" s="46">
        <v>1272.06</v>
      </c>
      <c r="J1411" s="30">
        <v>532.06500000000005</v>
      </c>
      <c r="K1411" s="4"/>
      <c r="L1411" s="3" t="s">
        <v>61</v>
      </c>
      <c r="M1411" s="2">
        <v>45121</v>
      </c>
      <c r="N1411" s="2"/>
      <c r="O1411" s="5">
        <v>45146</v>
      </c>
      <c r="P1411" s="2"/>
      <c r="Q1411" s="2"/>
      <c r="R1411" s="1"/>
      <c r="S1411" s="45"/>
      <c r="T1411" s="31"/>
    </row>
    <row r="1412" spans="1:20" hidden="1" x14ac:dyDescent="0.25">
      <c r="A1412" s="1">
        <v>25770098</v>
      </c>
      <c r="B1412" s="2">
        <v>45124</v>
      </c>
      <c r="C1412" s="2" t="s">
        <v>456</v>
      </c>
      <c r="D1412" s="1" t="s">
        <v>99</v>
      </c>
      <c r="E1412" s="1" t="s">
        <v>16</v>
      </c>
      <c r="F1412" s="1">
        <v>125460</v>
      </c>
      <c r="G1412" s="1" t="s">
        <v>423</v>
      </c>
      <c r="H1412" s="29">
        <v>8359</v>
      </c>
      <c r="I1412" s="46">
        <v>479.53</v>
      </c>
      <c r="J1412" s="30">
        <v>312.52499999999998</v>
      </c>
      <c r="K1412" s="4"/>
      <c r="L1412" s="3" t="s">
        <v>11</v>
      </c>
      <c r="M1412" s="2">
        <v>45121</v>
      </c>
      <c r="N1412" s="2"/>
      <c r="O1412" s="5">
        <v>45142</v>
      </c>
      <c r="P1412" s="2"/>
      <c r="Q1412" s="2"/>
      <c r="R1412" s="1"/>
      <c r="S1412" s="45"/>
      <c r="T1412" s="31"/>
    </row>
    <row r="1413" spans="1:20" hidden="1" x14ac:dyDescent="0.25">
      <c r="A1413" s="1">
        <v>25706898</v>
      </c>
      <c r="B1413" s="2">
        <v>45124</v>
      </c>
      <c r="C1413" s="2" t="s">
        <v>456</v>
      </c>
      <c r="D1413" s="1" t="s">
        <v>84</v>
      </c>
      <c r="E1413" s="1" t="s">
        <v>13</v>
      </c>
      <c r="F1413" s="1">
        <v>125461</v>
      </c>
      <c r="G1413" s="1" t="s">
        <v>423</v>
      </c>
      <c r="H1413" s="29">
        <v>8249</v>
      </c>
      <c r="I1413" s="46">
        <v>247.47</v>
      </c>
      <c r="J1413" s="30">
        <v>252.553</v>
      </c>
      <c r="K1413" s="4"/>
      <c r="L1413" s="3" t="s">
        <v>982</v>
      </c>
      <c r="M1413" s="2">
        <v>45121</v>
      </c>
      <c r="N1413" s="2"/>
      <c r="O1413" s="5">
        <v>45135</v>
      </c>
      <c r="P1413" s="2"/>
      <c r="Q1413" s="2"/>
      <c r="R1413" s="1"/>
      <c r="S1413" s="45"/>
      <c r="T1413" s="31"/>
    </row>
    <row r="1414" spans="1:20" hidden="1" x14ac:dyDescent="0.25">
      <c r="A1414" s="1">
        <v>25752898</v>
      </c>
      <c r="B1414" s="2">
        <v>45124</v>
      </c>
      <c r="C1414" s="2" t="s">
        <v>456</v>
      </c>
      <c r="D1414" s="1" t="s">
        <v>222</v>
      </c>
      <c r="E1414" s="1" t="s">
        <v>80</v>
      </c>
      <c r="F1414" s="1">
        <v>125462</v>
      </c>
      <c r="G1414" s="1" t="s">
        <v>423</v>
      </c>
      <c r="H1414" s="29">
        <v>11126.61</v>
      </c>
      <c r="I1414" s="46">
        <v>333.8</v>
      </c>
      <c r="J1414" s="30">
        <v>371.93700000000001</v>
      </c>
      <c r="K1414" s="4"/>
      <c r="L1414" s="3" t="s">
        <v>982</v>
      </c>
      <c r="M1414" s="2">
        <v>45121</v>
      </c>
      <c r="N1414" s="2"/>
      <c r="O1414" s="5">
        <v>45140</v>
      </c>
      <c r="P1414" s="2"/>
      <c r="Q1414" s="2"/>
      <c r="R1414" s="1"/>
      <c r="S1414" s="45"/>
      <c r="T1414" s="31"/>
    </row>
    <row r="1415" spans="1:20" hidden="1" x14ac:dyDescent="0.25">
      <c r="A1415" s="1">
        <v>25778598</v>
      </c>
      <c r="B1415" s="2">
        <v>45124</v>
      </c>
      <c r="C1415" s="2" t="s">
        <v>456</v>
      </c>
      <c r="D1415" s="1" t="s">
        <v>231</v>
      </c>
      <c r="E1415" s="1" t="s">
        <v>13</v>
      </c>
      <c r="F1415" s="1">
        <v>125463</v>
      </c>
      <c r="G1415" s="1" t="s">
        <v>423</v>
      </c>
      <c r="H1415" s="29">
        <v>11909</v>
      </c>
      <c r="I1415" s="46">
        <v>573.47</v>
      </c>
      <c r="J1415" s="30">
        <v>405.43</v>
      </c>
      <c r="K1415" s="4"/>
      <c r="L1415" s="3" t="s">
        <v>61</v>
      </c>
      <c r="M1415" s="2">
        <v>45121</v>
      </c>
      <c r="N1415" s="2"/>
      <c r="O1415" s="5">
        <v>45141</v>
      </c>
      <c r="P1415" s="2"/>
      <c r="Q1415" s="2"/>
      <c r="R1415" s="1"/>
      <c r="S1415" s="45"/>
      <c r="T1415" s="31"/>
    </row>
    <row r="1416" spans="1:20" hidden="1" x14ac:dyDescent="0.25">
      <c r="A1416" s="1">
        <v>25812498</v>
      </c>
      <c r="B1416" s="2">
        <v>45124</v>
      </c>
      <c r="C1416" s="2" t="s">
        <v>456</v>
      </c>
      <c r="D1416" s="1" t="s">
        <v>156</v>
      </c>
      <c r="E1416" s="1" t="s">
        <v>20</v>
      </c>
      <c r="F1416" s="1">
        <v>125464</v>
      </c>
      <c r="G1416" s="1" t="s">
        <v>423</v>
      </c>
      <c r="H1416" s="29">
        <v>7789</v>
      </c>
      <c r="I1416" s="46">
        <v>342.17</v>
      </c>
      <c r="J1416" s="30">
        <v>222.99799999999999</v>
      </c>
      <c r="K1416" s="4"/>
      <c r="L1416" s="3" t="s">
        <v>11</v>
      </c>
      <c r="M1416" s="2">
        <v>45121</v>
      </c>
      <c r="N1416" s="2"/>
      <c r="O1416" s="5">
        <v>45142</v>
      </c>
      <c r="P1416" s="2"/>
      <c r="Q1416" s="2"/>
      <c r="R1416" s="1"/>
      <c r="S1416" s="45"/>
      <c r="T1416" s="31"/>
    </row>
    <row r="1417" spans="1:20" hidden="1" x14ac:dyDescent="0.25">
      <c r="A1417" s="1">
        <v>25735798</v>
      </c>
      <c r="B1417" s="2">
        <v>45124</v>
      </c>
      <c r="C1417" s="2" t="s">
        <v>456</v>
      </c>
      <c r="D1417" s="1" t="s">
        <v>57</v>
      </c>
      <c r="E1417" s="1" t="s">
        <v>6</v>
      </c>
      <c r="F1417" s="1">
        <v>125465</v>
      </c>
      <c r="G1417" s="1" t="s">
        <v>422</v>
      </c>
      <c r="H1417" s="29">
        <v>6109</v>
      </c>
      <c r="I1417" s="46">
        <v>243.03</v>
      </c>
      <c r="J1417" s="30">
        <v>190.52099999999999</v>
      </c>
      <c r="K1417" s="4"/>
      <c r="L1417" s="3" t="s">
        <v>52</v>
      </c>
      <c r="M1417" s="2">
        <v>45121</v>
      </c>
      <c r="N1417" s="2"/>
      <c r="O1417" s="5">
        <v>45134</v>
      </c>
      <c r="P1417" s="2"/>
      <c r="Q1417" s="2"/>
      <c r="R1417" s="1"/>
      <c r="S1417" s="45"/>
      <c r="T1417" s="31"/>
    </row>
    <row r="1418" spans="1:20" hidden="1" x14ac:dyDescent="0.25">
      <c r="A1418" s="1">
        <v>25660298</v>
      </c>
      <c r="B1418" s="2">
        <v>45124</v>
      </c>
      <c r="C1418" s="2" t="s">
        <v>456</v>
      </c>
      <c r="D1418" s="1" t="s">
        <v>770</v>
      </c>
      <c r="E1418" s="1" t="s">
        <v>80</v>
      </c>
      <c r="F1418" s="1">
        <v>125466</v>
      </c>
      <c r="G1418" s="1" t="s">
        <v>423</v>
      </c>
      <c r="H1418" s="29">
        <v>9589</v>
      </c>
      <c r="I1418" s="46">
        <v>287.67</v>
      </c>
      <c r="J1418" s="30">
        <v>313.065</v>
      </c>
      <c r="K1418" s="4"/>
      <c r="L1418" s="3" t="s">
        <v>982</v>
      </c>
      <c r="M1418" s="2">
        <v>45121</v>
      </c>
      <c r="N1418" s="2"/>
      <c r="O1418" s="5">
        <v>45140</v>
      </c>
      <c r="P1418" s="2"/>
      <c r="Q1418" s="2"/>
      <c r="R1418" s="1"/>
      <c r="S1418" s="45"/>
      <c r="T1418" s="31"/>
    </row>
    <row r="1419" spans="1:20" hidden="1" x14ac:dyDescent="0.25">
      <c r="A1419" s="1">
        <v>24397698</v>
      </c>
      <c r="B1419" s="2">
        <v>45124</v>
      </c>
      <c r="C1419" s="2" t="s">
        <v>456</v>
      </c>
      <c r="D1419" s="1" t="s">
        <v>988</v>
      </c>
      <c r="E1419" s="1" t="s">
        <v>80</v>
      </c>
      <c r="F1419" s="1">
        <v>125467</v>
      </c>
      <c r="G1419" s="1" t="s">
        <v>423</v>
      </c>
      <c r="H1419" s="29">
        <v>59706.68</v>
      </c>
      <c r="I1419" s="46">
        <v>1791.2</v>
      </c>
      <c r="J1419" s="30">
        <v>1697.61</v>
      </c>
      <c r="K1419" s="4"/>
      <c r="L1419" s="3" t="s">
        <v>982</v>
      </c>
      <c r="M1419" s="2">
        <v>45121</v>
      </c>
      <c r="N1419" s="2"/>
      <c r="O1419" s="5">
        <v>45132</v>
      </c>
      <c r="P1419" s="2"/>
      <c r="Q1419" s="2"/>
      <c r="R1419" s="1"/>
      <c r="S1419" s="45"/>
      <c r="T1419" s="31"/>
    </row>
    <row r="1420" spans="1:20" hidden="1" x14ac:dyDescent="0.25">
      <c r="A1420" s="1">
        <v>25753598</v>
      </c>
      <c r="B1420" s="2">
        <v>45124</v>
      </c>
      <c r="C1420" s="2" t="s">
        <v>456</v>
      </c>
      <c r="D1420" s="1" t="s">
        <v>280</v>
      </c>
      <c r="E1420" s="1" t="s">
        <v>10</v>
      </c>
      <c r="F1420" s="1">
        <v>125470</v>
      </c>
      <c r="G1420" s="1" t="s">
        <v>423</v>
      </c>
      <c r="H1420" s="29">
        <v>10440</v>
      </c>
      <c r="I1420" s="46">
        <v>469.82</v>
      </c>
      <c r="J1420" s="30">
        <v>313.76</v>
      </c>
      <c r="K1420" s="4"/>
      <c r="L1420" s="3" t="s">
        <v>61</v>
      </c>
      <c r="M1420" s="2">
        <v>45121</v>
      </c>
      <c r="N1420" s="2"/>
      <c r="O1420" s="5">
        <v>45145</v>
      </c>
      <c r="P1420" s="2"/>
      <c r="Q1420" s="2"/>
      <c r="R1420" s="1"/>
      <c r="S1420" s="45"/>
      <c r="T1420" s="31"/>
    </row>
    <row r="1421" spans="1:20" hidden="1" x14ac:dyDescent="0.25">
      <c r="A1421" s="1">
        <v>25700798</v>
      </c>
      <c r="B1421" s="2">
        <v>45124</v>
      </c>
      <c r="C1421" s="2" t="s">
        <v>456</v>
      </c>
      <c r="D1421" s="1" t="s">
        <v>67</v>
      </c>
      <c r="E1421" s="1" t="s">
        <v>66</v>
      </c>
      <c r="F1421" s="1">
        <v>125471</v>
      </c>
      <c r="G1421" s="1" t="s">
        <v>423</v>
      </c>
      <c r="H1421" s="29">
        <v>8909</v>
      </c>
      <c r="I1421" s="46">
        <v>554.89</v>
      </c>
      <c r="J1421" s="30">
        <v>285.92700000000002</v>
      </c>
      <c r="K1421" s="4"/>
      <c r="L1421" s="3" t="s">
        <v>61</v>
      </c>
      <c r="M1421" s="2">
        <v>45121</v>
      </c>
      <c r="N1421" s="2"/>
      <c r="O1421" s="5">
        <v>45146</v>
      </c>
      <c r="P1421" s="2"/>
      <c r="Q1421" s="2"/>
      <c r="R1421" s="1"/>
      <c r="S1421" s="45"/>
      <c r="T1421" s="31"/>
    </row>
    <row r="1422" spans="1:20" hidden="1" x14ac:dyDescent="0.25">
      <c r="A1422" s="1">
        <v>25676498</v>
      </c>
      <c r="B1422" s="2">
        <v>45124</v>
      </c>
      <c r="C1422" s="2" t="s">
        <v>456</v>
      </c>
      <c r="D1422" s="1" t="s">
        <v>99</v>
      </c>
      <c r="E1422" s="1" t="s">
        <v>16</v>
      </c>
      <c r="F1422" s="1">
        <v>125472</v>
      </c>
      <c r="G1422" s="1" t="s">
        <v>423</v>
      </c>
      <c r="H1422" s="29">
        <v>6721.11</v>
      </c>
      <c r="I1422" s="46">
        <v>338.94</v>
      </c>
      <c r="J1422" s="30">
        <v>220.89500000000001</v>
      </c>
      <c r="K1422" s="4"/>
      <c r="L1422" s="3" t="s">
        <v>11</v>
      </c>
      <c r="M1422" s="2">
        <v>45121</v>
      </c>
      <c r="N1422" s="2"/>
      <c r="O1422" s="5">
        <v>45142</v>
      </c>
      <c r="P1422" s="2"/>
      <c r="Q1422" s="2"/>
      <c r="R1422" s="1"/>
      <c r="S1422" s="45"/>
      <c r="T1422" s="31"/>
    </row>
    <row r="1423" spans="1:20" hidden="1" x14ac:dyDescent="0.25">
      <c r="A1423" s="1">
        <v>25807898</v>
      </c>
      <c r="B1423" s="2">
        <v>45124</v>
      </c>
      <c r="C1423" s="2" t="s">
        <v>456</v>
      </c>
      <c r="D1423" s="1" t="s">
        <v>112</v>
      </c>
      <c r="E1423" s="1" t="s">
        <v>24</v>
      </c>
      <c r="F1423" s="1">
        <v>125473</v>
      </c>
      <c r="G1423" s="1" t="s">
        <v>423</v>
      </c>
      <c r="H1423" s="29">
        <v>17579</v>
      </c>
      <c r="I1423" s="46">
        <v>858.69</v>
      </c>
      <c r="J1423" s="30">
        <v>559.654</v>
      </c>
      <c r="K1423" s="4"/>
      <c r="L1423" s="3" t="s">
        <v>11</v>
      </c>
      <c r="M1423" s="2">
        <v>45121</v>
      </c>
      <c r="N1423" s="2"/>
      <c r="O1423" s="5">
        <v>45142</v>
      </c>
      <c r="P1423" s="2"/>
      <c r="Q1423" s="2"/>
      <c r="R1423" s="1"/>
      <c r="S1423" s="45"/>
      <c r="T1423" s="31"/>
    </row>
    <row r="1424" spans="1:20" hidden="1" x14ac:dyDescent="0.25">
      <c r="A1424" s="1">
        <v>25675498</v>
      </c>
      <c r="B1424" s="2">
        <v>45124</v>
      </c>
      <c r="C1424" s="2" t="s">
        <v>456</v>
      </c>
      <c r="D1424" s="1" t="s">
        <v>99</v>
      </c>
      <c r="E1424" s="1" t="s">
        <v>16</v>
      </c>
      <c r="F1424" s="1">
        <v>125474</v>
      </c>
      <c r="G1424" s="1" t="s">
        <v>423</v>
      </c>
      <c r="H1424" s="29">
        <v>12423.51</v>
      </c>
      <c r="I1424" s="46">
        <v>664.97</v>
      </c>
      <c r="J1424" s="30">
        <v>433.38799999999998</v>
      </c>
      <c r="K1424" s="4"/>
      <c r="L1424" s="3" t="s">
        <v>11</v>
      </c>
      <c r="M1424" s="2">
        <v>45121</v>
      </c>
      <c r="N1424" s="2"/>
      <c r="O1424" s="5">
        <v>45142</v>
      </c>
      <c r="P1424" s="2"/>
      <c r="Q1424" s="2"/>
      <c r="R1424" s="1"/>
      <c r="S1424" s="45"/>
      <c r="T1424" s="31"/>
    </row>
    <row r="1425" spans="1:20" hidden="1" x14ac:dyDescent="0.25">
      <c r="A1425" s="1">
        <v>25670898</v>
      </c>
      <c r="B1425" s="2">
        <v>45124</v>
      </c>
      <c r="C1425" s="2" t="s">
        <v>456</v>
      </c>
      <c r="D1425" s="1" t="s">
        <v>99</v>
      </c>
      <c r="E1425" s="1" t="s">
        <v>16</v>
      </c>
      <c r="F1425" s="1">
        <v>125475</v>
      </c>
      <c r="G1425" s="1" t="s">
        <v>423</v>
      </c>
      <c r="H1425" s="29">
        <v>4719</v>
      </c>
      <c r="I1425" s="46">
        <v>242.24</v>
      </c>
      <c r="J1425" s="30">
        <v>157.87100000000001</v>
      </c>
      <c r="K1425" s="4"/>
      <c r="L1425" s="3" t="s">
        <v>11</v>
      </c>
      <c r="M1425" s="2">
        <v>45121</v>
      </c>
      <c r="N1425" s="2"/>
      <c r="O1425" s="5">
        <v>45142</v>
      </c>
      <c r="P1425" s="2"/>
      <c r="Q1425" s="2"/>
      <c r="R1425" s="1"/>
      <c r="S1425" s="45"/>
      <c r="T1425" s="31"/>
    </row>
    <row r="1426" spans="1:20" hidden="1" x14ac:dyDescent="0.25">
      <c r="A1426" s="1">
        <v>25822398</v>
      </c>
      <c r="B1426" s="2">
        <v>45124</v>
      </c>
      <c r="C1426" s="2" t="s">
        <v>456</v>
      </c>
      <c r="D1426" s="1" t="s">
        <v>65</v>
      </c>
      <c r="E1426" s="1" t="s">
        <v>66</v>
      </c>
      <c r="F1426" s="1">
        <v>125476</v>
      </c>
      <c r="G1426" s="1" t="s">
        <v>423</v>
      </c>
      <c r="H1426" s="29">
        <v>6721.11</v>
      </c>
      <c r="I1426" s="46">
        <v>381.91</v>
      </c>
      <c r="J1426" s="30">
        <v>220.89500000000001</v>
      </c>
      <c r="K1426" s="4"/>
      <c r="L1426" s="3" t="s">
        <v>61</v>
      </c>
      <c r="M1426" s="2">
        <v>45121</v>
      </c>
      <c r="N1426" s="2"/>
      <c r="O1426" s="5">
        <v>45140</v>
      </c>
      <c r="P1426" s="2"/>
      <c r="Q1426" s="2"/>
      <c r="R1426" s="1"/>
      <c r="S1426" s="45"/>
      <c r="T1426" s="31"/>
    </row>
    <row r="1427" spans="1:20" hidden="1" x14ac:dyDescent="0.25">
      <c r="A1427" s="1">
        <v>25706098</v>
      </c>
      <c r="B1427" s="2">
        <v>45124</v>
      </c>
      <c r="C1427" s="2" t="s">
        <v>456</v>
      </c>
      <c r="D1427" s="1" t="s">
        <v>286</v>
      </c>
      <c r="E1427" s="1" t="s">
        <v>51</v>
      </c>
      <c r="F1427" s="1">
        <v>125477</v>
      </c>
      <c r="G1427" s="1" t="s">
        <v>422</v>
      </c>
      <c r="H1427" s="29">
        <v>6789</v>
      </c>
      <c r="I1427" s="46">
        <v>908.4</v>
      </c>
      <c r="J1427" s="30">
        <v>220.89500000000001</v>
      </c>
      <c r="K1427" s="4"/>
      <c r="L1427" s="3" t="s">
        <v>883</v>
      </c>
      <c r="M1427" s="2">
        <v>45121</v>
      </c>
      <c r="N1427" s="2"/>
      <c r="O1427" s="5">
        <v>45128</v>
      </c>
      <c r="P1427" s="2"/>
      <c r="Q1427" s="2"/>
      <c r="R1427" s="1"/>
      <c r="S1427" s="45"/>
      <c r="T1427" s="31"/>
    </row>
    <row r="1428" spans="1:20" hidden="1" x14ac:dyDescent="0.25">
      <c r="A1428" s="1">
        <v>25690998</v>
      </c>
      <c r="B1428" s="2">
        <v>45124</v>
      </c>
      <c r="C1428" s="2" t="s">
        <v>456</v>
      </c>
      <c r="D1428" s="1" t="s">
        <v>204</v>
      </c>
      <c r="E1428" s="1" t="s">
        <v>16</v>
      </c>
      <c r="F1428" s="1">
        <v>125478</v>
      </c>
      <c r="G1428" s="1" t="s">
        <v>423</v>
      </c>
      <c r="H1428" s="29">
        <v>6048</v>
      </c>
      <c r="I1428" s="46">
        <v>292.32</v>
      </c>
      <c r="J1428" s="30">
        <v>190.52099999999999</v>
      </c>
      <c r="K1428" s="4"/>
      <c r="L1428" s="3" t="s">
        <v>11</v>
      </c>
      <c r="M1428" s="2">
        <v>45121</v>
      </c>
      <c r="N1428" s="2"/>
      <c r="O1428" s="5">
        <v>45142</v>
      </c>
      <c r="P1428" s="2"/>
      <c r="Q1428" s="2"/>
      <c r="R1428" s="1"/>
      <c r="S1428" s="45"/>
      <c r="T1428" s="31"/>
    </row>
    <row r="1429" spans="1:20" hidden="1" x14ac:dyDescent="0.25">
      <c r="A1429" s="1">
        <v>25745798</v>
      </c>
      <c r="B1429" s="2">
        <v>45132</v>
      </c>
      <c r="C1429" s="2" t="s">
        <v>456</v>
      </c>
      <c r="D1429" s="1" t="s">
        <v>272</v>
      </c>
      <c r="E1429" s="1" t="s">
        <v>51</v>
      </c>
      <c r="F1429" s="1">
        <v>125479</v>
      </c>
      <c r="G1429" s="1" t="s">
        <v>422</v>
      </c>
      <c r="H1429" s="29">
        <v>157681</v>
      </c>
      <c r="I1429" s="46">
        <v>3000</v>
      </c>
      <c r="J1429" s="30">
        <v>6583.8459999999995</v>
      </c>
      <c r="K1429" s="4"/>
      <c r="L1429" s="3" t="s">
        <v>844</v>
      </c>
      <c r="M1429" s="2">
        <v>45121</v>
      </c>
      <c r="N1429" s="2"/>
      <c r="O1429" s="5">
        <v>45149</v>
      </c>
      <c r="P1429" s="2"/>
      <c r="Q1429" s="2"/>
      <c r="R1429" s="1"/>
      <c r="S1429" s="45"/>
      <c r="T1429" s="31"/>
    </row>
    <row r="1430" spans="1:20" hidden="1" x14ac:dyDescent="0.25">
      <c r="A1430" s="1">
        <v>25669798</v>
      </c>
      <c r="B1430" s="2">
        <v>45124</v>
      </c>
      <c r="C1430" s="2" t="s">
        <v>456</v>
      </c>
      <c r="D1430" s="1" t="s">
        <v>98</v>
      </c>
      <c r="E1430" s="1" t="s">
        <v>10</v>
      </c>
      <c r="F1430" s="1">
        <v>125480</v>
      </c>
      <c r="G1430" s="1" t="s">
        <v>423</v>
      </c>
      <c r="H1430" s="29">
        <v>13274.91</v>
      </c>
      <c r="I1430" s="46">
        <v>673.05</v>
      </c>
      <c r="J1430" s="30">
        <v>0</v>
      </c>
      <c r="K1430" s="4"/>
      <c r="L1430" s="3" t="s">
        <v>61</v>
      </c>
      <c r="M1430" s="2">
        <v>45121</v>
      </c>
      <c r="N1430" s="2"/>
      <c r="O1430" s="5">
        <v>45145</v>
      </c>
      <c r="P1430" s="2"/>
      <c r="Q1430" s="2"/>
      <c r="R1430" s="1"/>
      <c r="S1430" s="45"/>
      <c r="T1430" s="31"/>
    </row>
    <row r="1431" spans="1:20" hidden="1" x14ac:dyDescent="0.25">
      <c r="A1431" s="1">
        <v>25542598</v>
      </c>
      <c r="B1431" s="2">
        <v>45124</v>
      </c>
      <c r="C1431" s="2" t="s">
        <v>456</v>
      </c>
      <c r="D1431" s="1" t="s">
        <v>65</v>
      </c>
      <c r="E1431" s="1" t="s">
        <v>66</v>
      </c>
      <c r="F1431" s="1">
        <v>125493</v>
      </c>
      <c r="G1431" s="1" t="s">
        <v>423</v>
      </c>
      <c r="H1431" s="29">
        <v>11662.03</v>
      </c>
      <c r="I1431" s="46">
        <v>636.54999999999995</v>
      </c>
      <c r="J1431" s="30">
        <v>315.10500000000002</v>
      </c>
      <c r="K1431" s="4"/>
      <c r="L1431" s="3" t="s">
        <v>799</v>
      </c>
      <c r="M1431" s="2">
        <v>45124</v>
      </c>
      <c r="N1431" s="2"/>
      <c r="O1431" s="5">
        <v>45134</v>
      </c>
      <c r="P1431" s="2"/>
      <c r="Q1431" s="2"/>
      <c r="R1431" s="1"/>
      <c r="S1431" s="45"/>
      <c r="T1431" s="31"/>
    </row>
    <row r="1432" spans="1:20" hidden="1" x14ac:dyDescent="0.25">
      <c r="A1432" s="1">
        <v>25705698</v>
      </c>
      <c r="B1432" s="2">
        <v>45124</v>
      </c>
      <c r="C1432" s="2" t="s">
        <v>456</v>
      </c>
      <c r="D1432" s="1" t="s">
        <v>127</v>
      </c>
      <c r="E1432" s="1" t="s">
        <v>26</v>
      </c>
      <c r="F1432" s="1">
        <v>125494</v>
      </c>
      <c r="G1432" s="1" t="s">
        <v>424</v>
      </c>
      <c r="H1432" s="29">
        <v>45068.7</v>
      </c>
      <c r="I1432" s="46">
        <v>3027.23</v>
      </c>
      <c r="J1432" s="30">
        <v>1545.87</v>
      </c>
      <c r="K1432" s="4"/>
      <c r="L1432" s="3" t="s">
        <v>798</v>
      </c>
      <c r="M1432" s="2">
        <v>45124</v>
      </c>
      <c r="N1432" s="2"/>
      <c r="O1432" s="5">
        <v>45152</v>
      </c>
      <c r="P1432" s="2"/>
      <c r="Q1432" s="2"/>
      <c r="R1432" s="1"/>
      <c r="S1432" s="45"/>
      <c r="T1432" s="31"/>
    </row>
    <row r="1433" spans="1:20" hidden="1" x14ac:dyDescent="0.25">
      <c r="A1433" s="1">
        <v>25599398</v>
      </c>
      <c r="B1433" s="2">
        <v>45124</v>
      </c>
      <c r="C1433" s="2" t="s">
        <v>456</v>
      </c>
      <c r="D1433" s="1" t="s">
        <v>813</v>
      </c>
      <c r="E1433" s="1" t="s">
        <v>28</v>
      </c>
      <c r="F1433" s="1">
        <v>125495</v>
      </c>
      <c r="G1433" s="1" t="s">
        <v>425</v>
      </c>
      <c r="H1433" s="29">
        <v>15840</v>
      </c>
      <c r="I1433" s="46">
        <v>801.66</v>
      </c>
      <c r="J1433" s="30">
        <v>559.89800000000002</v>
      </c>
      <c r="K1433" s="4"/>
      <c r="L1433" s="3" t="s">
        <v>798</v>
      </c>
      <c r="M1433" s="2">
        <v>45124</v>
      </c>
      <c r="N1433" s="2"/>
      <c r="O1433" s="5">
        <v>45142</v>
      </c>
      <c r="P1433" s="2"/>
      <c r="Q1433" s="2"/>
      <c r="R1433" s="1"/>
      <c r="S1433" s="45"/>
      <c r="T1433" s="31"/>
    </row>
    <row r="1434" spans="1:20" hidden="1" x14ac:dyDescent="0.25">
      <c r="A1434" s="1">
        <v>25717198</v>
      </c>
      <c r="B1434" s="2">
        <v>45124</v>
      </c>
      <c r="C1434" s="2" t="s">
        <v>456</v>
      </c>
      <c r="D1434" s="1" t="s">
        <v>89</v>
      </c>
      <c r="E1434" s="1" t="s">
        <v>80</v>
      </c>
      <c r="F1434" s="1">
        <v>125496</v>
      </c>
      <c r="G1434" s="1" t="s">
        <v>423</v>
      </c>
      <c r="H1434" s="29">
        <v>10209</v>
      </c>
      <c r="I1434" s="46">
        <v>306.27</v>
      </c>
      <c r="J1434" s="30">
        <v>343.43799999999999</v>
      </c>
      <c r="K1434" s="4"/>
      <c r="L1434" s="3" t="s">
        <v>982</v>
      </c>
      <c r="M1434" s="2">
        <v>45124</v>
      </c>
      <c r="N1434" s="2"/>
      <c r="O1434" s="5">
        <v>45134</v>
      </c>
      <c r="P1434" s="2"/>
      <c r="Q1434" s="2"/>
      <c r="R1434" s="1"/>
      <c r="S1434" s="45"/>
      <c r="T1434" s="31"/>
    </row>
    <row r="1435" spans="1:20" hidden="1" x14ac:dyDescent="0.25">
      <c r="A1435" s="1">
        <v>25743998</v>
      </c>
      <c r="B1435" s="2">
        <v>45124</v>
      </c>
      <c r="C1435" s="2" t="s">
        <v>456</v>
      </c>
      <c r="D1435" s="1" t="s">
        <v>206</v>
      </c>
      <c r="E1435" s="1" t="s">
        <v>16</v>
      </c>
      <c r="F1435" s="1">
        <v>125497</v>
      </c>
      <c r="G1435" s="1" t="s">
        <v>423</v>
      </c>
      <c r="H1435" s="29">
        <v>9589</v>
      </c>
      <c r="I1435" s="46">
        <v>410.11</v>
      </c>
      <c r="J1435" s="30">
        <v>313.76</v>
      </c>
      <c r="K1435" s="4"/>
      <c r="L1435" s="3" t="s">
        <v>11</v>
      </c>
      <c r="M1435" s="2">
        <v>45124</v>
      </c>
      <c r="N1435" s="2"/>
      <c r="O1435" s="5">
        <v>45138</v>
      </c>
      <c r="P1435" s="2"/>
      <c r="Q1435" s="2"/>
      <c r="R1435" s="1"/>
      <c r="S1435" s="45"/>
      <c r="T1435" s="31"/>
    </row>
    <row r="1436" spans="1:20" hidden="1" x14ac:dyDescent="0.25">
      <c r="A1436" s="1">
        <v>25803698</v>
      </c>
      <c r="B1436" s="2">
        <v>45124</v>
      </c>
      <c r="C1436" s="2" t="s">
        <v>456</v>
      </c>
      <c r="D1436" s="1" t="s">
        <v>100</v>
      </c>
      <c r="E1436" s="1" t="s">
        <v>20</v>
      </c>
      <c r="F1436" s="1">
        <v>125498</v>
      </c>
      <c r="G1436" s="1" t="s">
        <v>423</v>
      </c>
      <c r="H1436" s="29">
        <v>11126.61</v>
      </c>
      <c r="I1436" s="46">
        <v>570.66999999999996</v>
      </c>
      <c r="J1436" s="30">
        <v>371.93700000000001</v>
      </c>
      <c r="K1436" s="4"/>
      <c r="L1436" s="3" t="s">
        <v>11</v>
      </c>
      <c r="M1436" s="2">
        <v>45124</v>
      </c>
      <c r="N1436" s="2"/>
      <c r="O1436" s="5">
        <v>45140</v>
      </c>
      <c r="P1436" s="2"/>
      <c r="Q1436" s="2"/>
      <c r="R1436" s="1"/>
      <c r="S1436" s="45"/>
      <c r="T1436" s="31"/>
    </row>
    <row r="1437" spans="1:20" hidden="1" x14ac:dyDescent="0.25">
      <c r="A1437" s="1">
        <v>24253098</v>
      </c>
      <c r="B1437" s="2">
        <v>45124</v>
      </c>
      <c r="C1437" s="2" t="s">
        <v>456</v>
      </c>
      <c r="D1437" s="1" t="s">
        <v>12</v>
      </c>
      <c r="E1437" s="1" t="s">
        <v>13</v>
      </c>
      <c r="F1437" s="1">
        <v>125501</v>
      </c>
      <c r="G1437" s="1" t="s">
        <v>423</v>
      </c>
      <c r="H1437" s="29">
        <v>445000</v>
      </c>
      <c r="I1437" s="46">
        <v>16500</v>
      </c>
      <c r="J1437" s="30">
        <v>18887.95</v>
      </c>
      <c r="K1437" s="4"/>
      <c r="L1437" s="3" t="s">
        <v>800</v>
      </c>
      <c r="M1437" s="2">
        <v>45124</v>
      </c>
      <c r="N1437" s="2" t="s">
        <v>1408</v>
      </c>
      <c r="O1437" s="5">
        <v>45128</v>
      </c>
      <c r="P1437" s="2"/>
      <c r="Q1437" s="2"/>
      <c r="R1437" s="1"/>
      <c r="S1437" s="45"/>
      <c r="T1437" s="31"/>
    </row>
    <row r="1438" spans="1:20" hidden="1" x14ac:dyDescent="0.25">
      <c r="A1438" s="1">
        <v>24253098</v>
      </c>
      <c r="B1438" s="2">
        <v>45124</v>
      </c>
      <c r="C1438" s="2" t="s">
        <v>456</v>
      </c>
      <c r="D1438" s="1" t="s">
        <v>12</v>
      </c>
      <c r="E1438" s="1" t="s">
        <v>13</v>
      </c>
      <c r="F1438" s="1">
        <v>125502</v>
      </c>
      <c r="G1438" s="1" t="s">
        <v>423</v>
      </c>
      <c r="H1438" s="29">
        <v>445000</v>
      </c>
      <c r="I1438" s="46">
        <v>13209.73</v>
      </c>
      <c r="J1438" s="30">
        <v>18887.95</v>
      </c>
      <c r="K1438" s="4"/>
      <c r="L1438" s="3" t="s">
        <v>800</v>
      </c>
      <c r="M1438" s="2">
        <v>45124</v>
      </c>
      <c r="N1438" s="2" t="s">
        <v>1408</v>
      </c>
      <c r="O1438" s="5">
        <v>45128</v>
      </c>
      <c r="P1438" s="2"/>
      <c r="Q1438" s="2"/>
      <c r="R1438" s="1"/>
      <c r="S1438" s="45"/>
      <c r="T1438" s="31"/>
    </row>
    <row r="1439" spans="1:20" hidden="1" x14ac:dyDescent="0.25">
      <c r="A1439" s="1">
        <v>26087499</v>
      </c>
      <c r="B1439" s="2">
        <v>45124</v>
      </c>
      <c r="C1439" s="2" t="s">
        <v>456</v>
      </c>
      <c r="D1439" s="1" t="s">
        <v>165</v>
      </c>
      <c r="E1439" s="1" t="s">
        <v>49</v>
      </c>
      <c r="F1439" s="1">
        <v>125513</v>
      </c>
      <c r="G1439" s="1" t="s">
        <v>424</v>
      </c>
      <c r="H1439" s="29">
        <v>1467.74</v>
      </c>
      <c r="I1439" s="46">
        <v>295.47000000000003</v>
      </c>
      <c r="J1439" s="30">
        <v>70.832999999999998</v>
      </c>
      <c r="K1439" s="4"/>
      <c r="L1439" s="3" t="s">
        <v>798</v>
      </c>
      <c r="M1439" s="2">
        <v>45124</v>
      </c>
      <c r="N1439" s="2"/>
      <c r="O1439" s="5">
        <v>45146</v>
      </c>
      <c r="P1439" s="2"/>
      <c r="Q1439" s="2"/>
      <c r="R1439" s="1"/>
      <c r="S1439" s="45"/>
      <c r="T1439" s="31"/>
    </row>
    <row r="1440" spans="1:20" hidden="1" x14ac:dyDescent="0.25">
      <c r="A1440" s="1">
        <v>25687198</v>
      </c>
      <c r="B1440" s="2">
        <v>45126</v>
      </c>
      <c r="C1440" s="2" t="s">
        <v>456</v>
      </c>
      <c r="D1440" s="1" t="s">
        <v>65</v>
      </c>
      <c r="E1440" s="1" t="s">
        <v>66</v>
      </c>
      <c r="F1440" s="1">
        <v>125517</v>
      </c>
      <c r="G1440" s="1" t="s">
        <v>423</v>
      </c>
      <c r="H1440" s="29">
        <v>12423.51</v>
      </c>
      <c r="I1440" s="46">
        <v>650.30999999999995</v>
      </c>
      <c r="J1440" s="30">
        <v>433.38799999999998</v>
      </c>
      <c r="K1440" s="4"/>
      <c r="L1440" s="3" t="s">
        <v>799</v>
      </c>
      <c r="M1440" s="2">
        <v>45124</v>
      </c>
      <c r="N1440" s="2"/>
      <c r="O1440" s="5">
        <v>45133</v>
      </c>
      <c r="P1440" s="2"/>
      <c r="Q1440" s="2"/>
      <c r="R1440" s="1"/>
      <c r="S1440" s="45"/>
      <c r="T1440" s="31"/>
    </row>
    <row r="1441" spans="1:20" hidden="1" x14ac:dyDescent="0.25">
      <c r="A1441" s="1">
        <v>25885898</v>
      </c>
      <c r="B1441" s="2">
        <v>45124</v>
      </c>
      <c r="C1441" s="2" t="s">
        <v>456</v>
      </c>
      <c r="D1441" s="1" t="s">
        <v>98</v>
      </c>
      <c r="E1441" s="1" t="s">
        <v>10</v>
      </c>
      <c r="F1441" s="1">
        <v>125518</v>
      </c>
      <c r="G1441" s="1" t="s">
        <v>423</v>
      </c>
      <c r="H1441" s="29">
        <v>11789.91</v>
      </c>
      <c r="I1441" s="46">
        <v>593.98</v>
      </c>
      <c r="J1441" s="30">
        <v>405.55500000000001</v>
      </c>
      <c r="K1441" s="4"/>
      <c r="L1441" s="3" t="s">
        <v>61</v>
      </c>
      <c r="M1441" s="2">
        <v>45124</v>
      </c>
      <c r="N1441" s="2"/>
      <c r="O1441" s="5">
        <v>45145</v>
      </c>
      <c r="P1441" s="2"/>
      <c r="Q1441" s="2"/>
      <c r="R1441" s="1"/>
      <c r="S1441" s="45"/>
      <c r="T1441" s="31"/>
    </row>
    <row r="1442" spans="1:20" hidden="1" x14ac:dyDescent="0.25">
      <c r="A1442" s="1">
        <v>25696198</v>
      </c>
      <c r="B1442" s="2">
        <v>45124</v>
      </c>
      <c r="C1442" s="2" t="s">
        <v>456</v>
      </c>
      <c r="D1442" s="1" t="s">
        <v>604</v>
      </c>
      <c r="E1442" s="1" t="s">
        <v>10</v>
      </c>
      <c r="F1442" s="1">
        <v>125519</v>
      </c>
      <c r="G1442" s="1" t="s">
        <v>423</v>
      </c>
      <c r="H1442" s="29">
        <v>13339</v>
      </c>
      <c r="I1442" s="46">
        <v>748.52</v>
      </c>
      <c r="J1442" s="30">
        <v>521.65</v>
      </c>
      <c r="K1442" s="4"/>
      <c r="L1442" s="3" t="s">
        <v>61</v>
      </c>
      <c r="M1442" s="2">
        <v>45124</v>
      </c>
      <c r="N1442" s="2"/>
      <c r="O1442" s="5">
        <v>45145</v>
      </c>
      <c r="P1442" s="2"/>
      <c r="Q1442" s="2"/>
      <c r="R1442" s="1"/>
      <c r="S1442" s="45"/>
      <c r="T1442" s="31"/>
    </row>
    <row r="1443" spans="1:20" hidden="1" x14ac:dyDescent="0.25">
      <c r="A1443" s="1">
        <v>25693698</v>
      </c>
      <c r="B1443" s="2">
        <v>45125</v>
      </c>
      <c r="C1443" s="2" t="s">
        <v>456</v>
      </c>
      <c r="D1443" s="1" t="s">
        <v>68</v>
      </c>
      <c r="E1443" s="1" t="s">
        <v>60</v>
      </c>
      <c r="F1443" s="1">
        <v>125520</v>
      </c>
      <c r="G1443" s="1" t="s">
        <v>423</v>
      </c>
      <c r="H1443" s="29">
        <v>11790</v>
      </c>
      <c r="I1443" s="46">
        <v>769.52</v>
      </c>
      <c r="J1443" s="30">
        <v>405.43</v>
      </c>
      <c r="K1443" s="4"/>
      <c r="L1443" s="3" t="s">
        <v>61</v>
      </c>
      <c r="M1443" s="2">
        <v>45124</v>
      </c>
      <c r="N1443" s="2"/>
      <c r="O1443" s="5">
        <v>45148</v>
      </c>
      <c r="P1443" s="2"/>
      <c r="Q1443" s="2"/>
      <c r="R1443" s="1"/>
      <c r="S1443" s="45"/>
      <c r="T1443" s="31"/>
    </row>
    <row r="1444" spans="1:20" hidden="1" x14ac:dyDescent="0.25">
      <c r="A1444" s="1">
        <v>26089299</v>
      </c>
      <c r="B1444" s="2">
        <v>45125</v>
      </c>
      <c r="C1444" s="2" t="s">
        <v>456</v>
      </c>
      <c r="D1444" s="1" t="s">
        <v>363</v>
      </c>
      <c r="E1444" s="1" t="s">
        <v>51</v>
      </c>
      <c r="F1444" s="1">
        <v>125521</v>
      </c>
      <c r="G1444" s="1" t="s">
        <v>422</v>
      </c>
      <c r="H1444" s="29">
        <v>4627.9799999999996</v>
      </c>
      <c r="I1444" s="46">
        <v>1127.74</v>
      </c>
      <c r="J1444" s="30">
        <v>236.25</v>
      </c>
      <c r="K1444" s="4"/>
      <c r="L1444" s="3" t="s">
        <v>188</v>
      </c>
      <c r="M1444" s="2">
        <v>45124</v>
      </c>
      <c r="N1444" s="2"/>
      <c r="O1444" s="5">
        <v>45126</v>
      </c>
      <c r="P1444" s="2"/>
      <c r="Q1444" s="2"/>
      <c r="R1444" s="1"/>
      <c r="S1444" s="45"/>
      <c r="T1444" s="31"/>
    </row>
    <row r="1445" spans="1:20" hidden="1" x14ac:dyDescent="0.25">
      <c r="A1445" s="1">
        <v>26140899</v>
      </c>
      <c r="B1445" s="2">
        <v>45125</v>
      </c>
      <c r="C1445" s="2" t="s">
        <v>456</v>
      </c>
      <c r="D1445" s="1" t="s">
        <v>301</v>
      </c>
      <c r="E1445" s="1" t="s">
        <v>10</v>
      </c>
      <c r="F1445" s="1">
        <v>125522</v>
      </c>
      <c r="G1445" s="1" t="s">
        <v>423</v>
      </c>
      <c r="H1445" s="29">
        <v>677.1</v>
      </c>
      <c r="I1445" s="46">
        <v>99.51</v>
      </c>
      <c r="J1445" s="30">
        <v>33.75</v>
      </c>
      <c r="K1445" s="4"/>
      <c r="L1445" s="3" t="s">
        <v>61</v>
      </c>
      <c r="M1445" s="2">
        <v>45124</v>
      </c>
      <c r="N1445" s="2"/>
      <c r="O1445" s="5">
        <v>45145</v>
      </c>
      <c r="P1445" s="2"/>
      <c r="Q1445" s="2"/>
      <c r="R1445" s="1"/>
      <c r="S1445" s="45"/>
      <c r="T1445" s="31"/>
    </row>
    <row r="1446" spans="1:20" hidden="1" x14ac:dyDescent="0.25">
      <c r="A1446" s="1">
        <v>25434098</v>
      </c>
      <c r="B1446" s="2">
        <v>45126</v>
      </c>
      <c r="C1446" s="2" t="s">
        <v>456</v>
      </c>
      <c r="D1446" s="1" t="s">
        <v>552</v>
      </c>
      <c r="E1446" s="1" t="s">
        <v>66</v>
      </c>
      <c r="F1446" s="1">
        <v>125523</v>
      </c>
      <c r="G1446" s="1" t="s">
        <v>423</v>
      </c>
      <c r="H1446" s="29">
        <v>6909</v>
      </c>
      <c r="I1446" s="46">
        <v>736</v>
      </c>
      <c r="J1446" s="30">
        <v>235.28299999999999</v>
      </c>
      <c r="K1446" s="4"/>
      <c r="L1446" s="3" t="s">
        <v>11</v>
      </c>
      <c r="M1446" s="2">
        <v>45124</v>
      </c>
      <c r="N1446" s="2"/>
      <c r="O1446" s="5">
        <v>45148</v>
      </c>
      <c r="P1446" s="2"/>
      <c r="Q1446" s="2"/>
      <c r="R1446" s="1"/>
      <c r="S1446" s="45"/>
      <c r="T1446" s="31"/>
    </row>
    <row r="1447" spans="1:20" hidden="1" x14ac:dyDescent="0.25">
      <c r="A1447" s="1">
        <v>25673998</v>
      </c>
      <c r="B1447" s="2">
        <v>45128</v>
      </c>
      <c r="C1447" s="2" t="s">
        <v>456</v>
      </c>
      <c r="D1447" s="1" t="s">
        <v>99</v>
      </c>
      <c r="E1447" s="1" t="s">
        <v>16</v>
      </c>
      <c r="F1447" s="1">
        <v>125524</v>
      </c>
      <c r="G1447" s="1" t="s">
        <v>423</v>
      </c>
      <c r="H1447" s="29">
        <v>11126.61</v>
      </c>
      <c r="I1447" s="46">
        <v>569.88</v>
      </c>
      <c r="J1447" s="30">
        <v>371.93700000000001</v>
      </c>
      <c r="K1447" s="4"/>
      <c r="L1447" s="3" t="s">
        <v>799</v>
      </c>
      <c r="M1447" s="2">
        <v>45124</v>
      </c>
      <c r="N1447" s="2"/>
      <c r="O1447" s="5">
        <v>45134</v>
      </c>
      <c r="P1447" s="2"/>
      <c r="Q1447" s="2"/>
      <c r="R1447" s="1"/>
      <c r="S1447" s="45"/>
      <c r="T1447" s="31"/>
    </row>
    <row r="1448" spans="1:20" hidden="1" x14ac:dyDescent="0.25">
      <c r="A1448" s="1">
        <v>25650498</v>
      </c>
      <c r="B1448" s="2">
        <v>45124</v>
      </c>
      <c r="C1448" s="2" t="s">
        <v>456</v>
      </c>
      <c r="D1448" s="1" t="s">
        <v>266</v>
      </c>
      <c r="E1448" s="1" t="s">
        <v>10</v>
      </c>
      <c r="F1448" s="1">
        <v>125525</v>
      </c>
      <c r="G1448" s="1" t="s">
        <v>423</v>
      </c>
      <c r="H1448" s="29">
        <v>16151.85</v>
      </c>
      <c r="I1448" s="46">
        <v>724.25</v>
      </c>
      <c r="J1448" s="30">
        <v>491.47</v>
      </c>
      <c r="K1448" s="4"/>
      <c r="L1448" s="3" t="s">
        <v>61</v>
      </c>
      <c r="M1448" s="2">
        <v>45124</v>
      </c>
      <c r="N1448" s="2"/>
      <c r="O1448" s="5">
        <v>45145</v>
      </c>
      <c r="P1448" s="2"/>
      <c r="Q1448" s="2"/>
      <c r="R1448" s="1"/>
      <c r="S1448" s="45"/>
      <c r="T1448" s="31"/>
    </row>
    <row r="1449" spans="1:20" hidden="1" x14ac:dyDescent="0.25">
      <c r="A1449" s="1">
        <v>24891198</v>
      </c>
      <c r="B1449" s="2">
        <v>45126</v>
      </c>
      <c r="C1449" s="2" t="s">
        <v>456</v>
      </c>
      <c r="D1449" s="1" t="s">
        <v>65</v>
      </c>
      <c r="E1449" s="1" t="s">
        <v>66</v>
      </c>
      <c r="F1449" s="1">
        <v>125527</v>
      </c>
      <c r="G1449" s="1" t="s">
        <v>423</v>
      </c>
      <c r="H1449" s="29">
        <v>4866.09</v>
      </c>
      <c r="I1449" s="46">
        <v>254.72</v>
      </c>
      <c r="J1449" s="30">
        <v>135.74</v>
      </c>
      <c r="K1449" s="4"/>
      <c r="L1449" s="3" t="s">
        <v>799</v>
      </c>
      <c r="M1449" s="2">
        <v>45124</v>
      </c>
      <c r="N1449" s="2"/>
      <c r="O1449" s="5">
        <v>45132</v>
      </c>
      <c r="P1449" s="2"/>
      <c r="Q1449" s="2"/>
      <c r="R1449" s="1"/>
      <c r="S1449" s="45"/>
      <c r="T1449" s="31"/>
    </row>
    <row r="1450" spans="1:20" hidden="1" x14ac:dyDescent="0.25">
      <c r="A1450" s="1">
        <v>26140901</v>
      </c>
      <c r="B1450" s="2">
        <v>45124</v>
      </c>
      <c r="C1450" s="2" t="s">
        <v>456</v>
      </c>
      <c r="D1450" s="1" t="s">
        <v>21</v>
      </c>
      <c r="E1450" s="1" t="s">
        <v>16</v>
      </c>
      <c r="F1450" s="1">
        <v>125528</v>
      </c>
      <c r="G1450" s="1" t="s">
        <v>423</v>
      </c>
      <c r="H1450" s="29">
        <v>613.74</v>
      </c>
      <c r="I1450" s="46">
        <v>170.48</v>
      </c>
      <c r="J1450" s="30">
        <v>33.75</v>
      </c>
      <c r="K1450" s="4"/>
      <c r="L1450" s="3" t="s">
        <v>11</v>
      </c>
      <c r="M1450" s="2">
        <v>45124</v>
      </c>
      <c r="N1450" s="2"/>
      <c r="O1450" s="5">
        <v>45142</v>
      </c>
      <c r="P1450" s="2"/>
      <c r="Q1450" s="2"/>
      <c r="R1450" s="1"/>
      <c r="S1450" s="45"/>
      <c r="T1450" s="31"/>
    </row>
    <row r="1451" spans="1:20" hidden="1" x14ac:dyDescent="0.25">
      <c r="A1451" s="1">
        <v>26140902</v>
      </c>
      <c r="B1451" s="2">
        <v>45131</v>
      </c>
      <c r="C1451" s="2" t="s">
        <v>456</v>
      </c>
      <c r="D1451" s="1" t="s">
        <v>239</v>
      </c>
      <c r="E1451" s="1" t="s">
        <v>10</v>
      </c>
      <c r="F1451" s="1">
        <v>125531</v>
      </c>
      <c r="G1451" s="1" t="s">
        <v>423</v>
      </c>
      <c r="H1451" s="29">
        <v>5066.95</v>
      </c>
      <c r="I1451" s="46">
        <v>351.61</v>
      </c>
      <c r="J1451" s="30">
        <v>247.917</v>
      </c>
      <c r="K1451" s="4"/>
      <c r="L1451" s="3" t="s">
        <v>61</v>
      </c>
      <c r="M1451" s="2">
        <v>45124</v>
      </c>
      <c r="N1451" s="2"/>
      <c r="O1451" s="5">
        <v>45152</v>
      </c>
      <c r="P1451" s="2"/>
      <c r="Q1451" s="2"/>
      <c r="R1451" s="1"/>
      <c r="S1451" s="45"/>
      <c r="T1451" s="31"/>
    </row>
    <row r="1452" spans="1:20" hidden="1" x14ac:dyDescent="0.25">
      <c r="A1452" s="1">
        <v>26140903</v>
      </c>
      <c r="B1452" s="2">
        <v>45125</v>
      </c>
      <c r="C1452" s="2" t="s">
        <v>456</v>
      </c>
      <c r="D1452" s="1" t="s">
        <v>752</v>
      </c>
      <c r="E1452" s="1" t="s">
        <v>5</v>
      </c>
      <c r="F1452" s="1">
        <v>125532</v>
      </c>
      <c r="G1452" s="1" t="s">
        <v>422</v>
      </c>
      <c r="H1452" s="29">
        <v>683.93</v>
      </c>
      <c r="I1452" s="46">
        <v>85.22</v>
      </c>
      <c r="J1452" s="30">
        <v>28.989000000000001</v>
      </c>
      <c r="K1452" s="4"/>
      <c r="L1452" s="3" t="s">
        <v>836</v>
      </c>
      <c r="M1452" s="2">
        <v>45124</v>
      </c>
      <c r="N1452" s="2"/>
      <c r="O1452" s="5">
        <v>45128</v>
      </c>
      <c r="P1452" s="2"/>
      <c r="Q1452" s="2"/>
      <c r="R1452" s="1"/>
      <c r="S1452" s="45"/>
      <c r="T1452" s="31"/>
    </row>
    <row r="1453" spans="1:20" hidden="1" x14ac:dyDescent="0.25">
      <c r="A1453" s="1">
        <v>26140904</v>
      </c>
      <c r="B1453" s="2">
        <v>45124</v>
      </c>
      <c r="C1453" s="2" t="s">
        <v>456</v>
      </c>
      <c r="D1453" s="1" t="s">
        <v>407</v>
      </c>
      <c r="E1453" s="1" t="s">
        <v>6</v>
      </c>
      <c r="F1453" s="1">
        <v>125533</v>
      </c>
      <c r="G1453" s="1" t="s">
        <v>422</v>
      </c>
      <c r="H1453" s="29">
        <v>1259.72</v>
      </c>
      <c r="I1453" s="46">
        <v>87.03</v>
      </c>
      <c r="J1453" s="30">
        <v>67.5</v>
      </c>
      <c r="K1453" s="4"/>
      <c r="L1453" s="3" t="s">
        <v>52</v>
      </c>
      <c r="M1453" s="2">
        <v>45124</v>
      </c>
      <c r="N1453" s="2"/>
      <c r="O1453" s="5">
        <v>45134</v>
      </c>
      <c r="P1453" s="2"/>
      <c r="Q1453" s="2"/>
      <c r="R1453" s="1"/>
      <c r="S1453" s="45"/>
      <c r="T1453" s="31"/>
    </row>
    <row r="1454" spans="1:20" hidden="1" x14ac:dyDescent="0.25">
      <c r="A1454" s="1">
        <v>26140905</v>
      </c>
      <c r="B1454" s="2">
        <v>45124</v>
      </c>
      <c r="C1454" s="2" t="s">
        <v>456</v>
      </c>
      <c r="D1454" s="1" t="s">
        <v>125</v>
      </c>
      <c r="E1454" s="1" t="s">
        <v>30</v>
      </c>
      <c r="F1454" s="1">
        <v>125534</v>
      </c>
      <c r="G1454" s="1" t="s">
        <v>425</v>
      </c>
      <c r="H1454" s="29">
        <v>570.4</v>
      </c>
      <c r="I1454" s="46">
        <v>117.05</v>
      </c>
      <c r="J1454" s="30">
        <v>28.989000000000001</v>
      </c>
      <c r="K1454" s="4"/>
      <c r="L1454" s="3" t="s">
        <v>959</v>
      </c>
      <c r="M1454" s="2">
        <v>45124</v>
      </c>
      <c r="N1454" s="2" t="s">
        <v>1407</v>
      </c>
      <c r="O1454" s="5">
        <v>45140</v>
      </c>
      <c r="P1454" s="2"/>
      <c r="Q1454" s="2"/>
      <c r="R1454" s="1"/>
      <c r="S1454" s="45"/>
      <c r="T1454" s="31"/>
    </row>
    <row r="1455" spans="1:20" hidden="1" x14ac:dyDescent="0.25">
      <c r="A1455" s="1">
        <v>25852098</v>
      </c>
      <c r="B1455" s="2">
        <v>45124</v>
      </c>
      <c r="C1455" s="2" t="s">
        <v>456</v>
      </c>
      <c r="D1455" s="1" t="s">
        <v>120</v>
      </c>
      <c r="E1455" s="1" t="s">
        <v>10</v>
      </c>
      <c r="F1455" s="1">
        <v>125539</v>
      </c>
      <c r="G1455" s="1" t="s">
        <v>423</v>
      </c>
      <c r="H1455" s="29">
        <v>19224.810000000001</v>
      </c>
      <c r="I1455" s="46">
        <v>980.01</v>
      </c>
      <c r="J1455" s="30">
        <v>679.31100000000004</v>
      </c>
      <c r="K1455" s="4"/>
      <c r="L1455" s="3" t="s">
        <v>61</v>
      </c>
      <c r="M1455" s="2">
        <v>45124</v>
      </c>
      <c r="N1455" s="2"/>
      <c r="O1455" s="5">
        <v>45145</v>
      </c>
      <c r="P1455" s="2"/>
      <c r="Q1455" s="2"/>
      <c r="R1455" s="1"/>
      <c r="S1455" s="45"/>
      <c r="T1455" s="31"/>
    </row>
    <row r="1456" spans="1:20" hidden="1" x14ac:dyDescent="0.25">
      <c r="A1456" s="1">
        <v>25895798</v>
      </c>
      <c r="B1456" s="2">
        <v>45131</v>
      </c>
      <c r="C1456" s="2" t="s">
        <v>456</v>
      </c>
      <c r="D1456" s="1" t="s">
        <v>67</v>
      </c>
      <c r="E1456" s="1" t="s">
        <v>66</v>
      </c>
      <c r="F1456" s="1">
        <v>125540</v>
      </c>
      <c r="G1456" s="1" t="s">
        <v>423</v>
      </c>
      <c r="H1456" s="29">
        <v>12549</v>
      </c>
      <c r="I1456" s="46">
        <v>591.63</v>
      </c>
      <c r="J1456" s="30">
        <v>433.26400000000001</v>
      </c>
      <c r="K1456" s="4"/>
      <c r="L1456" s="3" t="s">
        <v>799</v>
      </c>
      <c r="M1456" s="2">
        <v>45124</v>
      </c>
      <c r="N1456" s="2"/>
      <c r="O1456" s="5">
        <v>45141</v>
      </c>
      <c r="P1456" s="2"/>
      <c r="Q1456" s="2"/>
      <c r="R1456" s="1"/>
      <c r="S1456" s="45"/>
      <c r="T1456" s="31"/>
    </row>
    <row r="1457" spans="1:20" hidden="1" x14ac:dyDescent="0.25">
      <c r="A1457" s="1">
        <v>25697398</v>
      </c>
      <c r="B1457" s="2">
        <v>45124</v>
      </c>
      <c r="C1457" s="2" t="s">
        <v>456</v>
      </c>
      <c r="D1457" s="1" t="s">
        <v>807</v>
      </c>
      <c r="E1457" s="1" t="s">
        <v>143</v>
      </c>
      <c r="F1457" s="1">
        <v>125541</v>
      </c>
      <c r="G1457" s="1" t="s">
        <v>424</v>
      </c>
      <c r="H1457" s="29">
        <v>15180</v>
      </c>
      <c r="I1457" s="46">
        <v>1482.9</v>
      </c>
      <c r="J1457" s="30">
        <v>491.47</v>
      </c>
      <c r="K1457" s="4"/>
      <c r="L1457" s="3" t="s">
        <v>798</v>
      </c>
      <c r="M1457" s="2">
        <v>45124</v>
      </c>
      <c r="N1457" s="2"/>
      <c r="O1457" s="5">
        <v>45146</v>
      </c>
      <c r="P1457" s="2"/>
      <c r="Q1457" s="2"/>
      <c r="R1457" s="1"/>
      <c r="S1457" s="45"/>
      <c r="T1457" s="31"/>
    </row>
    <row r="1458" spans="1:20" hidden="1" x14ac:dyDescent="0.25">
      <c r="A1458" s="1">
        <v>25830598</v>
      </c>
      <c r="B1458" s="2">
        <v>45126</v>
      </c>
      <c r="C1458" s="2" t="s">
        <v>456</v>
      </c>
      <c r="D1458" s="1" t="s">
        <v>65</v>
      </c>
      <c r="E1458" s="1" t="s">
        <v>66</v>
      </c>
      <c r="F1458" s="1">
        <v>125542</v>
      </c>
      <c r="G1458" s="1" t="s">
        <v>423</v>
      </c>
      <c r="H1458" s="29">
        <v>22200</v>
      </c>
      <c r="I1458" s="46">
        <v>355.37</v>
      </c>
      <c r="J1458" s="30">
        <v>804.99599999999998</v>
      </c>
      <c r="K1458" s="4"/>
      <c r="L1458" s="3" t="s">
        <v>799</v>
      </c>
      <c r="M1458" s="2">
        <v>45124</v>
      </c>
      <c r="N1458" s="2"/>
      <c r="O1458" s="5">
        <v>45133</v>
      </c>
      <c r="P1458" s="2"/>
      <c r="Q1458" s="2"/>
      <c r="R1458" s="1"/>
      <c r="S1458" s="45"/>
      <c r="T1458" s="31"/>
    </row>
    <row r="1459" spans="1:20" hidden="1" x14ac:dyDescent="0.25">
      <c r="A1459" s="1">
        <v>25787998</v>
      </c>
      <c r="B1459" s="2">
        <v>45124</v>
      </c>
      <c r="C1459" s="2" t="s">
        <v>456</v>
      </c>
      <c r="D1459" s="1" t="s">
        <v>96</v>
      </c>
      <c r="E1459" s="1" t="s">
        <v>60</v>
      </c>
      <c r="F1459" s="1">
        <v>125543</v>
      </c>
      <c r="G1459" s="1" t="s">
        <v>423</v>
      </c>
      <c r="H1459" s="29">
        <v>12659</v>
      </c>
      <c r="I1459" s="46">
        <v>942.68</v>
      </c>
      <c r="J1459" s="30">
        <v>504.01400000000001</v>
      </c>
      <c r="K1459" s="4"/>
      <c r="L1459" s="3" t="s">
        <v>61</v>
      </c>
      <c r="M1459" s="2">
        <v>45124</v>
      </c>
      <c r="N1459" s="2"/>
      <c r="O1459" s="5">
        <v>45148</v>
      </c>
      <c r="P1459" s="2"/>
      <c r="Q1459" s="2"/>
      <c r="R1459" s="1"/>
      <c r="S1459" s="45"/>
      <c r="T1459" s="31"/>
    </row>
    <row r="1460" spans="1:20" hidden="1" x14ac:dyDescent="0.25">
      <c r="A1460" s="1">
        <v>25763298</v>
      </c>
      <c r="B1460" s="2">
        <v>45124</v>
      </c>
      <c r="C1460" s="2" t="s">
        <v>456</v>
      </c>
      <c r="D1460" s="1" t="s">
        <v>43</v>
      </c>
      <c r="E1460" s="1" t="s">
        <v>26</v>
      </c>
      <c r="F1460" s="1">
        <v>125544</v>
      </c>
      <c r="G1460" s="1" t="s">
        <v>424</v>
      </c>
      <c r="H1460" s="29">
        <v>14448.13</v>
      </c>
      <c r="I1460" s="46">
        <v>1027.1099999999999</v>
      </c>
      <c r="J1460" s="30">
        <v>491.47</v>
      </c>
      <c r="K1460" s="4"/>
      <c r="L1460" s="3" t="s">
        <v>798</v>
      </c>
      <c r="M1460" s="2">
        <v>45124</v>
      </c>
      <c r="N1460" s="2"/>
      <c r="O1460" s="5">
        <v>45148</v>
      </c>
      <c r="P1460" s="2"/>
      <c r="Q1460" s="2"/>
      <c r="R1460" s="1"/>
      <c r="S1460" s="45"/>
      <c r="T1460" s="31"/>
    </row>
    <row r="1461" spans="1:20" hidden="1" x14ac:dyDescent="0.25">
      <c r="A1461" s="1">
        <v>25772698</v>
      </c>
      <c r="B1461" s="2">
        <v>45125</v>
      </c>
      <c r="C1461" s="2" t="s">
        <v>456</v>
      </c>
      <c r="D1461" s="1" t="s">
        <v>609</v>
      </c>
      <c r="E1461" s="1" t="s">
        <v>60</v>
      </c>
      <c r="F1461" s="1">
        <v>125545</v>
      </c>
      <c r="G1461" s="1" t="s">
        <v>423</v>
      </c>
      <c r="H1461" s="29">
        <v>10119</v>
      </c>
      <c r="I1461" s="46">
        <v>668.69</v>
      </c>
      <c r="J1461" s="30">
        <v>353.48099999999999</v>
      </c>
      <c r="K1461" s="4"/>
      <c r="L1461" s="3" t="s">
        <v>61</v>
      </c>
      <c r="M1461" s="2">
        <v>45124</v>
      </c>
      <c r="N1461" s="2"/>
      <c r="O1461" s="5">
        <v>45148</v>
      </c>
      <c r="P1461" s="2"/>
      <c r="Q1461" s="2"/>
      <c r="R1461" s="1"/>
      <c r="S1461" s="45"/>
      <c r="T1461" s="31"/>
    </row>
    <row r="1462" spans="1:20" hidden="1" x14ac:dyDescent="0.25">
      <c r="A1462" s="1">
        <v>25704698</v>
      </c>
      <c r="B1462" s="2">
        <v>45124</v>
      </c>
      <c r="C1462" s="2" t="s">
        <v>456</v>
      </c>
      <c r="D1462" s="1" t="s">
        <v>35</v>
      </c>
      <c r="E1462" s="1" t="s">
        <v>26</v>
      </c>
      <c r="F1462" s="1">
        <v>125547</v>
      </c>
      <c r="G1462" s="1" t="s">
        <v>424</v>
      </c>
      <c r="H1462" s="29">
        <v>10800</v>
      </c>
      <c r="I1462" s="46">
        <v>669.38</v>
      </c>
      <c r="J1462" s="30">
        <v>319.76</v>
      </c>
      <c r="K1462" s="4"/>
      <c r="L1462" s="3" t="s">
        <v>798</v>
      </c>
      <c r="M1462" s="2">
        <v>45124</v>
      </c>
      <c r="N1462" s="2"/>
      <c r="O1462" s="5">
        <v>45146</v>
      </c>
      <c r="P1462" s="2"/>
      <c r="Q1462" s="2"/>
      <c r="R1462" s="1"/>
      <c r="S1462" s="45"/>
      <c r="T1462" s="31"/>
    </row>
    <row r="1463" spans="1:20" hidden="1" x14ac:dyDescent="0.25">
      <c r="A1463" s="1">
        <v>25796698</v>
      </c>
      <c r="B1463" s="2">
        <v>45124</v>
      </c>
      <c r="C1463" s="2" t="s">
        <v>456</v>
      </c>
      <c r="D1463" s="1" t="s">
        <v>43</v>
      </c>
      <c r="E1463" s="1" t="s">
        <v>26</v>
      </c>
      <c r="F1463" s="1">
        <v>125548</v>
      </c>
      <c r="G1463" s="1" t="s">
        <v>424</v>
      </c>
      <c r="H1463" s="29">
        <v>9000</v>
      </c>
      <c r="I1463" s="46">
        <v>517.99</v>
      </c>
      <c r="J1463" s="30">
        <v>217.58500000000001</v>
      </c>
      <c r="K1463" s="4"/>
      <c r="L1463" s="3" t="s">
        <v>798</v>
      </c>
      <c r="M1463" s="2">
        <v>45124</v>
      </c>
      <c r="N1463" s="2"/>
      <c r="O1463" s="5">
        <v>45148</v>
      </c>
      <c r="P1463" s="2"/>
      <c r="Q1463" s="2"/>
      <c r="R1463" s="1"/>
      <c r="S1463" s="45"/>
      <c r="T1463" s="31"/>
    </row>
    <row r="1464" spans="1:20" hidden="1" x14ac:dyDescent="0.25">
      <c r="A1464" s="1">
        <v>25049798</v>
      </c>
      <c r="B1464" s="2">
        <v>45124</v>
      </c>
      <c r="C1464" s="2" t="s">
        <v>456</v>
      </c>
      <c r="D1464" s="1" t="s">
        <v>127</v>
      </c>
      <c r="E1464" s="1" t="s">
        <v>26</v>
      </c>
      <c r="F1464" s="1">
        <v>125552</v>
      </c>
      <c r="G1464" s="1" t="s">
        <v>424</v>
      </c>
      <c r="H1464" s="29">
        <v>15024.9</v>
      </c>
      <c r="I1464" s="46">
        <v>922.89</v>
      </c>
      <c r="J1464" s="30">
        <v>432.11700000000002</v>
      </c>
      <c r="K1464" s="4"/>
      <c r="L1464" s="3" t="s">
        <v>798</v>
      </c>
      <c r="M1464" s="2">
        <v>45124</v>
      </c>
      <c r="N1464" s="2"/>
      <c r="O1464" s="5">
        <v>45154</v>
      </c>
      <c r="P1464" s="2"/>
      <c r="Q1464" s="2"/>
      <c r="R1464" s="1"/>
      <c r="S1464" s="45"/>
      <c r="T1464" s="31"/>
    </row>
    <row r="1465" spans="1:20" hidden="1" x14ac:dyDescent="0.25">
      <c r="A1465" s="1">
        <v>24367098</v>
      </c>
      <c r="B1465" s="2">
        <v>45124</v>
      </c>
      <c r="C1465" s="2" t="s">
        <v>456</v>
      </c>
      <c r="D1465" s="1" t="s">
        <v>226</v>
      </c>
      <c r="E1465" s="1" t="s">
        <v>10</v>
      </c>
      <c r="F1465" s="1">
        <v>125553</v>
      </c>
      <c r="G1465" s="1" t="s">
        <v>423</v>
      </c>
      <c r="H1465" s="29">
        <v>4709</v>
      </c>
      <c r="I1465" s="46">
        <v>204.92</v>
      </c>
      <c r="J1465" s="30">
        <v>132.16</v>
      </c>
      <c r="K1465" s="4"/>
      <c r="L1465" s="3" t="s">
        <v>61</v>
      </c>
      <c r="M1465" s="2">
        <v>45124</v>
      </c>
      <c r="N1465" s="2"/>
      <c r="O1465" s="5">
        <v>45145</v>
      </c>
      <c r="P1465" s="2"/>
      <c r="Q1465" s="2"/>
      <c r="R1465" s="1"/>
      <c r="S1465" s="45"/>
      <c r="T1465" s="31"/>
    </row>
    <row r="1466" spans="1:20" hidden="1" x14ac:dyDescent="0.25">
      <c r="A1466" s="1">
        <v>26007198</v>
      </c>
      <c r="B1466" s="2">
        <v>45125</v>
      </c>
      <c r="C1466" s="2" t="s">
        <v>456</v>
      </c>
      <c r="D1466" s="1" t="s">
        <v>289</v>
      </c>
      <c r="E1466" s="1" t="s">
        <v>51</v>
      </c>
      <c r="F1466" s="1">
        <v>125555</v>
      </c>
      <c r="G1466" s="1" t="s">
        <v>422</v>
      </c>
      <c r="H1466" s="29">
        <v>5539</v>
      </c>
      <c r="I1466" s="46">
        <v>138.75</v>
      </c>
      <c r="J1466" s="30">
        <v>165.75</v>
      </c>
      <c r="K1466" s="4"/>
      <c r="L1466" s="3" t="s">
        <v>188</v>
      </c>
      <c r="M1466" s="2">
        <v>45124</v>
      </c>
      <c r="N1466" s="2"/>
      <c r="O1466" s="5">
        <v>45128</v>
      </c>
      <c r="P1466" s="2"/>
      <c r="Q1466" s="2"/>
      <c r="R1466" s="1"/>
      <c r="S1466" s="45"/>
      <c r="T1466" s="31"/>
    </row>
    <row r="1467" spans="1:20" hidden="1" x14ac:dyDescent="0.25">
      <c r="A1467" s="1">
        <v>25300998</v>
      </c>
      <c r="B1467" s="2">
        <v>45124</v>
      </c>
      <c r="C1467" s="2" t="s">
        <v>456</v>
      </c>
      <c r="D1467" s="1" t="s">
        <v>947</v>
      </c>
      <c r="E1467" s="1" t="s">
        <v>30</v>
      </c>
      <c r="F1467" s="1">
        <v>125556</v>
      </c>
      <c r="G1467" s="1" t="s">
        <v>425</v>
      </c>
      <c r="H1467" s="29">
        <v>12639</v>
      </c>
      <c r="I1467" s="46">
        <v>965.16</v>
      </c>
      <c r="J1467" s="30">
        <v>396.6</v>
      </c>
      <c r="K1467" s="4"/>
      <c r="L1467" s="3" t="s">
        <v>959</v>
      </c>
      <c r="M1467" s="2">
        <v>45124</v>
      </c>
      <c r="N1467" s="2" t="s">
        <v>1407</v>
      </c>
      <c r="O1467" s="5">
        <v>45147</v>
      </c>
      <c r="P1467" s="2"/>
      <c r="Q1467" s="2"/>
      <c r="R1467" s="1"/>
      <c r="S1467" s="45"/>
      <c r="T1467" s="31"/>
    </row>
    <row r="1468" spans="1:20" hidden="1" x14ac:dyDescent="0.25">
      <c r="A1468" s="1">
        <v>25657598</v>
      </c>
      <c r="B1468" s="2">
        <v>45125</v>
      </c>
      <c r="C1468" s="2" t="s">
        <v>456</v>
      </c>
      <c r="D1468" s="1" t="s">
        <v>263</v>
      </c>
      <c r="E1468" s="1" t="s">
        <v>13</v>
      </c>
      <c r="F1468" s="1">
        <v>125557</v>
      </c>
      <c r="G1468" s="1" t="s">
        <v>423</v>
      </c>
      <c r="H1468" s="29">
        <v>11174.88</v>
      </c>
      <c r="I1468" s="46">
        <v>300.39</v>
      </c>
      <c r="J1468" s="30">
        <v>186.17099999999999</v>
      </c>
      <c r="K1468" s="4"/>
      <c r="L1468" s="3" t="s">
        <v>61</v>
      </c>
      <c r="M1468" s="2">
        <v>45124</v>
      </c>
      <c r="N1468" s="2"/>
      <c r="O1468" s="5">
        <v>45141</v>
      </c>
      <c r="P1468" s="2"/>
      <c r="Q1468" s="2"/>
      <c r="R1468" s="1"/>
      <c r="S1468" s="45"/>
      <c r="T1468" s="31"/>
    </row>
    <row r="1469" spans="1:20" hidden="1" x14ac:dyDescent="0.25">
      <c r="A1469" s="1">
        <v>25851098</v>
      </c>
      <c r="B1469" s="2">
        <v>45124</v>
      </c>
      <c r="C1469" s="2" t="s">
        <v>456</v>
      </c>
      <c r="D1469" s="1" t="s">
        <v>43</v>
      </c>
      <c r="E1469" s="1" t="s">
        <v>26</v>
      </c>
      <c r="F1469" s="1">
        <v>125558</v>
      </c>
      <c r="G1469" s="1" t="s">
        <v>424</v>
      </c>
      <c r="H1469" s="29">
        <v>12925.47</v>
      </c>
      <c r="I1469" s="46">
        <v>921.57</v>
      </c>
      <c r="J1469" s="30">
        <v>433.38799999999998</v>
      </c>
      <c r="K1469" s="4"/>
      <c r="L1469" s="3" t="s">
        <v>798</v>
      </c>
      <c r="M1469" s="2">
        <v>45124</v>
      </c>
      <c r="N1469" s="2"/>
      <c r="O1469" s="5">
        <v>45147</v>
      </c>
      <c r="P1469" s="2"/>
      <c r="Q1469" s="2"/>
      <c r="R1469" s="1"/>
      <c r="S1469" s="45"/>
      <c r="T1469" s="31"/>
    </row>
    <row r="1470" spans="1:20" hidden="1" x14ac:dyDescent="0.25">
      <c r="A1470" s="1">
        <v>25751598</v>
      </c>
      <c r="B1470" s="2">
        <v>45124</v>
      </c>
      <c r="C1470" s="2" t="s">
        <v>456</v>
      </c>
      <c r="D1470" s="1" t="s">
        <v>123</v>
      </c>
      <c r="E1470" s="1" t="s">
        <v>30</v>
      </c>
      <c r="F1470" s="1">
        <v>125559</v>
      </c>
      <c r="G1470" s="1" t="s">
        <v>425</v>
      </c>
      <c r="H1470" s="29">
        <v>21589</v>
      </c>
      <c r="I1470" s="46">
        <v>881.57</v>
      </c>
      <c r="J1470" s="30">
        <v>770.89099999999996</v>
      </c>
      <c r="K1470" s="4"/>
      <c r="L1470" s="3" t="s">
        <v>798</v>
      </c>
      <c r="M1470" s="2">
        <v>45124</v>
      </c>
      <c r="N1470" s="2"/>
      <c r="O1470" s="5">
        <v>45139</v>
      </c>
      <c r="P1470" s="2"/>
      <c r="Q1470" s="2"/>
      <c r="R1470" s="1"/>
      <c r="S1470" s="45"/>
      <c r="T1470" s="31"/>
    </row>
    <row r="1471" spans="1:20" hidden="1" x14ac:dyDescent="0.25">
      <c r="A1471" s="1">
        <v>25759598</v>
      </c>
      <c r="B1471" s="2">
        <v>45126</v>
      </c>
      <c r="C1471" s="2" t="s">
        <v>456</v>
      </c>
      <c r="D1471" s="1" t="s">
        <v>556</v>
      </c>
      <c r="E1471" s="1" t="s">
        <v>66</v>
      </c>
      <c r="F1471" s="1">
        <v>125561</v>
      </c>
      <c r="G1471" s="1" t="s">
        <v>423</v>
      </c>
      <c r="H1471" s="29">
        <v>29578</v>
      </c>
      <c r="I1471" s="46">
        <v>2571.6</v>
      </c>
      <c r="J1471" s="30">
        <v>1028.5419999999999</v>
      </c>
      <c r="K1471" s="4"/>
      <c r="L1471" s="3" t="s">
        <v>11</v>
      </c>
      <c r="M1471" s="2">
        <v>45124</v>
      </c>
      <c r="N1471" s="2"/>
      <c r="O1471" s="5">
        <v>45148</v>
      </c>
      <c r="P1471" s="2"/>
      <c r="Q1471" s="2"/>
      <c r="R1471" s="1"/>
      <c r="S1471" s="45"/>
      <c r="T1471" s="31"/>
    </row>
    <row r="1472" spans="1:20" hidden="1" x14ac:dyDescent="0.25">
      <c r="A1472" s="1">
        <v>25761098</v>
      </c>
      <c r="B1472" s="2">
        <v>45124</v>
      </c>
      <c r="C1472" s="2" t="s">
        <v>456</v>
      </c>
      <c r="D1472" s="1" t="s">
        <v>19</v>
      </c>
      <c r="E1472" s="1" t="s">
        <v>20</v>
      </c>
      <c r="F1472" s="1">
        <v>125562</v>
      </c>
      <c r="G1472" s="1" t="s">
        <v>423</v>
      </c>
      <c r="H1472" s="29">
        <v>11789.91</v>
      </c>
      <c r="I1472" s="46">
        <v>483.86</v>
      </c>
      <c r="J1472" s="30">
        <v>405.43</v>
      </c>
      <c r="K1472" s="4"/>
      <c r="L1472" s="3" t="s">
        <v>11</v>
      </c>
      <c r="M1472" s="2">
        <v>45124</v>
      </c>
      <c r="N1472" s="2"/>
      <c r="O1472" s="5">
        <v>45141</v>
      </c>
      <c r="P1472" s="2"/>
      <c r="Q1472" s="2"/>
      <c r="R1472" s="1"/>
      <c r="S1472" s="45"/>
      <c r="T1472" s="31"/>
    </row>
    <row r="1473" spans="1:20" hidden="1" x14ac:dyDescent="0.25">
      <c r="A1473" s="1">
        <v>25791098</v>
      </c>
      <c r="B1473" s="2">
        <v>45125</v>
      </c>
      <c r="C1473" s="2" t="s">
        <v>456</v>
      </c>
      <c r="D1473" s="1" t="s">
        <v>344</v>
      </c>
      <c r="E1473" s="1" t="s">
        <v>5</v>
      </c>
      <c r="F1473" s="1">
        <v>125563</v>
      </c>
      <c r="G1473" s="1" t="s">
        <v>422</v>
      </c>
      <c r="H1473" s="29">
        <v>6109</v>
      </c>
      <c r="I1473" s="46">
        <v>166.61</v>
      </c>
      <c r="J1473" s="30">
        <v>193.58500000000001</v>
      </c>
      <c r="K1473" s="4"/>
      <c r="L1473" s="3" t="s">
        <v>836</v>
      </c>
      <c r="M1473" s="2">
        <v>45124</v>
      </c>
      <c r="N1473" s="2"/>
      <c r="O1473" s="5">
        <v>45131</v>
      </c>
      <c r="P1473" s="2"/>
      <c r="Q1473" s="2"/>
      <c r="R1473" s="1"/>
      <c r="S1473" s="45"/>
      <c r="T1473" s="31"/>
    </row>
    <row r="1474" spans="1:20" hidden="1" x14ac:dyDescent="0.25">
      <c r="A1474" s="1">
        <v>25809198</v>
      </c>
      <c r="B1474" s="2">
        <v>45126</v>
      </c>
      <c r="C1474" s="2" t="s">
        <v>456</v>
      </c>
      <c r="D1474" s="1" t="s">
        <v>215</v>
      </c>
      <c r="E1474" s="1" t="s">
        <v>16</v>
      </c>
      <c r="F1474" s="1">
        <v>125564</v>
      </c>
      <c r="G1474" s="1" t="s">
        <v>423</v>
      </c>
      <c r="H1474" s="29">
        <v>7523.01</v>
      </c>
      <c r="I1474" s="46">
        <v>386.34</v>
      </c>
      <c r="J1474" s="30">
        <v>251.791</v>
      </c>
      <c r="K1474" s="4"/>
      <c r="L1474" s="3" t="s">
        <v>11</v>
      </c>
      <c r="M1474" s="2">
        <v>45124</v>
      </c>
      <c r="N1474" s="2"/>
      <c r="O1474" s="5">
        <v>45146</v>
      </c>
      <c r="P1474" s="2"/>
      <c r="Q1474" s="2"/>
      <c r="R1474" s="1"/>
      <c r="S1474" s="45"/>
      <c r="T1474" s="31"/>
    </row>
    <row r="1475" spans="1:20" hidden="1" x14ac:dyDescent="0.25">
      <c r="A1475" s="1">
        <v>25795098</v>
      </c>
      <c r="B1475" s="2">
        <v>45132</v>
      </c>
      <c r="C1475" s="2" t="s">
        <v>456</v>
      </c>
      <c r="D1475" s="1" t="s">
        <v>99</v>
      </c>
      <c r="E1475" s="1" t="s">
        <v>16</v>
      </c>
      <c r="F1475" s="1">
        <v>125565</v>
      </c>
      <c r="G1475" s="1" t="s">
        <v>423</v>
      </c>
      <c r="H1475" s="29">
        <v>12950</v>
      </c>
      <c r="I1475" s="46">
        <v>704.38</v>
      </c>
      <c r="J1475" s="30">
        <v>459.07499999999999</v>
      </c>
      <c r="K1475" s="4"/>
      <c r="L1475" s="3" t="s">
        <v>11</v>
      </c>
      <c r="M1475" s="2">
        <v>45124</v>
      </c>
      <c r="N1475" s="2"/>
      <c r="O1475" s="2">
        <v>45152</v>
      </c>
      <c r="P1475" s="2"/>
      <c r="Q1475" s="2"/>
      <c r="R1475" s="1"/>
      <c r="S1475" s="45"/>
      <c r="T1475" s="31"/>
    </row>
    <row r="1476" spans="1:20" hidden="1" x14ac:dyDescent="0.25">
      <c r="A1476" s="1">
        <v>25885398</v>
      </c>
      <c r="B1476" s="2">
        <v>45126</v>
      </c>
      <c r="C1476" s="2" t="s">
        <v>456</v>
      </c>
      <c r="D1476" s="1" t="s">
        <v>65</v>
      </c>
      <c r="E1476" s="1" t="s">
        <v>66</v>
      </c>
      <c r="F1476" s="1">
        <v>125566</v>
      </c>
      <c r="G1476" s="1" t="s">
        <v>423</v>
      </c>
      <c r="H1476" s="29">
        <v>6789</v>
      </c>
      <c r="I1476" s="46">
        <v>355.37</v>
      </c>
      <c r="J1476" s="30">
        <v>223.958</v>
      </c>
      <c r="K1476" s="4"/>
      <c r="L1476" s="3" t="s">
        <v>799</v>
      </c>
      <c r="M1476" s="2">
        <v>45124</v>
      </c>
      <c r="N1476" s="2"/>
      <c r="O1476" s="5">
        <v>45132</v>
      </c>
      <c r="P1476" s="2"/>
      <c r="Q1476" s="2"/>
      <c r="R1476" s="1"/>
      <c r="S1476" s="45"/>
      <c r="T1476" s="31"/>
    </row>
    <row r="1477" spans="1:20" hidden="1" x14ac:dyDescent="0.25">
      <c r="A1477" s="1">
        <v>25902398</v>
      </c>
      <c r="B1477" s="2">
        <v>45126</v>
      </c>
      <c r="C1477" s="2" t="s">
        <v>456</v>
      </c>
      <c r="D1477" s="1" t="s">
        <v>65</v>
      </c>
      <c r="E1477" s="1" t="s">
        <v>66</v>
      </c>
      <c r="F1477" s="1">
        <v>125567</v>
      </c>
      <c r="G1477" s="1" t="s">
        <v>423</v>
      </c>
      <c r="H1477" s="29">
        <v>7599</v>
      </c>
      <c r="I1477" s="46">
        <v>254.72</v>
      </c>
      <c r="J1477" s="30">
        <v>251.791</v>
      </c>
      <c r="K1477" s="4"/>
      <c r="L1477" s="3" t="s">
        <v>799</v>
      </c>
      <c r="M1477" s="2">
        <v>45124</v>
      </c>
      <c r="N1477" s="2"/>
      <c r="O1477" s="5">
        <v>45132</v>
      </c>
      <c r="P1477" s="2"/>
      <c r="Q1477" s="2"/>
      <c r="R1477" s="1"/>
      <c r="S1477" s="45"/>
      <c r="T1477" s="31"/>
    </row>
    <row r="1478" spans="1:20" hidden="1" x14ac:dyDescent="0.25">
      <c r="A1478" s="1">
        <v>25910998</v>
      </c>
      <c r="B1478" s="2">
        <v>45126</v>
      </c>
      <c r="C1478" s="2" t="s">
        <v>456</v>
      </c>
      <c r="D1478" s="1" t="s">
        <v>84</v>
      </c>
      <c r="E1478" s="1" t="s">
        <v>13</v>
      </c>
      <c r="F1478" s="1">
        <v>125568</v>
      </c>
      <c r="G1478" s="1" t="s">
        <v>423</v>
      </c>
      <c r="H1478" s="29">
        <v>6789</v>
      </c>
      <c r="I1478" s="46">
        <v>265.83</v>
      </c>
      <c r="J1478" s="30">
        <v>220.89500000000001</v>
      </c>
      <c r="K1478" s="4"/>
      <c r="L1478" s="3" t="s">
        <v>844</v>
      </c>
      <c r="M1478" s="2">
        <v>45124</v>
      </c>
      <c r="N1478" s="2"/>
      <c r="O1478" s="5">
        <v>45146</v>
      </c>
      <c r="P1478" s="2"/>
      <c r="Q1478" s="2"/>
      <c r="R1478" s="1"/>
      <c r="S1478" s="45"/>
      <c r="T1478" s="31"/>
    </row>
    <row r="1479" spans="1:20" hidden="1" x14ac:dyDescent="0.25">
      <c r="A1479" s="1">
        <v>25900398</v>
      </c>
      <c r="B1479" s="2">
        <v>45124</v>
      </c>
      <c r="C1479" s="2" t="s">
        <v>456</v>
      </c>
      <c r="D1479" s="1" t="s">
        <v>43</v>
      </c>
      <c r="E1479" s="1" t="s">
        <v>26</v>
      </c>
      <c r="F1479" s="1">
        <v>125569</v>
      </c>
      <c r="G1479" s="1" t="s">
        <v>424</v>
      </c>
      <c r="H1479" s="29">
        <v>14448.13</v>
      </c>
      <c r="I1479" s="46">
        <v>1027.1099999999999</v>
      </c>
      <c r="J1479" s="30">
        <v>491.47</v>
      </c>
      <c r="K1479" s="4"/>
      <c r="L1479" s="3" t="s">
        <v>798</v>
      </c>
      <c r="M1479" s="2">
        <v>45124</v>
      </c>
      <c r="N1479" s="2"/>
      <c r="O1479" s="5">
        <v>45148</v>
      </c>
      <c r="P1479" s="2"/>
      <c r="Q1479" s="2"/>
      <c r="R1479" s="1"/>
      <c r="S1479" s="45"/>
      <c r="T1479" s="31"/>
    </row>
    <row r="1480" spans="1:20" hidden="1" x14ac:dyDescent="0.25">
      <c r="A1480" s="1">
        <v>25915698</v>
      </c>
      <c r="B1480" s="2">
        <v>45124</v>
      </c>
      <c r="C1480" s="2" t="s">
        <v>456</v>
      </c>
      <c r="D1480" s="1" t="s">
        <v>17</v>
      </c>
      <c r="E1480" s="1" t="s">
        <v>16</v>
      </c>
      <c r="F1480" s="1">
        <v>125570</v>
      </c>
      <c r="G1480" s="1" t="s">
        <v>423</v>
      </c>
      <c r="H1480" s="29">
        <v>11789.91</v>
      </c>
      <c r="I1480" s="46">
        <v>529.92999999999995</v>
      </c>
      <c r="J1480" s="30">
        <v>405.43</v>
      </c>
      <c r="K1480" s="4"/>
      <c r="L1480" s="3" t="s">
        <v>11</v>
      </c>
      <c r="M1480" s="2">
        <v>45124</v>
      </c>
      <c r="N1480" s="2"/>
      <c r="O1480" s="5">
        <v>45138</v>
      </c>
      <c r="P1480" s="2"/>
      <c r="Q1480" s="2"/>
      <c r="R1480" s="1"/>
      <c r="S1480" s="45"/>
      <c r="T1480" s="31"/>
    </row>
    <row r="1481" spans="1:20" hidden="1" x14ac:dyDescent="0.25">
      <c r="A1481" s="1">
        <v>25929198</v>
      </c>
      <c r="B1481" s="2">
        <v>45124</v>
      </c>
      <c r="C1481" s="2" t="s">
        <v>456</v>
      </c>
      <c r="D1481" s="1" t="s">
        <v>159</v>
      </c>
      <c r="E1481" s="1" t="s">
        <v>30</v>
      </c>
      <c r="F1481" s="1">
        <v>125571</v>
      </c>
      <c r="G1481" s="1" t="s">
        <v>425</v>
      </c>
      <c r="H1481" s="29">
        <v>7599</v>
      </c>
      <c r="I1481" s="46">
        <v>516.16</v>
      </c>
      <c r="J1481" s="30">
        <v>251.791</v>
      </c>
      <c r="K1481" s="4"/>
      <c r="L1481" s="3" t="s">
        <v>798</v>
      </c>
      <c r="M1481" s="2">
        <v>45124</v>
      </c>
      <c r="N1481" s="2"/>
      <c r="O1481" s="5">
        <v>45148</v>
      </c>
      <c r="P1481" s="2"/>
      <c r="Q1481" s="2"/>
      <c r="R1481" s="1"/>
      <c r="S1481" s="45"/>
      <c r="T1481" s="31"/>
    </row>
    <row r="1482" spans="1:20" hidden="1" x14ac:dyDescent="0.25">
      <c r="A1482" s="1">
        <v>25930998</v>
      </c>
      <c r="B1482" s="2">
        <v>45132</v>
      </c>
      <c r="C1482" s="2" t="s">
        <v>456</v>
      </c>
      <c r="D1482" s="1" t="s">
        <v>99</v>
      </c>
      <c r="E1482" s="1" t="s">
        <v>16</v>
      </c>
      <c r="F1482" s="1">
        <v>125572</v>
      </c>
      <c r="G1482" s="1" t="s">
        <v>423</v>
      </c>
      <c r="H1482" s="29">
        <v>9500</v>
      </c>
      <c r="I1482" s="46">
        <v>481.43</v>
      </c>
      <c r="J1482" s="30">
        <v>313.76</v>
      </c>
      <c r="K1482" s="4"/>
      <c r="L1482" s="3" t="s">
        <v>11</v>
      </c>
      <c r="M1482" s="2">
        <v>45124</v>
      </c>
      <c r="N1482" s="2"/>
      <c r="O1482" s="2">
        <v>45152</v>
      </c>
      <c r="P1482" s="2"/>
      <c r="Q1482" s="2"/>
      <c r="R1482" s="1"/>
      <c r="S1482" s="45"/>
      <c r="T1482" s="31"/>
    </row>
    <row r="1483" spans="1:20" hidden="1" x14ac:dyDescent="0.25">
      <c r="A1483" s="1">
        <v>25932498</v>
      </c>
      <c r="B1483" s="2">
        <v>45124</v>
      </c>
      <c r="C1483" s="2" t="s">
        <v>456</v>
      </c>
      <c r="D1483" s="1" t="s">
        <v>374</v>
      </c>
      <c r="E1483" s="1" t="s">
        <v>16</v>
      </c>
      <c r="F1483" s="1">
        <v>125573</v>
      </c>
      <c r="G1483" s="1" t="s">
        <v>423</v>
      </c>
      <c r="H1483" s="29">
        <v>12425</v>
      </c>
      <c r="I1483" s="46">
        <v>664.97</v>
      </c>
      <c r="J1483" s="30">
        <v>433.38799999999998</v>
      </c>
      <c r="K1483" s="4"/>
      <c r="L1483" s="3" t="s">
        <v>11</v>
      </c>
      <c r="M1483" s="2">
        <v>45124</v>
      </c>
      <c r="N1483" s="2"/>
      <c r="O1483" s="5">
        <v>45142</v>
      </c>
      <c r="P1483" s="2"/>
      <c r="Q1483" s="2"/>
      <c r="R1483" s="1"/>
      <c r="S1483" s="45"/>
      <c r="T1483" s="31"/>
    </row>
    <row r="1484" spans="1:20" hidden="1" x14ac:dyDescent="0.25">
      <c r="A1484" s="1">
        <v>25982898</v>
      </c>
      <c r="B1484" s="2">
        <v>45124</v>
      </c>
      <c r="C1484" s="2" t="s">
        <v>456</v>
      </c>
      <c r="D1484" s="1" t="s">
        <v>46</v>
      </c>
      <c r="E1484" s="1" t="s">
        <v>26</v>
      </c>
      <c r="F1484" s="1">
        <v>125574</v>
      </c>
      <c r="G1484" s="1" t="s">
        <v>424</v>
      </c>
      <c r="H1484" s="29">
        <v>10515.27</v>
      </c>
      <c r="I1484" s="46">
        <v>750.83</v>
      </c>
      <c r="J1484" s="30">
        <v>343.43799999999999</v>
      </c>
      <c r="K1484" s="4"/>
      <c r="L1484" s="3" t="s">
        <v>798</v>
      </c>
      <c r="M1484" s="2">
        <v>45124</v>
      </c>
      <c r="N1484" s="2"/>
      <c r="O1484" s="5">
        <v>45147</v>
      </c>
      <c r="P1484" s="2"/>
      <c r="Q1484" s="2"/>
      <c r="R1484" s="1"/>
      <c r="S1484" s="45"/>
      <c r="T1484" s="31"/>
    </row>
    <row r="1485" spans="1:20" hidden="1" x14ac:dyDescent="0.25">
      <c r="A1485" s="1">
        <v>25898598</v>
      </c>
      <c r="B1485" s="2">
        <v>45124</v>
      </c>
      <c r="C1485" s="2" t="s">
        <v>456</v>
      </c>
      <c r="D1485" s="1" t="s">
        <v>90</v>
      </c>
      <c r="E1485" s="1" t="s">
        <v>91</v>
      </c>
      <c r="F1485" s="1">
        <v>125576</v>
      </c>
      <c r="G1485" s="1" t="s">
        <v>426</v>
      </c>
      <c r="H1485" s="29">
        <v>9839</v>
      </c>
      <c r="I1485" s="46">
        <v>513.30999999999995</v>
      </c>
      <c r="J1485" s="30">
        <v>313.065</v>
      </c>
      <c r="K1485" s="4"/>
      <c r="L1485" s="3" t="s">
        <v>52</v>
      </c>
      <c r="M1485" s="2">
        <v>45124</v>
      </c>
      <c r="N1485" s="2"/>
      <c r="O1485" s="5">
        <v>45140</v>
      </c>
      <c r="P1485" s="2"/>
      <c r="Q1485" s="2"/>
      <c r="R1485" s="1"/>
      <c r="S1485" s="45"/>
      <c r="T1485" s="31"/>
    </row>
    <row r="1486" spans="1:20" hidden="1" x14ac:dyDescent="0.25">
      <c r="A1486" s="1">
        <v>25911898</v>
      </c>
      <c r="B1486" s="2">
        <v>45124</v>
      </c>
      <c r="C1486" s="2" t="s">
        <v>456</v>
      </c>
      <c r="D1486" s="1" t="s">
        <v>548</v>
      </c>
      <c r="E1486" s="1" t="s">
        <v>24</v>
      </c>
      <c r="F1486" s="1">
        <v>125577</v>
      </c>
      <c r="G1486" s="1" t="s">
        <v>423</v>
      </c>
      <c r="H1486" s="29">
        <v>22349</v>
      </c>
      <c r="I1486" s="46">
        <v>1225.8800000000001</v>
      </c>
      <c r="J1486" s="30">
        <v>798.96900000000005</v>
      </c>
      <c r="K1486" s="4"/>
      <c r="L1486" s="3" t="s">
        <v>11</v>
      </c>
      <c r="M1486" s="2">
        <v>45124</v>
      </c>
      <c r="N1486" s="2"/>
      <c r="O1486" s="5">
        <v>45142</v>
      </c>
      <c r="P1486" s="2"/>
      <c r="Q1486" s="2"/>
      <c r="R1486" s="1"/>
      <c r="S1486" s="45"/>
      <c r="T1486" s="31"/>
    </row>
    <row r="1487" spans="1:20" hidden="1" x14ac:dyDescent="0.25">
      <c r="A1487" s="1">
        <v>25997798</v>
      </c>
      <c r="B1487" s="2">
        <v>45124</v>
      </c>
      <c r="C1487" s="2" t="s">
        <v>456</v>
      </c>
      <c r="D1487" s="1" t="s">
        <v>43</v>
      </c>
      <c r="E1487" s="1" t="s">
        <v>26</v>
      </c>
      <c r="F1487" s="1">
        <v>125579</v>
      </c>
      <c r="G1487" s="1" t="s">
        <v>424</v>
      </c>
      <c r="H1487" s="29">
        <v>4696.32</v>
      </c>
      <c r="I1487" s="46">
        <v>387.24</v>
      </c>
      <c r="J1487" s="30">
        <v>152.00399999999999</v>
      </c>
      <c r="K1487" s="4"/>
      <c r="L1487" s="3" t="s">
        <v>798</v>
      </c>
      <c r="M1487" s="2">
        <v>45124</v>
      </c>
      <c r="N1487" s="2"/>
      <c r="O1487" s="5">
        <v>45148</v>
      </c>
      <c r="P1487" s="2"/>
      <c r="Q1487" s="2"/>
      <c r="R1487" s="1"/>
      <c r="S1487" s="45"/>
      <c r="T1487" s="31"/>
    </row>
    <row r="1488" spans="1:20" hidden="1" x14ac:dyDescent="0.25">
      <c r="A1488" s="1">
        <v>25700998</v>
      </c>
      <c r="B1488" s="2">
        <v>45131</v>
      </c>
      <c r="C1488" s="2" t="s">
        <v>456</v>
      </c>
      <c r="D1488" s="1" t="s">
        <v>67</v>
      </c>
      <c r="E1488" s="1" t="s">
        <v>66</v>
      </c>
      <c r="F1488" s="1">
        <v>125586</v>
      </c>
      <c r="G1488" s="1" t="s">
        <v>423</v>
      </c>
      <c r="H1488" s="29">
        <v>8909</v>
      </c>
      <c r="I1488" s="46">
        <v>420.02</v>
      </c>
      <c r="J1488" s="30">
        <v>285.92700000000002</v>
      </c>
      <c r="K1488" s="4"/>
      <c r="L1488" s="3" t="s">
        <v>799</v>
      </c>
      <c r="M1488" s="2">
        <v>45124</v>
      </c>
      <c r="N1488" s="2"/>
      <c r="O1488" s="5">
        <v>45141</v>
      </c>
      <c r="P1488" s="2"/>
      <c r="Q1488" s="2"/>
      <c r="R1488" s="1"/>
      <c r="S1488" s="45"/>
      <c r="T1488" s="31"/>
    </row>
    <row r="1489" spans="1:20" hidden="1" x14ac:dyDescent="0.25">
      <c r="A1489" s="1">
        <v>25859898</v>
      </c>
      <c r="B1489" s="2">
        <v>45125</v>
      </c>
      <c r="C1489" s="2" t="s">
        <v>456</v>
      </c>
      <c r="D1489" s="1" t="s">
        <v>228</v>
      </c>
      <c r="E1489" s="1" t="s">
        <v>13</v>
      </c>
      <c r="F1489" s="1">
        <v>125589</v>
      </c>
      <c r="G1489" s="1" t="s">
        <v>423</v>
      </c>
      <c r="H1489" s="29">
        <v>11900</v>
      </c>
      <c r="I1489" s="46">
        <v>761.28</v>
      </c>
      <c r="J1489" s="30">
        <v>356.20800000000003</v>
      </c>
      <c r="K1489" s="4"/>
      <c r="L1489" s="3" t="s">
        <v>61</v>
      </c>
      <c r="M1489" s="2">
        <v>45124</v>
      </c>
      <c r="N1489" s="2"/>
      <c r="O1489" s="5">
        <v>45141</v>
      </c>
      <c r="P1489" s="2"/>
      <c r="Q1489" s="2"/>
      <c r="R1489" s="1"/>
      <c r="S1489" s="45"/>
      <c r="T1489" s="31"/>
    </row>
    <row r="1490" spans="1:20" hidden="1" x14ac:dyDescent="0.25">
      <c r="A1490" s="1">
        <v>25865998</v>
      </c>
      <c r="B1490" s="2">
        <v>45125</v>
      </c>
      <c r="C1490" s="2" t="s">
        <v>456</v>
      </c>
      <c r="D1490" s="1" t="s">
        <v>98</v>
      </c>
      <c r="E1490" s="1" t="s">
        <v>10</v>
      </c>
      <c r="F1490" s="1">
        <v>125590</v>
      </c>
      <c r="G1490" s="1" t="s">
        <v>423</v>
      </c>
      <c r="H1490" s="29">
        <v>7523</v>
      </c>
      <c r="I1490" s="46">
        <v>371.61</v>
      </c>
      <c r="J1490" s="30">
        <v>251.791</v>
      </c>
      <c r="K1490" s="4"/>
      <c r="L1490" s="3" t="s">
        <v>61</v>
      </c>
      <c r="M1490" s="2">
        <v>45124</v>
      </c>
      <c r="N1490" s="2"/>
      <c r="O1490" s="5">
        <v>45145</v>
      </c>
      <c r="P1490" s="2"/>
      <c r="Q1490" s="2"/>
      <c r="R1490" s="1"/>
      <c r="S1490" s="45"/>
      <c r="T1490" s="31"/>
    </row>
    <row r="1491" spans="1:20" hidden="1" x14ac:dyDescent="0.25">
      <c r="A1491" s="1">
        <v>25966498</v>
      </c>
      <c r="B1491" s="2">
        <v>45124</v>
      </c>
      <c r="C1491" s="2" t="s">
        <v>456</v>
      </c>
      <c r="D1491" s="1" t="s">
        <v>193</v>
      </c>
      <c r="E1491" s="1" t="s">
        <v>30</v>
      </c>
      <c r="F1491" s="1">
        <v>125592</v>
      </c>
      <c r="G1491" s="1" t="s">
        <v>425</v>
      </c>
      <c r="H1491" s="29">
        <v>9589</v>
      </c>
      <c r="I1491" s="46">
        <v>566.16999999999996</v>
      </c>
      <c r="J1491" s="30">
        <v>313.065</v>
      </c>
      <c r="K1491" s="4"/>
      <c r="L1491" s="3" t="s">
        <v>959</v>
      </c>
      <c r="M1491" s="2">
        <v>45124</v>
      </c>
      <c r="N1491" s="2" t="s">
        <v>1407</v>
      </c>
      <c r="O1491" s="5">
        <v>45142</v>
      </c>
      <c r="P1491" s="2"/>
      <c r="Q1491" s="2"/>
      <c r="R1491" s="1"/>
      <c r="S1491" s="45"/>
      <c r="T1491" s="31"/>
    </row>
    <row r="1492" spans="1:20" hidden="1" x14ac:dyDescent="0.25">
      <c r="A1492" s="1">
        <v>25690698</v>
      </c>
      <c r="B1492" s="2">
        <v>45125</v>
      </c>
      <c r="C1492" s="2" t="s">
        <v>456</v>
      </c>
      <c r="D1492" s="1" t="s">
        <v>515</v>
      </c>
      <c r="E1492" s="1" t="s">
        <v>13</v>
      </c>
      <c r="F1492" s="1">
        <v>125603</v>
      </c>
      <c r="G1492" s="1" t="s">
        <v>423</v>
      </c>
      <c r="H1492" s="29">
        <v>12899.42</v>
      </c>
      <c r="I1492" s="46">
        <v>566.05999999999995</v>
      </c>
      <c r="J1492" s="30">
        <v>398.52</v>
      </c>
      <c r="K1492" s="4"/>
      <c r="L1492" s="3" t="s">
        <v>61</v>
      </c>
      <c r="M1492" s="2">
        <v>45124</v>
      </c>
      <c r="N1492" s="2"/>
      <c r="O1492" s="5">
        <v>45145</v>
      </c>
      <c r="P1492" s="2"/>
      <c r="Q1492" s="2"/>
      <c r="R1492" s="1"/>
      <c r="S1492" s="45"/>
      <c r="T1492" s="31"/>
    </row>
    <row r="1493" spans="1:20" hidden="1" x14ac:dyDescent="0.25">
      <c r="A1493" s="1">
        <v>25232798</v>
      </c>
      <c r="B1493" s="2">
        <v>45126</v>
      </c>
      <c r="C1493" s="2" t="s">
        <v>456</v>
      </c>
      <c r="D1493" s="1" t="s">
        <v>84</v>
      </c>
      <c r="E1493" s="1" t="s">
        <v>13</v>
      </c>
      <c r="F1493" s="1">
        <v>125605</v>
      </c>
      <c r="G1493" s="1" t="s">
        <v>423</v>
      </c>
      <c r="H1493" s="29">
        <v>12899.42</v>
      </c>
      <c r="I1493" s="46">
        <v>473.58</v>
      </c>
      <c r="J1493" s="30">
        <v>398.52</v>
      </c>
      <c r="K1493" s="4"/>
      <c r="L1493" s="3" t="s">
        <v>844</v>
      </c>
      <c r="M1493" s="2">
        <v>45124</v>
      </c>
      <c r="N1493" s="2"/>
      <c r="O1493" s="5">
        <v>45146</v>
      </c>
      <c r="P1493" s="2"/>
      <c r="Q1493" s="2"/>
      <c r="R1493" s="1"/>
      <c r="S1493" s="45"/>
      <c r="T1493" s="31"/>
    </row>
    <row r="1494" spans="1:20" hidden="1" x14ac:dyDescent="0.25">
      <c r="A1494" s="1"/>
      <c r="B1494" s="2">
        <v>45125</v>
      </c>
      <c r="C1494" s="2" t="s">
        <v>456</v>
      </c>
      <c r="D1494" s="1" t="s">
        <v>59</v>
      </c>
      <c r="E1494" s="1" t="s">
        <v>60</v>
      </c>
      <c r="F1494" s="1">
        <v>125609</v>
      </c>
      <c r="G1494" s="1" t="s">
        <v>423</v>
      </c>
      <c r="H1494" s="29">
        <v>28476.32</v>
      </c>
      <c r="I1494" s="46">
        <v>326.14999999999998</v>
      </c>
      <c r="J1494" s="30">
        <v>101.373</v>
      </c>
      <c r="K1494" s="4"/>
      <c r="L1494" s="3" t="s">
        <v>61</v>
      </c>
      <c r="M1494" s="2">
        <v>45124</v>
      </c>
      <c r="N1494" s="2" t="s">
        <v>1482</v>
      </c>
      <c r="O1494" s="5">
        <v>45140</v>
      </c>
      <c r="P1494" s="2"/>
      <c r="Q1494" s="2"/>
      <c r="R1494" s="1"/>
      <c r="S1494" s="45"/>
      <c r="T1494" s="31"/>
    </row>
    <row r="1495" spans="1:20" hidden="1" x14ac:dyDescent="0.25">
      <c r="A1495" s="1">
        <v>25173698</v>
      </c>
      <c r="B1495" s="2">
        <v>45125</v>
      </c>
      <c r="C1495" s="2" t="s">
        <v>456</v>
      </c>
      <c r="D1495" s="1" t="s">
        <v>4</v>
      </c>
      <c r="E1495" s="1" t="s">
        <v>5</v>
      </c>
      <c r="F1495" s="1">
        <v>125611</v>
      </c>
      <c r="G1495" s="1" t="s">
        <v>422</v>
      </c>
      <c r="H1495" s="29">
        <v>3968.91</v>
      </c>
      <c r="I1495" s="46">
        <v>99.22</v>
      </c>
      <c r="J1495" s="30">
        <v>99.664000000000001</v>
      </c>
      <c r="K1495" s="4"/>
      <c r="L1495" s="3" t="s">
        <v>836</v>
      </c>
      <c r="M1495" s="2">
        <v>45124</v>
      </c>
      <c r="N1495" s="2"/>
      <c r="O1495" s="5">
        <v>45132</v>
      </c>
      <c r="P1495" s="2"/>
      <c r="Q1495" s="2"/>
      <c r="R1495" s="1"/>
      <c r="S1495" s="45"/>
      <c r="T1495" s="31"/>
    </row>
    <row r="1496" spans="1:20" hidden="1" x14ac:dyDescent="0.25">
      <c r="A1496" s="1">
        <v>25779298</v>
      </c>
      <c r="B1496" s="2">
        <v>45126</v>
      </c>
      <c r="C1496" s="2" t="s">
        <v>456</v>
      </c>
      <c r="D1496" s="1" t="s">
        <v>65</v>
      </c>
      <c r="E1496" s="1" t="s">
        <v>66</v>
      </c>
      <c r="F1496" s="1">
        <v>125613</v>
      </c>
      <c r="G1496" s="1" t="s">
        <v>423</v>
      </c>
      <c r="H1496" s="29">
        <v>26000</v>
      </c>
      <c r="I1496" s="46">
        <v>1360.98</v>
      </c>
      <c r="J1496" s="30">
        <v>808.50300000000004</v>
      </c>
      <c r="K1496" s="4"/>
      <c r="L1496" s="3" t="s">
        <v>799</v>
      </c>
      <c r="M1496" s="2">
        <v>45124</v>
      </c>
      <c r="N1496" s="2"/>
      <c r="O1496" s="5">
        <v>45132</v>
      </c>
      <c r="P1496" s="2"/>
      <c r="Q1496" s="2"/>
      <c r="R1496" s="1"/>
      <c r="S1496" s="45"/>
      <c r="T1496" s="31"/>
    </row>
    <row r="1497" spans="1:20" hidden="1" x14ac:dyDescent="0.25">
      <c r="A1497" s="1">
        <v>25853298</v>
      </c>
      <c r="B1497" s="2">
        <v>45126</v>
      </c>
      <c r="C1497" s="2" t="s">
        <v>456</v>
      </c>
      <c r="D1497" s="1" t="s">
        <v>435</v>
      </c>
      <c r="E1497" s="1" t="s">
        <v>66</v>
      </c>
      <c r="F1497" s="1">
        <v>125614</v>
      </c>
      <c r="G1497" s="1" t="s">
        <v>423</v>
      </c>
      <c r="H1497" s="29">
        <v>140000</v>
      </c>
      <c r="I1497" s="46">
        <v>7328.35</v>
      </c>
      <c r="J1497" s="30">
        <v>4765.5749999999998</v>
      </c>
      <c r="K1497" s="4"/>
      <c r="L1497" s="3" t="s">
        <v>799</v>
      </c>
      <c r="M1497" s="2">
        <v>45124</v>
      </c>
      <c r="N1497" s="2"/>
      <c r="O1497" s="5">
        <v>45129</v>
      </c>
      <c r="P1497" s="2"/>
      <c r="Q1497" s="2"/>
      <c r="R1497" s="1"/>
      <c r="S1497" s="45"/>
      <c r="T1497" s="31"/>
    </row>
    <row r="1498" spans="1:20" hidden="1" x14ac:dyDescent="0.25">
      <c r="A1498" s="1">
        <v>25938698</v>
      </c>
      <c r="B1498" s="2">
        <v>45126</v>
      </c>
      <c r="C1498" s="2" t="s">
        <v>456</v>
      </c>
      <c r="D1498" s="1" t="s">
        <v>34</v>
      </c>
      <c r="E1498" s="1" t="s">
        <v>28</v>
      </c>
      <c r="F1498" s="1">
        <v>125617</v>
      </c>
      <c r="G1498" s="1" t="s">
        <v>425</v>
      </c>
      <c r="H1498" s="29">
        <v>266640</v>
      </c>
      <c r="I1498" s="46">
        <v>9993.35</v>
      </c>
      <c r="J1498" s="30">
        <v>13726.791999999999</v>
      </c>
      <c r="K1498" s="4"/>
      <c r="L1498" s="3" t="s">
        <v>800</v>
      </c>
      <c r="M1498" s="2">
        <v>45124</v>
      </c>
      <c r="N1498" s="2" t="s">
        <v>1408</v>
      </c>
      <c r="O1498" s="5">
        <v>45133</v>
      </c>
      <c r="P1498" s="2"/>
      <c r="Q1498" s="2"/>
      <c r="R1498" s="1"/>
      <c r="S1498" s="45"/>
      <c r="T1498" s="31"/>
    </row>
    <row r="1499" spans="1:20" hidden="1" x14ac:dyDescent="0.25">
      <c r="A1499" s="1">
        <v>25658998</v>
      </c>
      <c r="B1499" s="2">
        <v>45125</v>
      </c>
      <c r="C1499" s="2" t="s">
        <v>456</v>
      </c>
      <c r="D1499" s="1" t="s">
        <v>612</v>
      </c>
      <c r="E1499" s="1" t="s">
        <v>10</v>
      </c>
      <c r="F1499" s="1">
        <v>125618</v>
      </c>
      <c r="G1499" s="1" t="s">
        <v>423</v>
      </c>
      <c r="H1499" s="29">
        <v>8669</v>
      </c>
      <c r="I1499" s="46">
        <v>382.42</v>
      </c>
      <c r="J1499" s="30">
        <v>254.83099999999999</v>
      </c>
      <c r="K1499" s="4"/>
      <c r="L1499" s="3" t="s">
        <v>61</v>
      </c>
      <c r="M1499" s="2">
        <v>45124</v>
      </c>
      <c r="N1499" s="2"/>
      <c r="O1499" s="5">
        <v>45145</v>
      </c>
      <c r="P1499" s="2"/>
      <c r="Q1499" s="2"/>
      <c r="R1499" s="1"/>
      <c r="S1499" s="45"/>
      <c r="T1499" s="31"/>
    </row>
    <row r="1500" spans="1:20" hidden="1" x14ac:dyDescent="0.25">
      <c r="A1500" s="1">
        <v>25785798</v>
      </c>
      <c r="B1500" s="2">
        <v>45132</v>
      </c>
      <c r="C1500" s="2" t="s">
        <v>456</v>
      </c>
      <c r="D1500" s="1" t="s">
        <v>79</v>
      </c>
      <c r="E1500" s="1" t="s">
        <v>51</v>
      </c>
      <c r="F1500" s="1">
        <v>125621</v>
      </c>
      <c r="G1500" s="1" t="s">
        <v>422</v>
      </c>
      <c r="H1500" s="29">
        <v>88000</v>
      </c>
      <c r="I1500" s="46">
        <v>2702.04</v>
      </c>
      <c r="J1500" s="30">
        <v>2439.65</v>
      </c>
      <c r="K1500" s="4"/>
      <c r="L1500" s="3" t="s">
        <v>800</v>
      </c>
      <c r="M1500" s="2">
        <v>45124</v>
      </c>
      <c r="N1500" s="2" t="s">
        <v>1408</v>
      </c>
      <c r="O1500" s="5">
        <v>45138</v>
      </c>
      <c r="P1500" s="2"/>
      <c r="Q1500" s="2"/>
      <c r="R1500" s="1"/>
      <c r="S1500" s="45"/>
      <c r="T1500" s="31"/>
    </row>
    <row r="1501" spans="1:20" hidden="1" x14ac:dyDescent="0.25">
      <c r="A1501" s="1">
        <v>25721598</v>
      </c>
      <c r="B1501" s="2">
        <v>45125</v>
      </c>
      <c r="C1501" s="2" t="s">
        <v>456</v>
      </c>
      <c r="D1501" s="1" t="s">
        <v>132</v>
      </c>
      <c r="E1501" s="1" t="s">
        <v>88</v>
      </c>
      <c r="F1501" s="1">
        <v>125624</v>
      </c>
      <c r="G1501" s="1" t="s">
        <v>423</v>
      </c>
      <c r="H1501" s="29">
        <v>33700</v>
      </c>
      <c r="I1501" s="46">
        <v>1149.0899999999999</v>
      </c>
      <c r="J1501" s="30">
        <v>985.73800000000006</v>
      </c>
      <c r="K1501" s="4"/>
      <c r="L1501" s="3" t="s">
        <v>11</v>
      </c>
      <c r="M1501" s="2">
        <v>45124</v>
      </c>
      <c r="N1501" s="2"/>
      <c r="O1501" s="5">
        <v>45138</v>
      </c>
      <c r="P1501" s="2"/>
      <c r="Q1501" s="2"/>
      <c r="R1501" s="1"/>
      <c r="S1501" s="45"/>
      <c r="T1501" s="31"/>
    </row>
    <row r="1502" spans="1:20" hidden="1" x14ac:dyDescent="0.25">
      <c r="A1502" s="1">
        <v>25747198</v>
      </c>
      <c r="B1502" s="2">
        <v>45126</v>
      </c>
      <c r="C1502" s="2" t="s">
        <v>456</v>
      </c>
      <c r="D1502" s="1" t="s">
        <v>129</v>
      </c>
      <c r="E1502" s="1" t="s">
        <v>26</v>
      </c>
      <c r="F1502" s="1">
        <v>125627</v>
      </c>
      <c r="G1502" s="1" t="s">
        <v>424</v>
      </c>
      <c r="H1502" s="29">
        <v>9900</v>
      </c>
      <c r="I1502" s="46">
        <v>876.13</v>
      </c>
      <c r="J1502" s="30">
        <v>410.66800000000001</v>
      </c>
      <c r="K1502" s="4"/>
      <c r="L1502" s="3" t="s">
        <v>798</v>
      </c>
      <c r="M1502" s="2">
        <v>45124</v>
      </c>
      <c r="N1502" s="2"/>
      <c r="O1502" s="5">
        <v>45155</v>
      </c>
      <c r="P1502" s="2"/>
      <c r="Q1502" s="2"/>
      <c r="R1502" s="1"/>
      <c r="S1502" s="45"/>
      <c r="T1502" s="31"/>
    </row>
    <row r="1503" spans="1:20" hidden="1" x14ac:dyDescent="0.25">
      <c r="A1503" s="1">
        <v>25540498</v>
      </c>
      <c r="B1503" s="2">
        <v>45125</v>
      </c>
      <c r="C1503" s="2" t="s">
        <v>456</v>
      </c>
      <c r="D1503" s="1" t="s">
        <v>761</v>
      </c>
      <c r="E1503" s="1" t="s">
        <v>5</v>
      </c>
      <c r="F1503" s="1">
        <v>125628</v>
      </c>
      <c r="G1503" s="1" t="s">
        <v>422</v>
      </c>
      <c r="H1503" s="29">
        <v>9839.61</v>
      </c>
      <c r="I1503" s="46">
        <v>268.35000000000002</v>
      </c>
      <c r="J1503" s="30">
        <v>313.065</v>
      </c>
      <c r="K1503" s="4"/>
      <c r="L1503" s="3" t="s">
        <v>836</v>
      </c>
      <c r="M1503" s="2">
        <v>45124</v>
      </c>
      <c r="N1503" s="2"/>
      <c r="O1503" s="5">
        <v>45128</v>
      </c>
      <c r="P1503" s="2"/>
      <c r="Q1503" s="2"/>
      <c r="R1503" s="1"/>
      <c r="S1503" s="45"/>
      <c r="T1503" s="31"/>
    </row>
    <row r="1504" spans="1:20" hidden="1" x14ac:dyDescent="0.25">
      <c r="A1504" s="1">
        <v>25432898</v>
      </c>
      <c r="B1504" s="2">
        <v>45125</v>
      </c>
      <c r="C1504" s="2" t="s">
        <v>456</v>
      </c>
      <c r="D1504" s="1" t="s">
        <v>607</v>
      </c>
      <c r="E1504" s="1" t="s">
        <v>10</v>
      </c>
      <c r="F1504" s="1">
        <v>125631</v>
      </c>
      <c r="G1504" s="1" t="s">
        <v>423</v>
      </c>
      <c r="H1504" s="29">
        <v>9585.61</v>
      </c>
      <c r="I1504" s="46">
        <v>452.45</v>
      </c>
      <c r="J1504" s="30">
        <v>303.73099999999999</v>
      </c>
      <c r="K1504" s="4"/>
      <c r="L1504" s="3" t="s">
        <v>61</v>
      </c>
      <c r="M1504" s="2">
        <v>45124</v>
      </c>
      <c r="N1504" s="2"/>
      <c r="O1504" s="5">
        <v>45145</v>
      </c>
      <c r="P1504" s="2"/>
      <c r="Q1504" s="2"/>
      <c r="R1504" s="1"/>
      <c r="S1504" s="45"/>
      <c r="T1504" s="31"/>
    </row>
    <row r="1505" spans="1:20" hidden="1" x14ac:dyDescent="0.25">
      <c r="A1505" s="1">
        <v>25659398</v>
      </c>
      <c r="B1505" s="2">
        <v>45128</v>
      </c>
      <c r="C1505" s="2" t="s">
        <v>456</v>
      </c>
      <c r="D1505" s="1" t="s">
        <v>130</v>
      </c>
      <c r="E1505" s="1" t="s">
        <v>16</v>
      </c>
      <c r="F1505" s="1">
        <v>125632</v>
      </c>
      <c r="G1505" s="1" t="s">
        <v>423</v>
      </c>
      <c r="H1505" s="29">
        <v>179936.22</v>
      </c>
      <c r="I1505" s="46">
        <v>9215.92</v>
      </c>
      <c r="J1505" s="30">
        <v>4628.7389999999996</v>
      </c>
      <c r="K1505" s="4"/>
      <c r="L1505" s="3" t="s">
        <v>799</v>
      </c>
      <c r="M1505" s="2">
        <v>45124</v>
      </c>
      <c r="N1505" s="2"/>
      <c r="O1505" s="5">
        <v>45133</v>
      </c>
      <c r="P1505" s="2"/>
      <c r="Q1505" s="2"/>
      <c r="R1505" s="1"/>
      <c r="S1505" s="45"/>
      <c r="T1505" s="31"/>
    </row>
    <row r="1506" spans="1:20" hidden="1" x14ac:dyDescent="0.25">
      <c r="A1506" s="1">
        <v>25875898</v>
      </c>
      <c r="B1506" s="2">
        <v>45125</v>
      </c>
      <c r="C1506" s="2" t="s">
        <v>456</v>
      </c>
      <c r="D1506" s="1" t="s">
        <v>4</v>
      </c>
      <c r="E1506" s="1" t="s">
        <v>5</v>
      </c>
      <c r="F1506" s="1">
        <v>125633</v>
      </c>
      <c r="G1506" s="1" t="s">
        <v>422</v>
      </c>
      <c r="H1506" s="29">
        <v>20600</v>
      </c>
      <c r="I1506" s="46">
        <v>515</v>
      </c>
      <c r="J1506" s="30">
        <v>682.85900000000004</v>
      </c>
      <c r="K1506" s="4"/>
      <c r="L1506" s="3" t="s">
        <v>836</v>
      </c>
      <c r="M1506" s="2">
        <v>45124</v>
      </c>
      <c r="N1506" s="2"/>
      <c r="O1506" s="5">
        <v>45127</v>
      </c>
      <c r="P1506" s="2"/>
      <c r="Q1506" s="2"/>
      <c r="R1506" s="1"/>
      <c r="S1506" s="45"/>
      <c r="T1506" s="31"/>
    </row>
    <row r="1507" spans="1:20" hidden="1" x14ac:dyDescent="0.25">
      <c r="A1507" s="1">
        <v>25168198</v>
      </c>
      <c r="B1507" s="2">
        <v>45125</v>
      </c>
      <c r="C1507" s="2" t="s">
        <v>456</v>
      </c>
      <c r="D1507" s="1" t="s">
        <v>19</v>
      </c>
      <c r="E1507" s="1" t="s">
        <v>20</v>
      </c>
      <c r="F1507" s="1">
        <v>125634</v>
      </c>
      <c r="G1507" s="1" t="s">
        <v>423</v>
      </c>
      <c r="H1507" s="29">
        <v>9989</v>
      </c>
      <c r="I1507" s="46">
        <v>368.19</v>
      </c>
      <c r="J1507" s="30">
        <v>308.5</v>
      </c>
      <c r="K1507" s="4"/>
      <c r="L1507" s="3" t="s">
        <v>11</v>
      </c>
      <c r="M1507" s="2">
        <v>45124</v>
      </c>
      <c r="N1507" s="2"/>
      <c r="O1507" s="5">
        <v>45142</v>
      </c>
      <c r="P1507" s="2"/>
      <c r="Q1507" s="2"/>
      <c r="R1507" s="1"/>
      <c r="S1507" s="45"/>
      <c r="T1507" s="31"/>
    </row>
    <row r="1508" spans="1:20" hidden="1" x14ac:dyDescent="0.25">
      <c r="A1508" s="1">
        <v>25790698</v>
      </c>
      <c r="B1508" s="2">
        <v>45125</v>
      </c>
      <c r="C1508" s="2" t="s">
        <v>456</v>
      </c>
      <c r="D1508" s="1" t="s">
        <v>14</v>
      </c>
      <c r="E1508" s="1" t="s">
        <v>10</v>
      </c>
      <c r="F1508" s="1">
        <v>125635</v>
      </c>
      <c r="G1508" s="1" t="s">
        <v>423</v>
      </c>
      <c r="H1508" s="29">
        <v>20199.97</v>
      </c>
      <c r="I1508" s="46">
        <v>770.56</v>
      </c>
      <c r="J1508" s="30">
        <v>627.36</v>
      </c>
      <c r="K1508" s="4"/>
      <c r="L1508" s="3" t="s">
        <v>61</v>
      </c>
      <c r="M1508" s="2">
        <v>45124</v>
      </c>
      <c r="N1508" s="2"/>
      <c r="O1508" s="5">
        <v>45140</v>
      </c>
      <c r="P1508" s="2"/>
      <c r="Q1508" s="2"/>
      <c r="R1508" s="1"/>
      <c r="S1508" s="45"/>
      <c r="T1508" s="31"/>
    </row>
    <row r="1509" spans="1:20" hidden="1" x14ac:dyDescent="0.25">
      <c r="A1509" s="1">
        <v>25945198</v>
      </c>
      <c r="B1509" s="2">
        <v>45125</v>
      </c>
      <c r="C1509" s="2" t="s">
        <v>456</v>
      </c>
      <c r="D1509" s="1" t="s">
        <v>325</v>
      </c>
      <c r="E1509" s="1" t="s">
        <v>13</v>
      </c>
      <c r="F1509" s="1">
        <v>125636</v>
      </c>
      <c r="G1509" s="1" t="s">
        <v>423</v>
      </c>
      <c r="H1509" s="29">
        <v>17499</v>
      </c>
      <c r="I1509" s="46">
        <v>826.24</v>
      </c>
      <c r="J1509" s="30">
        <v>590.42700000000002</v>
      </c>
      <c r="K1509" s="4"/>
      <c r="L1509" s="3" t="s">
        <v>61</v>
      </c>
      <c r="M1509" s="2">
        <v>45124</v>
      </c>
      <c r="N1509" s="2"/>
      <c r="O1509" s="5">
        <v>45141</v>
      </c>
      <c r="P1509" s="2"/>
      <c r="Q1509" s="2"/>
      <c r="R1509" s="1"/>
      <c r="S1509" s="45"/>
      <c r="T1509" s="31"/>
    </row>
    <row r="1510" spans="1:20" hidden="1" x14ac:dyDescent="0.25">
      <c r="A1510" s="1">
        <v>26071998</v>
      </c>
      <c r="B1510" s="2">
        <v>45125</v>
      </c>
      <c r="C1510" s="2" t="s">
        <v>456</v>
      </c>
      <c r="D1510" s="1" t="s">
        <v>608</v>
      </c>
      <c r="E1510" s="1" t="s">
        <v>13</v>
      </c>
      <c r="F1510" s="1">
        <v>125637</v>
      </c>
      <c r="G1510" s="1" t="s">
        <v>423</v>
      </c>
      <c r="H1510" s="29">
        <v>11909</v>
      </c>
      <c r="I1510" s="46">
        <v>573.47</v>
      </c>
      <c r="J1510" s="30">
        <v>405.43</v>
      </c>
      <c r="K1510" s="4"/>
      <c r="L1510" s="3" t="s">
        <v>61</v>
      </c>
      <c r="M1510" s="2">
        <v>45124</v>
      </c>
      <c r="N1510" s="2"/>
      <c r="O1510" s="5">
        <v>45141</v>
      </c>
      <c r="P1510" s="2"/>
      <c r="Q1510" s="2"/>
      <c r="R1510" s="1"/>
      <c r="S1510" s="45"/>
      <c r="T1510" s="31"/>
    </row>
    <row r="1511" spans="1:20" hidden="1" x14ac:dyDescent="0.25">
      <c r="A1511" s="1">
        <v>25478098</v>
      </c>
      <c r="B1511" s="2">
        <v>45125</v>
      </c>
      <c r="C1511" s="2" t="s">
        <v>456</v>
      </c>
      <c r="D1511" s="1" t="s">
        <v>550</v>
      </c>
      <c r="E1511" s="1" t="s">
        <v>20</v>
      </c>
      <c r="F1511" s="1">
        <v>125639</v>
      </c>
      <c r="G1511" s="1" t="s">
        <v>423</v>
      </c>
      <c r="H1511" s="29">
        <v>15600</v>
      </c>
      <c r="I1511" s="46">
        <v>820.27</v>
      </c>
      <c r="J1511" s="30">
        <v>534.60500000000002</v>
      </c>
      <c r="K1511" s="4"/>
      <c r="L1511" s="3" t="s">
        <v>11</v>
      </c>
      <c r="M1511" s="2">
        <v>45124</v>
      </c>
      <c r="N1511" s="2"/>
      <c r="O1511" s="5">
        <v>45141</v>
      </c>
      <c r="P1511" s="2"/>
      <c r="Q1511" s="2"/>
      <c r="R1511" s="1"/>
      <c r="S1511" s="45"/>
      <c r="T1511" s="31"/>
    </row>
    <row r="1512" spans="1:20" hidden="1" x14ac:dyDescent="0.25">
      <c r="A1512" s="1">
        <v>25404098</v>
      </c>
      <c r="B1512" s="2">
        <v>45124</v>
      </c>
      <c r="C1512" s="2" t="s">
        <v>456</v>
      </c>
      <c r="D1512" s="1" t="s">
        <v>494</v>
      </c>
      <c r="E1512" s="1" t="s">
        <v>6</v>
      </c>
      <c r="F1512" s="1">
        <v>125640</v>
      </c>
      <c r="G1512" s="1" t="s">
        <v>422</v>
      </c>
      <c r="H1512" s="29">
        <v>8115.26</v>
      </c>
      <c r="I1512" s="46">
        <v>232.75</v>
      </c>
      <c r="J1512" s="30">
        <v>225.10400000000001</v>
      </c>
      <c r="K1512" s="4"/>
      <c r="L1512" s="3" t="s">
        <v>52</v>
      </c>
      <c r="M1512" s="2">
        <v>45124</v>
      </c>
      <c r="N1512" s="2"/>
      <c r="O1512" s="5">
        <v>45134</v>
      </c>
      <c r="P1512" s="2"/>
      <c r="Q1512" s="2"/>
      <c r="R1512" s="1"/>
      <c r="S1512" s="45"/>
      <c r="T1512" s="31"/>
    </row>
    <row r="1513" spans="1:20" hidden="1" x14ac:dyDescent="0.25">
      <c r="A1513" s="1">
        <v>25816798</v>
      </c>
      <c r="B1513" s="2">
        <v>45126</v>
      </c>
      <c r="C1513" s="2" t="s">
        <v>456</v>
      </c>
      <c r="D1513" s="1" t="s">
        <v>351</v>
      </c>
      <c r="E1513" s="1" t="s">
        <v>26</v>
      </c>
      <c r="F1513" s="1">
        <v>125641</v>
      </c>
      <c r="G1513" s="1" t="s">
        <v>424</v>
      </c>
      <c r="H1513" s="29">
        <v>26994.85</v>
      </c>
      <c r="I1513" s="46">
        <v>1155</v>
      </c>
      <c r="J1513" s="30">
        <v>547.505</v>
      </c>
      <c r="K1513" s="4"/>
      <c r="L1513" s="3" t="s">
        <v>798</v>
      </c>
      <c r="M1513" s="2">
        <v>45124</v>
      </c>
      <c r="N1513" s="2"/>
      <c r="O1513" s="5">
        <v>45149</v>
      </c>
      <c r="P1513" s="2"/>
      <c r="Q1513" s="2"/>
      <c r="R1513" s="1"/>
      <c r="S1513" s="45"/>
      <c r="T1513" s="31"/>
    </row>
    <row r="1514" spans="1:20" hidden="1" x14ac:dyDescent="0.25">
      <c r="A1514" s="1">
        <v>26119098</v>
      </c>
      <c r="B1514" s="2">
        <v>45126</v>
      </c>
      <c r="C1514" s="2" t="s">
        <v>456</v>
      </c>
      <c r="D1514" s="1" t="s">
        <v>807</v>
      </c>
      <c r="E1514" s="1" t="s">
        <v>143</v>
      </c>
      <c r="F1514" s="1">
        <v>125642</v>
      </c>
      <c r="G1514" s="1" t="s">
        <v>424</v>
      </c>
      <c r="H1514" s="29">
        <v>10660.34</v>
      </c>
      <c r="I1514" s="46">
        <v>935.91</v>
      </c>
      <c r="J1514" s="30">
        <v>285.23099999999999</v>
      </c>
      <c r="K1514" s="4"/>
      <c r="L1514" s="3" t="s">
        <v>798</v>
      </c>
      <c r="M1514" s="2">
        <v>45124</v>
      </c>
      <c r="N1514" s="2"/>
      <c r="O1514" s="5">
        <v>45147</v>
      </c>
      <c r="P1514" s="2"/>
      <c r="Q1514" s="2"/>
      <c r="R1514" s="1"/>
      <c r="S1514" s="45"/>
      <c r="T1514" s="31"/>
    </row>
    <row r="1515" spans="1:20" hidden="1" x14ac:dyDescent="0.25">
      <c r="A1515" s="1">
        <v>25928998</v>
      </c>
      <c r="B1515" s="2">
        <v>45125</v>
      </c>
      <c r="C1515" s="2" t="s">
        <v>456</v>
      </c>
      <c r="D1515" s="1" t="s">
        <v>307</v>
      </c>
      <c r="E1515" s="1" t="s">
        <v>10</v>
      </c>
      <c r="F1515" s="1">
        <v>125643</v>
      </c>
      <c r="G1515" s="1" t="s">
        <v>423</v>
      </c>
      <c r="H1515" s="29">
        <v>8130.93</v>
      </c>
      <c r="I1515" s="46">
        <v>375.41</v>
      </c>
      <c r="J1515" s="30">
        <v>251.79</v>
      </c>
      <c r="K1515" s="4"/>
      <c r="L1515" s="3" t="s">
        <v>61</v>
      </c>
      <c r="M1515" s="2">
        <v>45124</v>
      </c>
      <c r="N1515" s="2"/>
      <c r="O1515" s="5">
        <v>45145</v>
      </c>
      <c r="P1515" s="2"/>
      <c r="Q1515" s="2"/>
      <c r="R1515" s="1"/>
      <c r="S1515" s="45"/>
      <c r="T1515" s="31"/>
    </row>
    <row r="1516" spans="1:20" hidden="1" x14ac:dyDescent="0.25">
      <c r="A1516" s="1">
        <v>25097098</v>
      </c>
      <c r="B1516" s="2">
        <v>45125</v>
      </c>
      <c r="C1516" s="2" t="s">
        <v>456</v>
      </c>
      <c r="D1516" s="1" t="s">
        <v>611</v>
      </c>
      <c r="E1516" s="1" t="s">
        <v>10</v>
      </c>
      <c r="F1516" s="1">
        <v>125644</v>
      </c>
      <c r="G1516" s="1" t="s">
        <v>423</v>
      </c>
      <c r="H1516" s="29">
        <v>9609</v>
      </c>
      <c r="I1516" s="46">
        <v>453.43</v>
      </c>
      <c r="J1516" s="30">
        <v>304.42700000000002</v>
      </c>
      <c r="K1516" s="4"/>
      <c r="L1516" s="3" t="s">
        <v>61</v>
      </c>
      <c r="M1516" s="2">
        <v>45124</v>
      </c>
      <c r="N1516" s="2"/>
      <c r="O1516" s="5">
        <v>45145</v>
      </c>
      <c r="P1516" s="2"/>
      <c r="Q1516" s="2"/>
      <c r="R1516" s="1"/>
      <c r="S1516" s="45"/>
      <c r="T1516" s="31"/>
    </row>
    <row r="1517" spans="1:20" hidden="1" x14ac:dyDescent="0.25">
      <c r="A1517" s="1">
        <v>25977498</v>
      </c>
      <c r="B1517" s="2">
        <v>45125</v>
      </c>
      <c r="C1517" s="2" t="s">
        <v>456</v>
      </c>
      <c r="D1517" s="1" t="s">
        <v>604</v>
      </c>
      <c r="E1517" s="1" t="s">
        <v>10</v>
      </c>
      <c r="F1517" s="1">
        <v>125645</v>
      </c>
      <c r="G1517" s="1" t="s">
        <v>423</v>
      </c>
      <c r="H1517" s="29">
        <v>33378.89</v>
      </c>
      <c r="I1517" s="46">
        <v>1819.53</v>
      </c>
      <c r="J1517" s="30">
        <v>1277.356</v>
      </c>
      <c r="K1517" s="4"/>
      <c r="L1517" s="3" t="s">
        <v>61</v>
      </c>
      <c r="M1517" s="2">
        <v>45124</v>
      </c>
      <c r="N1517" s="2"/>
      <c r="O1517" s="5">
        <v>45145</v>
      </c>
      <c r="P1517" s="2"/>
      <c r="Q1517" s="2"/>
      <c r="R1517" s="1"/>
      <c r="S1517" s="45"/>
      <c r="T1517" s="31"/>
    </row>
    <row r="1518" spans="1:20" hidden="1" x14ac:dyDescent="0.25">
      <c r="A1518" s="1">
        <v>25989498</v>
      </c>
      <c r="B1518" s="2">
        <v>45128</v>
      </c>
      <c r="C1518" s="2" t="s">
        <v>456</v>
      </c>
      <c r="D1518" s="1" t="s">
        <v>99</v>
      </c>
      <c r="E1518" s="1" t="s">
        <v>16</v>
      </c>
      <c r="F1518" s="1">
        <v>125647</v>
      </c>
      <c r="G1518" s="1" t="s">
        <v>423</v>
      </c>
      <c r="H1518" s="29">
        <v>51356.38</v>
      </c>
      <c r="I1518" s="46">
        <v>2630.35</v>
      </c>
      <c r="J1518" s="30">
        <v>1300.287</v>
      </c>
      <c r="K1518" s="4"/>
      <c r="L1518" s="3" t="s">
        <v>799</v>
      </c>
      <c r="M1518" s="2">
        <v>45124</v>
      </c>
      <c r="N1518" s="2"/>
      <c r="O1518" s="5">
        <v>45134</v>
      </c>
      <c r="P1518" s="2"/>
      <c r="Q1518" s="2"/>
      <c r="R1518" s="1"/>
      <c r="S1518" s="45"/>
      <c r="T1518" s="31"/>
    </row>
    <row r="1519" spans="1:20" hidden="1" x14ac:dyDescent="0.25">
      <c r="A1519" s="1">
        <v>25393798</v>
      </c>
      <c r="B1519" s="2">
        <v>45124</v>
      </c>
      <c r="C1519" s="2" t="s">
        <v>456</v>
      </c>
      <c r="D1519" s="1" t="s">
        <v>494</v>
      </c>
      <c r="E1519" s="1" t="s">
        <v>6</v>
      </c>
      <c r="F1519" s="1">
        <v>125648</v>
      </c>
      <c r="G1519" s="1" t="s">
        <v>422</v>
      </c>
      <c r="H1519" s="29">
        <v>3355.53</v>
      </c>
      <c r="I1519" s="46">
        <v>96.8</v>
      </c>
      <c r="J1519" s="30">
        <v>97.367000000000004</v>
      </c>
      <c r="K1519" s="4"/>
      <c r="L1519" s="3" t="s">
        <v>52</v>
      </c>
      <c r="M1519" s="2">
        <v>45124</v>
      </c>
      <c r="N1519" s="2"/>
      <c r="O1519" s="5">
        <v>45134</v>
      </c>
      <c r="P1519" s="2"/>
      <c r="Q1519" s="2"/>
      <c r="R1519" s="1"/>
      <c r="S1519" s="45"/>
      <c r="T1519" s="31"/>
    </row>
    <row r="1520" spans="1:20" hidden="1" x14ac:dyDescent="0.25">
      <c r="A1520" s="1">
        <v>25660598</v>
      </c>
      <c r="B1520" s="2">
        <v>45126</v>
      </c>
      <c r="C1520" s="2" t="s">
        <v>456</v>
      </c>
      <c r="D1520" s="1" t="s">
        <v>65</v>
      </c>
      <c r="E1520" s="1" t="s">
        <v>66</v>
      </c>
      <c r="F1520" s="1">
        <v>125649</v>
      </c>
      <c r="G1520" s="1" t="s">
        <v>423</v>
      </c>
      <c r="H1520" s="29">
        <v>19700</v>
      </c>
      <c r="I1520" s="46">
        <v>1031.2</v>
      </c>
      <c r="J1520" s="30">
        <v>622.79399999999998</v>
      </c>
      <c r="K1520" s="4"/>
      <c r="L1520" s="3" t="s">
        <v>799</v>
      </c>
      <c r="M1520" s="2">
        <v>45124</v>
      </c>
      <c r="N1520" s="2"/>
      <c r="O1520" s="5">
        <v>45131</v>
      </c>
      <c r="P1520" s="2"/>
      <c r="Q1520" s="2"/>
      <c r="R1520" s="1"/>
      <c r="S1520" s="45"/>
      <c r="T1520" s="31"/>
    </row>
    <row r="1521" spans="1:20" hidden="1" x14ac:dyDescent="0.25">
      <c r="A1521" s="1">
        <v>25496898</v>
      </c>
      <c r="B1521" s="2">
        <v>45125</v>
      </c>
      <c r="C1521" s="2" t="s">
        <v>456</v>
      </c>
      <c r="D1521" s="1" t="s">
        <v>217</v>
      </c>
      <c r="E1521" s="1" t="s">
        <v>51</v>
      </c>
      <c r="F1521" s="1">
        <v>125650</v>
      </c>
      <c r="G1521" s="1" t="s">
        <v>422</v>
      </c>
      <c r="H1521" s="29">
        <v>10698</v>
      </c>
      <c r="I1521" s="46">
        <v>256.26</v>
      </c>
      <c r="J1521" s="30">
        <v>307.13400000000001</v>
      </c>
      <c r="K1521" s="4"/>
      <c r="L1521" s="3" t="s">
        <v>188</v>
      </c>
      <c r="M1521" s="2">
        <v>45124</v>
      </c>
      <c r="N1521" s="2"/>
      <c r="O1521" s="5">
        <v>45128</v>
      </c>
      <c r="P1521" s="2"/>
      <c r="Q1521" s="2"/>
      <c r="R1521" s="1"/>
      <c r="S1521" s="45"/>
      <c r="T1521" s="31"/>
    </row>
    <row r="1522" spans="1:20" hidden="1" x14ac:dyDescent="0.25">
      <c r="A1522" s="1">
        <v>25465898</v>
      </c>
      <c r="B1522" s="2">
        <v>45126</v>
      </c>
      <c r="C1522" s="2" t="s">
        <v>456</v>
      </c>
      <c r="D1522" s="1" t="s">
        <v>45</v>
      </c>
      <c r="E1522" s="1" t="s">
        <v>26</v>
      </c>
      <c r="F1522" s="1">
        <v>125654</v>
      </c>
      <c r="G1522" s="1" t="s">
        <v>424</v>
      </c>
      <c r="H1522" s="29">
        <v>26450</v>
      </c>
      <c r="I1522" s="46">
        <v>1452.55</v>
      </c>
      <c r="J1522" s="30">
        <v>707.80100000000004</v>
      </c>
      <c r="K1522" s="4"/>
      <c r="L1522" s="3" t="s">
        <v>798</v>
      </c>
      <c r="M1522" s="2">
        <v>45124</v>
      </c>
      <c r="N1522" s="2"/>
      <c r="O1522" s="5">
        <v>45148</v>
      </c>
      <c r="P1522" s="2"/>
      <c r="Q1522" s="2"/>
      <c r="R1522" s="1"/>
      <c r="S1522" s="45"/>
      <c r="T1522" s="31"/>
    </row>
    <row r="1523" spans="1:20" hidden="1" x14ac:dyDescent="0.25">
      <c r="A1523" s="1">
        <v>25165098</v>
      </c>
      <c r="B1523" s="2">
        <v>45125</v>
      </c>
      <c r="C1523" s="2" t="s">
        <v>456</v>
      </c>
      <c r="D1523" s="1" t="s">
        <v>606</v>
      </c>
      <c r="E1523" s="1" t="s">
        <v>88</v>
      </c>
      <c r="F1523" s="1">
        <v>125657</v>
      </c>
      <c r="G1523" s="1" t="s">
        <v>423</v>
      </c>
      <c r="H1523" s="29">
        <v>17634</v>
      </c>
      <c r="I1523" s="46">
        <v>845.75</v>
      </c>
      <c r="J1523" s="30">
        <v>462.166</v>
      </c>
      <c r="K1523" s="4"/>
      <c r="L1523" s="3" t="s">
        <v>61</v>
      </c>
      <c r="M1523" s="2">
        <v>45124</v>
      </c>
      <c r="N1523" s="2"/>
      <c r="O1523" s="5">
        <v>45140</v>
      </c>
      <c r="P1523" s="2"/>
      <c r="Q1523" s="2"/>
      <c r="R1523" s="1"/>
      <c r="S1523" s="45"/>
      <c r="T1523" s="31"/>
    </row>
    <row r="1524" spans="1:20" hidden="1" x14ac:dyDescent="0.25">
      <c r="A1524" s="1">
        <v>25876598</v>
      </c>
      <c r="B1524" s="2">
        <v>45126</v>
      </c>
      <c r="C1524" s="2" t="s">
        <v>456</v>
      </c>
      <c r="D1524" s="1" t="s">
        <v>65</v>
      </c>
      <c r="E1524" s="1" t="s">
        <v>66</v>
      </c>
      <c r="F1524" s="1">
        <v>125658</v>
      </c>
      <c r="G1524" s="1" t="s">
        <v>423</v>
      </c>
      <c r="H1524" s="29">
        <v>10500</v>
      </c>
      <c r="I1524" s="46">
        <v>549.63</v>
      </c>
      <c r="J1524" s="30">
        <v>341.59</v>
      </c>
      <c r="K1524" s="4"/>
      <c r="L1524" s="3" t="s">
        <v>799</v>
      </c>
      <c r="M1524" s="2">
        <v>45124</v>
      </c>
      <c r="N1524" s="2"/>
      <c r="O1524" s="5">
        <v>45131</v>
      </c>
      <c r="P1524" s="2"/>
      <c r="Q1524" s="2"/>
      <c r="R1524" s="1"/>
      <c r="S1524" s="45"/>
      <c r="T1524" s="31"/>
    </row>
    <row r="1525" spans="1:20" hidden="1" x14ac:dyDescent="0.25">
      <c r="A1525" s="1">
        <v>25812998</v>
      </c>
      <c r="B1525" s="2">
        <v>45124</v>
      </c>
      <c r="C1525" s="2" t="s">
        <v>456</v>
      </c>
      <c r="D1525" s="1" t="s">
        <v>858</v>
      </c>
      <c r="E1525" s="1" t="s">
        <v>30</v>
      </c>
      <c r="F1525" s="1">
        <v>125659</v>
      </c>
      <c r="G1525" s="1" t="s">
        <v>425</v>
      </c>
      <c r="H1525" s="29">
        <v>12025.73</v>
      </c>
      <c r="I1525" s="46">
        <v>908.84</v>
      </c>
      <c r="J1525" s="30">
        <v>371.93700000000001</v>
      </c>
      <c r="K1525" s="4"/>
      <c r="L1525" s="3" t="s">
        <v>959</v>
      </c>
      <c r="M1525" s="2">
        <v>45124</v>
      </c>
      <c r="N1525" s="2" t="s">
        <v>1407</v>
      </c>
      <c r="O1525" s="5">
        <v>45142</v>
      </c>
      <c r="P1525" s="2"/>
      <c r="Q1525" s="2"/>
      <c r="R1525" s="1"/>
      <c r="S1525" s="45"/>
      <c r="T1525" s="31"/>
    </row>
    <row r="1526" spans="1:20" hidden="1" x14ac:dyDescent="0.25">
      <c r="A1526" s="1">
        <v>25564698</v>
      </c>
      <c r="B1526" s="2">
        <v>45126</v>
      </c>
      <c r="C1526" s="2" t="s">
        <v>456</v>
      </c>
      <c r="D1526" s="1" t="s">
        <v>783</v>
      </c>
      <c r="E1526" s="1" t="s">
        <v>28</v>
      </c>
      <c r="F1526" s="1">
        <v>125662</v>
      </c>
      <c r="G1526" s="1" t="s">
        <v>425</v>
      </c>
      <c r="H1526" s="29">
        <v>20798.91</v>
      </c>
      <c r="I1526" s="46">
        <v>1026.27</v>
      </c>
      <c r="J1526" s="30">
        <v>737.51800000000003</v>
      </c>
      <c r="K1526" s="4"/>
      <c r="L1526" s="3" t="s">
        <v>798</v>
      </c>
      <c r="M1526" s="2">
        <v>45124</v>
      </c>
      <c r="N1526" s="2"/>
      <c r="O1526" s="5">
        <v>45145</v>
      </c>
      <c r="P1526" s="2"/>
      <c r="Q1526" s="2"/>
      <c r="R1526" s="1"/>
      <c r="S1526" s="45"/>
      <c r="T1526" s="31"/>
    </row>
    <row r="1527" spans="1:20" hidden="1" x14ac:dyDescent="0.25">
      <c r="A1527" s="1">
        <v>25436798</v>
      </c>
      <c r="B1527" s="2">
        <v>45125</v>
      </c>
      <c r="C1527" s="2" t="s">
        <v>456</v>
      </c>
      <c r="D1527" s="1" t="s">
        <v>610</v>
      </c>
      <c r="E1527" s="1" t="s">
        <v>13</v>
      </c>
      <c r="F1527" s="1">
        <v>125663</v>
      </c>
      <c r="G1527" s="1" t="s">
        <v>423</v>
      </c>
      <c r="H1527" s="29">
        <v>15900</v>
      </c>
      <c r="I1527" s="46">
        <v>673.36</v>
      </c>
      <c r="J1527" s="30">
        <v>470.78800000000001</v>
      </c>
      <c r="K1527" s="4"/>
      <c r="L1527" s="3" t="s">
        <v>61</v>
      </c>
      <c r="M1527" s="2">
        <v>45124</v>
      </c>
      <c r="N1527" s="2"/>
      <c r="O1527" s="5">
        <v>45141</v>
      </c>
      <c r="P1527" s="2"/>
      <c r="Q1527" s="2"/>
      <c r="R1527" s="1"/>
      <c r="S1527" s="45"/>
      <c r="T1527" s="31"/>
    </row>
    <row r="1528" spans="1:20" hidden="1" x14ac:dyDescent="0.25">
      <c r="A1528" s="1">
        <v>25715898</v>
      </c>
      <c r="B1528" s="2">
        <v>45126</v>
      </c>
      <c r="C1528" s="2" t="s">
        <v>456</v>
      </c>
      <c r="D1528" s="1" t="s">
        <v>65</v>
      </c>
      <c r="E1528" s="1" t="s">
        <v>66</v>
      </c>
      <c r="F1528" s="1">
        <v>125665</v>
      </c>
      <c r="G1528" s="1" t="s">
        <v>423</v>
      </c>
      <c r="H1528" s="29">
        <v>6047.91</v>
      </c>
      <c r="I1528" s="46">
        <v>316.58</v>
      </c>
      <c r="J1528" s="30">
        <v>190.52099999999999</v>
      </c>
      <c r="K1528" s="4"/>
      <c r="L1528" s="3" t="s">
        <v>799</v>
      </c>
      <c r="M1528" s="2">
        <v>45124</v>
      </c>
      <c r="N1528" s="2"/>
      <c r="O1528" s="5">
        <v>45131</v>
      </c>
      <c r="P1528" s="2"/>
      <c r="Q1528" s="2"/>
      <c r="R1528" s="1"/>
      <c r="S1528" s="45"/>
      <c r="T1528" s="31"/>
    </row>
    <row r="1529" spans="1:20" hidden="1" x14ac:dyDescent="0.25">
      <c r="A1529" s="1">
        <v>25572798</v>
      </c>
      <c r="B1529" s="2">
        <v>45125</v>
      </c>
      <c r="C1529" s="2" t="s">
        <v>456</v>
      </c>
      <c r="D1529" s="1" t="s">
        <v>97</v>
      </c>
      <c r="E1529" s="1" t="s">
        <v>60</v>
      </c>
      <c r="F1529" s="1">
        <v>125667</v>
      </c>
      <c r="G1529" s="1" t="s">
        <v>423</v>
      </c>
      <c r="H1529" s="29">
        <v>126000</v>
      </c>
      <c r="I1529" s="46">
        <v>8895.01</v>
      </c>
      <c r="J1529" s="30">
        <v>4791.9960000000001</v>
      </c>
      <c r="K1529" s="4"/>
      <c r="L1529" s="3" t="s">
        <v>61</v>
      </c>
      <c r="M1529" s="2">
        <v>45124</v>
      </c>
      <c r="N1529" s="2"/>
      <c r="O1529" s="5">
        <v>45148</v>
      </c>
      <c r="P1529" s="2"/>
      <c r="Q1529" s="2"/>
      <c r="R1529" s="1"/>
      <c r="S1529" s="45"/>
      <c r="T1529" s="31"/>
    </row>
    <row r="1530" spans="1:20" hidden="1" x14ac:dyDescent="0.25">
      <c r="A1530" s="1">
        <v>25609598</v>
      </c>
      <c r="B1530" s="2">
        <v>45125</v>
      </c>
      <c r="C1530" s="2" t="s">
        <v>456</v>
      </c>
      <c r="D1530" s="1" t="s">
        <v>193</v>
      </c>
      <c r="E1530" s="1" t="s">
        <v>30</v>
      </c>
      <c r="F1530" s="1">
        <v>125669</v>
      </c>
      <c r="G1530" s="1" t="s">
        <v>425</v>
      </c>
      <c r="H1530" s="29">
        <v>20034.55</v>
      </c>
      <c r="I1530" s="46">
        <v>0</v>
      </c>
      <c r="J1530" s="30">
        <v>709.68499999999995</v>
      </c>
      <c r="K1530" s="4"/>
      <c r="L1530" s="3" t="s">
        <v>11</v>
      </c>
      <c r="M1530" s="2">
        <v>45124</v>
      </c>
      <c r="N1530" s="2"/>
      <c r="O1530" s="5">
        <v>45127</v>
      </c>
      <c r="P1530" s="2"/>
      <c r="Q1530" s="2"/>
      <c r="R1530" s="1"/>
      <c r="S1530" s="45"/>
      <c r="T1530" s="31"/>
    </row>
    <row r="1531" spans="1:20" hidden="1" x14ac:dyDescent="0.25">
      <c r="A1531" s="1">
        <v>26140906</v>
      </c>
      <c r="B1531" s="2">
        <v>45126</v>
      </c>
      <c r="C1531" s="2" t="s">
        <v>456</v>
      </c>
      <c r="D1531" s="1" t="s">
        <v>47</v>
      </c>
      <c r="E1531" s="1" t="s">
        <v>30</v>
      </c>
      <c r="F1531" s="1">
        <v>125676</v>
      </c>
      <c r="G1531" s="1" t="s">
        <v>425</v>
      </c>
      <c r="H1531" s="29">
        <v>601.26</v>
      </c>
      <c r="I1531" s="46">
        <v>117.05</v>
      </c>
      <c r="J1531" s="30">
        <v>28.989000000000001</v>
      </c>
      <c r="K1531" s="4"/>
      <c r="L1531" s="3" t="s">
        <v>959</v>
      </c>
      <c r="M1531" s="2">
        <v>45125</v>
      </c>
      <c r="N1531" s="2" t="s">
        <v>1407</v>
      </c>
      <c r="O1531" s="5">
        <v>45146</v>
      </c>
      <c r="P1531" s="2"/>
      <c r="Q1531" s="2"/>
      <c r="R1531" s="1"/>
      <c r="S1531" s="45"/>
      <c r="T1531" s="31"/>
    </row>
    <row r="1532" spans="1:20" hidden="1" x14ac:dyDescent="0.25">
      <c r="A1532" s="1">
        <v>26071599</v>
      </c>
      <c r="B1532" s="2">
        <v>45125</v>
      </c>
      <c r="C1532" s="2" t="s">
        <v>456</v>
      </c>
      <c r="D1532" s="1" t="s">
        <v>386</v>
      </c>
      <c r="E1532" s="1" t="s">
        <v>6</v>
      </c>
      <c r="F1532" s="1">
        <v>125680</v>
      </c>
      <c r="G1532" s="1" t="s">
        <v>422</v>
      </c>
      <c r="H1532" s="29">
        <v>88.18</v>
      </c>
      <c r="I1532" s="46">
        <v>86.4</v>
      </c>
      <c r="J1532" s="30">
        <v>2.54</v>
      </c>
      <c r="K1532" s="4"/>
      <c r="L1532" s="3" t="s">
        <v>52</v>
      </c>
      <c r="M1532" s="2">
        <v>45125</v>
      </c>
      <c r="N1532" s="2"/>
      <c r="O1532" s="5">
        <v>45135</v>
      </c>
      <c r="P1532" s="2"/>
      <c r="Q1532" s="2"/>
      <c r="R1532" s="1"/>
      <c r="S1532" s="45"/>
      <c r="T1532" s="31"/>
    </row>
    <row r="1533" spans="1:20" hidden="1" x14ac:dyDescent="0.25">
      <c r="A1533" s="1">
        <v>26140900</v>
      </c>
      <c r="B1533" s="2">
        <v>45126</v>
      </c>
      <c r="C1533" s="2" t="s">
        <v>456</v>
      </c>
      <c r="D1533" s="1" t="s">
        <v>866</v>
      </c>
      <c r="E1533" s="1" t="s">
        <v>80</v>
      </c>
      <c r="F1533" s="1">
        <v>125681</v>
      </c>
      <c r="G1533" s="1" t="s">
        <v>423</v>
      </c>
      <c r="H1533" s="29">
        <v>243.72</v>
      </c>
      <c r="I1533" s="46">
        <v>8.2899999999999991</v>
      </c>
      <c r="J1533" s="30">
        <v>7.62</v>
      </c>
      <c r="K1533" s="4"/>
      <c r="L1533" s="3" t="s">
        <v>844</v>
      </c>
      <c r="M1533" s="2">
        <v>45125</v>
      </c>
      <c r="N1533" s="2"/>
      <c r="O1533" s="5">
        <v>45146</v>
      </c>
      <c r="P1533" s="2"/>
      <c r="Q1533" s="2"/>
      <c r="R1533" s="1"/>
      <c r="S1533" s="45"/>
      <c r="T1533" s="31"/>
    </row>
    <row r="1534" spans="1:20" hidden="1" x14ac:dyDescent="0.25">
      <c r="A1534" s="1">
        <v>25952498</v>
      </c>
      <c r="B1534" s="2">
        <v>45127</v>
      </c>
      <c r="C1534" s="2" t="s">
        <v>456</v>
      </c>
      <c r="D1534" s="1" t="s">
        <v>250</v>
      </c>
      <c r="E1534" s="1" t="s">
        <v>33</v>
      </c>
      <c r="F1534" s="1">
        <v>125696</v>
      </c>
      <c r="G1534" s="1" t="s">
        <v>425</v>
      </c>
      <c r="H1534" s="29">
        <v>27330.97</v>
      </c>
      <c r="I1534" s="46">
        <v>1225.77</v>
      </c>
      <c r="J1534" s="30">
        <v>1078.68</v>
      </c>
      <c r="K1534" s="4"/>
      <c r="L1534" s="3" t="s">
        <v>510</v>
      </c>
      <c r="M1534" s="2">
        <v>45125</v>
      </c>
      <c r="N1534" s="2"/>
      <c r="O1534" s="5">
        <v>45134</v>
      </c>
      <c r="P1534" s="2"/>
      <c r="Q1534" s="2"/>
      <c r="R1534" s="1"/>
      <c r="S1534" s="45"/>
      <c r="T1534" s="31"/>
    </row>
    <row r="1535" spans="1:20" hidden="1" x14ac:dyDescent="0.25">
      <c r="A1535" s="1">
        <v>25989798</v>
      </c>
      <c r="B1535" s="2">
        <v>45126</v>
      </c>
      <c r="C1535" s="2" t="s">
        <v>456</v>
      </c>
      <c r="D1535" s="1" t="s">
        <v>34</v>
      </c>
      <c r="E1535" s="1" t="s">
        <v>28</v>
      </c>
      <c r="F1535" s="1">
        <v>125700</v>
      </c>
      <c r="G1535" s="1" t="s">
        <v>425</v>
      </c>
      <c r="H1535" s="29">
        <v>15329</v>
      </c>
      <c r="I1535" s="46">
        <v>619.41</v>
      </c>
      <c r="J1535" s="30">
        <v>506.7</v>
      </c>
      <c r="K1535" s="4"/>
      <c r="L1535" s="3" t="s">
        <v>798</v>
      </c>
      <c r="M1535" s="2">
        <v>45125</v>
      </c>
      <c r="N1535" s="2"/>
      <c r="O1535" s="5">
        <v>45139</v>
      </c>
      <c r="P1535" s="2"/>
      <c r="Q1535" s="2"/>
      <c r="R1535" s="1"/>
      <c r="S1535" s="45"/>
      <c r="T1535" s="31"/>
    </row>
    <row r="1536" spans="1:20" hidden="1" x14ac:dyDescent="0.25">
      <c r="A1536" s="1">
        <v>25914698</v>
      </c>
      <c r="B1536" s="2">
        <v>45126</v>
      </c>
      <c r="C1536" s="2" t="s">
        <v>456</v>
      </c>
      <c r="D1536" s="1" t="s">
        <v>1007</v>
      </c>
      <c r="E1536" s="1" t="s">
        <v>26</v>
      </c>
      <c r="F1536" s="1">
        <v>125701</v>
      </c>
      <c r="G1536" s="1" t="s">
        <v>424</v>
      </c>
      <c r="H1536" s="29">
        <v>15871.27</v>
      </c>
      <c r="I1536" s="46">
        <v>1068.1500000000001</v>
      </c>
      <c r="J1536" s="30">
        <v>509.20499999999998</v>
      </c>
      <c r="K1536" s="4"/>
      <c r="L1536" s="3" t="s">
        <v>798</v>
      </c>
      <c r="M1536" s="2">
        <v>45125</v>
      </c>
      <c r="N1536" s="2"/>
      <c r="O1536" s="5">
        <v>45152</v>
      </c>
      <c r="P1536" s="2"/>
      <c r="Q1536" s="2"/>
      <c r="R1536" s="1"/>
      <c r="S1536" s="45"/>
      <c r="T1536" s="31"/>
    </row>
    <row r="1537" spans="1:20" hidden="1" x14ac:dyDescent="0.25">
      <c r="A1537" s="1">
        <v>26045498</v>
      </c>
      <c r="B1537" s="2">
        <v>45126</v>
      </c>
      <c r="C1537" s="2" t="s">
        <v>456</v>
      </c>
      <c r="D1537" s="1" t="s">
        <v>885</v>
      </c>
      <c r="E1537" s="1" t="s">
        <v>143</v>
      </c>
      <c r="F1537" s="1">
        <v>125711</v>
      </c>
      <c r="G1537" s="1" t="s">
        <v>424</v>
      </c>
      <c r="H1537" s="29">
        <v>20715</v>
      </c>
      <c r="I1537" s="46">
        <v>1615.3</v>
      </c>
      <c r="J1537" s="30">
        <v>708.45500000000004</v>
      </c>
      <c r="K1537" s="4"/>
      <c r="L1537" s="3" t="s">
        <v>798</v>
      </c>
      <c r="M1537" s="2">
        <v>45125</v>
      </c>
      <c r="N1537" s="2"/>
      <c r="O1537" s="5">
        <v>45150</v>
      </c>
      <c r="P1537" s="5"/>
      <c r="Q1537" s="2"/>
      <c r="R1537" s="1"/>
      <c r="S1537" s="45"/>
      <c r="T1537" s="31"/>
    </row>
    <row r="1538" spans="1:20" hidden="1" x14ac:dyDescent="0.25">
      <c r="A1538" s="1">
        <v>25380698</v>
      </c>
      <c r="B1538" s="2">
        <v>45126</v>
      </c>
      <c r="C1538" s="2" t="s">
        <v>456</v>
      </c>
      <c r="D1538" s="1" t="s">
        <v>791</v>
      </c>
      <c r="E1538" s="1" t="s">
        <v>94</v>
      </c>
      <c r="F1538" s="1">
        <v>125714</v>
      </c>
      <c r="G1538" s="1" t="s">
        <v>426</v>
      </c>
      <c r="H1538" s="29">
        <v>563415</v>
      </c>
      <c r="I1538" s="46">
        <v>16000</v>
      </c>
      <c r="J1538" s="30">
        <v>25763.535</v>
      </c>
      <c r="K1538" s="4"/>
      <c r="L1538" s="3" t="s">
        <v>800</v>
      </c>
      <c r="M1538" s="2">
        <v>45125</v>
      </c>
      <c r="N1538" s="2" t="s">
        <v>1408</v>
      </c>
      <c r="O1538" s="5">
        <v>45131</v>
      </c>
      <c r="P1538" s="2"/>
      <c r="Q1538" s="2"/>
      <c r="R1538" s="1"/>
      <c r="S1538" s="45"/>
      <c r="T1538" s="31"/>
    </row>
    <row r="1539" spans="1:20" hidden="1" x14ac:dyDescent="0.25">
      <c r="A1539" s="1">
        <v>25806698</v>
      </c>
      <c r="B1539" s="2">
        <v>45126</v>
      </c>
      <c r="C1539" s="2" t="s">
        <v>456</v>
      </c>
      <c r="D1539" s="1" t="s">
        <v>957</v>
      </c>
      <c r="E1539" s="1" t="s">
        <v>28</v>
      </c>
      <c r="F1539" s="1">
        <v>125715</v>
      </c>
      <c r="G1539" s="1" t="s">
        <v>425</v>
      </c>
      <c r="H1539" s="29">
        <v>11130</v>
      </c>
      <c r="I1539" s="46">
        <v>565.73</v>
      </c>
      <c r="J1539" s="30">
        <v>371.93700000000001</v>
      </c>
      <c r="K1539" s="4"/>
      <c r="L1539" s="3" t="s">
        <v>798</v>
      </c>
      <c r="M1539" s="2">
        <v>45125</v>
      </c>
      <c r="N1539" s="2"/>
      <c r="O1539" s="5">
        <v>45145</v>
      </c>
      <c r="P1539" s="2"/>
      <c r="Q1539" s="2"/>
      <c r="R1539" s="1"/>
      <c r="S1539" s="45"/>
      <c r="T1539" s="31"/>
    </row>
    <row r="1540" spans="1:20" hidden="1" x14ac:dyDescent="0.25">
      <c r="A1540" s="1">
        <v>26039898</v>
      </c>
      <c r="B1540" s="2">
        <v>45125</v>
      </c>
      <c r="C1540" s="2" t="s">
        <v>456</v>
      </c>
      <c r="D1540" s="1" t="s">
        <v>4</v>
      </c>
      <c r="E1540" s="1" t="s">
        <v>5</v>
      </c>
      <c r="F1540" s="1">
        <v>125718</v>
      </c>
      <c r="G1540" s="1" t="s">
        <v>422</v>
      </c>
      <c r="H1540" s="29">
        <v>7679</v>
      </c>
      <c r="I1540" s="46">
        <v>191.97</v>
      </c>
      <c r="J1540" s="30">
        <v>251.791</v>
      </c>
      <c r="K1540" s="4"/>
      <c r="L1540" s="3" t="s">
        <v>836</v>
      </c>
      <c r="M1540" s="2">
        <v>45125</v>
      </c>
      <c r="N1540" s="2"/>
      <c r="O1540" s="5">
        <v>45131</v>
      </c>
      <c r="P1540" s="2"/>
      <c r="Q1540" s="2"/>
      <c r="R1540" s="1"/>
      <c r="S1540" s="45"/>
      <c r="T1540" s="31"/>
    </row>
    <row r="1541" spans="1:20" hidden="1" x14ac:dyDescent="0.25">
      <c r="A1541" s="1">
        <v>25840598</v>
      </c>
      <c r="B1541" s="2">
        <v>45126</v>
      </c>
      <c r="C1541" s="2" t="s">
        <v>456</v>
      </c>
      <c r="D1541" s="1" t="s">
        <v>43</v>
      </c>
      <c r="E1541" s="1" t="s">
        <v>26</v>
      </c>
      <c r="F1541" s="1">
        <v>125720</v>
      </c>
      <c r="G1541" s="1" t="s">
        <v>424</v>
      </c>
      <c r="H1541" s="29">
        <v>24533.57</v>
      </c>
      <c r="I1541" s="46">
        <v>1389.45</v>
      </c>
      <c r="J1541" s="30">
        <v>678.08799999999997</v>
      </c>
      <c r="K1541" s="4"/>
      <c r="L1541" s="3" t="s">
        <v>798</v>
      </c>
      <c r="M1541" s="2">
        <v>45125</v>
      </c>
      <c r="N1541" s="2"/>
      <c r="O1541" s="5">
        <v>45149</v>
      </c>
      <c r="P1541" s="2"/>
      <c r="Q1541" s="2"/>
      <c r="R1541" s="1"/>
      <c r="S1541" s="45"/>
      <c r="T1541" s="31"/>
    </row>
    <row r="1542" spans="1:20" hidden="1" x14ac:dyDescent="0.25">
      <c r="A1542" s="1">
        <v>25844698</v>
      </c>
      <c r="B1542" s="2">
        <v>45125</v>
      </c>
      <c r="C1542" s="2" t="s">
        <v>456</v>
      </c>
      <c r="D1542" s="1" t="s">
        <v>837</v>
      </c>
      <c r="E1542" s="1" t="s">
        <v>5</v>
      </c>
      <c r="F1542" s="1">
        <v>125721</v>
      </c>
      <c r="G1542" s="1" t="s">
        <v>422</v>
      </c>
      <c r="H1542" s="29">
        <v>7599</v>
      </c>
      <c r="I1542" s="46">
        <v>207.25</v>
      </c>
      <c r="J1542" s="30">
        <v>251.791</v>
      </c>
      <c r="K1542" s="4"/>
      <c r="L1542" s="3" t="s">
        <v>836</v>
      </c>
      <c r="M1542" s="2">
        <v>45125</v>
      </c>
      <c r="N1542" s="2"/>
      <c r="O1542" s="5">
        <v>45131</v>
      </c>
      <c r="P1542" s="2"/>
      <c r="Q1542" s="2"/>
      <c r="R1542" s="1"/>
      <c r="S1542" s="45"/>
      <c r="T1542" s="31"/>
    </row>
    <row r="1543" spans="1:20" hidden="1" x14ac:dyDescent="0.25">
      <c r="A1543" s="1">
        <v>25879498</v>
      </c>
      <c r="B1543" s="2">
        <v>45131</v>
      </c>
      <c r="C1543" s="2" t="s">
        <v>456</v>
      </c>
      <c r="D1543" s="1" t="s">
        <v>104</v>
      </c>
      <c r="E1543" s="1" t="s">
        <v>51</v>
      </c>
      <c r="F1543" s="1">
        <v>125722</v>
      </c>
      <c r="G1543" s="1" t="s">
        <v>422</v>
      </c>
      <c r="H1543" s="29">
        <v>8200</v>
      </c>
      <c r="I1543" s="46">
        <v>661.15</v>
      </c>
      <c r="J1543" s="30">
        <v>254.83099999999999</v>
      </c>
      <c r="K1543" s="4"/>
      <c r="L1543" s="3" t="s">
        <v>883</v>
      </c>
      <c r="M1543" s="2">
        <v>45125</v>
      </c>
      <c r="N1543" s="2"/>
      <c r="O1543" s="5">
        <v>45135</v>
      </c>
      <c r="P1543" s="2"/>
      <c r="Q1543" s="2"/>
      <c r="R1543" s="1"/>
      <c r="S1543" s="45"/>
      <c r="T1543" s="31"/>
    </row>
    <row r="1544" spans="1:20" hidden="1" x14ac:dyDescent="0.25">
      <c r="A1544" s="1">
        <v>25801698</v>
      </c>
      <c r="B1544" s="2">
        <v>45126</v>
      </c>
      <c r="C1544" s="2" t="s">
        <v>456</v>
      </c>
      <c r="D1544" s="1" t="s">
        <v>841</v>
      </c>
      <c r="E1544" s="1" t="s">
        <v>42</v>
      </c>
      <c r="F1544" s="1">
        <v>125724</v>
      </c>
      <c r="G1544" s="1" t="s">
        <v>424</v>
      </c>
      <c r="H1544" s="29">
        <v>11460.41</v>
      </c>
      <c r="I1544" s="46">
        <v>1886.32</v>
      </c>
      <c r="J1544" s="30">
        <v>371.81299999999999</v>
      </c>
      <c r="K1544" s="4"/>
      <c r="L1544" s="3" t="s">
        <v>798</v>
      </c>
      <c r="M1544" s="2">
        <v>45125</v>
      </c>
      <c r="N1544" s="2"/>
      <c r="O1544" s="5">
        <v>45154</v>
      </c>
      <c r="P1544" s="2"/>
      <c r="Q1544" s="2"/>
      <c r="R1544" s="1"/>
      <c r="S1544" s="45"/>
      <c r="T1544" s="31"/>
    </row>
    <row r="1545" spans="1:20" hidden="1" x14ac:dyDescent="0.25">
      <c r="A1545" s="1">
        <v>25949298</v>
      </c>
      <c r="B1545" s="2">
        <v>45131</v>
      </c>
      <c r="C1545" s="2" t="s">
        <v>456</v>
      </c>
      <c r="D1545" s="1" t="s">
        <v>802</v>
      </c>
      <c r="E1545" s="1" t="s">
        <v>51</v>
      </c>
      <c r="F1545" s="1">
        <v>125725</v>
      </c>
      <c r="G1545" s="1" t="s">
        <v>422</v>
      </c>
      <c r="H1545" s="29">
        <v>8909</v>
      </c>
      <c r="I1545" s="46">
        <v>682.47</v>
      </c>
      <c r="J1545" s="30">
        <v>285.92700000000002</v>
      </c>
      <c r="K1545" s="4"/>
      <c r="L1545" s="3" t="s">
        <v>883</v>
      </c>
      <c r="M1545" s="2">
        <v>45125</v>
      </c>
      <c r="N1545" s="2"/>
      <c r="O1545" s="5">
        <v>45138</v>
      </c>
      <c r="P1545" s="2"/>
      <c r="Q1545" s="2"/>
      <c r="R1545" s="1"/>
      <c r="S1545" s="45"/>
      <c r="T1545" s="31"/>
    </row>
    <row r="1546" spans="1:20" hidden="1" x14ac:dyDescent="0.25">
      <c r="A1546" s="1">
        <v>25999598</v>
      </c>
      <c r="B1546" s="2">
        <v>45131</v>
      </c>
      <c r="C1546" s="2" t="s">
        <v>456</v>
      </c>
      <c r="D1546" s="1" t="s">
        <v>805</v>
      </c>
      <c r="E1546" s="1" t="s">
        <v>51</v>
      </c>
      <c r="F1546" s="1">
        <v>125726</v>
      </c>
      <c r="G1546" s="1" t="s">
        <v>422</v>
      </c>
      <c r="H1546" s="29">
        <v>8039</v>
      </c>
      <c r="I1546" s="46">
        <v>921.72</v>
      </c>
      <c r="J1546" s="30">
        <v>250.92</v>
      </c>
      <c r="K1546" s="4"/>
      <c r="L1546" s="3" t="s">
        <v>883</v>
      </c>
      <c r="M1546" s="2">
        <v>45125</v>
      </c>
      <c r="N1546" s="2"/>
      <c r="O1546" s="5">
        <v>45138</v>
      </c>
      <c r="P1546" s="2"/>
      <c r="Q1546" s="2"/>
      <c r="R1546" s="1"/>
      <c r="S1546" s="45"/>
      <c r="T1546" s="31"/>
    </row>
    <row r="1547" spans="1:20" hidden="1" x14ac:dyDescent="0.25">
      <c r="A1547" s="1">
        <v>26026098</v>
      </c>
      <c r="B1547" s="2">
        <v>45126</v>
      </c>
      <c r="C1547" s="2" t="s">
        <v>456</v>
      </c>
      <c r="D1547" s="1" t="s">
        <v>127</v>
      </c>
      <c r="E1547" s="1" t="s">
        <v>26</v>
      </c>
      <c r="F1547" s="1">
        <v>125728</v>
      </c>
      <c r="G1547" s="1" t="s">
        <v>424</v>
      </c>
      <c r="H1547" s="29">
        <v>9876.67</v>
      </c>
      <c r="I1547" s="46">
        <v>697.15</v>
      </c>
      <c r="J1547" s="30">
        <v>313.76</v>
      </c>
      <c r="K1547" s="4"/>
      <c r="L1547" s="3" t="s">
        <v>798</v>
      </c>
      <c r="M1547" s="2">
        <v>45125</v>
      </c>
      <c r="N1547" s="2"/>
      <c r="O1547" s="5">
        <v>45155</v>
      </c>
      <c r="P1547" s="2"/>
      <c r="Q1547" s="2"/>
      <c r="R1547" s="1"/>
      <c r="S1547" s="45"/>
      <c r="T1547" s="31"/>
    </row>
    <row r="1548" spans="1:20" hidden="1" x14ac:dyDescent="0.25">
      <c r="A1548" s="1">
        <v>26048698</v>
      </c>
      <c r="B1548" s="2">
        <v>45127</v>
      </c>
      <c r="C1548" s="2" t="s">
        <v>456</v>
      </c>
      <c r="D1548" s="1" t="s">
        <v>154</v>
      </c>
      <c r="E1548" s="1" t="s">
        <v>155</v>
      </c>
      <c r="F1548" s="1">
        <v>125729</v>
      </c>
      <c r="G1548" s="1" t="s">
        <v>425</v>
      </c>
      <c r="H1548" s="29">
        <v>14169</v>
      </c>
      <c r="I1548" s="46">
        <v>558.64</v>
      </c>
      <c r="J1548" s="30">
        <v>491.59500000000003</v>
      </c>
      <c r="K1548" s="4"/>
      <c r="L1548" s="3" t="s">
        <v>510</v>
      </c>
      <c r="M1548" s="2">
        <v>45125</v>
      </c>
      <c r="N1548" s="2"/>
      <c r="O1548" s="5">
        <v>45134</v>
      </c>
      <c r="P1548" s="2"/>
      <c r="Q1548" s="2"/>
      <c r="R1548" s="1"/>
      <c r="S1548" s="45"/>
      <c r="T1548" s="31"/>
    </row>
    <row r="1549" spans="1:20" hidden="1" x14ac:dyDescent="0.25">
      <c r="A1549" s="1">
        <v>26002898</v>
      </c>
      <c r="B1549" s="2">
        <v>45125</v>
      </c>
      <c r="C1549" s="2" t="s">
        <v>456</v>
      </c>
      <c r="D1549" s="1" t="s">
        <v>81</v>
      </c>
      <c r="E1549" s="1" t="s">
        <v>5</v>
      </c>
      <c r="F1549" s="1">
        <v>125730</v>
      </c>
      <c r="G1549" s="1" t="s">
        <v>422</v>
      </c>
      <c r="H1549" s="29">
        <v>9589</v>
      </c>
      <c r="I1549" s="46">
        <v>261.52</v>
      </c>
      <c r="J1549" s="30">
        <v>313.76</v>
      </c>
      <c r="K1549" s="4"/>
      <c r="L1549" s="3" t="s">
        <v>836</v>
      </c>
      <c r="M1549" s="2">
        <v>45125</v>
      </c>
      <c r="N1549" s="2"/>
      <c r="O1549" s="5">
        <v>45128</v>
      </c>
      <c r="P1549" s="2"/>
      <c r="Q1549" s="2"/>
      <c r="R1549" s="1"/>
      <c r="S1549" s="45"/>
      <c r="T1549" s="31"/>
    </row>
    <row r="1550" spans="1:20" hidden="1" x14ac:dyDescent="0.25">
      <c r="A1550" s="1">
        <v>26046998</v>
      </c>
      <c r="B1550" s="2">
        <v>45127</v>
      </c>
      <c r="C1550" s="2" t="s">
        <v>456</v>
      </c>
      <c r="D1550" s="1" t="s">
        <v>513</v>
      </c>
      <c r="E1550" s="1" t="s">
        <v>33</v>
      </c>
      <c r="F1550" s="1">
        <v>125732</v>
      </c>
      <c r="G1550" s="1" t="s">
        <v>425</v>
      </c>
      <c r="H1550" s="29">
        <v>14729</v>
      </c>
      <c r="I1550" s="46">
        <v>689.94</v>
      </c>
      <c r="J1550" s="30">
        <v>467.04</v>
      </c>
      <c r="K1550" s="4"/>
      <c r="L1550" s="3" t="s">
        <v>510</v>
      </c>
      <c r="M1550" s="2">
        <v>45125</v>
      </c>
      <c r="N1550" s="2"/>
      <c r="O1550" s="5">
        <v>45145</v>
      </c>
      <c r="P1550" s="2"/>
      <c r="Q1550" s="2"/>
      <c r="R1550" s="1"/>
      <c r="S1550" s="45"/>
      <c r="T1550" s="31"/>
    </row>
    <row r="1551" spans="1:20" hidden="1" x14ac:dyDescent="0.25">
      <c r="A1551" s="1">
        <v>25662898</v>
      </c>
      <c r="B1551" s="2">
        <v>45126</v>
      </c>
      <c r="C1551" s="2" t="s">
        <v>456</v>
      </c>
      <c r="D1551" s="1" t="s">
        <v>1004</v>
      </c>
      <c r="E1551" s="1" t="s">
        <v>80</v>
      </c>
      <c r="F1551" s="1">
        <v>125744</v>
      </c>
      <c r="G1551" s="1" t="s">
        <v>423</v>
      </c>
      <c r="H1551" s="29">
        <v>8249</v>
      </c>
      <c r="I1551" s="46">
        <v>315.47000000000003</v>
      </c>
      <c r="J1551" s="30">
        <v>252.553</v>
      </c>
      <c r="K1551" s="4"/>
      <c r="L1551" s="3" t="s">
        <v>844</v>
      </c>
      <c r="M1551" s="2">
        <v>45125</v>
      </c>
      <c r="N1551" s="2"/>
      <c r="O1551" s="5">
        <v>45146</v>
      </c>
      <c r="P1551" s="2"/>
      <c r="Q1551" s="2"/>
      <c r="R1551" s="1"/>
      <c r="S1551" s="45"/>
      <c r="T1551" s="31"/>
    </row>
    <row r="1552" spans="1:20" hidden="1" x14ac:dyDescent="0.25">
      <c r="A1552" s="1">
        <v>25830498</v>
      </c>
      <c r="B1552" s="2">
        <v>45126</v>
      </c>
      <c r="C1552" s="2" t="s">
        <v>456</v>
      </c>
      <c r="D1552" s="1" t="s">
        <v>184</v>
      </c>
      <c r="E1552" s="1" t="s">
        <v>80</v>
      </c>
      <c r="F1552" s="1">
        <v>125745</v>
      </c>
      <c r="G1552" s="1" t="s">
        <v>423</v>
      </c>
      <c r="H1552" s="29">
        <v>5539</v>
      </c>
      <c r="I1552" s="46">
        <v>223.33</v>
      </c>
      <c r="J1552" s="30">
        <v>162.68799999999999</v>
      </c>
      <c r="K1552" s="4"/>
      <c r="L1552" s="3" t="s">
        <v>844</v>
      </c>
      <c r="M1552" s="2">
        <v>45125</v>
      </c>
      <c r="N1552" s="2"/>
      <c r="O1552" s="5">
        <v>45146</v>
      </c>
      <c r="P1552" s="2"/>
      <c r="Q1552" s="2"/>
      <c r="R1552" s="1"/>
      <c r="S1552" s="45"/>
      <c r="T1552" s="31"/>
    </row>
    <row r="1553" spans="1:20" hidden="1" x14ac:dyDescent="0.25">
      <c r="A1553" s="1">
        <v>25900698</v>
      </c>
      <c r="B1553" s="2">
        <v>45126</v>
      </c>
      <c r="C1553" s="2" t="s">
        <v>456</v>
      </c>
      <c r="D1553" s="1" t="s">
        <v>894</v>
      </c>
      <c r="E1553" s="1" t="s">
        <v>80</v>
      </c>
      <c r="F1553" s="1">
        <v>125746</v>
      </c>
      <c r="G1553" s="1" t="s">
        <v>423</v>
      </c>
      <c r="H1553" s="29">
        <v>24155.05</v>
      </c>
      <c r="I1553" s="46">
        <v>856.27</v>
      </c>
      <c r="J1553" s="30">
        <v>855.94500000000005</v>
      </c>
      <c r="K1553" s="4"/>
      <c r="L1553" s="3" t="s">
        <v>844</v>
      </c>
      <c r="M1553" s="2">
        <v>45125</v>
      </c>
      <c r="N1553" s="2"/>
      <c r="O1553" s="5">
        <v>45146</v>
      </c>
      <c r="P1553" s="2"/>
      <c r="Q1553" s="2"/>
      <c r="R1553" s="1"/>
      <c r="S1553" s="45"/>
      <c r="T1553" s="31"/>
    </row>
    <row r="1554" spans="1:20" hidden="1" x14ac:dyDescent="0.25">
      <c r="A1554" s="1">
        <v>25989198</v>
      </c>
      <c r="B1554" s="2">
        <v>45126</v>
      </c>
      <c r="C1554" s="2" t="s">
        <v>456</v>
      </c>
      <c r="D1554" s="1" t="s">
        <v>1006</v>
      </c>
      <c r="E1554" s="1" t="s">
        <v>80</v>
      </c>
      <c r="F1554" s="1">
        <v>125747</v>
      </c>
      <c r="G1554" s="1" t="s">
        <v>423</v>
      </c>
      <c r="H1554" s="29">
        <v>17158</v>
      </c>
      <c r="I1554" s="46">
        <v>618.37</v>
      </c>
      <c r="J1554" s="30">
        <v>537.21</v>
      </c>
      <c r="K1554" s="4"/>
      <c r="L1554" s="3" t="s">
        <v>844</v>
      </c>
      <c r="M1554" s="2">
        <v>45125</v>
      </c>
      <c r="N1554" s="2"/>
      <c r="O1554" s="5">
        <v>45146</v>
      </c>
      <c r="P1554" s="2"/>
      <c r="Q1554" s="2"/>
      <c r="R1554" s="1"/>
      <c r="S1554" s="45"/>
      <c r="T1554" s="31"/>
    </row>
    <row r="1555" spans="1:20" hidden="1" x14ac:dyDescent="0.25">
      <c r="A1555" s="1">
        <v>25834098</v>
      </c>
      <c r="B1555" s="2">
        <v>45126</v>
      </c>
      <c r="C1555" s="2" t="s">
        <v>456</v>
      </c>
      <c r="D1555" s="1" t="s">
        <v>1002</v>
      </c>
      <c r="E1555" s="1" t="s">
        <v>80</v>
      </c>
      <c r="F1555" s="1">
        <v>125748</v>
      </c>
      <c r="G1555" s="1" t="s">
        <v>423</v>
      </c>
      <c r="H1555" s="29">
        <v>11789.91</v>
      </c>
      <c r="I1555" s="46">
        <v>435.86</v>
      </c>
      <c r="J1555" s="30">
        <v>405.55500000000001</v>
      </c>
      <c r="K1555" s="4"/>
      <c r="L1555" s="3" t="s">
        <v>844</v>
      </c>
      <c r="M1555" s="2">
        <v>45125</v>
      </c>
      <c r="N1555" s="2"/>
      <c r="O1555" s="5">
        <v>45146</v>
      </c>
      <c r="P1555" s="2"/>
      <c r="Q1555" s="2"/>
      <c r="R1555" s="1"/>
      <c r="S1555" s="45"/>
      <c r="T1555" s="31"/>
    </row>
    <row r="1556" spans="1:20" hidden="1" x14ac:dyDescent="0.25">
      <c r="A1556" s="1">
        <v>25122198</v>
      </c>
      <c r="B1556" s="2">
        <v>45126</v>
      </c>
      <c r="C1556" s="2" t="s">
        <v>456</v>
      </c>
      <c r="D1556" s="1" t="s">
        <v>855</v>
      </c>
      <c r="E1556" s="1" t="s">
        <v>80</v>
      </c>
      <c r="F1556" s="1">
        <v>125749</v>
      </c>
      <c r="G1556" s="1" t="s">
        <v>423</v>
      </c>
      <c r="H1556" s="29">
        <v>31815.26</v>
      </c>
      <c r="I1556" s="46">
        <v>1116.72</v>
      </c>
      <c r="J1556" s="30">
        <v>985.827</v>
      </c>
      <c r="K1556" s="4"/>
      <c r="L1556" s="3" t="s">
        <v>844</v>
      </c>
      <c r="M1556" s="2">
        <v>45125</v>
      </c>
      <c r="N1556" s="2"/>
      <c r="O1556" s="5">
        <v>45146</v>
      </c>
      <c r="P1556" s="2"/>
      <c r="Q1556" s="2"/>
      <c r="R1556" s="1"/>
      <c r="S1556" s="45"/>
      <c r="T1556" s="31"/>
    </row>
    <row r="1557" spans="1:20" hidden="1" x14ac:dyDescent="0.25">
      <c r="A1557" s="1">
        <v>25847098</v>
      </c>
      <c r="B1557" s="2">
        <v>45126</v>
      </c>
      <c r="C1557" s="2" t="s">
        <v>456</v>
      </c>
      <c r="D1557" s="1" t="s">
        <v>996</v>
      </c>
      <c r="E1557" s="1" t="s">
        <v>80</v>
      </c>
      <c r="F1557" s="1">
        <v>125750</v>
      </c>
      <c r="G1557" s="1" t="s">
        <v>423</v>
      </c>
      <c r="H1557" s="29">
        <v>5483.61</v>
      </c>
      <c r="I1557" s="46">
        <v>221.44</v>
      </c>
      <c r="J1557" s="30">
        <v>162.68799999999999</v>
      </c>
      <c r="K1557" s="4"/>
      <c r="L1557" s="3" t="s">
        <v>844</v>
      </c>
      <c r="M1557" s="2">
        <v>45125</v>
      </c>
      <c r="N1557" s="2"/>
      <c r="O1557" s="5">
        <v>45146</v>
      </c>
      <c r="P1557" s="2"/>
      <c r="Q1557" s="2"/>
      <c r="R1557" s="1"/>
      <c r="S1557" s="45"/>
      <c r="T1557" s="31"/>
    </row>
    <row r="1558" spans="1:20" hidden="1" x14ac:dyDescent="0.25">
      <c r="A1558" s="1">
        <v>25997998</v>
      </c>
      <c r="B1558" s="2">
        <v>45126</v>
      </c>
      <c r="C1558" s="2" t="s">
        <v>456</v>
      </c>
      <c r="D1558" s="1" t="s">
        <v>184</v>
      </c>
      <c r="E1558" s="1" t="s">
        <v>80</v>
      </c>
      <c r="F1558" s="1">
        <v>125751</v>
      </c>
      <c r="G1558" s="1" t="s">
        <v>423</v>
      </c>
      <c r="H1558" s="29">
        <v>6225</v>
      </c>
      <c r="I1558" s="46">
        <v>246.65</v>
      </c>
      <c r="J1558" s="30">
        <v>190.52099999999999</v>
      </c>
      <c r="K1558" s="4"/>
      <c r="L1558" s="3" t="s">
        <v>844</v>
      </c>
      <c r="M1558" s="2">
        <v>45125</v>
      </c>
      <c r="N1558" s="2"/>
      <c r="O1558" s="5">
        <v>45146</v>
      </c>
      <c r="P1558" s="2"/>
      <c r="Q1558" s="2"/>
      <c r="R1558" s="1"/>
      <c r="S1558" s="45"/>
      <c r="T1558" s="31"/>
    </row>
    <row r="1559" spans="1:20" hidden="1" x14ac:dyDescent="0.25">
      <c r="A1559" s="1">
        <v>24949798</v>
      </c>
      <c r="B1559" s="2">
        <v>45126</v>
      </c>
      <c r="C1559" s="2" t="s">
        <v>456</v>
      </c>
      <c r="D1559" s="1" t="s">
        <v>997</v>
      </c>
      <c r="E1559" s="1" t="s">
        <v>80</v>
      </c>
      <c r="F1559" s="1">
        <v>125752</v>
      </c>
      <c r="G1559" s="1" t="s">
        <v>423</v>
      </c>
      <c r="H1559" s="29">
        <v>19933.03</v>
      </c>
      <c r="I1559" s="46">
        <v>712.72</v>
      </c>
      <c r="J1559" s="30">
        <v>659.21600000000001</v>
      </c>
      <c r="K1559" s="4"/>
      <c r="L1559" s="3" t="s">
        <v>844</v>
      </c>
      <c r="M1559" s="2">
        <v>45125</v>
      </c>
      <c r="N1559" s="2"/>
      <c r="O1559" s="5">
        <v>45146</v>
      </c>
      <c r="P1559" s="2"/>
      <c r="Q1559" s="2"/>
      <c r="R1559" s="1"/>
      <c r="S1559" s="45"/>
      <c r="T1559" s="31"/>
    </row>
    <row r="1560" spans="1:20" hidden="1" x14ac:dyDescent="0.25">
      <c r="A1560" s="1">
        <v>25595598</v>
      </c>
      <c r="B1560" s="2">
        <v>45126</v>
      </c>
      <c r="C1560" s="2" t="s">
        <v>456</v>
      </c>
      <c r="D1560" s="1" t="s">
        <v>990</v>
      </c>
      <c r="E1560" s="1" t="s">
        <v>80</v>
      </c>
      <c r="F1560" s="1">
        <v>125753</v>
      </c>
      <c r="G1560" s="1" t="s">
        <v>423</v>
      </c>
      <c r="H1560" s="29">
        <v>21748.94</v>
      </c>
      <c r="I1560" s="46">
        <v>774.46</v>
      </c>
      <c r="J1560" s="30">
        <v>597.03800000000001</v>
      </c>
      <c r="K1560" s="4"/>
      <c r="L1560" s="3" t="s">
        <v>844</v>
      </c>
      <c r="M1560" s="2">
        <v>45125</v>
      </c>
      <c r="N1560" s="2"/>
      <c r="O1560" s="5">
        <v>45146</v>
      </c>
      <c r="P1560" s="2"/>
      <c r="Q1560" s="2"/>
      <c r="R1560" s="1"/>
      <c r="S1560" s="45"/>
      <c r="T1560" s="31"/>
    </row>
    <row r="1561" spans="1:20" hidden="1" x14ac:dyDescent="0.25">
      <c r="A1561" s="1">
        <v>26036698</v>
      </c>
      <c r="B1561" s="2">
        <v>45126</v>
      </c>
      <c r="C1561" s="2" t="s">
        <v>456</v>
      </c>
      <c r="D1561" s="1" t="s">
        <v>894</v>
      </c>
      <c r="E1561" s="1" t="s">
        <v>80</v>
      </c>
      <c r="F1561" s="1">
        <v>125755</v>
      </c>
      <c r="G1561" s="1" t="s">
        <v>423</v>
      </c>
      <c r="H1561" s="29">
        <v>58494.48</v>
      </c>
      <c r="I1561" s="46">
        <v>2023.81</v>
      </c>
      <c r="J1561" s="30">
        <v>2495.46</v>
      </c>
      <c r="K1561" s="4"/>
      <c r="L1561" s="3" t="s">
        <v>844</v>
      </c>
      <c r="M1561" s="2">
        <v>45125</v>
      </c>
      <c r="N1561" s="2"/>
      <c r="O1561" s="5">
        <v>45146</v>
      </c>
      <c r="P1561" s="2"/>
      <c r="Q1561" s="2"/>
      <c r="R1561" s="1"/>
      <c r="S1561" s="45"/>
      <c r="T1561" s="31"/>
    </row>
    <row r="1562" spans="1:20" hidden="1" x14ac:dyDescent="0.25">
      <c r="A1562" s="1">
        <v>25823298</v>
      </c>
      <c r="B1562" s="2">
        <v>45126</v>
      </c>
      <c r="C1562" s="2" t="s">
        <v>456</v>
      </c>
      <c r="D1562" s="1" t="s">
        <v>770</v>
      </c>
      <c r="E1562" s="1" t="s">
        <v>80</v>
      </c>
      <c r="F1562" s="1">
        <v>125757</v>
      </c>
      <c r="G1562" s="1" t="s">
        <v>423</v>
      </c>
      <c r="H1562" s="29">
        <v>6789</v>
      </c>
      <c r="I1562" s="46">
        <v>265.83</v>
      </c>
      <c r="J1562" s="30">
        <v>220.89500000000001</v>
      </c>
      <c r="K1562" s="4"/>
      <c r="L1562" s="3" t="s">
        <v>844</v>
      </c>
      <c r="M1562" s="2">
        <v>45125</v>
      </c>
      <c r="N1562" s="2"/>
      <c r="O1562" s="5">
        <v>45146</v>
      </c>
      <c r="P1562" s="2"/>
      <c r="Q1562" s="2"/>
      <c r="R1562" s="1"/>
      <c r="S1562" s="45"/>
      <c r="T1562" s="31"/>
    </row>
    <row r="1563" spans="1:20" hidden="1" x14ac:dyDescent="0.25">
      <c r="A1563" s="1">
        <v>25731498</v>
      </c>
      <c r="B1563" s="2">
        <v>45126</v>
      </c>
      <c r="C1563" s="2" t="s">
        <v>456</v>
      </c>
      <c r="D1563" s="1" t="s">
        <v>952</v>
      </c>
      <c r="E1563" s="1" t="s">
        <v>80</v>
      </c>
      <c r="F1563" s="1">
        <v>125758</v>
      </c>
      <c r="G1563" s="1" t="s">
        <v>423</v>
      </c>
      <c r="H1563" s="29">
        <v>9493.11</v>
      </c>
      <c r="I1563" s="46">
        <v>357.77</v>
      </c>
      <c r="J1563" s="30">
        <v>313.76</v>
      </c>
      <c r="K1563" s="4"/>
      <c r="L1563" s="3" t="s">
        <v>844</v>
      </c>
      <c r="M1563" s="2">
        <v>45125</v>
      </c>
      <c r="N1563" s="2"/>
      <c r="O1563" s="5">
        <v>45146</v>
      </c>
      <c r="P1563" s="2"/>
      <c r="Q1563" s="2"/>
      <c r="R1563" s="1"/>
      <c r="S1563" s="45"/>
      <c r="T1563" s="31"/>
    </row>
    <row r="1564" spans="1:20" hidden="1" x14ac:dyDescent="0.25">
      <c r="A1564" s="1">
        <v>25943098</v>
      </c>
      <c r="B1564" s="2">
        <v>45126</v>
      </c>
      <c r="C1564" s="2" t="s">
        <v>456</v>
      </c>
      <c r="D1564" s="1" t="s">
        <v>852</v>
      </c>
      <c r="E1564" s="1" t="s">
        <v>80</v>
      </c>
      <c r="F1564" s="1">
        <v>125759</v>
      </c>
      <c r="G1564" s="1" t="s">
        <v>423</v>
      </c>
      <c r="H1564" s="29">
        <v>12714</v>
      </c>
      <c r="I1564" s="46">
        <v>467.28</v>
      </c>
      <c r="J1564" s="30">
        <v>463.66399999999999</v>
      </c>
      <c r="K1564" s="4"/>
      <c r="L1564" s="3" t="s">
        <v>844</v>
      </c>
      <c r="M1564" s="2">
        <v>45125</v>
      </c>
      <c r="N1564" s="2"/>
      <c r="O1564" s="5">
        <v>45146</v>
      </c>
      <c r="P1564" s="2"/>
      <c r="Q1564" s="2"/>
      <c r="R1564" s="1"/>
      <c r="S1564" s="45"/>
      <c r="T1564" s="31"/>
    </row>
    <row r="1565" spans="1:20" hidden="1" x14ac:dyDescent="0.25">
      <c r="A1565" s="1">
        <v>25617798</v>
      </c>
      <c r="B1565" s="2">
        <v>45126</v>
      </c>
      <c r="C1565" s="2" t="s">
        <v>456</v>
      </c>
      <c r="D1565" s="1" t="s">
        <v>1001</v>
      </c>
      <c r="E1565" s="1" t="s">
        <v>80</v>
      </c>
      <c r="F1565" s="1">
        <v>125760</v>
      </c>
      <c r="G1565" s="1" t="s">
        <v>423</v>
      </c>
      <c r="H1565" s="29">
        <v>17519</v>
      </c>
      <c r="I1565" s="46">
        <v>630.65</v>
      </c>
      <c r="J1565" s="30">
        <v>618.10500000000002</v>
      </c>
      <c r="K1565" s="4"/>
      <c r="L1565" s="3" t="s">
        <v>844</v>
      </c>
      <c r="M1565" s="2">
        <v>45125</v>
      </c>
      <c r="N1565" s="2"/>
      <c r="O1565" s="5">
        <v>45146</v>
      </c>
      <c r="P1565" s="2"/>
      <c r="Q1565" s="2"/>
      <c r="R1565" s="1"/>
      <c r="S1565" s="45"/>
      <c r="T1565" s="31"/>
    </row>
    <row r="1566" spans="1:20" hidden="1" x14ac:dyDescent="0.25">
      <c r="A1566" s="1">
        <v>25852298</v>
      </c>
      <c r="B1566" s="2">
        <v>45126</v>
      </c>
      <c r="C1566" s="2" t="s">
        <v>456</v>
      </c>
      <c r="D1566" s="1" t="s">
        <v>851</v>
      </c>
      <c r="E1566" s="1" t="s">
        <v>80</v>
      </c>
      <c r="F1566" s="1">
        <v>125761</v>
      </c>
      <c r="G1566" s="1" t="s">
        <v>423</v>
      </c>
      <c r="H1566" s="29">
        <v>11239</v>
      </c>
      <c r="I1566" s="46">
        <v>417.13</v>
      </c>
      <c r="J1566" s="30">
        <v>371.93700000000001</v>
      </c>
      <c r="K1566" s="4"/>
      <c r="L1566" s="3" t="s">
        <v>844</v>
      </c>
      <c r="M1566" s="2">
        <v>45125</v>
      </c>
      <c r="N1566" s="2"/>
      <c r="O1566" s="5">
        <v>45146</v>
      </c>
      <c r="P1566" s="2"/>
      <c r="Q1566" s="2"/>
      <c r="R1566" s="1"/>
      <c r="S1566" s="45"/>
      <c r="T1566" s="31"/>
    </row>
    <row r="1567" spans="1:20" hidden="1" x14ac:dyDescent="0.25">
      <c r="A1567" s="1">
        <v>25833998</v>
      </c>
      <c r="B1567" s="2">
        <v>45126</v>
      </c>
      <c r="C1567" s="2" t="s">
        <v>456</v>
      </c>
      <c r="D1567" s="1" t="s">
        <v>896</v>
      </c>
      <c r="E1567" s="1" t="s">
        <v>80</v>
      </c>
      <c r="F1567" s="1">
        <v>125762</v>
      </c>
      <c r="G1567" s="1" t="s">
        <v>423</v>
      </c>
      <c r="H1567" s="29">
        <v>14409</v>
      </c>
      <c r="I1567" s="46">
        <v>524.91</v>
      </c>
      <c r="J1567" s="30">
        <v>470.858</v>
      </c>
      <c r="K1567" s="4"/>
      <c r="L1567" s="3" t="s">
        <v>844</v>
      </c>
      <c r="M1567" s="2">
        <v>45125</v>
      </c>
      <c r="N1567" s="2"/>
      <c r="O1567" s="5">
        <v>45146</v>
      </c>
      <c r="P1567" s="2"/>
      <c r="Q1567" s="2"/>
      <c r="R1567" s="1"/>
      <c r="S1567" s="45"/>
      <c r="T1567" s="31"/>
    </row>
    <row r="1568" spans="1:20" hidden="1" x14ac:dyDescent="0.25">
      <c r="A1568" s="1">
        <v>25832798</v>
      </c>
      <c r="B1568" s="2">
        <v>45126</v>
      </c>
      <c r="C1568" s="2" t="s">
        <v>456</v>
      </c>
      <c r="D1568" s="1" t="s">
        <v>942</v>
      </c>
      <c r="E1568" s="1" t="s">
        <v>80</v>
      </c>
      <c r="F1568" s="1">
        <v>125763</v>
      </c>
      <c r="G1568" s="1" t="s">
        <v>423</v>
      </c>
      <c r="H1568" s="29">
        <v>18569</v>
      </c>
      <c r="I1568" s="46">
        <v>666.35</v>
      </c>
      <c r="J1568" s="30">
        <v>651.47799999999995</v>
      </c>
      <c r="K1568" s="4"/>
      <c r="L1568" s="3" t="s">
        <v>844</v>
      </c>
      <c r="M1568" s="2">
        <v>45125</v>
      </c>
      <c r="N1568" s="2"/>
      <c r="O1568" s="5">
        <v>45146</v>
      </c>
      <c r="P1568" s="2"/>
      <c r="Q1568" s="2"/>
      <c r="R1568" s="1"/>
      <c r="S1568" s="45"/>
      <c r="T1568" s="31"/>
    </row>
    <row r="1569" spans="1:20" hidden="1" x14ac:dyDescent="0.25">
      <c r="A1569" s="1">
        <v>25898698</v>
      </c>
      <c r="B1569" s="2">
        <v>45126</v>
      </c>
      <c r="C1569" s="2" t="s">
        <v>456</v>
      </c>
      <c r="D1569" s="1" t="s">
        <v>823</v>
      </c>
      <c r="E1569" s="1" t="s">
        <v>80</v>
      </c>
      <c r="F1569" s="1">
        <v>125764</v>
      </c>
      <c r="G1569" s="1" t="s">
        <v>423</v>
      </c>
      <c r="H1569" s="29">
        <v>20591.009999999998</v>
      </c>
      <c r="I1569" s="46">
        <v>735.09</v>
      </c>
      <c r="J1569" s="30">
        <v>707.03800000000001</v>
      </c>
      <c r="K1569" s="4"/>
      <c r="L1569" s="3" t="s">
        <v>844</v>
      </c>
      <c r="M1569" s="2">
        <v>45125</v>
      </c>
      <c r="N1569" s="2"/>
      <c r="O1569" s="5">
        <v>45146</v>
      </c>
      <c r="P1569" s="2"/>
      <c r="Q1569" s="2"/>
      <c r="R1569" s="1"/>
      <c r="S1569" s="45"/>
      <c r="T1569" s="31"/>
    </row>
    <row r="1570" spans="1:20" hidden="1" x14ac:dyDescent="0.25">
      <c r="A1570" s="1">
        <v>25895398</v>
      </c>
      <c r="B1570" s="2">
        <v>45126</v>
      </c>
      <c r="C1570" s="2" t="s">
        <v>456</v>
      </c>
      <c r="D1570" s="1" t="s">
        <v>823</v>
      </c>
      <c r="E1570" s="1" t="s">
        <v>80</v>
      </c>
      <c r="F1570" s="1">
        <v>125765</v>
      </c>
      <c r="G1570" s="1" t="s">
        <v>423</v>
      </c>
      <c r="H1570" s="29">
        <v>6050</v>
      </c>
      <c r="I1570" s="46">
        <v>240.7</v>
      </c>
      <c r="J1570" s="30">
        <v>190.52099999999999</v>
      </c>
      <c r="K1570" s="4"/>
      <c r="L1570" s="3" t="s">
        <v>844</v>
      </c>
      <c r="M1570" s="2">
        <v>45125</v>
      </c>
      <c r="N1570" s="2"/>
      <c r="O1570" s="5">
        <v>45146</v>
      </c>
      <c r="P1570" s="2"/>
      <c r="Q1570" s="2"/>
      <c r="R1570" s="1"/>
      <c r="S1570" s="45"/>
      <c r="T1570" s="31"/>
    </row>
    <row r="1571" spans="1:20" hidden="1" x14ac:dyDescent="0.25">
      <c r="A1571" s="1">
        <v>26124798</v>
      </c>
      <c r="B1571" s="2">
        <v>45126</v>
      </c>
      <c r="C1571" s="2" t="s">
        <v>456</v>
      </c>
      <c r="D1571" s="1" t="s">
        <v>767</v>
      </c>
      <c r="E1571" s="1" t="s">
        <v>80</v>
      </c>
      <c r="F1571" s="1">
        <v>125766</v>
      </c>
      <c r="G1571" s="1" t="s">
        <v>423</v>
      </c>
      <c r="H1571" s="29">
        <v>12423.51</v>
      </c>
      <c r="I1571" s="46">
        <v>457.4</v>
      </c>
      <c r="J1571" s="30">
        <v>433.26400000000001</v>
      </c>
      <c r="K1571" s="4"/>
      <c r="L1571" s="3" t="s">
        <v>844</v>
      </c>
      <c r="M1571" s="2">
        <v>45125</v>
      </c>
      <c r="N1571" s="2"/>
      <c r="O1571" s="5">
        <v>45146</v>
      </c>
      <c r="P1571" s="2"/>
      <c r="Q1571" s="2"/>
      <c r="R1571" s="1"/>
      <c r="S1571" s="45"/>
      <c r="T1571" s="31"/>
    </row>
    <row r="1572" spans="1:20" hidden="1" x14ac:dyDescent="0.25">
      <c r="A1572" s="1">
        <v>25040398</v>
      </c>
      <c r="B1572" s="2">
        <v>45125</v>
      </c>
      <c r="C1572" s="2" t="s">
        <v>456</v>
      </c>
      <c r="D1572" s="1" t="s">
        <v>549</v>
      </c>
      <c r="E1572" s="1" t="s">
        <v>80</v>
      </c>
      <c r="F1572" s="1">
        <v>125767</v>
      </c>
      <c r="G1572" s="1" t="s">
        <v>423</v>
      </c>
      <c r="H1572" s="29">
        <v>8769</v>
      </c>
      <c r="I1572" s="46">
        <v>443.31</v>
      </c>
      <c r="J1572" s="30">
        <v>268.99799999999999</v>
      </c>
      <c r="K1572" s="4"/>
      <c r="L1572" s="3" t="s">
        <v>11</v>
      </c>
      <c r="M1572" s="2">
        <v>45125</v>
      </c>
      <c r="N1572" s="2"/>
      <c r="O1572" s="5">
        <v>45141</v>
      </c>
      <c r="P1572" s="2"/>
      <c r="Q1572" s="2"/>
      <c r="R1572" s="1"/>
      <c r="S1572" s="45"/>
      <c r="T1572" s="31"/>
    </row>
    <row r="1573" spans="1:20" hidden="1" x14ac:dyDescent="0.25">
      <c r="A1573" s="1">
        <v>25989998</v>
      </c>
      <c r="B1573" s="2">
        <v>45126</v>
      </c>
      <c r="C1573" s="2" t="s">
        <v>456</v>
      </c>
      <c r="D1573" s="1" t="s">
        <v>773</v>
      </c>
      <c r="E1573" s="1" t="s">
        <v>80</v>
      </c>
      <c r="F1573" s="1">
        <v>125768</v>
      </c>
      <c r="G1573" s="1" t="s">
        <v>423</v>
      </c>
      <c r="H1573" s="29">
        <v>7899</v>
      </c>
      <c r="I1573" s="46">
        <v>303.57</v>
      </c>
      <c r="J1573" s="30">
        <v>250.876</v>
      </c>
      <c r="K1573" s="4"/>
      <c r="L1573" s="3" t="s">
        <v>844</v>
      </c>
      <c r="M1573" s="2">
        <v>45125</v>
      </c>
      <c r="N1573" s="2"/>
      <c r="O1573" s="5">
        <v>45146</v>
      </c>
      <c r="P1573" s="2"/>
      <c r="Q1573" s="2"/>
      <c r="R1573" s="1"/>
      <c r="S1573" s="45"/>
      <c r="T1573" s="31"/>
    </row>
    <row r="1574" spans="1:20" hidden="1" x14ac:dyDescent="0.25">
      <c r="A1574" s="1">
        <v>26018698</v>
      </c>
      <c r="B1574" s="2">
        <v>45126</v>
      </c>
      <c r="C1574" s="2" t="s">
        <v>456</v>
      </c>
      <c r="D1574" s="1" t="s">
        <v>528</v>
      </c>
      <c r="E1574" s="1" t="s">
        <v>80</v>
      </c>
      <c r="F1574" s="1">
        <v>125769</v>
      </c>
      <c r="G1574" s="1" t="s">
        <v>423</v>
      </c>
      <c r="H1574" s="29">
        <v>15999</v>
      </c>
      <c r="I1574" s="46">
        <v>578.97</v>
      </c>
      <c r="J1574" s="30">
        <v>543.31500000000005</v>
      </c>
      <c r="K1574" s="4"/>
      <c r="L1574" s="3" t="s">
        <v>844</v>
      </c>
      <c r="M1574" s="2">
        <v>45125</v>
      </c>
      <c r="N1574" s="2"/>
      <c r="O1574" s="5">
        <v>45146</v>
      </c>
      <c r="P1574" s="2"/>
      <c r="Q1574" s="2"/>
      <c r="R1574" s="1"/>
      <c r="S1574" s="45"/>
      <c r="T1574" s="31"/>
    </row>
    <row r="1575" spans="1:20" hidden="1" x14ac:dyDescent="0.25">
      <c r="A1575" s="1">
        <v>25197898</v>
      </c>
      <c r="B1575" s="2">
        <v>45126</v>
      </c>
      <c r="C1575" s="2" t="s">
        <v>456</v>
      </c>
      <c r="D1575" s="1" t="s">
        <v>89</v>
      </c>
      <c r="E1575" s="1" t="s">
        <v>80</v>
      </c>
      <c r="F1575" s="1">
        <v>125770</v>
      </c>
      <c r="G1575" s="1" t="s">
        <v>423</v>
      </c>
      <c r="H1575" s="29">
        <v>26171.13</v>
      </c>
      <c r="I1575" s="46">
        <v>924.82</v>
      </c>
      <c r="J1575" s="30">
        <v>884.84199999999998</v>
      </c>
      <c r="K1575" s="4"/>
      <c r="L1575" s="3" t="s">
        <v>844</v>
      </c>
      <c r="M1575" s="2">
        <v>45125</v>
      </c>
      <c r="N1575" s="2"/>
      <c r="O1575" s="5">
        <v>45146</v>
      </c>
      <c r="P1575" s="2"/>
      <c r="Q1575" s="2"/>
      <c r="R1575" s="1"/>
      <c r="S1575" s="45"/>
      <c r="T1575" s="31"/>
    </row>
    <row r="1576" spans="1:20" hidden="1" x14ac:dyDescent="0.25">
      <c r="A1576" s="1">
        <v>25874498</v>
      </c>
      <c r="B1576" s="2">
        <v>45125</v>
      </c>
      <c r="C1576" s="2" t="s">
        <v>456</v>
      </c>
      <c r="D1576" s="1" t="s">
        <v>74</v>
      </c>
      <c r="E1576" s="1" t="s">
        <v>5</v>
      </c>
      <c r="F1576" s="1">
        <v>125773</v>
      </c>
      <c r="G1576" s="1" t="s">
        <v>422</v>
      </c>
      <c r="H1576" s="29">
        <v>3900</v>
      </c>
      <c r="I1576" s="46">
        <v>106.36</v>
      </c>
      <c r="J1576" s="30">
        <v>89.67</v>
      </c>
      <c r="K1576" s="4"/>
      <c r="L1576" s="3" t="s">
        <v>836</v>
      </c>
      <c r="M1576" s="2">
        <v>45125</v>
      </c>
      <c r="N1576" s="2"/>
      <c r="O1576" s="5">
        <v>45127</v>
      </c>
      <c r="P1576" s="2"/>
      <c r="Q1576" s="2"/>
      <c r="R1576" s="1"/>
      <c r="S1576" s="45"/>
      <c r="T1576" s="31"/>
    </row>
    <row r="1577" spans="1:20" hidden="1" x14ac:dyDescent="0.25">
      <c r="A1577" s="1">
        <v>26203498</v>
      </c>
      <c r="B1577" s="2">
        <v>45142</v>
      </c>
      <c r="C1577" s="2" t="s">
        <v>715</v>
      </c>
      <c r="D1577" s="1" t="s">
        <v>119</v>
      </c>
      <c r="E1577" s="1" t="s">
        <v>16</v>
      </c>
      <c r="F1577" s="1">
        <v>125777</v>
      </c>
      <c r="G1577" s="1" t="s">
        <v>423</v>
      </c>
      <c r="H1577" s="29">
        <v>12016.3</v>
      </c>
      <c r="I1577" s="46">
        <v>643.36</v>
      </c>
      <c r="J1577" s="30">
        <v>419.30700000000002</v>
      </c>
      <c r="K1577" s="4"/>
      <c r="L1577" s="3" t="s">
        <v>11</v>
      </c>
      <c r="M1577" s="2">
        <v>45125</v>
      </c>
      <c r="N1577" s="2"/>
      <c r="O1577" s="5">
        <v>45163</v>
      </c>
      <c r="P1577" s="2"/>
      <c r="Q1577" s="2"/>
      <c r="R1577" s="1"/>
      <c r="S1577" s="45"/>
      <c r="T1577" s="31"/>
    </row>
    <row r="1578" spans="1:20" hidden="1" x14ac:dyDescent="0.25">
      <c r="A1578" s="1">
        <v>25575498</v>
      </c>
      <c r="B1578" s="2">
        <v>45126</v>
      </c>
      <c r="C1578" s="2" t="s">
        <v>456</v>
      </c>
      <c r="D1578" s="1" t="s">
        <v>92</v>
      </c>
      <c r="E1578" s="1" t="s">
        <v>30</v>
      </c>
      <c r="F1578" s="1">
        <v>125779</v>
      </c>
      <c r="G1578" s="1" t="s">
        <v>425</v>
      </c>
      <c r="H1578" s="29">
        <v>9939</v>
      </c>
      <c r="I1578" s="46">
        <v>568.42999999999995</v>
      </c>
      <c r="J1578" s="30">
        <v>313.76</v>
      </c>
      <c r="K1578" s="4"/>
      <c r="L1578" s="3" t="s">
        <v>959</v>
      </c>
      <c r="M1578" s="2">
        <v>45125</v>
      </c>
      <c r="N1578" s="2" t="s">
        <v>1407</v>
      </c>
      <c r="O1578" s="5">
        <v>45153</v>
      </c>
      <c r="P1578" s="2"/>
      <c r="Q1578" s="2"/>
      <c r="R1578" s="1"/>
      <c r="S1578" s="45"/>
      <c r="T1578" s="31"/>
    </row>
    <row r="1579" spans="1:20" hidden="1" x14ac:dyDescent="0.25">
      <c r="A1579" s="1">
        <v>25642998</v>
      </c>
      <c r="B1579" s="2">
        <v>45126</v>
      </c>
      <c r="C1579" s="2" t="s">
        <v>456</v>
      </c>
      <c r="D1579" s="1" t="s">
        <v>378</v>
      </c>
      <c r="E1579" s="1" t="s">
        <v>60</v>
      </c>
      <c r="F1579" s="1">
        <v>125780</v>
      </c>
      <c r="G1579" s="1" t="s">
        <v>423</v>
      </c>
      <c r="H1579" s="29">
        <v>8249</v>
      </c>
      <c r="I1579" s="46">
        <v>485.98</v>
      </c>
      <c r="J1579" s="30">
        <v>252.553</v>
      </c>
      <c r="K1579" s="4"/>
      <c r="L1579" s="3" t="s">
        <v>61</v>
      </c>
      <c r="M1579" s="2">
        <v>45125</v>
      </c>
      <c r="N1579" s="2"/>
      <c r="O1579" s="5">
        <v>45152</v>
      </c>
      <c r="P1579" s="2"/>
      <c r="Q1579" s="2"/>
      <c r="R1579" s="1"/>
      <c r="S1579" s="45"/>
      <c r="T1579" s="31"/>
    </row>
    <row r="1580" spans="1:20" hidden="1" x14ac:dyDescent="0.25">
      <c r="A1580" s="1">
        <v>25863398</v>
      </c>
      <c r="B1580" s="2">
        <v>45126</v>
      </c>
      <c r="C1580" s="2" t="s">
        <v>456</v>
      </c>
      <c r="D1580" s="1" t="s">
        <v>636</v>
      </c>
      <c r="E1580" s="1" t="s">
        <v>5</v>
      </c>
      <c r="F1580" s="1">
        <v>125781</v>
      </c>
      <c r="G1580" s="1" t="s">
        <v>422</v>
      </c>
      <c r="H1580" s="29">
        <v>8249</v>
      </c>
      <c r="I1580" s="46">
        <v>224.97</v>
      </c>
      <c r="J1580" s="30">
        <v>242.393</v>
      </c>
      <c r="K1580" s="4"/>
      <c r="L1580" s="3" t="s">
        <v>836</v>
      </c>
      <c r="M1580" s="2">
        <v>45125</v>
      </c>
      <c r="N1580" s="2"/>
      <c r="O1580" s="5">
        <v>45131</v>
      </c>
      <c r="P1580" s="2"/>
      <c r="Q1580" s="2"/>
      <c r="R1580" s="1"/>
      <c r="S1580" s="45"/>
      <c r="T1580" s="31"/>
    </row>
    <row r="1581" spans="1:20" hidden="1" x14ac:dyDescent="0.25">
      <c r="A1581" s="1">
        <v>25990098</v>
      </c>
      <c r="B1581" s="2">
        <v>45125</v>
      </c>
      <c r="C1581" s="2" t="s">
        <v>456</v>
      </c>
      <c r="D1581" s="1" t="s">
        <v>404</v>
      </c>
      <c r="E1581" s="1" t="s">
        <v>24</v>
      </c>
      <c r="F1581" s="1">
        <v>125783</v>
      </c>
      <c r="G1581" s="1" t="s">
        <v>423</v>
      </c>
      <c r="H1581" s="29">
        <v>9589</v>
      </c>
      <c r="I1581" s="46">
        <v>481.43</v>
      </c>
      <c r="J1581" s="30">
        <v>313.76</v>
      </c>
      <c r="K1581" s="4"/>
      <c r="L1581" s="3" t="s">
        <v>11</v>
      </c>
      <c r="M1581" s="2">
        <v>45125</v>
      </c>
      <c r="N1581" s="2"/>
      <c r="O1581" s="5">
        <v>45145</v>
      </c>
      <c r="P1581" s="2"/>
      <c r="Q1581" s="2"/>
      <c r="R1581" s="1"/>
      <c r="S1581" s="45"/>
      <c r="T1581" s="31"/>
    </row>
    <row r="1582" spans="1:20" hidden="1" x14ac:dyDescent="0.25">
      <c r="A1582" s="1">
        <v>25968598</v>
      </c>
      <c r="B1582" s="2">
        <v>45131</v>
      </c>
      <c r="C1582" s="2" t="s">
        <v>456</v>
      </c>
      <c r="D1582" s="1" t="s">
        <v>84</v>
      </c>
      <c r="E1582" s="1" t="s">
        <v>13</v>
      </c>
      <c r="F1582" s="1">
        <v>125785</v>
      </c>
      <c r="G1582" s="1" t="s">
        <v>423</v>
      </c>
      <c r="H1582" s="29">
        <v>10209</v>
      </c>
      <c r="I1582" s="46">
        <v>382.11</v>
      </c>
      <c r="J1582" s="30">
        <v>344.13299999999998</v>
      </c>
      <c r="K1582" s="4"/>
      <c r="L1582" s="3" t="s">
        <v>844</v>
      </c>
      <c r="M1582" s="2">
        <v>45125</v>
      </c>
      <c r="N1582" s="2"/>
      <c r="O1582" s="5">
        <v>45148</v>
      </c>
      <c r="P1582" s="2"/>
      <c r="Q1582" s="2"/>
      <c r="R1582" s="1"/>
      <c r="S1582" s="45"/>
      <c r="T1582" s="31"/>
    </row>
    <row r="1583" spans="1:20" hidden="1" x14ac:dyDescent="0.25">
      <c r="A1583" s="1">
        <v>26051698</v>
      </c>
      <c r="B1583" s="2">
        <v>45126</v>
      </c>
      <c r="C1583" s="2" t="s">
        <v>456</v>
      </c>
      <c r="D1583" s="1" t="s">
        <v>557</v>
      </c>
      <c r="E1583" s="1" t="s">
        <v>66</v>
      </c>
      <c r="F1583" s="1">
        <v>125786</v>
      </c>
      <c r="G1583" s="1" t="s">
        <v>423</v>
      </c>
      <c r="H1583" s="29">
        <v>14909.33</v>
      </c>
      <c r="I1583" s="46">
        <v>1223.99</v>
      </c>
      <c r="J1583" s="30">
        <v>504.96800000000002</v>
      </c>
      <c r="K1583" s="4"/>
      <c r="L1583" s="3" t="s">
        <v>61</v>
      </c>
      <c r="M1583" s="2">
        <v>45125</v>
      </c>
      <c r="N1583" s="2"/>
      <c r="O1583" s="5">
        <v>45148</v>
      </c>
      <c r="P1583" s="2"/>
      <c r="Q1583" s="2"/>
      <c r="R1583" s="1"/>
      <c r="S1583" s="45"/>
      <c r="T1583" s="31"/>
    </row>
    <row r="1584" spans="1:20" hidden="1" x14ac:dyDescent="0.25">
      <c r="A1584" s="1">
        <v>25899798</v>
      </c>
      <c r="B1584" s="2">
        <v>45126</v>
      </c>
      <c r="C1584" s="2" t="s">
        <v>456</v>
      </c>
      <c r="D1584" s="1" t="s">
        <v>1009</v>
      </c>
      <c r="E1584" s="1" t="s">
        <v>143</v>
      </c>
      <c r="F1584" s="1">
        <v>125787</v>
      </c>
      <c r="G1584" s="1" t="s">
        <v>424</v>
      </c>
      <c r="H1584" s="29">
        <v>13811.27</v>
      </c>
      <c r="I1584" s="46">
        <v>1409.73</v>
      </c>
      <c r="J1584" s="30">
        <v>463.637</v>
      </c>
      <c r="K1584" s="4"/>
      <c r="L1584" s="3" t="s">
        <v>798</v>
      </c>
      <c r="M1584" s="2">
        <v>45125</v>
      </c>
      <c r="N1584" s="2"/>
      <c r="O1584" s="5">
        <v>45156</v>
      </c>
      <c r="P1584" s="2"/>
      <c r="Q1584" s="2"/>
      <c r="R1584" s="1"/>
      <c r="S1584" s="45"/>
      <c r="T1584" s="31"/>
    </row>
    <row r="1585" spans="1:20" hidden="1" x14ac:dyDescent="0.25">
      <c r="A1585" s="1">
        <v>25780598</v>
      </c>
      <c r="B1585" s="2">
        <v>45126</v>
      </c>
      <c r="C1585" s="2" t="s">
        <v>456</v>
      </c>
      <c r="D1585" s="1" t="s">
        <v>578</v>
      </c>
      <c r="E1585" s="1" t="s">
        <v>13</v>
      </c>
      <c r="F1585" s="1">
        <v>125788</v>
      </c>
      <c r="G1585" s="1" t="s">
        <v>423</v>
      </c>
      <c r="H1585" s="29">
        <v>20189</v>
      </c>
      <c r="I1585" s="46">
        <v>992.42</v>
      </c>
      <c r="J1585" s="30">
        <v>710.76099999999997</v>
      </c>
      <c r="K1585" s="4"/>
      <c r="L1585" s="3" t="s">
        <v>61</v>
      </c>
      <c r="M1585" s="2">
        <v>45125</v>
      </c>
      <c r="N1585" s="2"/>
      <c r="O1585" s="5">
        <v>45145</v>
      </c>
      <c r="P1585" s="2"/>
      <c r="Q1585" s="2"/>
      <c r="R1585" s="1"/>
      <c r="S1585" s="45"/>
      <c r="T1585" s="31"/>
    </row>
    <row r="1586" spans="1:20" hidden="1" x14ac:dyDescent="0.25">
      <c r="A1586" s="1">
        <v>26043998</v>
      </c>
      <c r="B1586" s="2">
        <v>45125</v>
      </c>
      <c r="C1586" s="2" t="s">
        <v>456</v>
      </c>
      <c r="D1586" s="1" t="s">
        <v>15</v>
      </c>
      <c r="E1586" s="1" t="s">
        <v>16</v>
      </c>
      <c r="F1586" s="1">
        <v>125790</v>
      </c>
      <c r="G1586" s="1" t="s">
        <v>423</v>
      </c>
      <c r="H1586" s="29">
        <v>18209</v>
      </c>
      <c r="I1586" s="46">
        <v>993.48</v>
      </c>
      <c r="J1586" s="30">
        <v>647.49300000000005</v>
      </c>
      <c r="K1586" s="4"/>
      <c r="L1586" s="3" t="s">
        <v>11</v>
      </c>
      <c r="M1586" s="2">
        <v>45125</v>
      </c>
      <c r="N1586" s="2"/>
      <c r="O1586" s="5">
        <v>45145</v>
      </c>
      <c r="P1586" s="2"/>
      <c r="Q1586" s="2"/>
      <c r="R1586" s="1"/>
      <c r="S1586" s="45"/>
      <c r="T1586" s="31"/>
    </row>
    <row r="1587" spans="1:20" hidden="1" x14ac:dyDescent="0.25">
      <c r="A1587" s="1">
        <v>25632898</v>
      </c>
      <c r="B1587" s="2">
        <v>45126</v>
      </c>
      <c r="C1587" s="2" t="s">
        <v>456</v>
      </c>
      <c r="D1587" s="1" t="s">
        <v>333</v>
      </c>
      <c r="E1587" s="1" t="s">
        <v>66</v>
      </c>
      <c r="F1587" s="1">
        <v>125793</v>
      </c>
      <c r="G1587" s="1" t="s">
        <v>423</v>
      </c>
      <c r="H1587" s="29">
        <v>10209</v>
      </c>
      <c r="I1587" s="46">
        <v>665.4</v>
      </c>
      <c r="J1587" s="30">
        <v>344.13299999999998</v>
      </c>
      <c r="K1587" s="4"/>
      <c r="L1587" s="3" t="s">
        <v>61</v>
      </c>
      <c r="M1587" s="2">
        <v>45125</v>
      </c>
      <c r="N1587" s="2"/>
      <c r="O1587" s="5">
        <v>45148</v>
      </c>
      <c r="P1587" s="2"/>
      <c r="Q1587" s="2"/>
      <c r="R1587" s="1"/>
      <c r="S1587" s="45"/>
      <c r="T1587" s="31"/>
    </row>
    <row r="1588" spans="1:20" hidden="1" x14ac:dyDescent="0.25">
      <c r="A1588" s="1">
        <v>26019398</v>
      </c>
      <c r="B1588" s="2">
        <v>45126</v>
      </c>
      <c r="C1588" s="2" t="s">
        <v>456</v>
      </c>
      <c r="D1588" s="1" t="s">
        <v>98</v>
      </c>
      <c r="E1588" s="1" t="s">
        <v>10</v>
      </c>
      <c r="F1588" s="1">
        <v>125795</v>
      </c>
      <c r="G1588" s="1" t="s">
        <v>423</v>
      </c>
      <c r="H1588" s="29">
        <v>12564</v>
      </c>
      <c r="I1588" s="46">
        <v>848.67</v>
      </c>
      <c r="J1588" s="30">
        <v>405.43</v>
      </c>
      <c r="K1588" s="4"/>
      <c r="L1588" s="3" t="s">
        <v>61</v>
      </c>
      <c r="M1588" s="2">
        <v>45125</v>
      </c>
      <c r="N1588" s="2"/>
      <c r="O1588" s="5">
        <v>45147</v>
      </c>
      <c r="P1588" s="2"/>
      <c r="Q1588" s="2"/>
      <c r="R1588" s="1"/>
      <c r="S1588" s="45"/>
      <c r="T1588" s="31"/>
    </row>
    <row r="1589" spans="1:20" hidden="1" x14ac:dyDescent="0.25">
      <c r="A1589" s="1">
        <v>25233998</v>
      </c>
      <c r="B1589" s="2">
        <v>45125</v>
      </c>
      <c r="C1589" s="2" t="s">
        <v>456</v>
      </c>
      <c r="D1589" s="1" t="s">
        <v>132</v>
      </c>
      <c r="E1589" s="1" t="s">
        <v>88</v>
      </c>
      <c r="F1589" s="1">
        <v>125796</v>
      </c>
      <c r="G1589" s="1" t="s">
        <v>423</v>
      </c>
      <c r="H1589" s="29">
        <v>13791.23</v>
      </c>
      <c r="I1589" s="46">
        <v>470.27</v>
      </c>
      <c r="J1589" s="30">
        <v>402.72399999999999</v>
      </c>
      <c r="K1589" s="4"/>
      <c r="L1589" s="3" t="s">
        <v>11</v>
      </c>
      <c r="M1589" s="2">
        <v>45125</v>
      </c>
      <c r="N1589" s="2"/>
      <c r="O1589" s="5">
        <v>45138</v>
      </c>
      <c r="P1589" s="2"/>
      <c r="Q1589" s="2"/>
      <c r="R1589" s="1"/>
      <c r="S1589" s="45"/>
      <c r="T1589" s="31"/>
    </row>
    <row r="1590" spans="1:20" hidden="1" x14ac:dyDescent="0.25">
      <c r="A1590" s="1">
        <v>26066698</v>
      </c>
      <c r="B1590" s="2">
        <v>45126</v>
      </c>
      <c r="C1590" s="2" t="s">
        <v>456</v>
      </c>
      <c r="D1590" s="1" t="s">
        <v>761</v>
      </c>
      <c r="E1590" s="1" t="s">
        <v>5</v>
      </c>
      <c r="F1590" s="1">
        <v>125798</v>
      </c>
      <c r="G1590" s="1" t="s">
        <v>422</v>
      </c>
      <c r="H1590" s="29">
        <v>2417.96</v>
      </c>
      <c r="I1590" s="46">
        <v>96.59</v>
      </c>
      <c r="J1590" s="30">
        <v>43.917000000000002</v>
      </c>
      <c r="K1590" s="4"/>
      <c r="L1590" s="3" t="s">
        <v>836</v>
      </c>
      <c r="M1590" s="2">
        <v>45125</v>
      </c>
      <c r="N1590" s="2"/>
      <c r="O1590" s="5">
        <v>45131</v>
      </c>
      <c r="P1590" s="2"/>
      <c r="Q1590" s="2"/>
      <c r="R1590" s="1"/>
      <c r="S1590" s="45"/>
      <c r="T1590" s="31"/>
    </row>
    <row r="1591" spans="1:20" hidden="1" x14ac:dyDescent="0.25">
      <c r="A1591" s="1">
        <v>25758898</v>
      </c>
      <c r="B1591" s="2">
        <v>45125</v>
      </c>
      <c r="C1591" s="2" t="s">
        <v>456</v>
      </c>
      <c r="D1591" s="1" t="s">
        <v>229</v>
      </c>
      <c r="E1591" s="1" t="s">
        <v>16</v>
      </c>
      <c r="F1591" s="1">
        <v>125800</v>
      </c>
      <c r="G1591" s="1" t="s">
        <v>423</v>
      </c>
      <c r="H1591" s="29">
        <v>9589</v>
      </c>
      <c r="I1591" s="46">
        <v>480.36</v>
      </c>
      <c r="J1591" s="30">
        <v>313.065</v>
      </c>
      <c r="K1591" s="4"/>
      <c r="L1591" s="3" t="s">
        <v>11</v>
      </c>
      <c r="M1591" s="2">
        <v>45125</v>
      </c>
      <c r="N1591" s="2"/>
      <c r="O1591" s="5">
        <v>45145</v>
      </c>
      <c r="P1591" s="2"/>
      <c r="Q1591" s="2"/>
      <c r="R1591" s="1"/>
      <c r="S1591" s="45"/>
      <c r="T1591" s="31"/>
    </row>
    <row r="1592" spans="1:20" hidden="1" x14ac:dyDescent="0.25">
      <c r="A1592" s="1">
        <v>25636398</v>
      </c>
      <c r="B1592" s="2">
        <v>45125</v>
      </c>
      <c r="C1592" s="2" t="s">
        <v>456</v>
      </c>
      <c r="D1592" s="1" t="s">
        <v>117</v>
      </c>
      <c r="E1592" s="1" t="s">
        <v>16</v>
      </c>
      <c r="F1592" s="1">
        <v>125801</v>
      </c>
      <c r="G1592" s="1" t="s">
        <v>423</v>
      </c>
      <c r="H1592" s="29">
        <v>4841</v>
      </c>
      <c r="I1592" s="46">
        <v>202.84</v>
      </c>
      <c r="J1592" s="30">
        <v>132.196</v>
      </c>
      <c r="K1592" s="4"/>
      <c r="L1592" s="3" t="s">
        <v>11</v>
      </c>
      <c r="M1592" s="2">
        <v>45125</v>
      </c>
      <c r="N1592" s="2"/>
      <c r="O1592" s="5">
        <v>45146</v>
      </c>
      <c r="P1592" s="2"/>
      <c r="Q1592" s="2"/>
      <c r="R1592" s="1"/>
      <c r="S1592" s="45"/>
      <c r="T1592" s="31"/>
    </row>
    <row r="1593" spans="1:20" hidden="1" x14ac:dyDescent="0.25">
      <c r="A1593" s="1">
        <v>25423698</v>
      </c>
      <c r="B1593" s="2">
        <v>45127</v>
      </c>
      <c r="C1593" s="2" t="s">
        <v>456</v>
      </c>
      <c r="D1593" s="1" t="s">
        <v>146</v>
      </c>
      <c r="E1593" s="1" t="s">
        <v>30</v>
      </c>
      <c r="F1593" s="1">
        <v>125802</v>
      </c>
      <c r="G1593" s="1" t="s">
        <v>425</v>
      </c>
      <c r="H1593" s="29">
        <v>13729</v>
      </c>
      <c r="I1593" s="46">
        <v>1196.8499999999999</v>
      </c>
      <c r="J1593" s="30">
        <v>494.59500000000003</v>
      </c>
      <c r="K1593" s="4"/>
      <c r="L1593" s="3" t="s">
        <v>959</v>
      </c>
      <c r="M1593" s="2">
        <v>45125</v>
      </c>
      <c r="N1593" s="2" t="s">
        <v>1407</v>
      </c>
      <c r="O1593" s="5">
        <v>45146</v>
      </c>
      <c r="P1593" s="2"/>
      <c r="Q1593" s="2"/>
      <c r="R1593" s="1"/>
      <c r="S1593" s="45"/>
      <c r="T1593" s="31"/>
    </row>
    <row r="1594" spans="1:20" hidden="1" x14ac:dyDescent="0.25">
      <c r="A1594" s="1">
        <v>25643298</v>
      </c>
      <c r="B1594" s="2">
        <v>45126</v>
      </c>
      <c r="C1594" s="2" t="s">
        <v>456</v>
      </c>
      <c r="D1594" s="1" t="s">
        <v>497</v>
      </c>
      <c r="E1594" s="1" t="s">
        <v>55</v>
      </c>
      <c r="F1594" s="1">
        <v>125803</v>
      </c>
      <c r="G1594" s="1" t="s">
        <v>426</v>
      </c>
      <c r="H1594" s="29">
        <v>6839</v>
      </c>
      <c r="I1594" s="46">
        <v>469.95</v>
      </c>
      <c r="J1594" s="30">
        <v>238.3</v>
      </c>
      <c r="K1594" s="4"/>
      <c r="L1594" s="3" t="s">
        <v>52</v>
      </c>
      <c r="M1594" s="2">
        <v>45125</v>
      </c>
      <c r="N1594" s="2"/>
      <c r="O1594" s="5">
        <v>45142</v>
      </c>
      <c r="P1594" s="2"/>
      <c r="Q1594" s="2"/>
      <c r="R1594" s="1"/>
      <c r="S1594" s="45"/>
      <c r="T1594" s="31"/>
    </row>
    <row r="1595" spans="1:20" hidden="1" x14ac:dyDescent="0.25">
      <c r="A1595" s="1">
        <v>25727098</v>
      </c>
      <c r="B1595" s="2">
        <v>45125</v>
      </c>
      <c r="C1595" s="2" t="s">
        <v>456</v>
      </c>
      <c r="D1595" s="1" t="s">
        <v>34</v>
      </c>
      <c r="E1595" s="1" t="s">
        <v>16</v>
      </c>
      <c r="F1595" s="1">
        <v>125804</v>
      </c>
      <c r="G1595" s="1" t="s">
        <v>423</v>
      </c>
      <c r="H1595" s="29">
        <v>8359</v>
      </c>
      <c r="I1595" s="46">
        <v>479.53</v>
      </c>
      <c r="J1595" s="30">
        <v>312.52499999999998</v>
      </c>
      <c r="K1595" s="4"/>
      <c r="L1595" s="3" t="s">
        <v>11</v>
      </c>
      <c r="M1595" s="2">
        <v>45125</v>
      </c>
      <c r="N1595" s="2"/>
      <c r="O1595" s="5">
        <v>45146</v>
      </c>
      <c r="P1595" s="2"/>
      <c r="Q1595" s="2"/>
      <c r="R1595" s="1"/>
      <c r="S1595" s="45"/>
      <c r="T1595" s="31"/>
    </row>
    <row r="1596" spans="1:20" hidden="1" x14ac:dyDescent="0.25">
      <c r="A1596" s="1">
        <v>25655998</v>
      </c>
      <c r="B1596" s="2">
        <v>45125</v>
      </c>
      <c r="C1596" s="2" t="s">
        <v>456</v>
      </c>
      <c r="D1596" s="1" t="s">
        <v>538</v>
      </c>
      <c r="E1596" s="1" t="s">
        <v>20</v>
      </c>
      <c r="F1596" s="1">
        <v>125806</v>
      </c>
      <c r="G1596" s="1" t="s">
        <v>423</v>
      </c>
      <c r="H1596" s="29">
        <v>10106.91</v>
      </c>
      <c r="I1596" s="46">
        <v>526.95000000000005</v>
      </c>
      <c r="J1596" s="30">
        <v>343.43799999999999</v>
      </c>
      <c r="K1596" s="4"/>
      <c r="L1596" s="3" t="s">
        <v>11</v>
      </c>
      <c r="M1596" s="2">
        <v>45125</v>
      </c>
      <c r="N1596" s="2"/>
      <c r="O1596" s="5">
        <v>45141</v>
      </c>
      <c r="P1596" s="2"/>
      <c r="Q1596" s="2"/>
      <c r="R1596" s="1"/>
      <c r="S1596" s="45"/>
      <c r="T1596" s="31"/>
    </row>
    <row r="1597" spans="1:20" hidden="1" x14ac:dyDescent="0.25">
      <c r="A1597" s="1">
        <v>25758398</v>
      </c>
      <c r="B1597" s="2">
        <v>45126</v>
      </c>
      <c r="C1597" s="2" t="s">
        <v>456</v>
      </c>
      <c r="D1597" s="1" t="s">
        <v>62</v>
      </c>
      <c r="E1597" s="1" t="s">
        <v>60</v>
      </c>
      <c r="F1597" s="1">
        <v>125807</v>
      </c>
      <c r="G1597" s="1" t="s">
        <v>423</v>
      </c>
      <c r="H1597" s="29">
        <v>14169</v>
      </c>
      <c r="I1597" s="46">
        <v>925.1</v>
      </c>
      <c r="J1597" s="30">
        <v>491.59500000000003</v>
      </c>
      <c r="K1597" s="4"/>
      <c r="L1597" s="3" t="s">
        <v>61</v>
      </c>
      <c r="M1597" s="2">
        <v>45125</v>
      </c>
      <c r="N1597" s="2"/>
      <c r="O1597" s="5">
        <v>45152</v>
      </c>
      <c r="P1597" s="2"/>
      <c r="Q1597" s="2"/>
      <c r="R1597" s="1"/>
      <c r="S1597" s="45"/>
      <c r="T1597" s="31"/>
    </row>
    <row r="1598" spans="1:20" hidden="1" x14ac:dyDescent="0.25">
      <c r="A1598" s="1">
        <v>25771298</v>
      </c>
      <c r="B1598" s="2">
        <v>45125</v>
      </c>
      <c r="C1598" s="2" t="s">
        <v>456</v>
      </c>
      <c r="D1598" s="1" t="s">
        <v>551</v>
      </c>
      <c r="E1598" s="1" t="s">
        <v>16</v>
      </c>
      <c r="F1598" s="1">
        <v>125808</v>
      </c>
      <c r="G1598" s="1" t="s">
        <v>423</v>
      </c>
      <c r="H1598" s="29">
        <v>12289</v>
      </c>
      <c r="I1598" s="46">
        <v>574.23</v>
      </c>
      <c r="J1598" s="30">
        <v>374.25099999999998</v>
      </c>
      <c r="K1598" s="4"/>
      <c r="L1598" s="3" t="s">
        <v>11</v>
      </c>
      <c r="M1598" s="2">
        <v>45125</v>
      </c>
      <c r="N1598" s="2"/>
      <c r="O1598" s="5">
        <v>45145</v>
      </c>
      <c r="P1598" s="2"/>
      <c r="Q1598" s="2"/>
      <c r="R1598" s="1"/>
      <c r="S1598" s="45"/>
      <c r="T1598" s="31"/>
    </row>
    <row r="1599" spans="1:20" hidden="1" x14ac:dyDescent="0.25">
      <c r="A1599" s="1">
        <v>25882598</v>
      </c>
      <c r="B1599" s="2">
        <v>45125</v>
      </c>
      <c r="C1599" s="2" t="s">
        <v>456</v>
      </c>
      <c r="D1599" s="1" t="s">
        <v>64</v>
      </c>
      <c r="E1599" s="1" t="s">
        <v>24</v>
      </c>
      <c r="F1599" s="1">
        <v>125809</v>
      </c>
      <c r="G1599" s="1" t="s">
        <v>423</v>
      </c>
      <c r="H1599" s="29">
        <v>15255</v>
      </c>
      <c r="I1599" s="46">
        <v>816.38</v>
      </c>
      <c r="J1599" s="30">
        <v>532.06500000000005</v>
      </c>
      <c r="K1599" s="4"/>
      <c r="L1599" s="3" t="s">
        <v>11</v>
      </c>
      <c r="M1599" s="2">
        <v>45125</v>
      </c>
      <c r="N1599" s="2"/>
      <c r="O1599" s="5">
        <v>45145</v>
      </c>
      <c r="P1599" s="2"/>
      <c r="Q1599" s="2"/>
      <c r="R1599" s="1"/>
      <c r="S1599" s="45"/>
      <c r="T1599" s="31"/>
    </row>
    <row r="1600" spans="1:20" hidden="1" x14ac:dyDescent="0.25">
      <c r="A1600" s="1">
        <v>25965498</v>
      </c>
      <c r="B1600" s="2">
        <v>45126</v>
      </c>
      <c r="C1600" s="2" t="s">
        <v>456</v>
      </c>
      <c r="D1600" s="1" t="s">
        <v>345</v>
      </c>
      <c r="E1600" s="1" t="s">
        <v>6</v>
      </c>
      <c r="F1600" s="1">
        <v>125810</v>
      </c>
      <c r="G1600" s="1" t="s">
        <v>422</v>
      </c>
      <c r="H1600" s="29">
        <v>11789.91</v>
      </c>
      <c r="I1600" s="46">
        <v>385.3</v>
      </c>
      <c r="J1600" s="30">
        <v>387.65</v>
      </c>
      <c r="K1600" s="4"/>
      <c r="L1600" s="3" t="s">
        <v>52</v>
      </c>
      <c r="M1600" s="2">
        <v>45125</v>
      </c>
      <c r="N1600" s="2"/>
      <c r="O1600" s="5">
        <v>45133</v>
      </c>
      <c r="P1600" s="2"/>
      <c r="Q1600" s="2"/>
      <c r="R1600" s="1"/>
      <c r="S1600" s="45"/>
      <c r="T1600" s="31"/>
    </row>
    <row r="1601" spans="1:20" hidden="1" x14ac:dyDescent="0.25">
      <c r="A1601" s="1">
        <v>26027898</v>
      </c>
      <c r="B1601" s="2">
        <v>45126</v>
      </c>
      <c r="C1601" s="2" t="s">
        <v>456</v>
      </c>
      <c r="D1601" s="1" t="s">
        <v>65</v>
      </c>
      <c r="E1601" s="1" t="s">
        <v>66</v>
      </c>
      <c r="F1601" s="1">
        <v>125812</v>
      </c>
      <c r="G1601" s="1" t="s">
        <v>423</v>
      </c>
      <c r="H1601" s="29">
        <v>8909</v>
      </c>
      <c r="I1601" s="46">
        <v>466.34</v>
      </c>
      <c r="J1601" s="30">
        <v>285.92700000000002</v>
      </c>
      <c r="K1601" s="4"/>
      <c r="L1601" s="3" t="s">
        <v>799</v>
      </c>
      <c r="M1601" s="2">
        <v>45125</v>
      </c>
      <c r="N1601" s="2"/>
      <c r="O1601" s="5">
        <v>45133</v>
      </c>
      <c r="P1601" s="2"/>
      <c r="Q1601" s="2"/>
      <c r="R1601" s="1"/>
      <c r="S1601" s="45"/>
      <c r="T1601" s="31"/>
    </row>
    <row r="1602" spans="1:20" hidden="1" x14ac:dyDescent="0.25">
      <c r="A1602" s="1">
        <v>26036098</v>
      </c>
      <c r="B1602" s="2">
        <v>45131</v>
      </c>
      <c r="C1602" s="2" t="s">
        <v>456</v>
      </c>
      <c r="D1602" s="1" t="s">
        <v>67</v>
      </c>
      <c r="E1602" s="1" t="s">
        <v>66</v>
      </c>
      <c r="F1602" s="1">
        <v>125813</v>
      </c>
      <c r="G1602" s="1" t="s">
        <v>423</v>
      </c>
      <c r="H1602" s="29">
        <v>10209</v>
      </c>
      <c r="I1602" s="46">
        <v>481.31</v>
      </c>
      <c r="J1602" s="30">
        <v>344.13299999999998</v>
      </c>
      <c r="K1602" s="4"/>
      <c r="L1602" s="3" t="s">
        <v>799</v>
      </c>
      <c r="M1602" s="2">
        <v>45125</v>
      </c>
      <c r="N1602" s="2"/>
      <c r="O1602" s="5">
        <v>45140</v>
      </c>
      <c r="P1602" s="2"/>
      <c r="Q1602" s="2"/>
      <c r="R1602" s="1"/>
      <c r="S1602" s="45"/>
      <c r="T1602" s="31"/>
    </row>
    <row r="1603" spans="1:20" hidden="1" x14ac:dyDescent="0.25">
      <c r="A1603" s="1">
        <v>26049598</v>
      </c>
      <c r="B1603" s="2">
        <v>45126</v>
      </c>
      <c r="C1603" s="2" t="s">
        <v>456</v>
      </c>
      <c r="D1603" s="1" t="s">
        <v>230</v>
      </c>
      <c r="E1603" s="1" t="s">
        <v>13</v>
      </c>
      <c r="F1603" s="1">
        <v>125815</v>
      </c>
      <c r="G1603" s="1" t="s">
        <v>423</v>
      </c>
      <c r="H1603" s="29">
        <v>15409</v>
      </c>
      <c r="I1603" s="46">
        <v>592.49</v>
      </c>
      <c r="J1603" s="30">
        <v>538.34199999999998</v>
      </c>
      <c r="K1603" s="4"/>
      <c r="L1603" s="3" t="s">
        <v>61</v>
      </c>
      <c r="M1603" s="2">
        <v>45125</v>
      </c>
      <c r="N1603" s="2"/>
      <c r="O1603" s="5">
        <v>45145</v>
      </c>
      <c r="P1603" s="2"/>
      <c r="Q1603" s="2"/>
      <c r="R1603" s="1"/>
      <c r="S1603" s="45"/>
      <c r="T1603" s="31"/>
    </row>
    <row r="1604" spans="1:20" hidden="1" x14ac:dyDescent="0.25">
      <c r="A1604" s="1">
        <v>26044998</v>
      </c>
      <c r="B1604" s="2">
        <v>45126</v>
      </c>
      <c r="C1604" s="2" t="s">
        <v>456</v>
      </c>
      <c r="D1604" s="1" t="s">
        <v>65</v>
      </c>
      <c r="E1604" s="1" t="s">
        <v>66</v>
      </c>
      <c r="F1604" s="1">
        <v>125816</v>
      </c>
      <c r="G1604" s="1" t="s">
        <v>423</v>
      </c>
      <c r="H1604" s="29">
        <v>52031.43</v>
      </c>
      <c r="I1604" s="46">
        <v>2723.61</v>
      </c>
      <c r="J1604" s="30">
        <v>1873.145</v>
      </c>
      <c r="K1604" s="4"/>
      <c r="L1604" s="3" t="s">
        <v>799</v>
      </c>
      <c r="M1604" s="2">
        <v>45125</v>
      </c>
      <c r="N1604" s="2"/>
      <c r="O1604" s="5">
        <v>45131</v>
      </c>
      <c r="P1604" s="2"/>
      <c r="Q1604" s="2"/>
      <c r="R1604" s="1"/>
      <c r="S1604" s="45"/>
      <c r="T1604" s="31"/>
    </row>
    <row r="1605" spans="1:20" hidden="1" x14ac:dyDescent="0.25">
      <c r="A1605" s="1">
        <v>26108798</v>
      </c>
      <c r="B1605" s="2">
        <v>45127</v>
      </c>
      <c r="C1605" s="2" t="s">
        <v>456</v>
      </c>
      <c r="D1605" s="1" t="s">
        <v>90</v>
      </c>
      <c r="E1605" s="1" t="s">
        <v>91</v>
      </c>
      <c r="F1605" s="1">
        <v>125817</v>
      </c>
      <c r="G1605" s="1" t="s">
        <v>426</v>
      </c>
      <c r="H1605" s="29">
        <v>8539</v>
      </c>
      <c r="I1605" s="46">
        <v>366.73</v>
      </c>
      <c r="J1605" s="30">
        <v>311.714</v>
      </c>
      <c r="K1605" s="4"/>
      <c r="L1605" s="3" t="s">
        <v>52</v>
      </c>
      <c r="M1605" s="2">
        <v>45125</v>
      </c>
      <c r="N1605" s="2"/>
      <c r="O1605" s="5">
        <v>45140</v>
      </c>
      <c r="P1605" s="2"/>
      <c r="Q1605" s="2"/>
      <c r="R1605" s="1"/>
      <c r="S1605" s="45"/>
      <c r="T1605" s="31"/>
    </row>
    <row r="1606" spans="1:20" hidden="1" x14ac:dyDescent="0.25">
      <c r="A1606" s="1">
        <v>25962298</v>
      </c>
      <c r="B1606" s="2">
        <v>45126</v>
      </c>
      <c r="C1606" s="2" t="s">
        <v>456</v>
      </c>
      <c r="D1606" s="1" t="s">
        <v>376</v>
      </c>
      <c r="E1606" s="1" t="s">
        <v>20</v>
      </c>
      <c r="F1606" s="1">
        <v>125818</v>
      </c>
      <c r="G1606" s="1" t="s">
        <v>423</v>
      </c>
      <c r="H1606" s="29">
        <v>6109</v>
      </c>
      <c r="I1606" s="46">
        <v>297.02</v>
      </c>
      <c r="J1606" s="30">
        <v>193.58500000000001</v>
      </c>
      <c r="K1606" s="4"/>
      <c r="L1606" s="3" t="s">
        <v>11</v>
      </c>
      <c r="M1606" s="2">
        <v>45125</v>
      </c>
      <c r="N1606" s="2"/>
      <c r="O1606" s="5">
        <v>45142</v>
      </c>
      <c r="P1606" s="2"/>
      <c r="Q1606" s="2"/>
      <c r="R1606" s="1"/>
      <c r="S1606" s="45"/>
      <c r="T1606" s="31"/>
    </row>
    <row r="1607" spans="1:20" hidden="1" x14ac:dyDescent="0.25">
      <c r="A1607" s="1">
        <v>25605898</v>
      </c>
      <c r="B1607" s="2">
        <v>45126</v>
      </c>
      <c r="C1607" s="2" t="s">
        <v>456</v>
      </c>
      <c r="D1607" s="1" t="s">
        <v>181</v>
      </c>
      <c r="E1607" s="1" t="s">
        <v>5</v>
      </c>
      <c r="F1607" s="1">
        <v>125820</v>
      </c>
      <c r="G1607" s="1" t="s">
        <v>422</v>
      </c>
      <c r="H1607" s="29">
        <v>7599</v>
      </c>
      <c r="I1607" s="46">
        <v>207.25</v>
      </c>
      <c r="J1607" s="30">
        <v>251.791</v>
      </c>
      <c r="K1607" s="4"/>
      <c r="L1607" s="3" t="s">
        <v>836</v>
      </c>
      <c r="M1607" s="2">
        <v>45125</v>
      </c>
      <c r="N1607" s="2"/>
      <c r="O1607" s="5">
        <v>45131</v>
      </c>
      <c r="P1607" s="2"/>
      <c r="Q1607" s="2"/>
      <c r="R1607" s="1"/>
      <c r="S1607" s="45"/>
      <c r="T1607" s="31"/>
    </row>
    <row r="1608" spans="1:20" hidden="1" x14ac:dyDescent="0.25">
      <c r="A1608" s="1">
        <v>26056598</v>
      </c>
      <c r="B1608" s="2">
        <v>45125</v>
      </c>
      <c r="C1608" s="2" t="s">
        <v>456</v>
      </c>
      <c r="D1608" s="1" t="s">
        <v>130</v>
      </c>
      <c r="E1608" s="1" t="s">
        <v>16</v>
      </c>
      <c r="F1608" s="1">
        <v>125822</v>
      </c>
      <c r="G1608" s="1" t="s">
        <v>423</v>
      </c>
      <c r="H1608" s="29">
        <v>12549</v>
      </c>
      <c r="I1608" s="46">
        <v>566.30999999999995</v>
      </c>
      <c r="J1608" s="30">
        <v>433.26400000000001</v>
      </c>
      <c r="K1608" s="4"/>
      <c r="L1608" s="3" t="s">
        <v>11</v>
      </c>
      <c r="M1608" s="2">
        <v>45125</v>
      </c>
      <c r="N1608" s="2"/>
      <c r="O1608" s="5">
        <v>45141</v>
      </c>
      <c r="P1608" s="2"/>
      <c r="Q1608" s="2"/>
      <c r="R1608" s="1"/>
      <c r="S1608" s="45"/>
      <c r="T1608" s="31"/>
    </row>
    <row r="1609" spans="1:20" hidden="1" x14ac:dyDescent="0.25">
      <c r="A1609" s="1">
        <v>26046898</v>
      </c>
      <c r="B1609" s="2">
        <v>45126</v>
      </c>
      <c r="C1609" s="2" t="s">
        <v>456</v>
      </c>
      <c r="D1609" s="1" t="s">
        <v>325</v>
      </c>
      <c r="E1609" s="1" t="s">
        <v>13</v>
      </c>
      <c r="F1609" s="1">
        <v>125823</v>
      </c>
      <c r="G1609" s="1" t="s">
        <v>423</v>
      </c>
      <c r="H1609" s="29">
        <v>8151.45</v>
      </c>
      <c r="I1609" s="46">
        <v>258.10000000000002</v>
      </c>
      <c r="J1609" s="30">
        <v>165.77699999999999</v>
      </c>
      <c r="K1609" s="4"/>
      <c r="L1609" s="3" t="s">
        <v>61</v>
      </c>
      <c r="M1609" s="2">
        <v>45125</v>
      </c>
      <c r="N1609" s="2"/>
      <c r="O1609" s="5">
        <v>45145</v>
      </c>
      <c r="P1609" s="2"/>
      <c r="Q1609" s="2"/>
      <c r="R1609" s="1"/>
      <c r="S1609" s="45"/>
      <c r="T1609" s="31"/>
    </row>
    <row r="1610" spans="1:20" hidden="1" x14ac:dyDescent="0.25">
      <c r="A1610" s="1">
        <v>26110698</v>
      </c>
      <c r="B1610" s="2">
        <v>45126</v>
      </c>
      <c r="C1610" s="2" t="s">
        <v>456</v>
      </c>
      <c r="D1610" s="1" t="s">
        <v>226</v>
      </c>
      <c r="E1610" s="1" t="s">
        <v>10</v>
      </c>
      <c r="F1610" s="1">
        <v>125824</v>
      </c>
      <c r="G1610" s="1" t="s">
        <v>423</v>
      </c>
      <c r="H1610" s="29">
        <v>5490</v>
      </c>
      <c r="I1610" s="46">
        <v>246.41</v>
      </c>
      <c r="J1610" s="30">
        <v>162.68799999999999</v>
      </c>
      <c r="K1610" s="4"/>
      <c r="L1610" s="3" t="s">
        <v>61</v>
      </c>
      <c r="M1610" s="2">
        <v>45125</v>
      </c>
      <c r="N1610" s="2"/>
      <c r="O1610" s="5">
        <v>45147</v>
      </c>
      <c r="P1610" s="2"/>
      <c r="Q1610" s="2"/>
      <c r="R1610" s="1"/>
      <c r="S1610" s="45"/>
      <c r="T1610" s="31"/>
    </row>
    <row r="1611" spans="1:20" hidden="1" x14ac:dyDescent="0.25">
      <c r="A1611" s="1">
        <v>26051798</v>
      </c>
      <c r="B1611" s="2">
        <v>45126</v>
      </c>
      <c r="C1611" s="2" t="s">
        <v>456</v>
      </c>
      <c r="D1611" s="1" t="s">
        <v>205</v>
      </c>
      <c r="E1611" s="1" t="s">
        <v>10</v>
      </c>
      <c r="F1611" s="1">
        <v>125825</v>
      </c>
      <c r="G1611" s="1" t="s">
        <v>423</v>
      </c>
      <c r="H1611" s="29">
        <v>12549</v>
      </c>
      <c r="I1611" s="46">
        <v>527.69000000000005</v>
      </c>
      <c r="J1611" s="30">
        <v>433.26400000000001</v>
      </c>
      <c r="K1611" s="4"/>
      <c r="L1611" s="3" t="s">
        <v>61</v>
      </c>
      <c r="M1611" s="2">
        <v>45125</v>
      </c>
      <c r="N1611" s="2"/>
      <c r="O1611" s="5">
        <v>45147</v>
      </c>
      <c r="P1611" s="2"/>
      <c r="Q1611" s="2"/>
      <c r="R1611" s="1"/>
      <c r="S1611" s="45"/>
      <c r="T1611" s="31"/>
    </row>
    <row r="1612" spans="1:20" hidden="1" x14ac:dyDescent="0.25">
      <c r="A1612" s="1">
        <v>25537998</v>
      </c>
      <c r="B1612" s="2">
        <v>45125</v>
      </c>
      <c r="C1612" s="2" t="s">
        <v>456</v>
      </c>
      <c r="D1612" s="1" t="s">
        <v>19</v>
      </c>
      <c r="E1612" s="1" t="s">
        <v>20</v>
      </c>
      <c r="F1612" s="1">
        <v>125827</v>
      </c>
      <c r="G1612" s="1" t="s">
        <v>423</v>
      </c>
      <c r="H1612" s="29">
        <v>27187.18</v>
      </c>
      <c r="I1612" s="46">
        <v>1155.58</v>
      </c>
      <c r="J1612" s="30">
        <v>968.29300000000001</v>
      </c>
      <c r="K1612" s="4"/>
      <c r="L1612" s="3" t="s">
        <v>11</v>
      </c>
      <c r="M1612" s="2">
        <v>45125</v>
      </c>
      <c r="N1612" s="2"/>
      <c r="O1612" s="5">
        <v>45142</v>
      </c>
      <c r="P1612" s="2"/>
      <c r="Q1612" s="2"/>
      <c r="R1612" s="1"/>
      <c r="S1612" s="45"/>
      <c r="T1612" s="31"/>
    </row>
    <row r="1613" spans="1:20" hidden="1" x14ac:dyDescent="0.25">
      <c r="A1613" s="1">
        <v>26056998</v>
      </c>
      <c r="B1613" s="2">
        <v>45125</v>
      </c>
      <c r="C1613" s="2" t="s">
        <v>456</v>
      </c>
      <c r="D1613" s="1" t="s">
        <v>17</v>
      </c>
      <c r="E1613" s="1" t="s">
        <v>16</v>
      </c>
      <c r="F1613" s="1">
        <v>125828</v>
      </c>
      <c r="G1613" s="1" t="s">
        <v>423</v>
      </c>
      <c r="H1613" s="29">
        <v>33000</v>
      </c>
      <c r="I1613" s="46">
        <v>1810.76</v>
      </c>
      <c r="J1613" s="30">
        <v>1385.38</v>
      </c>
      <c r="K1613" s="4"/>
      <c r="L1613" s="3" t="s">
        <v>11</v>
      </c>
      <c r="M1613" s="2">
        <v>45125</v>
      </c>
      <c r="N1613" s="2"/>
      <c r="O1613" s="5">
        <v>45139</v>
      </c>
      <c r="P1613" s="2"/>
      <c r="Q1613" s="2"/>
      <c r="R1613" s="1"/>
      <c r="S1613" s="45"/>
      <c r="T1613" s="31"/>
    </row>
    <row r="1614" spans="1:20" hidden="1" x14ac:dyDescent="0.25">
      <c r="A1614" s="1">
        <v>24954698</v>
      </c>
      <c r="B1614" s="2">
        <v>45126</v>
      </c>
      <c r="C1614" s="2" t="s">
        <v>456</v>
      </c>
      <c r="D1614" s="1" t="s">
        <v>4</v>
      </c>
      <c r="E1614" s="1" t="s">
        <v>5</v>
      </c>
      <c r="F1614" s="1">
        <v>125831</v>
      </c>
      <c r="G1614" s="1" t="s">
        <v>422</v>
      </c>
      <c r="H1614" s="29">
        <v>15744</v>
      </c>
      <c r="I1614" s="46">
        <v>393.6</v>
      </c>
      <c r="J1614" s="30">
        <v>475.82299999999998</v>
      </c>
      <c r="K1614" s="4"/>
      <c r="L1614" s="3" t="s">
        <v>836</v>
      </c>
      <c r="M1614" s="2">
        <v>45125</v>
      </c>
      <c r="N1614" s="2"/>
      <c r="O1614" s="5">
        <v>45128</v>
      </c>
      <c r="P1614" s="2"/>
      <c r="Q1614" s="2"/>
      <c r="R1614" s="1"/>
      <c r="S1614" s="45"/>
      <c r="T1614" s="31"/>
    </row>
    <row r="1615" spans="1:20" hidden="1" x14ac:dyDescent="0.25">
      <c r="A1615" s="1">
        <v>25781898</v>
      </c>
      <c r="B1615" s="2">
        <v>45131</v>
      </c>
      <c r="C1615" s="2" t="s">
        <v>456</v>
      </c>
      <c r="D1615" s="1" t="s">
        <v>67</v>
      </c>
      <c r="E1615" s="1" t="s">
        <v>66</v>
      </c>
      <c r="F1615" s="1">
        <v>125832</v>
      </c>
      <c r="G1615" s="1" t="s">
        <v>423</v>
      </c>
      <c r="H1615" s="29">
        <v>8944.1299999999992</v>
      </c>
      <c r="I1615" s="46">
        <v>421.68</v>
      </c>
      <c r="J1615" s="30">
        <v>312.52499999999998</v>
      </c>
      <c r="K1615" s="4"/>
      <c r="L1615" s="3" t="s">
        <v>799</v>
      </c>
      <c r="M1615" s="2">
        <v>45125</v>
      </c>
      <c r="N1615" s="2"/>
      <c r="O1615" s="5">
        <v>45140</v>
      </c>
      <c r="P1615" s="2"/>
      <c r="Q1615" s="2"/>
      <c r="R1615" s="1"/>
      <c r="S1615" s="45"/>
      <c r="T1615" s="31"/>
    </row>
    <row r="1616" spans="1:20" hidden="1" x14ac:dyDescent="0.25">
      <c r="A1616" s="1">
        <v>25770998</v>
      </c>
      <c r="B1616" s="2">
        <v>45132</v>
      </c>
      <c r="C1616" s="2" t="s">
        <v>456</v>
      </c>
      <c r="D1616" s="1" t="s">
        <v>136</v>
      </c>
      <c r="E1616" s="1" t="s">
        <v>16</v>
      </c>
      <c r="F1616" s="1">
        <v>125833</v>
      </c>
      <c r="G1616" s="1" t="s">
        <v>423</v>
      </c>
      <c r="H1616" s="29">
        <v>60692.56</v>
      </c>
      <c r="I1616" s="46">
        <v>3587.16</v>
      </c>
      <c r="J1616" s="30">
        <v>2337.942</v>
      </c>
      <c r="K1616" s="4"/>
      <c r="L1616" s="3" t="s">
        <v>11</v>
      </c>
      <c r="M1616" s="2">
        <v>45125</v>
      </c>
      <c r="N1616" s="2"/>
      <c r="O1616" s="2">
        <v>45152</v>
      </c>
      <c r="P1616" s="2"/>
      <c r="Q1616" s="2"/>
      <c r="R1616" s="1"/>
      <c r="S1616" s="45"/>
      <c r="T1616" s="31"/>
    </row>
    <row r="1617" spans="1:20" hidden="1" x14ac:dyDescent="0.25">
      <c r="A1617" s="1">
        <v>26023498</v>
      </c>
      <c r="B1617" s="2">
        <v>45126</v>
      </c>
      <c r="C1617" s="2" t="s">
        <v>456</v>
      </c>
      <c r="D1617" s="1" t="s">
        <v>568</v>
      </c>
      <c r="E1617" s="1" t="s">
        <v>60</v>
      </c>
      <c r="F1617" s="1">
        <v>125834</v>
      </c>
      <c r="G1617" s="1" t="s">
        <v>423</v>
      </c>
      <c r="H1617" s="29">
        <v>8820</v>
      </c>
      <c r="I1617" s="46">
        <v>543.11</v>
      </c>
      <c r="J1617" s="30">
        <v>285.23099999999999</v>
      </c>
      <c r="K1617" s="4"/>
      <c r="L1617" s="3" t="s">
        <v>61</v>
      </c>
      <c r="M1617" s="2">
        <v>45125</v>
      </c>
      <c r="N1617" s="2"/>
      <c r="O1617" s="5">
        <v>45152</v>
      </c>
      <c r="P1617" s="2"/>
      <c r="Q1617" s="2"/>
      <c r="R1617" s="1"/>
      <c r="S1617" s="45"/>
      <c r="T1617" s="31"/>
    </row>
    <row r="1618" spans="1:20" hidden="1" x14ac:dyDescent="0.25">
      <c r="A1618" s="1">
        <v>26166498</v>
      </c>
      <c r="B1618" s="2">
        <v>45126</v>
      </c>
      <c r="C1618" s="2" t="s">
        <v>456</v>
      </c>
      <c r="D1618" s="1" t="s">
        <v>14</v>
      </c>
      <c r="E1618" s="1" t="s">
        <v>10</v>
      </c>
      <c r="F1618" s="1">
        <v>125837</v>
      </c>
      <c r="G1618" s="1" t="s">
        <v>423</v>
      </c>
      <c r="H1618" s="29">
        <v>6109</v>
      </c>
      <c r="I1618" s="46">
        <v>240.16</v>
      </c>
      <c r="J1618" s="30">
        <v>193.58500000000001</v>
      </c>
      <c r="K1618" s="4"/>
      <c r="L1618" s="3" t="s">
        <v>61</v>
      </c>
      <c r="M1618" s="2">
        <v>45125</v>
      </c>
      <c r="N1618" s="2"/>
      <c r="O1618" s="5">
        <v>45142</v>
      </c>
      <c r="P1618" s="2"/>
      <c r="Q1618" s="2"/>
      <c r="R1618" s="1"/>
      <c r="S1618" s="45"/>
      <c r="T1618" s="31"/>
    </row>
    <row r="1619" spans="1:20" hidden="1" x14ac:dyDescent="0.25">
      <c r="A1619" s="1">
        <v>26053198</v>
      </c>
      <c r="B1619" s="2">
        <v>45128</v>
      </c>
      <c r="C1619" s="2" t="s">
        <v>456</v>
      </c>
      <c r="D1619" s="1" t="s">
        <v>561</v>
      </c>
      <c r="E1619" s="1" t="s">
        <v>88</v>
      </c>
      <c r="F1619" s="1">
        <v>125841</v>
      </c>
      <c r="G1619" s="1" t="s">
        <v>423</v>
      </c>
      <c r="H1619" s="29">
        <v>61799</v>
      </c>
      <c r="I1619" s="46">
        <v>3484.26</v>
      </c>
      <c r="J1619" s="30">
        <v>2270.88</v>
      </c>
      <c r="K1619" s="4"/>
      <c r="L1619" s="3" t="s">
        <v>11</v>
      </c>
      <c r="M1619" s="2">
        <v>45126</v>
      </c>
      <c r="N1619" s="2"/>
      <c r="O1619" s="5">
        <v>45145</v>
      </c>
      <c r="P1619" s="2"/>
      <c r="Q1619" s="2"/>
      <c r="R1619" s="1"/>
      <c r="S1619" s="45"/>
      <c r="T1619" s="31"/>
    </row>
    <row r="1620" spans="1:20" hidden="1" x14ac:dyDescent="0.25">
      <c r="A1620" s="1">
        <v>25000798</v>
      </c>
      <c r="B1620" s="2">
        <v>45126</v>
      </c>
      <c r="C1620" s="2" t="s">
        <v>456</v>
      </c>
      <c r="D1620" s="1" t="s">
        <v>65</v>
      </c>
      <c r="E1620" s="1" t="s">
        <v>66</v>
      </c>
      <c r="F1620" s="1">
        <v>125843</v>
      </c>
      <c r="G1620" s="1" t="s">
        <v>423</v>
      </c>
      <c r="H1620" s="29">
        <v>54500</v>
      </c>
      <c r="I1620" s="46">
        <v>2852.82</v>
      </c>
      <c r="J1620" s="30">
        <v>1772.9</v>
      </c>
      <c r="K1620" s="4"/>
      <c r="L1620" s="3" t="s">
        <v>799</v>
      </c>
      <c r="M1620" s="2">
        <v>45126</v>
      </c>
      <c r="N1620" s="2"/>
      <c r="O1620" s="5">
        <v>45133</v>
      </c>
      <c r="P1620" s="2"/>
      <c r="Q1620" s="2"/>
      <c r="R1620" s="1"/>
      <c r="S1620" s="45"/>
      <c r="T1620" s="31"/>
    </row>
    <row r="1621" spans="1:20" hidden="1" x14ac:dyDescent="0.25">
      <c r="A1621" s="1">
        <v>26048398</v>
      </c>
      <c r="B1621" s="2">
        <v>45126</v>
      </c>
      <c r="C1621" s="2" t="s">
        <v>456</v>
      </c>
      <c r="D1621" s="1" t="s">
        <v>207</v>
      </c>
      <c r="E1621" s="1" t="s">
        <v>16</v>
      </c>
      <c r="F1621" s="1">
        <v>125846</v>
      </c>
      <c r="G1621" s="1" t="s">
        <v>423</v>
      </c>
      <c r="H1621" s="29">
        <v>13429.81</v>
      </c>
      <c r="I1621" s="46">
        <v>584.41</v>
      </c>
      <c r="J1621" s="30">
        <v>380.89100000000002</v>
      </c>
      <c r="K1621" s="4"/>
      <c r="L1621" s="3" t="s">
        <v>11</v>
      </c>
      <c r="M1621" s="2">
        <v>45126</v>
      </c>
      <c r="N1621" s="2"/>
      <c r="O1621" s="5">
        <v>45146</v>
      </c>
      <c r="P1621" s="2"/>
      <c r="Q1621" s="2"/>
      <c r="R1621" s="1"/>
      <c r="S1621" s="45"/>
      <c r="T1621" s="31"/>
    </row>
    <row r="1622" spans="1:20" hidden="1" x14ac:dyDescent="0.25">
      <c r="A1622" s="1">
        <v>24322698</v>
      </c>
      <c r="B1622" s="2">
        <v>45128</v>
      </c>
      <c r="C1622" s="2" t="s">
        <v>456</v>
      </c>
      <c r="D1622" s="1" t="s">
        <v>12</v>
      </c>
      <c r="E1622" s="1" t="s">
        <v>13</v>
      </c>
      <c r="F1622" s="1">
        <v>125848</v>
      </c>
      <c r="G1622" s="1" t="s">
        <v>423</v>
      </c>
      <c r="H1622" s="29">
        <v>78500</v>
      </c>
      <c r="I1622" s="46">
        <v>3674.1</v>
      </c>
      <c r="J1622" s="30">
        <v>2771.7930000000001</v>
      </c>
      <c r="K1622" s="4"/>
      <c r="L1622" s="3" t="s">
        <v>61</v>
      </c>
      <c r="M1622" s="2">
        <v>45126</v>
      </c>
      <c r="N1622" s="2"/>
      <c r="O1622" s="5">
        <v>45162</v>
      </c>
      <c r="P1622" s="2"/>
      <c r="Q1622" s="2"/>
      <c r="R1622" s="1"/>
      <c r="S1622" s="45"/>
      <c r="T1622" s="31"/>
    </row>
    <row r="1623" spans="1:20" hidden="1" x14ac:dyDescent="0.25">
      <c r="A1623" s="1">
        <v>26094198</v>
      </c>
      <c r="B1623" s="2">
        <v>45131</v>
      </c>
      <c r="C1623" s="2" t="s">
        <v>456</v>
      </c>
      <c r="D1623" s="1" t="s">
        <v>67</v>
      </c>
      <c r="E1623" s="1" t="s">
        <v>66</v>
      </c>
      <c r="F1623" s="1">
        <v>125849</v>
      </c>
      <c r="G1623" s="1" t="s">
        <v>423</v>
      </c>
      <c r="H1623" s="29">
        <v>101000</v>
      </c>
      <c r="I1623" s="46">
        <v>4761.7299999999996</v>
      </c>
      <c r="J1623" s="30">
        <v>3474.0720000000001</v>
      </c>
      <c r="K1623" s="4"/>
      <c r="L1623" s="3" t="s">
        <v>799</v>
      </c>
      <c r="M1623" s="2">
        <v>45126</v>
      </c>
      <c r="N1623" s="2"/>
      <c r="O1623" s="5">
        <v>45140</v>
      </c>
      <c r="P1623" s="2"/>
      <c r="Q1623" s="2"/>
      <c r="R1623" s="1"/>
      <c r="S1623" s="45"/>
      <c r="T1623" s="31"/>
    </row>
    <row r="1624" spans="1:20" hidden="1" x14ac:dyDescent="0.25">
      <c r="A1624" s="1">
        <v>25975498</v>
      </c>
      <c r="B1624" s="2">
        <v>45126</v>
      </c>
      <c r="C1624" s="2" t="s">
        <v>456</v>
      </c>
      <c r="D1624" s="1" t="s">
        <v>14</v>
      </c>
      <c r="E1624" s="1" t="s">
        <v>10</v>
      </c>
      <c r="F1624" s="1">
        <v>125850</v>
      </c>
      <c r="G1624" s="1" t="s">
        <v>423</v>
      </c>
      <c r="H1624" s="29">
        <v>46500.3</v>
      </c>
      <c r="I1624" s="46">
        <v>2762.78</v>
      </c>
      <c r="J1624" s="30">
        <v>1962.5550000000001</v>
      </c>
      <c r="K1624" s="4"/>
      <c r="L1624" s="3" t="s">
        <v>61</v>
      </c>
      <c r="M1624" s="2">
        <v>45126</v>
      </c>
      <c r="N1624" s="2"/>
      <c r="O1624" s="5">
        <v>45147</v>
      </c>
      <c r="P1624" s="2"/>
      <c r="Q1624" s="2"/>
      <c r="R1624" s="1"/>
      <c r="S1624" s="45"/>
      <c r="T1624" s="31"/>
    </row>
    <row r="1625" spans="1:20" hidden="1" x14ac:dyDescent="0.25">
      <c r="A1625" s="1">
        <v>25645898</v>
      </c>
      <c r="B1625" s="2">
        <v>45126</v>
      </c>
      <c r="C1625" s="2" t="s">
        <v>456</v>
      </c>
      <c r="D1625" s="1" t="s">
        <v>228</v>
      </c>
      <c r="E1625" s="1" t="s">
        <v>13</v>
      </c>
      <c r="F1625" s="1">
        <v>125852</v>
      </c>
      <c r="G1625" s="1" t="s">
        <v>423</v>
      </c>
      <c r="H1625" s="29">
        <v>41607.410000000003</v>
      </c>
      <c r="I1625" s="46">
        <v>2246.11</v>
      </c>
      <c r="J1625" s="30">
        <v>1434.566</v>
      </c>
      <c r="K1625" s="4"/>
      <c r="L1625" s="3" t="s">
        <v>61</v>
      </c>
      <c r="M1625" s="2">
        <v>45126</v>
      </c>
      <c r="N1625" s="2"/>
      <c r="O1625" s="5">
        <v>45145</v>
      </c>
      <c r="P1625" s="2"/>
      <c r="Q1625" s="2"/>
      <c r="R1625" s="1"/>
      <c r="S1625" s="45"/>
      <c r="T1625" s="31"/>
    </row>
    <row r="1626" spans="1:20" hidden="1" x14ac:dyDescent="0.25">
      <c r="A1626" s="1">
        <v>26140907</v>
      </c>
      <c r="B1626" s="2">
        <v>45127</v>
      </c>
      <c r="C1626" s="2" t="s">
        <v>456</v>
      </c>
      <c r="D1626" s="1" t="s">
        <v>65</v>
      </c>
      <c r="E1626" s="1" t="s">
        <v>66</v>
      </c>
      <c r="F1626" s="1">
        <v>125853</v>
      </c>
      <c r="G1626" s="1" t="s">
        <v>423</v>
      </c>
      <c r="H1626" s="29">
        <v>702.18</v>
      </c>
      <c r="I1626" s="46">
        <v>117.07</v>
      </c>
      <c r="J1626" s="30">
        <v>35.417000000000002</v>
      </c>
      <c r="K1626" s="4"/>
      <c r="L1626" s="3" t="s">
        <v>61</v>
      </c>
      <c r="M1626" s="2">
        <v>45126</v>
      </c>
      <c r="N1626" s="2"/>
      <c r="O1626" s="5">
        <v>45145</v>
      </c>
      <c r="P1626" s="2"/>
      <c r="Q1626" s="2"/>
      <c r="R1626" s="1"/>
      <c r="S1626" s="45"/>
      <c r="T1626" s="31"/>
    </row>
    <row r="1627" spans="1:20" hidden="1" x14ac:dyDescent="0.25">
      <c r="A1627" s="1">
        <v>26140908</v>
      </c>
      <c r="B1627" s="2">
        <v>45126</v>
      </c>
      <c r="C1627" s="2" t="s">
        <v>456</v>
      </c>
      <c r="D1627" s="1" t="s">
        <v>457</v>
      </c>
      <c r="E1627" s="1" t="s">
        <v>30</v>
      </c>
      <c r="F1627" s="1">
        <v>125858</v>
      </c>
      <c r="G1627" s="1" t="s">
        <v>425</v>
      </c>
      <c r="H1627" s="29">
        <v>587.61</v>
      </c>
      <c r="I1627" s="46">
        <v>128.41</v>
      </c>
      <c r="J1627" s="30">
        <v>33.75</v>
      </c>
      <c r="K1627" s="4"/>
      <c r="L1627" s="3" t="s">
        <v>959</v>
      </c>
      <c r="M1627" s="2">
        <v>45126</v>
      </c>
      <c r="N1627" s="2" t="s">
        <v>1407</v>
      </c>
      <c r="O1627" s="5">
        <v>45146</v>
      </c>
      <c r="P1627" s="2"/>
      <c r="Q1627" s="2"/>
      <c r="R1627" s="1"/>
      <c r="S1627" s="45"/>
      <c r="T1627" s="31"/>
    </row>
    <row r="1628" spans="1:20" hidden="1" x14ac:dyDescent="0.25">
      <c r="A1628" s="1">
        <v>26140909</v>
      </c>
      <c r="B1628" s="2">
        <v>45126</v>
      </c>
      <c r="C1628" s="2" t="s">
        <v>456</v>
      </c>
      <c r="D1628" s="1" t="s">
        <v>125</v>
      </c>
      <c r="E1628" s="1" t="s">
        <v>30</v>
      </c>
      <c r="F1628" s="1">
        <v>125864</v>
      </c>
      <c r="G1628" s="1" t="s">
        <v>425</v>
      </c>
      <c r="H1628" s="29">
        <v>551.46</v>
      </c>
      <c r="I1628" s="46">
        <v>117.05</v>
      </c>
      <c r="J1628" s="30">
        <v>28.989000000000001</v>
      </c>
      <c r="K1628" s="4"/>
      <c r="L1628" s="3" t="s">
        <v>959</v>
      </c>
      <c r="M1628" s="2">
        <v>45126</v>
      </c>
      <c r="N1628" s="2" t="s">
        <v>1407</v>
      </c>
      <c r="O1628" s="5">
        <v>45142</v>
      </c>
      <c r="P1628" s="2"/>
      <c r="Q1628" s="2"/>
      <c r="R1628" s="1"/>
      <c r="S1628" s="45"/>
      <c r="T1628" s="31"/>
    </row>
    <row r="1629" spans="1:20" hidden="1" x14ac:dyDescent="0.25">
      <c r="A1629" s="1">
        <v>26154999</v>
      </c>
      <c r="B1629" s="2">
        <v>45126</v>
      </c>
      <c r="C1629" s="2" t="s">
        <v>456</v>
      </c>
      <c r="D1629" s="1" t="s">
        <v>880</v>
      </c>
      <c r="E1629" s="1" t="s">
        <v>80</v>
      </c>
      <c r="F1629" s="1">
        <v>125865</v>
      </c>
      <c r="G1629" s="1" t="s">
        <v>423</v>
      </c>
      <c r="H1629" s="29">
        <v>430.99</v>
      </c>
      <c r="I1629" s="46">
        <v>14.65</v>
      </c>
      <c r="J1629" s="30">
        <v>11.102</v>
      </c>
      <c r="K1629" s="4"/>
      <c r="L1629" s="3" t="s">
        <v>844</v>
      </c>
      <c r="M1629" s="2">
        <v>45126</v>
      </c>
      <c r="N1629" s="2"/>
      <c r="O1629" s="5">
        <v>45146</v>
      </c>
      <c r="P1629" s="2"/>
      <c r="Q1629" s="2"/>
      <c r="R1629" s="1"/>
      <c r="S1629" s="45"/>
      <c r="T1629" s="31"/>
    </row>
    <row r="1630" spans="1:20" hidden="1" x14ac:dyDescent="0.25">
      <c r="A1630" s="1">
        <v>26240198</v>
      </c>
      <c r="B1630" s="2">
        <v>45126</v>
      </c>
      <c r="C1630" s="2" t="s">
        <v>456</v>
      </c>
      <c r="D1630" s="1" t="s">
        <v>296</v>
      </c>
      <c r="E1630" s="1" t="s">
        <v>94</v>
      </c>
      <c r="F1630" s="1">
        <v>125866</v>
      </c>
      <c r="G1630" s="1" t="s">
        <v>426</v>
      </c>
      <c r="H1630" s="29">
        <v>399600</v>
      </c>
      <c r="I1630" s="46">
        <v>16000</v>
      </c>
      <c r="J1630" s="30">
        <v>24300</v>
      </c>
      <c r="K1630" s="4"/>
      <c r="L1630" s="3" t="s">
        <v>800</v>
      </c>
      <c r="M1630" s="2">
        <v>45126</v>
      </c>
      <c r="N1630" s="2" t="s">
        <v>1408</v>
      </c>
      <c r="O1630" s="5">
        <v>45128</v>
      </c>
      <c r="P1630" s="2"/>
      <c r="Q1630" s="2"/>
      <c r="R1630" s="1"/>
      <c r="S1630" s="45"/>
      <c r="T1630" s="31"/>
    </row>
    <row r="1631" spans="1:20" hidden="1" x14ac:dyDescent="0.25">
      <c r="A1631" s="1">
        <v>26227999</v>
      </c>
      <c r="B1631" s="2">
        <v>45127</v>
      </c>
      <c r="C1631" s="2" t="s">
        <v>456</v>
      </c>
      <c r="D1631" s="1" t="s">
        <v>62</v>
      </c>
      <c r="E1631" s="1" t="s">
        <v>60</v>
      </c>
      <c r="F1631" s="1">
        <v>125867</v>
      </c>
      <c r="G1631" s="1" t="s">
        <v>423</v>
      </c>
      <c r="H1631" s="29">
        <v>6691.16</v>
      </c>
      <c r="I1631" s="46">
        <v>164.8</v>
      </c>
      <c r="J1631" s="30">
        <v>22.681999999999999</v>
      </c>
      <c r="K1631" s="4"/>
      <c r="L1631" s="3" t="s">
        <v>61</v>
      </c>
      <c r="M1631" s="2">
        <v>45126</v>
      </c>
      <c r="N1631" s="2"/>
      <c r="O1631" s="5">
        <v>45153</v>
      </c>
      <c r="P1631" s="2"/>
      <c r="Q1631" s="2"/>
      <c r="R1631" s="1"/>
      <c r="S1631" s="45"/>
      <c r="T1631" s="31"/>
    </row>
    <row r="1632" spans="1:20" hidden="1" x14ac:dyDescent="0.25">
      <c r="A1632" s="1">
        <v>25005898</v>
      </c>
      <c r="B1632" s="2">
        <v>45126</v>
      </c>
      <c r="C1632" s="2" t="s">
        <v>456</v>
      </c>
      <c r="D1632" s="1" t="s">
        <v>215</v>
      </c>
      <c r="E1632" s="1" t="s">
        <v>16</v>
      </c>
      <c r="F1632" s="1">
        <v>125878</v>
      </c>
      <c r="G1632" s="1" t="s">
        <v>423</v>
      </c>
      <c r="H1632" s="29">
        <v>9890</v>
      </c>
      <c r="I1632" s="46">
        <v>486.85</v>
      </c>
      <c r="J1632" s="30">
        <v>317.29399999999998</v>
      </c>
      <c r="K1632" s="4"/>
      <c r="L1632" s="3" t="s">
        <v>11</v>
      </c>
      <c r="M1632" s="2">
        <v>45126</v>
      </c>
      <c r="N1632" s="2"/>
      <c r="O1632" s="5">
        <v>45146</v>
      </c>
      <c r="P1632" s="2"/>
      <c r="Q1632" s="2"/>
      <c r="R1632" s="1"/>
      <c r="S1632" s="45"/>
      <c r="T1632" s="31"/>
    </row>
    <row r="1633" spans="1:20" hidden="1" x14ac:dyDescent="0.25">
      <c r="A1633" s="1">
        <v>26140498</v>
      </c>
      <c r="B1633" s="2">
        <v>45126</v>
      </c>
      <c r="C1633" s="2" t="s">
        <v>456</v>
      </c>
      <c r="D1633" s="1" t="s">
        <v>872</v>
      </c>
      <c r="E1633" s="1" t="s">
        <v>26</v>
      </c>
      <c r="F1633" s="1">
        <v>125879</v>
      </c>
      <c r="G1633" s="1" t="s">
        <v>424</v>
      </c>
      <c r="H1633" s="29">
        <v>9900</v>
      </c>
      <c r="I1633" s="46">
        <v>802.14</v>
      </c>
      <c r="J1633" s="30">
        <v>372.96699999999998</v>
      </c>
      <c r="K1633" s="4"/>
      <c r="L1633" s="3" t="s">
        <v>798</v>
      </c>
      <c r="M1633" s="2">
        <v>45126</v>
      </c>
      <c r="N1633" s="2"/>
      <c r="O1633" s="5">
        <v>45152</v>
      </c>
      <c r="P1633" s="2"/>
      <c r="Q1633" s="2"/>
      <c r="R1633" s="1"/>
      <c r="S1633" s="45"/>
      <c r="T1633" s="31"/>
    </row>
    <row r="1634" spans="1:20" hidden="1" x14ac:dyDescent="0.25">
      <c r="A1634" s="1">
        <v>26018898</v>
      </c>
      <c r="B1634" s="2">
        <v>45126</v>
      </c>
      <c r="C1634" s="2" t="s">
        <v>456</v>
      </c>
      <c r="D1634" s="1" t="s">
        <v>124</v>
      </c>
      <c r="E1634" s="1" t="s">
        <v>30</v>
      </c>
      <c r="F1634" s="1">
        <v>125880</v>
      </c>
      <c r="G1634" s="1" t="s">
        <v>425</v>
      </c>
      <c r="H1634" s="29">
        <v>13700</v>
      </c>
      <c r="I1634" s="46">
        <v>676.51</v>
      </c>
      <c r="J1634" s="30">
        <v>462.24700000000001</v>
      </c>
      <c r="K1634" s="4"/>
      <c r="L1634" s="3" t="s">
        <v>959</v>
      </c>
      <c r="M1634" s="2">
        <v>45126</v>
      </c>
      <c r="N1634" s="2" t="s">
        <v>1407</v>
      </c>
      <c r="O1634" s="5">
        <v>45141</v>
      </c>
      <c r="P1634" s="2"/>
      <c r="Q1634" s="2"/>
      <c r="R1634" s="1"/>
      <c r="S1634" s="45"/>
      <c r="T1634" s="31"/>
    </row>
    <row r="1635" spans="1:20" hidden="1" x14ac:dyDescent="0.25">
      <c r="A1635" s="1">
        <v>25748498</v>
      </c>
      <c r="B1635" s="2">
        <v>45126</v>
      </c>
      <c r="C1635" s="2" t="s">
        <v>456</v>
      </c>
      <c r="D1635" s="1" t="s">
        <v>279</v>
      </c>
      <c r="E1635" s="1" t="s">
        <v>60</v>
      </c>
      <c r="F1635" s="1">
        <v>125882</v>
      </c>
      <c r="G1635" s="1" t="s">
        <v>423</v>
      </c>
      <c r="H1635" s="29">
        <v>11126.61</v>
      </c>
      <c r="I1635" s="46">
        <v>632.1</v>
      </c>
      <c r="J1635" s="30">
        <v>371.93700000000001</v>
      </c>
      <c r="K1635" s="4"/>
      <c r="L1635" s="3" t="s">
        <v>61</v>
      </c>
      <c r="M1635" s="2">
        <v>45126</v>
      </c>
      <c r="N1635" s="2"/>
      <c r="O1635" s="5">
        <v>45152</v>
      </c>
      <c r="P1635" s="2"/>
      <c r="Q1635" s="2"/>
      <c r="R1635" s="1"/>
      <c r="S1635" s="45"/>
      <c r="T1635" s="31"/>
    </row>
    <row r="1636" spans="1:20" hidden="1" x14ac:dyDescent="0.25">
      <c r="A1636" s="1">
        <v>26125698</v>
      </c>
      <c r="B1636" s="2">
        <v>45126</v>
      </c>
      <c r="C1636" s="2" t="s">
        <v>456</v>
      </c>
      <c r="D1636" s="1" t="s">
        <v>554</v>
      </c>
      <c r="E1636" s="1" t="s">
        <v>20</v>
      </c>
      <c r="F1636" s="1">
        <v>125883</v>
      </c>
      <c r="G1636" s="1" t="s">
        <v>423</v>
      </c>
      <c r="H1636" s="29">
        <v>11126.61</v>
      </c>
      <c r="I1636" s="46">
        <v>570.66999999999996</v>
      </c>
      <c r="J1636" s="30">
        <v>371.93700000000001</v>
      </c>
      <c r="K1636" s="4"/>
      <c r="L1636" s="3" t="s">
        <v>11</v>
      </c>
      <c r="M1636" s="2">
        <v>45126</v>
      </c>
      <c r="N1636" s="2"/>
      <c r="O1636" s="5">
        <v>45145</v>
      </c>
      <c r="P1636" s="2"/>
      <c r="Q1636" s="2"/>
      <c r="R1636" s="1"/>
      <c r="S1636" s="45"/>
      <c r="T1636" s="31"/>
    </row>
    <row r="1637" spans="1:20" hidden="1" x14ac:dyDescent="0.25">
      <c r="A1637" s="1">
        <v>25516798</v>
      </c>
      <c r="B1637" s="2">
        <v>45126</v>
      </c>
      <c r="C1637" s="2" t="s">
        <v>456</v>
      </c>
      <c r="D1637" s="1" t="s">
        <v>430</v>
      </c>
      <c r="E1637" s="1" t="s">
        <v>30</v>
      </c>
      <c r="F1637" s="1">
        <v>125885</v>
      </c>
      <c r="G1637" s="1" t="s">
        <v>425</v>
      </c>
      <c r="H1637" s="29">
        <v>10559</v>
      </c>
      <c r="I1637" s="46">
        <v>777.51</v>
      </c>
      <c r="J1637" s="30">
        <v>314.48399999999998</v>
      </c>
      <c r="K1637" s="4"/>
      <c r="L1637" s="3" t="s">
        <v>959</v>
      </c>
      <c r="M1637" s="2">
        <v>45126</v>
      </c>
      <c r="N1637" s="2" t="s">
        <v>1407</v>
      </c>
      <c r="O1637" s="5">
        <v>45148</v>
      </c>
      <c r="P1637" s="2"/>
      <c r="Q1637" s="2"/>
      <c r="R1637" s="1"/>
      <c r="S1637" s="45"/>
      <c r="T1637" s="31"/>
    </row>
    <row r="1638" spans="1:20" hidden="1" x14ac:dyDescent="0.25">
      <c r="A1638" s="1">
        <v>26074798</v>
      </c>
      <c r="B1638" s="2">
        <v>45126</v>
      </c>
      <c r="C1638" s="2" t="s">
        <v>456</v>
      </c>
      <c r="D1638" s="1" t="s">
        <v>282</v>
      </c>
      <c r="E1638" s="1" t="s">
        <v>16</v>
      </c>
      <c r="F1638" s="1">
        <v>125886</v>
      </c>
      <c r="G1638" s="1" t="s">
        <v>423</v>
      </c>
      <c r="H1638" s="29">
        <v>12025.73</v>
      </c>
      <c r="I1638" s="46">
        <v>570.66999999999996</v>
      </c>
      <c r="J1638" s="30">
        <v>371.93700000000001</v>
      </c>
      <c r="K1638" s="4"/>
      <c r="L1638" s="3" t="s">
        <v>11</v>
      </c>
      <c r="M1638" s="2">
        <v>45126</v>
      </c>
      <c r="N1638" s="2"/>
      <c r="O1638" s="5">
        <v>45147</v>
      </c>
      <c r="P1638" s="2"/>
      <c r="Q1638" s="2"/>
      <c r="R1638" s="1"/>
      <c r="S1638" s="45"/>
      <c r="T1638" s="31"/>
    </row>
    <row r="1639" spans="1:20" hidden="1" x14ac:dyDescent="0.25">
      <c r="A1639" s="1">
        <v>26031198</v>
      </c>
      <c r="B1639" s="2">
        <v>45126</v>
      </c>
      <c r="C1639" s="2" t="s">
        <v>456</v>
      </c>
      <c r="D1639" s="1" t="s">
        <v>47</v>
      </c>
      <c r="E1639" s="1" t="s">
        <v>30</v>
      </c>
      <c r="F1639" s="1">
        <v>125888</v>
      </c>
      <c r="G1639" s="1" t="s">
        <v>425</v>
      </c>
      <c r="H1639" s="29">
        <v>9249</v>
      </c>
      <c r="I1639" s="46">
        <v>452.94</v>
      </c>
      <c r="J1639" s="30">
        <v>248.59299999999999</v>
      </c>
      <c r="K1639" s="4"/>
      <c r="L1639" s="3" t="s">
        <v>959</v>
      </c>
      <c r="M1639" s="2">
        <v>45126</v>
      </c>
      <c r="N1639" s="2" t="s">
        <v>1407</v>
      </c>
      <c r="O1639" s="5">
        <v>45146</v>
      </c>
      <c r="P1639" s="2"/>
      <c r="Q1639" s="2"/>
      <c r="R1639" s="1"/>
      <c r="S1639" s="45"/>
      <c r="T1639" s="31"/>
    </row>
    <row r="1640" spans="1:20" hidden="1" x14ac:dyDescent="0.25">
      <c r="A1640" s="1">
        <v>25956198</v>
      </c>
      <c r="B1640" s="2">
        <v>45126</v>
      </c>
      <c r="C1640" s="2" t="s">
        <v>456</v>
      </c>
      <c r="D1640" s="1" t="s">
        <v>976</v>
      </c>
      <c r="E1640" s="1" t="s">
        <v>49</v>
      </c>
      <c r="F1640" s="1">
        <v>125889</v>
      </c>
      <c r="G1640" s="1" t="s">
        <v>424</v>
      </c>
      <c r="H1640" s="29">
        <v>12925.47</v>
      </c>
      <c r="I1640" s="46">
        <v>951.11</v>
      </c>
      <c r="J1640" s="30">
        <v>433.38799999999998</v>
      </c>
      <c r="K1640" s="4"/>
      <c r="L1640" s="3" t="s">
        <v>798</v>
      </c>
      <c r="M1640" s="2">
        <v>45126</v>
      </c>
      <c r="N1640" s="2"/>
      <c r="O1640" s="5">
        <v>45156</v>
      </c>
      <c r="P1640" s="2"/>
      <c r="Q1640" s="2"/>
      <c r="R1640" s="1"/>
      <c r="S1640" s="45"/>
      <c r="T1640" s="31"/>
    </row>
    <row r="1641" spans="1:20" hidden="1" x14ac:dyDescent="0.25">
      <c r="A1641" s="1">
        <v>25569098</v>
      </c>
      <c r="B1641" s="2">
        <v>45127</v>
      </c>
      <c r="C1641" s="2" t="s">
        <v>456</v>
      </c>
      <c r="D1641" s="1" t="s">
        <v>288</v>
      </c>
      <c r="E1641" s="1" t="s">
        <v>33</v>
      </c>
      <c r="F1641" s="1">
        <v>125890</v>
      </c>
      <c r="G1641" s="1" t="s">
        <v>425</v>
      </c>
      <c r="H1641" s="29">
        <v>13149</v>
      </c>
      <c r="I1641" s="46">
        <v>640.04999999999995</v>
      </c>
      <c r="J1641" s="30">
        <v>433.26400000000001</v>
      </c>
      <c r="K1641" s="4"/>
      <c r="L1641" s="3" t="s">
        <v>510</v>
      </c>
      <c r="M1641" s="2">
        <v>45126</v>
      </c>
      <c r="N1641" s="2"/>
      <c r="O1641" s="5">
        <v>45141</v>
      </c>
      <c r="P1641" s="2"/>
      <c r="Q1641" s="2"/>
      <c r="R1641" s="1"/>
      <c r="S1641" s="45"/>
      <c r="T1641" s="31"/>
    </row>
    <row r="1642" spans="1:20" hidden="1" x14ac:dyDescent="0.25">
      <c r="A1642" s="1">
        <v>25787198</v>
      </c>
      <c r="B1642" s="2">
        <v>45126</v>
      </c>
      <c r="C1642" s="2" t="s">
        <v>456</v>
      </c>
      <c r="D1642" s="1" t="s">
        <v>127</v>
      </c>
      <c r="E1642" s="1" t="s">
        <v>26</v>
      </c>
      <c r="F1642" s="1">
        <v>125891</v>
      </c>
      <c r="G1642" s="1" t="s">
        <v>424</v>
      </c>
      <c r="H1642" s="29">
        <v>13673.16</v>
      </c>
      <c r="I1642" s="46">
        <v>976.45</v>
      </c>
      <c r="J1642" s="30">
        <v>463.637</v>
      </c>
      <c r="K1642" s="4"/>
      <c r="L1642" s="3" t="s">
        <v>798</v>
      </c>
      <c r="M1642" s="2">
        <v>45126</v>
      </c>
      <c r="N1642" s="2"/>
      <c r="O1642" s="5">
        <v>45155</v>
      </c>
      <c r="P1642" s="2"/>
      <c r="Q1642" s="2"/>
      <c r="R1642" s="1"/>
      <c r="S1642" s="45"/>
      <c r="T1642" s="31"/>
    </row>
    <row r="1643" spans="1:20" hidden="1" x14ac:dyDescent="0.25">
      <c r="A1643" s="1">
        <v>25643798</v>
      </c>
      <c r="B1643" s="2">
        <v>45128</v>
      </c>
      <c r="C1643" s="2" t="s">
        <v>456</v>
      </c>
      <c r="D1643" s="1" t="s">
        <v>263</v>
      </c>
      <c r="E1643" s="1" t="s">
        <v>13</v>
      </c>
      <c r="F1643" s="1">
        <v>125892</v>
      </c>
      <c r="G1643" s="1" t="s">
        <v>423</v>
      </c>
      <c r="H1643" s="29">
        <v>37794</v>
      </c>
      <c r="I1643" s="46">
        <v>5043.8900000000003</v>
      </c>
      <c r="J1643" s="30">
        <v>1332.923</v>
      </c>
      <c r="K1643" s="4"/>
      <c r="L1643" s="3" t="s">
        <v>61</v>
      </c>
      <c r="M1643" s="2">
        <v>45126</v>
      </c>
      <c r="N1643" s="2"/>
      <c r="O1643" s="5">
        <v>45146</v>
      </c>
      <c r="P1643" s="2"/>
      <c r="Q1643" s="2"/>
      <c r="R1643" s="1"/>
      <c r="S1643" s="45"/>
      <c r="T1643" s="31"/>
    </row>
    <row r="1644" spans="1:20" hidden="1" x14ac:dyDescent="0.25">
      <c r="A1644" s="1">
        <v>26141398</v>
      </c>
      <c r="B1644" s="2">
        <v>45126</v>
      </c>
      <c r="C1644" s="2" t="s">
        <v>456</v>
      </c>
      <c r="D1644" s="1" t="s">
        <v>43</v>
      </c>
      <c r="E1644" s="1" t="s">
        <v>26</v>
      </c>
      <c r="F1644" s="1">
        <v>125893</v>
      </c>
      <c r="G1644" s="1" t="s">
        <v>424</v>
      </c>
      <c r="H1644" s="29">
        <v>22800</v>
      </c>
      <c r="I1644" s="46">
        <v>1832.52</v>
      </c>
      <c r="J1644" s="30">
        <v>917.57799999999997</v>
      </c>
      <c r="K1644" s="4"/>
      <c r="L1644" s="3" t="s">
        <v>798</v>
      </c>
      <c r="M1644" s="2">
        <v>45126</v>
      </c>
      <c r="N1644" s="2"/>
      <c r="O1644" s="5">
        <v>45149</v>
      </c>
      <c r="P1644" s="2"/>
      <c r="Q1644" s="2"/>
      <c r="R1644" s="1"/>
      <c r="S1644" s="45"/>
      <c r="T1644" s="31"/>
    </row>
    <row r="1645" spans="1:20" hidden="1" x14ac:dyDescent="0.25">
      <c r="A1645" s="1">
        <v>25462998</v>
      </c>
      <c r="B1645" s="2">
        <v>45126</v>
      </c>
      <c r="C1645" s="2" t="s">
        <v>456</v>
      </c>
      <c r="D1645" s="1" t="s">
        <v>205</v>
      </c>
      <c r="E1645" s="1" t="s">
        <v>10</v>
      </c>
      <c r="F1645" s="1">
        <v>125894</v>
      </c>
      <c r="G1645" s="1" t="s">
        <v>423</v>
      </c>
      <c r="H1645" s="29">
        <v>8359</v>
      </c>
      <c r="I1645" s="46">
        <v>380.92</v>
      </c>
      <c r="J1645" s="30">
        <v>312.52499999999998</v>
      </c>
      <c r="K1645" s="4"/>
      <c r="L1645" s="3" t="s">
        <v>61</v>
      </c>
      <c r="M1645" s="2">
        <v>45126</v>
      </c>
      <c r="N1645" s="2"/>
      <c r="O1645" s="5">
        <v>45175</v>
      </c>
      <c r="P1645" s="2"/>
      <c r="Q1645" s="2"/>
      <c r="R1645" s="1"/>
      <c r="S1645" s="45"/>
      <c r="T1645" s="31"/>
    </row>
    <row r="1646" spans="1:20" hidden="1" x14ac:dyDescent="0.25">
      <c r="A1646" s="1">
        <v>26125498</v>
      </c>
      <c r="B1646" s="2">
        <v>45126</v>
      </c>
      <c r="C1646" s="2" t="s">
        <v>456</v>
      </c>
      <c r="D1646" s="1" t="s">
        <v>100</v>
      </c>
      <c r="E1646" s="1" t="s">
        <v>20</v>
      </c>
      <c r="F1646" s="1">
        <v>125895</v>
      </c>
      <c r="G1646" s="1" t="s">
        <v>423</v>
      </c>
      <c r="H1646" s="29">
        <v>17343.810000000001</v>
      </c>
      <c r="I1646" s="46">
        <v>948.39</v>
      </c>
      <c r="J1646" s="30">
        <v>618.10500000000002</v>
      </c>
      <c r="K1646" s="4"/>
      <c r="L1646" s="3" t="s">
        <v>11</v>
      </c>
      <c r="M1646" s="2">
        <v>45126</v>
      </c>
      <c r="N1646" s="2"/>
      <c r="O1646" s="5">
        <v>45142</v>
      </c>
      <c r="P1646" s="2"/>
      <c r="Q1646" s="2"/>
      <c r="R1646" s="1"/>
      <c r="S1646" s="45"/>
      <c r="T1646" s="31"/>
    </row>
    <row r="1647" spans="1:20" hidden="1" x14ac:dyDescent="0.25">
      <c r="A1647" s="1">
        <v>26145398</v>
      </c>
      <c r="B1647" s="2">
        <v>45126</v>
      </c>
      <c r="C1647" s="2" t="s">
        <v>456</v>
      </c>
      <c r="D1647" s="1" t="s">
        <v>496</v>
      </c>
      <c r="E1647" s="1" t="s">
        <v>5</v>
      </c>
      <c r="F1647" s="1">
        <v>125896</v>
      </c>
      <c r="G1647" s="1" t="s">
        <v>422</v>
      </c>
      <c r="H1647" s="29">
        <v>8249</v>
      </c>
      <c r="I1647" s="46">
        <v>246.5</v>
      </c>
      <c r="J1647" s="30">
        <v>242.393</v>
      </c>
      <c r="K1647" s="4"/>
      <c r="L1647" s="3" t="s">
        <v>52</v>
      </c>
      <c r="M1647" s="2">
        <v>45126</v>
      </c>
      <c r="N1647" s="2"/>
      <c r="O1647" s="5">
        <v>45133</v>
      </c>
      <c r="P1647" s="2"/>
      <c r="Q1647" s="2"/>
      <c r="R1647" s="1"/>
      <c r="S1647" s="45"/>
      <c r="T1647" s="31"/>
    </row>
    <row r="1648" spans="1:20" hidden="1" x14ac:dyDescent="0.25">
      <c r="A1648" s="1">
        <v>26203698</v>
      </c>
      <c r="B1648" s="2">
        <v>45126</v>
      </c>
      <c r="C1648" s="2" t="s">
        <v>456</v>
      </c>
      <c r="D1648" s="1" t="s">
        <v>98</v>
      </c>
      <c r="E1648" s="1" t="s">
        <v>10</v>
      </c>
      <c r="F1648" s="1">
        <v>125897</v>
      </c>
      <c r="G1648" s="1" t="s">
        <v>423</v>
      </c>
      <c r="H1648" s="29">
        <v>10106.91</v>
      </c>
      <c r="I1648" s="46">
        <v>504.15</v>
      </c>
      <c r="J1648" s="30">
        <v>344.13299999999998</v>
      </c>
      <c r="K1648" s="4"/>
      <c r="L1648" s="3" t="s">
        <v>61</v>
      </c>
      <c r="M1648" s="2">
        <v>45126</v>
      </c>
      <c r="N1648" s="2"/>
      <c r="O1648" s="5">
        <v>45147</v>
      </c>
      <c r="P1648" s="2"/>
      <c r="Q1648" s="2"/>
      <c r="R1648" s="1"/>
      <c r="S1648" s="45"/>
      <c r="T1648" s="31"/>
    </row>
    <row r="1649" spans="1:20" hidden="1" x14ac:dyDescent="0.25">
      <c r="A1649" s="1">
        <v>25707598</v>
      </c>
      <c r="B1649" s="2">
        <v>45126</v>
      </c>
      <c r="C1649" s="2" t="s">
        <v>456</v>
      </c>
      <c r="D1649" s="1" t="s">
        <v>35</v>
      </c>
      <c r="E1649" s="1" t="s">
        <v>26</v>
      </c>
      <c r="F1649" s="1">
        <v>125899</v>
      </c>
      <c r="G1649" s="1" t="s">
        <v>424</v>
      </c>
      <c r="H1649" s="29">
        <v>18044.57</v>
      </c>
      <c r="I1649" s="46">
        <v>1205.1400000000001</v>
      </c>
      <c r="J1649" s="30">
        <v>624.38199999999995</v>
      </c>
      <c r="K1649" s="4"/>
      <c r="L1649" s="3" t="s">
        <v>798</v>
      </c>
      <c r="M1649" s="2">
        <v>45126</v>
      </c>
      <c r="N1649" s="2"/>
      <c r="O1649" s="5">
        <v>45147</v>
      </c>
      <c r="P1649" s="2"/>
      <c r="Q1649" s="2"/>
      <c r="R1649" s="1"/>
      <c r="S1649" s="45"/>
      <c r="T1649" s="31"/>
    </row>
    <row r="1650" spans="1:20" hidden="1" x14ac:dyDescent="0.25">
      <c r="A1650" s="1">
        <v>26186898</v>
      </c>
      <c r="B1650" s="2">
        <v>45128</v>
      </c>
      <c r="C1650" s="2" t="s">
        <v>456</v>
      </c>
      <c r="D1650" s="1" t="s">
        <v>12</v>
      </c>
      <c r="E1650" s="1" t="s">
        <v>13</v>
      </c>
      <c r="F1650" s="1">
        <v>125902</v>
      </c>
      <c r="G1650" s="1" t="s">
        <v>423</v>
      </c>
      <c r="H1650" s="29">
        <v>6047.91</v>
      </c>
      <c r="I1650" s="46">
        <v>218.4</v>
      </c>
      <c r="J1650" s="30">
        <v>193.58500000000001</v>
      </c>
      <c r="K1650" s="4"/>
      <c r="L1650" s="3" t="s">
        <v>61</v>
      </c>
      <c r="M1650" s="2">
        <v>45126</v>
      </c>
      <c r="N1650" s="2"/>
      <c r="O1650" s="5">
        <v>45142</v>
      </c>
      <c r="P1650" s="2"/>
      <c r="Q1650" s="2"/>
      <c r="R1650" s="1"/>
      <c r="S1650" s="45"/>
      <c r="T1650" s="31"/>
    </row>
    <row r="1651" spans="1:20" hidden="1" x14ac:dyDescent="0.25">
      <c r="A1651" s="1">
        <v>25295998</v>
      </c>
      <c r="B1651" s="2">
        <v>45127</v>
      </c>
      <c r="C1651" s="2" t="s">
        <v>456</v>
      </c>
      <c r="D1651" s="1" t="s">
        <v>62</v>
      </c>
      <c r="E1651" s="1" t="s">
        <v>60</v>
      </c>
      <c r="F1651" s="1">
        <v>125903</v>
      </c>
      <c r="G1651" s="1" t="s">
        <v>423</v>
      </c>
      <c r="H1651" s="29">
        <v>17709</v>
      </c>
      <c r="I1651" s="46">
        <v>1183.67</v>
      </c>
      <c r="J1651" s="30">
        <v>629.327</v>
      </c>
      <c r="K1651" s="4"/>
      <c r="L1651" s="3" t="s">
        <v>61</v>
      </c>
      <c r="M1651" s="2">
        <v>45126</v>
      </c>
      <c r="N1651" s="2"/>
      <c r="O1651" s="5">
        <v>45153</v>
      </c>
      <c r="P1651" s="2"/>
      <c r="Q1651" s="2"/>
      <c r="R1651" s="1"/>
      <c r="S1651" s="45"/>
      <c r="T1651" s="31"/>
    </row>
    <row r="1652" spans="1:20" hidden="1" x14ac:dyDescent="0.25">
      <c r="A1652" s="1">
        <v>25971698</v>
      </c>
      <c r="B1652" s="2">
        <v>45126</v>
      </c>
      <c r="C1652" s="2" t="s">
        <v>456</v>
      </c>
      <c r="D1652" s="1" t="s">
        <v>499</v>
      </c>
      <c r="E1652" s="1" t="s">
        <v>6</v>
      </c>
      <c r="F1652" s="1">
        <v>125905</v>
      </c>
      <c r="G1652" s="1" t="s">
        <v>422</v>
      </c>
      <c r="H1652" s="29">
        <v>5483.61</v>
      </c>
      <c r="I1652" s="46">
        <v>212.56</v>
      </c>
      <c r="J1652" s="30">
        <v>165.751</v>
      </c>
      <c r="K1652" s="4"/>
      <c r="L1652" s="3" t="s">
        <v>52</v>
      </c>
      <c r="M1652" s="2">
        <v>45126</v>
      </c>
      <c r="N1652" s="2"/>
      <c r="O1652" s="5">
        <v>45138</v>
      </c>
      <c r="P1652" s="2"/>
      <c r="Q1652" s="2"/>
      <c r="R1652" s="1"/>
      <c r="S1652" s="45"/>
      <c r="T1652" s="31"/>
    </row>
    <row r="1653" spans="1:20" hidden="1" x14ac:dyDescent="0.25">
      <c r="A1653" s="1">
        <v>25964098</v>
      </c>
      <c r="B1653" s="2">
        <v>45126</v>
      </c>
      <c r="C1653" s="2" t="s">
        <v>456</v>
      </c>
      <c r="D1653" s="1" t="s">
        <v>345</v>
      </c>
      <c r="E1653" s="1" t="s">
        <v>6</v>
      </c>
      <c r="F1653" s="1">
        <v>125906</v>
      </c>
      <c r="G1653" s="1" t="s">
        <v>422</v>
      </c>
      <c r="H1653" s="29">
        <v>10157.629999999999</v>
      </c>
      <c r="I1653" s="46">
        <v>318.81</v>
      </c>
      <c r="J1653" s="30">
        <v>313.065</v>
      </c>
      <c r="K1653" s="4"/>
      <c r="L1653" s="3" t="s">
        <v>52</v>
      </c>
      <c r="M1653" s="2">
        <v>45126</v>
      </c>
      <c r="N1653" s="2"/>
      <c r="O1653" s="5">
        <v>45133</v>
      </c>
      <c r="P1653" s="2"/>
      <c r="Q1653" s="2"/>
      <c r="R1653" s="1"/>
      <c r="S1653" s="45"/>
      <c r="T1653" s="31"/>
    </row>
    <row r="1654" spans="1:20" hidden="1" x14ac:dyDescent="0.25">
      <c r="A1654" s="1">
        <v>25646698</v>
      </c>
      <c r="B1654" s="2">
        <v>45128</v>
      </c>
      <c r="C1654" s="2" t="s">
        <v>456</v>
      </c>
      <c r="D1654" s="1" t="s">
        <v>263</v>
      </c>
      <c r="E1654" s="1" t="s">
        <v>13</v>
      </c>
      <c r="F1654" s="1">
        <v>125907</v>
      </c>
      <c r="G1654" s="1" t="s">
        <v>423</v>
      </c>
      <c r="H1654" s="29">
        <v>64400.4</v>
      </c>
      <c r="I1654" s="46">
        <v>5043.8900000000003</v>
      </c>
      <c r="J1654" s="30">
        <v>2320.0970000000002</v>
      </c>
      <c r="K1654" s="4"/>
      <c r="L1654" s="3" t="s">
        <v>61</v>
      </c>
      <c r="M1654" s="2">
        <v>45126</v>
      </c>
      <c r="N1654" s="2"/>
      <c r="O1654" s="5">
        <v>45146</v>
      </c>
      <c r="P1654" s="2"/>
      <c r="Q1654" s="2"/>
      <c r="R1654" s="1"/>
      <c r="S1654" s="45"/>
      <c r="T1654" s="31"/>
    </row>
    <row r="1655" spans="1:20" hidden="1" x14ac:dyDescent="0.25">
      <c r="A1655" s="1">
        <v>25960398</v>
      </c>
      <c r="B1655" s="2">
        <v>45126</v>
      </c>
      <c r="C1655" s="2" t="s">
        <v>456</v>
      </c>
      <c r="D1655" s="1" t="s">
        <v>116</v>
      </c>
      <c r="E1655" s="1" t="s">
        <v>13</v>
      </c>
      <c r="F1655" s="1">
        <v>125909</v>
      </c>
      <c r="G1655" s="1" t="s">
        <v>423</v>
      </c>
      <c r="H1655" s="29">
        <v>14070</v>
      </c>
      <c r="I1655" s="46">
        <v>685.65</v>
      </c>
      <c r="J1655" s="30">
        <v>491.47</v>
      </c>
      <c r="K1655" s="4"/>
      <c r="L1655" s="3" t="s">
        <v>61</v>
      </c>
      <c r="M1655" s="2">
        <v>45126</v>
      </c>
      <c r="N1655" s="2"/>
      <c r="O1655" s="5">
        <v>45145</v>
      </c>
      <c r="P1655" s="2"/>
      <c r="Q1655" s="2"/>
      <c r="R1655" s="1"/>
      <c r="S1655" s="45"/>
      <c r="T1655" s="31"/>
    </row>
    <row r="1656" spans="1:20" hidden="1" x14ac:dyDescent="0.25">
      <c r="A1656" s="1">
        <v>25723298</v>
      </c>
      <c r="B1656" s="2">
        <v>45126</v>
      </c>
      <c r="C1656" s="2" t="s">
        <v>456</v>
      </c>
      <c r="D1656" s="1" t="s">
        <v>238</v>
      </c>
      <c r="E1656" s="1" t="s">
        <v>66</v>
      </c>
      <c r="F1656" s="1">
        <v>125910</v>
      </c>
      <c r="G1656" s="1" t="s">
        <v>423</v>
      </c>
      <c r="H1656" s="29">
        <v>8909</v>
      </c>
      <c r="I1656" s="46">
        <v>713.15</v>
      </c>
      <c r="J1656" s="30">
        <v>285.23099999999999</v>
      </c>
      <c r="K1656" s="4"/>
      <c r="L1656" s="3" t="s">
        <v>11</v>
      </c>
      <c r="M1656" s="2">
        <v>45126</v>
      </c>
      <c r="N1656" s="2"/>
      <c r="O1656" s="5">
        <v>45148</v>
      </c>
      <c r="P1656" s="2"/>
      <c r="Q1656" s="2"/>
      <c r="R1656" s="1"/>
      <c r="S1656" s="45"/>
      <c r="T1656" s="31"/>
    </row>
    <row r="1657" spans="1:20" hidden="1" x14ac:dyDescent="0.25">
      <c r="A1657" s="1">
        <v>25911798</v>
      </c>
      <c r="B1657" s="2">
        <v>45126</v>
      </c>
      <c r="C1657" s="2" t="s">
        <v>456</v>
      </c>
      <c r="D1657" s="1" t="s">
        <v>555</v>
      </c>
      <c r="E1657" s="1" t="s">
        <v>20</v>
      </c>
      <c r="F1657" s="1">
        <v>125911</v>
      </c>
      <c r="G1657" s="1" t="s">
        <v>423</v>
      </c>
      <c r="H1657" s="29">
        <v>27678</v>
      </c>
      <c r="I1657" s="46">
        <v>1329.92</v>
      </c>
      <c r="J1657" s="30">
        <v>866.77700000000004</v>
      </c>
      <c r="K1657" s="4"/>
      <c r="L1657" s="3" t="s">
        <v>11</v>
      </c>
      <c r="M1657" s="2">
        <v>45126</v>
      </c>
      <c r="N1657" s="2"/>
      <c r="O1657" s="5">
        <v>45142</v>
      </c>
      <c r="P1657" s="2"/>
      <c r="Q1657" s="2"/>
      <c r="R1657" s="1"/>
      <c r="S1657" s="45"/>
      <c r="T1657" s="31"/>
    </row>
    <row r="1658" spans="1:20" hidden="1" x14ac:dyDescent="0.25">
      <c r="A1658" s="1">
        <v>25642098</v>
      </c>
      <c r="B1658" s="2">
        <v>45131</v>
      </c>
      <c r="C1658" s="2" t="s">
        <v>456</v>
      </c>
      <c r="D1658" s="1" t="s">
        <v>65</v>
      </c>
      <c r="E1658" s="1" t="s">
        <v>66</v>
      </c>
      <c r="F1658" s="1">
        <v>125912</v>
      </c>
      <c r="G1658" s="1" t="s">
        <v>423</v>
      </c>
      <c r="H1658" s="29">
        <v>15409</v>
      </c>
      <c r="I1658" s="46">
        <v>726.47</v>
      </c>
      <c r="J1658" s="30">
        <v>532.06500000000005</v>
      </c>
      <c r="K1658" s="4"/>
      <c r="L1658" s="3" t="s">
        <v>799</v>
      </c>
      <c r="M1658" s="2">
        <v>45126</v>
      </c>
      <c r="N1658" s="2"/>
      <c r="O1658" s="5">
        <v>45138</v>
      </c>
      <c r="P1658" s="2"/>
      <c r="Q1658" s="2"/>
      <c r="R1658" s="1"/>
      <c r="S1658" s="45"/>
      <c r="T1658" s="31"/>
    </row>
    <row r="1659" spans="1:20" hidden="1" x14ac:dyDescent="0.25">
      <c r="A1659" s="1">
        <v>25711698</v>
      </c>
      <c r="B1659" s="2">
        <v>45131</v>
      </c>
      <c r="C1659" s="2" t="s">
        <v>456</v>
      </c>
      <c r="D1659" s="1" t="s">
        <v>65</v>
      </c>
      <c r="E1659" s="1" t="s">
        <v>66</v>
      </c>
      <c r="F1659" s="1">
        <v>125914</v>
      </c>
      <c r="G1659" s="1" t="s">
        <v>423</v>
      </c>
      <c r="H1659" s="29">
        <v>9122.7000000000007</v>
      </c>
      <c r="I1659" s="46">
        <v>430.1</v>
      </c>
      <c r="J1659" s="30">
        <v>300.90600000000001</v>
      </c>
      <c r="K1659" s="4"/>
      <c r="L1659" s="3" t="s">
        <v>799</v>
      </c>
      <c r="M1659" s="2">
        <v>45126</v>
      </c>
      <c r="N1659" s="2"/>
      <c r="O1659" s="5">
        <v>45138</v>
      </c>
      <c r="P1659" s="2"/>
      <c r="Q1659" s="2"/>
      <c r="R1659" s="1"/>
      <c r="S1659" s="45"/>
      <c r="T1659" s="31"/>
    </row>
    <row r="1660" spans="1:20" hidden="1" x14ac:dyDescent="0.25">
      <c r="A1660" s="1">
        <v>25891598</v>
      </c>
      <c r="B1660" s="2">
        <v>45132</v>
      </c>
      <c r="C1660" s="2" t="s">
        <v>456</v>
      </c>
      <c r="D1660" s="1" t="s">
        <v>99</v>
      </c>
      <c r="E1660" s="1" t="s">
        <v>16</v>
      </c>
      <c r="F1660" s="1">
        <v>125915</v>
      </c>
      <c r="G1660" s="1" t="s">
        <v>423</v>
      </c>
      <c r="H1660" s="29">
        <v>13600</v>
      </c>
      <c r="I1660" s="46">
        <v>754.07</v>
      </c>
      <c r="J1660" s="30">
        <v>491.47</v>
      </c>
      <c r="K1660" s="4"/>
      <c r="L1660" s="3" t="s">
        <v>11</v>
      </c>
      <c r="M1660" s="2">
        <v>45126</v>
      </c>
      <c r="N1660" s="2"/>
      <c r="O1660" s="2">
        <v>45152</v>
      </c>
      <c r="P1660" s="2"/>
      <c r="Q1660" s="2"/>
      <c r="R1660" s="1"/>
      <c r="S1660" s="45"/>
      <c r="T1660" s="31"/>
    </row>
    <row r="1661" spans="1:20" hidden="1" x14ac:dyDescent="0.25">
      <c r="A1661" s="1">
        <v>26039398</v>
      </c>
      <c r="B1661" s="2">
        <v>45132</v>
      </c>
      <c r="C1661" s="2" t="s">
        <v>456</v>
      </c>
      <c r="D1661" s="1" t="s">
        <v>516</v>
      </c>
      <c r="E1661" s="1" t="s">
        <v>66</v>
      </c>
      <c r="F1661" s="1">
        <v>125916</v>
      </c>
      <c r="G1661" s="1" t="s">
        <v>423</v>
      </c>
      <c r="H1661" s="29">
        <v>81936.929999999993</v>
      </c>
      <c r="I1661" s="46">
        <v>6250</v>
      </c>
      <c r="J1661" s="30">
        <v>3723.96</v>
      </c>
      <c r="K1661" s="4"/>
      <c r="L1661" s="3" t="s">
        <v>510</v>
      </c>
      <c r="M1661" s="2">
        <v>45126</v>
      </c>
      <c r="N1661" s="2"/>
      <c r="O1661" s="2">
        <v>45159</v>
      </c>
      <c r="P1661" s="2"/>
      <c r="Q1661" s="2"/>
      <c r="R1661" s="1"/>
      <c r="S1661" s="45"/>
      <c r="T1661" s="31"/>
    </row>
    <row r="1662" spans="1:20" hidden="1" x14ac:dyDescent="0.25">
      <c r="A1662" s="1">
        <v>26087498</v>
      </c>
      <c r="B1662" s="2">
        <v>45126</v>
      </c>
      <c r="C1662" s="2" t="s">
        <v>456</v>
      </c>
      <c r="D1662" s="1" t="s">
        <v>120</v>
      </c>
      <c r="E1662" s="1" t="s">
        <v>10</v>
      </c>
      <c r="F1662" s="1">
        <v>125919</v>
      </c>
      <c r="G1662" s="1" t="s">
        <v>423</v>
      </c>
      <c r="H1662" s="29">
        <v>16502.310000000001</v>
      </c>
      <c r="I1662" s="46">
        <v>850.57</v>
      </c>
      <c r="J1662" s="30">
        <v>590.27099999999996</v>
      </c>
      <c r="K1662" s="4"/>
      <c r="L1662" s="3" t="s">
        <v>61</v>
      </c>
      <c r="M1662" s="2">
        <v>45126</v>
      </c>
      <c r="N1662" s="2"/>
      <c r="O1662" s="5">
        <v>45147</v>
      </c>
      <c r="P1662" s="2"/>
      <c r="Q1662" s="2"/>
      <c r="R1662" s="1"/>
      <c r="S1662" s="45"/>
      <c r="T1662" s="31"/>
    </row>
    <row r="1663" spans="1:20" hidden="1" x14ac:dyDescent="0.25">
      <c r="A1663" s="1">
        <v>26000098</v>
      </c>
      <c r="B1663" s="2">
        <v>45128</v>
      </c>
      <c r="C1663" s="2" t="s">
        <v>456</v>
      </c>
      <c r="D1663" s="1" t="s">
        <v>231</v>
      </c>
      <c r="E1663" s="1" t="s">
        <v>13</v>
      </c>
      <c r="F1663" s="1">
        <v>125920</v>
      </c>
      <c r="G1663" s="1" t="s">
        <v>423</v>
      </c>
      <c r="H1663" s="29">
        <v>48254.82</v>
      </c>
      <c r="I1663" s="46">
        <v>2288.61</v>
      </c>
      <c r="J1663" s="30">
        <v>1643.489</v>
      </c>
      <c r="K1663" s="4"/>
      <c r="L1663" s="3" t="s">
        <v>61</v>
      </c>
      <c r="M1663" s="2">
        <v>45126</v>
      </c>
      <c r="N1663" s="2"/>
      <c r="O1663" s="5">
        <v>45146</v>
      </c>
      <c r="P1663" s="2"/>
      <c r="Q1663" s="2"/>
      <c r="R1663" s="1"/>
      <c r="S1663" s="45"/>
      <c r="T1663" s="31"/>
    </row>
    <row r="1664" spans="1:20" hidden="1" x14ac:dyDescent="0.25">
      <c r="A1664" s="1">
        <v>26079498</v>
      </c>
      <c r="B1664" s="2">
        <v>45126</v>
      </c>
      <c r="C1664" s="2" t="s">
        <v>456</v>
      </c>
      <c r="D1664" s="1" t="s">
        <v>130</v>
      </c>
      <c r="E1664" s="1" t="s">
        <v>16</v>
      </c>
      <c r="F1664" s="1">
        <v>125922</v>
      </c>
      <c r="G1664" s="1" t="s">
        <v>423</v>
      </c>
      <c r="H1664" s="29">
        <v>6789</v>
      </c>
      <c r="I1664" s="46">
        <v>292.74</v>
      </c>
      <c r="J1664" s="30">
        <v>223.958</v>
      </c>
      <c r="K1664" s="4"/>
      <c r="L1664" s="3" t="s">
        <v>11</v>
      </c>
      <c r="M1664" s="2">
        <v>45126</v>
      </c>
      <c r="N1664" s="2"/>
      <c r="O1664" s="5">
        <v>45142</v>
      </c>
      <c r="P1664" s="2"/>
      <c r="Q1664" s="2"/>
      <c r="R1664" s="1"/>
      <c r="S1664" s="45"/>
      <c r="T1664" s="31"/>
    </row>
    <row r="1665" spans="1:20" hidden="1" x14ac:dyDescent="0.25">
      <c r="A1665" s="1">
        <v>26114998</v>
      </c>
      <c r="B1665" s="2">
        <v>45126</v>
      </c>
      <c r="C1665" s="2" t="s">
        <v>456</v>
      </c>
      <c r="D1665" s="1" t="s">
        <v>591</v>
      </c>
      <c r="E1665" s="1" t="s">
        <v>10</v>
      </c>
      <c r="F1665" s="1">
        <v>125923</v>
      </c>
      <c r="G1665" s="1" t="s">
        <v>423</v>
      </c>
      <c r="H1665" s="29">
        <v>12549</v>
      </c>
      <c r="I1665" s="46">
        <v>631.94000000000005</v>
      </c>
      <c r="J1665" s="30">
        <v>433.26400000000001</v>
      </c>
      <c r="K1665" s="4"/>
      <c r="L1665" s="3" t="s">
        <v>61</v>
      </c>
      <c r="M1665" s="2">
        <v>45126</v>
      </c>
      <c r="N1665" s="2"/>
      <c r="O1665" s="5">
        <v>45147</v>
      </c>
      <c r="P1665" s="2"/>
      <c r="Q1665" s="2"/>
      <c r="R1665" s="1"/>
      <c r="S1665" s="45"/>
      <c r="T1665" s="31"/>
    </row>
    <row r="1666" spans="1:20" hidden="1" x14ac:dyDescent="0.25">
      <c r="A1666" s="1">
        <v>26147598</v>
      </c>
      <c r="B1666" s="2">
        <v>45126</v>
      </c>
      <c r="C1666" s="2" t="s">
        <v>456</v>
      </c>
      <c r="D1666" s="1" t="s">
        <v>498</v>
      </c>
      <c r="E1666" s="1" t="s">
        <v>5</v>
      </c>
      <c r="F1666" s="1">
        <v>125924</v>
      </c>
      <c r="G1666" s="1" t="s">
        <v>422</v>
      </c>
      <c r="H1666" s="29">
        <v>7599</v>
      </c>
      <c r="I1666" s="46">
        <v>250.6</v>
      </c>
      <c r="J1666" s="30">
        <v>251.791</v>
      </c>
      <c r="K1666" s="4"/>
      <c r="L1666" s="3" t="s">
        <v>52</v>
      </c>
      <c r="M1666" s="2">
        <v>45126</v>
      </c>
      <c r="N1666" s="2"/>
      <c r="O1666" s="5">
        <v>45140</v>
      </c>
      <c r="P1666" s="2"/>
      <c r="Q1666" s="2"/>
      <c r="R1666" s="1"/>
      <c r="S1666" s="45"/>
      <c r="T1666" s="31"/>
    </row>
    <row r="1667" spans="1:20" hidden="1" x14ac:dyDescent="0.25">
      <c r="A1667" s="1">
        <v>26149898</v>
      </c>
      <c r="B1667" s="2">
        <v>45126</v>
      </c>
      <c r="C1667" s="2" t="s">
        <v>456</v>
      </c>
      <c r="D1667" s="1" t="s">
        <v>130</v>
      </c>
      <c r="E1667" s="1" t="s">
        <v>16</v>
      </c>
      <c r="F1667" s="1">
        <v>125925</v>
      </c>
      <c r="G1667" s="1" t="s">
        <v>423</v>
      </c>
      <c r="H1667" s="29">
        <v>6109</v>
      </c>
      <c r="I1667" s="46">
        <v>253.02</v>
      </c>
      <c r="J1667" s="30">
        <v>193.58</v>
      </c>
      <c r="K1667" s="4"/>
      <c r="L1667" s="3" t="s">
        <v>11</v>
      </c>
      <c r="M1667" s="2">
        <v>45126</v>
      </c>
      <c r="N1667" s="2"/>
      <c r="O1667" s="5">
        <v>45142</v>
      </c>
      <c r="P1667" s="2"/>
      <c r="Q1667" s="2"/>
      <c r="R1667" s="1"/>
      <c r="S1667" s="45"/>
      <c r="T1667" s="31"/>
    </row>
    <row r="1668" spans="1:20" hidden="1" x14ac:dyDescent="0.25">
      <c r="A1668" s="1">
        <v>25994398</v>
      </c>
      <c r="B1668" s="2">
        <v>45127</v>
      </c>
      <c r="C1668" s="2" t="s">
        <v>456</v>
      </c>
      <c r="D1668" s="1" t="s">
        <v>14</v>
      </c>
      <c r="E1668" s="1" t="s">
        <v>10</v>
      </c>
      <c r="F1668" s="1">
        <v>125926</v>
      </c>
      <c r="G1668" s="1" t="s">
        <v>423</v>
      </c>
      <c r="H1668" s="29">
        <v>16669</v>
      </c>
      <c r="I1668" s="46">
        <v>716.28</v>
      </c>
      <c r="J1668" s="30">
        <v>596.548</v>
      </c>
      <c r="K1668" s="4"/>
      <c r="L1668" s="3" t="s">
        <v>61</v>
      </c>
      <c r="M1668" s="2">
        <v>45126</v>
      </c>
      <c r="N1668" s="2"/>
      <c r="O1668" s="5">
        <v>45142</v>
      </c>
      <c r="P1668" s="2"/>
      <c r="Q1668" s="2"/>
      <c r="R1668" s="1"/>
      <c r="S1668" s="45"/>
      <c r="T1668" s="31"/>
    </row>
    <row r="1669" spans="1:20" hidden="1" x14ac:dyDescent="0.25">
      <c r="A1669" s="1">
        <v>26160598</v>
      </c>
      <c r="B1669" s="2">
        <v>45126</v>
      </c>
      <c r="C1669" s="2" t="s">
        <v>456</v>
      </c>
      <c r="D1669" s="1" t="s">
        <v>315</v>
      </c>
      <c r="E1669" s="1" t="s">
        <v>10</v>
      </c>
      <c r="F1669" s="1">
        <v>125927</v>
      </c>
      <c r="G1669" s="1" t="s">
        <v>423</v>
      </c>
      <c r="H1669" s="29">
        <v>19933.93</v>
      </c>
      <c r="I1669" s="46">
        <v>1060.3399999999999</v>
      </c>
      <c r="J1669" s="30">
        <v>737.87300000000005</v>
      </c>
      <c r="K1669" s="4"/>
      <c r="L1669" s="3" t="s">
        <v>61</v>
      </c>
      <c r="M1669" s="2">
        <v>45126</v>
      </c>
      <c r="N1669" s="2"/>
      <c r="O1669" s="5">
        <v>45147</v>
      </c>
      <c r="P1669" s="2"/>
      <c r="Q1669" s="2"/>
      <c r="R1669" s="1"/>
      <c r="S1669" s="45"/>
      <c r="T1669" s="31"/>
    </row>
    <row r="1670" spans="1:20" hidden="1" x14ac:dyDescent="0.25">
      <c r="A1670" s="1">
        <v>26208098</v>
      </c>
      <c r="B1670" s="2">
        <v>45127</v>
      </c>
      <c r="C1670" s="2" t="s">
        <v>456</v>
      </c>
      <c r="D1670" s="1" t="s">
        <v>224</v>
      </c>
      <c r="E1670" s="1" t="s">
        <v>10</v>
      </c>
      <c r="F1670" s="1">
        <v>125928</v>
      </c>
      <c r="G1670" s="1" t="s">
        <v>423</v>
      </c>
      <c r="H1670" s="29">
        <v>4083.96</v>
      </c>
      <c r="I1670" s="46">
        <v>215.11</v>
      </c>
      <c r="J1670" s="30">
        <v>143.92400000000001</v>
      </c>
      <c r="K1670" s="4"/>
      <c r="L1670" s="3" t="s">
        <v>61</v>
      </c>
      <c r="M1670" s="2">
        <v>45126</v>
      </c>
      <c r="N1670" s="2"/>
      <c r="O1670" s="5">
        <v>45147</v>
      </c>
      <c r="P1670" s="2"/>
      <c r="Q1670" s="2"/>
      <c r="R1670" s="1"/>
      <c r="S1670" s="45"/>
      <c r="T1670" s="31"/>
    </row>
    <row r="1671" spans="1:20" hidden="1" x14ac:dyDescent="0.25">
      <c r="A1671" s="1">
        <v>25899298</v>
      </c>
      <c r="B1671" s="2">
        <v>45126</v>
      </c>
      <c r="C1671" s="2" t="s">
        <v>456</v>
      </c>
      <c r="D1671" s="1" t="s">
        <v>63</v>
      </c>
      <c r="E1671" s="1" t="s">
        <v>24</v>
      </c>
      <c r="F1671" s="1">
        <v>125929</v>
      </c>
      <c r="G1671" s="1" t="s">
        <v>423</v>
      </c>
      <c r="H1671" s="29">
        <v>9589</v>
      </c>
      <c r="I1671" s="46">
        <v>391.42</v>
      </c>
      <c r="J1671" s="30">
        <v>313.065</v>
      </c>
      <c r="K1671" s="4"/>
      <c r="L1671" s="3" t="s">
        <v>11</v>
      </c>
      <c r="M1671" s="2">
        <v>45126</v>
      </c>
      <c r="N1671" s="2"/>
      <c r="O1671" s="5">
        <v>45140</v>
      </c>
      <c r="P1671" s="2"/>
      <c r="Q1671" s="2"/>
      <c r="R1671" s="1"/>
      <c r="S1671" s="45"/>
      <c r="T1671" s="31"/>
    </row>
    <row r="1672" spans="1:20" hidden="1" x14ac:dyDescent="0.25">
      <c r="A1672" s="1">
        <v>26065398</v>
      </c>
      <c r="B1672" s="2">
        <v>45126</v>
      </c>
      <c r="C1672" s="2" t="s">
        <v>456</v>
      </c>
      <c r="D1672" s="1" t="s">
        <v>1008</v>
      </c>
      <c r="E1672" s="1" t="s">
        <v>26</v>
      </c>
      <c r="F1672" s="1">
        <v>125930</v>
      </c>
      <c r="G1672" s="1" t="s">
        <v>424</v>
      </c>
      <c r="H1672" s="29">
        <v>10828.53</v>
      </c>
      <c r="I1672" s="46">
        <v>1694.76</v>
      </c>
      <c r="J1672" s="30">
        <v>302.46100000000001</v>
      </c>
      <c r="K1672" s="4"/>
      <c r="L1672" s="3" t="s">
        <v>798</v>
      </c>
      <c r="M1672" s="2">
        <v>45126</v>
      </c>
      <c r="N1672" s="2"/>
      <c r="O1672" s="5">
        <v>45161</v>
      </c>
      <c r="P1672" s="2"/>
      <c r="Q1672" s="2"/>
      <c r="R1672" s="1"/>
      <c r="S1672" s="45"/>
      <c r="T1672" s="31"/>
    </row>
    <row r="1673" spans="1:20" hidden="1" x14ac:dyDescent="0.25">
      <c r="A1673" s="1">
        <v>24826998</v>
      </c>
      <c r="B1673" s="2">
        <v>45127</v>
      </c>
      <c r="C1673" s="2" t="s">
        <v>456</v>
      </c>
      <c r="D1673" s="1" t="s">
        <v>309</v>
      </c>
      <c r="E1673" s="1" t="s">
        <v>10</v>
      </c>
      <c r="F1673" s="1">
        <v>125931</v>
      </c>
      <c r="G1673" s="1" t="s">
        <v>423</v>
      </c>
      <c r="H1673" s="29">
        <v>16989</v>
      </c>
      <c r="I1673" s="46">
        <v>729.68</v>
      </c>
      <c r="J1673" s="30">
        <v>602.68799999999999</v>
      </c>
      <c r="K1673" s="4"/>
      <c r="L1673" s="3" t="s">
        <v>61</v>
      </c>
      <c r="M1673" s="2">
        <v>45126</v>
      </c>
      <c r="N1673" s="2"/>
      <c r="O1673" s="5">
        <v>45147</v>
      </c>
      <c r="P1673" s="2"/>
      <c r="Q1673" s="2"/>
      <c r="R1673" s="1"/>
      <c r="S1673" s="45"/>
      <c r="T1673" s="31"/>
    </row>
    <row r="1674" spans="1:20" hidden="1" x14ac:dyDescent="0.25">
      <c r="A1674" s="1">
        <v>25880298</v>
      </c>
      <c r="B1674" s="2">
        <v>45126</v>
      </c>
      <c r="C1674" s="2" t="s">
        <v>456</v>
      </c>
      <c r="D1674" s="1" t="s">
        <v>839</v>
      </c>
      <c r="E1674" s="1" t="s">
        <v>5</v>
      </c>
      <c r="F1674" s="1">
        <v>125932</v>
      </c>
      <c r="G1674" s="1" t="s">
        <v>422</v>
      </c>
      <c r="H1674" s="29">
        <v>6215</v>
      </c>
      <c r="I1674" s="46">
        <v>169.5</v>
      </c>
      <c r="J1674" s="30">
        <v>186.535</v>
      </c>
      <c r="K1674" s="4"/>
      <c r="L1674" s="3" t="s">
        <v>836</v>
      </c>
      <c r="M1674" s="2">
        <v>45126</v>
      </c>
      <c r="N1674" s="2"/>
      <c r="O1674" s="5">
        <v>45131</v>
      </c>
      <c r="P1674" s="2"/>
      <c r="Q1674" s="2"/>
      <c r="R1674" s="1"/>
      <c r="S1674" s="45"/>
      <c r="T1674" s="31"/>
    </row>
    <row r="1675" spans="1:20" hidden="1" x14ac:dyDescent="0.25">
      <c r="A1675" s="1">
        <v>26138898</v>
      </c>
      <c r="B1675" s="2">
        <v>45126</v>
      </c>
      <c r="C1675" s="2" t="s">
        <v>456</v>
      </c>
      <c r="D1675" s="1" t="s">
        <v>872</v>
      </c>
      <c r="E1675" s="1" t="s">
        <v>26</v>
      </c>
      <c r="F1675" s="1">
        <v>125933</v>
      </c>
      <c r="G1675" s="1" t="s">
        <v>424</v>
      </c>
      <c r="H1675" s="29">
        <v>9900</v>
      </c>
      <c r="I1675" s="46">
        <v>802.07</v>
      </c>
      <c r="J1675" s="30">
        <v>372.92700000000002</v>
      </c>
      <c r="K1675" s="4"/>
      <c r="L1675" s="3" t="s">
        <v>798</v>
      </c>
      <c r="M1675" s="2">
        <v>45126</v>
      </c>
      <c r="N1675" s="2"/>
      <c r="O1675" s="5">
        <v>45152</v>
      </c>
      <c r="P1675" s="2"/>
      <c r="Q1675" s="2"/>
      <c r="R1675" s="1"/>
      <c r="S1675" s="45"/>
      <c r="T1675" s="31"/>
    </row>
    <row r="1676" spans="1:20" hidden="1" x14ac:dyDescent="0.25">
      <c r="A1676" s="1">
        <v>25100098</v>
      </c>
      <c r="B1676" s="2">
        <v>45131</v>
      </c>
      <c r="C1676" s="2" t="s">
        <v>456</v>
      </c>
      <c r="D1676" s="1" t="s">
        <v>263</v>
      </c>
      <c r="E1676" s="1" t="s">
        <v>13</v>
      </c>
      <c r="F1676" s="1">
        <v>125934</v>
      </c>
      <c r="G1676" s="1" t="s">
        <v>423</v>
      </c>
      <c r="H1676" s="29">
        <v>7275.51</v>
      </c>
      <c r="I1676" s="46">
        <v>338.02</v>
      </c>
      <c r="J1676" s="30">
        <v>235.28299999999999</v>
      </c>
      <c r="K1676" s="4"/>
      <c r="L1676" s="3" t="s">
        <v>61</v>
      </c>
      <c r="M1676" s="2">
        <v>45126</v>
      </c>
      <c r="N1676" s="2"/>
      <c r="O1676" s="5">
        <v>45148</v>
      </c>
      <c r="P1676" s="2"/>
      <c r="Q1676" s="2"/>
      <c r="R1676" s="1"/>
      <c r="S1676" s="45"/>
      <c r="T1676" s="31"/>
    </row>
    <row r="1677" spans="1:20" hidden="1" x14ac:dyDescent="0.25">
      <c r="A1677" s="1">
        <v>25270598</v>
      </c>
      <c r="B1677" s="2">
        <v>45127</v>
      </c>
      <c r="C1677" s="2" t="s">
        <v>456</v>
      </c>
      <c r="D1677" s="1" t="s">
        <v>617</v>
      </c>
      <c r="E1677" s="1" t="s">
        <v>60</v>
      </c>
      <c r="F1677" s="1">
        <v>125935</v>
      </c>
      <c r="G1677" s="1" t="s">
        <v>423</v>
      </c>
      <c r="H1677" s="29">
        <v>11309</v>
      </c>
      <c r="I1677" s="46">
        <v>697.33</v>
      </c>
      <c r="J1677" s="30">
        <v>366.74400000000003</v>
      </c>
      <c r="K1677" s="4"/>
      <c r="L1677" s="3" t="s">
        <v>61</v>
      </c>
      <c r="M1677" s="2">
        <v>45126</v>
      </c>
      <c r="N1677" s="2"/>
      <c r="O1677" s="5">
        <v>45153</v>
      </c>
      <c r="P1677" s="2"/>
      <c r="Q1677" s="2"/>
      <c r="R1677" s="1"/>
      <c r="S1677" s="45"/>
      <c r="T1677" s="31"/>
    </row>
    <row r="1678" spans="1:20" hidden="1" x14ac:dyDescent="0.25">
      <c r="A1678" s="1">
        <v>26055198</v>
      </c>
      <c r="B1678" s="2">
        <v>45127</v>
      </c>
      <c r="C1678" s="2" t="s">
        <v>456</v>
      </c>
      <c r="D1678" s="1" t="s">
        <v>62</v>
      </c>
      <c r="E1678" s="1" t="s">
        <v>60</v>
      </c>
      <c r="F1678" s="1">
        <v>125936</v>
      </c>
      <c r="G1678" s="1" t="s">
        <v>423</v>
      </c>
      <c r="H1678" s="29">
        <v>16760.22</v>
      </c>
      <c r="I1678" s="46">
        <v>1016.45</v>
      </c>
      <c r="J1678" s="30">
        <v>534.625</v>
      </c>
      <c r="K1678" s="4"/>
      <c r="L1678" s="3" t="s">
        <v>61</v>
      </c>
      <c r="M1678" s="2">
        <v>45126</v>
      </c>
      <c r="N1678" s="2"/>
      <c r="O1678" s="5">
        <v>45152</v>
      </c>
      <c r="P1678" s="2"/>
      <c r="Q1678" s="2"/>
      <c r="R1678" s="1"/>
      <c r="S1678" s="45"/>
      <c r="T1678" s="31"/>
    </row>
    <row r="1679" spans="1:20" hidden="1" x14ac:dyDescent="0.25">
      <c r="A1679" s="1">
        <v>26005798</v>
      </c>
      <c r="B1679" s="2">
        <v>45131</v>
      </c>
      <c r="C1679" s="2" t="s">
        <v>456</v>
      </c>
      <c r="D1679" s="1" t="s">
        <v>235</v>
      </c>
      <c r="E1679" s="1" t="s">
        <v>66</v>
      </c>
      <c r="F1679" s="1">
        <v>125940</v>
      </c>
      <c r="G1679" s="1" t="s">
        <v>423</v>
      </c>
      <c r="H1679" s="29">
        <v>40874.839999999997</v>
      </c>
      <c r="I1679" s="46">
        <v>1927.08</v>
      </c>
      <c r="J1679" s="30">
        <v>1636.556</v>
      </c>
      <c r="K1679" s="4"/>
      <c r="L1679" s="3" t="s">
        <v>799</v>
      </c>
      <c r="M1679" s="2">
        <v>45126</v>
      </c>
      <c r="N1679" s="2"/>
      <c r="O1679" s="5">
        <v>45139</v>
      </c>
      <c r="P1679" s="2"/>
      <c r="Q1679" s="2"/>
      <c r="R1679" s="1"/>
      <c r="S1679" s="45"/>
      <c r="T1679" s="31"/>
    </row>
    <row r="1680" spans="1:20" hidden="1" x14ac:dyDescent="0.25">
      <c r="A1680" s="1">
        <v>26114898</v>
      </c>
      <c r="B1680" s="2">
        <v>45126</v>
      </c>
      <c r="C1680" s="2" t="s">
        <v>456</v>
      </c>
      <c r="D1680" s="1" t="s">
        <v>613</v>
      </c>
      <c r="E1680" s="1" t="s">
        <v>60</v>
      </c>
      <c r="F1680" s="1">
        <v>125941</v>
      </c>
      <c r="G1680" s="1" t="s">
        <v>423</v>
      </c>
      <c r="H1680" s="29">
        <v>20320.43</v>
      </c>
      <c r="I1680" s="46">
        <v>1394.08</v>
      </c>
      <c r="J1680" s="30">
        <v>744.50599999999997</v>
      </c>
      <c r="K1680" s="4"/>
      <c r="L1680" s="3" t="s">
        <v>61</v>
      </c>
      <c r="M1680" s="2">
        <v>45126</v>
      </c>
      <c r="N1680" s="2"/>
      <c r="O1680" s="5">
        <v>45152</v>
      </c>
      <c r="P1680" s="2"/>
      <c r="Q1680" s="2"/>
      <c r="R1680" s="1"/>
      <c r="S1680" s="45"/>
      <c r="T1680" s="31"/>
    </row>
    <row r="1681" spans="1:20" hidden="1" x14ac:dyDescent="0.25">
      <c r="A1681" s="1">
        <v>25884998</v>
      </c>
      <c r="B1681" s="2">
        <v>45126</v>
      </c>
      <c r="C1681" s="2" t="s">
        <v>456</v>
      </c>
      <c r="D1681" s="1" t="s">
        <v>495</v>
      </c>
      <c r="E1681" s="1" t="s">
        <v>6</v>
      </c>
      <c r="F1681" s="1">
        <v>125942</v>
      </c>
      <c r="G1681" s="1" t="s">
        <v>422</v>
      </c>
      <c r="H1681" s="29">
        <v>21589</v>
      </c>
      <c r="I1681" s="46">
        <v>1004.64</v>
      </c>
      <c r="J1681" s="30">
        <v>770.89099999999996</v>
      </c>
      <c r="K1681" s="4"/>
      <c r="L1681" s="3" t="s">
        <v>52</v>
      </c>
      <c r="M1681" s="2">
        <v>45126</v>
      </c>
      <c r="N1681" s="2"/>
      <c r="O1681" s="5">
        <v>45139</v>
      </c>
      <c r="P1681" s="2"/>
      <c r="Q1681" s="2"/>
      <c r="R1681" s="1"/>
      <c r="S1681" s="45"/>
      <c r="T1681" s="31"/>
    </row>
    <row r="1682" spans="1:20" hidden="1" x14ac:dyDescent="0.25">
      <c r="A1682" s="1">
        <v>26083998</v>
      </c>
      <c r="B1682" s="2">
        <v>45126</v>
      </c>
      <c r="C1682" s="2" t="s">
        <v>456</v>
      </c>
      <c r="D1682" s="1" t="s">
        <v>19</v>
      </c>
      <c r="E1682" s="1" t="s">
        <v>20</v>
      </c>
      <c r="F1682" s="1">
        <v>125944</v>
      </c>
      <c r="G1682" s="1" t="s">
        <v>423</v>
      </c>
      <c r="H1682" s="29">
        <v>7269</v>
      </c>
      <c r="I1682" s="46">
        <v>266.25</v>
      </c>
      <c r="J1682" s="30">
        <v>223.08699999999999</v>
      </c>
      <c r="K1682" s="4"/>
      <c r="L1682" s="3" t="s">
        <v>11</v>
      </c>
      <c r="M1682" s="2">
        <v>45126</v>
      </c>
      <c r="N1682" s="2"/>
      <c r="O1682" s="5">
        <v>45142</v>
      </c>
      <c r="P1682" s="2"/>
      <c r="Q1682" s="2"/>
      <c r="R1682" s="1"/>
      <c r="S1682" s="45"/>
      <c r="T1682" s="31"/>
    </row>
    <row r="1683" spans="1:20" hidden="1" x14ac:dyDescent="0.25">
      <c r="A1683" s="1">
        <v>26024998</v>
      </c>
      <c r="B1683" s="2">
        <v>45126</v>
      </c>
      <c r="C1683" s="2" t="s">
        <v>456</v>
      </c>
      <c r="D1683" s="1" t="s">
        <v>199</v>
      </c>
      <c r="E1683" s="1" t="s">
        <v>51</v>
      </c>
      <c r="F1683" s="1">
        <v>125945</v>
      </c>
      <c r="G1683" s="1" t="s">
        <v>422</v>
      </c>
      <c r="H1683" s="29">
        <v>8039</v>
      </c>
      <c r="I1683" s="46">
        <v>199.93</v>
      </c>
      <c r="J1683" s="30">
        <v>240.76</v>
      </c>
      <c r="K1683" s="4"/>
      <c r="L1683" s="3" t="s">
        <v>188</v>
      </c>
      <c r="M1683" s="2">
        <v>45126</v>
      </c>
      <c r="N1683" s="2"/>
      <c r="O1683" s="5">
        <v>45131</v>
      </c>
      <c r="P1683" s="2"/>
      <c r="Q1683" s="2"/>
      <c r="R1683" s="1"/>
      <c r="S1683" s="45"/>
      <c r="T1683" s="31"/>
    </row>
    <row r="1684" spans="1:20" hidden="1" x14ac:dyDescent="0.25">
      <c r="A1684" s="1">
        <v>26117898</v>
      </c>
      <c r="B1684" s="2">
        <v>45132</v>
      </c>
      <c r="C1684" s="2" t="s">
        <v>456</v>
      </c>
      <c r="D1684" s="1" t="s">
        <v>99</v>
      </c>
      <c r="E1684" s="1" t="s">
        <v>16</v>
      </c>
      <c r="F1684" s="1">
        <v>125946</v>
      </c>
      <c r="G1684" s="1" t="s">
        <v>423</v>
      </c>
      <c r="H1684" s="29">
        <v>6789</v>
      </c>
      <c r="I1684" s="46">
        <v>338.94</v>
      </c>
      <c r="J1684" s="30">
        <v>220.89500000000001</v>
      </c>
      <c r="K1684" s="4"/>
      <c r="L1684" s="3" t="s">
        <v>11</v>
      </c>
      <c r="M1684" s="2">
        <v>45126</v>
      </c>
      <c r="N1684" s="2"/>
      <c r="O1684" s="2">
        <v>45146</v>
      </c>
      <c r="P1684" s="2"/>
      <c r="Q1684" s="2"/>
      <c r="R1684" s="1"/>
      <c r="S1684" s="45"/>
      <c r="T1684" s="31"/>
    </row>
    <row r="1685" spans="1:20" hidden="1" x14ac:dyDescent="0.25">
      <c r="A1685" s="1">
        <v>26130298</v>
      </c>
      <c r="B1685" s="2">
        <v>45126</v>
      </c>
      <c r="C1685" s="2" t="s">
        <v>456</v>
      </c>
      <c r="D1685" s="1" t="s">
        <v>62</v>
      </c>
      <c r="E1685" s="1" t="s">
        <v>60</v>
      </c>
      <c r="F1685" s="1">
        <v>125947</v>
      </c>
      <c r="G1685" s="1" t="s">
        <v>423</v>
      </c>
      <c r="H1685" s="29">
        <v>11126.61</v>
      </c>
      <c r="I1685" s="46">
        <v>704.85</v>
      </c>
      <c r="J1685" s="30">
        <v>371.93700000000001</v>
      </c>
      <c r="K1685" s="4"/>
      <c r="L1685" s="3" t="s">
        <v>61</v>
      </c>
      <c r="M1685" s="2">
        <v>45126</v>
      </c>
      <c r="N1685" s="2"/>
      <c r="O1685" s="5">
        <v>45152</v>
      </c>
      <c r="P1685" s="2"/>
      <c r="Q1685" s="2"/>
      <c r="R1685" s="1"/>
      <c r="S1685" s="45"/>
      <c r="T1685" s="31"/>
    </row>
    <row r="1686" spans="1:20" hidden="1" x14ac:dyDescent="0.25">
      <c r="A1686" s="1">
        <v>26111298</v>
      </c>
      <c r="B1686" s="2">
        <v>45131</v>
      </c>
      <c r="C1686" s="2" t="s">
        <v>456</v>
      </c>
      <c r="D1686" s="1" t="s">
        <v>208</v>
      </c>
      <c r="E1686" s="1" t="s">
        <v>66</v>
      </c>
      <c r="F1686" s="1">
        <v>125948</v>
      </c>
      <c r="G1686" s="1" t="s">
        <v>423</v>
      </c>
      <c r="H1686" s="29">
        <v>10199</v>
      </c>
      <c r="I1686" s="46">
        <v>480.84</v>
      </c>
      <c r="J1686" s="30">
        <v>388.89800000000002</v>
      </c>
      <c r="K1686" s="4"/>
      <c r="L1686" s="3" t="s">
        <v>799</v>
      </c>
      <c r="M1686" s="2">
        <v>45126</v>
      </c>
      <c r="N1686" s="2"/>
      <c r="O1686" s="5">
        <v>45136</v>
      </c>
      <c r="P1686" s="2"/>
      <c r="Q1686" s="2"/>
      <c r="R1686" s="1"/>
      <c r="S1686" s="45"/>
      <c r="T1686" s="31"/>
    </row>
    <row r="1687" spans="1:20" hidden="1" x14ac:dyDescent="0.25">
      <c r="A1687" s="1">
        <v>26079798</v>
      </c>
      <c r="B1687" s="2">
        <v>45126</v>
      </c>
      <c r="C1687" s="2" t="s">
        <v>456</v>
      </c>
      <c r="D1687" s="1" t="s">
        <v>98</v>
      </c>
      <c r="E1687" s="1" t="s">
        <v>10</v>
      </c>
      <c r="F1687" s="1">
        <v>125949</v>
      </c>
      <c r="G1687" s="1" t="s">
        <v>423</v>
      </c>
      <c r="H1687" s="29">
        <v>6721.11</v>
      </c>
      <c r="I1687" s="46">
        <v>329.56</v>
      </c>
      <c r="J1687" s="30">
        <v>220.89500000000001</v>
      </c>
      <c r="K1687" s="4"/>
      <c r="L1687" s="3" t="s">
        <v>61</v>
      </c>
      <c r="M1687" s="2">
        <v>45126</v>
      </c>
      <c r="N1687" s="2"/>
      <c r="O1687" s="5">
        <v>45147</v>
      </c>
      <c r="P1687" s="2"/>
      <c r="Q1687" s="2"/>
      <c r="R1687" s="1"/>
      <c r="S1687" s="45"/>
      <c r="T1687" s="31"/>
    </row>
    <row r="1688" spans="1:20" hidden="1" x14ac:dyDescent="0.25">
      <c r="A1688" s="1">
        <v>26196198</v>
      </c>
      <c r="B1688" s="2">
        <v>45126</v>
      </c>
      <c r="C1688" s="2" t="s">
        <v>456</v>
      </c>
      <c r="D1688" s="1" t="s">
        <v>22</v>
      </c>
      <c r="E1688" s="1" t="s">
        <v>16</v>
      </c>
      <c r="F1688" s="1">
        <v>125951</v>
      </c>
      <c r="G1688" s="1" t="s">
        <v>423</v>
      </c>
      <c r="H1688" s="29">
        <v>11126.61</v>
      </c>
      <c r="I1688" s="46">
        <v>570.66999999999996</v>
      </c>
      <c r="J1688" s="30">
        <v>371.93700000000001</v>
      </c>
      <c r="K1688" s="4"/>
      <c r="L1688" s="3" t="s">
        <v>11</v>
      </c>
      <c r="M1688" s="2">
        <v>45126</v>
      </c>
      <c r="N1688" s="2"/>
      <c r="O1688" s="5">
        <v>45146</v>
      </c>
      <c r="P1688" s="2"/>
      <c r="Q1688" s="2"/>
      <c r="R1688" s="1"/>
      <c r="S1688" s="45"/>
      <c r="T1688" s="31"/>
    </row>
    <row r="1689" spans="1:20" hidden="1" x14ac:dyDescent="0.25">
      <c r="A1689" s="1">
        <v>26132198</v>
      </c>
      <c r="B1689" s="2">
        <v>45126</v>
      </c>
      <c r="C1689" s="2" t="s">
        <v>456</v>
      </c>
      <c r="D1689" s="1" t="s">
        <v>166</v>
      </c>
      <c r="E1689" s="1" t="s">
        <v>6</v>
      </c>
      <c r="F1689" s="1">
        <v>125952</v>
      </c>
      <c r="G1689" s="1" t="s">
        <v>422</v>
      </c>
      <c r="H1689" s="29">
        <v>14027.31</v>
      </c>
      <c r="I1689" s="46">
        <v>636.64</v>
      </c>
      <c r="J1689" s="30">
        <v>491.59500000000003</v>
      </c>
      <c r="K1689" s="4"/>
      <c r="L1689" s="3" t="s">
        <v>52</v>
      </c>
      <c r="M1689" s="2">
        <v>45126</v>
      </c>
      <c r="N1689" s="2"/>
      <c r="O1689" s="5">
        <v>45134</v>
      </c>
      <c r="P1689" s="2"/>
      <c r="Q1689" s="2"/>
      <c r="R1689" s="1"/>
      <c r="S1689" s="45"/>
      <c r="T1689" s="31"/>
    </row>
    <row r="1690" spans="1:20" hidden="1" x14ac:dyDescent="0.25">
      <c r="A1690" s="1">
        <v>26128098</v>
      </c>
      <c r="B1690" s="2">
        <v>45126</v>
      </c>
      <c r="C1690" s="2" t="s">
        <v>456</v>
      </c>
      <c r="D1690" s="1" t="s">
        <v>69</v>
      </c>
      <c r="E1690" s="1" t="s">
        <v>5</v>
      </c>
      <c r="F1690" s="1">
        <v>125953</v>
      </c>
      <c r="G1690" s="1" t="s">
        <v>422</v>
      </c>
      <c r="H1690" s="29">
        <v>5539</v>
      </c>
      <c r="I1690" s="46">
        <v>151.06</v>
      </c>
      <c r="J1690" s="30">
        <v>155.06800000000001</v>
      </c>
      <c r="K1690" s="4"/>
      <c r="L1690" s="3" t="s">
        <v>836</v>
      </c>
      <c r="M1690" s="2">
        <v>45126</v>
      </c>
      <c r="N1690" s="2"/>
      <c r="O1690" s="5">
        <v>45131</v>
      </c>
      <c r="P1690" s="2"/>
      <c r="Q1690" s="2"/>
      <c r="R1690" s="1"/>
      <c r="S1690" s="45"/>
      <c r="T1690" s="31"/>
    </row>
    <row r="1691" spans="1:20" hidden="1" x14ac:dyDescent="0.25">
      <c r="A1691" s="1">
        <v>26081398</v>
      </c>
      <c r="B1691" s="2">
        <v>45131</v>
      </c>
      <c r="C1691" s="2" t="s">
        <v>456</v>
      </c>
      <c r="D1691" s="1" t="s">
        <v>855</v>
      </c>
      <c r="E1691" s="1" t="s">
        <v>80</v>
      </c>
      <c r="F1691" s="1">
        <v>125957</v>
      </c>
      <c r="G1691" s="1" t="s">
        <v>423</v>
      </c>
      <c r="H1691" s="29">
        <v>16669</v>
      </c>
      <c r="I1691" s="46">
        <v>601.75</v>
      </c>
      <c r="J1691" s="30">
        <v>590.27099999999996</v>
      </c>
      <c r="K1691" s="4"/>
      <c r="L1691" s="3" t="s">
        <v>844</v>
      </c>
      <c r="M1691" s="2">
        <v>45126</v>
      </c>
      <c r="N1691" s="2"/>
      <c r="O1691" s="5">
        <v>45148</v>
      </c>
      <c r="P1691" s="2"/>
      <c r="Q1691" s="2"/>
      <c r="R1691" s="1"/>
      <c r="S1691" s="45"/>
      <c r="T1691" s="31"/>
    </row>
    <row r="1692" spans="1:20" hidden="1" x14ac:dyDescent="0.25">
      <c r="A1692" s="1">
        <v>26108898</v>
      </c>
      <c r="B1692" s="2">
        <v>45127</v>
      </c>
      <c r="C1692" s="2" t="s">
        <v>456</v>
      </c>
      <c r="D1692" s="1" t="s">
        <v>151</v>
      </c>
      <c r="E1692" s="1" t="s">
        <v>33</v>
      </c>
      <c r="F1692" s="1">
        <v>125958</v>
      </c>
      <c r="G1692" s="1" t="s">
        <v>425</v>
      </c>
      <c r="H1692" s="29">
        <v>15254.91</v>
      </c>
      <c r="I1692" s="46">
        <v>786</v>
      </c>
      <c r="J1692" s="30">
        <v>532.06500000000005</v>
      </c>
      <c r="K1692" s="4"/>
      <c r="L1692" s="3" t="s">
        <v>510</v>
      </c>
      <c r="M1692" s="2">
        <v>45126</v>
      </c>
      <c r="N1692" s="2"/>
      <c r="O1692" s="5">
        <v>45140</v>
      </c>
      <c r="P1692" s="2"/>
      <c r="Q1692" s="2"/>
      <c r="R1692" s="1"/>
      <c r="S1692" s="45"/>
      <c r="T1692" s="31"/>
    </row>
    <row r="1693" spans="1:20" hidden="1" x14ac:dyDescent="0.25">
      <c r="A1693" s="1">
        <v>25779398</v>
      </c>
      <c r="B1693" s="2">
        <v>45127</v>
      </c>
      <c r="C1693" s="2" t="s">
        <v>456</v>
      </c>
      <c r="D1693" s="1" t="s">
        <v>616</v>
      </c>
      <c r="E1693" s="1" t="s">
        <v>10</v>
      </c>
      <c r="F1693" s="1">
        <v>125960</v>
      </c>
      <c r="G1693" s="1" t="s">
        <v>423</v>
      </c>
      <c r="H1693" s="29">
        <v>12742.63</v>
      </c>
      <c r="I1693" s="46">
        <v>849.93</v>
      </c>
      <c r="J1693" s="30">
        <v>405.55</v>
      </c>
      <c r="K1693" s="4"/>
      <c r="L1693" s="3" t="s">
        <v>61</v>
      </c>
      <c r="M1693" s="2">
        <v>45126</v>
      </c>
      <c r="N1693" s="2"/>
      <c r="O1693" s="5">
        <v>45147</v>
      </c>
      <c r="P1693" s="2"/>
      <c r="Q1693" s="2"/>
      <c r="R1693" s="1"/>
      <c r="S1693" s="45"/>
      <c r="T1693" s="31"/>
    </row>
    <row r="1694" spans="1:20" hidden="1" x14ac:dyDescent="0.25">
      <c r="A1694" s="1">
        <v>26168398</v>
      </c>
      <c r="B1694" s="2">
        <v>45131</v>
      </c>
      <c r="C1694" s="2" t="s">
        <v>456</v>
      </c>
      <c r="D1694" s="1" t="s">
        <v>1003</v>
      </c>
      <c r="E1694" s="1" t="s">
        <v>80</v>
      </c>
      <c r="F1694" s="1">
        <v>125964</v>
      </c>
      <c r="G1694" s="1" t="s">
        <v>423</v>
      </c>
      <c r="H1694" s="29">
        <v>32205.61</v>
      </c>
      <c r="I1694" s="46">
        <v>1129.99</v>
      </c>
      <c r="J1694" s="30">
        <v>1154.338</v>
      </c>
      <c r="K1694" s="4"/>
      <c r="L1694" s="3" t="s">
        <v>844</v>
      </c>
      <c r="M1694" s="2">
        <v>45126</v>
      </c>
      <c r="N1694" s="2"/>
      <c r="O1694" s="5">
        <v>45148</v>
      </c>
      <c r="P1694" s="2"/>
      <c r="Q1694" s="2"/>
      <c r="R1694" s="1"/>
      <c r="S1694" s="45"/>
      <c r="T1694" s="31"/>
    </row>
    <row r="1695" spans="1:20" hidden="1" x14ac:dyDescent="0.25">
      <c r="A1695" s="1">
        <v>26416498</v>
      </c>
      <c r="B1695" s="2">
        <v>45139</v>
      </c>
      <c r="C1695" s="2" t="s">
        <v>715</v>
      </c>
      <c r="D1695" s="1" t="s">
        <v>856</v>
      </c>
      <c r="E1695" s="1" t="s">
        <v>80</v>
      </c>
      <c r="F1695" s="1">
        <v>125966</v>
      </c>
      <c r="G1695" s="1" t="s">
        <v>423</v>
      </c>
      <c r="H1695" s="29">
        <v>8249</v>
      </c>
      <c r="I1695" s="46">
        <v>315.47000000000003</v>
      </c>
      <c r="J1695" s="30">
        <v>252.553</v>
      </c>
      <c r="K1695" s="4"/>
      <c r="L1695" s="3" t="s">
        <v>844</v>
      </c>
      <c r="M1695" s="2">
        <v>45126</v>
      </c>
      <c r="N1695" s="2"/>
      <c r="O1695" s="5">
        <v>45156</v>
      </c>
      <c r="P1695" s="2"/>
      <c r="Q1695" s="2"/>
      <c r="R1695" s="1"/>
      <c r="S1695" s="45"/>
      <c r="T1695" s="31"/>
    </row>
    <row r="1696" spans="1:20" hidden="1" x14ac:dyDescent="0.25">
      <c r="A1696" s="1">
        <v>25856098</v>
      </c>
      <c r="B1696" s="2">
        <v>45127</v>
      </c>
      <c r="C1696" s="2" t="s">
        <v>456</v>
      </c>
      <c r="D1696" s="1" t="s">
        <v>31</v>
      </c>
      <c r="E1696" s="1" t="s">
        <v>26</v>
      </c>
      <c r="F1696" s="1">
        <v>125967</v>
      </c>
      <c r="G1696" s="1" t="s">
        <v>424</v>
      </c>
      <c r="H1696" s="29">
        <v>21600</v>
      </c>
      <c r="I1696" s="46">
        <v>1584.42</v>
      </c>
      <c r="J1696" s="30">
        <v>786.851</v>
      </c>
      <c r="K1696" s="4"/>
      <c r="L1696" s="3" t="s">
        <v>798</v>
      </c>
      <c r="M1696" s="2">
        <v>45126</v>
      </c>
      <c r="N1696" s="2"/>
      <c r="O1696" s="5">
        <v>45156</v>
      </c>
      <c r="P1696" s="2"/>
      <c r="Q1696" s="2"/>
      <c r="R1696" s="1"/>
      <c r="S1696" s="45"/>
      <c r="T1696" s="31"/>
    </row>
    <row r="1697" spans="1:20" hidden="1" x14ac:dyDescent="0.25">
      <c r="A1697" s="1">
        <v>25121398</v>
      </c>
      <c r="B1697" s="2">
        <v>45131</v>
      </c>
      <c r="C1697" s="2" t="s">
        <v>456</v>
      </c>
      <c r="D1697" s="1" t="s">
        <v>86</v>
      </c>
      <c r="E1697" s="1" t="s">
        <v>80</v>
      </c>
      <c r="F1697" s="1">
        <v>125970</v>
      </c>
      <c r="G1697" s="1" t="s">
        <v>423</v>
      </c>
      <c r="H1697" s="29">
        <v>14807.73</v>
      </c>
      <c r="I1697" s="46">
        <v>538.46</v>
      </c>
      <c r="J1697" s="30">
        <v>462.166</v>
      </c>
      <c r="K1697" s="4"/>
      <c r="L1697" s="3" t="s">
        <v>844</v>
      </c>
      <c r="M1697" s="2">
        <v>45126</v>
      </c>
      <c r="N1697" s="2"/>
      <c r="O1697" s="5">
        <v>45148</v>
      </c>
      <c r="P1697" s="2"/>
      <c r="Q1697" s="2"/>
      <c r="R1697" s="1"/>
      <c r="S1697" s="45"/>
      <c r="T1697" s="31"/>
    </row>
    <row r="1698" spans="1:20" hidden="1" x14ac:dyDescent="0.25">
      <c r="A1698" s="1">
        <v>26040498</v>
      </c>
      <c r="B1698" s="2">
        <v>45126</v>
      </c>
      <c r="C1698" s="2" t="s">
        <v>456</v>
      </c>
      <c r="D1698" s="1" t="s">
        <v>449</v>
      </c>
      <c r="E1698" s="1" t="s">
        <v>30</v>
      </c>
      <c r="F1698" s="1">
        <v>125971</v>
      </c>
      <c r="G1698" s="1" t="s">
        <v>425</v>
      </c>
      <c r="H1698" s="29">
        <v>10923.63</v>
      </c>
      <c r="I1698" s="46">
        <v>843.94</v>
      </c>
      <c r="J1698" s="30">
        <v>344.13299999999998</v>
      </c>
      <c r="K1698" s="4"/>
      <c r="L1698" s="3" t="s">
        <v>959</v>
      </c>
      <c r="M1698" s="2">
        <v>45126</v>
      </c>
      <c r="N1698" s="2" t="s">
        <v>1407</v>
      </c>
      <c r="O1698" s="5">
        <v>45145</v>
      </c>
      <c r="P1698" s="2"/>
      <c r="Q1698" s="2"/>
      <c r="R1698" s="1"/>
      <c r="S1698" s="45"/>
      <c r="T1698" s="31"/>
    </row>
    <row r="1699" spans="1:20" hidden="1" x14ac:dyDescent="0.25">
      <c r="A1699" s="1">
        <v>26143798</v>
      </c>
      <c r="B1699" s="2">
        <v>45131</v>
      </c>
      <c r="C1699" s="2" t="s">
        <v>456</v>
      </c>
      <c r="D1699" s="1" t="s">
        <v>184</v>
      </c>
      <c r="E1699" s="1" t="s">
        <v>80</v>
      </c>
      <c r="F1699" s="1">
        <v>125972</v>
      </c>
      <c r="G1699" s="1" t="s">
        <v>423</v>
      </c>
      <c r="H1699" s="29">
        <v>8249</v>
      </c>
      <c r="I1699" s="46">
        <v>315.47000000000003</v>
      </c>
      <c r="J1699" s="30">
        <v>252.553</v>
      </c>
      <c r="K1699" s="4"/>
      <c r="L1699" s="3" t="s">
        <v>844</v>
      </c>
      <c r="M1699" s="2">
        <v>45126</v>
      </c>
      <c r="N1699" s="2"/>
      <c r="O1699" s="5">
        <v>45148</v>
      </c>
      <c r="P1699" s="2"/>
      <c r="Q1699" s="2"/>
      <c r="R1699" s="1"/>
      <c r="S1699" s="45"/>
      <c r="T1699" s="31"/>
    </row>
    <row r="1700" spans="1:20" hidden="1" x14ac:dyDescent="0.25">
      <c r="A1700" s="1">
        <v>26078498</v>
      </c>
      <c r="B1700" s="2">
        <v>45131</v>
      </c>
      <c r="C1700" s="2" t="s">
        <v>456</v>
      </c>
      <c r="D1700" s="1" t="s">
        <v>920</v>
      </c>
      <c r="E1700" s="1" t="s">
        <v>80</v>
      </c>
      <c r="F1700" s="1">
        <v>125973</v>
      </c>
      <c r="G1700" s="1" t="s">
        <v>423</v>
      </c>
      <c r="H1700" s="29">
        <v>6109</v>
      </c>
      <c r="I1700" s="46">
        <v>242.71</v>
      </c>
      <c r="J1700" s="30">
        <v>190.52099999999999</v>
      </c>
      <c r="K1700" s="4"/>
      <c r="L1700" s="3" t="s">
        <v>844</v>
      </c>
      <c r="M1700" s="2">
        <v>45126</v>
      </c>
      <c r="N1700" s="2"/>
      <c r="O1700" s="5">
        <v>45148</v>
      </c>
      <c r="P1700" s="2"/>
      <c r="Q1700" s="2"/>
      <c r="R1700" s="1"/>
      <c r="S1700" s="45"/>
      <c r="T1700" s="31"/>
    </row>
    <row r="1701" spans="1:20" hidden="1" x14ac:dyDescent="0.25">
      <c r="A1701" s="1">
        <v>26119398</v>
      </c>
      <c r="B1701" s="2">
        <v>45131</v>
      </c>
      <c r="C1701" s="2" t="s">
        <v>456</v>
      </c>
      <c r="D1701" s="1" t="s">
        <v>770</v>
      </c>
      <c r="E1701" s="1" t="s">
        <v>80</v>
      </c>
      <c r="F1701" s="1">
        <v>125974</v>
      </c>
      <c r="G1701" s="1" t="s">
        <v>423</v>
      </c>
      <c r="H1701" s="29">
        <v>11849.45</v>
      </c>
      <c r="I1701" s="46">
        <v>437.88</v>
      </c>
      <c r="J1701" s="30">
        <v>405.55500000000001</v>
      </c>
      <c r="K1701" s="4"/>
      <c r="L1701" s="3" t="s">
        <v>844</v>
      </c>
      <c r="M1701" s="2">
        <v>45126</v>
      </c>
      <c r="N1701" s="2"/>
      <c r="O1701" s="5">
        <v>45148</v>
      </c>
      <c r="P1701" s="2"/>
      <c r="Q1701" s="2"/>
      <c r="R1701" s="1"/>
      <c r="S1701" s="45"/>
      <c r="T1701" s="31"/>
    </row>
    <row r="1702" spans="1:20" hidden="1" x14ac:dyDescent="0.25">
      <c r="A1702" s="1">
        <v>25933598</v>
      </c>
      <c r="B1702" s="2">
        <v>45127</v>
      </c>
      <c r="C1702" s="2" t="s">
        <v>456</v>
      </c>
      <c r="D1702" s="1" t="s">
        <v>797</v>
      </c>
      <c r="E1702" s="1" t="s">
        <v>49</v>
      </c>
      <c r="F1702" s="1">
        <v>125975</v>
      </c>
      <c r="G1702" s="1" t="s">
        <v>424</v>
      </c>
      <c r="H1702" s="29">
        <v>18496.14</v>
      </c>
      <c r="I1702" s="46">
        <v>1427.64</v>
      </c>
      <c r="J1702" s="30">
        <v>679.31100000000004</v>
      </c>
      <c r="K1702" s="4"/>
      <c r="L1702" s="3" t="s">
        <v>798</v>
      </c>
      <c r="M1702" s="2">
        <v>45126</v>
      </c>
      <c r="N1702" s="2"/>
      <c r="O1702" s="5">
        <v>45159</v>
      </c>
      <c r="P1702" s="2"/>
      <c r="Q1702" s="2"/>
      <c r="R1702" s="1"/>
      <c r="S1702" s="45"/>
      <c r="T1702" s="31"/>
    </row>
    <row r="1703" spans="1:20" hidden="1" x14ac:dyDescent="0.25">
      <c r="A1703" s="1">
        <v>25951198</v>
      </c>
      <c r="B1703" s="2">
        <v>45127</v>
      </c>
      <c r="C1703" s="2" t="s">
        <v>456</v>
      </c>
      <c r="D1703" s="1" t="s">
        <v>528</v>
      </c>
      <c r="E1703" s="1" t="s">
        <v>80</v>
      </c>
      <c r="F1703" s="1">
        <v>125978</v>
      </c>
      <c r="G1703" s="1" t="s">
        <v>423</v>
      </c>
      <c r="H1703" s="29">
        <v>6109</v>
      </c>
      <c r="I1703" s="46">
        <v>313.98</v>
      </c>
      <c r="J1703" s="30">
        <v>190.52099999999999</v>
      </c>
      <c r="K1703" s="4"/>
      <c r="L1703" s="3" t="s">
        <v>11</v>
      </c>
      <c r="M1703" s="2">
        <v>45126</v>
      </c>
      <c r="N1703" s="2"/>
      <c r="O1703" s="5">
        <v>45145</v>
      </c>
      <c r="P1703" s="2"/>
      <c r="Q1703" s="2"/>
      <c r="R1703" s="1"/>
      <c r="S1703" s="45"/>
      <c r="T1703" s="31"/>
    </row>
    <row r="1704" spans="1:20" hidden="1" x14ac:dyDescent="0.25">
      <c r="A1704" s="1">
        <v>26161198</v>
      </c>
      <c r="B1704" s="2">
        <v>45126</v>
      </c>
      <c r="C1704" s="2" t="s">
        <v>456</v>
      </c>
      <c r="D1704" s="1" t="s">
        <v>34</v>
      </c>
      <c r="E1704" s="1" t="s">
        <v>28</v>
      </c>
      <c r="F1704" s="1">
        <v>125979</v>
      </c>
      <c r="G1704" s="1" t="s">
        <v>425</v>
      </c>
      <c r="H1704" s="29">
        <v>16718.96</v>
      </c>
      <c r="I1704" s="46">
        <v>713.78</v>
      </c>
      <c r="J1704" s="30">
        <v>559.89800000000002</v>
      </c>
      <c r="K1704" s="4"/>
      <c r="L1704" s="3" t="s">
        <v>959</v>
      </c>
      <c r="M1704" s="2">
        <v>45126</v>
      </c>
      <c r="N1704" s="2" t="s">
        <v>1407</v>
      </c>
      <c r="O1704" s="5">
        <v>45142</v>
      </c>
      <c r="P1704" s="2"/>
      <c r="Q1704" s="2"/>
      <c r="R1704" s="1"/>
      <c r="S1704" s="45"/>
      <c r="T1704" s="31"/>
    </row>
    <row r="1705" spans="1:20" hidden="1" x14ac:dyDescent="0.25">
      <c r="A1705" s="1">
        <v>26061798</v>
      </c>
      <c r="B1705" s="2">
        <v>45131</v>
      </c>
      <c r="C1705" s="2" t="s">
        <v>456</v>
      </c>
      <c r="D1705" s="1" t="s">
        <v>893</v>
      </c>
      <c r="E1705" s="1" t="s">
        <v>80</v>
      </c>
      <c r="F1705" s="1">
        <v>125980</v>
      </c>
      <c r="G1705" s="1" t="s">
        <v>423</v>
      </c>
      <c r="H1705" s="29">
        <v>6149.6</v>
      </c>
      <c r="I1705" s="46">
        <v>244.09</v>
      </c>
      <c r="J1705" s="30">
        <v>157.26</v>
      </c>
      <c r="K1705" s="4"/>
      <c r="L1705" s="3" t="s">
        <v>844</v>
      </c>
      <c r="M1705" s="2">
        <v>45126</v>
      </c>
      <c r="N1705" s="2"/>
      <c r="O1705" s="5">
        <v>45148</v>
      </c>
      <c r="P1705" s="2"/>
      <c r="Q1705" s="2"/>
      <c r="R1705" s="1"/>
      <c r="S1705" s="45"/>
      <c r="T1705" s="31"/>
    </row>
    <row r="1706" spans="1:20" hidden="1" x14ac:dyDescent="0.25">
      <c r="A1706" s="1">
        <v>26044398</v>
      </c>
      <c r="B1706" s="2">
        <v>45126</v>
      </c>
      <c r="C1706" s="2" t="s">
        <v>456</v>
      </c>
      <c r="D1706" s="1" t="s">
        <v>128</v>
      </c>
      <c r="E1706" s="1" t="s">
        <v>30</v>
      </c>
      <c r="F1706" s="1">
        <v>125981</v>
      </c>
      <c r="G1706" s="1" t="s">
        <v>425</v>
      </c>
      <c r="H1706" s="29">
        <v>15160.83</v>
      </c>
      <c r="I1706" s="46">
        <v>1195.1400000000001</v>
      </c>
      <c r="J1706" s="30">
        <v>491.59500000000003</v>
      </c>
      <c r="K1706" s="4"/>
      <c r="L1706" s="3" t="s">
        <v>959</v>
      </c>
      <c r="M1706" s="2">
        <v>45126</v>
      </c>
      <c r="N1706" s="2" t="s">
        <v>1407</v>
      </c>
      <c r="O1706" s="5">
        <v>45145</v>
      </c>
      <c r="P1706" s="2"/>
      <c r="Q1706" s="2"/>
      <c r="R1706" s="1"/>
      <c r="S1706" s="45"/>
      <c r="T1706" s="31"/>
    </row>
    <row r="1707" spans="1:20" hidden="1" x14ac:dyDescent="0.25">
      <c r="A1707" s="1">
        <v>26094898</v>
      </c>
      <c r="B1707" s="2">
        <v>45126</v>
      </c>
      <c r="C1707" s="2" t="s">
        <v>456</v>
      </c>
      <c r="D1707" s="1" t="s">
        <v>199</v>
      </c>
      <c r="E1707" s="1" t="s">
        <v>51</v>
      </c>
      <c r="F1707" s="1">
        <v>125982</v>
      </c>
      <c r="G1707" s="1" t="s">
        <v>422</v>
      </c>
      <c r="H1707" s="29">
        <v>6632.93</v>
      </c>
      <c r="I1707" s="46">
        <v>169.85</v>
      </c>
      <c r="J1707" s="30">
        <v>201.52699999999999</v>
      </c>
      <c r="K1707" s="4"/>
      <c r="L1707" s="3" t="s">
        <v>188</v>
      </c>
      <c r="M1707" s="2">
        <v>45126</v>
      </c>
      <c r="N1707" s="2"/>
      <c r="O1707" s="5">
        <v>45131</v>
      </c>
      <c r="P1707" s="2"/>
      <c r="Q1707" s="2"/>
      <c r="R1707" s="1"/>
      <c r="S1707" s="45"/>
      <c r="T1707" s="31"/>
    </row>
    <row r="1708" spans="1:20" hidden="1" x14ac:dyDescent="0.25">
      <c r="A1708" s="1">
        <v>26045198</v>
      </c>
      <c r="B1708" s="2">
        <v>45131</v>
      </c>
      <c r="C1708" s="2" t="s">
        <v>456</v>
      </c>
      <c r="D1708" s="1" t="s">
        <v>185</v>
      </c>
      <c r="E1708" s="1" t="s">
        <v>80</v>
      </c>
      <c r="F1708" s="1">
        <v>125984</v>
      </c>
      <c r="G1708" s="1" t="s">
        <v>423</v>
      </c>
      <c r="H1708" s="29">
        <v>10106.91</v>
      </c>
      <c r="I1708" s="46">
        <v>378.63</v>
      </c>
      <c r="J1708" s="30">
        <v>328.19799999999998</v>
      </c>
      <c r="K1708" s="4"/>
      <c r="L1708" s="3" t="s">
        <v>844</v>
      </c>
      <c r="M1708" s="2">
        <v>45126</v>
      </c>
      <c r="N1708" s="2"/>
      <c r="O1708" s="5">
        <v>45148</v>
      </c>
      <c r="P1708" s="2"/>
      <c r="Q1708" s="2"/>
      <c r="R1708" s="1"/>
      <c r="S1708" s="45"/>
      <c r="T1708" s="31"/>
    </row>
    <row r="1709" spans="1:20" hidden="1" x14ac:dyDescent="0.25">
      <c r="A1709" s="1">
        <v>26146298</v>
      </c>
      <c r="B1709" s="2">
        <v>45131</v>
      </c>
      <c r="C1709" s="2" t="s">
        <v>456</v>
      </c>
      <c r="D1709" s="1" t="s">
        <v>999</v>
      </c>
      <c r="E1709" s="1" t="s">
        <v>80</v>
      </c>
      <c r="F1709" s="1">
        <v>125985</v>
      </c>
      <c r="G1709" s="1" t="s">
        <v>423</v>
      </c>
      <c r="H1709" s="29">
        <v>27238</v>
      </c>
      <c r="I1709" s="46">
        <v>961.09</v>
      </c>
      <c r="J1709" s="30">
        <v>931.83500000000004</v>
      </c>
      <c r="K1709" s="4"/>
      <c r="L1709" s="3" t="s">
        <v>844</v>
      </c>
      <c r="M1709" s="2">
        <v>45126</v>
      </c>
      <c r="N1709" s="2"/>
      <c r="O1709" s="5">
        <v>45148</v>
      </c>
      <c r="P1709" s="2"/>
      <c r="Q1709" s="2"/>
      <c r="R1709" s="1"/>
      <c r="S1709" s="45"/>
      <c r="T1709" s="31"/>
    </row>
    <row r="1710" spans="1:20" hidden="1" x14ac:dyDescent="0.25">
      <c r="A1710" s="1">
        <v>26227998</v>
      </c>
      <c r="B1710" s="2">
        <v>45127</v>
      </c>
      <c r="C1710" s="2" t="s">
        <v>456</v>
      </c>
      <c r="D1710" s="1" t="s">
        <v>62</v>
      </c>
      <c r="E1710" s="1" t="s">
        <v>60</v>
      </c>
      <c r="F1710" s="1">
        <v>125986</v>
      </c>
      <c r="G1710" s="1" t="s">
        <v>423</v>
      </c>
      <c r="H1710" s="29">
        <v>11389</v>
      </c>
      <c r="I1710" s="46">
        <v>706.35</v>
      </c>
      <c r="J1710" s="30">
        <v>371.93700000000001</v>
      </c>
      <c r="K1710" s="4"/>
      <c r="L1710" s="3" t="s">
        <v>61</v>
      </c>
      <c r="M1710" s="2">
        <v>45126</v>
      </c>
      <c r="N1710" s="2"/>
      <c r="O1710" s="5">
        <v>45153</v>
      </c>
      <c r="P1710" s="2"/>
      <c r="Q1710" s="2"/>
      <c r="R1710" s="1"/>
      <c r="S1710" s="45"/>
      <c r="T1710" s="31"/>
    </row>
    <row r="1711" spans="1:20" hidden="1" x14ac:dyDescent="0.25">
      <c r="A1711" s="1">
        <v>26170698</v>
      </c>
      <c r="B1711" s="2">
        <v>45126</v>
      </c>
      <c r="C1711" s="2" t="s">
        <v>456</v>
      </c>
      <c r="D1711" s="1" t="s">
        <v>19</v>
      </c>
      <c r="E1711" s="1" t="s">
        <v>20</v>
      </c>
      <c r="F1711" s="1">
        <v>125987</v>
      </c>
      <c r="G1711" s="1" t="s">
        <v>423</v>
      </c>
      <c r="H1711" s="29">
        <v>13409</v>
      </c>
      <c r="I1711" s="46">
        <v>553.32000000000005</v>
      </c>
      <c r="J1711" s="30">
        <v>463.637</v>
      </c>
      <c r="K1711" s="4"/>
      <c r="L1711" s="3" t="s">
        <v>11</v>
      </c>
      <c r="M1711" s="2">
        <v>45126</v>
      </c>
      <c r="N1711" s="2"/>
      <c r="O1711" s="5">
        <v>45142</v>
      </c>
      <c r="P1711" s="2"/>
      <c r="Q1711" s="2"/>
      <c r="R1711" s="1"/>
      <c r="S1711" s="45"/>
      <c r="T1711" s="31"/>
    </row>
    <row r="1712" spans="1:20" hidden="1" x14ac:dyDescent="0.25">
      <c r="A1712" s="1">
        <v>25788798</v>
      </c>
      <c r="B1712" s="2">
        <v>45126</v>
      </c>
      <c r="C1712" s="2" t="s">
        <v>456</v>
      </c>
      <c r="D1712" s="1" t="s">
        <v>69</v>
      </c>
      <c r="E1712" s="1" t="s">
        <v>5</v>
      </c>
      <c r="F1712" s="1">
        <v>125989</v>
      </c>
      <c r="G1712" s="1" t="s">
        <v>422</v>
      </c>
      <c r="H1712" s="29">
        <v>4429</v>
      </c>
      <c r="I1712" s="46">
        <v>120.79</v>
      </c>
      <c r="J1712" s="30">
        <v>127.538</v>
      </c>
      <c r="K1712" s="4"/>
      <c r="L1712" s="3" t="s">
        <v>836</v>
      </c>
      <c r="M1712" s="2">
        <v>45126</v>
      </c>
      <c r="N1712" s="2"/>
      <c r="O1712" s="5">
        <v>45131</v>
      </c>
      <c r="P1712" s="2"/>
      <c r="Q1712" s="2"/>
      <c r="R1712" s="1"/>
      <c r="S1712" s="45"/>
      <c r="T1712" s="31"/>
    </row>
    <row r="1713" spans="1:20" hidden="1" x14ac:dyDescent="0.25">
      <c r="A1713" s="1">
        <v>25855098</v>
      </c>
      <c r="B1713" s="2">
        <v>45131</v>
      </c>
      <c r="C1713" s="2" t="s">
        <v>456</v>
      </c>
      <c r="D1713" s="1" t="s">
        <v>770</v>
      </c>
      <c r="E1713" s="1" t="s">
        <v>80</v>
      </c>
      <c r="F1713" s="1">
        <v>125990</v>
      </c>
      <c r="G1713" s="1" t="s">
        <v>423</v>
      </c>
      <c r="H1713" s="29">
        <v>8909</v>
      </c>
      <c r="I1713" s="46">
        <v>337.91</v>
      </c>
      <c r="J1713" s="30">
        <v>285.92700000000002</v>
      </c>
      <c r="K1713" s="4"/>
      <c r="L1713" s="3" t="s">
        <v>844</v>
      </c>
      <c r="M1713" s="2">
        <v>45126</v>
      </c>
      <c r="N1713" s="2"/>
      <c r="O1713" s="5">
        <v>45148</v>
      </c>
      <c r="P1713" s="2"/>
      <c r="Q1713" s="2"/>
      <c r="R1713" s="1"/>
      <c r="S1713" s="45"/>
      <c r="T1713" s="31"/>
    </row>
    <row r="1714" spans="1:20" hidden="1" x14ac:dyDescent="0.25">
      <c r="A1714" s="1">
        <v>25823398</v>
      </c>
      <c r="B1714" s="2">
        <v>45131</v>
      </c>
      <c r="C1714" s="2" t="s">
        <v>456</v>
      </c>
      <c r="D1714" s="1" t="s">
        <v>770</v>
      </c>
      <c r="E1714" s="1" t="s">
        <v>80</v>
      </c>
      <c r="F1714" s="1">
        <v>125991</v>
      </c>
      <c r="G1714" s="1" t="s">
        <v>423</v>
      </c>
      <c r="H1714" s="29">
        <v>17519</v>
      </c>
      <c r="I1714" s="46">
        <v>630.65</v>
      </c>
      <c r="J1714" s="30">
        <v>624.38199999999995</v>
      </c>
      <c r="K1714" s="4"/>
      <c r="L1714" s="3" t="s">
        <v>844</v>
      </c>
      <c r="M1714" s="2">
        <v>45126</v>
      </c>
      <c r="N1714" s="2"/>
      <c r="O1714" s="5">
        <v>45148</v>
      </c>
      <c r="P1714" s="2"/>
      <c r="Q1714" s="2"/>
      <c r="R1714" s="1"/>
      <c r="S1714" s="45"/>
      <c r="T1714" s="31"/>
    </row>
    <row r="1715" spans="1:20" hidden="1" x14ac:dyDescent="0.25">
      <c r="A1715" s="1">
        <v>25827598</v>
      </c>
      <c r="B1715" s="2">
        <v>45131</v>
      </c>
      <c r="C1715" s="2" t="s">
        <v>456</v>
      </c>
      <c r="D1715" s="1" t="s">
        <v>185</v>
      </c>
      <c r="E1715" s="1" t="s">
        <v>80</v>
      </c>
      <c r="F1715" s="1">
        <v>125993</v>
      </c>
      <c r="G1715" s="1" t="s">
        <v>423</v>
      </c>
      <c r="H1715" s="29">
        <v>8909</v>
      </c>
      <c r="I1715" s="46">
        <v>337.91</v>
      </c>
      <c r="J1715" s="30">
        <v>285.92700000000002</v>
      </c>
      <c r="K1715" s="4"/>
      <c r="L1715" s="3" t="s">
        <v>844</v>
      </c>
      <c r="M1715" s="2">
        <v>45126</v>
      </c>
      <c r="N1715" s="2"/>
      <c r="O1715" s="5">
        <v>45148</v>
      </c>
      <c r="P1715" s="2"/>
      <c r="Q1715" s="2"/>
      <c r="R1715" s="1"/>
      <c r="S1715" s="45"/>
      <c r="T1715" s="31"/>
    </row>
    <row r="1716" spans="1:20" hidden="1" x14ac:dyDescent="0.25">
      <c r="A1716" s="1">
        <v>25631398</v>
      </c>
      <c r="B1716" s="2">
        <v>45127</v>
      </c>
      <c r="C1716" s="2" t="s">
        <v>456</v>
      </c>
      <c r="D1716" s="1" t="s">
        <v>618</v>
      </c>
      <c r="E1716" s="1" t="s">
        <v>13</v>
      </c>
      <c r="F1716" s="1">
        <v>125994</v>
      </c>
      <c r="G1716" s="1" t="s">
        <v>423</v>
      </c>
      <c r="H1716" s="29">
        <v>7523.01</v>
      </c>
      <c r="I1716" s="46">
        <v>358.5</v>
      </c>
      <c r="J1716" s="30">
        <v>251.791</v>
      </c>
      <c r="K1716" s="4"/>
      <c r="L1716" s="3" t="s">
        <v>61</v>
      </c>
      <c r="M1716" s="2">
        <v>45126</v>
      </c>
      <c r="N1716" s="2"/>
      <c r="O1716" s="5">
        <v>45145</v>
      </c>
      <c r="P1716" s="2"/>
      <c r="Q1716" s="2"/>
      <c r="R1716" s="1"/>
      <c r="S1716" s="45"/>
      <c r="T1716" s="31"/>
    </row>
    <row r="1717" spans="1:20" hidden="1" x14ac:dyDescent="0.25">
      <c r="A1717" s="1">
        <v>26048498</v>
      </c>
      <c r="B1717" s="2">
        <v>45131</v>
      </c>
      <c r="C1717" s="2" t="s">
        <v>456</v>
      </c>
      <c r="D1717" s="1" t="s">
        <v>1018</v>
      </c>
      <c r="E1717" s="1" t="s">
        <v>80</v>
      </c>
      <c r="F1717" s="1">
        <v>125995</v>
      </c>
      <c r="G1717" s="1" t="s">
        <v>423</v>
      </c>
      <c r="H1717" s="29">
        <v>7260</v>
      </c>
      <c r="I1717" s="46">
        <v>281.83999999999997</v>
      </c>
      <c r="J1717" s="30">
        <v>165.02099999999999</v>
      </c>
      <c r="K1717" s="4"/>
      <c r="L1717" s="3" t="s">
        <v>844</v>
      </c>
      <c r="M1717" s="2">
        <v>45126</v>
      </c>
      <c r="N1717" s="2"/>
      <c r="O1717" s="5">
        <v>45148</v>
      </c>
      <c r="P1717" s="2"/>
      <c r="Q1717" s="2"/>
      <c r="R1717" s="1"/>
      <c r="S1717" s="45"/>
      <c r="T1717" s="31"/>
    </row>
    <row r="1718" spans="1:20" hidden="1" x14ac:dyDescent="0.25">
      <c r="A1718" s="1">
        <v>26014898</v>
      </c>
      <c r="B1718" s="2">
        <v>45126</v>
      </c>
      <c r="C1718" s="2" t="s">
        <v>456</v>
      </c>
      <c r="D1718" s="1" t="s">
        <v>204</v>
      </c>
      <c r="E1718" s="1" t="s">
        <v>16</v>
      </c>
      <c r="F1718" s="1">
        <v>125996</v>
      </c>
      <c r="G1718" s="1" t="s">
        <v>423</v>
      </c>
      <c r="H1718" s="29">
        <v>8150.4</v>
      </c>
      <c r="I1718" s="46">
        <v>385.14</v>
      </c>
      <c r="J1718" s="30">
        <v>251.00700000000001</v>
      </c>
      <c r="K1718" s="4"/>
      <c r="L1718" s="3" t="s">
        <v>11</v>
      </c>
      <c r="M1718" s="2">
        <v>45126</v>
      </c>
      <c r="N1718" s="2"/>
      <c r="O1718" s="5">
        <v>45146</v>
      </c>
      <c r="P1718" s="2"/>
      <c r="Q1718" s="2"/>
      <c r="R1718" s="1"/>
      <c r="S1718" s="45"/>
      <c r="T1718" s="31"/>
    </row>
    <row r="1719" spans="1:20" hidden="1" x14ac:dyDescent="0.25">
      <c r="A1719" s="1">
        <v>26156998</v>
      </c>
      <c r="B1719" s="2">
        <v>45131</v>
      </c>
      <c r="C1719" s="2" t="s">
        <v>456</v>
      </c>
      <c r="D1719" s="1" t="s">
        <v>815</v>
      </c>
      <c r="E1719" s="1" t="s">
        <v>80</v>
      </c>
      <c r="F1719" s="1">
        <v>125997</v>
      </c>
      <c r="G1719" s="1" t="s">
        <v>423</v>
      </c>
      <c r="H1719" s="29">
        <v>14579.04</v>
      </c>
      <c r="I1719" s="46">
        <v>530.69000000000005</v>
      </c>
      <c r="J1719" s="30">
        <v>433.22800000000001</v>
      </c>
      <c r="K1719" s="4"/>
      <c r="L1719" s="3" t="s">
        <v>844</v>
      </c>
      <c r="M1719" s="2">
        <v>45126</v>
      </c>
      <c r="N1719" s="2"/>
      <c r="O1719" s="5">
        <v>45153</v>
      </c>
      <c r="P1719" s="2"/>
      <c r="Q1719" s="2"/>
      <c r="R1719" s="1"/>
      <c r="S1719" s="45"/>
      <c r="T1719" s="31"/>
    </row>
    <row r="1720" spans="1:20" hidden="1" x14ac:dyDescent="0.25">
      <c r="A1720" s="1">
        <v>26042398</v>
      </c>
      <c r="B1720" s="2">
        <v>45131</v>
      </c>
      <c r="C1720" s="2" t="s">
        <v>456</v>
      </c>
      <c r="D1720" s="1" t="s">
        <v>65</v>
      </c>
      <c r="E1720" s="1" t="s">
        <v>66</v>
      </c>
      <c r="F1720" s="1">
        <v>125999</v>
      </c>
      <c r="G1720" s="1" t="s">
        <v>423</v>
      </c>
      <c r="H1720" s="29">
        <v>8826.43</v>
      </c>
      <c r="I1720" s="46">
        <v>416.13</v>
      </c>
      <c r="J1720" s="30">
        <v>252.553</v>
      </c>
      <c r="K1720" s="4"/>
      <c r="L1720" s="3" t="s">
        <v>799</v>
      </c>
      <c r="M1720" s="2">
        <v>45126</v>
      </c>
      <c r="N1720" s="2"/>
      <c r="O1720" s="5">
        <v>45138</v>
      </c>
      <c r="P1720" s="2"/>
      <c r="Q1720" s="2"/>
      <c r="R1720" s="1"/>
      <c r="S1720" s="45"/>
      <c r="T1720" s="31"/>
    </row>
    <row r="1721" spans="1:20" hidden="1" x14ac:dyDescent="0.25">
      <c r="A1721" s="1">
        <v>25678998</v>
      </c>
      <c r="B1721" s="2">
        <v>45127</v>
      </c>
      <c r="C1721" s="2" t="s">
        <v>456</v>
      </c>
      <c r="D1721" s="1" t="s">
        <v>370</v>
      </c>
      <c r="E1721" s="1" t="s">
        <v>10</v>
      </c>
      <c r="F1721" s="1">
        <v>126000</v>
      </c>
      <c r="G1721" s="1" t="s">
        <v>423</v>
      </c>
      <c r="H1721" s="29">
        <v>16737.02</v>
      </c>
      <c r="I1721" s="46">
        <v>752.42</v>
      </c>
      <c r="J1721" s="30">
        <v>507.18700000000001</v>
      </c>
      <c r="K1721" s="4"/>
      <c r="L1721" s="3" t="s">
        <v>61</v>
      </c>
      <c r="M1721" s="2">
        <v>45126</v>
      </c>
      <c r="N1721" s="2"/>
      <c r="O1721" s="5">
        <v>45147</v>
      </c>
      <c r="P1721" s="2"/>
      <c r="Q1721" s="2"/>
      <c r="R1721" s="1"/>
      <c r="S1721" s="45"/>
      <c r="T1721" s="31"/>
    </row>
    <row r="1722" spans="1:20" hidden="1" x14ac:dyDescent="0.25">
      <c r="A1722" s="1">
        <v>26149998</v>
      </c>
      <c r="B1722" s="2">
        <v>45131</v>
      </c>
      <c r="C1722" s="2" t="s">
        <v>456</v>
      </c>
      <c r="D1722" s="1" t="s">
        <v>770</v>
      </c>
      <c r="E1722" s="1" t="s">
        <v>80</v>
      </c>
      <c r="F1722" s="1">
        <v>126001</v>
      </c>
      <c r="G1722" s="1" t="s">
        <v>423</v>
      </c>
      <c r="H1722" s="29">
        <v>7599</v>
      </c>
      <c r="I1722" s="46">
        <v>293.37</v>
      </c>
      <c r="J1722" s="30">
        <v>251.791</v>
      </c>
      <c r="K1722" s="4"/>
      <c r="L1722" s="3" t="s">
        <v>844</v>
      </c>
      <c r="M1722" s="2">
        <v>45126</v>
      </c>
      <c r="N1722" s="2"/>
      <c r="O1722" s="5">
        <v>45148</v>
      </c>
      <c r="P1722" s="2"/>
      <c r="Q1722" s="2"/>
      <c r="R1722" s="1"/>
      <c r="S1722" s="45"/>
      <c r="T1722" s="31"/>
    </row>
    <row r="1723" spans="1:20" hidden="1" x14ac:dyDescent="0.25">
      <c r="A1723" s="1">
        <v>26116098</v>
      </c>
      <c r="B1723" s="2">
        <v>45126</v>
      </c>
      <c r="C1723" s="2" t="s">
        <v>456</v>
      </c>
      <c r="D1723" s="1" t="s">
        <v>219</v>
      </c>
      <c r="E1723" s="1" t="s">
        <v>6</v>
      </c>
      <c r="F1723" s="1">
        <v>126002</v>
      </c>
      <c r="G1723" s="1" t="s">
        <v>422</v>
      </c>
      <c r="H1723" s="29">
        <v>8359.19</v>
      </c>
      <c r="I1723" s="46">
        <v>389.34</v>
      </c>
      <c r="J1723" s="30">
        <v>300.65300000000002</v>
      </c>
      <c r="K1723" s="4"/>
      <c r="L1723" s="3" t="s">
        <v>52</v>
      </c>
      <c r="M1723" s="2">
        <v>45126</v>
      </c>
      <c r="N1723" s="2"/>
      <c r="O1723" s="5">
        <v>45138</v>
      </c>
      <c r="P1723" s="2"/>
      <c r="Q1723" s="2"/>
      <c r="R1723" s="1"/>
      <c r="S1723" s="45"/>
      <c r="T1723" s="31"/>
    </row>
    <row r="1724" spans="1:20" hidden="1" x14ac:dyDescent="0.25">
      <c r="A1724" s="1">
        <v>25859198</v>
      </c>
      <c r="B1724" s="2">
        <v>45126</v>
      </c>
      <c r="C1724" s="2" t="s">
        <v>456</v>
      </c>
      <c r="D1724" s="1" t="s">
        <v>125</v>
      </c>
      <c r="E1724" s="1" t="s">
        <v>30</v>
      </c>
      <c r="F1724" s="1">
        <v>126003</v>
      </c>
      <c r="G1724" s="1" t="s">
        <v>425</v>
      </c>
      <c r="H1724" s="29">
        <v>8359</v>
      </c>
      <c r="I1724" s="46">
        <v>561.14</v>
      </c>
      <c r="J1724" s="30">
        <v>312.52499999999998</v>
      </c>
      <c r="K1724" s="4"/>
      <c r="L1724" s="3" t="s">
        <v>959</v>
      </c>
      <c r="M1724" s="2">
        <v>45126</v>
      </c>
      <c r="N1724" s="2" t="s">
        <v>1407</v>
      </c>
      <c r="O1724" s="5">
        <v>45142</v>
      </c>
      <c r="P1724" s="2"/>
      <c r="Q1724" s="2"/>
      <c r="R1724" s="1"/>
      <c r="S1724" s="45"/>
      <c r="T1724" s="31"/>
    </row>
    <row r="1725" spans="1:20" hidden="1" x14ac:dyDescent="0.25">
      <c r="A1725" s="1">
        <v>25811898</v>
      </c>
      <c r="B1725" s="2">
        <v>45127</v>
      </c>
      <c r="C1725" s="2" t="s">
        <v>456</v>
      </c>
      <c r="D1725" s="1" t="s">
        <v>950</v>
      </c>
      <c r="E1725" s="1" t="s">
        <v>26</v>
      </c>
      <c r="F1725" s="1">
        <v>126005</v>
      </c>
      <c r="G1725" s="1" t="s">
        <v>424</v>
      </c>
      <c r="H1725" s="29">
        <v>11310</v>
      </c>
      <c r="I1725" s="46">
        <v>1791.91</v>
      </c>
      <c r="J1725" s="30">
        <v>327.86399999999998</v>
      </c>
      <c r="K1725" s="4"/>
      <c r="L1725" s="3" t="s">
        <v>798</v>
      </c>
      <c r="M1725" s="2">
        <v>45126</v>
      </c>
      <c r="N1725" s="2"/>
      <c r="O1725" s="5">
        <v>45161</v>
      </c>
      <c r="P1725" s="2"/>
      <c r="Q1725" s="2"/>
      <c r="R1725" s="1"/>
      <c r="S1725" s="45"/>
      <c r="T1725" s="31"/>
    </row>
    <row r="1726" spans="1:20" hidden="1" x14ac:dyDescent="0.25">
      <c r="A1726" s="1">
        <v>25485798</v>
      </c>
      <c r="B1726" s="2">
        <v>45126</v>
      </c>
      <c r="C1726" s="2" t="s">
        <v>456</v>
      </c>
      <c r="D1726" s="1" t="s">
        <v>553</v>
      </c>
      <c r="E1726" s="1" t="s">
        <v>16</v>
      </c>
      <c r="F1726" s="1">
        <v>126007</v>
      </c>
      <c r="G1726" s="1" t="s">
        <v>423</v>
      </c>
      <c r="H1726" s="29">
        <v>18559</v>
      </c>
      <c r="I1726" s="46">
        <v>1007.09</v>
      </c>
      <c r="J1726" s="30">
        <v>656.37099999999998</v>
      </c>
      <c r="K1726" s="4"/>
      <c r="L1726" s="3" t="s">
        <v>11</v>
      </c>
      <c r="M1726" s="2">
        <v>45126</v>
      </c>
      <c r="N1726" s="2"/>
      <c r="O1726" s="5">
        <v>45146</v>
      </c>
      <c r="P1726" s="2"/>
      <c r="Q1726" s="2"/>
      <c r="R1726" s="1"/>
      <c r="S1726" s="45"/>
      <c r="T1726" s="31"/>
    </row>
    <row r="1727" spans="1:20" hidden="1" x14ac:dyDescent="0.25">
      <c r="A1727" s="1">
        <v>25607498</v>
      </c>
      <c r="B1727" s="2">
        <v>45126</v>
      </c>
      <c r="C1727" s="2" t="s">
        <v>456</v>
      </c>
      <c r="D1727" s="1" t="s">
        <v>532</v>
      </c>
      <c r="E1727" s="1" t="s">
        <v>16</v>
      </c>
      <c r="F1727" s="1">
        <v>126009</v>
      </c>
      <c r="G1727" s="1" t="s">
        <v>423</v>
      </c>
      <c r="H1727" s="29">
        <v>27650</v>
      </c>
      <c r="I1727" s="46">
        <v>1320.31</v>
      </c>
      <c r="J1727" s="30">
        <v>860.50900000000001</v>
      </c>
      <c r="K1727" s="4"/>
      <c r="L1727" s="3" t="s">
        <v>11</v>
      </c>
      <c r="M1727" s="2">
        <v>45126</v>
      </c>
      <c r="N1727" s="2"/>
      <c r="O1727" s="5">
        <v>45146</v>
      </c>
      <c r="P1727" s="2"/>
      <c r="Q1727" s="2"/>
      <c r="R1727" s="1"/>
      <c r="S1727" s="45"/>
      <c r="T1727" s="31"/>
    </row>
    <row r="1728" spans="1:20" hidden="1" x14ac:dyDescent="0.25">
      <c r="A1728" s="1">
        <v>26369798</v>
      </c>
      <c r="B1728" s="2">
        <v>45126</v>
      </c>
      <c r="C1728" s="2" t="s">
        <v>456</v>
      </c>
      <c r="D1728" s="1" t="s">
        <v>291</v>
      </c>
      <c r="E1728" s="1" t="s">
        <v>6</v>
      </c>
      <c r="F1728" s="1">
        <v>126011</v>
      </c>
      <c r="G1728" s="1" t="s">
        <v>422</v>
      </c>
      <c r="H1728" s="29">
        <v>6329.19</v>
      </c>
      <c r="I1728" s="46">
        <v>100.56</v>
      </c>
      <c r="J1728" s="30">
        <v>28.68</v>
      </c>
      <c r="K1728" s="4"/>
      <c r="L1728" s="3" t="s">
        <v>52</v>
      </c>
      <c r="M1728" s="2">
        <v>45126</v>
      </c>
      <c r="N1728" s="2"/>
      <c r="O1728" s="5">
        <v>45135</v>
      </c>
      <c r="P1728" s="2"/>
      <c r="Q1728" s="2"/>
      <c r="R1728" s="1"/>
      <c r="S1728" s="45"/>
      <c r="T1728" s="31"/>
    </row>
    <row r="1729" spans="1:20" hidden="1" x14ac:dyDescent="0.25">
      <c r="A1729" s="1">
        <v>25544098</v>
      </c>
      <c r="B1729" s="2">
        <v>45127</v>
      </c>
      <c r="C1729" s="2" t="s">
        <v>456</v>
      </c>
      <c r="D1729" s="1" t="s">
        <v>130</v>
      </c>
      <c r="E1729" s="1" t="s">
        <v>16</v>
      </c>
      <c r="F1729" s="1">
        <v>126012</v>
      </c>
      <c r="G1729" s="1" t="s">
        <v>423</v>
      </c>
      <c r="H1729" s="29">
        <v>25911.7</v>
      </c>
      <c r="I1729" s="46">
        <v>1291.25</v>
      </c>
      <c r="J1729" s="30">
        <v>987.91600000000005</v>
      </c>
      <c r="K1729" s="4"/>
      <c r="L1729" s="3" t="s">
        <v>11</v>
      </c>
      <c r="M1729" s="2">
        <v>45126</v>
      </c>
      <c r="N1729" s="2"/>
      <c r="O1729" s="5">
        <v>45142</v>
      </c>
      <c r="P1729" s="2"/>
      <c r="Q1729" s="2"/>
      <c r="R1729" s="1"/>
      <c r="S1729" s="45"/>
      <c r="T1729" s="31"/>
    </row>
    <row r="1730" spans="1:20" hidden="1" x14ac:dyDescent="0.25">
      <c r="A1730" s="1">
        <v>26043098</v>
      </c>
      <c r="B1730" s="2">
        <v>45131</v>
      </c>
      <c r="C1730" s="2" t="s">
        <v>456</v>
      </c>
      <c r="D1730" s="1" t="s">
        <v>84</v>
      </c>
      <c r="E1730" s="1" t="s">
        <v>13</v>
      </c>
      <c r="F1730" s="1">
        <v>126014</v>
      </c>
      <c r="G1730" s="1" t="s">
        <v>423</v>
      </c>
      <c r="H1730" s="29">
        <v>31258</v>
      </c>
      <c r="I1730" s="46">
        <v>1097.77</v>
      </c>
      <c r="J1730" s="30">
        <v>1084.9000000000001</v>
      </c>
      <c r="K1730" s="4"/>
      <c r="L1730" s="3" t="s">
        <v>844</v>
      </c>
      <c r="M1730" s="2">
        <v>45126</v>
      </c>
      <c r="N1730" s="2"/>
      <c r="O1730" s="5">
        <v>45148</v>
      </c>
      <c r="P1730" s="2"/>
      <c r="Q1730" s="2"/>
      <c r="R1730" s="1"/>
      <c r="S1730" s="45"/>
      <c r="T1730" s="31"/>
    </row>
    <row r="1731" spans="1:20" hidden="1" x14ac:dyDescent="0.25">
      <c r="A1731" s="1">
        <v>26077198</v>
      </c>
      <c r="B1731" s="2">
        <v>45127</v>
      </c>
      <c r="C1731" s="2" t="s">
        <v>456</v>
      </c>
      <c r="D1731" s="1" t="s">
        <v>300</v>
      </c>
      <c r="E1731" s="1" t="s">
        <v>60</v>
      </c>
      <c r="F1731" s="1">
        <v>126015</v>
      </c>
      <c r="G1731" s="1" t="s">
        <v>423</v>
      </c>
      <c r="H1731" s="29">
        <v>25700</v>
      </c>
      <c r="I1731" s="46">
        <v>1842.74</v>
      </c>
      <c r="J1731" s="30">
        <v>991.19600000000003</v>
      </c>
      <c r="K1731" s="4"/>
      <c r="L1731" s="3" t="s">
        <v>61</v>
      </c>
      <c r="M1731" s="2">
        <v>45126</v>
      </c>
      <c r="N1731" s="2"/>
      <c r="O1731" s="5">
        <v>45153</v>
      </c>
      <c r="P1731" s="2"/>
      <c r="Q1731" s="2"/>
      <c r="R1731" s="1"/>
      <c r="S1731" s="45"/>
      <c r="T1731" s="31"/>
    </row>
    <row r="1732" spans="1:20" hidden="1" x14ac:dyDescent="0.25">
      <c r="A1732" s="1">
        <v>26085798</v>
      </c>
      <c r="B1732" s="2">
        <v>45131</v>
      </c>
      <c r="C1732" s="2" t="s">
        <v>456</v>
      </c>
      <c r="D1732" s="1" t="s">
        <v>621</v>
      </c>
      <c r="E1732" s="1" t="s">
        <v>13</v>
      </c>
      <c r="F1732" s="1">
        <v>126017</v>
      </c>
      <c r="G1732" s="1" t="s">
        <v>423</v>
      </c>
      <c r="H1732" s="29">
        <v>49944</v>
      </c>
      <c r="I1732" s="46">
        <v>2235.4499999999998</v>
      </c>
      <c r="J1732" s="30">
        <v>2100.77</v>
      </c>
      <c r="K1732" s="4"/>
      <c r="L1732" s="3" t="s">
        <v>61</v>
      </c>
      <c r="M1732" s="2">
        <v>45126</v>
      </c>
      <c r="N1732" s="2"/>
      <c r="O1732" s="5">
        <v>45148</v>
      </c>
      <c r="P1732" s="2"/>
      <c r="Q1732" s="2"/>
      <c r="R1732" s="1"/>
      <c r="S1732" s="45"/>
      <c r="T1732" s="31"/>
    </row>
    <row r="1733" spans="1:20" hidden="1" x14ac:dyDescent="0.25">
      <c r="A1733" s="1">
        <v>26138298</v>
      </c>
      <c r="B1733" s="2">
        <v>45131</v>
      </c>
      <c r="C1733" s="2" t="s">
        <v>456</v>
      </c>
      <c r="D1733" s="1" t="s">
        <v>776</v>
      </c>
      <c r="E1733" s="1" t="s">
        <v>80</v>
      </c>
      <c r="F1733" s="1">
        <v>126019</v>
      </c>
      <c r="G1733" s="1" t="s">
        <v>423</v>
      </c>
      <c r="H1733" s="29">
        <v>28841.360000000001</v>
      </c>
      <c r="I1733" s="46">
        <v>1015.61</v>
      </c>
      <c r="J1733" s="30">
        <v>1311.1790000000001</v>
      </c>
      <c r="K1733" s="4"/>
      <c r="L1733" s="3" t="s">
        <v>844</v>
      </c>
      <c r="M1733" s="2">
        <v>45126</v>
      </c>
      <c r="N1733" s="2"/>
      <c r="O1733" s="5">
        <v>45148</v>
      </c>
      <c r="P1733" s="2"/>
      <c r="Q1733" s="2"/>
      <c r="R1733" s="1"/>
      <c r="S1733" s="45"/>
      <c r="T1733" s="31"/>
    </row>
    <row r="1734" spans="1:20" hidden="1" x14ac:dyDescent="0.25">
      <c r="A1734" s="1">
        <v>26114498</v>
      </c>
      <c r="B1734" s="2">
        <v>45127</v>
      </c>
      <c r="C1734" s="2" t="s">
        <v>456</v>
      </c>
      <c r="D1734" s="1" t="s">
        <v>807</v>
      </c>
      <c r="E1734" s="1" t="s">
        <v>143</v>
      </c>
      <c r="F1734" s="1">
        <v>126020</v>
      </c>
      <c r="G1734" s="1" t="s">
        <v>424</v>
      </c>
      <c r="H1734" s="29">
        <v>17684.07</v>
      </c>
      <c r="I1734" s="46">
        <v>1684.49</v>
      </c>
      <c r="J1734" s="30">
        <v>566.17499999999995</v>
      </c>
      <c r="K1734" s="4"/>
      <c r="L1734" s="3" t="s">
        <v>798</v>
      </c>
      <c r="M1734" s="2">
        <v>45126</v>
      </c>
      <c r="N1734" s="2"/>
      <c r="O1734" s="5">
        <v>45148</v>
      </c>
      <c r="P1734" s="2"/>
      <c r="Q1734" s="2"/>
      <c r="R1734" s="1"/>
      <c r="S1734" s="45"/>
      <c r="T1734" s="31"/>
    </row>
    <row r="1735" spans="1:20" hidden="1" x14ac:dyDescent="0.25">
      <c r="A1735" s="1">
        <v>22267298</v>
      </c>
      <c r="B1735" s="2">
        <v>45126</v>
      </c>
      <c r="C1735" s="2" t="s">
        <v>456</v>
      </c>
      <c r="D1735" s="1" t="s">
        <v>19</v>
      </c>
      <c r="E1735" s="1" t="s">
        <v>20</v>
      </c>
      <c r="F1735" s="1">
        <v>126021</v>
      </c>
      <c r="G1735" s="1" t="s">
        <v>423</v>
      </c>
      <c r="H1735" s="29">
        <v>27364.19</v>
      </c>
      <c r="I1735" s="46">
        <v>1030.25</v>
      </c>
      <c r="J1735" s="30">
        <v>863.27499999999998</v>
      </c>
      <c r="K1735" s="4"/>
      <c r="L1735" s="3" t="s">
        <v>11</v>
      </c>
      <c r="M1735" s="2">
        <v>45126</v>
      </c>
      <c r="N1735" s="2"/>
      <c r="O1735" s="5">
        <v>45140</v>
      </c>
      <c r="P1735" s="2"/>
      <c r="Q1735" s="2"/>
      <c r="R1735" s="1"/>
      <c r="S1735" s="45"/>
      <c r="T1735" s="31"/>
    </row>
    <row r="1736" spans="1:20" hidden="1" x14ac:dyDescent="0.25">
      <c r="A1736" s="1">
        <v>25922398</v>
      </c>
      <c r="B1736" s="2">
        <v>45127</v>
      </c>
      <c r="C1736" s="2" t="s">
        <v>456</v>
      </c>
      <c r="D1736" s="1" t="s">
        <v>101</v>
      </c>
      <c r="E1736" s="1" t="s">
        <v>51</v>
      </c>
      <c r="F1736" s="1">
        <v>126022</v>
      </c>
      <c r="G1736" s="1" t="s">
        <v>422</v>
      </c>
      <c r="H1736" s="29">
        <v>22235</v>
      </c>
      <c r="I1736" s="46">
        <v>537.15</v>
      </c>
      <c r="J1736" s="30">
        <v>662.28700000000003</v>
      </c>
      <c r="K1736" s="4"/>
      <c r="L1736" s="3" t="s">
        <v>188</v>
      </c>
      <c r="M1736" s="2">
        <v>45126</v>
      </c>
      <c r="N1736" s="2"/>
      <c r="O1736" s="5">
        <v>45131</v>
      </c>
      <c r="P1736" s="2"/>
      <c r="Q1736" s="2"/>
      <c r="R1736" s="1"/>
      <c r="S1736" s="45"/>
      <c r="T1736" s="31"/>
    </row>
    <row r="1737" spans="1:20" hidden="1" x14ac:dyDescent="0.25">
      <c r="A1737" s="1">
        <v>25225198</v>
      </c>
      <c r="B1737" s="2">
        <v>45131</v>
      </c>
      <c r="C1737" s="2" t="s">
        <v>456</v>
      </c>
      <c r="D1737" s="1" t="s">
        <v>1019</v>
      </c>
      <c r="E1737" s="1" t="s">
        <v>80</v>
      </c>
      <c r="F1737" s="1">
        <v>126023</v>
      </c>
      <c r="G1737" s="1" t="s">
        <v>423</v>
      </c>
      <c r="H1737" s="29">
        <v>31800</v>
      </c>
      <c r="I1737" s="46">
        <v>1116.2</v>
      </c>
      <c r="J1737" s="30">
        <v>984.072</v>
      </c>
      <c r="K1737" s="4"/>
      <c r="L1737" s="3" t="s">
        <v>844</v>
      </c>
      <c r="M1737" s="2">
        <v>45126</v>
      </c>
      <c r="N1737" s="2"/>
      <c r="O1737" s="5">
        <v>45148</v>
      </c>
      <c r="P1737" s="2"/>
      <c r="Q1737" s="2"/>
      <c r="R1737" s="1"/>
      <c r="S1737" s="45"/>
      <c r="T1737" s="31"/>
    </row>
    <row r="1738" spans="1:20" hidden="1" x14ac:dyDescent="0.25">
      <c r="A1738" s="1">
        <v>26117998</v>
      </c>
      <c r="B1738" s="2">
        <v>45127</v>
      </c>
      <c r="C1738" s="2" t="s">
        <v>456</v>
      </c>
      <c r="D1738" s="1" t="s">
        <v>271</v>
      </c>
      <c r="E1738" s="1" t="s">
        <v>10</v>
      </c>
      <c r="F1738" s="1">
        <v>126024</v>
      </c>
      <c r="G1738" s="1" t="s">
        <v>423</v>
      </c>
      <c r="H1738" s="29">
        <v>8909</v>
      </c>
      <c r="I1738" s="46">
        <v>420.36</v>
      </c>
      <c r="J1738" s="30">
        <v>285.23099999999999</v>
      </c>
      <c r="K1738" s="4"/>
      <c r="L1738" s="3" t="s">
        <v>61</v>
      </c>
      <c r="M1738" s="2">
        <v>45126</v>
      </c>
      <c r="N1738" s="2"/>
      <c r="O1738" s="5">
        <v>45148</v>
      </c>
      <c r="P1738" s="2"/>
      <c r="Q1738" s="2"/>
      <c r="R1738" s="1"/>
      <c r="S1738" s="45"/>
      <c r="T1738" s="31"/>
    </row>
    <row r="1739" spans="1:20" hidden="1" x14ac:dyDescent="0.25">
      <c r="A1739" s="1">
        <v>26075698</v>
      </c>
      <c r="B1739" s="2">
        <v>45126</v>
      </c>
      <c r="C1739" s="2" t="s">
        <v>456</v>
      </c>
      <c r="D1739" s="1" t="s">
        <v>21</v>
      </c>
      <c r="E1739" s="1" t="s">
        <v>16</v>
      </c>
      <c r="F1739" s="1">
        <v>126025</v>
      </c>
      <c r="G1739" s="1" t="s">
        <v>423</v>
      </c>
      <c r="H1739" s="29">
        <v>9493.11</v>
      </c>
      <c r="I1739" s="46">
        <v>481.43</v>
      </c>
      <c r="J1739" s="30">
        <v>313.76</v>
      </c>
      <c r="K1739" s="4"/>
      <c r="L1739" s="3" t="s">
        <v>11</v>
      </c>
      <c r="M1739" s="2">
        <v>45126</v>
      </c>
      <c r="N1739" s="2"/>
      <c r="O1739" s="5">
        <v>45146</v>
      </c>
      <c r="P1739" s="2"/>
      <c r="Q1739" s="2"/>
      <c r="R1739" s="1"/>
      <c r="S1739" s="45"/>
      <c r="T1739" s="31"/>
    </row>
    <row r="1740" spans="1:20" hidden="1" x14ac:dyDescent="0.25">
      <c r="A1740" s="1">
        <v>26217498</v>
      </c>
      <c r="B1740" s="2">
        <v>45126</v>
      </c>
      <c r="C1740" s="2" t="s">
        <v>456</v>
      </c>
      <c r="D1740" s="1" t="s">
        <v>130</v>
      </c>
      <c r="E1740" s="1" t="s">
        <v>16</v>
      </c>
      <c r="F1740" s="1">
        <v>126026</v>
      </c>
      <c r="G1740" s="1" t="s">
        <v>423</v>
      </c>
      <c r="H1740" s="29">
        <v>4429</v>
      </c>
      <c r="I1740" s="46">
        <v>167.76</v>
      </c>
      <c r="J1740" s="30">
        <v>128.33799999999999</v>
      </c>
      <c r="K1740" s="4"/>
      <c r="L1740" s="3" t="s">
        <v>11</v>
      </c>
      <c r="M1740" s="2">
        <v>45126</v>
      </c>
      <c r="N1740" s="2"/>
      <c r="O1740" s="5">
        <v>45142</v>
      </c>
      <c r="P1740" s="2"/>
      <c r="Q1740" s="2"/>
      <c r="R1740" s="1"/>
      <c r="S1740" s="45"/>
      <c r="T1740" s="31"/>
    </row>
    <row r="1741" spans="1:20" hidden="1" x14ac:dyDescent="0.25">
      <c r="A1741" s="1">
        <v>24045698</v>
      </c>
      <c r="B1741" s="2">
        <v>45127</v>
      </c>
      <c r="C1741" s="2" t="s">
        <v>456</v>
      </c>
      <c r="D1741" s="1" t="s">
        <v>906</v>
      </c>
      <c r="E1741" s="1" t="s">
        <v>51</v>
      </c>
      <c r="F1741" s="1">
        <v>126027</v>
      </c>
      <c r="G1741" s="1" t="s">
        <v>422</v>
      </c>
      <c r="H1741" s="29">
        <v>230050</v>
      </c>
      <c r="I1741" s="46">
        <v>5112.3999999999996</v>
      </c>
      <c r="J1741" s="30">
        <v>8933.67</v>
      </c>
      <c r="K1741" s="4"/>
      <c r="L1741" s="3" t="s">
        <v>800</v>
      </c>
      <c r="M1741" s="2">
        <v>45126</v>
      </c>
      <c r="N1741" s="2" t="s">
        <v>1408</v>
      </c>
      <c r="O1741" s="5">
        <v>45131</v>
      </c>
      <c r="P1741" s="2"/>
      <c r="Q1741" s="2"/>
      <c r="R1741" s="1"/>
      <c r="S1741" s="45"/>
      <c r="T1741" s="31"/>
    </row>
    <row r="1742" spans="1:20" hidden="1" x14ac:dyDescent="0.25">
      <c r="A1742" s="1">
        <v>25764098</v>
      </c>
      <c r="B1742" s="2">
        <v>45131</v>
      </c>
      <c r="C1742" s="2" t="s">
        <v>456</v>
      </c>
      <c r="D1742" s="1" t="s">
        <v>84</v>
      </c>
      <c r="E1742" s="1" t="s">
        <v>13</v>
      </c>
      <c r="F1742" s="1">
        <v>126028</v>
      </c>
      <c r="G1742" s="1" t="s">
        <v>423</v>
      </c>
      <c r="H1742" s="29">
        <v>15818.37</v>
      </c>
      <c r="I1742" s="46">
        <v>572.82000000000005</v>
      </c>
      <c r="J1742" s="30">
        <v>419.35</v>
      </c>
      <c r="K1742" s="4"/>
      <c r="L1742" s="3" t="s">
        <v>844</v>
      </c>
      <c r="M1742" s="2">
        <v>45126</v>
      </c>
      <c r="N1742" s="2"/>
      <c r="O1742" s="5">
        <v>45148</v>
      </c>
      <c r="P1742" s="2"/>
      <c r="Q1742" s="2"/>
      <c r="R1742" s="1"/>
      <c r="S1742" s="45"/>
      <c r="T1742" s="31"/>
    </row>
    <row r="1743" spans="1:20" hidden="1" x14ac:dyDescent="0.25">
      <c r="A1743" s="1">
        <v>25790598</v>
      </c>
      <c r="B1743" s="2">
        <v>45127</v>
      </c>
      <c r="C1743" s="2" t="s">
        <v>456</v>
      </c>
      <c r="D1743" s="1" t="s">
        <v>948</v>
      </c>
      <c r="E1743" s="1" t="s">
        <v>30</v>
      </c>
      <c r="F1743" s="1">
        <v>126029</v>
      </c>
      <c r="G1743" s="1" t="s">
        <v>425</v>
      </c>
      <c r="H1743" s="29">
        <v>18409</v>
      </c>
      <c r="I1743" s="46">
        <v>1509.73</v>
      </c>
      <c r="J1743" s="30">
        <v>618.26</v>
      </c>
      <c r="K1743" s="4"/>
      <c r="L1743" s="3" t="s">
        <v>959</v>
      </c>
      <c r="M1743" s="2">
        <v>45126</v>
      </c>
      <c r="N1743" s="2" t="s">
        <v>1407</v>
      </c>
      <c r="O1743" s="5">
        <v>45146</v>
      </c>
      <c r="P1743" s="2"/>
      <c r="Q1743" s="2"/>
      <c r="R1743" s="1"/>
      <c r="S1743" s="45"/>
      <c r="T1743" s="31"/>
    </row>
    <row r="1744" spans="1:20" hidden="1" x14ac:dyDescent="0.25">
      <c r="A1744" s="1">
        <v>26118098</v>
      </c>
      <c r="B1744" s="2">
        <v>45127</v>
      </c>
      <c r="C1744" s="2" t="s">
        <v>456</v>
      </c>
      <c r="D1744" s="1" t="s">
        <v>181</v>
      </c>
      <c r="E1744" s="1" t="s">
        <v>5</v>
      </c>
      <c r="F1744" s="1">
        <v>126030</v>
      </c>
      <c r="G1744" s="1" t="s">
        <v>422</v>
      </c>
      <c r="H1744" s="29">
        <v>7599</v>
      </c>
      <c r="I1744" s="46">
        <v>205.23</v>
      </c>
      <c r="J1744" s="30">
        <v>251.791</v>
      </c>
      <c r="K1744" s="4"/>
      <c r="L1744" s="3" t="s">
        <v>188</v>
      </c>
      <c r="M1744" s="2">
        <v>45126</v>
      </c>
      <c r="N1744" s="2"/>
      <c r="O1744" s="5">
        <v>45131</v>
      </c>
      <c r="P1744" s="2"/>
      <c r="Q1744" s="2"/>
      <c r="R1744" s="1"/>
      <c r="S1744" s="45"/>
      <c r="T1744" s="31"/>
    </row>
    <row r="1745" spans="1:20" hidden="1" x14ac:dyDescent="0.25">
      <c r="A1745" s="1">
        <v>26121598</v>
      </c>
      <c r="B1745" s="2">
        <v>45128</v>
      </c>
      <c r="C1745" s="2" t="s">
        <v>456</v>
      </c>
      <c r="D1745" s="1" t="s">
        <v>12</v>
      </c>
      <c r="E1745" s="1" t="s">
        <v>13</v>
      </c>
      <c r="F1745" s="1">
        <v>126031</v>
      </c>
      <c r="G1745" s="1" t="s">
        <v>423</v>
      </c>
      <c r="H1745" s="29">
        <v>17519</v>
      </c>
      <c r="I1745" s="46">
        <v>3674.1</v>
      </c>
      <c r="J1745" s="30">
        <v>618.10500000000002</v>
      </c>
      <c r="K1745" s="4"/>
      <c r="L1745" s="3" t="s">
        <v>61</v>
      </c>
      <c r="M1745" s="2">
        <v>45126</v>
      </c>
      <c r="N1745" s="2"/>
      <c r="O1745" s="5">
        <v>45162</v>
      </c>
      <c r="P1745" s="2"/>
      <c r="Q1745" s="2"/>
      <c r="R1745" s="1"/>
      <c r="S1745" s="45"/>
      <c r="T1745" s="31"/>
    </row>
    <row r="1746" spans="1:20" hidden="1" x14ac:dyDescent="0.25">
      <c r="A1746" s="1">
        <v>26230098</v>
      </c>
      <c r="B1746" s="2">
        <v>45127</v>
      </c>
      <c r="C1746" s="2" t="s">
        <v>456</v>
      </c>
      <c r="D1746" s="1" t="s">
        <v>99</v>
      </c>
      <c r="E1746" s="1" t="s">
        <v>16</v>
      </c>
      <c r="F1746" s="1">
        <v>126032</v>
      </c>
      <c r="G1746" s="1" t="s">
        <v>423</v>
      </c>
      <c r="H1746" s="29">
        <v>7300</v>
      </c>
      <c r="I1746" s="46">
        <v>459.01</v>
      </c>
      <c r="J1746" s="30">
        <v>299.16500000000002</v>
      </c>
      <c r="K1746" s="4"/>
      <c r="L1746" s="3" t="s">
        <v>11</v>
      </c>
      <c r="M1746" s="2">
        <v>45126</v>
      </c>
      <c r="N1746" s="2"/>
      <c r="O1746" s="5">
        <v>45147</v>
      </c>
      <c r="P1746" s="2"/>
      <c r="Q1746" s="2"/>
      <c r="R1746" s="1"/>
      <c r="S1746" s="45"/>
      <c r="T1746" s="31"/>
    </row>
    <row r="1747" spans="1:20" hidden="1" x14ac:dyDescent="0.25">
      <c r="A1747" s="1">
        <v>26293098</v>
      </c>
      <c r="B1747" s="2">
        <v>45127</v>
      </c>
      <c r="C1747" s="2" t="s">
        <v>456</v>
      </c>
      <c r="D1747" s="1" t="s">
        <v>27</v>
      </c>
      <c r="E1747" s="1" t="s">
        <v>28</v>
      </c>
      <c r="F1747" s="1">
        <v>126033</v>
      </c>
      <c r="G1747" s="1" t="s">
        <v>425</v>
      </c>
      <c r="H1747" s="29">
        <v>14284.71</v>
      </c>
      <c r="I1747" s="46">
        <v>682.42</v>
      </c>
      <c r="J1747" s="30">
        <v>463.60199999999998</v>
      </c>
      <c r="K1747" s="4"/>
      <c r="L1747" s="3" t="s">
        <v>798</v>
      </c>
      <c r="M1747" s="2">
        <v>45126</v>
      </c>
      <c r="N1747" s="2"/>
      <c r="O1747" s="5">
        <v>45141</v>
      </c>
      <c r="P1747" s="2"/>
      <c r="Q1747" s="2"/>
      <c r="R1747" s="1"/>
      <c r="S1747" s="45"/>
      <c r="T1747" s="31"/>
    </row>
    <row r="1748" spans="1:20" hidden="1" x14ac:dyDescent="0.25">
      <c r="A1748" s="1">
        <v>26144398</v>
      </c>
      <c r="B1748" s="2">
        <v>45127</v>
      </c>
      <c r="C1748" s="2" t="s">
        <v>456</v>
      </c>
      <c r="D1748" s="1" t="s">
        <v>225</v>
      </c>
      <c r="E1748" s="1" t="s">
        <v>66</v>
      </c>
      <c r="F1748" s="1">
        <v>126035</v>
      </c>
      <c r="G1748" s="1" t="s">
        <v>423</v>
      </c>
      <c r="H1748" s="29">
        <v>13409</v>
      </c>
      <c r="I1748" s="46">
        <v>889.92</v>
      </c>
      <c r="J1748" s="30">
        <v>463.637</v>
      </c>
      <c r="K1748" s="4"/>
      <c r="L1748" s="3" t="s">
        <v>61</v>
      </c>
      <c r="M1748" s="2">
        <v>45126</v>
      </c>
      <c r="N1748" s="2"/>
      <c r="O1748" s="5">
        <v>45148</v>
      </c>
      <c r="P1748" s="2"/>
      <c r="Q1748" s="2"/>
      <c r="R1748" s="1"/>
      <c r="S1748" s="45"/>
      <c r="T1748" s="31"/>
    </row>
    <row r="1749" spans="1:20" hidden="1" x14ac:dyDescent="0.25">
      <c r="A1749" s="1">
        <v>25867198</v>
      </c>
      <c r="B1749" s="2">
        <v>45127</v>
      </c>
      <c r="C1749" s="2" t="s">
        <v>456</v>
      </c>
      <c r="D1749" s="1" t="s">
        <v>18</v>
      </c>
      <c r="E1749" s="1" t="s">
        <v>16</v>
      </c>
      <c r="F1749" s="1">
        <v>126037</v>
      </c>
      <c r="G1749" s="1" t="s">
        <v>423</v>
      </c>
      <c r="H1749" s="29">
        <v>8359</v>
      </c>
      <c r="I1749" s="46">
        <v>479.64</v>
      </c>
      <c r="J1749" s="30">
        <v>312.59300000000002</v>
      </c>
      <c r="K1749" s="4"/>
      <c r="L1749" s="3" t="s">
        <v>11</v>
      </c>
      <c r="M1749" s="2">
        <v>45126</v>
      </c>
      <c r="N1749" s="2"/>
      <c r="O1749" s="5">
        <v>45147</v>
      </c>
      <c r="P1749" s="2"/>
      <c r="Q1749" s="2"/>
      <c r="R1749" s="1"/>
      <c r="S1749" s="45"/>
      <c r="T1749" s="31"/>
    </row>
    <row r="1750" spans="1:20" hidden="1" x14ac:dyDescent="0.25">
      <c r="A1750" s="1">
        <v>26126098</v>
      </c>
      <c r="B1750" s="2">
        <v>45127</v>
      </c>
      <c r="C1750" s="2" t="s">
        <v>456</v>
      </c>
      <c r="D1750" s="1" t="s">
        <v>614</v>
      </c>
      <c r="E1750" s="1" t="s">
        <v>13</v>
      </c>
      <c r="F1750" s="1">
        <v>126038</v>
      </c>
      <c r="G1750" s="1" t="s">
        <v>423</v>
      </c>
      <c r="H1750" s="29">
        <v>9133.91</v>
      </c>
      <c r="I1750" s="46">
        <v>384.18</v>
      </c>
      <c r="J1750" s="30">
        <v>265.39999999999998</v>
      </c>
      <c r="K1750" s="4"/>
      <c r="L1750" s="3" t="s">
        <v>61</v>
      </c>
      <c r="M1750" s="2">
        <v>45126</v>
      </c>
      <c r="N1750" s="2"/>
      <c r="O1750" s="5">
        <v>45145</v>
      </c>
      <c r="P1750" s="2"/>
      <c r="Q1750" s="2"/>
      <c r="R1750" s="1"/>
      <c r="S1750" s="45"/>
      <c r="T1750" s="31"/>
    </row>
    <row r="1751" spans="1:20" hidden="1" x14ac:dyDescent="0.25">
      <c r="A1751" s="1">
        <v>26084898</v>
      </c>
      <c r="B1751" s="2">
        <v>45127</v>
      </c>
      <c r="C1751" s="2" t="s">
        <v>456</v>
      </c>
      <c r="D1751" s="1" t="s">
        <v>333</v>
      </c>
      <c r="E1751" s="1" t="s">
        <v>66</v>
      </c>
      <c r="F1751" s="1">
        <v>126040</v>
      </c>
      <c r="G1751" s="1" t="s">
        <v>423</v>
      </c>
      <c r="H1751" s="29">
        <v>8220</v>
      </c>
      <c r="I1751" s="46">
        <v>492.47</v>
      </c>
      <c r="J1751" s="30">
        <v>250.92</v>
      </c>
      <c r="K1751" s="4"/>
      <c r="L1751" s="3" t="s">
        <v>61</v>
      </c>
      <c r="M1751" s="2">
        <v>45126</v>
      </c>
      <c r="N1751" s="2"/>
      <c r="O1751" s="5">
        <v>45148</v>
      </c>
      <c r="P1751" s="2"/>
      <c r="Q1751" s="2"/>
      <c r="R1751" s="1"/>
      <c r="S1751" s="45"/>
      <c r="T1751" s="31"/>
    </row>
    <row r="1752" spans="1:20" hidden="1" x14ac:dyDescent="0.25">
      <c r="A1752" s="1">
        <v>26004798</v>
      </c>
      <c r="B1752" s="2">
        <v>45127</v>
      </c>
      <c r="C1752" s="2" t="s">
        <v>456</v>
      </c>
      <c r="D1752" s="1" t="s">
        <v>647</v>
      </c>
      <c r="E1752" s="1" t="s">
        <v>51</v>
      </c>
      <c r="F1752" s="1">
        <v>126041</v>
      </c>
      <c r="G1752" s="1" t="s">
        <v>422</v>
      </c>
      <c r="H1752" s="29">
        <v>11334.51</v>
      </c>
      <c r="I1752" s="46">
        <v>281.88</v>
      </c>
      <c r="J1752" s="30">
        <v>343.94400000000002</v>
      </c>
      <c r="K1752" s="4"/>
      <c r="L1752" s="3" t="s">
        <v>188</v>
      </c>
      <c r="M1752" s="2">
        <v>45126</v>
      </c>
      <c r="N1752" s="2"/>
      <c r="O1752" s="5">
        <v>45132</v>
      </c>
      <c r="P1752" s="2"/>
      <c r="Q1752" s="2"/>
      <c r="R1752" s="1"/>
      <c r="S1752" s="45"/>
      <c r="T1752" s="31"/>
    </row>
    <row r="1753" spans="1:20" hidden="1" x14ac:dyDescent="0.25">
      <c r="A1753" s="1">
        <v>26256398</v>
      </c>
      <c r="B1753" s="2">
        <v>45127</v>
      </c>
      <c r="C1753" s="2" t="s">
        <v>456</v>
      </c>
      <c r="D1753" s="1" t="s">
        <v>62</v>
      </c>
      <c r="E1753" s="1" t="s">
        <v>60</v>
      </c>
      <c r="F1753" s="1">
        <v>126044</v>
      </c>
      <c r="G1753" s="1" t="s">
        <v>423</v>
      </c>
      <c r="H1753" s="29">
        <v>11239</v>
      </c>
      <c r="I1753" s="46">
        <v>705.3</v>
      </c>
      <c r="J1753" s="30">
        <v>371.81299999999999</v>
      </c>
      <c r="K1753" s="4"/>
      <c r="L1753" s="3" t="s">
        <v>61</v>
      </c>
      <c r="M1753" s="2">
        <v>45126</v>
      </c>
      <c r="N1753" s="2"/>
      <c r="O1753" s="5">
        <v>45152</v>
      </c>
      <c r="P1753" s="2"/>
      <c r="Q1753" s="2"/>
      <c r="R1753" s="1"/>
      <c r="S1753" s="45"/>
      <c r="T1753" s="31"/>
    </row>
    <row r="1754" spans="1:20" hidden="1" x14ac:dyDescent="0.25">
      <c r="A1754" s="1">
        <v>26188398</v>
      </c>
      <c r="B1754" s="2">
        <v>45127</v>
      </c>
      <c r="C1754" s="2" t="s">
        <v>456</v>
      </c>
      <c r="D1754" s="1" t="s">
        <v>14</v>
      </c>
      <c r="E1754" s="1" t="s">
        <v>10</v>
      </c>
      <c r="F1754" s="1">
        <v>126045</v>
      </c>
      <c r="G1754" s="1" t="s">
        <v>423</v>
      </c>
      <c r="H1754" s="29">
        <v>7523.01</v>
      </c>
      <c r="I1754" s="46">
        <v>310.75</v>
      </c>
      <c r="J1754" s="30">
        <v>251.791</v>
      </c>
      <c r="K1754" s="4"/>
      <c r="L1754" s="3" t="s">
        <v>61</v>
      </c>
      <c r="M1754" s="2">
        <v>45126</v>
      </c>
      <c r="N1754" s="2"/>
      <c r="O1754" s="5">
        <v>45142</v>
      </c>
      <c r="P1754" s="2"/>
      <c r="Q1754" s="2"/>
      <c r="R1754" s="1"/>
      <c r="S1754" s="45"/>
      <c r="T1754" s="31"/>
    </row>
    <row r="1755" spans="1:20" hidden="1" x14ac:dyDescent="0.25">
      <c r="A1755" s="1">
        <v>25982198</v>
      </c>
      <c r="B1755" s="2">
        <v>45127</v>
      </c>
      <c r="C1755" s="2" t="s">
        <v>456</v>
      </c>
      <c r="D1755" s="1" t="s">
        <v>231</v>
      </c>
      <c r="E1755" s="1" t="s">
        <v>13</v>
      </c>
      <c r="F1755" s="1">
        <v>126046</v>
      </c>
      <c r="G1755" s="1" t="s">
        <v>423</v>
      </c>
      <c r="H1755" s="29">
        <v>20899</v>
      </c>
      <c r="I1755" s="46">
        <v>1033</v>
      </c>
      <c r="J1755" s="30">
        <v>742.29</v>
      </c>
      <c r="K1755" s="4"/>
      <c r="L1755" s="3" t="s">
        <v>61</v>
      </c>
      <c r="M1755" s="2">
        <v>45126</v>
      </c>
      <c r="N1755" s="2"/>
      <c r="O1755" s="5">
        <v>45145</v>
      </c>
      <c r="P1755" s="2"/>
      <c r="Q1755" s="2"/>
      <c r="R1755" s="1"/>
      <c r="S1755" s="45"/>
      <c r="T1755" s="31"/>
    </row>
    <row r="1756" spans="1:20" hidden="1" x14ac:dyDescent="0.25">
      <c r="A1756" s="1">
        <v>26085598</v>
      </c>
      <c r="B1756" s="2">
        <v>45127</v>
      </c>
      <c r="C1756" s="2" t="s">
        <v>456</v>
      </c>
      <c r="D1756" s="1" t="s">
        <v>280</v>
      </c>
      <c r="E1756" s="1" t="s">
        <v>10</v>
      </c>
      <c r="F1756" s="1">
        <v>126047</v>
      </c>
      <c r="G1756" s="1" t="s">
        <v>423</v>
      </c>
      <c r="H1756" s="29">
        <v>15825.42</v>
      </c>
      <c r="I1756" s="46">
        <v>808.06</v>
      </c>
      <c r="J1756" s="30">
        <v>558.33799999999997</v>
      </c>
      <c r="K1756" s="4"/>
      <c r="L1756" s="3" t="s">
        <v>61</v>
      </c>
      <c r="M1756" s="2">
        <v>45126</v>
      </c>
      <c r="N1756" s="2"/>
      <c r="O1756" s="5">
        <v>45147</v>
      </c>
      <c r="P1756" s="2"/>
      <c r="Q1756" s="2"/>
      <c r="R1756" s="1"/>
      <c r="S1756" s="45"/>
      <c r="T1756" s="31"/>
    </row>
    <row r="1757" spans="1:20" hidden="1" x14ac:dyDescent="0.25">
      <c r="A1757" s="1">
        <v>26084698</v>
      </c>
      <c r="B1757" s="2">
        <v>45127</v>
      </c>
      <c r="C1757" s="2" t="s">
        <v>456</v>
      </c>
      <c r="D1757" s="1" t="s">
        <v>300</v>
      </c>
      <c r="E1757" s="1" t="s">
        <v>60</v>
      </c>
      <c r="F1757" s="1">
        <v>126049</v>
      </c>
      <c r="G1757" s="1" t="s">
        <v>423</v>
      </c>
      <c r="H1757" s="29">
        <v>66897.259999999995</v>
      </c>
      <c r="I1757" s="46">
        <v>5375.27</v>
      </c>
      <c r="J1757" s="30">
        <v>2922.88</v>
      </c>
      <c r="K1757" s="4"/>
      <c r="L1757" s="3" t="s">
        <v>61</v>
      </c>
      <c r="M1757" s="2">
        <v>45126</v>
      </c>
      <c r="N1757" s="2"/>
      <c r="O1757" s="5">
        <v>45152</v>
      </c>
      <c r="P1757" s="2"/>
      <c r="Q1757" s="2"/>
      <c r="R1757" s="1"/>
      <c r="S1757" s="45"/>
      <c r="T1757" s="31"/>
    </row>
    <row r="1758" spans="1:20" hidden="1" x14ac:dyDescent="0.25">
      <c r="A1758" s="1">
        <v>26117398</v>
      </c>
      <c r="B1758" s="2">
        <v>45127</v>
      </c>
      <c r="C1758" s="2" t="s">
        <v>456</v>
      </c>
      <c r="D1758" s="1" t="s">
        <v>35</v>
      </c>
      <c r="E1758" s="1" t="s">
        <v>26</v>
      </c>
      <c r="F1758" s="1">
        <v>126050</v>
      </c>
      <c r="G1758" s="1" t="s">
        <v>424</v>
      </c>
      <c r="H1758" s="29">
        <v>12300</v>
      </c>
      <c r="I1758" s="46">
        <v>767.8</v>
      </c>
      <c r="J1758" s="30">
        <v>377.93700000000001</v>
      </c>
      <c r="K1758" s="4"/>
      <c r="L1758" s="3" t="s">
        <v>798</v>
      </c>
      <c r="M1758" s="2">
        <v>45126</v>
      </c>
      <c r="N1758" s="2"/>
      <c r="O1758" s="5">
        <v>45148</v>
      </c>
      <c r="P1758" s="2"/>
      <c r="Q1758" s="2"/>
      <c r="R1758" s="1"/>
      <c r="S1758" s="45"/>
      <c r="T1758" s="31"/>
    </row>
    <row r="1759" spans="1:20" hidden="1" x14ac:dyDescent="0.25">
      <c r="A1759" s="1">
        <v>26101698</v>
      </c>
      <c r="B1759" s="2">
        <v>45127</v>
      </c>
      <c r="C1759" s="2" t="s">
        <v>456</v>
      </c>
      <c r="D1759" s="1" t="s">
        <v>533</v>
      </c>
      <c r="E1759" s="1" t="s">
        <v>20</v>
      </c>
      <c r="F1759" s="1">
        <v>126051</v>
      </c>
      <c r="G1759" s="1" t="s">
        <v>423</v>
      </c>
      <c r="H1759" s="29">
        <v>22600</v>
      </c>
      <c r="I1759" s="46">
        <v>817.9</v>
      </c>
      <c r="J1759" s="30">
        <v>685.33900000000006</v>
      </c>
      <c r="K1759" s="4"/>
      <c r="L1759" s="3" t="s">
        <v>11</v>
      </c>
      <c r="M1759" s="2">
        <v>45126</v>
      </c>
      <c r="N1759" s="2"/>
      <c r="O1759" s="5">
        <v>45141</v>
      </c>
      <c r="P1759" s="2"/>
      <c r="Q1759" s="2"/>
      <c r="R1759" s="1"/>
      <c r="S1759" s="45"/>
      <c r="T1759" s="31"/>
    </row>
    <row r="1760" spans="1:20" hidden="1" x14ac:dyDescent="0.25">
      <c r="A1760" s="1">
        <v>25912798</v>
      </c>
      <c r="B1760" s="2">
        <v>45127</v>
      </c>
      <c r="C1760" s="2" t="s">
        <v>456</v>
      </c>
      <c r="D1760" s="1" t="s">
        <v>118</v>
      </c>
      <c r="E1760" s="1" t="s">
        <v>16</v>
      </c>
      <c r="F1760" s="1">
        <v>126052</v>
      </c>
      <c r="G1760" s="1" t="s">
        <v>423</v>
      </c>
      <c r="H1760" s="29">
        <v>10479</v>
      </c>
      <c r="I1760" s="46">
        <v>484.56</v>
      </c>
      <c r="J1760" s="30">
        <v>315.8</v>
      </c>
      <c r="K1760" s="4"/>
      <c r="L1760" s="3" t="s">
        <v>11</v>
      </c>
      <c r="M1760" s="2">
        <v>45126</v>
      </c>
      <c r="N1760" s="2"/>
      <c r="O1760" s="5">
        <v>45147</v>
      </c>
      <c r="P1760" s="2"/>
      <c r="Q1760" s="2"/>
      <c r="R1760" s="1"/>
      <c r="S1760" s="45"/>
      <c r="T1760" s="31"/>
    </row>
    <row r="1761" spans="1:20" hidden="1" x14ac:dyDescent="0.25">
      <c r="A1761" s="1">
        <v>26290398</v>
      </c>
      <c r="B1761" s="2">
        <v>45131</v>
      </c>
      <c r="C1761" s="2" t="s">
        <v>456</v>
      </c>
      <c r="D1761" s="1" t="s">
        <v>65</v>
      </c>
      <c r="E1761" s="1" t="s">
        <v>66</v>
      </c>
      <c r="F1761" s="1">
        <v>126053</v>
      </c>
      <c r="G1761" s="1" t="s">
        <v>423</v>
      </c>
      <c r="H1761" s="29">
        <v>8909</v>
      </c>
      <c r="I1761" s="46">
        <v>420.02</v>
      </c>
      <c r="J1761" s="30">
        <v>285.92700000000002</v>
      </c>
      <c r="K1761" s="4"/>
      <c r="L1761" s="3" t="s">
        <v>799</v>
      </c>
      <c r="M1761" s="2">
        <v>45126</v>
      </c>
      <c r="N1761" s="2"/>
      <c r="O1761" s="5">
        <v>45138</v>
      </c>
      <c r="P1761" s="2"/>
      <c r="Q1761" s="2"/>
      <c r="R1761" s="1"/>
      <c r="S1761" s="45"/>
      <c r="T1761" s="31"/>
    </row>
    <row r="1762" spans="1:20" hidden="1" x14ac:dyDescent="0.25">
      <c r="A1762" s="1">
        <v>26122198</v>
      </c>
      <c r="B1762" s="2">
        <v>45131</v>
      </c>
      <c r="C1762" s="2" t="s">
        <v>456</v>
      </c>
      <c r="D1762" s="1" t="s">
        <v>12</v>
      </c>
      <c r="E1762" s="1" t="s">
        <v>13</v>
      </c>
      <c r="F1762" s="1">
        <v>126054</v>
      </c>
      <c r="G1762" s="1" t="s">
        <v>423</v>
      </c>
      <c r="H1762" s="29">
        <v>17519</v>
      </c>
      <c r="I1762" s="46">
        <v>863.78</v>
      </c>
      <c r="J1762" s="30">
        <v>618.10500000000002</v>
      </c>
      <c r="K1762" s="4"/>
      <c r="L1762" s="3" t="s">
        <v>61</v>
      </c>
      <c r="M1762" s="2">
        <v>45126</v>
      </c>
      <c r="N1762" s="2"/>
      <c r="O1762" s="5">
        <v>45148</v>
      </c>
      <c r="P1762" s="2"/>
      <c r="Q1762" s="2"/>
      <c r="R1762" s="1"/>
      <c r="S1762" s="45"/>
      <c r="T1762" s="31"/>
    </row>
    <row r="1763" spans="1:20" hidden="1" x14ac:dyDescent="0.25">
      <c r="A1763" s="1">
        <v>26337398</v>
      </c>
      <c r="B1763" s="2">
        <v>45127</v>
      </c>
      <c r="C1763" s="2" t="s">
        <v>456</v>
      </c>
      <c r="D1763" s="1" t="s">
        <v>145</v>
      </c>
      <c r="E1763" s="1" t="s">
        <v>30</v>
      </c>
      <c r="F1763" s="1">
        <v>126055</v>
      </c>
      <c r="G1763" s="1" t="s">
        <v>425</v>
      </c>
      <c r="H1763" s="29">
        <v>8249</v>
      </c>
      <c r="I1763" s="46">
        <v>455.65</v>
      </c>
      <c r="J1763" s="30">
        <v>252.553</v>
      </c>
      <c r="K1763" s="4"/>
      <c r="L1763" s="3" t="s">
        <v>959</v>
      </c>
      <c r="M1763" s="2">
        <v>45126</v>
      </c>
      <c r="N1763" s="2" t="s">
        <v>1407</v>
      </c>
      <c r="O1763" s="5">
        <v>45148</v>
      </c>
      <c r="P1763" s="2"/>
      <c r="Q1763" s="2"/>
      <c r="R1763" s="1"/>
      <c r="S1763" s="45"/>
      <c r="T1763" s="31"/>
    </row>
    <row r="1764" spans="1:20" hidden="1" x14ac:dyDescent="0.25">
      <c r="A1764" s="1">
        <v>26277298</v>
      </c>
      <c r="B1764" s="2">
        <v>45127</v>
      </c>
      <c r="C1764" s="2" t="s">
        <v>456</v>
      </c>
      <c r="D1764" s="1" t="s">
        <v>99</v>
      </c>
      <c r="E1764" s="1" t="s">
        <v>16</v>
      </c>
      <c r="F1764" s="1">
        <v>126056</v>
      </c>
      <c r="G1764" s="1" t="s">
        <v>423</v>
      </c>
      <c r="H1764" s="29">
        <v>15840</v>
      </c>
      <c r="I1764" s="46">
        <v>859.07</v>
      </c>
      <c r="J1764" s="30">
        <v>559.89800000000002</v>
      </c>
      <c r="K1764" s="4"/>
      <c r="L1764" s="3" t="s">
        <v>11</v>
      </c>
      <c r="M1764" s="2">
        <v>45126</v>
      </c>
      <c r="N1764" s="2"/>
      <c r="O1764" s="5">
        <v>45147</v>
      </c>
      <c r="P1764" s="2"/>
      <c r="Q1764" s="2"/>
      <c r="R1764" s="1"/>
      <c r="S1764" s="45"/>
      <c r="T1764" s="31"/>
    </row>
    <row r="1765" spans="1:20" hidden="1" x14ac:dyDescent="0.25">
      <c r="A1765" s="1">
        <v>26060498</v>
      </c>
      <c r="B1765" s="2">
        <v>45127</v>
      </c>
      <c r="C1765" s="2" t="s">
        <v>456</v>
      </c>
      <c r="D1765" s="1" t="s">
        <v>112</v>
      </c>
      <c r="E1765" s="1" t="s">
        <v>24</v>
      </c>
      <c r="F1765" s="1">
        <v>126059</v>
      </c>
      <c r="G1765" s="1" t="s">
        <v>423</v>
      </c>
      <c r="H1765" s="29">
        <v>9839</v>
      </c>
      <c r="I1765" s="46">
        <v>460.37</v>
      </c>
      <c r="J1765" s="30">
        <v>313.76</v>
      </c>
      <c r="K1765" s="4"/>
      <c r="L1765" s="3" t="s">
        <v>61</v>
      </c>
      <c r="M1765" s="2">
        <v>45126</v>
      </c>
      <c r="N1765" s="2"/>
      <c r="O1765" s="5">
        <v>45145</v>
      </c>
      <c r="P1765" s="2"/>
      <c r="Q1765" s="2"/>
      <c r="R1765" s="1"/>
      <c r="S1765" s="45"/>
      <c r="T1765" s="31"/>
    </row>
    <row r="1766" spans="1:20" hidden="1" x14ac:dyDescent="0.25">
      <c r="A1766" s="1">
        <v>26089298</v>
      </c>
      <c r="B1766" s="2">
        <v>45127</v>
      </c>
      <c r="C1766" s="2" t="s">
        <v>456</v>
      </c>
      <c r="D1766" s="1" t="s">
        <v>341</v>
      </c>
      <c r="E1766" s="1" t="s">
        <v>51</v>
      </c>
      <c r="F1766" s="1">
        <v>126062</v>
      </c>
      <c r="G1766" s="1" t="s">
        <v>422</v>
      </c>
      <c r="H1766" s="29">
        <v>21802.65</v>
      </c>
      <c r="I1766" s="46">
        <v>585.08000000000004</v>
      </c>
      <c r="J1766" s="30">
        <v>733.88800000000003</v>
      </c>
      <c r="K1766" s="4"/>
      <c r="L1766" s="3" t="s">
        <v>188</v>
      </c>
      <c r="M1766" s="2">
        <v>45126</v>
      </c>
      <c r="N1766" s="2"/>
      <c r="O1766" s="5">
        <v>45132</v>
      </c>
      <c r="P1766" s="2"/>
      <c r="Q1766" s="2"/>
      <c r="R1766" s="1"/>
      <c r="S1766" s="45"/>
      <c r="T1766" s="31"/>
    </row>
    <row r="1767" spans="1:20" hidden="1" x14ac:dyDescent="0.25">
      <c r="A1767" s="1">
        <v>26150098</v>
      </c>
      <c r="B1767" s="2">
        <v>45131</v>
      </c>
      <c r="C1767" s="2" t="s">
        <v>456</v>
      </c>
      <c r="D1767" s="1" t="s">
        <v>770</v>
      </c>
      <c r="E1767" s="1" t="s">
        <v>80</v>
      </c>
      <c r="F1767" s="1">
        <v>126063</v>
      </c>
      <c r="G1767" s="1" t="s">
        <v>423</v>
      </c>
      <c r="H1767" s="29">
        <v>6789</v>
      </c>
      <c r="I1767" s="46">
        <v>265.83</v>
      </c>
      <c r="J1767" s="30">
        <v>220.89500000000001</v>
      </c>
      <c r="K1767" s="4"/>
      <c r="L1767" s="3" t="s">
        <v>844</v>
      </c>
      <c r="M1767" s="2">
        <v>45126</v>
      </c>
      <c r="N1767" s="2"/>
      <c r="O1767" s="5">
        <v>45148</v>
      </c>
      <c r="P1767" s="2"/>
      <c r="Q1767" s="2"/>
      <c r="R1767" s="1"/>
      <c r="S1767" s="45"/>
      <c r="T1767" s="31"/>
    </row>
    <row r="1768" spans="1:20" hidden="1" x14ac:dyDescent="0.25">
      <c r="A1768" s="1">
        <v>25945098</v>
      </c>
      <c r="B1768" s="2">
        <v>45127</v>
      </c>
      <c r="C1768" s="2" t="s">
        <v>456</v>
      </c>
      <c r="D1768" s="1" t="s">
        <v>97</v>
      </c>
      <c r="E1768" s="1" t="s">
        <v>60</v>
      </c>
      <c r="F1768" s="1">
        <v>126064</v>
      </c>
      <c r="G1768" s="1" t="s">
        <v>423</v>
      </c>
      <c r="H1768" s="29">
        <v>114366.54</v>
      </c>
      <c r="I1768" s="46">
        <v>8949.18</v>
      </c>
      <c r="J1768" s="30">
        <v>4861.5</v>
      </c>
      <c r="K1768" s="4"/>
      <c r="L1768" s="3" t="s">
        <v>61</v>
      </c>
      <c r="M1768" s="2">
        <v>45126</v>
      </c>
      <c r="N1768" s="2"/>
      <c r="O1768" s="5">
        <v>45152</v>
      </c>
      <c r="P1768" s="2"/>
      <c r="Q1768" s="2"/>
      <c r="R1768" s="1"/>
      <c r="S1768" s="45"/>
      <c r="T1768" s="31"/>
    </row>
    <row r="1769" spans="1:20" hidden="1" x14ac:dyDescent="0.25">
      <c r="A1769" s="1">
        <v>26216198</v>
      </c>
      <c r="B1769" s="2">
        <v>45131</v>
      </c>
      <c r="C1769" s="2" t="s">
        <v>456</v>
      </c>
      <c r="D1769" s="1" t="s">
        <v>184</v>
      </c>
      <c r="E1769" s="1" t="s">
        <v>80</v>
      </c>
      <c r="F1769" s="1">
        <v>126065</v>
      </c>
      <c r="G1769" s="1" t="s">
        <v>423</v>
      </c>
      <c r="H1769" s="29">
        <v>6789</v>
      </c>
      <c r="I1769" s="46">
        <v>265.83</v>
      </c>
      <c r="J1769" s="30">
        <v>220.89500000000001</v>
      </c>
      <c r="K1769" s="4"/>
      <c r="L1769" s="3" t="s">
        <v>844</v>
      </c>
      <c r="M1769" s="2">
        <v>45126</v>
      </c>
      <c r="N1769" s="2"/>
      <c r="O1769" s="5">
        <v>45148</v>
      </c>
      <c r="P1769" s="2"/>
      <c r="Q1769" s="2"/>
      <c r="R1769" s="1"/>
      <c r="S1769" s="45"/>
      <c r="T1769" s="31"/>
    </row>
    <row r="1770" spans="1:20" hidden="1" x14ac:dyDescent="0.25">
      <c r="A1770" s="1">
        <v>26206398</v>
      </c>
      <c r="B1770" s="2">
        <v>45127</v>
      </c>
      <c r="C1770" s="2" t="s">
        <v>456</v>
      </c>
      <c r="D1770" s="1" t="s">
        <v>1010</v>
      </c>
      <c r="E1770" s="1" t="s">
        <v>5</v>
      </c>
      <c r="F1770" s="1">
        <v>126067</v>
      </c>
      <c r="G1770" s="1" t="s">
        <v>422</v>
      </c>
      <c r="H1770" s="29">
        <v>17343.810000000001</v>
      </c>
      <c r="I1770" s="46">
        <v>473.01</v>
      </c>
      <c r="J1770" s="30">
        <v>618.10500000000002</v>
      </c>
      <c r="K1770" s="4"/>
      <c r="L1770" s="3" t="s">
        <v>836</v>
      </c>
      <c r="M1770" s="2">
        <v>45126</v>
      </c>
      <c r="N1770" s="2"/>
      <c r="O1770" s="5">
        <v>45134</v>
      </c>
      <c r="P1770" s="2"/>
      <c r="Q1770" s="2"/>
      <c r="R1770" s="1"/>
      <c r="S1770" s="45"/>
      <c r="T1770" s="31"/>
    </row>
    <row r="1771" spans="1:20" hidden="1" x14ac:dyDescent="0.25">
      <c r="A1771" s="1">
        <v>26086998</v>
      </c>
      <c r="B1771" s="2">
        <v>45127</v>
      </c>
      <c r="C1771" s="2" t="s">
        <v>456</v>
      </c>
      <c r="D1771" s="1" t="s">
        <v>338</v>
      </c>
      <c r="E1771" s="1" t="s">
        <v>26</v>
      </c>
      <c r="F1771" s="1">
        <v>126068</v>
      </c>
      <c r="G1771" s="1" t="s">
        <v>424</v>
      </c>
      <c r="H1771" s="29">
        <v>11576.17</v>
      </c>
      <c r="I1771" s="46">
        <v>1914.18</v>
      </c>
      <c r="J1771" s="30">
        <v>371.93700000000001</v>
      </c>
      <c r="K1771" s="4"/>
      <c r="L1771" s="3" t="s">
        <v>798</v>
      </c>
      <c r="M1771" s="2">
        <v>45126</v>
      </c>
      <c r="N1771" s="2"/>
      <c r="O1771" s="5">
        <v>45160</v>
      </c>
      <c r="P1771" s="2"/>
      <c r="Q1771" s="2"/>
      <c r="R1771" s="1"/>
      <c r="S1771" s="45"/>
      <c r="T1771" s="31"/>
    </row>
    <row r="1772" spans="1:20" hidden="1" x14ac:dyDescent="0.25">
      <c r="A1772" s="1">
        <v>26245398</v>
      </c>
      <c r="B1772" s="2">
        <v>45127</v>
      </c>
      <c r="C1772" s="2" t="s">
        <v>456</v>
      </c>
      <c r="D1772" s="1" t="s">
        <v>338</v>
      </c>
      <c r="E1772" s="1" t="s">
        <v>26</v>
      </c>
      <c r="F1772" s="1">
        <v>126069</v>
      </c>
      <c r="G1772" s="1" t="s">
        <v>424</v>
      </c>
      <c r="H1772" s="29">
        <v>23842.44</v>
      </c>
      <c r="I1772" s="46">
        <v>3865.78</v>
      </c>
      <c r="J1772" s="30">
        <v>777.49199999999996</v>
      </c>
      <c r="K1772" s="4"/>
      <c r="L1772" s="3" t="s">
        <v>798</v>
      </c>
      <c r="M1772" s="2">
        <v>45126</v>
      </c>
      <c r="N1772" s="2"/>
      <c r="O1772" s="5">
        <v>45160</v>
      </c>
      <c r="P1772" s="2"/>
      <c r="Q1772" s="2"/>
      <c r="R1772" s="1"/>
      <c r="S1772" s="45"/>
      <c r="T1772" s="31"/>
    </row>
    <row r="1773" spans="1:20" hidden="1" x14ac:dyDescent="0.25">
      <c r="A1773" s="1">
        <v>26244698</v>
      </c>
      <c r="B1773" s="2">
        <v>45127</v>
      </c>
      <c r="C1773" s="2" t="s">
        <v>456</v>
      </c>
      <c r="D1773" s="1" t="s">
        <v>124</v>
      </c>
      <c r="E1773" s="1" t="s">
        <v>30</v>
      </c>
      <c r="F1773" s="1">
        <v>126070</v>
      </c>
      <c r="G1773" s="1" t="s">
        <v>425</v>
      </c>
      <c r="H1773" s="29">
        <v>9589</v>
      </c>
      <c r="I1773" s="46">
        <v>440.56</v>
      </c>
      <c r="J1773" s="30">
        <v>334.31599999999997</v>
      </c>
      <c r="K1773" s="4"/>
      <c r="L1773" s="3" t="s">
        <v>798</v>
      </c>
      <c r="M1773" s="2">
        <v>45126</v>
      </c>
      <c r="N1773" s="2"/>
      <c r="O1773" s="5">
        <v>45142</v>
      </c>
      <c r="P1773" s="2"/>
      <c r="Q1773" s="2"/>
      <c r="R1773" s="1"/>
      <c r="S1773" s="45"/>
      <c r="T1773" s="31"/>
    </row>
    <row r="1774" spans="1:20" hidden="1" x14ac:dyDescent="0.25">
      <c r="A1774" s="1">
        <v>26369598</v>
      </c>
      <c r="B1774" s="2">
        <v>45127</v>
      </c>
      <c r="C1774" s="2" t="s">
        <v>456</v>
      </c>
      <c r="D1774" s="1" t="s">
        <v>254</v>
      </c>
      <c r="E1774" s="1" t="s">
        <v>51</v>
      </c>
      <c r="F1774" s="1">
        <v>126071</v>
      </c>
      <c r="G1774" s="1" t="s">
        <v>422</v>
      </c>
      <c r="H1774" s="29">
        <v>242433.98</v>
      </c>
      <c r="I1774" s="46">
        <v>5387.6</v>
      </c>
      <c r="J1774" s="30">
        <v>13205.87</v>
      </c>
      <c r="K1774" s="4"/>
      <c r="L1774" s="3" t="s">
        <v>800</v>
      </c>
      <c r="M1774" s="2">
        <v>45126</v>
      </c>
      <c r="N1774" s="2" t="s">
        <v>1408</v>
      </c>
      <c r="O1774" s="5">
        <v>45128</v>
      </c>
      <c r="P1774" s="2"/>
      <c r="Q1774" s="2"/>
      <c r="R1774" s="1"/>
      <c r="S1774" s="45"/>
      <c r="T1774" s="31"/>
    </row>
    <row r="1775" spans="1:20" hidden="1" x14ac:dyDescent="0.25">
      <c r="A1775" s="1">
        <v>24941998</v>
      </c>
      <c r="B1775" s="2">
        <v>45132</v>
      </c>
      <c r="C1775" s="2" t="s">
        <v>456</v>
      </c>
      <c r="D1775" s="1" t="s">
        <v>122</v>
      </c>
      <c r="E1775" s="1" t="s">
        <v>10</v>
      </c>
      <c r="F1775" s="1">
        <v>126072</v>
      </c>
      <c r="G1775" s="1" t="s">
        <v>423</v>
      </c>
      <c r="H1775" s="29">
        <v>73300</v>
      </c>
      <c r="I1775" s="46">
        <v>2563.66</v>
      </c>
      <c r="J1775" s="30">
        <v>2241.0859999999998</v>
      </c>
      <c r="K1775" s="4"/>
      <c r="L1775" s="3" t="s">
        <v>800</v>
      </c>
      <c r="M1775" s="2">
        <v>45126</v>
      </c>
      <c r="N1775" s="2" t="s">
        <v>1408</v>
      </c>
      <c r="O1775" s="5">
        <v>45138</v>
      </c>
      <c r="P1775" s="2"/>
      <c r="Q1775" s="2"/>
      <c r="R1775" s="1"/>
      <c r="S1775" s="45"/>
      <c r="T1775" s="31"/>
    </row>
    <row r="1776" spans="1:20" hidden="1" x14ac:dyDescent="0.25">
      <c r="A1776" s="1">
        <v>26175698</v>
      </c>
      <c r="B1776" s="2">
        <v>45127</v>
      </c>
      <c r="C1776" s="2" t="s">
        <v>456</v>
      </c>
      <c r="D1776" s="1" t="s">
        <v>232</v>
      </c>
      <c r="E1776" s="1" t="s">
        <v>26</v>
      </c>
      <c r="F1776" s="1">
        <v>126073</v>
      </c>
      <c r="G1776" s="1" t="s">
        <v>424</v>
      </c>
      <c r="H1776" s="29">
        <v>16550</v>
      </c>
      <c r="I1776" s="46">
        <v>2637.76</v>
      </c>
      <c r="J1776" s="30">
        <v>505.52300000000002</v>
      </c>
      <c r="K1776" s="4"/>
      <c r="L1776" s="3" t="s">
        <v>798</v>
      </c>
      <c r="M1776" s="2">
        <v>45126</v>
      </c>
      <c r="N1776" s="2"/>
      <c r="O1776" s="5">
        <v>45155</v>
      </c>
      <c r="P1776" s="2"/>
      <c r="Q1776" s="2"/>
      <c r="R1776" s="1"/>
      <c r="S1776" s="45"/>
      <c r="T1776" s="31"/>
    </row>
    <row r="1777" spans="1:20" hidden="1" x14ac:dyDescent="0.25">
      <c r="A1777" s="1">
        <v>26154498</v>
      </c>
      <c r="B1777" s="2">
        <v>45127</v>
      </c>
      <c r="C1777" s="2" t="s">
        <v>456</v>
      </c>
      <c r="D1777" s="1" t="s">
        <v>99</v>
      </c>
      <c r="E1777" s="1" t="s">
        <v>16</v>
      </c>
      <c r="F1777" s="1">
        <v>126074</v>
      </c>
      <c r="G1777" s="1" t="s">
        <v>423</v>
      </c>
      <c r="H1777" s="29">
        <v>25315</v>
      </c>
      <c r="I1777" s="46">
        <v>1260.52</v>
      </c>
      <c r="J1777" s="30">
        <v>821.54</v>
      </c>
      <c r="K1777" s="4"/>
      <c r="L1777" s="3" t="s">
        <v>11</v>
      </c>
      <c r="M1777" s="2">
        <v>45126</v>
      </c>
      <c r="N1777" s="2"/>
      <c r="O1777" s="5">
        <v>45147</v>
      </c>
      <c r="P1777" s="2"/>
      <c r="Q1777" s="2"/>
      <c r="R1777" s="1"/>
      <c r="S1777" s="45"/>
      <c r="T1777" s="31"/>
    </row>
    <row r="1778" spans="1:20" hidden="1" x14ac:dyDescent="0.25">
      <c r="A1778" s="1">
        <v>25695398</v>
      </c>
      <c r="B1778" s="2">
        <v>45127</v>
      </c>
      <c r="C1778" s="2" t="s">
        <v>456</v>
      </c>
      <c r="D1778" s="1" t="s">
        <v>797</v>
      </c>
      <c r="E1778" s="1" t="s">
        <v>49</v>
      </c>
      <c r="F1778" s="1">
        <v>126080</v>
      </c>
      <c r="G1778" s="1" t="s">
        <v>424</v>
      </c>
      <c r="H1778" s="29">
        <v>19550</v>
      </c>
      <c r="I1778" s="46">
        <v>1316.77</v>
      </c>
      <c r="J1778" s="30">
        <v>618.10500000000002</v>
      </c>
      <c r="K1778" s="4"/>
      <c r="L1778" s="3" t="s">
        <v>798</v>
      </c>
      <c r="M1778" s="2">
        <v>45126</v>
      </c>
      <c r="N1778" s="2"/>
      <c r="O1778" s="5">
        <v>45159</v>
      </c>
      <c r="P1778" s="2"/>
      <c r="Q1778" s="2"/>
      <c r="R1778" s="1"/>
      <c r="S1778" s="45"/>
      <c r="T1778" s="31"/>
    </row>
    <row r="1779" spans="1:20" hidden="1" x14ac:dyDescent="0.25">
      <c r="A1779" s="1">
        <v>26200098</v>
      </c>
      <c r="B1779" s="2">
        <v>45127</v>
      </c>
      <c r="C1779" s="2" t="s">
        <v>456</v>
      </c>
      <c r="D1779" s="1" t="s">
        <v>4</v>
      </c>
      <c r="E1779" s="1" t="s">
        <v>5</v>
      </c>
      <c r="F1779" s="1">
        <v>126083</v>
      </c>
      <c r="G1779" s="1" t="s">
        <v>422</v>
      </c>
      <c r="H1779" s="29">
        <v>41361.4</v>
      </c>
      <c r="I1779" s="46">
        <v>1034.03</v>
      </c>
      <c r="J1779" s="30">
        <v>1585.829</v>
      </c>
      <c r="K1779" s="4"/>
      <c r="L1779" s="3" t="s">
        <v>836</v>
      </c>
      <c r="M1779" s="2">
        <v>45126</v>
      </c>
      <c r="N1779" s="2"/>
      <c r="O1779" s="5">
        <v>45131</v>
      </c>
      <c r="P1779" s="2"/>
      <c r="Q1779" s="2"/>
      <c r="R1779" s="1"/>
      <c r="S1779" s="45"/>
      <c r="T1779" s="31"/>
    </row>
    <row r="1780" spans="1:20" hidden="1" x14ac:dyDescent="0.25">
      <c r="A1780" s="1">
        <v>26469599</v>
      </c>
      <c r="B1780" s="2">
        <v>45126</v>
      </c>
      <c r="C1780" s="2" t="s">
        <v>456</v>
      </c>
      <c r="D1780" s="1" t="s">
        <v>185</v>
      </c>
      <c r="E1780" s="1" t="s">
        <v>80</v>
      </c>
      <c r="F1780" s="1">
        <v>126086</v>
      </c>
      <c r="G1780" s="1" t="s">
        <v>423</v>
      </c>
      <c r="H1780" s="29">
        <v>506.99</v>
      </c>
      <c r="I1780" s="46">
        <v>17.239999999999998</v>
      </c>
      <c r="J1780" s="30">
        <v>28.989000000000001</v>
      </c>
      <c r="K1780" s="4"/>
      <c r="L1780" s="3" t="s">
        <v>844</v>
      </c>
      <c r="M1780" s="2">
        <v>45126</v>
      </c>
      <c r="N1780" s="2"/>
      <c r="O1780" s="5">
        <v>45146</v>
      </c>
      <c r="P1780" s="2"/>
      <c r="Q1780" s="2"/>
      <c r="R1780" s="1"/>
      <c r="S1780" s="45"/>
      <c r="T1780" s="31"/>
    </row>
    <row r="1781" spans="1:20" hidden="1" x14ac:dyDescent="0.25">
      <c r="A1781" s="1"/>
      <c r="B1781" s="2">
        <v>45127</v>
      </c>
      <c r="C1781" s="2" t="s">
        <v>456</v>
      </c>
      <c r="D1781" s="1" t="s">
        <v>357</v>
      </c>
      <c r="E1781" s="1" t="s">
        <v>24</v>
      </c>
      <c r="F1781" s="1">
        <v>126088</v>
      </c>
      <c r="G1781" s="1" t="s">
        <v>423</v>
      </c>
      <c r="H1781" s="29">
        <v>6612.12</v>
      </c>
      <c r="I1781" s="46">
        <v>109.87</v>
      </c>
      <c r="J1781" s="30">
        <v>23.966999999999999</v>
      </c>
      <c r="K1781" s="4"/>
      <c r="L1781" s="3" t="s">
        <v>61</v>
      </c>
      <c r="M1781" s="2">
        <v>45127</v>
      </c>
      <c r="N1781" s="2" t="s">
        <v>1482</v>
      </c>
      <c r="O1781" s="5">
        <v>45146</v>
      </c>
      <c r="P1781" s="2"/>
      <c r="Q1781" s="2"/>
      <c r="R1781" s="1"/>
      <c r="S1781" s="45"/>
      <c r="T1781" s="31"/>
    </row>
    <row r="1782" spans="1:20" hidden="1" x14ac:dyDescent="0.25">
      <c r="A1782" s="1"/>
      <c r="B1782" s="2">
        <v>45127</v>
      </c>
      <c r="C1782" s="2" t="s">
        <v>456</v>
      </c>
      <c r="D1782" s="1" t="s">
        <v>21</v>
      </c>
      <c r="E1782" s="1" t="s">
        <v>16</v>
      </c>
      <c r="F1782" s="1">
        <v>126098</v>
      </c>
      <c r="G1782" s="1" t="s">
        <v>423</v>
      </c>
      <c r="H1782" s="29">
        <v>8118.47</v>
      </c>
      <c r="I1782" s="46">
        <v>332.14</v>
      </c>
      <c r="J1782" s="30">
        <v>28.678999999999998</v>
      </c>
      <c r="K1782" s="4"/>
      <c r="L1782" s="3" t="s">
        <v>11</v>
      </c>
      <c r="M1782" s="2">
        <v>45127</v>
      </c>
      <c r="N1782" s="2" t="s">
        <v>1482</v>
      </c>
      <c r="O1782" s="2">
        <v>45152</v>
      </c>
      <c r="P1782" s="2"/>
      <c r="Q1782" s="2"/>
      <c r="R1782" s="1"/>
      <c r="S1782" s="45"/>
      <c r="T1782" s="31"/>
    </row>
    <row r="1783" spans="1:20" hidden="1" x14ac:dyDescent="0.25">
      <c r="A1783" s="1">
        <v>26095298</v>
      </c>
      <c r="B1783" s="2">
        <v>45131</v>
      </c>
      <c r="C1783" s="2" t="s">
        <v>456</v>
      </c>
      <c r="D1783" s="1" t="s">
        <v>67</v>
      </c>
      <c r="E1783" s="1" t="s">
        <v>66</v>
      </c>
      <c r="F1783" s="1">
        <v>126100</v>
      </c>
      <c r="G1783" s="1" t="s">
        <v>423</v>
      </c>
      <c r="H1783" s="29">
        <v>130000</v>
      </c>
      <c r="I1783" s="46">
        <v>6128.96</v>
      </c>
      <c r="J1783" s="30">
        <v>4549.8220000000001</v>
      </c>
      <c r="K1783" s="4"/>
      <c r="L1783" s="3" t="s">
        <v>799</v>
      </c>
      <c r="M1783" s="2">
        <v>45127</v>
      </c>
      <c r="N1783" s="2"/>
      <c r="O1783" s="5">
        <v>45140</v>
      </c>
      <c r="P1783" s="2"/>
      <c r="Q1783" s="2"/>
      <c r="R1783" s="1"/>
      <c r="S1783" s="45"/>
      <c r="T1783" s="31"/>
    </row>
    <row r="1784" spans="1:20" hidden="1" x14ac:dyDescent="0.25">
      <c r="A1784" s="1">
        <v>26336198</v>
      </c>
      <c r="B1784" s="2">
        <v>45127</v>
      </c>
      <c r="C1784" s="2" t="s">
        <v>456</v>
      </c>
      <c r="D1784" s="1" t="s">
        <v>50</v>
      </c>
      <c r="E1784" s="1" t="s">
        <v>51</v>
      </c>
      <c r="F1784" s="1">
        <v>126102</v>
      </c>
      <c r="G1784" s="1" t="s">
        <v>422</v>
      </c>
      <c r="H1784" s="29">
        <v>194025.38</v>
      </c>
      <c r="I1784" s="46">
        <v>4762</v>
      </c>
      <c r="J1784" s="30">
        <v>5928.31</v>
      </c>
      <c r="K1784" s="4"/>
      <c r="L1784" s="3" t="s">
        <v>800</v>
      </c>
      <c r="M1784" s="2">
        <v>45127</v>
      </c>
      <c r="N1784" s="2" t="s">
        <v>1408</v>
      </c>
      <c r="O1784" s="5">
        <v>45136</v>
      </c>
      <c r="P1784" s="2"/>
      <c r="Q1784" s="2"/>
      <c r="R1784" s="1"/>
      <c r="S1784" s="45"/>
      <c r="T1784" s="31"/>
    </row>
    <row r="1785" spans="1:20" hidden="1" x14ac:dyDescent="0.25">
      <c r="A1785" s="1">
        <v>26335798</v>
      </c>
      <c r="B1785" s="2">
        <v>45127</v>
      </c>
      <c r="C1785" s="2" t="s">
        <v>456</v>
      </c>
      <c r="D1785" s="1" t="s">
        <v>50</v>
      </c>
      <c r="E1785" s="1" t="s">
        <v>51</v>
      </c>
      <c r="F1785" s="1">
        <v>126103</v>
      </c>
      <c r="G1785" s="1" t="s">
        <v>422</v>
      </c>
      <c r="H1785" s="29">
        <v>194025.38</v>
      </c>
      <c r="I1785" s="46">
        <v>4762</v>
      </c>
      <c r="J1785" s="30">
        <v>5928.3119999999999</v>
      </c>
      <c r="K1785" s="4"/>
      <c r="L1785" s="3" t="s">
        <v>800</v>
      </c>
      <c r="M1785" s="2">
        <v>45127</v>
      </c>
      <c r="N1785" s="2" t="s">
        <v>1408</v>
      </c>
      <c r="O1785" s="5">
        <v>45135</v>
      </c>
      <c r="P1785" s="2"/>
      <c r="Q1785" s="2"/>
      <c r="R1785" s="1"/>
      <c r="S1785" s="45"/>
      <c r="T1785" s="31"/>
    </row>
    <row r="1786" spans="1:20" hidden="1" x14ac:dyDescent="0.25">
      <c r="A1786" s="1"/>
      <c r="B1786" s="2">
        <v>45127</v>
      </c>
      <c r="C1786" s="2" t="s">
        <v>456</v>
      </c>
      <c r="D1786" s="1" t="s">
        <v>1012</v>
      </c>
      <c r="E1786" s="1" t="s">
        <v>30</v>
      </c>
      <c r="F1786" s="1">
        <v>126104</v>
      </c>
      <c r="G1786" s="1" t="s">
        <v>425</v>
      </c>
      <c r="H1786" s="29">
        <v>6862.04</v>
      </c>
      <c r="I1786" s="46">
        <v>324.85000000000002</v>
      </c>
      <c r="J1786" s="30">
        <v>20.39</v>
      </c>
      <c r="K1786" s="4"/>
      <c r="L1786" s="3" t="s">
        <v>798</v>
      </c>
      <c r="M1786" s="2">
        <v>45127</v>
      </c>
      <c r="N1786" s="2" t="s">
        <v>1482</v>
      </c>
      <c r="O1786" s="5">
        <v>45146</v>
      </c>
      <c r="P1786" s="2"/>
      <c r="Q1786" s="2"/>
      <c r="R1786" s="1"/>
      <c r="S1786" s="45"/>
      <c r="T1786" s="31"/>
    </row>
    <row r="1787" spans="1:20" hidden="1" x14ac:dyDescent="0.25">
      <c r="A1787" s="1">
        <v>26185898</v>
      </c>
      <c r="B1787" s="2">
        <v>45132</v>
      </c>
      <c r="C1787" s="2" t="s">
        <v>456</v>
      </c>
      <c r="D1787" s="1" t="s">
        <v>99</v>
      </c>
      <c r="E1787" s="1" t="s">
        <v>16</v>
      </c>
      <c r="F1787" s="1">
        <v>126107</v>
      </c>
      <c r="G1787" s="1" t="s">
        <v>423</v>
      </c>
      <c r="H1787" s="29">
        <v>12423.51</v>
      </c>
      <c r="I1787" s="46">
        <v>664.78</v>
      </c>
      <c r="J1787" s="30">
        <v>433.26400000000001</v>
      </c>
      <c r="K1787" s="4"/>
      <c r="L1787" s="3" t="s">
        <v>11</v>
      </c>
      <c r="M1787" s="2">
        <v>45127</v>
      </c>
      <c r="N1787" s="2"/>
      <c r="O1787" s="2">
        <v>45152</v>
      </c>
      <c r="P1787" s="2"/>
      <c r="Q1787" s="2"/>
      <c r="R1787" s="1"/>
      <c r="S1787" s="45"/>
      <c r="T1787" s="31"/>
    </row>
    <row r="1788" spans="1:20" hidden="1" x14ac:dyDescent="0.25">
      <c r="A1788" s="1">
        <v>26071498</v>
      </c>
      <c r="B1788" s="2">
        <v>45131</v>
      </c>
      <c r="C1788" s="2" t="s">
        <v>456</v>
      </c>
      <c r="D1788" s="1" t="s">
        <v>65</v>
      </c>
      <c r="E1788" s="1" t="s">
        <v>66</v>
      </c>
      <c r="F1788" s="1">
        <v>126108</v>
      </c>
      <c r="G1788" s="1" t="s">
        <v>423</v>
      </c>
      <c r="H1788" s="29">
        <v>12600</v>
      </c>
      <c r="I1788" s="46">
        <v>594.03</v>
      </c>
      <c r="J1788" s="30">
        <v>415.48399999999998</v>
      </c>
      <c r="K1788" s="4"/>
      <c r="L1788" s="3" t="s">
        <v>799</v>
      </c>
      <c r="M1788" s="2">
        <v>45127</v>
      </c>
      <c r="N1788" s="2"/>
      <c r="O1788" s="5">
        <v>45138</v>
      </c>
      <c r="P1788" s="2"/>
      <c r="Q1788" s="2"/>
      <c r="R1788" s="1"/>
      <c r="S1788" s="45"/>
      <c r="T1788" s="31"/>
    </row>
    <row r="1789" spans="1:20" hidden="1" x14ac:dyDescent="0.25">
      <c r="A1789" s="1">
        <v>26080298</v>
      </c>
      <c r="B1789" s="2">
        <v>45127</v>
      </c>
      <c r="C1789" s="2" t="s">
        <v>456</v>
      </c>
      <c r="D1789" s="1" t="s">
        <v>807</v>
      </c>
      <c r="E1789" s="1" t="s">
        <v>143</v>
      </c>
      <c r="F1789" s="1">
        <v>126109</v>
      </c>
      <c r="G1789" s="1" t="s">
        <v>424</v>
      </c>
      <c r="H1789" s="29">
        <v>13811.27</v>
      </c>
      <c r="I1789" s="46">
        <v>1409.73</v>
      </c>
      <c r="J1789" s="30">
        <v>463.637</v>
      </c>
      <c r="K1789" s="4"/>
      <c r="L1789" s="3" t="s">
        <v>798</v>
      </c>
      <c r="M1789" s="2">
        <v>45127</v>
      </c>
      <c r="N1789" s="2"/>
      <c r="O1789" s="5">
        <v>45148</v>
      </c>
      <c r="P1789" s="2"/>
      <c r="Q1789" s="2"/>
      <c r="R1789" s="1"/>
      <c r="S1789" s="45"/>
      <c r="T1789" s="31"/>
    </row>
    <row r="1790" spans="1:20" hidden="1" x14ac:dyDescent="0.25">
      <c r="A1790" s="1">
        <v>26087898</v>
      </c>
      <c r="B1790" s="2">
        <v>45131</v>
      </c>
      <c r="C1790" s="2" t="s">
        <v>456</v>
      </c>
      <c r="D1790" s="1" t="s">
        <v>84</v>
      </c>
      <c r="E1790" s="1" t="s">
        <v>13</v>
      </c>
      <c r="F1790" s="1">
        <v>126110</v>
      </c>
      <c r="G1790" s="1" t="s">
        <v>423</v>
      </c>
      <c r="H1790" s="29">
        <v>14939</v>
      </c>
      <c r="I1790" s="46">
        <v>542.92999999999995</v>
      </c>
      <c r="J1790" s="30">
        <v>509.959</v>
      </c>
      <c r="K1790" s="4"/>
      <c r="L1790" s="3" t="s">
        <v>844</v>
      </c>
      <c r="M1790" s="2">
        <v>45127</v>
      </c>
      <c r="N1790" s="2"/>
      <c r="O1790" s="5">
        <v>45148</v>
      </c>
      <c r="P1790" s="2"/>
      <c r="Q1790" s="2"/>
      <c r="R1790" s="1"/>
      <c r="S1790" s="45"/>
      <c r="T1790" s="31"/>
    </row>
    <row r="1791" spans="1:20" hidden="1" x14ac:dyDescent="0.25">
      <c r="A1791" s="1">
        <v>25977298</v>
      </c>
      <c r="B1791" s="2">
        <v>45127</v>
      </c>
      <c r="C1791" s="2" t="s">
        <v>456</v>
      </c>
      <c r="D1791" s="1" t="s">
        <v>258</v>
      </c>
      <c r="E1791" s="1" t="s">
        <v>60</v>
      </c>
      <c r="F1791" s="1">
        <v>126111</v>
      </c>
      <c r="G1791" s="1" t="s">
        <v>423</v>
      </c>
      <c r="H1791" s="29">
        <v>19224.810000000001</v>
      </c>
      <c r="I1791" s="46">
        <v>1284.6099999999999</v>
      </c>
      <c r="J1791" s="30">
        <v>685.33900000000006</v>
      </c>
      <c r="K1791" s="4"/>
      <c r="L1791" s="3" t="s">
        <v>61</v>
      </c>
      <c r="M1791" s="2">
        <v>45127</v>
      </c>
      <c r="N1791" s="2"/>
      <c r="O1791" s="5">
        <v>45153</v>
      </c>
      <c r="P1791" s="2"/>
      <c r="Q1791" s="2"/>
      <c r="R1791" s="1"/>
      <c r="S1791" s="45"/>
      <c r="T1791" s="31"/>
    </row>
    <row r="1792" spans="1:20" hidden="1" x14ac:dyDescent="0.25">
      <c r="A1792" s="1">
        <v>26238998</v>
      </c>
      <c r="B1792" s="2">
        <v>45127</v>
      </c>
      <c r="C1792" s="2" t="s">
        <v>456</v>
      </c>
      <c r="D1792" s="1" t="s">
        <v>63</v>
      </c>
      <c r="E1792" s="1" t="s">
        <v>24</v>
      </c>
      <c r="F1792" s="1">
        <v>126112</v>
      </c>
      <c r="G1792" s="1" t="s">
        <v>423</v>
      </c>
      <c r="H1792" s="29">
        <v>12549</v>
      </c>
      <c r="I1792" s="46">
        <v>541.85</v>
      </c>
      <c r="J1792" s="30">
        <v>433.38799999999998</v>
      </c>
      <c r="K1792" s="4"/>
      <c r="L1792" s="3" t="s">
        <v>11</v>
      </c>
      <c r="M1792" s="2">
        <v>45127</v>
      </c>
      <c r="N1792" s="2"/>
      <c r="O1792" s="5">
        <v>45141</v>
      </c>
      <c r="P1792" s="2"/>
      <c r="Q1792" s="2"/>
      <c r="R1792" s="1"/>
      <c r="S1792" s="45"/>
      <c r="T1792" s="31"/>
    </row>
    <row r="1793" spans="1:20" hidden="1" x14ac:dyDescent="0.25">
      <c r="A1793" s="1">
        <v>25777298</v>
      </c>
      <c r="B1793" s="2">
        <v>45127</v>
      </c>
      <c r="C1793" s="2" t="s">
        <v>456</v>
      </c>
      <c r="D1793" s="1" t="s">
        <v>64</v>
      </c>
      <c r="E1793" s="1" t="s">
        <v>24</v>
      </c>
      <c r="F1793" s="1">
        <v>126114</v>
      </c>
      <c r="G1793" s="1" t="s">
        <v>423</v>
      </c>
      <c r="H1793" s="29">
        <v>18569</v>
      </c>
      <c r="I1793" s="46">
        <v>999.59</v>
      </c>
      <c r="J1793" s="30">
        <v>651.47799999999995</v>
      </c>
      <c r="K1793" s="4"/>
      <c r="L1793" s="3" t="s">
        <v>11</v>
      </c>
      <c r="M1793" s="2">
        <v>45127</v>
      </c>
      <c r="N1793" s="2"/>
      <c r="O1793" s="5">
        <v>45147</v>
      </c>
      <c r="P1793" s="2"/>
      <c r="Q1793" s="2"/>
      <c r="R1793" s="1"/>
      <c r="S1793" s="45"/>
      <c r="T1793" s="31"/>
    </row>
    <row r="1794" spans="1:20" hidden="1" x14ac:dyDescent="0.25">
      <c r="A1794" s="1">
        <v>25663798</v>
      </c>
      <c r="B1794" s="2">
        <v>45132</v>
      </c>
      <c r="C1794" s="2" t="s">
        <v>456</v>
      </c>
      <c r="D1794" s="1" t="s">
        <v>289</v>
      </c>
      <c r="E1794" s="1" t="s">
        <v>51</v>
      </c>
      <c r="F1794" s="1">
        <v>126115</v>
      </c>
      <c r="G1794" s="1" t="s">
        <v>422</v>
      </c>
      <c r="H1794" s="29">
        <v>150300</v>
      </c>
      <c r="I1794" s="46">
        <v>4614.96</v>
      </c>
      <c r="J1794" s="30">
        <v>5907.5739999999996</v>
      </c>
      <c r="K1794" s="4"/>
      <c r="L1794" s="3" t="s">
        <v>800</v>
      </c>
      <c r="M1794" s="2">
        <v>45127</v>
      </c>
      <c r="N1794" s="2" t="s">
        <v>1408</v>
      </c>
      <c r="O1794" s="5">
        <v>45135</v>
      </c>
      <c r="P1794" s="2"/>
      <c r="Q1794" s="2"/>
      <c r="R1794" s="1"/>
      <c r="S1794" s="45"/>
      <c r="T1794" s="31"/>
    </row>
    <row r="1795" spans="1:20" hidden="1" x14ac:dyDescent="0.25">
      <c r="A1795" s="1">
        <v>25302398</v>
      </c>
      <c r="B1795" s="2">
        <v>45127</v>
      </c>
      <c r="C1795" s="2" t="s">
        <v>456</v>
      </c>
      <c r="D1795" s="1" t="s">
        <v>19</v>
      </c>
      <c r="E1795" s="1" t="s">
        <v>20</v>
      </c>
      <c r="F1795" s="1">
        <v>126116</v>
      </c>
      <c r="G1795" s="1" t="s">
        <v>423</v>
      </c>
      <c r="H1795" s="29">
        <v>10119</v>
      </c>
      <c r="I1795" s="46">
        <v>421.86</v>
      </c>
      <c r="J1795" s="30">
        <v>353.48099999999999</v>
      </c>
      <c r="K1795" s="4"/>
      <c r="L1795" s="3" t="s">
        <v>11</v>
      </c>
      <c r="M1795" s="2">
        <v>45127</v>
      </c>
      <c r="N1795" s="2"/>
      <c r="O1795" s="5">
        <v>45142</v>
      </c>
      <c r="P1795" s="2"/>
      <c r="Q1795" s="2"/>
      <c r="R1795" s="1"/>
      <c r="S1795" s="45"/>
      <c r="T1795" s="31"/>
    </row>
    <row r="1796" spans="1:20" hidden="1" x14ac:dyDescent="0.25">
      <c r="A1796" s="1">
        <v>25509898</v>
      </c>
      <c r="B1796" s="2">
        <v>45127</v>
      </c>
      <c r="C1796" s="2" t="s">
        <v>456</v>
      </c>
      <c r="D1796" s="1" t="s">
        <v>309</v>
      </c>
      <c r="E1796" s="1" t="s">
        <v>10</v>
      </c>
      <c r="F1796" s="1">
        <v>126118</v>
      </c>
      <c r="G1796" s="1" t="s">
        <v>423</v>
      </c>
      <c r="H1796" s="29">
        <v>7944.31</v>
      </c>
      <c r="I1796" s="46">
        <v>312.91000000000003</v>
      </c>
      <c r="J1796" s="30">
        <v>251.791</v>
      </c>
      <c r="K1796" s="4"/>
      <c r="L1796" s="3" t="s">
        <v>61</v>
      </c>
      <c r="M1796" s="2">
        <v>45127</v>
      </c>
      <c r="N1796" s="2"/>
      <c r="O1796" s="5">
        <v>45148</v>
      </c>
      <c r="P1796" s="2"/>
      <c r="Q1796" s="2"/>
      <c r="R1796" s="1"/>
      <c r="S1796" s="45"/>
      <c r="T1796" s="31"/>
    </row>
    <row r="1797" spans="1:20" hidden="1" x14ac:dyDescent="0.25">
      <c r="A1797" s="1">
        <v>26193498</v>
      </c>
      <c r="B1797" s="2">
        <v>45127</v>
      </c>
      <c r="C1797" s="2" t="s">
        <v>456</v>
      </c>
      <c r="D1797" s="1" t="s">
        <v>557</v>
      </c>
      <c r="E1797" s="1" t="s">
        <v>16</v>
      </c>
      <c r="F1797" s="1">
        <v>126120</v>
      </c>
      <c r="G1797" s="1" t="s">
        <v>423</v>
      </c>
      <c r="H1797" s="29">
        <v>15409</v>
      </c>
      <c r="I1797" s="46">
        <v>816.38</v>
      </c>
      <c r="J1797" s="30">
        <v>532.06500000000005</v>
      </c>
      <c r="K1797" s="4"/>
      <c r="L1797" s="3" t="s">
        <v>11</v>
      </c>
      <c r="M1797" s="2">
        <v>45127</v>
      </c>
      <c r="N1797" s="2"/>
      <c r="O1797" s="5">
        <v>45147</v>
      </c>
      <c r="P1797" s="2"/>
      <c r="Q1797" s="2"/>
      <c r="R1797" s="1"/>
      <c r="S1797" s="45"/>
      <c r="T1797" s="31"/>
    </row>
    <row r="1798" spans="1:20" hidden="1" x14ac:dyDescent="0.25">
      <c r="A1798" s="1">
        <v>25921098</v>
      </c>
      <c r="B1798" s="2">
        <v>45127</v>
      </c>
      <c r="C1798" s="2" t="s">
        <v>456</v>
      </c>
      <c r="D1798" s="1" t="s">
        <v>1011</v>
      </c>
      <c r="E1798" s="1" t="s">
        <v>421</v>
      </c>
      <c r="F1798" s="1">
        <v>126122</v>
      </c>
      <c r="G1798" s="1" t="s">
        <v>424</v>
      </c>
      <c r="H1798" s="29">
        <v>22236.67</v>
      </c>
      <c r="I1798" s="46">
        <v>2173.9299999999998</v>
      </c>
      <c r="J1798" s="30">
        <v>737.87099999999998</v>
      </c>
      <c r="K1798" s="4"/>
      <c r="L1798" s="3" t="s">
        <v>798</v>
      </c>
      <c r="M1798" s="2">
        <v>45127</v>
      </c>
      <c r="N1798" s="2"/>
      <c r="O1798" s="5">
        <v>45169</v>
      </c>
      <c r="P1798" s="2"/>
      <c r="Q1798" s="2"/>
      <c r="R1798" s="1"/>
      <c r="S1798" s="45"/>
      <c r="T1798" s="31"/>
    </row>
    <row r="1799" spans="1:20" hidden="1" x14ac:dyDescent="0.25">
      <c r="A1799" s="1">
        <v>25888498</v>
      </c>
      <c r="B1799" s="2">
        <v>45127</v>
      </c>
      <c r="C1799" s="2" t="s">
        <v>456</v>
      </c>
      <c r="D1799" s="1" t="s">
        <v>62</v>
      </c>
      <c r="E1799" s="1" t="s">
        <v>60</v>
      </c>
      <c r="F1799" s="1">
        <v>126123</v>
      </c>
      <c r="G1799" s="1" t="s">
        <v>423</v>
      </c>
      <c r="H1799" s="29">
        <v>11909</v>
      </c>
      <c r="I1799" s="46">
        <v>770.41</v>
      </c>
      <c r="J1799" s="30">
        <v>405.55500000000001</v>
      </c>
      <c r="K1799" s="4"/>
      <c r="L1799" s="3" t="s">
        <v>61</v>
      </c>
      <c r="M1799" s="2">
        <v>45127</v>
      </c>
      <c r="N1799" s="2"/>
      <c r="O1799" s="5">
        <v>45153</v>
      </c>
      <c r="P1799" s="2"/>
      <c r="Q1799" s="2"/>
      <c r="R1799" s="1"/>
      <c r="S1799" s="45"/>
      <c r="T1799" s="31"/>
    </row>
    <row r="1800" spans="1:20" hidden="1" x14ac:dyDescent="0.25">
      <c r="A1800" s="1">
        <v>25800098</v>
      </c>
      <c r="B1800" s="2">
        <v>45127</v>
      </c>
      <c r="C1800" s="2" t="s">
        <v>456</v>
      </c>
      <c r="D1800" s="1" t="s">
        <v>827</v>
      </c>
      <c r="E1800" s="1" t="s">
        <v>28</v>
      </c>
      <c r="F1800" s="1">
        <v>126124</v>
      </c>
      <c r="G1800" s="1" t="s">
        <v>425</v>
      </c>
      <c r="H1800" s="29">
        <v>10209</v>
      </c>
      <c r="I1800" s="46">
        <v>532.54999999999995</v>
      </c>
      <c r="J1800" s="30">
        <v>344.13299999999998</v>
      </c>
      <c r="K1800" s="4"/>
      <c r="L1800" s="3" t="s">
        <v>798</v>
      </c>
      <c r="M1800" s="2">
        <v>45127</v>
      </c>
      <c r="N1800" s="2"/>
      <c r="O1800" s="5">
        <v>45142</v>
      </c>
      <c r="P1800" s="2"/>
      <c r="Q1800" s="2"/>
      <c r="R1800" s="1"/>
      <c r="S1800" s="45"/>
      <c r="T1800" s="31"/>
    </row>
    <row r="1801" spans="1:20" hidden="1" x14ac:dyDescent="0.25">
      <c r="A1801" s="1">
        <v>26193298</v>
      </c>
      <c r="B1801" s="2">
        <v>45127</v>
      </c>
      <c r="C1801" s="2" t="s">
        <v>456</v>
      </c>
      <c r="D1801" s="1" t="s">
        <v>338</v>
      </c>
      <c r="E1801" s="1" t="s">
        <v>26</v>
      </c>
      <c r="F1801" s="1">
        <v>126125</v>
      </c>
      <c r="G1801" s="1" t="s">
        <v>424</v>
      </c>
      <c r="H1801" s="29">
        <v>12925.47</v>
      </c>
      <c r="I1801" s="46">
        <v>2171.34</v>
      </c>
      <c r="J1801" s="30">
        <v>433.38799999999998</v>
      </c>
      <c r="K1801" s="4"/>
      <c r="L1801" s="3" t="s">
        <v>798</v>
      </c>
      <c r="M1801" s="2">
        <v>45127</v>
      </c>
      <c r="N1801" s="2"/>
      <c r="O1801" s="5">
        <v>45160</v>
      </c>
      <c r="P1801" s="2"/>
      <c r="Q1801" s="2"/>
      <c r="R1801" s="1"/>
      <c r="S1801" s="45"/>
      <c r="T1801" s="31"/>
    </row>
    <row r="1802" spans="1:20" hidden="1" x14ac:dyDescent="0.25">
      <c r="A1802" s="1">
        <v>26262698</v>
      </c>
      <c r="B1802" s="2">
        <v>45127</v>
      </c>
      <c r="C1802" s="2" t="s">
        <v>456</v>
      </c>
      <c r="D1802" s="1" t="s">
        <v>907</v>
      </c>
      <c r="E1802" s="1" t="s">
        <v>49</v>
      </c>
      <c r="F1802" s="1">
        <v>126126</v>
      </c>
      <c r="G1802" s="1" t="s">
        <v>424</v>
      </c>
      <c r="H1802" s="29">
        <v>11738.5</v>
      </c>
      <c r="I1802" s="46">
        <v>828.58</v>
      </c>
      <c r="J1802" s="30">
        <v>371.81299999999999</v>
      </c>
      <c r="K1802" s="4"/>
      <c r="L1802" s="3" t="s">
        <v>798</v>
      </c>
      <c r="M1802" s="2">
        <v>45127</v>
      </c>
      <c r="N1802" s="2"/>
      <c r="O1802" s="5">
        <v>45154</v>
      </c>
      <c r="P1802" s="2"/>
      <c r="Q1802" s="2"/>
      <c r="R1802" s="1"/>
      <c r="S1802" s="45"/>
      <c r="T1802" s="31"/>
    </row>
    <row r="1803" spans="1:20" hidden="1" x14ac:dyDescent="0.25">
      <c r="A1803" s="1">
        <v>25899498</v>
      </c>
      <c r="B1803" s="2">
        <v>45127</v>
      </c>
      <c r="C1803" s="2" t="s">
        <v>456</v>
      </c>
      <c r="D1803" s="1" t="s">
        <v>45</v>
      </c>
      <c r="E1803" s="1" t="s">
        <v>26</v>
      </c>
      <c r="F1803" s="1">
        <v>126128</v>
      </c>
      <c r="G1803" s="1" t="s">
        <v>424</v>
      </c>
      <c r="H1803" s="29">
        <v>16478.97</v>
      </c>
      <c r="I1803" s="46">
        <v>1170.17</v>
      </c>
      <c r="J1803" s="30">
        <v>566.17499999999995</v>
      </c>
      <c r="K1803" s="4"/>
      <c r="L1803" s="3" t="s">
        <v>798</v>
      </c>
      <c r="M1803" s="2">
        <v>45127</v>
      </c>
      <c r="N1803" s="2"/>
      <c r="O1803" s="5">
        <v>45149</v>
      </c>
      <c r="P1803" s="2"/>
      <c r="Q1803" s="2"/>
      <c r="R1803" s="1"/>
      <c r="S1803" s="45"/>
      <c r="T1803" s="31"/>
    </row>
    <row r="1804" spans="1:20" hidden="1" x14ac:dyDescent="0.25">
      <c r="A1804" s="1">
        <v>25968498</v>
      </c>
      <c r="B1804" s="2">
        <v>45127</v>
      </c>
      <c r="C1804" s="2" t="s">
        <v>456</v>
      </c>
      <c r="D1804" s="1" t="s">
        <v>407</v>
      </c>
      <c r="E1804" s="1" t="s">
        <v>6</v>
      </c>
      <c r="F1804" s="1">
        <v>126130</v>
      </c>
      <c r="G1804" s="1" t="s">
        <v>422</v>
      </c>
      <c r="H1804" s="29">
        <v>7878.19</v>
      </c>
      <c r="I1804" s="46">
        <v>265.97000000000003</v>
      </c>
      <c r="J1804" s="30">
        <v>269.26400000000001</v>
      </c>
      <c r="K1804" s="4"/>
      <c r="L1804" s="3" t="s">
        <v>52</v>
      </c>
      <c r="M1804" s="2">
        <v>45127</v>
      </c>
      <c r="N1804" s="2"/>
      <c r="O1804" s="5">
        <v>45133</v>
      </c>
      <c r="P1804" s="2"/>
      <c r="Q1804" s="2"/>
      <c r="R1804" s="1"/>
      <c r="S1804" s="45"/>
      <c r="T1804" s="31"/>
    </row>
    <row r="1805" spans="1:20" hidden="1" x14ac:dyDescent="0.25">
      <c r="A1805" s="1">
        <v>25564498</v>
      </c>
      <c r="B1805" s="2">
        <v>45127</v>
      </c>
      <c r="C1805" s="2" t="s">
        <v>456</v>
      </c>
      <c r="D1805" s="1" t="s">
        <v>615</v>
      </c>
      <c r="E1805" s="1" t="s">
        <v>10</v>
      </c>
      <c r="F1805" s="1">
        <v>126131</v>
      </c>
      <c r="G1805" s="1" t="s">
        <v>423</v>
      </c>
      <c r="H1805" s="29">
        <v>5899</v>
      </c>
      <c r="I1805" s="46">
        <v>553.76</v>
      </c>
      <c r="J1805" s="30">
        <v>203.66800000000001</v>
      </c>
      <c r="K1805" s="4"/>
      <c r="L1805" s="3" t="s">
        <v>61</v>
      </c>
      <c r="M1805" s="2">
        <v>45127</v>
      </c>
      <c r="N1805" s="2"/>
      <c r="O1805" s="5">
        <v>45148</v>
      </c>
      <c r="P1805" s="2"/>
      <c r="Q1805" s="2"/>
      <c r="R1805" s="1"/>
      <c r="S1805" s="45"/>
      <c r="T1805" s="31"/>
    </row>
    <row r="1806" spans="1:20" hidden="1" x14ac:dyDescent="0.25">
      <c r="A1806" s="1">
        <v>25724098</v>
      </c>
      <c r="B1806" s="2">
        <v>45127</v>
      </c>
      <c r="C1806" s="2" t="s">
        <v>456</v>
      </c>
      <c r="D1806" s="1" t="s">
        <v>1013</v>
      </c>
      <c r="E1806" s="1" t="s">
        <v>26</v>
      </c>
      <c r="F1806" s="1">
        <v>126132</v>
      </c>
      <c r="G1806" s="1" t="s">
        <v>424</v>
      </c>
      <c r="H1806" s="29">
        <v>23019.47</v>
      </c>
      <c r="I1806" s="46">
        <v>3847.98</v>
      </c>
      <c r="J1806" s="30">
        <v>798.96900000000005</v>
      </c>
      <c r="K1806" s="4"/>
      <c r="L1806" s="3" t="s">
        <v>798</v>
      </c>
      <c r="M1806" s="2">
        <v>45127</v>
      </c>
      <c r="N1806" s="2"/>
      <c r="O1806" s="5">
        <v>45160</v>
      </c>
      <c r="P1806" s="2"/>
      <c r="Q1806" s="2"/>
      <c r="R1806" s="1"/>
      <c r="S1806" s="45"/>
      <c r="T1806" s="31"/>
    </row>
    <row r="1807" spans="1:20" hidden="1" x14ac:dyDescent="0.25">
      <c r="A1807" s="1">
        <v>25911398</v>
      </c>
      <c r="B1807" s="2">
        <v>45127</v>
      </c>
      <c r="C1807" s="2" t="s">
        <v>456</v>
      </c>
      <c r="D1807" s="1" t="s">
        <v>12</v>
      </c>
      <c r="E1807" s="1" t="s">
        <v>13</v>
      </c>
      <c r="F1807" s="1">
        <v>126133</v>
      </c>
      <c r="G1807" s="1" t="s">
        <v>423</v>
      </c>
      <c r="H1807" s="29">
        <v>7599</v>
      </c>
      <c r="I1807" s="46">
        <v>274.31</v>
      </c>
      <c r="J1807" s="30">
        <v>241.631</v>
      </c>
      <c r="K1807" s="4"/>
      <c r="L1807" s="3" t="s">
        <v>61</v>
      </c>
      <c r="M1807" s="2">
        <v>45127</v>
      </c>
      <c r="N1807" s="2"/>
      <c r="O1807" s="5">
        <v>45142</v>
      </c>
      <c r="P1807" s="2"/>
      <c r="Q1807" s="2"/>
      <c r="R1807" s="1"/>
      <c r="S1807" s="45"/>
      <c r="T1807" s="31"/>
    </row>
    <row r="1808" spans="1:20" hidden="1" x14ac:dyDescent="0.25">
      <c r="A1808" s="1">
        <v>26073198</v>
      </c>
      <c r="B1808" s="2">
        <v>45127</v>
      </c>
      <c r="C1808" s="2" t="s">
        <v>456</v>
      </c>
      <c r="D1808" s="1" t="s">
        <v>407</v>
      </c>
      <c r="E1808" s="1" t="s">
        <v>6</v>
      </c>
      <c r="F1808" s="1">
        <v>126134</v>
      </c>
      <c r="G1808" s="1" t="s">
        <v>422</v>
      </c>
      <c r="H1808" s="29">
        <v>9589</v>
      </c>
      <c r="I1808" s="46">
        <v>316.44</v>
      </c>
      <c r="J1808" s="30">
        <v>313.76</v>
      </c>
      <c r="K1808" s="4"/>
      <c r="L1808" s="3" t="s">
        <v>52</v>
      </c>
      <c r="M1808" s="2">
        <v>45127</v>
      </c>
      <c r="N1808" s="2"/>
      <c r="O1808" s="5">
        <v>45133</v>
      </c>
      <c r="P1808" s="2"/>
      <c r="Q1808" s="2"/>
      <c r="R1808" s="1"/>
      <c r="S1808" s="45"/>
      <c r="T1808" s="31"/>
    </row>
    <row r="1809" spans="1:20" hidden="1" x14ac:dyDescent="0.25">
      <c r="A1809" s="1">
        <v>26241498</v>
      </c>
      <c r="B1809" s="2">
        <v>45127</v>
      </c>
      <c r="C1809" s="2" t="s">
        <v>456</v>
      </c>
      <c r="D1809" s="1" t="s">
        <v>125</v>
      </c>
      <c r="E1809" s="1" t="s">
        <v>30</v>
      </c>
      <c r="F1809" s="1">
        <v>126135</v>
      </c>
      <c r="G1809" s="1" t="s">
        <v>425</v>
      </c>
      <c r="H1809" s="29">
        <v>12129</v>
      </c>
      <c r="I1809" s="46">
        <v>715.1</v>
      </c>
      <c r="J1809" s="30">
        <v>371.77800000000002</v>
      </c>
      <c r="K1809" s="4"/>
      <c r="L1809" s="3" t="s">
        <v>798</v>
      </c>
      <c r="M1809" s="2">
        <v>45127</v>
      </c>
      <c r="N1809" s="2"/>
      <c r="O1809" s="5">
        <v>45142</v>
      </c>
      <c r="P1809" s="2"/>
      <c r="Q1809" s="2"/>
      <c r="R1809" s="1"/>
      <c r="S1809" s="45"/>
      <c r="T1809" s="31"/>
    </row>
    <row r="1810" spans="1:20" hidden="1" x14ac:dyDescent="0.25">
      <c r="A1810" s="1">
        <v>26224098</v>
      </c>
      <c r="B1810" s="2">
        <v>45132</v>
      </c>
      <c r="C1810" s="2" t="s">
        <v>456</v>
      </c>
      <c r="D1810" s="1" t="s">
        <v>67</v>
      </c>
      <c r="E1810" s="1" t="s">
        <v>66</v>
      </c>
      <c r="F1810" s="1">
        <v>126136</v>
      </c>
      <c r="G1810" s="1" t="s">
        <v>423</v>
      </c>
      <c r="H1810" s="29">
        <v>10749</v>
      </c>
      <c r="I1810" s="46">
        <v>686.86</v>
      </c>
      <c r="J1810" s="30">
        <v>354.92200000000003</v>
      </c>
      <c r="K1810" s="4"/>
      <c r="L1810" s="3" t="s">
        <v>61</v>
      </c>
      <c r="M1810" s="2">
        <v>45127</v>
      </c>
      <c r="N1810" s="2"/>
      <c r="O1810" s="2">
        <v>45154</v>
      </c>
      <c r="P1810" s="2"/>
      <c r="Q1810" s="2"/>
      <c r="R1810" s="1"/>
      <c r="S1810" s="45"/>
      <c r="T1810" s="31"/>
    </row>
    <row r="1811" spans="1:20" hidden="1" x14ac:dyDescent="0.25">
      <c r="A1811" s="1">
        <v>26339498</v>
      </c>
      <c r="B1811" s="2">
        <v>45127</v>
      </c>
      <c r="C1811" s="2" t="s">
        <v>456</v>
      </c>
      <c r="D1811" s="1" t="s">
        <v>123</v>
      </c>
      <c r="E1811" s="1" t="s">
        <v>30</v>
      </c>
      <c r="F1811" s="1">
        <v>126138</v>
      </c>
      <c r="G1811" s="1" t="s">
        <v>425</v>
      </c>
      <c r="H1811" s="29">
        <v>8166.51</v>
      </c>
      <c r="I1811" s="46">
        <v>357.58</v>
      </c>
      <c r="J1811" s="30">
        <v>252.553</v>
      </c>
      <c r="K1811" s="4"/>
      <c r="L1811" s="3" t="s">
        <v>798</v>
      </c>
      <c r="M1811" s="2">
        <v>45127</v>
      </c>
      <c r="N1811" s="2"/>
      <c r="O1811" s="5">
        <v>45141</v>
      </c>
      <c r="P1811" s="2"/>
      <c r="Q1811" s="2"/>
      <c r="R1811" s="1"/>
      <c r="S1811" s="45"/>
      <c r="T1811" s="31"/>
    </row>
    <row r="1812" spans="1:20" hidden="1" x14ac:dyDescent="0.25">
      <c r="A1812" s="1"/>
      <c r="B1812" s="2">
        <v>45131</v>
      </c>
      <c r="C1812" s="2" t="s">
        <v>456</v>
      </c>
      <c r="D1812" s="1" t="s">
        <v>848</v>
      </c>
      <c r="E1812" s="1" t="s">
        <v>80</v>
      </c>
      <c r="F1812" s="1">
        <v>126141</v>
      </c>
      <c r="G1812" s="1" t="s">
        <v>423</v>
      </c>
      <c r="H1812" s="29">
        <v>8295.73</v>
      </c>
      <c r="I1812" s="46">
        <v>317.05</v>
      </c>
      <c r="J1812" s="30">
        <v>20.39</v>
      </c>
      <c r="K1812" s="4"/>
      <c r="L1812" s="3" t="s">
        <v>844</v>
      </c>
      <c r="M1812" s="2">
        <v>45127</v>
      </c>
      <c r="N1812" s="2" t="s">
        <v>1482</v>
      </c>
      <c r="O1812" s="5">
        <v>45148</v>
      </c>
      <c r="P1812" s="2"/>
      <c r="Q1812" s="2"/>
      <c r="R1812" s="1"/>
      <c r="S1812" s="45"/>
      <c r="T1812" s="31"/>
    </row>
    <row r="1813" spans="1:20" hidden="1" x14ac:dyDescent="0.25">
      <c r="A1813" s="1">
        <v>24963798</v>
      </c>
      <c r="B1813" s="2">
        <v>45128</v>
      </c>
      <c r="C1813" s="2" t="s">
        <v>456</v>
      </c>
      <c r="D1813" s="1" t="s">
        <v>71</v>
      </c>
      <c r="E1813" s="1" t="s">
        <v>5</v>
      </c>
      <c r="F1813" s="1">
        <v>126150</v>
      </c>
      <c r="G1813" s="1" t="s">
        <v>422</v>
      </c>
      <c r="H1813" s="29">
        <v>16670.61</v>
      </c>
      <c r="I1813" s="46">
        <v>478.5</v>
      </c>
      <c r="J1813" s="30">
        <v>602.68799999999999</v>
      </c>
      <c r="K1813" s="4"/>
      <c r="L1813" s="3" t="s">
        <v>188</v>
      </c>
      <c r="M1813" s="2">
        <v>45127</v>
      </c>
      <c r="N1813" s="2"/>
      <c r="O1813" s="5">
        <v>45132</v>
      </c>
      <c r="P1813" s="2"/>
      <c r="Q1813" s="2"/>
      <c r="R1813" s="1"/>
      <c r="S1813" s="45"/>
      <c r="T1813" s="31"/>
    </row>
    <row r="1814" spans="1:20" hidden="1" x14ac:dyDescent="0.25">
      <c r="A1814" s="1">
        <v>26451298</v>
      </c>
      <c r="B1814" s="2">
        <v>45141</v>
      </c>
      <c r="C1814" s="2" t="s">
        <v>715</v>
      </c>
      <c r="D1814" s="1" t="s">
        <v>65</v>
      </c>
      <c r="E1814" s="1" t="s">
        <v>66</v>
      </c>
      <c r="F1814" s="1">
        <v>126152</v>
      </c>
      <c r="G1814" s="1" t="s">
        <v>423</v>
      </c>
      <c r="H1814" s="29">
        <v>27000</v>
      </c>
      <c r="I1814" s="46">
        <v>1242</v>
      </c>
      <c r="J1814" s="30">
        <v>810.16099999999994</v>
      </c>
      <c r="K1814" s="4"/>
      <c r="L1814" s="3" t="s">
        <v>860</v>
      </c>
      <c r="M1814" s="2">
        <v>45127</v>
      </c>
      <c r="N1814" s="2"/>
      <c r="O1814" s="5">
        <v>45152</v>
      </c>
      <c r="P1814" s="2"/>
      <c r="Q1814" s="2"/>
      <c r="R1814" s="1"/>
      <c r="S1814" s="45"/>
      <c r="T1814" s="31"/>
    </row>
    <row r="1815" spans="1:20" hidden="1" x14ac:dyDescent="0.25">
      <c r="A1815" s="1">
        <v>26163398</v>
      </c>
      <c r="B1815" s="2">
        <v>45131</v>
      </c>
      <c r="C1815" s="2" t="s">
        <v>456</v>
      </c>
      <c r="D1815" s="1" t="s">
        <v>855</v>
      </c>
      <c r="E1815" s="1" t="s">
        <v>80</v>
      </c>
      <c r="F1815" s="1">
        <v>126153</v>
      </c>
      <c r="G1815" s="1" t="s">
        <v>423</v>
      </c>
      <c r="H1815" s="29">
        <v>16669</v>
      </c>
      <c r="I1815" s="46">
        <v>601.75</v>
      </c>
      <c r="J1815" s="30">
        <v>590.27099999999996</v>
      </c>
      <c r="K1815" s="4"/>
      <c r="L1815" s="3" t="s">
        <v>844</v>
      </c>
      <c r="M1815" s="2">
        <v>45127</v>
      </c>
      <c r="N1815" s="2"/>
      <c r="O1815" s="5">
        <v>45148</v>
      </c>
      <c r="P1815" s="2"/>
      <c r="Q1815" s="2"/>
      <c r="R1815" s="1"/>
      <c r="S1815" s="45"/>
      <c r="T1815" s="31"/>
    </row>
    <row r="1816" spans="1:20" hidden="1" x14ac:dyDescent="0.25">
      <c r="A1816" s="1">
        <v>26197398</v>
      </c>
      <c r="B1816" s="2">
        <v>45131</v>
      </c>
      <c r="C1816" s="2" t="s">
        <v>456</v>
      </c>
      <c r="D1816" s="1" t="s">
        <v>1024</v>
      </c>
      <c r="E1816" s="1" t="s">
        <v>80</v>
      </c>
      <c r="F1816" s="1">
        <v>126154</v>
      </c>
      <c r="G1816" s="1" t="s">
        <v>423</v>
      </c>
      <c r="H1816" s="29">
        <v>12385.2</v>
      </c>
      <c r="I1816" s="46">
        <v>456.1</v>
      </c>
      <c r="J1816" s="30">
        <v>433.38799999999998</v>
      </c>
      <c r="K1816" s="4"/>
      <c r="L1816" s="3" t="s">
        <v>844</v>
      </c>
      <c r="M1816" s="2">
        <v>45127</v>
      </c>
      <c r="N1816" s="2"/>
      <c r="O1816" s="5">
        <v>45148</v>
      </c>
      <c r="P1816" s="2"/>
      <c r="Q1816" s="2"/>
      <c r="R1816" s="1"/>
      <c r="S1816" s="45"/>
      <c r="T1816" s="31"/>
    </row>
    <row r="1817" spans="1:20" hidden="1" x14ac:dyDescent="0.25">
      <c r="A1817" s="1">
        <v>25765898</v>
      </c>
      <c r="B1817" s="2">
        <v>45131</v>
      </c>
      <c r="C1817" s="2" t="s">
        <v>456</v>
      </c>
      <c r="D1817" s="1" t="s">
        <v>1023</v>
      </c>
      <c r="E1817" s="1" t="s">
        <v>80</v>
      </c>
      <c r="F1817" s="1">
        <v>126155</v>
      </c>
      <c r="G1817" s="1" t="s">
        <v>423</v>
      </c>
      <c r="H1817" s="29">
        <v>62500</v>
      </c>
      <c r="I1817" s="46">
        <v>2160</v>
      </c>
      <c r="J1817" s="30">
        <v>2163.9699999999998</v>
      </c>
      <c r="K1817" s="4"/>
      <c r="L1817" s="3" t="s">
        <v>844</v>
      </c>
      <c r="M1817" s="2">
        <v>45127</v>
      </c>
      <c r="N1817" s="2"/>
      <c r="O1817" s="5">
        <v>45148</v>
      </c>
      <c r="P1817" s="2"/>
      <c r="Q1817" s="2"/>
      <c r="R1817" s="1"/>
      <c r="S1817" s="45"/>
      <c r="T1817" s="31"/>
    </row>
    <row r="1818" spans="1:20" hidden="1" x14ac:dyDescent="0.25">
      <c r="A1818" s="1">
        <v>26158598</v>
      </c>
      <c r="B1818" s="2">
        <v>45131</v>
      </c>
      <c r="C1818" s="2" t="s">
        <v>456</v>
      </c>
      <c r="D1818" s="1" t="s">
        <v>1020</v>
      </c>
      <c r="E1818" s="1" t="s">
        <v>80</v>
      </c>
      <c r="F1818" s="1">
        <v>126156</v>
      </c>
      <c r="G1818" s="1" t="s">
        <v>423</v>
      </c>
      <c r="H1818" s="29">
        <v>6879.03</v>
      </c>
      <c r="I1818" s="46">
        <v>268.89</v>
      </c>
      <c r="J1818" s="30">
        <v>192.714</v>
      </c>
      <c r="K1818" s="4"/>
      <c r="L1818" s="3" t="s">
        <v>844</v>
      </c>
      <c r="M1818" s="2">
        <v>45127</v>
      </c>
      <c r="N1818" s="2"/>
      <c r="O1818" s="5">
        <v>45148</v>
      </c>
      <c r="P1818" s="2"/>
      <c r="Q1818" s="2"/>
      <c r="R1818" s="1"/>
      <c r="S1818" s="45"/>
      <c r="T1818" s="31"/>
    </row>
    <row r="1819" spans="1:20" hidden="1" x14ac:dyDescent="0.25">
      <c r="A1819" s="1">
        <v>25724498</v>
      </c>
      <c r="B1819" s="2">
        <v>45131</v>
      </c>
      <c r="C1819" s="2" t="s">
        <v>456</v>
      </c>
      <c r="D1819" s="1" t="s">
        <v>87</v>
      </c>
      <c r="E1819" s="1" t="s">
        <v>80</v>
      </c>
      <c r="F1819" s="1">
        <v>126157</v>
      </c>
      <c r="G1819" s="1" t="s">
        <v>423</v>
      </c>
      <c r="H1819" s="29">
        <v>13674.5</v>
      </c>
      <c r="I1819" s="46">
        <v>499.93</v>
      </c>
      <c r="J1819" s="30">
        <v>385.27100000000002</v>
      </c>
      <c r="K1819" s="4"/>
      <c r="L1819" s="3" t="s">
        <v>844</v>
      </c>
      <c r="M1819" s="2">
        <v>45127</v>
      </c>
      <c r="N1819" s="2"/>
      <c r="O1819" s="5">
        <v>45148</v>
      </c>
      <c r="P1819" s="2"/>
      <c r="Q1819" s="2"/>
      <c r="R1819" s="1"/>
      <c r="S1819" s="45"/>
      <c r="T1819" s="31"/>
    </row>
    <row r="1820" spans="1:20" hidden="1" x14ac:dyDescent="0.25">
      <c r="A1820" s="1">
        <v>26317498</v>
      </c>
      <c r="B1820" s="2">
        <v>45131</v>
      </c>
      <c r="C1820" s="2" t="s">
        <v>456</v>
      </c>
      <c r="D1820" s="1" t="s">
        <v>1021</v>
      </c>
      <c r="E1820" s="1" t="s">
        <v>80</v>
      </c>
      <c r="F1820" s="1">
        <v>126158</v>
      </c>
      <c r="G1820" s="1" t="s">
        <v>423</v>
      </c>
      <c r="H1820" s="29">
        <v>16120</v>
      </c>
      <c r="I1820" s="46">
        <v>583.08000000000004</v>
      </c>
      <c r="J1820" s="30">
        <v>583.33299999999997</v>
      </c>
      <c r="K1820" s="4"/>
      <c r="L1820" s="3" t="s">
        <v>844</v>
      </c>
      <c r="M1820" s="2">
        <v>45127</v>
      </c>
      <c r="N1820" s="2"/>
      <c r="O1820" s="5">
        <v>45148</v>
      </c>
      <c r="P1820" s="2"/>
      <c r="Q1820" s="2"/>
      <c r="R1820" s="1"/>
      <c r="S1820" s="45"/>
      <c r="T1820" s="31"/>
    </row>
    <row r="1821" spans="1:20" hidden="1" x14ac:dyDescent="0.25">
      <c r="A1821" s="1">
        <v>26130198</v>
      </c>
      <c r="B1821" s="2">
        <v>45131</v>
      </c>
      <c r="C1821" s="2" t="s">
        <v>456</v>
      </c>
      <c r="D1821" s="1" t="s">
        <v>185</v>
      </c>
      <c r="E1821" s="1" t="s">
        <v>80</v>
      </c>
      <c r="F1821" s="1">
        <v>126159</v>
      </c>
      <c r="G1821" s="1" t="s">
        <v>423</v>
      </c>
      <c r="H1821" s="29">
        <v>8249</v>
      </c>
      <c r="I1821" s="46">
        <v>315.47000000000003</v>
      </c>
      <c r="J1821" s="30">
        <v>252.553</v>
      </c>
      <c r="K1821" s="4"/>
      <c r="L1821" s="3" t="s">
        <v>844</v>
      </c>
      <c r="M1821" s="2">
        <v>45127</v>
      </c>
      <c r="N1821" s="2"/>
      <c r="O1821" s="5">
        <v>45148</v>
      </c>
      <c r="P1821" s="2"/>
      <c r="Q1821" s="2"/>
      <c r="R1821" s="1"/>
      <c r="S1821" s="45"/>
      <c r="T1821" s="31"/>
    </row>
    <row r="1822" spans="1:20" hidden="1" x14ac:dyDescent="0.25">
      <c r="A1822" s="1">
        <v>26045098</v>
      </c>
      <c r="B1822" s="2">
        <v>45131</v>
      </c>
      <c r="C1822" s="2" t="s">
        <v>456</v>
      </c>
      <c r="D1822" s="1" t="s">
        <v>185</v>
      </c>
      <c r="E1822" s="1" t="s">
        <v>80</v>
      </c>
      <c r="F1822" s="1">
        <v>126160</v>
      </c>
      <c r="G1822" s="1" t="s">
        <v>423</v>
      </c>
      <c r="H1822" s="29">
        <v>16502.310000000001</v>
      </c>
      <c r="I1822" s="46">
        <v>596.08000000000004</v>
      </c>
      <c r="J1822" s="30">
        <v>571.14800000000002</v>
      </c>
      <c r="K1822" s="4"/>
      <c r="L1822" s="3" t="s">
        <v>844</v>
      </c>
      <c r="M1822" s="2">
        <v>45127</v>
      </c>
      <c r="N1822" s="2"/>
      <c r="O1822" s="5">
        <v>45148</v>
      </c>
      <c r="P1822" s="2"/>
      <c r="Q1822" s="2"/>
      <c r="R1822" s="1"/>
      <c r="S1822" s="45"/>
      <c r="T1822" s="31"/>
    </row>
    <row r="1823" spans="1:20" hidden="1" x14ac:dyDescent="0.25">
      <c r="A1823" s="1">
        <v>26129198</v>
      </c>
      <c r="B1823" s="2">
        <v>45131</v>
      </c>
      <c r="C1823" s="2" t="s">
        <v>456</v>
      </c>
      <c r="D1823" s="1" t="s">
        <v>1022</v>
      </c>
      <c r="E1823" s="1" t="s">
        <v>80</v>
      </c>
      <c r="F1823" s="1">
        <v>126161</v>
      </c>
      <c r="G1823" s="1" t="s">
        <v>423</v>
      </c>
      <c r="H1823" s="29">
        <v>8909</v>
      </c>
      <c r="I1823" s="46">
        <v>337.91</v>
      </c>
      <c r="J1823" s="30">
        <v>285.92700000000002</v>
      </c>
      <c r="K1823" s="4"/>
      <c r="L1823" s="3" t="s">
        <v>844</v>
      </c>
      <c r="M1823" s="2">
        <v>45127</v>
      </c>
      <c r="N1823" s="2"/>
      <c r="O1823" s="5">
        <v>45148</v>
      </c>
      <c r="P1823" s="2"/>
      <c r="Q1823" s="2"/>
      <c r="R1823" s="1"/>
      <c r="S1823" s="45"/>
      <c r="T1823" s="31"/>
    </row>
    <row r="1824" spans="1:20" hidden="1" x14ac:dyDescent="0.25">
      <c r="A1824" s="1">
        <v>26131598</v>
      </c>
      <c r="B1824" s="2">
        <v>45131</v>
      </c>
      <c r="C1824" s="2" t="s">
        <v>456</v>
      </c>
      <c r="D1824" s="1" t="s">
        <v>185</v>
      </c>
      <c r="E1824" s="1" t="s">
        <v>80</v>
      </c>
      <c r="F1824" s="1">
        <v>126162</v>
      </c>
      <c r="G1824" s="1" t="s">
        <v>423</v>
      </c>
      <c r="H1824" s="29">
        <v>15409</v>
      </c>
      <c r="I1824" s="46">
        <v>558.91</v>
      </c>
      <c r="J1824" s="30">
        <v>532.06500000000005</v>
      </c>
      <c r="K1824" s="4"/>
      <c r="L1824" s="3" t="s">
        <v>844</v>
      </c>
      <c r="M1824" s="2">
        <v>45127</v>
      </c>
      <c r="N1824" s="2"/>
      <c r="O1824" s="5">
        <v>45148</v>
      </c>
      <c r="P1824" s="2"/>
      <c r="Q1824" s="2"/>
      <c r="R1824" s="1"/>
      <c r="S1824" s="45"/>
      <c r="T1824" s="31"/>
    </row>
    <row r="1825" spans="1:20" hidden="1" x14ac:dyDescent="0.25">
      <c r="A1825" s="1">
        <v>26133498</v>
      </c>
      <c r="B1825" s="2">
        <v>45131</v>
      </c>
      <c r="C1825" s="2" t="s">
        <v>456</v>
      </c>
      <c r="D1825" s="1" t="s">
        <v>185</v>
      </c>
      <c r="E1825" s="1" t="s">
        <v>80</v>
      </c>
      <c r="F1825" s="1">
        <v>126163</v>
      </c>
      <c r="G1825" s="1" t="s">
        <v>423</v>
      </c>
      <c r="H1825" s="29">
        <v>11909</v>
      </c>
      <c r="I1825" s="46">
        <v>439.91</v>
      </c>
      <c r="J1825" s="30">
        <v>405.55500000000001</v>
      </c>
      <c r="K1825" s="4"/>
      <c r="L1825" s="3" t="s">
        <v>844</v>
      </c>
      <c r="M1825" s="2">
        <v>45127</v>
      </c>
      <c r="N1825" s="2"/>
      <c r="O1825" s="5">
        <v>45148</v>
      </c>
      <c r="P1825" s="2"/>
      <c r="Q1825" s="2"/>
      <c r="R1825" s="1"/>
      <c r="S1825" s="45"/>
      <c r="T1825" s="31"/>
    </row>
    <row r="1826" spans="1:20" hidden="1" x14ac:dyDescent="0.25">
      <c r="A1826" s="1">
        <v>26141298</v>
      </c>
      <c r="B1826" s="2">
        <v>45131</v>
      </c>
      <c r="C1826" s="2" t="s">
        <v>456</v>
      </c>
      <c r="D1826" s="1" t="s">
        <v>185</v>
      </c>
      <c r="E1826" s="1" t="s">
        <v>80</v>
      </c>
      <c r="F1826" s="1">
        <v>126164</v>
      </c>
      <c r="G1826" s="1" t="s">
        <v>423</v>
      </c>
      <c r="H1826" s="29">
        <v>17519</v>
      </c>
      <c r="I1826" s="46">
        <v>630.65</v>
      </c>
      <c r="J1826" s="30">
        <v>592.70500000000004</v>
      </c>
      <c r="K1826" s="4"/>
      <c r="L1826" s="3" t="s">
        <v>844</v>
      </c>
      <c r="M1826" s="2">
        <v>45127</v>
      </c>
      <c r="N1826" s="2"/>
      <c r="O1826" s="5">
        <v>45148</v>
      </c>
      <c r="P1826" s="2"/>
      <c r="Q1826" s="2"/>
      <c r="R1826" s="1"/>
      <c r="S1826" s="45"/>
      <c r="T1826" s="31"/>
    </row>
    <row r="1827" spans="1:20" hidden="1" x14ac:dyDescent="0.25">
      <c r="A1827" s="1">
        <v>26142098</v>
      </c>
      <c r="B1827" s="2">
        <v>45131</v>
      </c>
      <c r="C1827" s="2" t="s">
        <v>456</v>
      </c>
      <c r="D1827" s="1" t="s">
        <v>185</v>
      </c>
      <c r="E1827" s="1" t="s">
        <v>80</v>
      </c>
      <c r="F1827" s="1">
        <v>126165</v>
      </c>
      <c r="G1827" s="1" t="s">
        <v>423</v>
      </c>
      <c r="H1827" s="29">
        <v>11239</v>
      </c>
      <c r="I1827" s="46">
        <v>417.13</v>
      </c>
      <c r="J1827" s="30">
        <v>371.93700000000001</v>
      </c>
      <c r="K1827" s="4"/>
      <c r="L1827" s="3" t="s">
        <v>844</v>
      </c>
      <c r="M1827" s="2">
        <v>45127</v>
      </c>
      <c r="N1827" s="2"/>
      <c r="O1827" s="5">
        <v>45148</v>
      </c>
      <c r="P1827" s="2"/>
      <c r="Q1827" s="2"/>
      <c r="R1827" s="1"/>
      <c r="S1827" s="45"/>
      <c r="T1827" s="31"/>
    </row>
    <row r="1828" spans="1:20" hidden="1" x14ac:dyDescent="0.25">
      <c r="A1828" s="1">
        <v>26146098</v>
      </c>
      <c r="B1828" s="2">
        <v>45131</v>
      </c>
      <c r="C1828" s="2" t="s">
        <v>456</v>
      </c>
      <c r="D1828" s="1" t="s">
        <v>913</v>
      </c>
      <c r="E1828" s="1" t="s">
        <v>80</v>
      </c>
      <c r="F1828" s="1">
        <v>126166</v>
      </c>
      <c r="G1828" s="1" t="s">
        <v>423</v>
      </c>
      <c r="H1828" s="29">
        <v>11909</v>
      </c>
      <c r="I1828" s="46">
        <v>439.91</v>
      </c>
      <c r="J1828" s="30">
        <v>405.55500000000001</v>
      </c>
      <c r="K1828" s="4"/>
      <c r="L1828" s="3" t="s">
        <v>844</v>
      </c>
      <c r="M1828" s="2">
        <v>45127</v>
      </c>
      <c r="N1828" s="2"/>
      <c r="O1828" s="5">
        <v>45148</v>
      </c>
      <c r="P1828" s="2"/>
      <c r="Q1828" s="2"/>
      <c r="R1828" s="1"/>
      <c r="S1828" s="45"/>
      <c r="T1828" s="31"/>
    </row>
    <row r="1829" spans="1:20" hidden="1" x14ac:dyDescent="0.25">
      <c r="A1829" s="1">
        <v>26290198</v>
      </c>
      <c r="B1829" s="2">
        <v>45131</v>
      </c>
      <c r="C1829" s="2" t="s">
        <v>456</v>
      </c>
      <c r="D1829" s="1" t="s">
        <v>867</v>
      </c>
      <c r="E1829" s="1" t="s">
        <v>80</v>
      </c>
      <c r="F1829" s="1">
        <v>126167</v>
      </c>
      <c r="G1829" s="1" t="s">
        <v>423</v>
      </c>
      <c r="H1829" s="29">
        <v>11239</v>
      </c>
      <c r="I1829" s="46">
        <v>417.13</v>
      </c>
      <c r="J1829" s="30">
        <v>371.93700000000001</v>
      </c>
      <c r="K1829" s="4"/>
      <c r="L1829" s="3" t="s">
        <v>844</v>
      </c>
      <c r="M1829" s="2">
        <v>45127</v>
      </c>
      <c r="N1829" s="2"/>
      <c r="O1829" s="5">
        <v>45148</v>
      </c>
      <c r="P1829" s="2"/>
      <c r="Q1829" s="2"/>
      <c r="R1829" s="1"/>
      <c r="S1829" s="45"/>
      <c r="T1829" s="31"/>
    </row>
    <row r="1830" spans="1:20" hidden="1" x14ac:dyDescent="0.25">
      <c r="A1830" s="1">
        <v>26199598</v>
      </c>
      <c r="B1830" s="2">
        <v>45131</v>
      </c>
      <c r="C1830" s="2" t="s">
        <v>456</v>
      </c>
      <c r="D1830" s="1" t="s">
        <v>896</v>
      </c>
      <c r="E1830" s="1" t="s">
        <v>80</v>
      </c>
      <c r="F1830" s="1">
        <v>126168</v>
      </c>
      <c r="G1830" s="1" t="s">
        <v>423</v>
      </c>
      <c r="H1830" s="29">
        <v>9493.11</v>
      </c>
      <c r="I1830" s="46">
        <v>357.77</v>
      </c>
      <c r="J1830" s="30">
        <v>313.76</v>
      </c>
      <c r="K1830" s="4"/>
      <c r="L1830" s="3" t="s">
        <v>844</v>
      </c>
      <c r="M1830" s="2">
        <v>45127</v>
      </c>
      <c r="N1830" s="2"/>
      <c r="O1830" s="5">
        <v>45148</v>
      </c>
      <c r="P1830" s="2"/>
      <c r="Q1830" s="2"/>
      <c r="R1830" s="1"/>
      <c r="S1830" s="45"/>
      <c r="T1830" s="31"/>
    </row>
    <row r="1831" spans="1:20" hidden="1" x14ac:dyDescent="0.25">
      <c r="A1831" s="1">
        <v>26195398</v>
      </c>
      <c r="B1831" s="2">
        <v>45131</v>
      </c>
      <c r="C1831" s="2" t="s">
        <v>456</v>
      </c>
      <c r="D1831" s="1" t="s">
        <v>85</v>
      </c>
      <c r="E1831" s="1" t="s">
        <v>80</v>
      </c>
      <c r="F1831" s="1">
        <v>126169</v>
      </c>
      <c r="G1831" s="1" t="s">
        <v>423</v>
      </c>
      <c r="H1831" s="29">
        <v>8909</v>
      </c>
      <c r="I1831" s="46">
        <v>471.19</v>
      </c>
      <c r="J1831" s="30">
        <v>285.92700000000002</v>
      </c>
      <c r="K1831" s="4"/>
      <c r="L1831" s="3" t="s">
        <v>11</v>
      </c>
      <c r="M1831" s="2">
        <v>45127</v>
      </c>
      <c r="N1831" s="27"/>
      <c r="O1831" s="5">
        <v>45145</v>
      </c>
      <c r="P1831" s="2"/>
      <c r="Q1831" s="2"/>
      <c r="R1831" s="1"/>
      <c r="S1831" s="45"/>
      <c r="T1831" s="31"/>
    </row>
    <row r="1832" spans="1:20" hidden="1" x14ac:dyDescent="0.25">
      <c r="A1832" s="1">
        <v>25772198</v>
      </c>
      <c r="B1832" s="2">
        <v>45131</v>
      </c>
      <c r="C1832" s="2" t="s">
        <v>456</v>
      </c>
      <c r="D1832" s="1" t="s">
        <v>184</v>
      </c>
      <c r="E1832" s="1" t="s">
        <v>80</v>
      </c>
      <c r="F1832" s="1">
        <v>126172</v>
      </c>
      <c r="G1832" s="1" t="s">
        <v>423</v>
      </c>
      <c r="H1832" s="29">
        <v>7720</v>
      </c>
      <c r="I1832" s="46">
        <v>297.48</v>
      </c>
      <c r="J1832" s="30">
        <v>220.89500000000001</v>
      </c>
      <c r="K1832" s="4"/>
      <c r="L1832" s="3" t="s">
        <v>844</v>
      </c>
      <c r="M1832" s="2">
        <v>45127</v>
      </c>
      <c r="N1832" s="2"/>
      <c r="O1832" s="5">
        <v>45148</v>
      </c>
      <c r="P1832" s="2"/>
      <c r="Q1832" s="2"/>
      <c r="R1832" s="1"/>
      <c r="S1832" s="45"/>
      <c r="T1832" s="31"/>
    </row>
    <row r="1833" spans="1:20" hidden="1" x14ac:dyDescent="0.25">
      <c r="A1833" s="1"/>
      <c r="B1833" s="2">
        <v>45131</v>
      </c>
      <c r="C1833" s="2" t="s">
        <v>456</v>
      </c>
      <c r="D1833" s="1" t="s">
        <v>85</v>
      </c>
      <c r="E1833" s="1" t="s">
        <v>80</v>
      </c>
      <c r="F1833" s="1">
        <v>126175</v>
      </c>
      <c r="G1833" s="1" t="s">
        <v>423</v>
      </c>
      <c r="H1833" s="29">
        <v>5010.63</v>
      </c>
      <c r="I1833" s="46">
        <v>205.36</v>
      </c>
      <c r="J1833" s="30">
        <v>13.333</v>
      </c>
      <c r="K1833" s="4"/>
      <c r="L1833" s="3" t="s">
        <v>844</v>
      </c>
      <c r="M1833" s="2">
        <v>45127</v>
      </c>
      <c r="N1833" s="2" t="s">
        <v>1482</v>
      </c>
      <c r="O1833" s="5">
        <v>45148</v>
      </c>
      <c r="P1833" s="2"/>
      <c r="Q1833" s="2"/>
      <c r="R1833" s="1"/>
      <c r="S1833" s="45"/>
      <c r="T1833" s="31"/>
    </row>
    <row r="1834" spans="1:20" hidden="1" x14ac:dyDescent="0.25">
      <c r="A1834" s="1"/>
      <c r="B1834" s="2">
        <v>45131</v>
      </c>
      <c r="C1834" s="2" t="s">
        <v>456</v>
      </c>
      <c r="D1834" s="1" t="s">
        <v>1025</v>
      </c>
      <c r="E1834" s="1" t="s">
        <v>51</v>
      </c>
      <c r="F1834" s="1">
        <v>126178</v>
      </c>
      <c r="G1834" s="1" t="s">
        <v>422</v>
      </c>
      <c r="H1834" s="29">
        <v>31643.71</v>
      </c>
      <c r="I1834" s="46">
        <v>380.86</v>
      </c>
      <c r="J1834" s="30">
        <v>105.102</v>
      </c>
      <c r="K1834" s="4"/>
      <c r="L1834" s="3" t="s">
        <v>883</v>
      </c>
      <c r="M1834" s="2">
        <v>45127</v>
      </c>
      <c r="N1834" s="2" t="s">
        <v>1482</v>
      </c>
      <c r="O1834" s="5">
        <v>45138</v>
      </c>
      <c r="P1834" s="2"/>
      <c r="Q1834" s="2"/>
      <c r="R1834" s="1"/>
      <c r="S1834" s="45"/>
      <c r="T1834" s="31"/>
    </row>
    <row r="1835" spans="1:20" hidden="1" x14ac:dyDescent="0.25">
      <c r="A1835" s="1">
        <v>26357998</v>
      </c>
      <c r="B1835" s="2">
        <v>45131</v>
      </c>
      <c r="C1835" s="2" t="s">
        <v>456</v>
      </c>
      <c r="D1835" s="1" t="s">
        <v>85</v>
      </c>
      <c r="E1835" s="1" t="s">
        <v>80</v>
      </c>
      <c r="F1835" s="1">
        <v>126182</v>
      </c>
      <c r="G1835" s="1" t="s">
        <v>423</v>
      </c>
      <c r="H1835" s="29">
        <v>6109</v>
      </c>
      <c r="I1835" s="46">
        <v>313.98</v>
      </c>
      <c r="J1835" s="30">
        <v>190.52099999999999</v>
      </c>
      <c r="K1835" s="4"/>
      <c r="L1835" s="3" t="s">
        <v>11</v>
      </c>
      <c r="M1835" s="2">
        <v>45127</v>
      </c>
      <c r="N1835" s="27"/>
      <c r="O1835" s="5">
        <v>45145</v>
      </c>
      <c r="P1835" s="2"/>
      <c r="Q1835" s="2"/>
      <c r="R1835" s="1"/>
      <c r="S1835" s="45"/>
      <c r="T1835" s="31"/>
    </row>
    <row r="1836" spans="1:20" hidden="1" x14ac:dyDescent="0.25">
      <c r="A1836" s="1">
        <v>26364998</v>
      </c>
      <c r="B1836" s="2">
        <v>45131</v>
      </c>
      <c r="C1836" s="2" t="s">
        <v>456</v>
      </c>
      <c r="D1836" s="1" t="s">
        <v>382</v>
      </c>
      <c r="E1836" s="1" t="s">
        <v>80</v>
      </c>
      <c r="F1836" s="1">
        <v>126183</v>
      </c>
      <c r="G1836" s="1" t="s">
        <v>423</v>
      </c>
      <c r="H1836" s="29">
        <v>5539</v>
      </c>
      <c r="I1836" s="46">
        <v>268.11</v>
      </c>
      <c r="J1836" s="30">
        <v>162.68799999999999</v>
      </c>
      <c r="K1836" s="4"/>
      <c r="L1836" s="3" t="s">
        <v>11</v>
      </c>
      <c r="M1836" s="2">
        <v>45127</v>
      </c>
      <c r="N1836" s="27"/>
      <c r="O1836" s="5">
        <v>45147</v>
      </c>
      <c r="P1836" s="2"/>
      <c r="Q1836" s="2"/>
      <c r="R1836" s="1"/>
      <c r="S1836" s="45"/>
      <c r="T1836" s="31"/>
    </row>
    <row r="1837" spans="1:20" hidden="1" x14ac:dyDescent="0.25">
      <c r="A1837" s="1">
        <v>26309298</v>
      </c>
      <c r="B1837" s="2">
        <v>45131</v>
      </c>
      <c r="C1837" s="2" t="s">
        <v>456</v>
      </c>
      <c r="D1837" s="1" t="s">
        <v>855</v>
      </c>
      <c r="E1837" s="1" t="s">
        <v>80</v>
      </c>
      <c r="F1837" s="1">
        <v>126184</v>
      </c>
      <c r="G1837" s="1" t="s">
        <v>423</v>
      </c>
      <c r="H1837" s="29">
        <v>6789</v>
      </c>
      <c r="I1837" s="46">
        <v>265.83</v>
      </c>
      <c r="J1837" s="30">
        <v>220.89500000000001</v>
      </c>
      <c r="K1837" s="4"/>
      <c r="L1837" s="3" t="s">
        <v>844</v>
      </c>
      <c r="M1837" s="2">
        <v>45127</v>
      </c>
      <c r="N1837" s="2"/>
      <c r="O1837" s="5">
        <v>45148</v>
      </c>
      <c r="P1837" s="2"/>
      <c r="Q1837" s="2"/>
      <c r="R1837" s="1"/>
      <c r="S1837" s="45"/>
      <c r="T1837" s="31"/>
    </row>
    <row r="1838" spans="1:20" hidden="1" x14ac:dyDescent="0.25">
      <c r="A1838" s="1">
        <v>25554898</v>
      </c>
      <c r="B1838" s="2">
        <v>45128</v>
      </c>
      <c r="C1838" s="2" t="s">
        <v>456</v>
      </c>
      <c r="D1838" s="1" t="s">
        <v>15</v>
      </c>
      <c r="E1838" s="1" t="s">
        <v>16</v>
      </c>
      <c r="F1838" s="1">
        <v>126186</v>
      </c>
      <c r="G1838" s="1" t="s">
        <v>423</v>
      </c>
      <c r="H1838" s="29">
        <v>13734.5</v>
      </c>
      <c r="I1838" s="46">
        <v>570.66999999999996</v>
      </c>
      <c r="J1838" s="30">
        <v>371.93700000000001</v>
      </c>
      <c r="K1838" s="4"/>
      <c r="L1838" s="3" t="s">
        <v>11</v>
      </c>
      <c r="M1838" s="2">
        <v>45127</v>
      </c>
      <c r="N1838" s="2"/>
      <c r="O1838" s="5">
        <v>45148</v>
      </c>
      <c r="P1838" s="2"/>
      <c r="Q1838" s="2"/>
      <c r="R1838" s="1"/>
      <c r="S1838" s="45"/>
      <c r="T1838" s="31"/>
    </row>
    <row r="1839" spans="1:20" hidden="1" x14ac:dyDescent="0.25">
      <c r="A1839" s="1">
        <v>26092098</v>
      </c>
      <c r="B1839" s="2">
        <v>45132</v>
      </c>
      <c r="C1839" s="2" t="s">
        <v>456</v>
      </c>
      <c r="D1839" s="1" t="s">
        <v>625</v>
      </c>
      <c r="E1839" s="1" t="s">
        <v>66</v>
      </c>
      <c r="F1839" s="1">
        <v>126189</v>
      </c>
      <c r="G1839" s="1" t="s">
        <v>423</v>
      </c>
      <c r="H1839" s="29">
        <v>11239</v>
      </c>
      <c r="I1839" s="46">
        <v>718.26</v>
      </c>
      <c r="J1839" s="30">
        <v>371.93700000000001</v>
      </c>
      <c r="K1839" s="4"/>
      <c r="L1839" s="3" t="s">
        <v>61</v>
      </c>
      <c r="M1839" s="2">
        <v>45127</v>
      </c>
      <c r="N1839" s="2"/>
      <c r="O1839" s="2">
        <v>45141</v>
      </c>
      <c r="P1839" s="2"/>
      <c r="Q1839" s="2"/>
      <c r="R1839" s="1"/>
      <c r="S1839" s="45"/>
      <c r="T1839" s="31"/>
    </row>
    <row r="1840" spans="1:20" hidden="1" x14ac:dyDescent="0.25">
      <c r="A1840" s="1">
        <v>26036498</v>
      </c>
      <c r="B1840" s="2">
        <v>45128</v>
      </c>
      <c r="C1840" s="2" t="s">
        <v>456</v>
      </c>
      <c r="D1840" s="1" t="s">
        <v>934</v>
      </c>
      <c r="E1840" s="1" t="s">
        <v>28</v>
      </c>
      <c r="F1840" s="1">
        <v>126190</v>
      </c>
      <c r="G1840" s="1" t="s">
        <v>425</v>
      </c>
      <c r="H1840" s="29">
        <v>7011.78</v>
      </c>
      <c r="I1840" s="46">
        <v>374.56</v>
      </c>
      <c r="J1840" s="30">
        <v>216.18700000000001</v>
      </c>
      <c r="K1840" s="4"/>
      <c r="L1840" s="3" t="s">
        <v>798</v>
      </c>
      <c r="M1840" s="2">
        <v>45127</v>
      </c>
      <c r="N1840" s="2"/>
      <c r="O1840" s="5">
        <v>45145</v>
      </c>
      <c r="P1840" s="2"/>
      <c r="Q1840" s="2"/>
      <c r="R1840" s="1"/>
      <c r="S1840" s="45"/>
      <c r="T1840" s="31"/>
    </row>
    <row r="1841" spans="1:20" hidden="1" x14ac:dyDescent="0.25">
      <c r="A1841" s="1">
        <v>26369098</v>
      </c>
      <c r="B1841" s="2">
        <v>45128</v>
      </c>
      <c r="C1841" s="2" t="s">
        <v>456</v>
      </c>
      <c r="D1841" s="1" t="s">
        <v>36</v>
      </c>
      <c r="E1841" s="1" t="s">
        <v>30</v>
      </c>
      <c r="F1841" s="1">
        <v>126191</v>
      </c>
      <c r="G1841" s="1" t="s">
        <v>425</v>
      </c>
      <c r="H1841" s="29">
        <v>15999</v>
      </c>
      <c r="I1841" s="46">
        <v>994.2</v>
      </c>
      <c r="J1841" s="30">
        <v>559.89800000000002</v>
      </c>
      <c r="K1841" s="4"/>
      <c r="L1841" s="3" t="s">
        <v>959</v>
      </c>
      <c r="M1841" s="2">
        <v>45127</v>
      </c>
      <c r="N1841" s="2" t="s">
        <v>1407</v>
      </c>
      <c r="O1841" s="5">
        <v>45149</v>
      </c>
      <c r="P1841" s="2"/>
      <c r="Q1841" s="2"/>
      <c r="R1841" s="1"/>
      <c r="S1841" s="45"/>
      <c r="T1841" s="31"/>
    </row>
    <row r="1842" spans="1:20" hidden="1" x14ac:dyDescent="0.25">
      <c r="A1842" s="1">
        <v>26205998</v>
      </c>
      <c r="B1842" s="2">
        <v>45128</v>
      </c>
      <c r="C1842" s="2" t="s">
        <v>456</v>
      </c>
      <c r="D1842" s="1" t="s">
        <v>123</v>
      </c>
      <c r="E1842" s="1" t="s">
        <v>30</v>
      </c>
      <c r="F1842" s="1">
        <v>126192</v>
      </c>
      <c r="G1842" s="1" t="s">
        <v>425</v>
      </c>
      <c r="H1842" s="29">
        <v>15999</v>
      </c>
      <c r="I1842" s="46">
        <v>668.32</v>
      </c>
      <c r="J1842" s="30">
        <v>559.89800000000002</v>
      </c>
      <c r="K1842" s="4"/>
      <c r="L1842" s="3" t="s">
        <v>798</v>
      </c>
      <c r="M1842" s="2">
        <v>45127</v>
      </c>
      <c r="N1842" s="2"/>
      <c r="O1842" s="5">
        <v>45142</v>
      </c>
      <c r="P1842" s="2"/>
      <c r="Q1842" s="2"/>
      <c r="R1842" s="1"/>
      <c r="S1842" s="45"/>
      <c r="T1842" s="31"/>
    </row>
    <row r="1843" spans="1:20" hidden="1" x14ac:dyDescent="0.25">
      <c r="A1843" s="1">
        <v>26016798</v>
      </c>
      <c r="B1843" s="2">
        <v>45128</v>
      </c>
      <c r="C1843" s="2" t="s">
        <v>456</v>
      </c>
      <c r="D1843" s="1" t="s">
        <v>22</v>
      </c>
      <c r="E1843" s="1" t="s">
        <v>16</v>
      </c>
      <c r="F1843" s="1">
        <v>126193</v>
      </c>
      <c r="G1843" s="1" t="s">
        <v>423</v>
      </c>
      <c r="H1843" s="29">
        <v>8819.91</v>
      </c>
      <c r="I1843" s="46">
        <v>438.7</v>
      </c>
      <c r="J1843" s="30">
        <v>285.92700000000002</v>
      </c>
      <c r="K1843" s="4"/>
      <c r="L1843" s="3" t="s">
        <v>11</v>
      </c>
      <c r="M1843" s="2">
        <v>45127</v>
      </c>
      <c r="N1843" s="2"/>
      <c r="O1843" s="5">
        <v>45148</v>
      </c>
      <c r="P1843" s="2"/>
      <c r="Q1843" s="2"/>
      <c r="R1843" s="1"/>
      <c r="S1843" s="45"/>
      <c r="T1843" s="31"/>
    </row>
    <row r="1844" spans="1:20" hidden="1" x14ac:dyDescent="0.25">
      <c r="A1844" s="1">
        <v>26058698</v>
      </c>
      <c r="B1844" s="2">
        <v>45128</v>
      </c>
      <c r="C1844" s="2" t="s">
        <v>456</v>
      </c>
      <c r="D1844" s="1" t="s">
        <v>123</v>
      </c>
      <c r="E1844" s="1" t="s">
        <v>30</v>
      </c>
      <c r="F1844" s="1">
        <v>126194</v>
      </c>
      <c r="G1844" s="1" t="s">
        <v>425</v>
      </c>
      <c r="H1844" s="29">
        <v>15409</v>
      </c>
      <c r="I1844" s="46">
        <v>642.32000000000005</v>
      </c>
      <c r="J1844" s="30">
        <v>532.06500000000005</v>
      </c>
      <c r="K1844" s="4"/>
      <c r="L1844" s="3" t="s">
        <v>798</v>
      </c>
      <c r="M1844" s="2">
        <v>45127</v>
      </c>
      <c r="N1844" s="2"/>
      <c r="O1844" s="5">
        <v>45142</v>
      </c>
      <c r="P1844" s="2"/>
      <c r="Q1844" s="2"/>
      <c r="R1844" s="1"/>
      <c r="S1844" s="45"/>
      <c r="T1844" s="31"/>
    </row>
    <row r="1845" spans="1:20" hidden="1" x14ac:dyDescent="0.25">
      <c r="A1845" s="1">
        <v>25526498</v>
      </c>
      <c r="B1845" s="2">
        <v>45128</v>
      </c>
      <c r="C1845" s="2" t="s">
        <v>456</v>
      </c>
      <c r="D1845" s="1" t="s">
        <v>558</v>
      </c>
      <c r="E1845" s="1" t="s">
        <v>24</v>
      </c>
      <c r="F1845" s="1">
        <v>126196</v>
      </c>
      <c r="G1845" s="1" t="s">
        <v>423</v>
      </c>
      <c r="H1845" s="29">
        <v>14589</v>
      </c>
      <c r="I1845" s="46">
        <v>754.26</v>
      </c>
      <c r="J1845" s="30">
        <v>491.59500000000003</v>
      </c>
      <c r="K1845" s="4"/>
      <c r="L1845" s="3" t="s">
        <v>11</v>
      </c>
      <c r="M1845" s="2">
        <v>45127</v>
      </c>
      <c r="N1845" s="2"/>
      <c r="O1845" s="5">
        <v>45148</v>
      </c>
      <c r="P1845" s="2"/>
      <c r="Q1845" s="2"/>
      <c r="R1845" s="1"/>
      <c r="S1845" s="45"/>
      <c r="T1845" s="31"/>
    </row>
    <row r="1846" spans="1:20" hidden="1" x14ac:dyDescent="0.25">
      <c r="A1846" s="1">
        <v>26081198</v>
      </c>
      <c r="B1846" s="2">
        <v>45128</v>
      </c>
      <c r="C1846" s="2" t="s">
        <v>456</v>
      </c>
      <c r="D1846" s="1" t="s">
        <v>509</v>
      </c>
      <c r="E1846" s="1" t="s">
        <v>26</v>
      </c>
      <c r="F1846" s="1">
        <v>126197</v>
      </c>
      <c r="G1846" s="1" t="s">
        <v>424</v>
      </c>
      <c r="H1846" s="29">
        <v>9876.67</v>
      </c>
      <c r="I1846" s="46">
        <v>695.91</v>
      </c>
      <c r="J1846" s="30">
        <v>313.065</v>
      </c>
      <c r="K1846" s="4"/>
      <c r="L1846" s="3" t="s">
        <v>798</v>
      </c>
      <c r="M1846" s="2">
        <v>45127</v>
      </c>
      <c r="N1846" s="2"/>
      <c r="O1846" s="5">
        <v>45156</v>
      </c>
      <c r="P1846" s="2"/>
      <c r="Q1846" s="2"/>
      <c r="R1846" s="1"/>
      <c r="S1846" s="45"/>
      <c r="T1846" s="31"/>
    </row>
    <row r="1847" spans="1:20" hidden="1" x14ac:dyDescent="0.25">
      <c r="A1847" s="1">
        <v>25788298</v>
      </c>
      <c r="B1847" s="2">
        <v>45128</v>
      </c>
      <c r="C1847" s="2" t="s">
        <v>456</v>
      </c>
      <c r="D1847" s="1" t="s">
        <v>299</v>
      </c>
      <c r="E1847" s="1" t="s">
        <v>28</v>
      </c>
      <c r="F1847" s="1">
        <v>126198</v>
      </c>
      <c r="G1847" s="1" t="s">
        <v>425</v>
      </c>
      <c r="H1847" s="29">
        <v>13139</v>
      </c>
      <c r="I1847" s="46">
        <v>616.83000000000004</v>
      </c>
      <c r="J1847" s="30">
        <v>407.59500000000003</v>
      </c>
      <c r="K1847" s="4"/>
      <c r="L1847" s="3" t="s">
        <v>798</v>
      </c>
      <c r="M1847" s="2">
        <v>45127</v>
      </c>
      <c r="N1847" s="2"/>
      <c r="O1847" s="5">
        <v>45142</v>
      </c>
      <c r="P1847" s="2"/>
      <c r="Q1847" s="2"/>
      <c r="R1847" s="1"/>
      <c r="S1847" s="45"/>
      <c r="T1847" s="31"/>
    </row>
    <row r="1848" spans="1:20" hidden="1" x14ac:dyDescent="0.25">
      <c r="A1848" s="1">
        <v>25926398</v>
      </c>
      <c r="B1848" s="2">
        <v>45128</v>
      </c>
      <c r="C1848" s="2" t="s">
        <v>456</v>
      </c>
      <c r="D1848" s="1" t="s">
        <v>130</v>
      </c>
      <c r="E1848" s="1" t="s">
        <v>16</v>
      </c>
      <c r="F1848" s="1">
        <v>126199</v>
      </c>
      <c r="G1848" s="1" t="s">
        <v>423</v>
      </c>
      <c r="H1848" s="29">
        <v>7077.42</v>
      </c>
      <c r="I1848" s="46">
        <v>265.44</v>
      </c>
      <c r="J1848" s="30">
        <v>191.01</v>
      </c>
      <c r="K1848" s="4"/>
      <c r="L1848" s="3" t="s">
        <v>11</v>
      </c>
      <c r="M1848" s="2">
        <v>45127</v>
      </c>
      <c r="N1848" s="2"/>
      <c r="O1848" s="5">
        <v>45145</v>
      </c>
      <c r="P1848" s="2"/>
      <c r="Q1848" s="2"/>
      <c r="R1848" s="1"/>
      <c r="S1848" s="45"/>
      <c r="T1848" s="31"/>
    </row>
    <row r="1849" spans="1:20" hidden="1" x14ac:dyDescent="0.25">
      <c r="A1849" s="1">
        <v>25773998</v>
      </c>
      <c r="B1849" s="2">
        <v>45128</v>
      </c>
      <c r="C1849" s="2" t="s">
        <v>456</v>
      </c>
      <c r="D1849" s="1" t="s">
        <v>73</v>
      </c>
      <c r="E1849" s="1" t="s">
        <v>5</v>
      </c>
      <c r="F1849" s="1">
        <v>126200</v>
      </c>
      <c r="G1849" s="1" t="s">
        <v>422</v>
      </c>
      <c r="H1849" s="29">
        <v>7359.31</v>
      </c>
      <c r="I1849" s="46">
        <v>184.83</v>
      </c>
      <c r="J1849" s="30">
        <v>220.89500000000001</v>
      </c>
      <c r="K1849" s="4"/>
      <c r="L1849" s="3" t="s">
        <v>188</v>
      </c>
      <c r="M1849" s="2">
        <v>45127</v>
      </c>
      <c r="N1849" s="2"/>
      <c r="O1849" s="5">
        <v>45132</v>
      </c>
      <c r="P1849" s="2"/>
      <c r="Q1849" s="2"/>
      <c r="R1849" s="1"/>
      <c r="S1849" s="45"/>
      <c r="T1849" s="31"/>
    </row>
    <row r="1850" spans="1:20" hidden="1" x14ac:dyDescent="0.25">
      <c r="A1850" s="1">
        <v>26287998</v>
      </c>
      <c r="B1850" s="2">
        <v>45128</v>
      </c>
      <c r="C1850" s="2" t="s">
        <v>456</v>
      </c>
      <c r="D1850" s="1" t="s">
        <v>63</v>
      </c>
      <c r="E1850" s="1" t="s">
        <v>24</v>
      </c>
      <c r="F1850" s="1">
        <v>126202</v>
      </c>
      <c r="G1850" s="1" t="s">
        <v>423</v>
      </c>
      <c r="H1850" s="29">
        <v>12549</v>
      </c>
      <c r="I1850" s="46">
        <v>541.85</v>
      </c>
      <c r="J1850" s="30">
        <v>433.38799999999998</v>
      </c>
      <c r="K1850" s="4"/>
      <c r="L1850" s="3" t="s">
        <v>11</v>
      </c>
      <c r="M1850" s="2">
        <v>45127</v>
      </c>
      <c r="N1850" s="2"/>
      <c r="O1850" s="5">
        <v>45142</v>
      </c>
      <c r="P1850" s="2"/>
      <c r="Q1850" s="2"/>
      <c r="R1850" s="1"/>
      <c r="S1850" s="45"/>
      <c r="T1850" s="31"/>
    </row>
    <row r="1851" spans="1:20" hidden="1" x14ac:dyDescent="0.25">
      <c r="A1851" s="1">
        <v>26383098</v>
      </c>
      <c r="B1851" s="2">
        <v>45128</v>
      </c>
      <c r="C1851" s="2" t="s">
        <v>456</v>
      </c>
      <c r="D1851" s="1" t="s">
        <v>427</v>
      </c>
      <c r="E1851" s="1" t="s">
        <v>30</v>
      </c>
      <c r="F1851" s="1">
        <v>126203</v>
      </c>
      <c r="G1851" s="1" t="s">
        <v>425</v>
      </c>
      <c r="H1851" s="29">
        <v>10209</v>
      </c>
      <c r="I1851" s="46">
        <v>841.51</v>
      </c>
      <c r="J1851" s="30">
        <v>344.13299999999998</v>
      </c>
      <c r="K1851" s="4"/>
      <c r="L1851" s="3" t="s">
        <v>959</v>
      </c>
      <c r="M1851" s="2">
        <v>45127</v>
      </c>
      <c r="N1851" s="2" t="s">
        <v>1407</v>
      </c>
      <c r="O1851" s="5">
        <v>45147</v>
      </c>
      <c r="P1851" s="2"/>
      <c r="Q1851" s="2"/>
      <c r="R1851" s="1"/>
      <c r="S1851" s="45"/>
      <c r="T1851" s="31"/>
    </row>
    <row r="1852" spans="1:20" hidden="1" x14ac:dyDescent="0.25">
      <c r="A1852" s="1">
        <v>25694798</v>
      </c>
      <c r="B1852" s="2">
        <v>45132</v>
      </c>
      <c r="C1852" s="2" t="s">
        <v>456</v>
      </c>
      <c r="D1852" s="1" t="s">
        <v>322</v>
      </c>
      <c r="E1852" s="1" t="s">
        <v>6</v>
      </c>
      <c r="F1852" s="1">
        <v>126204</v>
      </c>
      <c r="G1852" s="1" t="s">
        <v>422</v>
      </c>
      <c r="H1852" s="29">
        <v>8249</v>
      </c>
      <c r="I1852" s="46">
        <v>398.18</v>
      </c>
      <c r="J1852" s="30">
        <v>252.553</v>
      </c>
      <c r="K1852" s="4"/>
      <c r="L1852" s="3" t="s">
        <v>52</v>
      </c>
      <c r="M1852" s="2">
        <v>45127</v>
      </c>
      <c r="N1852" s="2"/>
      <c r="O1852" s="2">
        <v>45140.741666666669</v>
      </c>
      <c r="P1852" s="2"/>
      <c r="Q1852" s="2"/>
      <c r="R1852" s="1"/>
      <c r="S1852" s="45"/>
      <c r="T1852" s="31"/>
    </row>
    <row r="1853" spans="1:20" hidden="1" x14ac:dyDescent="0.25">
      <c r="A1853" s="1">
        <v>26281198</v>
      </c>
      <c r="B1853" s="2">
        <v>45128</v>
      </c>
      <c r="C1853" s="2" t="s">
        <v>456</v>
      </c>
      <c r="D1853" s="1" t="s">
        <v>511</v>
      </c>
      <c r="E1853" s="1" t="s">
        <v>33</v>
      </c>
      <c r="F1853" s="1">
        <v>126205</v>
      </c>
      <c r="G1853" s="1" t="s">
        <v>425</v>
      </c>
      <c r="H1853" s="29">
        <v>13274.91</v>
      </c>
      <c r="I1853" s="46">
        <v>655.08000000000004</v>
      </c>
      <c r="J1853" s="30">
        <v>443.44200000000001</v>
      </c>
      <c r="K1853" s="4"/>
      <c r="L1853" s="3" t="s">
        <v>510</v>
      </c>
      <c r="M1853" s="2">
        <v>45127</v>
      </c>
      <c r="N1853" s="2"/>
      <c r="O1853" s="5">
        <v>45145</v>
      </c>
      <c r="P1853" s="2"/>
      <c r="Q1853" s="2"/>
      <c r="R1853" s="1"/>
      <c r="S1853" s="45"/>
      <c r="T1853" s="31"/>
    </row>
    <row r="1854" spans="1:20" hidden="1" x14ac:dyDescent="0.25">
      <c r="A1854" s="1">
        <v>26234898</v>
      </c>
      <c r="B1854" s="2">
        <v>45132</v>
      </c>
      <c r="C1854" s="2" t="s">
        <v>456</v>
      </c>
      <c r="D1854" s="1" t="s">
        <v>1028</v>
      </c>
      <c r="E1854" s="1" t="s">
        <v>51</v>
      </c>
      <c r="F1854" s="1">
        <v>126206</v>
      </c>
      <c r="G1854" s="1" t="s">
        <v>422</v>
      </c>
      <c r="H1854" s="29">
        <v>6109</v>
      </c>
      <c r="I1854" s="46">
        <v>3000</v>
      </c>
      <c r="J1854" s="30">
        <v>190.52099999999999</v>
      </c>
      <c r="K1854" s="4"/>
      <c r="L1854" s="3" t="s">
        <v>844</v>
      </c>
      <c r="M1854" s="2">
        <v>45127</v>
      </c>
      <c r="N1854" s="2"/>
      <c r="O1854" s="5">
        <v>45149</v>
      </c>
      <c r="P1854" s="2"/>
      <c r="Q1854" s="2"/>
      <c r="R1854" s="1"/>
      <c r="S1854" s="45"/>
      <c r="T1854" s="31"/>
    </row>
    <row r="1855" spans="1:20" hidden="1" x14ac:dyDescent="0.25">
      <c r="A1855" s="1">
        <v>26045398</v>
      </c>
      <c r="B1855" s="2">
        <v>45128</v>
      </c>
      <c r="C1855" s="2" t="s">
        <v>456</v>
      </c>
      <c r="D1855" s="1" t="s">
        <v>41</v>
      </c>
      <c r="E1855" s="1" t="s">
        <v>30</v>
      </c>
      <c r="F1855" s="1">
        <v>126208</v>
      </c>
      <c r="G1855" s="1" t="s">
        <v>425</v>
      </c>
      <c r="H1855" s="29">
        <v>14030</v>
      </c>
      <c r="I1855" s="46">
        <v>869.51</v>
      </c>
      <c r="J1855" s="30">
        <v>491.59500000000003</v>
      </c>
      <c r="K1855" s="4"/>
      <c r="L1855" s="3" t="s">
        <v>959</v>
      </c>
      <c r="M1855" s="2">
        <v>45127</v>
      </c>
      <c r="N1855" s="2" t="s">
        <v>1407</v>
      </c>
      <c r="O1855" s="5">
        <v>45147</v>
      </c>
      <c r="P1855" s="2"/>
      <c r="Q1855" s="2"/>
      <c r="R1855" s="1"/>
      <c r="S1855" s="45"/>
      <c r="T1855" s="31"/>
    </row>
    <row r="1856" spans="1:20" hidden="1" x14ac:dyDescent="0.25">
      <c r="A1856" s="1">
        <v>26321998</v>
      </c>
      <c r="B1856" s="2">
        <v>45128</v>
      </c>
      <c r="C1856" s="2" t="s">
        <v>456</v>
      </c>
      <c r="D1856" s="1" t="s">
        <v>290</v>
      </c>
      <c r="E1856" s="1" t="s">
        <v>30</v>
      </c>
      <c r="F1856" s="1">
        <v>126209</v>
      </c>
      <c r="G1856" s="1" t="s">
        <v>425</v>
      </c>
      <c r="H1856" s="29">
        <v>9495</v>
      </c>
      <c r="I1856" s="46">
        <v>566.91999999999996</v>
      </c>
      <c r="J1856" s="30">
        <v>313.76</v>
      </c>
      <c r="K1856" s="4"/>
      <c r="L1856" s="3" t="s">
        <v>959</v>
      </c>
      <c r="M1856" s="2">
        <v>45127</v>
      </c>
      <c r="N1856" s="2" t="s">
        <v>1407</v>
      </c>
      <c r="O1856" s="5">
        <v>45146</v>
      </c>
      <c r="P1856" s="2"/>
      <c r="Q1856" s="2"/>
      <c r="R1856" s="1"/>
      <c r="S1856" s="45"/>
      <c r="T1856" s="31"/>
    </row>
    <row r="1857" spans="1:20" hidden="1" x14ac:dyDescent="0.25">
      <c r="A1857" s="1">
        <v>26367498</v>
      </c>
      <c r="B1857" s="2">
        <v>45128</v>
      </c>
      <c r="C1857" s="2" t="s">
        <v>456</v>
      </c>
      <c r="D1857" s="1" t="s">
        <v>48</v>
      </c>
      <c r="E1857" s="1" t="s">
        <v>33</v>
      </c>
      <c r="F1857" s="1">
        <v>126210</v>
      </c>
      <c r="G1857" s="1" t="s">
        <v>425</v>
      </c>
      <c r="H1857" s="29">
        <v>15409</v>
      </c>
      <c r="I1857" s="46">
        <v>752.24</v>
      </c>
      <c r="J1857" s="30">
        <v>509.20499999999998</v>
      </c>
      <c r="K1857" s="4"/>
      <c r="L1857" s="3" t="s">
        <v>510</v>
      </c>
      <c r="M1857" s="2">
        <v>45127</v>
      </c>
      <c r="N1857" s="2"/>
      <c r="O1857" s="5">
        <v>45146</v>
      </c>
      <c r="P1857" s="2"/>
      <c r="Q1857" s="2"/>
      <c r="R1857" s="1"/>
      <c r="S1857" s="45"/>
      <c r="T1857" s="31"/>
    </row>
    <row r="1858" spans="1:20" hidden="1" x14ac:dyDescent="0.25">
      <c r="A1858" s="1">
        <v>26165398</v>
      </c>
      <c r="B1858" s="2">
        <v>45132</v>
      </c>
      <c r="C1858" s="2" t="s">
        <v>456</v>
      </c>
      <c r="D1858" s="1" t="s">
        <v>65</v>
      </c>
      <c r="E1858" s="1" t="s">
        <v>66</v>
      </c>
      <c r="F1858" s="1">
        <v>126211</v>
      </c>
      <c r="G1858" s="1" t="s">
        <v>423</v>
      </c>
      <c r="H1858" s="29">
        <v>12497.67</v>
      </c>
      <c r="I1858" s="46">
        <v>537.4</v>
      </c>
      <c r="J1858" s="30">
        <v>444.37900000000002</v>
      </c>
      <c r="K1858" s="4"/>
      <c r="L1858" s="3" t="s">
        <v>510</v>
      </c>
      <c r="M1858" s="2">
        <v>45127</v>
      </c>
      <c r="N1858" s="2"/>
      <c r="O1858" s="2">
        <v>45140.999305555553</v>
      </c>
      <c r="P1858" s="2"/>
      <c r="Q1858" s="2"/>
      <c r="R1858" s="1"/>
      <c r="S1858" s="45"/>
      <c r="T1858" s="31"/>
    </row>
    <row r="1859" spans="1:20" hidden="1" x14ac:dyDescent="0.25">
      <c r="A1859" s="1">
        <v>26337098</v>
      </c>
      <c r="B1859" s="2">
        <v>45128</v>
      </c>
      <c r="C1859" s="2" t="s">
        <v>456</v>
      </c>
      <c r="D1859" s="1" t="s">
        <v>35</v>
      </c>
      <c r="E1859" s="1" t="s">
        <v>26</v>
      </c>
      <c r="F1859" s="1">
        <v>126212</v>
      </c>
      <c r="G1859" s="1" t="s">
        <v>424</v>
      </c>
      <c r="H1859" s="29">
        <v>12796.22</v>
      </c>
      <c r="I1859" s="46">
        <v>867.16</v>
      </c>
      <c r="J1859" s="30">
        <v>433.38799999999998</v>
      </c>
      <c r="K1859" s="4"/>
      <c r="L1859" s="3" t="s">
        <v>798</v>
      </c>
      <c r="M1859" s="2">
        <v>45127</v>
      </c>
      <c r="N1859" s="2"/>
      <c r="O1859" s="5">
        <v>45149</v>
      </c>
      <c r="P1859" s="2"/>
      <c r="Q1859" s="2"/>
      <c r="R1859" s="1"/>
      <c r="S1859" s="45"/>
      <c r="T1859" s="31"/>
    </row>
    <row r="1860" spans="1:20" hidden="1" x14ac:dyDescent="0.25">
      <c r="A1860" s="1">
        <v>25511998</v>
      </c>
      <c r="B1860" s="2">
        <v>45128</v>
      </c>
      <c r="C1860" s="2" t="s">
        <v>456</v>
      </c>
      <c r="D1860" s="1" t="s">
        <v>254</v>
      </c>
      <c r="E1860" s="1" t="s">
        <v>51</v>
      </c>
      <c r="F1860" s="1">
        <v>126214</v>
      </c>
      <c r="G1860" s="1" t="s">
        <v>422</v>
      </c>
      <c r="H1860" s="29">
        <v>11009</v>
      </c>
      <c r="I1860" s="46">
        <v>279.14</v>
      </c>
      <c r="J1860" s="30">
        <v>341.54300000000001</v>
      </c>
      <c r="K1860" s="4"/>
      <c r="L1860" s="3" t="s">
        <v>188</v>
      </c>
      <c r="M1860" s="2">
        <v>45127</v>
      </c>
      <c r="N1860" s="2"/>
      <c r="O1860" s="5">
        <v>45132</v>
      </c>
      <c r="P1860" s="2"/>
      <c r="Q1860" s="2"/>
      <c r="R1860" s="1"/>
      <c r="S1860" s="45"/>
      <c r="T1860" s="31"/>
    </row>
    <row r="1861" spans="1:20" hidden="1" x14ac:dyDescent="0.25">
      <c r="A1861" s="1">
        <v>25899898</v>
      </c>
      <c r="B1861" s="2">
        <v>45134</v>
      </c>
      <c r="C1861" s="2" t="s">
        <v>456</v>
      </c>
      <c r="D1861" s="1" t="s">
        <v>132</v>
      </c>
      <c r="E1861" s="1" t="s">
        <v>88</v>
      </c>
      <c r="F1861" s="1">
        <v>126216</v>
      </c>
      <c r="G1861" s="1" t="s">
        <v>423</v>
      </c>
      <c r="H1861" s="29">
        <v>52547</v>
      </c>
      <c r="I1861" s="46">
        <v>1821.6</v>
      </c>
      <c r="J1861" s="30">
        <v>1835.02</v>
      </c>
      <c r="K1861" s="4"/>
      <c r="L1861" s="3" t="s">
        <v>844</v>
      </c>
      <c r="M1861" s="2">
        <v>45127</v>
      </c>
      <c r="N1861" s="2"/>
      <c r="O1861" s="5">
        <v>45153</v>
      </c>
      <c r="P1861" s="2"/>
      <c r="Q1861" s="2"/>
      <c r="R1861" s="1"/>
      <c r="S1861" s="45"/>
      <c r="T1861" s="31"/>
    </row>
    <row r="1862" spans="1:20" hidden="1" x14ac:dyDescent="0.25">
      <c r="A1862" s="1">
        <v>25988498</v>
      </c>
      <c r="B1862" s="2">
        <v>45128</v>
      </c>
      <c r="C1862" s="2" t="s">
        <v>456</v>
      </c>
      <c r="D1862" s="1" t="s">
        <v>752</v>
      </c>
      <c r="E1862" s="1" t="s">
        <v>5</v>
      </c>
      <c r="F1862" s="1">
        <v>126217</v>
      </c>
      <c r="G1862" s="1" t="s">
        <v>422</v>
      </c>
      <c r="H1862" s="29">
        <v>8360</v>
      </c>
      <c r="I1862" s="46">
        <v>209</v>
      </c>
      <c r="J1862" s="30">
        <v>251.791</v>
      </c>
      <c r="K1862" s="4"/>
      <c r="L1862" s="3" t="s">
        <v>836</v>
      </c>
      <c r="M1862" s="2">
        <v>45127</v>
      </c>
      <c r="N1862" s="2"/>
      <c r="O1862" s="5">
        <v>45133</v>
      </c>
      <c r="P1862" s="2"/>
      <c r="Q1862" s="2"/>
      <c r="R1862" s="1"/>
      <c r="S1862" s="45"/>
      <c r="T1862" s="31"/>
    </row>
    <row r="1863" spans="1:20" hidden="1" x14ac:dyDescent="0.25">
      <c r="A1863" s="1">
        <v>25941598</v>
      </c>
      <c r="B1863" s="2">
        <v>45128</v>
      </c>
      <c r="C1863" s="2" t="s">
        <v>456</v>
      </c>
      <c r="D1863" s="1" t="s">
        <v>752</v>
      </c>
      <c r="E1863" s="1" t="s">
        <v>5</v>
      </c>
      <c r="F1863" s="1">
        <v>126218</v>
      </c>
      <c r="G1863" s="1" t="s">
        <v>422</v>
      </c>
      <c r="H1863" s="29">
        <v>13339</v>
      </c>
      <c r="I1863" s="46">
        <v>333.47</v>
      </c>
      <c r="J1863" s="30">
        <v>463.637</v>
      </c>
      <c r="K1863" s="4"/>
      <c r="L1863" s="3" t="s">
        <v>836</v>
      </c>
      <c r="M1863" s="2">
        <v>45127</v>
      </c>
      <c r="N1863" s="2"/>
      <c r="O1863" s="5">
        <v>45133</v>
      </c>
      <c r="P1863" s="2"/>
      <c r="Q1863" s="2"/>
      <c r="R1863" s="1"/>
      <c r="S1863" s="45"/>
      <c r="T1863" s="31"/>
    </row>
    <row r="1864" spans="1:20" hidden="1" x14ac:dyDescent="0.25">
      <c r="A1864" s="1">
        <v>26100898</v>
      </c>
      <c r="B1864" s="2">
        <v>45128</v>
      </c>
      <c r="C1864" s="2" t="s">
        <v>456</v>
      </c>
      <c r="D1864" s="1" t="s">
        <v>19</v>
      </c>
      <c r="E1864" s="1" t="s">
        <v>20</v>
      </c>
      <c r="F1864" s="1">
        <v>126219</v>
      </c>
      <c r="G1864" s="1" t="s">
        <v>423</v>
      </c>
      <c r="H1864" s="29">
        <v>8500</v>
      </c>
      <c r="I1864" s="46">
        <v>304.33</v>
      </c>
      <c r="J1864" s="30">
        <v>223.958</v>
      </c>
      <c r="K1864" s="4"/>
      <c r="L1864" s="3" t="s">
        <v>11</v>
      </c>
      <c r="M1864" s="2">
        <v>45127</v>
      </c>
      <c r="N1864" s="2"/>
      <c r="O1864" s="5">
        <v>45142</v>
      </c>
      <c r="P1864" s="2"/>
      <c r="Q1864" s="2"/>
      <c r="R1864" s="1"/>
      <c r="S1864" s="45"/>
      <c r="T1864" s="31"/>
    </row>
    <row r="1865" spans="1:20" hidden="1" x14ac:dyDescent="0.25">
      <c r="A1865" s="1">
        <v>26052098</v>
      </c>
      <c r="B1865" s="2">
        <v>45128</v>
      </c>
      <c r="C1865" s="2" t="s">
        <v>456</v>
      </c>
      <c r="D1865" s="1" t="s">
        <v>1014</v>
      </c>
      <c r="E1865" s="1" t="s">
        <v>49</v>
      </c>
      <c r="F1865" s="1">
        <v>126221</v>
      </c>
      <c r="G1865" s="1" t="s">
        <v>424</v>
      </c>
      <c r="H1865" s="29">
        <v>6600</v>
      </c>
      <c r="I1865" s="46">
        <v>477.4</v>
      </c>
      <c r="J1865" s="30">
        <v>193.58500000000001</v>
      </c>
      <c r="K1865" s="4"/>
      <c r="L1865" s="3" t="s">
        <v>798</v>
      </c>
      <c r="M1865" s="2">
        <v>45127</v>
      </c>
      <c r="N1865" s="2"/>
      <c r="O1865" s="5">
        <v>45160</v>
      </c>
      <c r="P1865" s="2"/>
      <c r="Q1865" s="2"/>
      <c r="R1865" s="1"/>
      <c r="S1865" s="45"/>
      <c r="T1865" s="31"/>
    </row>
    <row r="1866" spans="1:20" hidden="1" x14ac:dyDescent="0.25">
      <c r="A1866" s="1">
        <v>25923598</v>
      </c>
      <c r="B1866" s="2">
        <v>45128</v>
      </c>
      <c r="C1866" s="2" t="s">
        <v>456</v>
      </c>
      <c r="D1866" s="1" t="s">
        <v>752</v>
      </c>
      <c r="E1866" s="1" t="s">
        <v>5</v>
      </c>
      <c r="F1866" s="1">
        <v>126222</v>
      </c>
      <c r="G1866" s="1" t="s">
        <v>422</v>
      </c>
      <c r="H1866" s="29">
        <v>8475.5</v>
      </c>
      <c r="I1866" s="46">
        <v>211.88</v>
      </c>
      <c r="J1866" s="30">
        <v>242.393</v>
      </c>
      <c r="K1866" s="4"/>
      <c r="L1866" s="3" t="s">
        <v>836</v>
      </c>
      <c r="M1866" s="2">
        <v>45127</v>
      </c>
      <c r="N1866" s="2"/>
      <c r="O1866" s="5">
        <v>45132</v>
      </c>
      <c r="P1866" s="2"/>
      <c r="Q1866" s="2"/>
      <c r="R1866" s="1"/>
      <c r="S1866" s="45"/>
      <c r="T1866" s="31"/>
    </row>
    <row r="1867" spans="1:20" hidden="1" x14ac:dyDescent="0.25">
      <c r="A1867" s="1">
        <v>25910198</v>
      </c>
      <c r="B1867" s="2">
        <v>45128</v>
      </c>
      <c r="C1867" s="2" t="s">
        <v>456</v>
      </c>
      <c r="D1867" s="1" t="s">
        <v>117</v>
      </c>
      <c r="E1867" s="1" t="s">
        <v>16</v>
      </c>
      <c r="F1867" s="1">
        <v>126223</v>
      </c>
      <c r="G1867" s="1" t="s">
        <v>423</v>
      </c>
      <c r="H1867" s="29">
        <v>11019</v>
      </c>
      <c r="I1867" s="46">
        <v>496.95</v>
      </c>
      <c r="J1867" s="30">
        <v>323.88</v>
      </c>
      <c r="K1867" s="4"/>
      <c r="L1867" s="3" t="s">
        <v>11</v>
      </c>
      <c r="M1867" s="2">
        <v>45127</v>
      </c>
      <c r="N1867" s="2"/>
      <c r="O1867" s="5">
        <v>45148</v>
      </c>
      <c r="P1867" s="2"/>
      <c r="Q1867" s="2"/>
      <c r="R1867" s="1"/>
      <c r="S1867" s="45"/>
      <c r="T1867" s="31"/>
    </row>
    <row r="1868" spans="1:20" hidden="1" x14ac:dyDescent="0.25">
      <c r="A1868" s="1">
        <v>25905198</v>
      </c>
      <c r="B1868" s="2">
        <v>45127</v>
      </c>
      <c r="C1868" s="2" t="s">
        <v>456</v>
      </c>
      <c r="D1868" s="1" t="s">
        <v>62</v>
      </c>
      <c r="E1868" s="1" t="s">
        <v>60</v>
      </c>
      <c r="F1868" s="1">
        <v>126224</v>
      </c>
      <c r="G1868" s="1" t="s">
        <v>423</v>
      </c>
      <c r="H1868" s="29">
        <v>10000</v>
      </c>
      <c r="I1868" s="46">
        <v>602.53</v>
      </c>
      <c r="J1868" s="30">
        <v>313.76</v>
      </c>
      <c r="K1868" s="4"/>
      <c r="L1868" s="3" t="s">
        <v>61</v>
      </c>
      <c r="M1868" s="2">
        <v>45127</v>
      </c>
      <c r="N1868" s="2"/>
      <c r="O1868" s="5">
        <v>45153</v>
      </c>
      <c r="P1868" s="2"/>
      <c r="Q1868" s="2"/>
      <c r="R1868" s="1"/>
      <c r="S1868" s="45"/>
      <c r="T1868" s="31"/>
    </row>
    <row r="1869" spans="1:20" hidden="1" x14ac:dyDescent="0.25">
      <c r="A1869" s="1">
        <v>26469098</v>
      </c>
      <c r="B1869" s="2">
        <v>45128</v>
      </c>
      <c r="C1869" s="2" t="s">
        <v>456</v>
      </c>
      <c r="D1869" s="1" t="s">
        <v>500</v>
      </c>
      <c r="E1869" s="1" t="s">
        <v>6</v>
      </c>
      <c r="F1869" s="1">
        <v>126225</v>
      </c>
      <c r="G1869" s="1" t="s">
        <v>422</v>
      </c>
      <c r="H1869" s="29">
        <v>10527.73</v>
      </c>
      <c r="I1869" s="46">
        <v>495.14</v>
      </c>
      <c r="J1869" s="30">
        <v>333.68799999999999</v>
      </c>
      <c r="K1869" s="4"/>
      <c r="L1869" s="3" t="s">
        <v>52</v>
      </c>
      <c r="M1869" s="2">
        <v>45127</v>
      </c>
      <c r="N1869" s="2"/>
      <c r="O1869" s="5">
        <v>45142</v>
      </c>
      <c r="P1869" s="2"/>
      <c r="Q1869" s="2"/>
      <c r="R1869" s="1"/>
      <c r="S1869" s="45"/>
      <c r="T1869" s="31"/>
    </row>
    <row r="1870" spans="1:20" hidden="1" x14ac:dyDescent="0.25">
      <c r="A1870" s="1">
        <v>25880698</v>
      </c>
      <c r="B1870" s="2">
        <v>45132</v>
      </c>
      <c r="C1870" s="2" t="s">
        <v>456</v>
      </c>
      <c r="D1870" s="1" t="s">
        <v>648</v>
      </c>
      <c r="E1870" s="1" t="s">
        <v>51</v>
      </c>
      <c r="F1870" s="1">
        <v>126226</v>
      </c>
      <c r="G1870" s="1" t="s">
        <v>422</v>
      </c>
      <c r="H1870" s="29">
        <v>13900.8</v>
      </c>
      <c r="I1870" s="46">
        <v>337.02</v>
      </c>
      <c r="J1870" s="30">
        <v>408.97699999999998</v>
      </c>
      <c r="K1870" s="4"/>
      <c r="L1870" s="3" t="s">
        <v>188</v>
      </c>
      <c r="M1870" s="2">
        <v>45127</v>
      </c>
      <c r="N1870" s="2"/>
      <c r="O1870" s="2">
        <v>45134</v>
      </c>
      <c r="P1870" s="2"/>
      <c r="Q1870" s="2"/>
      <c r="R1870" s="1"/>
      <c r="S1870" s="45"/>
      <c r="T1870" s="31"/>
    </row>
    <row r="1871" spans="1:20" hidden="1" x14ac:dyDescent="0.25">
      <c r="A1871" s="1">
        <v>26253998</v>
      </c>
      <c r="B1871" s="2">
        <v>45128</v>
      </c>
      <c r="C1871" s="2" t="s">
        <v>456</v>
      </c>
      <c r="D1871" s="1" t="s">
        <v>123</v>
      </c>
      <c r="E1871" s="1" t="s">
        <v>30</v>
      </c>
      <c r="F1871" s="1">
        <v>126227</v>
      </c>
      <c r="G1871" s="1" t="s">
        <v>425</v>
      </c>
      <c r="H1871" s="29">
        <v>8166.51</v>
      </c>
      <c r="I1871" s="46">
        <v>357.58</v>
      </c>
      <c r="J1871" s="30">
        <v>252.553</v>
      </c>
      <c r="K1871" s="4"/>
      <c r="L1871" s="3" t="s">
        <v>798</v>
      </c>
      <c r="M1871" s="2">
        <v>45127</v>
      </c>
      <c r="N1871" s="2"/>
      <c r="O1871" s="5">
        <v>45142</v>
      </c>
      <c r="P1871" s="2"/>
      <c r="Q1871" s="2"/>
      <c r="R1871" s="1"/>
      <c r="S1871" s="45"/>
      <c r="T1871" s="31"/>
    </row>
    <row r="1872" spans="1:20" hidden="1" x14ac:dyDescent="0.25">
      <c r="A1872" s="1">
        <v>26028898</v>
      </c>
      <c r="B1872" s="2">
        <v>45128</v>
      </c>
      <c r="C1872" s="2" t="s">
        <v>456</v>
      </c>
      <c r="D1872" s="1" t="s">
        <v>723</v>
      </c>
      <c r="E1872" s="1" t="s">
        <v>5</v>
      </c>
      <c r="F1872" s="1">
        <v>126228</v>
      </c>
      <c r="G1872" s="1" t="s">
        <v>422</v>
      </c>
      <c r="H1872" s="29">
        <v>9493.11</v>
      </c>
      <c r="I1872" s="46">
        <v>258.89</v>
      </c>
      <c r="J1872" s="30">
        <v>313.13299999999998</v>
      </c>
      <c r="K1872" s="4"/>
      <c r="L1872" s="3" t="s">
        <v>836</v>
      </c>
      <c r="M1872" s="2">
        <v>45127</v>
      </c>
      <c r="N1872" s="2"/>
      <c r="O1872" s="5">
        <v>45134</v>
      </c>
      <c r="P1872" s="2"/>
      <c r="Q1872" s="2"/>
      <c r="R1872" s="1"/>
      <c r="S1872" s="45"/>
      <c r="T1872" s="31"/>
    </row>
    <row r="1873" spans="1:20" hidden="1" x14ac:dyDescent="0.25">
      <c r="A1873" s="1">
        <v>26344898</v>
      </c>
      <c r="B1873" s="2">
        <v>45128</v>
      </c>
      <c r="C1873" s="2" t="s">
        <v>456</v>
      </c>
      <c r="D1873" s="1" t="s">
        <v>21</v>
      </c>
      <c r="E1873" s="1" t="s">
        <v>16</v>
      </c>
      <c r="F1873" s="1">
        <v>126230</v>
      </c>
      <c r="G1873" s="1" t="s">
        <v>423</v>
      </c>
      <c r="H1873" s="29">
        <v>11909</v>
      </c>
      <c r="I1873" s="46">
        <v>622.27</v>
      </c>
      <c r="J1873" s="30">
        <v>405.55500000000001</v>
      </c>
      <c r="K1873" s="4"/>
      <c r="L1873" s="3" t="s">
        <v>11</v>
      </c>
      <c r="M1873" s="2">
        <v>45127</v>
      </c>
      <c r="N1873" s="2"/>
      <c r="O1873" s="5">
        <v>45148</v>
      </c>
      <c r="P1873" s="2"/>
      <c r="Q1873" s="2"/>
      <c r="R1873" s="1"/>
      <c r="S1873" s="45"/>
      <c r="T1873" s="31"/>
    </row>
    <row r="1874" spans="1:20" hidden="1" x14ac:dyDescent="0.25">
      <c r="A1874" s="1">
        <v>26387198</v>
      </c>
      <c r="B1874" s="2">
        <v>45128</v>
      </c>
      <c r="C1874" s="2" t="s">
        <v>456</v>
      </c>
      <c r="D1874" s="1" t="s">
        <v>141</v>
      </c>
      <c r="E1874" s="1" t="s">
        <v>30</v>
      </c>
      <c r="F1874" s="1">
        <v>126231</v>
      </c>
      <c r="G1874" s="1" t="s">
        <v>425</v>
      </c>
      <c r="H1874" s="29">
        <v>9500</v>
      </c>
      <c r="I1874" s="46">
        <v>1051.48</v>
      </c>
      <c r="J1874" s="30">
        <v>313.76</v>
      </c>
      <c r="K1874" s="4"/>
      <c r="L1874" s="3" t="s">
        <v>959</v>
      </c>
      <c r="M1874" s="2">
        <v>45127</v>
      </c>
      <c r="N1874" s="2" t="s">
        <v>1407</v>
      </c>
      <c r="O1874" s="5">
        <v>45147</v>
      </c>
      <c r="P1874" s="2"/>
      <c r="Q1874" s="2"/>
      <c r="R1874" s="1"/>
      <c r="S1874" s="45"/>
      <c r="T1874" s="31"/>
    </row>
    <row r="1875" spans="1:20" hidden="1" x14ac:dyDescent="0.25">
      <c r="A1875" s="1">
        <v>25173098</v>
      </c>
      <c r="B1875" s="2">
        <v>45128</v>
      </c>
      <c r="C1875" s="2" t="s">
        <v>456</v>
      </c>
      <c r="D1875" s="1" t="s">
        <v>36</v>
      </c>
      <c r="E1875" s="1" t="s">
        <v>30</v>
      </c>
      <c r="F1875" s="1">
        <v>126232</v>
      </c>
      <c r="G1875" s="1" t="s">
        <v>425</v>
      </c>
      <c r="H1875" s="29">
        <v>10281.629999999999</v>
      </c>
      <c r="I1875" s="46">
        <v>555.17999999999995</v>
      </c>
      <c r="J1875" s="30">
        <v>304.42700000000002</v>
      </c>
      <c r="K1875" s="4"/>
      <c r="L1875" s="3" t="s">
        <v>959</v>
      </c>
      <c r="M1875" s="2">
        <v>45127</v>
      </c>
      <c r="N1875" s="2" t="s">
        <v>1407</v>
      </c>
      <c r="O1875" s="5">
        <v>45149</v>
      </c>
      <c r="P1875" s="2"/>
      <c r="Q1875" s="2"/>
      <c r="R1875" s="1"/>
      <c r="S1875" s="45"/>
      <c r="T1875" s="31"/>
    </row>
    <row r="1876" spans="1:20" hidden="1" x14ac:dyDescent="0.25">
      <c r="A1876" s="1">
        <v>25879098</v>
      </c>
      <c r="B1876" s="2">
        <v>45127</v>
      </c>
      <c r="C1876" s="2" t="s">
        <v>456</v>
      </c>
      <c r="D1876" s="1" t="s">
        <v>198</v>
      </c>
      <c r="E1876" s="1" t="s">
        <v>60</v>
      </c>
      <c r="F1876" s="1">
        <v>126233</v>
      </c>
      <c r="G1876" s="1" t="s">
        <v>423</v>
      </c>
      <c r="H1876" s="29">
        <v>6789</v>
      </c>
      <c r="I1876" s="46">
        <v>430.56</v>
      </c>
      <c r="J1876" s="30">
        <v>223.958</v>
      </c>
      <c r="K1876" s="4"/>
      <c r="L1876" s="3" t="s">
        <v>61</v>
      </c>
      <c r="M1876" s="2">
        <v>45127</v>
      </c>
      <c r="N1876" s="2"/>
      <c r="O1876" s="5">
        <v>45153</v>
      </c>
      <c r="P1876" s="2"/>
      <c r="Q1876" s="2"/>
      <c r="R1876" s="1"/>
      <c r="S1876" s="45"/>
      <c r="T1876" s="31"/>
    </row>
    <row r="1877" spans="1:20" hidden="1" x14ac:dyDescent="0.25">
      <c r="A1877" s="1">
        <v>26078798</v>
      </c>
      <c r="B1877" s="2">
        <v>45128</v>
      </c>
      <c r="C1877" s="2" t="s">
        <v>456</v>
      </c>
      <c r="D1877" s="1" t="s">
        <v>559</v>
      </c>
      <c r="E1877" s="1" t="s">
        <v>16</v>
      </c>
      <c r="F1877" s="1">
        <v>126237</v>
      </c>
      <c r="G1877" s="1" t="s">
        <v>423</v>
      </c>
      <c r="H1877" s="29">
        <v>14939</v>
      </c>
      <c r="I1877" s="46">
        <v>782.45</v>
      </c>
      <c r="J1877" s="30">
        <v>509.959</v>
      </c>
      <c r="K1877" s="4"/>
      <c r="L1877" s="3" t="s">
        <v>11</v>
      </c>
      <c r="M1877" s="2">
        <v>45127</v>
      </c>
      <c r="N1877" s="2"/>
      <c r="O1877" s="5">
        <v>45148</v>
      </c>
      <c r="P1877" s="2"/>
      <c r="Q1877" s="2"/>
      <c r="R1877" s="1"/>
      <c r="S1877" s="45"/>
      <c r="T1877" s="31"/>
    </row>
    <row r="1878" spans="1:20" hidden="1" x14ac:dyDescent="0.25">
      <c r="A1878" s="1">
        <v>25795998</v>
      </c>
      <c r="B1878" s="2">
        <v>45128</v>
      </c>
      <c r="C1878" s="2" t="s">
        <v>456</v>
      </c>
      <c r="D1878" s="1" t="s">
        <v>826</v>
      </c>
      <c r="E1878" s="1" t="s">
        <v>49</v>
      </c>
      <c r="F1878" s="1">
        <v>126238</v>
      </c>
      <c r="G1878" s="1" t="s">
        <v>424</v>
      </c>
      <c r="H1878" s="29">
        <v>9085</v>
      </c>
      <c r="I1878" s="46">
        <v>475.99</v>
      </c>
      <c r="J1878" s="30">
        <v>285.23099999999999</v>
      </c>
      <c r="K1878" s="4"/>
      <c r="L1878" s="3" t="s">
        <v>798</v>
      </c>
      <c r="M1878" s="2">
        <v>45127</v>
      </c>
      <c r="N1878" s="2"/>
      <c r="O1878" s="5">
        <v>45145</v>
      </c>
      <c r="P1878" s="2"/>
      <c r="Q1878" s="2"/>
      <c r="R1878" s="1"/>
      <c r="S1878" s="45"/>
      <c r="T1878" s="31"/>
    </row>
    <row r="1879" spans="1:20" hidden="1" x14ac:dyDescent="0.25">
      <c r="A1879" s="1">
        <v>25797198</v>
      </c>
      <c r="B1879" s="2">
        <v>45132</v>
      </c>
      <c r="C1879" s="2" t="s">
        <v>456</v>
      </c>
      <c r="D1879" s="1" t="s">
        <v>65</v>
      </c>
      <c r="E1879" s="1" t="s">
        <v>66</v>
      </c>
      <c r="F1879" s="1">
        <v>126239</v>
      </c>
      <c r="G1879" s="1" t="s">
        <v>423</v>
      </c>
      <c r="H1879" s="29">
        <v>10209</v>
      </c>
      <c r="I1879" s="46">
        <v>458.98</v>
      </c>
      <c r="J1879" s="30">
        <v>344.13299999999998</v>
      </c>
      <c r="K1879" s="4"/>
      <c r="L1879" s="3" t="s">
        <v>510</v>
      </c>
      <c r="M1879" s="2">
        <v>45127</v>
      </c>
      <c r="N1879" s="2"/>
      <c r="O1879" s="2">
        <v>45141</v>
      </c>
      <c r="P1879" s="2"/>
      <c r="Q1879" s="2"/>
      <c r="R1879" s="1"/>
      <c r="S1879" s="45"/>
      <c r="T1879" s="31"/>
    </row>
    <row r="1880" spans="1:20" hidden="1" x14ac:dyDescent="0.25">
      <c r="A1880" s="1">
        <v>25858898</v>
      </c>
      <c r="B1880" s="2">
        <v>45127</v>
      </c>
      <c r="C1880" s="2" t="s">
        <v>456</v>
      </c>
      <c r="D1880" s="1" t="s">
        <v>98</v>
      </c>
      <c r="E1880" s="1" t="s">
        <v>10</v>
      </c>
      <c r="F1880" s="1">
        <v>126240</v>
      </c>
      <c r="G1880" s="1" t="s">
        <v>423</v>
      </c>
      <c r="H1880" s="29">
        <v>8909</v>
      </c>
      <c r="I1880" s="46">
        <v>421.19</v>
      </c>
      <c r="J1880" s="30">
        <v>285.92700000000002</v>
      </c>
      <c r="K1880" s="4"/>
      <c r="L1880" s="3" t="s">
        <v>61</v>
      </c>
      <c r="M1880" s="2">
        <v>45127</v>
      </c>
      <c r="N1880" s="2"/>
      <c r="O1880" s="5">
        <v>45148</v>
      </c>
      <c r="P1880" s="2"/>
      <c r="Q1880" s="2"/>
      <c r="R1880" s="1"/>
      <c r="S1880" s="45"/>
      <c r="T1880" s="31"/>
    </row>
    <row r="1881" spans="1:20" hidden="1" x14ac:dyDescent="0.25">
      <c r="A1881" s="1">
        <v>25988198</v>
      </c>
      <c r="B1881" s="2">
        <v>45127</v>
      </c>
      <c r="C1881" s="2" t="s">
        <v>456</v>
      </c>
      <c r="D1881" s="1" t="s">
        <v>300</v>
      </c>
      <c r="E1881" s="1" t="s">
        <v>60</v>
      </c>
      <c r="F1881" s="1">
        <v>126241</v>
      </c>
      <c r="G1881" s="1" t="s">
        <v>423</v>
      </c>
      <c r="H1881" s="29">
        <v>45941.21</v>
      </c>
      <c r="I1881" s="46">
        <v>3702.97</v>
      </c>
      <c r="J1881" s="30">
        <v>2011.8140000000001</v>
      </c>
      <c r="K1881" s="4"/>
      <c r="L1881" s="3" t="s">
        <v>61</v>
      </c>
      <c r="M1881" s="2">
        <v>45127</v>
      </c>
      <c r="N1881" s="2"/>
      <c r="O1881" s="5">
        <v>45153</v>
      </c>
      <c r="P1881" s="2"/>
      <c r="Q1881" s="2"/>
      <c r="R1881" s="1"/>
      <c r="S1881" s="45"/>
      <c r="T1881" s="31"/>
    </row>
    <row r="1882" spans="1:20" hidden="1" x14ac:dyDescent="0.25">
      <c r="A1882" s="1">
        <v>25547598</v>
      </c>
      <c r="B1882" s="2">
        <v>45128</v>
      </c>
      <c r="C1882" s="2" t="s">
        <v>456</v>
      </c>
      <c r="D1882" s="1" t="s">
        <v>35</v>
      </c>
      <c r="E1882" s="1" t="s">
        <v>26</v>
      </c>
      <c r="F1882" s="1">
        <v>126243</v>
      </c>
      <c r="G1882" s="1" t="s">
        <v>424</v>
      </c>
      <c r="H1882" s="29">
        <v>12565.97</v>
      </c>
      <c r="I1882" s="46">
        <v>758.16</v>
      </c>
      <c r="J1882" s="30">
        <v>371.81299999999999</v>
      </c>
      <c r="K1882" s="4"/>
      <c r="L1882" s="3" t="s">
        <v>798</v>
      </c>
      <c r="M1882" s="2">
        <v>45127</v>
      </c>
      <c r="N1882" s="2"/>
      <c r="O1882" s="5">
        <v>45149</v>
      </c>
      <c r="P1882" s="2"/>
      <c r="Q1882" s="2"/>
      <c r="R1882" s="1"/>
      <c r="S1882" s="45"/>
      <c r="T1882" s="31"/>
    </row>
    <row r="1883" spans="1:20" hidden="1" x14ac:dyDescent="0.25">
      <c r="A1883" s="1">
        <v>24826398</v>
      </c>
      <c r="B1883" s="2">
        <v>45128</v>
      </c>
      <c r="C1883" s="2" t="s">
        <v>456</v>
      </c>
      <c r="D1883" s="1" t="s">
        <v>19</v>
      </c>
      <c r="E1883" s="1" t="s">
        <v>20</v>
      </c>
      <c r="F1883" s="1">
        <v>126244</v>
      </c>
      <c r="G1883" s="1" t="s">
        <v>423</v>
      </c>
      <c r="H1883" s="29">
        <v>8473.34</v>
      </c>
      <c r="I1883" s="46">
        <v>321.07</v>
      </c>
      <c r="J1883" s="30">
        <v>269.03300000000002</v>
      </c>
      <c r="K1883" s="4"/>
      <c r="L1883" s="3" t="s">
        <v>11</v>
      </c>
      <c r="M1883" s="2">
        <v>45127</v>
      </c>
      <c r="N1883" s="2"/>
      <c r="O1883" s="5">
        <v>45142</v>
      </c>
      <c r="P1883" s="2"/>
      <c r="Q1883" s="2"/>
      <c r="R1883" s="1"/>
      <c r="S1883" s="45"/>
      <c r="T1883" s="31"/>
    </row>
    <row r="1884" spans="1:20" hidden="1" x14ac:dyDescent="0.25">
      <c r="A1884" s="1">
        <v>26274898</v>
      </c>
      <c r="B1884" s="2">
        <v>45128</v>
      </c>
      <c r="C1884" s="2" t="s">
        <v>456</v>
      </c>
      <c r="D1884" s="1" t="s">
        <v>41</v>
      </c>
      <c r="E1884" s="1" t="s">
        <v>30</v>
      </c>
      <c r="F1884" s="1">
        <v>126246</v>
      </c>
      <c r="G1884" s="1" t="s">
        <v>425</v>
      </c>
      <c r="H1884" s="29">
        <v>11900</v>
      </c>
      <c r="I1884" s="46">
        <v>729.38</v>
      </c>
      <c r="J1884" s="30">
        <v>405.55500000000001</v>
      </c>
      <c r="K1884" s="4"/>
      <c r="L1884" s="3" t="s">
        <v>959</v>
      </c>
      <c r="M1884" s="2">
        <v>45127</v>
      </c>
      <c r="N1884" s="2" t="s">
        <v>1407</v>
      </c>
      <c r="O1884" s="5">
        <v>45147</v>
      </c>
      <c r="P1884" s="2"/>
      <c r="Q1884" s="2"/>
      <c r="R1884" s="1"/>
      <c r="S1884" s="45"/>
      <c r="T1884" s="31"/>
    </row>
    <row r="1885" spans="1:20" hidden="1" x14ac:dyDescent="0.25">
      <c r="A1885" s="1">
        <v>26149598</v>
      </c>
      <c r="B1885" s="2">
        <v>45128</v>
      </c>
      <c r="C1885" s="2" t="s">
        <v>456</v>
      </c>
      <c r="D1885" s="1" t="s">
        <v>1015</v>
      </c>
      <c r="E1885" s="1" t="s">
        <v>26</v>
      </c>
      <c r="F1885" s="1">
        <v>126247</v>
      </c>
      <c r="G1885" s="1" t="s">
        <v>424</v>
      </c>
      <c r="H1885" s="29">
        <v>15750</v>
      </c>
      <c r="I1885" s="46">
        <v>1119.5899999999999</v>
      </c>
      <c r="J1885" s="30">
        <v>538.34199999999998</v>
      </c>
      <c r="K1885" s="4"/>
      <c r="L1885" s="3" t="s">
        <v>798</v>
      </c>
      <c r="M1885" s="2">
        <v>45127</v>
      </c>
      <c r="N1885" s="2"/>
      <c r="O1885" s="5">
        <v>45154</v>
      </c>
      <c r="P1885" s="2"/>
      <c r="Q1885" s="2"/>
      <c r="R1885" s="1"/>
      <c r="S1885" s="45"/>
      <c r="T1885" s="31"/>
    </row>
    <row r="1886" spans="1:20" hidden="1" x14ac:dyDescent="0.25">
      <c r="A1886" s="1">
        <v>26138598</v>
      </c>
      <c r="B1886" s="2">
        <v>45128</v>
      </c>
      <c r="C1886" s="2" t="s">
        <v>456</v>
      </c>
      <c r="D1886" s="1" t="s">
        <v>379</v>
      </c>
      <c r="E1886" s="1" t="s">
        <v>16</v>
      </c>
      <c r="F1886" s="1">
        <v>126248</v>
      </c>
      <c r="G1886" s="1" t="s">
        <v>423</v>
      </c>
      <c r="H1886" s="29">
        <v>15409</v>
      </c>
      <c r="I1886" s="46">
        <v>826</v>
      </c>
      <c r="J1886" s="30">
        <v>538.34199999999998</v>
      </c>
      <c r="K1886" s="4"/>
      <c r="L1886" s="3" t="s">
        <v>11</v>
      </c>
      <c r="M1886" s="2">
        <v>45127</v>
      </c>
      <c r="N1886" s="2"/>
      <c r="O1886" s="5">
        <v>45148</v>
      </c>
      <c r="P1886" s="2"/>
      <c r="Q1886" s="2"/>
      <c r="R1886" s="1"/>
      <c r="S1886" s="45"/>
      <c r="T1886" s="31"/>
    </row>
    <row r="1887" spans="1:20" hidden="1" x14ac:dyDescent="0.25">
      <c r="A1887" s="1">
        <v>26298598</v>
      </c>
      <c r="B1887" s="2">
        <v>45128</v>
      </c>
      <c r="C1887" s="2" t="s">
        <v>456</v>
      </c>
      <c r="D1887" s="1" t="s">
        <v>4</v>
      </c>
      <c r="E1887" s="1" t="s">
        <v>5</v>
      </c>
      <c r="F1887" s="1">
        <v>126249</v>
      </c>
      <c r="G1887" s="1" t="s">
        <v>422</v>
      </c>
      <c r="H1887" s="29">
        <v>6600</v>
      </c>
      <c r="I1887" s="46">
        <v>165</v>
      </c>
      <c r="J1887" s="30">
        <v>165.10400000000001</v>
      </c>
      <c r="K1887" s="4"/>
      <c r="L1887" s="3" t="s">
        <v>836</v>
      </c>
      <c r="M1887" s="2">
        <v>45127</v>
      </c>
      <c r="N1887" s="2"/>
      <c r="O1887" s="5">
        <v>45132</v>
      </c>
      <c r="P1887" s="2"/>
      <c r="Q1887" s="2"/>
      <c r="R1887" s="1"/>
      <c r="S1887" s="45"/>
      <c r="T1887" s="31"/>
    </row>
    <row r="1888" spans="1:20" hidden="1" x14ac:dyDescent="0.25">
      <c r="A1888" s="1">
        <v>26055798</v>
      </c>
      <c r="B1888" s="2">
        <v>45128</v>
      </c>
      <c r="C1888" s="2" t="s">
        <v>456</v>
      </c>
      <c r="D1888" s="1" t="s">
        <v>874</v>
      </c>
      <c r="E1888" s="1" t="s">
        <v>49</v>
      </c>
      <c r="F1888" s="1">
        <v>126250</v>
      </c>
      <c r="G1888" s="1" t="s">
        <v>424</v>
      </c>
      <c r="H1888" s="29">
        <v>15871.27</v>
      </c>
      <c r="I1888" s="46">
        <v>1156.5</v>
      </c>
      <c r="J1888" s="30">
        <v>538.34199999999998</v>
      </c>
      <c r="K1888" s="4"/>
      <c r="L1888" s="3" t="s">
        <v>798</v>
      </c>
      <c r="M1888" s="2">
        <v>45127</v>
      </c>
      <c r="N1888" s="2"/>
      <c r="O1888" s="5">
        <v>45160</v>
      </c>
      <c r="P1888" s="2"/>
      <c r="Q1888" s="2"/>
      <c r="R1888" s="1"/>
      <c r="S1888" s="45"/>
      <c r="T1888" s="31"/>
    </row>
    <row r="1889" spans="1:20" hidden="1" x14ac:dyDescent="0.25">
      <c r="A1889" s="1"/>
      <c r="B1889" s="2">
        <v>45128</v>
      </c>
      <c r="C1889" s="2" t="s">
        <v>456</v>
      </c>
      <c r="D1889" s="1" t="s">
        <v>514</v>
      </c>
      <c r="E1889" s="1" t="s">
        <v>33</v>
      </c>
      <c r="F1889" s="1">
        <v>126273</v>
      </c>
      <c r="G1889" s="1" t="s">
        <v>425</v>
      </c>
      <c r="H1889" s="29">
        <v>13860.33</v>
      </c>
      <c r="I1889" s="46">
        <v>493.56</v>
      </c>
      <c r="J1889" s="30">
        <v>0</v>
      </c>
      <c r="K1889" s="4"/>
      <c r="L1889" s="3" t="s">
        <v>510</v>
      </c>
      <c r="M1889" s="2">
        <v>45128</v>
      </c>
      <c r="N1889" s="2" t="s">
        <v>1482</v>
      </c>
      <c r="O1889" s="5">
        <v>45145</v>
      </c>
      <c r="P1889" s="2"/>
      <c r="Q1889" s="2"/>
      <c r="R1889" s="1"/>
      <c r="S1889" s="45"/>
      <c r="T1889" s="31"/>
    </row>
    <row r="1890" spans="1:20" hidden="1" x14ac:dyDescent="0.25">
      <c r="A1890" s="1">
        <v>26247898</v>
      </c>
      <c r="B1890" s="2">
        <v>45132</v>
      </c>
      <c r="C1890" s="2" t="s">
        <v>456</v>
      </c>
      <c r="D1890" s="1" t="s">
        <v>79</v>
      </c>
      <c r="E1890" s="1" t="s">
        <v>51</v>
      </c>
      <c r="F1890" s="1">
        <v>126277</v>
      </c>
      <c r="G1890" s="1" t="s">
        <v>422</v>
      </c>
      <c r="H1890" s="29">
        <v>184400</v>
      </c>
      <c r="I1890" s="46">
        <v>5662</v>
      </c>
      <c r="J1890" s="30">
        <v>8277.2999999999993</v>
      </c>
      <c r="K1890" s="4"/>
      <c r="L1890" s="3" t="s">
        <v>800</v>
      </c>
      <c r="M1890" s="2">
        <v>45128</v>
      </c>
      <c r="N1890" s="2" t="s">
        <v>1408</v>
      </c>
      <c r="O1890" s="5">
        <v>45138</v>
      </c>
      <c r="P1890" s="2"/>
      <c r="Q1890" s="2"/>
      <c r="R1890" s="1"/>
      <c r="S1890" s="45"/>
      <c r="T1890" s="31"/>
    </row>
    <row r="1891" spans="1:20" hidden="1" x14ac:dyDescent="0.25">
      <c r="A1891" s="1">
        <v>25783998</v>
      </c>
      <c r="B1891" s="2">
        <v>45132</v>
      </c>
      <c r="C1891" s="2" t="s">
        <v>456</v>
      </c>
      <c r="D1891" s="1" t="s">
        <v>162</v>
      </c>
      <c r="E1891" s="1" t="s">
        <v>163</v>
      </c>
      <c r="F1891" s="1">
        <v>126280</v>
      </c>
      <c r="G1891" s="1" t="s">
        <v>424</v>
      </c>
      <c r="H1891" s="29">
        <v>300000</v>
      </c>
      <c r="I1891" s="46">
        <v>15890</v>
      </c>
      <c r="J1891" s="30">
        <v>8617.1299999999992</v>
      </c>
      <c r="K1891" s="4"/>
      <c r="L1891" s="3" t="s">
        <v>61</v>
      </c>
      <c r="M1891" s="2">
        <v>45128</v>
      </c>
      <c r="N1891" s="2"/>
      <c r="O1891" s="5">
        <v>45134</v>
      </c>
      <c r="P1891" s="2"/>
      <c r="Q1891" s="2"/>
      <c r="R1891" s="1"/>
      <c r="S1891" s="45"/>
      <c r="T1891" s="31"/>
    </row>
    <row r="1892" spans="1:20" hidden="1" x14ac:dyDescent="0.25">
      <c r="A1892" s="1">
        <v>24824598</v>
      </c>
      <c r="B1892" s="2">
        <v>45128</v>
      </c>
      <c r="C1892" s="2" t="s">
        <v>456</v>
      </c>
      <c r="D1892" s="1" t="s">
        <v>19</v>
      </c>
      <c r="E1892" s="1" t="s">
        <v>20</v>
      </c>
      <c r="F1892" s="1">
        <v>126281</v>
      </c>
      <c r="G1892" s="1" t="s">
        <v>423</v>
      </c>
      <c r="H1892" s="29">
        <v>27586.66</v>
      </c>
      <c r="I1892" s="46">
        <v>1135.3800000000001</v>
      </c>
      <c r="J1892" s="30">
        <v>951.36300000000006</v>
      </c>
      <c r="K1892" s="4"/>
      <c r="L1892" s="3" t="s">
        <v>11</v>
      </c>
      <c r="M1892" s="2">
        <v>45128</v>
      </c>
      <c r="N1892" s="2"/>
      <c r="O1892" s="5">
        <v>45142</v>
      </c>
      <c r="P1892" s="2"/>
      <c r="Q1892" s="2"/>
      <c r="R1892" s="1"/>
      <c r="S1892" s="45"/>
      <c r="T1892" s="31"/>
    </row>
    <row r="1893" spans="1:20" hidden="1" x14ac:dyDescent="0.25">
      <c r="A1893" s="1">
        <v>26208898</v>
      </c>
      <c r="B1893" s="2">
        <v>45134</v>
      </c>
      <c r="C1893" s="2" t="s">
        <v>456</v>
      </c>
      <c r="D1893" s="1" t="s">
        <v>649</v>
      </c>
      <c r="E1893" s="1" t="s">
        <v>51</v>
      </c>
      <c r="F1893" s="1">
        <v>126282</v>
      </c>
      <c r="G1893" s="1" t="s">
        <v>422</v>
      </c>
      <c r="H1893" s="29">
        <v>5770.71</v>
      </c>
      <c r="I1893" s="46">
        <v>136.99</v>
      </c>
      <c r="J1893" s="30">
        <v>157.26</v>
      </c>
      <c r="K1893" s="4"/>
      <c r="L1893" s="3" t="s">
        <v>188</v>
      </c>
      <c r="M1893" s="2">
        <v>45128</v>
      </c>
      <c r="N1893" s="2"/>
      <c r="O1893" s="2">
        <v>45143</v>
      </c>
      <c r="P1893" s="2"/>
      <c r="Q1893" s="2"/>
      <c r="R1893" s="1"/>
      <c r="S1893" s="45"/>
      <c r="T1893" s="31"/>
    </row>
    <row r="1894" spans="1:20" hidden="1" x14ac:dyDescent="0.25">
      <c r="A1894" s="1">
        <v>26209498</v>
      </c>
      <c r="B1894" s="2">
        <v>45134</v>
      </c>
      <c r="C1894" s="2" t="s">
        <v>456</v>
      </c>
      <c r="D1894" s="1" t="s">
        <v>649</v>
      </c>
      <c r="E1894" s="1" t="s">
        <v>51</v>
      </c>
      <c r="F1894" s="1">
        <v>126283</v>
      </c>
      <c r="G1894" s="1" t="s">
        <v>422</v>
      </c>
      <c r="H1894" s="29">
        <v>7958.61</v>
      </c>
      <c r="I1894" s="46">
        <v>206.03</v>
      </c>
      <c r="J1894" s="30">
        <v>250.92</v>
      </c>
      <c r="K1894" s="4"/>
      <c r="L1894" s="3" t="s">
        <v>188</v>
      </c>
      <c r="M1894" s="2">
        <v>45128</v>
      </c>
      <c r="N1894" s="2"/>
      <c r="O1894" s="2">
        <v>45139</v>
      </c>
      <c r="P1894" s="2"/>
      <c r="Q1894" s="2"/>
      <c r="R1894" s="1"/>
      <c r="S1894" s="45"/>
      <c r="T1894" s="31"/>
    </row>
    <row r="1895" spans="1:20" hidden="1" x14ac:dyDescent="0.25">
      <c r="A1895" s="1">
        <v>26253398</v>
      </c>
      <c r="B1895" s="2">
        <v>45128</v>
      </c>
      <c r="C1895" s="2" t="s">
        <v>456</v>
      </c>
      <c r="D1895" s="1" t="s">
        <v>341</v>
      </c>
      <c r="E1895" s="1" t="s">
        <v>51</v>
      </c>
      <c r="F1895" s="1">
        <v>126284</v>
      </c>
      <c r="G1895" s="1" t="s">
        <v>422</v>
      </c>
      <c r="H1895" s="29">
        <v>33665.86</v>
      </c>
      <c r="I1895" s="46">
        <v>978.57</v>
      </c>
      <c r="J1895" s="30">
        <v>1251.5999999999999</v>
      </c>
      <c r="K1895" s="4"/>
      <c r="L1895" s="3" t="s">
        <v>188</v>
      </c>
      <c r="M1895" s="2">
        <v>45128</v>
      </c>
      <c r="N1895" s="2"/>
      <c r="O1895" s="5">
        <v>45132</v>
      </c>
      <c r="P1895" s="2"/>
      <c r="Q1895" s="2"/>
      <c r="R1895" s="1"/>
      <c r="S1895" s="45"/>
      <c r="T1895" s="31"/>
    </row>
    <row r="1896" spans="1:20" hidden="1" x14ac:dyDescent="0.25">
      <c r="A1896" s="1">
        <v>26152698</v>
      </c>
      <c r="B1896" s="2">
        <v>45128</v>
      </c>
      <c r="C1896" s="2" t="s">
        <v>456</v>
      </c>
      <c r="D1896" s="1" t="s">
        <v>181</v>
      </c>
      <c r="E1896" s="1" t="s">
        <v>5</v>
      </c>
      <c r="F1896" s="1">
        <v>126285</v>
      </c>
      <c r="G1896" s="1" t="s">
        <v>422</v>
      </c>
      <c r="H1896" s="29">
        <v>6364.71</v>
      </c>
      <c r="I1896" s="46">
        <v>158.86000000000001</v>
      </c>
      <c r="J1896" s="30">
        <v>192.714</v>
      </c>
      <c r="K1896" s="4"/>
      <c r="L1896" s="3" t="s">
        <v>188</v>
      </c>
      <c r="M1896" s="2">
        <v>45128</v>
      </c>
      <c r="N1896" s="2"/>
      <c r="O1896" s="5">
        <v>45133</v>
      </c>
      <c r="P1896" s="2"/>
      <c r="Q1896" s="2"/>
      <c r="R1896" s="1"/>
      <c r="S1896" s="45"/>
      <c r="T1896" s="31"/>
    </row>
    <row r="1897" spans="1:20" hidden="1" x14ac:dyDescent="0.25">
      <c r="A1897" s="1">
        <v>26366598</v>
      </c>
      <c r="B1897" s="2">
        <v>45128</v>
      </c>
      <c r="C1897" s="2" t="s">
        <v>456</v>
      </c>
      <c r="D1897" s="1" t="s">
        <v>48</v>
      </c>
      <c r="E1897" s="1" t="s">
        <v>33</v>
      </c>
      <c r="F1897" s="1">
        <v>126286</v>
      </c>
      <c r="G1897" s="1" t="s">
        <v>425</v>
      </c>
      <c r="H1897" s="29">
        <v>8039</v>
      </c>
      <c r="I1897" s="46">
        <v>370.68</v>
      </c>
      <c r="J1897" s="30">
        <v>250.92</v>
      </c>
      <c r="K1897" s="4"/>
      <c r="L1897" s="3" t="s">
        <v>510</v>
      </c>
      <c r="M1897" s="2">
        <v>45128</v>
      </c>
      <c r="N1897" s="2"/>
      <c r="O1897" s="5">
        <v>45146</v>
      </c>
      <c r="P1897" s="2"/>
      <c r="Q1897" s="2"/>
      <c r="R1897" s="1"/>
      <c r="S1897" s="45"/>
      <c r="T1897" s="31"/>
    </row>
    <row r="1898" spans="1:20" hidden="1" x14ac:dyDescent="0.25">
      <c r="A1898" s="1">
        <v>26493199</v>
      </c>
      <c r="B1898" s="2">
        <v>45128</v>
      </c>
      <c r="C1898" s="2" t="s">
        <v>456</v>
      </c>
      <c r="D1898" s="1" t="s">
        <v>111</v>
      </c>
      <c r="E1898" s="1" t="s">
        <v>10</v>
      </c>
      <c r="F1898" s="1">
        <v>126288</v>
      </c>
      <c r="G1898" s="1" t="s">
        <v>423</v>
      </c>
      <c r="H1898" s="29">
        <v>630.65</v>
      </c>
      <c r="I1898" s="46">
        <v>83.97</v>
      </c>
      <c r="J1898" s="30">
        <v>28.989000000000001</v>
      </c>
      <c r="K1898" s="4"/>
      <c r="L1898" s="3" t="s">
        <v>61</v>
      </c>
      <c r="M1898" s="2">
        <v>45128</v>
      </c>
      <c r="N1898" s="2"/>
      <c r="O1898" s="5">
        <v>45148</v>
      </c>
      <c r="P1898" s="2"/>
      <c r="Q1898" s="2"/>
      <c r="R1898" s="1"/>
      <c r="S1898" s="45"/>
      <c r="T1898" s="31"/>
    </row>
    <row r="1899" spans="1:20" hidden="1" x14ac:dyDescent="0.25">
      <c r="A1899" s="1">
        <v>26495099</v>
      </c>
      <c r="B1899" s="2">
        <v>45128</v>
      </c>
      <c r="C1899" s="2" t="s">
        <v>456</v>
      </c>
      <c r="D1899" s="1" t="s">
        <v>619</v>
      </c>
      <c r="E1899" s="1" t="s">
        <v>66</v>
      </c>
      <c r="F1899" s="1">
        <v>126289</v>
      </c>
      <c r="G1899" s="1" t="s">
        <v>423</v>
      </c>
      <c r="H1899" s="29">
        <v>702.04</v>
      </c>
      <c r="I1899" s="46">
        <v>381.56</v>
      </c>
      <c r="J1899" s="30">
        <v>35.417000000000002</v>
      </c>
      <c r="K1899" s="4"/>
      <c r="L1899" s="3" t="s">
        <v>61</v>
      </c>
      <c r="M1899" s="2">
        <v>45128</v>
      </c>
      <c r="N1899" s="2"/>
      <c r="O1899" s="5">
        <v>45149</v>
      </c>
      <c r="P1899" s="2"/>
      <c r="Q1899" s="2"/>
      <c r="R1899" s="1"/>
      <c r="S1899" s="45"/>
      <c r="T1899" s="31"/>
    </row>
    <row r="1900" spans="1:20" hidden="1" x14ac:dyDescent="0.25">
      <c r="A1900" s="1">
        <v>26502099</v>
      </c>
      <c r="B1900" s="2">
        <v>45128</v>
      </c>
      <c r="C1900" s="2" t="s">
        <v>456</v>
      </c>
      <c r="D1900" s="1" t="s">
        <v>361</v>
      </c>
      <c r="E1900" s="1" t="s">
        <v>30</v>
      </c>
      <c r="F1900" s="1">
        <v>126290</v>
      </c>
      <c r="G1900" s="1" t="s">
        <v>425</v>
      </c>
      <c r="H1900" s="29">
        <v>873.05</v>
      </c>
      <c r="I1900" s="46">
        <v>235.35</v>
      </c>
      <c r="J1900" s="30">
        <v>28.419</v>
      </c>
      <c r="K1900" s="4"/>
      <c r="L1900" s="3" t="s">
        <v>798</v>
      </c>
      <c r="M1900" s="2">
        <v>45128</v>
      </c>
      <c r="N1900" s="2"/>
      <c r="O1900" s="5">
        <v>45147</v>
      </c>
      <c r="P1900" s="2"/>
      <c r="Q1900" s="2"/>
      <c r="R1900" s="1"/>
      <c r="S1900" s="45"/>
      <c r="T1900" s="31"/>
    </row>
    <row r="1901" spans="1:20" hidden="1" x14ac:dyDescent="0.25">
      <c r="A1901" s="1">
        <v>26512999</v>
      </c>
      <c r="B1901" s="2">
        <v>45128</v>
      </c>
      <c r="C1901" s="2" t="s">
        <v>456</v>
      </c>
      <c r="D1901" s="1" t="s">
        <v>874</v>
      </c>
      <c r="E1901" s="1" t="s">
        <v>49</v>
      </c>
      <c r="F1901" s="1">
        <v>126291</v>
      </c>
      <c r="G1901" s="1" t="s">
        <v>424</v>
      </c>
      <c r="H1901" s="29">
        <v>679.42</v>
      </c>
      <c r="I1901" s="46">
        <v>294.13</v>
      </c>
      <c r="J1901" s="30">
        <v>35.417000000000002</v>
      </c>
      <c r="K1901" s="4"/>
      <c r="L1901" s="3" t="s">
        <v>798</v>
      </c>
      <c r="M1901" s="2">
        <v>45128</v>
      </c>
      <c r="N1901" s="2"/>
      <c r="O1901" s="5">
        <v>45160</v>
      </c>
      <c r="P1901" s="2"/>
      <c r="Q1901" s="2"/>
      <c r="R1901" s="1"/>
      <c r="S1901" s="45"/>
      <c r="T1901" s="31"/>
    </row>
    <row r="1902" spans="1:20" hidden="1" x14ac:dyDescent="0.25">
      <c r="A1902" s="1">
        <v>26206898</v>
      </c>
      <c r="B1902" s="2">
        <v>45134</v>
      </c>
      <c r="C1902" s="2" t="s">
        <v>456</v>
      </c>
      <c r="D1902" s="1" t="s">
        <v>1010</v>
      </c>
      <c r="E1902" s="1" t="s">
        <v>5</v>
      </c>
      <c r="F1902" s="1">
        <v>126292</v>
      </c>
      <c r="G1902" s="1" t="s">
        <v>422</v>
      </c>
      <c r="H1902" s="29">
        <v>9589</v>
      </c>
      <c r="I1902" s="46">
        <v>261.52</v>
      </c>
      <c r="J1902" s="30">
        <v>313.76</v>
      </c>
      <c r="K1902" s="4"/>
      <c r="L1902" s="3" t="s">
        <v>836</v>
      </c>
      <c r="M1902" s="2">
        <v>45128</v>
      </c>
      <c r="N1902" s="2"/>
      <c r="O1902" s="5">
        <v>45142</v>
      </c>
      <c r="P1902" s="2"/>
      <c r="Q1902" s="2"/>
      <c r="R1902" s="1"/>
      <c r="S1902" s="45"/>
      <c r="T1902" s="31"/>
    </row>
    <row r="1903" spans="1:20" hidden="1" x14ac:dyDescent="0.25">
      <c r="A1903" s="1">
        <v>26205898</v>
      </c>
      <c r="B1903" s="2">
        <v>45134</v>
      </c>
      <c r="C1903" s="2" t="s">
        <v>456</v>
      </c>
      <c r="D1903" s="1" t="s">
        <v>1010</v>
      </c>
      <c r="E1903" s="1" t="s">
        <v>5</v>
      </c>
      <c r="F1903" s="1">
        <v>126294</v>
      </c>
      <c r="G1903" s="1" t="s">
        <v>422</v>
      </c>
      <c r="H1903" s="29">
        <v>22729.41</v>
      </c>
      <c r="I1903" s="46">
        <v>619.89</v>
      </c>
      <c r="J1903" s="30">
        <v>829.34199999999998</v>
      </c>
      <c r="K1903" s="4"/>
      <c r="L1903" s="3" t="s">
        <v>836</v>
      </c>
      <c r="M1903" s="2">
        <v>45128</v>
      </c>
      <c r="N1903" s="2"/>
      <c r="O1903" s="5">
        <v>45141</v>
      </c>
      <c r="P1903" s="2"/>
      <c r="Q1903" s="2"/>
      <c r="R1903" s="1"/>
      <c r="S1903" s="45"/>
      <c r="T1903" s="31"/>
    </row>
    <row r="1904" spans="1:20" hidden="1" x14ac:dyDescent="0.25">
      <c r="A1904" s="1">
        <v>26389098</v>
      </c>
      <c r="B1904" s="2">
        <v>45128</v>
      </c>
      <c r="C1904" s="2" t="s">
        <v>456</v>
      </c>
      <c r="D1904" s="1" t="s">
        <v>560</v>
      </c>
      <c r="E1904" s="1" t="s">
        <v>88</v>
      </c>
      <c r="F1904" s="1">
        <v>126295</v>
      </c>
      <c r="G1904" s="1" t="s">
        <v>423</v>
      </c>
      <c r="H1904" s="29">
        <v>6789</v>
      </c>
      <c r="I1904" s="46">
        <v>338.94</v>
      </c>
      <c r="J1904" s="30">
        <v>220.89500000000001</v>
      </c>
      <c r="K1904" s="4"/>
      <c r="L1904" s="3" t="s">
        <v>11</v>
      </c>
      <c r="M1904" s="2">
        <v>45128</v>
      </c>
      <c r="N1904" s="2"/>
      <c r="O1904" s="5">
        <v>45145</v>
      </c>
      <c r="P1904" s="2"/>
      <c r="Q1904" s="2"/>
      <c r="R1904" s="1"/>
      <c r="S1904" s="45"/>
      <c r="T1904" s="31"/>
    </row>
    <row r="1905" spans="1:20" hidden="1" x14ac:dyDescent="0.25">
      <c r="A1905" s="1">
        <v>26434898</v>
      </c>
      <c r="B1905" s="2">
        <v>45132</v>
      </c>
      <c r="C1905" s="2" t="s">
        <v>456</v>
      </c>
      <c r="D1905" s="1" t="s">
        <v>517</v>
      </c>
      <c r="E1905" s="1" t="s">
        <v>66</v>
      </c>
      <c r="F1905" s="1">
        <v>126296</v>
      </c>
      <c r="G1905" s="1" t="s">
        <v>423</v>
      </c>
      <c r="H1905" s="29">
        <v>15839.01</v>
      </c>
      <c r="I1905" s="46">
        <v>894.4</v>
      </c>
      <c r="J1905" s="30">
        <v>559.89800000000002</v>
      </c>
      <c r="K1905" s="4"/>
      <c r="L1905" s="3" t="s">
        <v>510</v>
      </c>
      <c r="M1905" s="2">
        <v>45128</v>
      </c>
      <c r="N1905" s="2"/>
      <c r="O1905" s="2">
        <v>45159</v>
      </c>
      <c r="P1905" s="2"/>
      <c r="Q1905" s="2"/>
      <c r="R1905" s="1"/>
      <c r="S1905" s="45"/>
      <c r="T1905" s="31"/>
    </row>
    <row r="1906" spans="1:20" hidden="1" x14ac:dyDescent="0.25">
      <c r="A1906" s="1">
        <v>26205498</v>
      </c>
      <c r="B1906" s="2">
        <v>45134</v>
      </c>
      <c r="C1906" s="2" t="s">
        <v>456</v>
      </c>
      <c r="D1906" s="1" t="s">
        <v>82</v>
      </c>
      <c r="E1906" s="1" t="s">
        <v>5</v>
      </c>
      <c r="F1906" s="1">
        <v>126297</v>
      </c>
      <c r="G1906" s="1" t="s">
        <v>422</v>
      </c>
      <c r="H1906" s="29">
        <v>22729.41</v>
      </c>
      <c r="I1906" s="46">
        <v>619.89</v>
      </c>
      <c r="J1906" s="30">
        <v>829.34199999999998</v>
      </c>
      <c r="K1906" s="4"/>
      <c r="L1906" s="3" t="s">
        <v>836</v>
      </c>
      <c r="M1906" s="2">
        <v>45128</v>
      </c>
      <c r="N1906" s="2"/>
      <c r="O1906" s="5">
        <v>45142</v>
      </c>
      <c r="P1906" s="2"/>
      <c r="Q1906" s="2"/>
      <c r="R1906" s="1"/>
      <c r="S1906" s="45"/>
      <c r="T1906" s="31"/>
    </row>
    <row r="1907" spans="1:20" hidden="1" x14ac:dyDescent="0.25">
      <c r="A1907" s="1">
        <v>25910598</v>
      </c>
      <c r="B1907" s="2">
        <v>45128</v>
      </c>
      <c r="C1907" s="2" t="s">
        <v>456</v>
      </c>
      <c r="D1907" s="1" t="s">
        <v>62</v>
      </c>
      <c r="E1907" s="1" t="s">
        <v>60</v>
      </c>
      <c r="F1907" s="1">
        <v>126298</v>
      </c>
      <c r="G1907" s="1" t="s">
        <v>423</v>
      </c>
      <c r="H1907" s="29">
        <v>16669</v>
      </c>
      <c r="I1907" s="46">
        <v>1107.67</v>
      </c>
      <c r="J1907" s="30">
        <v>590.27099999999996</v>
      </c>
      <c r="K1907" s="4"/>
      <c r="L1907" s="3" t="s">
        <v>61</v>
      </c>
      <c r="M1907" s="2">
        <v>45128</v>
      </c>
      <c r="N1907" s="2"/>
      <c r="O1907" s="5">
        <v>45153</v>
      </c>
      <c r="P1907" s="2"/>
      <c r="Q1907" s="2"/>
      <c r="R1907" s="1"/>
      <c r="S1907" s="45"/>
      <c r="T1907" s="31"/>
    </row>
    <row r="1908" spans="1:20" hidden="1" x14ac:dyDescent="0.25">
      <c r="A1908" s="1">
        <v>26075498</v>
      </c>
      <c r="B1908" s="2">
        <v>45128</v>
      </c>
      <c r="C1908" s="2" t="s">
        <v>456</v>
      </c>
      <c r="D1908" s="1" t="s">
        <v>1016</v>
      </c>
      <c r="E1908" s="1" t="s">
        <v>26</v>
      </c>
      <c r="F1908" s="1">
        <v>126299</v>
      </c>
      <c r="G1908" s="1" t="s">
        <v>424</v>
      </c>
      <c r="H1908" s="29">
        <v>30465.34</v>
      </c>
      <c r="I1908" s="46">
        <v>2040.81</v>
      </c>
      <c r="J1908" s="30">
        <v>1023.66</v>
      </c>
      <c r="K1908" s="4"/>
      <c r="L1908" s="3" t="s">
        <v>798</v>
      </c>
      <c r="M1908" s="2">
        <v>45128</v>
      </c>
      <c r="N1908" s="2"/>
      <c r="O1908" s="5">
        <v>45160</v>
      </c>
      <c r="P1908" s="2"/>
      <c r="Q1908" s="2"/>
      <c r="R1908" s="1"/>
      <c r="S1908" s="45"/>
      <c r="T1908" s="31"/>
    </row>
    <row r="1909" spans="1:20" hidden="1" x14ac:dyDescent="0.25">
      <c r="A1909" s="1">
        <v>24967098</v>
      </c>
      <c r="B1909" s="2">
        <v>45128</v>
      </c>
      <c r="C1909" s="2" t="s">
        <v>456</v>
      </c>
      <c r="D1909" s="1" t="s">
        <v>555</v>
      </c>
      <c r="E1909" s="1" t="s">
        <v>20</v>
      </c>
      <c r="F1909" s="1">
        <v>126301</v>
      </c>
      <c r="G1909" s="1" t="s">
        <v>423</v>
      </c>
      <c r="H1909" s="29">
        <v>8473.34</v>
      </c>
      <c r="I1909" s="46">
        <v>412.78</v>
      </c>
      <c r="J1909" s="30">
        <v>269.03300000000002</v>
      </c>
      <c r="K1909" s="4"/>
      <c r="L1909" s="3" t="s">
        <v>11</v>
      </c>
      <c r="M1909" s="2">
        <v>45128</v>
      </c>
      <c r="N1909" s="2"/>
      <c r="O1909" s="5">
        <v>45146</v>
      </c>
      <c r="P1909" s="2"/>
      <c r="Q1909" s="2"/>
      <c r="R1909" s="1"/>
      <c r="S1909" s="45"/>
      <c r="T1909" s="31"/>
    </row>
    <row r="1910" spans="1:20" hidden="1" x14ac:dyDescent="0.25">
      <c r="A1910" s="1">
        <v>26315898</v>
      </c>
      <c r="B1910" s="2">
        <v>45128</v>
      </c>
      <c r="C1910" s="2" t="s">
        <v>456</v>
      </c>
      <c r="D1910" s="1" t="s">
        <v>224</v>
      </c>
      <c r="E1910" s="1" t="s">
        <v>10</v>
      </c>
      <c r="F1910" s="1">
        <v>126302</v>
      </c>
      <c r="G1910" s="1" t="s">
        <v>423</v>
      </c>
      <c r="H1910" s="29">
        <v>9589</v>
      </c>
      <c r="I1910" s="46">
        <v>463.74</v>
      </c>
      <c r="J1910" s="30">
        <v>313.13299999999998</v>
      </c>
      <c r="K1910" s="4"/>
      <c r="L1910" s="3" t="s">
        <v>61</v>
      </c>
      <c r="M1910" s="2">
        <v>45128</v>
      </c>
      <c r="N1910" s="2"/>
      <c r="O1910" s="5">
        <v>45148</v>
      </c>
      <c r="P1910" s="2"/>
      <c r="Q1910" s="2"/>
      <c r="R1910" s="1"/>
      <c r="S1910" s="45"/>
      <c r="T1910" s="31"/>
    </row>
    <row r="1911" spans="1:20" hidden="1" x14ac:dyDescent="0.25">
      <c r="A1911" s="1">
        <v>26444198</v>
      </c>
      <c r="B1911" s="2">
        <v>45132</v>
      </c>
      <c r="C1911" s="2" t="s">
        <v>456</v>
      </c>
      <c r="D1911" s="1" t="s">
        <v>626</v>
      </c>
      <c r="E1911" s="1" t="s">
        <v>66</v>
      </c>
      <c r="F1911" s="1">
        <v>126303</v>
      </c>
      <c r="G1911" s="1" t="s">
        <v>423</v>
      </c>
      <c r="H1911" s="29">
        <v>6789</v>
      </c>
      <c r="I1911" s="46">
        <v>438.26</v>
      </c>
      <c r="J1911" s="30">
        <v>223.958</v>
      </c>
      <c r="K1911" s="4"/>
      <c r="L1911" s="3" t="s">
        <v>61</v>
      </c>
      <c r="M1911" s="2">
        <v>45128</v>
      </c>
      <c r="N1911" s="2"/>
      <c r="O1911" s="2">
        <v>45154</v>
      </c>
      <c r="P1911" s="2"/>
      <c r="Q1911" s="2"/>
      <c r="R1911" s="1"/>
      <c r="S1911" s="45"/>
      <c r="T1911" s="31"/>
    </row>
    <row r="1912" spans="1:20" hidden="1" x14ac:dyDescent="0.25">
      <c r="A1912" s="1">
        <v>26206598</v>
      </c>
      <c r="B1912" s="2">
        <v>45134</v>
      </c>
      <c r="C1912" s="2" t="s">
        <v>456</v>
      </c>
      <c r="D1912" s="1" t="s">
        <v>1010</v>
      </c>
      <c r="E1912" s="1" t="s">
        <v>5</v>
      </c>
      <c r="F1912" s="1">
        <v>126304</v>
      </c>
      <c r="G1912" s="1" t="s">
        <v>422</v>
      </c>
      <c r="H1912" s="29">
        <v>17343.810000000001</v>
      </c>
      <c r="I1912" s="46">
        <v>473.01</v>
      </c>
      <c r="J1912" s="30">
        <v>618.10500000000002</v>
      </c>
      <c r="K1912" s="4"/>
      <c r="L1912" s="3" t="s">
        <v>836</v>
      </c>
      <c r="M1912" s="2">
        <v>45128</v>
      </c>
      <c r="N1912" s="2"/>
      <c r="O1912" s="5">
        <v>45142</v>
      </c>
      <c r="P1912" s="2"/>
      <c r="Q1912" s="2"/>
      <c r="R1912" s="1"/>
      <c r="S1912" s="45"/>
      <c r="T1912" s="31"/>
    </row>
    <row r="1913" spans="1:20" hidden="1" x14ac:dyDescent="0.25">
      <c r="A1913" s="1">
        <v>26239698</v>
      </c>
      <c r="B1913" s="2">
        <v>45128</v>
      </c>
      <c r="C1913" s="2" t="s">
        <v>456</v>
      </c>
      <c r="D1913" s="1" t="s">
        <v>18</v>
      </c>
      <c r="E1913" s="1" t="s">
        <v>16</v>
      </c>
      <c r="F1913" s="1">
        <v>126305</v>
      </c>
      <c r="G1913" s="1" t="s">
        <v>423</v>
      </c>
      <c r="H1913" s="29">
        <v>11909</v>
      </c>
      <c r="I1913" s="46">
        <v>622.27</v>
      </c>
      <c r="J1913" s="30">
        <v>405.55500000000001</v>
      </c>
      <c r="K1913" s="4"/>
      <c r="L1913" s="3" t="s">
        <v>11</v>
      </c>
      <c r="M1913" s="2">
        <v>45128</v>
      </c>
      <c r="N1913" s="2"/>
      <c r="O1913" s="5">
        <v>45148</v>
      </c>
      <c r="P1913" s="2"/>
      <c r="Q1913" s="2"/>
      <c r="R1913" s="1"/>
      <c r="S1913" s="45"/>
      <c r="T1913" s="31"/>
    </row>
    <row r="1914" spans="1:20" hidden="1" x14ac:dyDescent="0.25">
      <c r="A1914" s="1">
        <v>26470998</v>
      </c>
      <c r="B1914" s="2">
        <v>45128</v>
      </c>
      <c r="C1914" s="2" t="s">
        <v>456</v>
      </c>
      <c r="D1914" s="1" t="s">
        <v>131</v>
      </c>
      <c r="E1914" s="1" t="s">
        <v>20</v>
      </c>
      <c r="F1914" s="1">
        <v>126306</v>
      </c>
      <c r="G1914" s="1" t="s">
        <v>423</v>
      </c>
      <c r="H1914" s="29">
        <v>12549</v>
      </c>
      <c r="I1914" s="46">
        <v>664.98</v>
      </c>
      <c r="J1914" s="30">
        <v>433.39</v>
      </c>
      <c r="K1914" s="4"/>
      <c r="L1914" s="3" t="s">
        <v>11</v>
      </c>
      <c r="M1914" s="2">
        <v>45128</v>
      </c>
      <c r="N1914" s="2"/>
      <c r="O1914" s="5">
        <v>45146</v>
      </c>
      <c r="P1914" s="2"/>
      <c r="Q1914" s="2"/>
      <c r="R1914" s="1"/>
      <c r="S1914" s="45"/>
      <c r="T1914" s="31"/>
    </row>
    <row r="1915" spans="1:20" hidden="1" x14ac:dyDescent="0.25">
      <c r="A1915" s="1">
        <v>26415998</v>
      </c>
      <c r="B1915" s="2">
        <v>45128</v>
      </c>
      <c r="C1915" s="2" t="s">
        <v>456</v>
      </c>
      <c r="D1915" s="1" t="s">
        <v>397</v>
      </c>
      <c r="E1915" s="1" t="s">
        <v>33</v>
      </c>
      <c r="F1915" s="1">
        <v>126307</v>
      </c>
      <c r="G1915" s="1" t="s">
        <v>425</v>
      </c>
      <c r="H1915" s="29">
        <v>15999</v>
      </c>
      <c r="I1915" s="46">
        <v>827.13</v>
      </c>
      <c r="J1915" s="30">
        <v>559.89800000000002</v>
      </c>
      <c r="K1915" s="4"/>
      <c r="L1915" s="3" t="s">
        <v>510</v>
      </c>
      <c r="M1915" s="2">
        <v>45128</v>
      </c>
      <c r="N1915" s="2"/>
      <c r="O1915" s="5">
        <v>45142</v>
      </c>
      <c r="P1915" s="2"/>
      <c r="Q1915" s="2"/>
      <c r="R1915" s="1"/>
      <c r="S1915" s="45"/>
      <c r="T1915" s="31"/>
    </row>
    <row r="1916" spans="1:20" hidden="1" x14ac:dyDescent="0.25">
      <c r="A1916" s="1">
        <v>26061598</v>
      </c>
      <c r="B1916" s="2">
        <v>45128</v>
      </c>
      <c r="C1916" s="2" t="s">
        <v>456</v>
      </c>
      <c r="D1916" s="1" t="s">
        <v>35</v>
      </c>
      <c r="E1916" s="1" t="s">
        <v>26</v>
      </c>
      <c r="F1916" s="1">
        <v>126308</v>
      </c>
      <c r="G1916" s="1" t="s">
        <v>424</v>
      </c>
      <c r="H1916" s="29">
        <v>10515.27</v>
      </c>
      <c r="I1916" s="46">
        <v>707.91</v>
      </c>
      <c r="J1916" s="30">
        <v>343.43799999999999</v>
      </c>
      <c r="K1916" s="4"/>
      <c r="L1916" s="3" t="s">
        <v>798</v>
      </c>
      <c r="M1916" s="2">
        <v>45128</v>
      </c>
      <c r="N1916" s="2"/>
      <c r="O1916" s="5">
        <v>45149</v>
      </c>
      <c r="P1916" s="2"/>
      <c r="Q1916" s="2"/>
      <c r="R1916" s="1"/>
      <c r="S1916" s="45"/>
      <c r="T1916" s="31"/>
    </row>
    <row r="1917" spans="1:20" hidden="1" x14ac:dyDescent="0.25">
      <c r="A1917" s="1">
        <v>25589998</v>
      </c>
      <c r="B1917" s="2">
        <v>45128</v>
      </c>
      <c r="C1917" s="2" t="s">
        <v>456</v>
      </c>
      <c r="D1917" s="1" t="s">
        <v>279</v>
      </c>
      <c r="E1917" s="1" t="s">
        <v>60</v>
      </c>
      <c r="F1917" s="1">
        <v>126309</v>
      </c>
      <c r="G1917" s="1" t="s">
        <v>423</v>
      </c>
      <c r="H1917" s="29">
        <v>13149</v>
      </c>
      <c r="I1917" s="46">
        <v>738.41</v>
      </c>
      <c r="J1917" s="30">
        <v>433.26400000000001</v>
      </c>
      <c r="K1917" s="4"/>
      <c r="L1917" s="3" t="s">
        <v>61</v>
      </c>
      <c r="M1917" s="2">
        <v>45128</v>
      </c>
      <c r="N1917" s="2"/>
      <c r="O1917" s="5">
        <v>45153</v>
      </c>
      <c r="P1917" s="2"/>
      <c r="Q1917" s="2"/>
      <c r="R1917" s="1"/>
      <c r="S1917" s="45"/>
      <c r="T1917" s="31"/>
    </row>
    <row r="1918" spans="1:20" hidden="1" x14ac:dyDescent="0.25">
      <c r="A1918" s="1">
        <v>25359098</v>
      </c>
      <c r="B1918" s="2">
        <v>45128</v>
      </c>
      <c r="C1918" s="2" t="s">
        <v>456</v>
      </c>
      <c r="D1918" s="1" t="s">
        <v>620</v>
      </c>
      <c r="E1918" s="1" t="s">
        <v>60</v>
      </c>
      <c r="F1918" s="1">
        <v>126310</v>
      </c>
      <c r="G1918" s="1" t="s">
        <v>423</v>
      </c>
      <c r="H1918" s="29">
        <v>13400</v>
      </c>
      <c r="I1918" s="46">
        <v>818.52</v>
      </c>
      <c r="J1918" s="30">
        <v>487.42099999999999</v>
      </c>
      <c r="K1918" s="4"/>
      <c r="L1918" s="3" t="s">
        <v>61</v>
      </c>
      <c r="M1918" s="2">
        <v>45128</v>
      </c>
      <c r="N1918" s="2"/>
      <c r="O1918" s="5">
        <v>45153</v>
      </c>
      <c r="P1918" s="2"/>
      <c r="Q1918" s="2"/>
      <c r="R1918" s="1"/>
      <c r="S1918" s="45"/>
      <c r="T1918" s="31"/>
    </row>
    <row r="1919" spans="1:20" hidden="1" x14ac:dyDescent="0.25">
      <c r="A1919" s="1">
        <v>25850198</v>
      </c>
      <c r="B1919" s="2">
        <v>45128</v>
      </c>
      <c r="C1919" s="2" t="s">
        <v>456</v>
      </c>
      <c r="D1919" s="1" t="s">
        <v>620</v>
      </c>
      <c r="E1919" s="1" t="s">
        <v>60</v>
      </c>
      <c r="F1919" s="1">
        <v>126311</v>
      </c>
      <c r="G1919" s="1" t="s">
        <v>423</v>
      </c>
      <c r="H1919" s="29">
        <v>16689</v>
      </c>
      <c r="I1919" s="46">
        <v>945.43</v>
      </c>
      <c r="J1919" s="30">
        <v>557.98599999999999</v>
      </c>
      <c r="K1919" s="4"/>
      <c r="L1919" s="3" t="s">
        <v>61</v>
      </c>
      <c r="M1919" s="2">
        <v>45128</v>
      </c>
      <c r="N1919" s="2"/>
      <c r="O1919" s="5">
        <v>45153</v>
      </c>
      <c r="P1919" s="2"/>
      <c r="Q1919" s="2"/>
      <c r="R1919" s="1"/>
      <c r="S1919" s="45"/>
      <c r="T1919" s="31"/>
    </row>
    <row r="1920" spans="1:20" hidden="1" x14ac:dyDescent="0.25">
      <c r="A1920" s="1">
        <v>26225198</v>
      </c>
      <c r="B1920" s="2">
        <v>45128</v>
      </c>
      <c r="C1920" s="2" t="s">
        <v>456</v>
      </c>
      <c r="D1920" s="1" t="s">
        <v>64</v>
      </c>
      <c r="E1920" s="1" t="s">
        <v>24</v>
      </c>
      <c r="F1920" s="1">
        <v>126312</v>
      </c>
      <c r="G1920" s="1" t="s">
        <v>423</v>
      </c>
      <c r="H1920" s="29">
        <v>10106.959999999999</v>
      </c>
      <c r="I1920" s="46">
        <v>527.05999999999995</v>
      </c>
      <c r="J1920" s="30">
        <v>343.50599999999997</v>
      </c>
      <c r="K1920" s="4"/>
      <c r="L1920" s="3" t="s">
        <v>11</v>
      </c>
      <c r="M1920" s="2">
        <v>45128</v>
      </c>
      <c r="N1920" s="2"/>
      <c r="O1920" s="5">
        <v>45148</v>
      </c>
      <c r="P1920" s="2"/>
      <c r="Q1920" s="2"/>
      <c r="R1920" s="1"/>
      <c r="S1920" s="45"/>
      <c r="T1920" s="31"/>
    </row>
    <row r="1921" spans="1:20" hidden="1" x14ac:dyDescent="0.25">
      <c r="A1921" s="1">
        <v>25789498</v>
      </c>
      <c r="B1921" s="2">
        <v>45128</v>
      </c>
      <c r="C1921" s="2" t="s">
        <v>456</v>
      </c>
      <c r="D1921" s="1" t="s">
        <v>113</v>
      </c>
      <c r="E1921" s="1" t="s">
        <v>5</v>
      </c>
      <c r="F1921" s="1">
        <v>126313</v>
      </c>
      <c r="G1921" s="1" t="s">
        <v>422</v>
      </c>
      <c r="H1921" s="29">
        <v>13339</v>
      </c>
      <c r="I1921" s="46">
        <v>421.6</v>
      </c>
      <c r="J1921" s="30">
        <v>539.42999999999995</v>
      </c>
      <c r="K1921" s="4"/>
      <c r="L1921" s="3" t="s">
        <v>188</v>
      </c>
      <c r="M1921" s="2">
        <v>45128</v>
      </c>
      <c r="N1921" s="2"/>
      <c r="O1921" s="5">
        <v>45132</v>
      </c>
      <c r="P1921" s="2"/>
      <c r="Q1921" s="2"/>
      <c r="R1921" s="1"/>
      <c r="S1921" s="45"/>
      <c r="T1921" s="31"/>
    </row>
    <row r="1922" spans="1:20" hidden="1" x14ac:dyDescent="0.25">
      <c r="A1922" s="1">
        <v>24839898</v>
      </c>
      <c r="B1922" s="2">
        <v>45128</v>
      </c>
      <c r="C1922" s="2" t="s">
        <v>456</v>
      </c>
      <c r="D1922" s="1" t="s">
        <v>874</v>
      </c>
      <c r="E1922" s="1" t="s">
        <v>49</v>
      </c>
      <c r="F1922" s="1">
        <v>126314</v>
      </c>
      <c r="G1922" s="1" t="s">
        <v>424</v>
      </c>
      <c r="H1922" s="29">
        <v>13139</v>
      </c>
      <c r="I1922" s="46">
        <v>954.65</v>
      </c>
      <c r="J1922" s="30">
        <v>435.11</v>
      </c>
      <c r="K1922" s="4"/>
      <c r="L1922" s="3" t="s">
        <v>798</v>
      </c>
      <c r="M1922" s="2">
        <v>45128</v>
      </c>
      <c r="N1922" s="2"/>
      <c r="O1922" s="5">
        <v>45160</v>
      </c>
      <c r="P1922" s="2"/>
      <c r="Q1922" s="2"/>
      <c r="R1922" s="1"/>
      <c r="S1922" s="45"/>
      <c r="T1922" s="31"/>
    </row>
    <row r="1923" spans="1:20" hidden="1" x14ac:dyDescent="0.25">
      <c r="A1923" s="1">
        <v>26197098</v>
      </c>
      <c r="B1923" s="2">
        <v>45132</v>
      </c>
      <c r="C1923" s="2" t="s">
        <v>456</v>
      </c>
      <c r="D1923" s="1" t="s">
        <v>122</v>
      </c>
      <c r="E1923" s="1" t="s">
        <v>10</v>
      </c>
      <c r="F1923" s="1">
        <v>126317</v>
      </c>
      <c r="G1923" s="1" t="s">
        <v>423</v>
      </c>
      <c r="H1923" s="29">
        <v>73044.429999999993</v>
      </c>
      <c r="I1923" s="46">
        <v>3224.6</v>
      </c>
      <c r="J1923" s="30">
        <v>2358.0949999999998</v>
      </c>
      <c r="K1923" s="4"/>
      <c r="L1923" s="3" t="s">
        <v>800</v>
      </c>
      <c r="M1923" s="2">
        <v>45128</v>
      </c>
      <c r="N1923" s="2" t="s">
        <v>1408</v>
      </c>
      <c r="O1923" s="5">
        <v>45145</v>
      </c>
      <c r="P1923" s="2"/>
      <c r="Q1923" s="2"/>
      <c r="R1923" s="1"/>
      <c r="S1923" s="45"/>
      <c r="T1923" s="31"/>
    </row>
    <row r="1924" spans="1:20" hidden="1" x14ac:dyDescent="0.25">
      <c r="A1924" s="1">
        <v>26383898</v>
      </c>
      <c r="B1924" s="2">
        <v>45128</v>
      </c>
      <c r="C1924" s="2" t="s">
        <v>456</v>
      </c>
      <c r="D1924" s="1" t="s">
        <v>22</v>
      </c>
      <c r="E1924" s="1" t="s">
        <v>16</v>
      </c>
      <c r="F1924" s="1">
        <v>126318</v>
      </c>
      <c r="G1924" s="1" t="s">
        <v>423</v>
      </c>
      <c r="H1924" s="29">
        <v>5926.73</v>
      </c>
      <c r="I1924" s="46">
        <v>254.32</v>
      </c>
      <c r="J1924" s="30">
        <v>165.751</v>
      </c>
      <c r="K1924" s="4"/>
      <c r="L1924" s="3" t="s">
        <v>11</v>
      </c>
      <c r="M1924" s="2">
        <v>45128</v>
      </c>
      <c r="N1924" s="2"/>
      <c r="O1924" s="5">
        <v>45148</v>
      </c>
      <c r="P1924" s="2"/>
      <c r="Q1924" s="2"/>
      <c r="R1924" s="1"/>
      <c r="S1924" s="45"/>
      <c r="T1924" s="31"/>
    </row>
    <row r="1925" spans="1:20" hidden="1" x14ac:dyDescent="0.25">
      <c r="A1925" s="1">
        <v>26379398</v>
      </c>
      <c r="B1925" s="2">
        <v>45128</v>
      </c>
      <c r="C1925" s="2" t="s">
        <v>456</v>
      </c>
      <c r="D1925" s="1" t="s">
        <v>46</v>
      </c>
      <c r="E1925" s="1" t="s">
        <v>26</v>
      </c>
      <c r="F1925" s="1">
        <v>126319</v>
      </c>
      <c r="G1925" s="1" t="s">
        <v>424</v>
      </c>
      <c r="H1925" s="29">
        <v>7467.9</v>
      </c>
      <c r="I1925" s="46">
        <v>526.66999999999996</v>
      </c>
      <c r="J1925" s="30">
        <v>223.958</v>
      </c>
      <c r="K1925" s="4"/>
      <c r="L1925" s="3" t="s">
        <v>798</v>
      </c>
      <c r="M1925" s="2">
        <v>45128</v>
      </c>
      <c r="N1925" s="2"/>
      <c r="O1925" s="5">
        <v>45152</v>
      </c>
      <c r="P1925" s="2"/>
      <c r="Q1925" s="2"/>
      <c r="R1925" s="1"/>
      <c r="S1925" s="45"/>
      <c r="T1925" s="31"/>
    </row>
    <row r="1926" spans="1:20" hidden="1" x14ac:dyDescent="0.25">
      <c r="A1926" s="1">
        <v>26384198</v>
      </c>
      <c r="B1926" s="2">
        <v>45131</v>
      </c>
      <c r="C1926" s="2" t="s">
        <v>456</v>
      </c>
      <c r="D1926" s="1" t="s">
        <v>622</v>
      </c>
      <c r="E1926" s="1" t="s">
        <v>66</v>
      </c>
      <c r="F1926" s="1">
        <v>126320</v>
      </c>
      <c r="G1926" s="1" t="s">
        <v>423</v>
      </c>
      <c r="H1926" s="29">
        <v>6047.91</v>
      </c>
      <c r="I1926" s="46">
        <v>377.45</v>
      </c>
      <c r="J1926" s="30">
        <v>193.58500000000001</v>
      </c>
      <c r="K1926" s="4"/>
      <c r="L1926" s="3" t="s">
        <v>61</v>
      </c>
      <c r="M1926" s="2">
        <v>45128</v>
      </c>
      <c r="N1926" s="2"/>
      <c r="O1926" s="5">
        <v>45153</v>
      </c>
      <c r="P1926" s="2"/>
      <c r="Q1926" s="2"/>
      <c r="R1926" s="1"/>
      <c r="S1926" s="45"/>
      <c r="T1926" s="31"/>
    </row>
    <row r="1927" spans="1:20" hidden="1" x14ac:dyDescent="0.25">
      <c r="A1927" s="1">
        <v>26387798</v>
      </c>
      <c r="B1927" s="2">
        <v>45128</v>
      </c>
      <c r="C1927" s="2" t="s">
        <v>456</v>
      </c>
      <c r="D1927" s="1" t="s">
        <v>841</v>
      </c>
      <c r="E1927" s="1" t="s">
        <v>42</v>
      </c>
      <c r="F1927" s="1">
        <v>126321</v>
      </c>
      <c r="G1927" s="1" t="s">
        <v>424</v>
      </c>
      <c r="H1927" s="29">
        <v>7826.97</v>
      </c>
      <c r="I1927" s="46">
        <v>1339.81</v>
      </c>
      <c r="J1927" s="30">
        <v>251.791</v>
      </c>
      <c r="K1927" s="4"/>
      <c r="L1927" s="3" t="s">
        <v>798</v>
      </c>
      <c r="M1927" s="2">
        <v>45128</v>
      </c>
      <c r="N1927" s="2"/>
      <c r="O1927" s="5">
        <v>45156</v>
      </c>
      <c r="P1927" s="2"/>
      <c r="Q1927" s="2"/>
      <c r="R1927" s="1"/>
      <c r="S1927" s="45"/>
      <c r="T1927" s="31"/>
    </row>
    <row r="1928" spans="1:20" hidden="1" x14ac:dyDescent="0.25">
      <c r="A1928" s="1">
        <v>25849498</v>
      </c>
      <c r="B1928" s="2">
        <v>45128</v>
      </c>
      <c r="C1928" s="2" t="s">
        <v>456</v>
      </c>
      <c r="D1928" s="1" t="s">
        <v>1017</v>
      </c>
      <c r="E1928" s="1" t="s">
        <v>143</v>
      </c>
      <c r="F1928" s="1">
        <v>126322</v>
      </c>
      <c r="G1928" s="1" t="s">
        <v>424</v>
      </c>
      <c r="H1928" s="29">
        <v>13909</v>
      </c>
      <c r="I1928" s="46">
        <v>1412.89</v>
      </c>
      <c r="J1928" s="30">
        <v>464.81799999999998</v>
      </c>
      <c r="K1928" s="4"/>
      <c r="L1928" s="3" t="s">
        <v>798</v>
      </c>
      <c r="M1928" s="2">
        <v>45128</v>
      </c>
      <c r="N1928" s="2"/>
      <c r="O1928" s="5">
        <v>45149</v>
      </c>
      <c r="P1928" s="2"/>
      <c r="Q1928" s="2"/>
      <c r="R1928" s="1"/>
      <c r="S1928" s="45"/>
      <c r="T1928" s="31"/>
    </row>
    <row r="1929" spans="1:20" hidden="1" x14ac:dyDescent="0.25">
      <c r="A1929" s="1">
        <v>26390498</v>
      </c>
      <c r="B1929" s="2">
        <v>45132</v>
      </c>
      <c r="C1929" s="2" t="s">
        <v>456</v>
      </c>
      <c r="D1929" s="1" t="s">
        <v>178</v>
      </c>
      <c r="E1929" s="1" t="s">
        <v>66</v>
      </c>
      <c r="F1929" s="1">
        <v>126324</v>
      </c>
      <c r="G1929" s="1" t="s">
        <v>423</v>
      </c>
      <c r="H1929" s="29">
        <v>10106.91</v>
      </c>
      <c r="I1929" s="46">
        <v>663.67</v>
      </c>
      <c r="J1929" s="30">
        <v>343.50599999999997</v>
      </c>
      <c r="K1929" s="4"/>
      <c r="L1929" s="3" t="s">
        <v>61</v>
      </c>
      <c r="M1929" s="2">
        <v>45128</v>
      </c>
      <c r="N1929" s="2"/>
      <c r="O1929" s="2">
        <v>45147</v>
      </c>
      <c r="P1929" s="2"/>
      <c r="Q1929" s="2"/>
      <c r="R1929" s="1"/>
      <c r="S1929" s="45"/>
      <c r="T1929" s="31"/>
    </row>
    <row r="1930" spans="1:20" hidden="1" x14ac:dyDescent="0.25">
      <c r="A1930" s="1">
        <v>26409698</v>
      </c>
      <c r="B1930" s="2">
        <v>45131</v>
      </c>
      <c r="C1930" s="2" t="s">
        <v>456</v>
      </c>
      <c r="D1930" s="1" t="s">
        <v>623</v>
      </c>
      <c r="E1930" s="1" t="s">
        <v>66</v>
      </c>
      <c r="F1930" s="1">
        <v>126325</v>
      </c>
      <c r="G1930" s="1" t="s">
        <v>423</v>
      </c>
      <c r="H1930" s="29">
        <v>17343.810000000001</v>
      </c>
      <c r="I1930" s="46">
        <v>1443.14</v>
      </c>
      <c r="J1930" s="30">
        <v>624.38199999999995</v>
      </c>
      <c r="K1930" s="4"/>
      <c r="L1930" s="3" t="s">
        <v>61</v>
      </c>
      <c r="M1930" s="2">
        <v>45128</v>
      </c>
      <c r="N1930" s="2"/>
      <c r="O1930" s="5">
        <v>45153</v>
      </c>
      <c r="P1930" s="2"/>
      <c r="Q1930" s="2"/>
      <c r="R1930" s="1"/>
      <c r="S1930" s="45"/>
      <c r="T1930" s="31"/>
    </row>
    <row r="1931" spans="1:20" hidden="1" x14ac:dyDescent="0.25">
      <c r="A1931" s="1">
        <v>26407998</v>
      </c>
      <c r="B1931" s="2">
        <v>45132</v>
      </c>
      <c r="C1931" s="2" t="s">
        <v>456</v>
      </c>
      <c r="D1931" s="1" t="s">
        <v>236</v>
      </c>
      <c r="E1931" s="1" t="s">
        <v>66</v>
      </c>
      <c r="F1931" s="1">
        <v>126326</v>
      </c>
      <c r="G1931" s="1" t="s">
        <v>423</v>
      </c>
      <c r="H1931" s="29">
        <v>15254.91</v>
      </c>
      <c r="I1931" s="46">
        <v>901.72</v>
      </c>
      <c r="J1931" s="30">
        <v>538.34199999999998</v>
      </c>
      <c r="K1931" s="4"/>
      <c r="L1931" s="3" t="s">
        <v>510</v>
      </c>
      <c r="M1931" s="2">
        <v>45128</v>
      </c>
      <c r="N1931" s="2"/>
      <c r="O1931" s="2">
        <v>45159</v>
      </c>
      <c r="P1931" s="2"/>
      <c r="Q1931" s="2"/>
      <c r="R1931" s="1"/>
      <c r="S1931" s="45"/>
      <c r="T1931" s="31"/>
    </row>
    <row r="1932" spans="1:20" hidden="1" x14ac:dyDescent="0.25">
      <c r="A1932" s="1">
        <v>26408798</v>
      </c>
      <c r="B1932" s="2">
        <v>45132</v>
      </c>
      <c r="C1932" s="2" t="s">
        <v>456</v>
      </c>
      <c r="D1932" s="1" t="s">
        <v>65</v>
      </c>
      <c r="E1932" s="1" t="s">
        <v>66</v>
      </c>
      <c r="F1932" s="1">
        <v>126327</v>
      </c>
      <c r="G1932" s="1" t="s">
        <v>423</v>
      </c>
      <c r="H1932" s="29">
        <v>9493.11</v>
      </c>
      <c r="I1932" s="46">
        <v>537.37</v>
      </c>
      <c r="J1932" s="30">
        <v>313.13299999999998</v>
      </c>
      <c r="K1932" s="4"/>
      <c r="L1932" s="3" t="s">
        <v>61</v>
      </c>
      <c r="M1932" s="2">
        <v>45128</v>
      </c>
      <c r="N1932" s="2"/>
      <c r="O1932" s="2">
        <v>45148</v>
      </c>
      <c r="P1932" s="2"/>
      <c r="Q1932" s="2"/>
      <c r="R1932" s="1"/>
      <c r="S1932" s="45"/>
      <c r="T1932" s="31"/>
    </row>
    <row r="1933" spans="1:20" hidden="1" x14ac:dyDescent="0.25">
      <c r="A1933" s="1">
        <v>26560399</v>
      </c>
      <c r="B1933" s="2">
        <v>45128</v>
      </c>
      <c r="C1933" s="2" t="s">
        <v>456</v>
      </c>
      <c r="D1933" s="1" t="s">
        <v>226</v>
      </c>
      <c r="E1933" s="1" t="s">
        <v>10</v>
      </c>
      <c r="F1933" s="1">
        <v>126359</v>
      </c>
      <c r="G1933" s="1" t="s">
        <v>423</v>
      </c>
      <c r="H1933" s="29">
        <v>652.09</v>
      </c>
      <c r="I1933" s="46">
        <v>99.36</v>
      </c>
      <c r="J1933" s="30">
        <v>35.417000000000002</v>
      </c>
      <c r="K1933" s="4"/>
      <c r="L1933" s="3" t="s">
        <v>61</v>
      </c>
      <c r="M1933" s="2">
        <v>45128</v>
      </c>
      <c r="N1933" s="2"/>
      <c r="O1933" s="5">
        <v>45148</v>
      </c>
      <c r="P1933" s="2"/>
      <c r="Q1933" s="2"/>
      <c r="R1933" s="1"/>
      <c r="S1933" s="45"/>
      <c r="T1933" s="31"/>
    </row>
    <row r="1934" spans="1:20" hidden="1" x14ac:dyDescent="0.25">
      <c r="A1934" s="1">
        <v>26183298</v>
      </c>
      <c r="B1934" s="2">
        <v>45128</v>
      </c>
      <c r="C1934" s="2" t="s">
        <v>456</v>
      </c>
      <c r="D1934" s="1" t="s">
        <v>232</v>
      </c>
      <c r="E1934" s="1" t="s">
        <v>26</v>
      </c>
      <c r="F1934" s="1">
        <v>126360</v>
      </c>
      <c r="G1934" s="1" t="s">
        <v>424</v>
      </c>
      <c r="H1934" s="29">
        <v>57600</v>
      </c>
      <c r="I1934" s="46">
        <v>8240.23</v>
      </c>
      <c r="J1934" s="30">
        <v>1469.9</v>
      </c>
      <c r="K1934" s="4"/>
      <c r="L1934" s="3" t="s">
        <v>798</v>
      </c>
      <c r="M1934" s="2">
        <v>45128</v>
      </c>
      <c r="N1934" s="2"/>
      <c r="O1934" s="5">
        <v>45156</v>
      </c>
      <c r="P1934" s="2"/>
      <c r="Q1934" s="2"/>
      <c r="R1934" s="1"/>
      <c r="S1934" s="45"/>
      <c r="T1934" s="31"/>
    </row>
    <row r="1935" spans="1:20" hidden="1" x14ac:dyDescent="0.25">
      <c r="A1935" s="1">
        <v>26583099</v>
      </c>
      <c r="B1935" s="2">
        <v>45131</v>
      </c>
      <c r="C1935" s="2" t="s">
        <v>456</v>
      </c>
      <c r="D1935" s="1" t="s">
        <v>209</v>
      </c>
      <c r="E1935" s="1" t="s">
        <v>51</v>
      </c>
      <c r="F1935" s="1">
        <v>126362</v>
      </c>
      <c r="G1935" s="1" t="s">
        <v>422</v>
      </c>
      <c r="H1935" s="29">
        <v>691.96</v>
      </c>
      <c r="I1935" s="46">
        <v>633.49</v>
      </c>
      <c r="J1935" s="30">
        <v>35.417000000000002</v>
      </c>
      <c r="K1935" s="4"/>
      <c r="L1935" s="3" t="s">
        <v>883</v>
      </c>
      <c r="M1935" s="2">
        <v>45128</v>
      </c>
      <c r="N1935" s="2"/>
      <c r="O1935" s="5">
        <v>45134</v>
      </c>
      <c r="P1935" s="2"/>
      <c r="Q1935" s="2"/>
      <c r="R1935" s="1"/>
      <c r="S1935" s="45"/>
      <c r="T1935" s="31"/>
    </row>
    <row r="1936" spans="1:20" hidden="1" x14ac:dyDescent="0.25">
      <c r="A1936" s="1">
        <v>26048598</v>
      </c>
      <c r="B1936" s="2">
        <v>45128</v>
      </c>
      <c r="C1936" s="2" t="s">
        <v>456</v>
      </c>
      <c r="D1936" s="1" t="s">
        <v>123</v>
      </c>
      <c r="E1936" s="1" t="s">
        <v>30</v>
      </c>
      <c r="F1936" s="1">
        <v>126364</v>
      </c>
      <c r="G1936" s="1" t="s">
        <v>425</v>
      </c>
      <c r="H1936" s="29">
        <v>13000</v>
      </c>
      <c r="I1936" s="46">
        <v>493.41</v>
      </c>
      <c r="J1936" s="30">
        <v>379.03399999999999</v>
      </c>
      <c r="K1936" s="4"/>
      <c r="L1936" s="3" t="s">
        <v>798</v>
      </c>
      <c r="M1936" s="2">
        <v>45128</v>
      </c>
      <c r="N1936" s="2"/>
      <c r="O1936" s="5">
        <v>45142</v>
      </c>
      <c r="P1936" s="2"/>
      <c r="Q1936" s="2"/>
      <c r="R1936" s="1"/>
      <c r="S1936" s="45"/>
      <c r="T1936" s="31"/>
    </row>
    <row r="1937" spans="1:20" hidden="1" x14ac:dyDescent="0.25">
      <c r="A1937" s="1">
        <v>26221298</v>
      </c>
      <c r="B1937" s="2">
        <v>45131</v>
      </c>
      <c r="C1937" s="2" t="s">
        <v>456</v>
      </c>
      <c r="D1937" s="1" t="s">
        <v>300</v>
      </c>
      <c r="E1937" s="1" t="s">
        <v>60</v>
      </c>
      <c r="F1937" s="1">
        <v>126365</v>
      </c>
      <c r="G1937" s="1" t="s">
        <v>423</v>
      </c>
      <c r="H1937" s="29">
        <v>19224.810000000001</v>
      </c>
      <c r="I1937" s="46">
        <v>1274.68</v>
      </c>
      <c r="J1937" s="30">
        <v>679.31100000000004</v>
      </c>
      <c r="K1937" s="4"/>
      <c r="L1937" s="3" t="s">
        <v>61</v>
      </c>
      <c r="M1937" s="2">
        <v>45128</v>
      </c>
      <c r="N1937" s="2"/>
      <c r="O1937" s="5">
        <v>45155</v>
      </c>
      <c r="P1937" s="2"/>
      <c r="Q1937" s="2"/>
      <c r="R1937" s="1"/>
      <c r="S1937" s="45"/>
      <c r="T1937" s="31"/>
    </row>
    <row r="1938" spans="1:20" hidden="1" x14ac:dyDescent="0.25">
      <c r="A1938" s="1">
        <v>26236498</v>
      </c>
      <c r="B1938" s="2">
        <v>45132</v>
      </c>
      <c r="C1938" s="2" t="s">
        <v>456</v>
      </c>
      <c r="D1938" s="1" t="s">
        <v>208</v>
      </c>
      <c r="E1938" s="1" t="s">
        <v>66</v>
      </c>
      <c r="F1938" s="1">
        <v>126366</v>
      </c>
      <c r="G1938" s="1" t="s">
        <v>423</v>
      </c>
      <c r="H1938" s="29">
        <v>13409</v>
      </c>
      <c r="I1938" s="46">
        <v>616.80999999999995</v>
      </c>
      <c r="J1938" s="30">
        <v>262.762</v>
      </c>
      <c r="K1938" s="4"/>
      <c r="L1938" s="3" t="s">
        <v>510</v>
      </c>
      <c r="M1938" s="2">
        <v>45128</v>
      </c>
      <c r="N1938" s="27"/>
      <c r="O1938" s="2">
        <v>45159</v>
      </c>
      <c r="P1938" s="2"/>
      <c r="Q1938" s="2"/>
      <c r="R1938" s="1"/>
      <c r="S1938" s="45"/>
      <c r="T1938" s="31"/>
    </row>
    <row r="1939" spans="1:20" hidden="1" x14ac:dyDescent="0.25">
      <c r="A1939" s="1">
        <v>26199198</v>
      </c>
      <c r="B1939" s="2">
        <v>45128</v>
      </c>
      <c r="C1939" s="2" t="s">
        <v>456</v>
      </c>
      <c r="D1939" s="1" t="s">
        <v>276</v>
      </c>
      <c r="E1939" s="1" t="s">
        <v>20</v>
      </c>
      <c r="F1939" s="1">
        <v>126367</v>
      </c>
      <c r="G1939" s="1" t="s">
        <v>423</v>
      </c>
      <c r="H1939" s="29">
        <v>6047.91</v>
      </c>
      <c r="I1939" s="46">
        <v>292.32</v>
      </c>
      <c r="J1939" s="30">
        <v>190.52099999999999</v>
      </c>
      <c r="K1939" s="4"/>
      <c r="L1939" s="3" t="s">
        <v>11</v>
      </c>
      <c r="M1939" s="2">
        <v>45128</v>
      </c>
      <c r="N1939" s="2"/>
      <c r="O1939" s="5">
        <v>45146</v>
      </c>
      <c r="P1939" s="2"/>
      <c r="Q1939" s="2"/>
      <c r="R1939" s="1"/>
      <c r="S1939" s="45"/>
      <c r="T1939" s="31"/>
    </row>
    <row r="1940" spans="1:20" hidden="1" x14ac:dyDescent="0.25">
      <c r="A1940" s="1">
        <v>26314298</v>
      </c>
      <c r="B1940" s="2">
        <v>45128</v>
      </c>
      <c r="C1940" s="2" t="s">
        <v>456</v>
      </c>
      <c r="D1940" s="1" t="s">
        <v>131</v>
      </c>
      <c r="E1940" s="1" t="s">
        <v>20</v>
      </c>
      <c r="F1940" s="1">
        <v>126368</v>
      </c>
      <c r="G1940" s="1" t="s">
        <v>423</v>
      </c>
      <c r="H1940" s="29">
        <v>8819.91</v>
      </c>
      <c r="I1940" s="46">
        <v>437.74</v>
      </c>
      <c r="J1940" s="30">
        <v>285.29899999999998</v>
      </c>
      <c r="K1940" s="4"/>
      <c r="L1940" s="3" t="s">
        <v>11</v>
      </c>
      <c r="M1940" s="2">
        <v>45128</v>
      </c>
      <c r="N1940" s="2"/>
      <c r="O1940" s="5">
        <v>45146</v>
      </c>
      <c r="P1940" s="2"/>
      <c r="Q1940" s="2"/>
      <c r="R1940" s="1"/>
      <c r="S1940" s="45"/>
      <c r="T1940" s="31"/>
    </row>
    <row r="1941" spans="1:20" hidden="1" x14ac:dyDescent="0.25">
      <c r="A1941" s="1">
        <v>25785898</v>
      </c>
      <c r="B1941" s="2">
        <v>45131</v>
      </c>
      <c r="C1941" s="2" t="s">
        <v>456</v>
      </c>
      <c r="D1941" s="1" t="s">
        <v>98</v>
      </c>
      <c r="E1941" s="1" t="s">
        <v>10</v>
      </c>
      <c r="F1941" s="1">
        <v>126369</v>
      </c>
      <c r="G1941" s="1" t="s">
        <v>423</v>
      </c>
      <c r="H1941" s="29">
        <v>26636.07</v>
      </c>
      <c r="I1941" s="46">
        <v>1175.9000000000001</v>
      </c>
      <c r="J1941" s="30">
        <v>799.327</v>
      </c>
      <c r="K1941" s="4"/>
      <c r="L1941" s="3" t="s">
        <v>61</v>
      </c>
      <c r="M1941" s="2">
        <v>45128</v>
      </c>
      <c r="N1941" s="2"/>
      <c r="O1941" s="5">
        <v>45152</v>
      </c>
      <c r="P1941" s="2"/>
      <c r="Q1941" s="2"/>
      <c r="R1941" s="1"/>
      <c r="S1941" s="45"/>
      <c r="T1941" s="31"/>
    </row>
    <row r="1942" spans="1:20" hidden="1" x14ac:dyDescent="0.25">
      <c r="A1942" s="1">
        <v>26248998</v>
      </c>
      <c r="B1942" s="2">
        <v>45128</v>
      </c>
      <c r="C1942" s="2" t="s">
        <v>456</v>
      </c>
      <c r="D1942" s="1" t="s">
        <v>36</v>
      </c>
      <c r="E1942" s="1" t="s">
        <v>30</v>
      </c>
      <c r="F1942" s="1">
        <v>126371</v>
      </c>
      <c r="G1942" s="1" t="s">
        <v>425</v>
      </c>
      <c r="H1942" s="29">
        <v>15160.83</v>
      </c>
      <c r="I1942" s="46">
        <v>911.24</v>
      </c>
      <c r="J1942" s="30">
        <v>491.59</v>
      </c>
      <c r="K1942" s="4"/>
      <c r="L1942" s="3" t="s">
        <v>798</v>
      </c>
      <c r="M1942" s="2">
        <v>45128</v>
      </c>
      <c r="N1942" s="2"/>
      <c r="O1942" s="5">
        <v>45153</v>
      </c>
      <c r="P1942" s="2"/>
      <c r="Q1942" s="2"/>
      <c r="R1942" s="1"/>
      <c r="S1942" s="45"/>
      <c r="T1942" s="31"/>
    </row>
    <row r="1943" spans="1:20" hidden="1" x14ac:dyDescent="0.25">
      <c r="A1943" s="1">
        <v>26221398</v>
      </c>
      <c r="B1943" s="2">
        <v>45128</v>
      </c>
      <c r="C1943" s="2" t="s">
        <v>456</v>
      </c>
      <c r="D1943" s="1" t="s">
        <v>19</v>
      </c>
      <c r="E1943" s="1" t="s">
        <v>20</v>
      </c>
      <c r="F1943" s="1">
        <v>126372</v>
      </c>
      <c r="G1943" s="1" t="s">
        <v>423</v>
      </c>
      <c r="H1943" s="29">
        <v>6721.11</v>
      </c>
      <c r="I1943" s="46">
        <v>267.3</v>
      </c>
      <c r="J1943" s="30">
        <v>223.958</v>
      </c>
      <c r="K1943" s="4"/>
      <c r="L1943" s="3" t="s">
        <v>11</v>
      </c>
      <c r="M1943" s="2">
        <v>45128</v>
      </c>
      <c r="N1943" s="2"/>
      <c r="O1943" s="5">
        <v>45142</v>
      </c>
      <c r="P1943" s="2"/>
      <c r="Q1943" s="2"/>
      <c r="R1943" s="1"/>
      <c r="S1943" s="45"/>
      <c r="T1943" s="31"/>
    </row>
    <row r="1944" spans="1:20" hidden="1" x14ac:dyDescent="0.25">
      <c r="A1944" s="1">
        <v>26139198</v>
      </c>
      <c r="B1944" s="2">
        <v>45128</v>
      </c>
      <c r="C1944" s="2" t="s">
        <v>456</v>
      </c>
      <c r="D1944" s="1" t="s">
        <v>124</v>
      </c>
      <c r="E1944" s="1" t="s">
        <v>30</v>
      </c>
      <c r="F1944" s="1">
        <v>126373</v>
      </c>
      <c r="G1944" s="1" t="s">
        <v>425</v>
      </c>
      <c r="H1944" s="29">
        <v>8166.51</v>
      </c>
      <c r="I1944" s="46">
        <v>357.57</v>
      </c>
      <c r="J1944" s="30">
        <v>252.55</v>
      </c>
      <c r="K1944" s="4"/>
      <c r="L1944" s="3" t="s">
        <v>798</v>
      </c>
      <c r="M1944" s="2">
        <v>45128</v>
      </c>
      <c r="N1944" s="2"/>
      <c r="O1944" s="5">
        <v>45145</v>
      </c>
      <c r="P1944" s="2"/>
      <c r="Q1944" s="2"/>
      <c r="R1944" s="1"/>
      <c r="S1944" s="45"/>
      <c r="T1944" s="31"/>
    </row>
    <row r="1945" spans="1:20" hidden="1" x14ac:dyDescent="0.25">
      <c r="A1945" s="1">
        <v>26203298</v>
      </c>
      <c r="B1945" s="2">
        <v>45131</v>
      </c>
      <c r="C1945" s="2" t="s">
        <v>456</v>
      </c>
      <c r="D1945" s="1" t="s">
        <v>18</v>
      </c>
      <c r="E1945" s="1" t="s">
        <v>16</v>
      </c>
      <c r="F1945" s="1">
        <v>126374</v>
      </c>
      <c r="G1945" s="1" t="s">
        <v>423</v>
      </c>
      <c r="H1945" s="29">
        <v>14169</v>
      </c>
      <c r="I1945" s="46">
        <v>754.07</v>
      </c>
      <c r="J1945" s="30">
        <v>491.47</v>
      </c>
      <c r="K1945" s="4"/>
      <c r="L1945" s="3" t="s">
        <v>11</v>
      </c>
      <c r="M1945" s="2">
        <v>45128</v>
      </c>
      <c r="N1945" s="2"/>
      <c r="O1945" s="5">
        <v>45149</v>
      </c>
      <c r="P1945" s="2"/>
      <c r="Q1945" s="2"/>
      <c r="R1945" s="1"/>
      <c r="S1945" s="45"/>
      <c r="T1945" s="31"/>
    </row>
    <row r="1946" spans="1:20" hidden="1" x14ac:dyDescent="0.25">
      <c r="A1946" s="1">
        <v>25941098</v>
      </c>
      <c r="B1946" s="2">
        <v>45131</v>
      </c>
      <c r="C1946" s="2" t="s">
        <v>456</v>
      </c>
      <c r="D1946" s="1" t="s">
        <v>19</v>
      </c>
      <c r="E1946" s="1" t="s">
        <v>20</v>
      </c>
      <c r="F1946" s="1">
        <v>126376</v>
      </c>
      <c r="G1946" s="1" t="s">
        <v>423</v>
      </c>
      <c r="H1946" s="29">
        <v>13409</v>
      </c>
      <c r="I1946" s="46">
        <v>625.79999999999995</v>
      </c>
      <c r="J1946" s="30">
        <v>524.35900000000004</v>
      </c>
      <c r="K1946" s="4"/>
      <c r="L1946" s="3" t="s">
        <v>11</v>
      </c>
      <c r="M1946" s="2">
        <v>45128</v>
      </c>
      <c r="N1946" s="2"/>
      <c r="O1946" s="5">
        <v>45145</v>
      </c>
      <c r="P1946" s="2"/>
      <c r="Q1946" s="2"/>
      <c r="R1946" s="1"/>
      <c r="S1946" s="45"/>
      <c r="T1946" s="31"/>
    </row>
    <row r="1947" spans="1:20" hidden="1" x14ac:dyDescent="0.25">
      <c r="A1947" s="1">
        <v>26260798</v>
      </c>
      <c r="B1947" s="2">
        <v>45131</v>
      </c>
      <c r="C1947" s="2" t="s">
        <v>456</v>
      </c>
      <c r="D1947" s="1" t="s">
        <v>145</v>
      </c>
      <c r="E1947" s="1" t="s">
        <v>30</v>
      </c>
      <c r="F1947" s="1">
        <v>126379</v>
      </c>
      <c r="G1947" s="1" t="s">
        <v>425</v>
      </c>
      <c r="H1947" s="29">
        <v>9589</v>
      </c>
      <c r="I1947" s="46">
        <v>567.24</v>
      </c>
      <c r="J1947" s="30">
        <v>313.76</v>
      </c>
      <c r="K1947" s="4"/>
      <c r="L1947" s="3" t="s">
        <v>959</v>
      </c>
      <c r="M1947" s="2">
        <v>45128</v>
      </c>
      <c r="N1947" s="2" t="s">
        <v>1407</v>
      </c>
      <c r="O1947" s="5">
        <v>45153</v>
      </c>
      <c r="P1947" s="2"/>
      <c r="Q1947" s="2"/>
      <c r="R1947" s="1"/>
      <c r="S1947" s="45"/>
      <c r="T1947" s="31"/>
    </row>
    <row r="1948" spans="1:20" hidden="1" x14ac:dyDescent="0.25">
      <c r="A1948" s="1">
        <v>26273398</v>
      </c>
      <c r="B1948" s="2">
        <v>45128</v>
      </c>
      <c r="C1948" s="2" t="s">
        <v>456</v>
      </c>
      <c r="D1948" s="1" t="s">
        <v>871</v>
      </c>
      <c r="E1948" s="1" t="s">
        <v>28</v>
      </c>
      <c r="F1948" s="1">
        <v>126380</v>
      </c>
      <c r="G1948" s="1" t="s">
        <v>425</v>
      </c>
      <c r="H1948" s="29">
        <v>10959</v>
      </c>
      <c r="I1948" s="46">
        <v>565.42999999999995</v>
      </c>
      <c r="J1948" s="30">
        <v>371.94</v>
      </c>
      <c r="K1948" s="4"/>
      <c r="L1948" s="3" t="s">
        <v>798</v>
      </c>
      <c r="M1948" s="2">
        <v>45128</v>
      </c>
      <c r="N1948" s="2"/>
      <c r="O1948" s="5">
        <v>45142</v>
      </c>
      <c r="P1948" s="2"/>
      <c r="Q1948" s="2"/>
      <c r="R1948" s="1"/>
      <c r="S1948" s="45"/>
      <c r="T1948" s="31"/>
    </row>
    <row r="1949" spans="1:20" hidden="1" x14ac:dyDescent="0.25">
      <c r="A1949" s="1">
        <v>26318098</v>
      </c>
      <c r="B1949" s="2">
        <v>45132</v>
      </c>
      <c r="C1949" s="2" t="s">
        <v>456</v>
      </c>
      <c r="D1949" s="1" t="s">
        <v>805</v>
      </c>
      <c r="E1949" s="1" t="s">
        <v>51</v>
      </c>
      <c r="F1949" s="1">
        <v>126381</v>
      </c>
      <c r="G1949" s="1" t="s">
        <v>422</v>
      </c>
      <c r="H1949" s="29">
        <v>6789</v>
      </c>
      <c r="I1949" s="46">
        <v>1121.1400000000001</v>
      </c>
      <c r="J1949" s="30">
        <v>220.89500000000001</v>
      </c>
      <c r="K1949" s="4"/>
      <c r="L1949" s="3" t="s">
        <v>883</v>
      </c>
      <c r="M1949" s="2">
        <v>45128</v>
      </c>
      <c r="N1949" s="2"/>
      <c r="O1949" s="5">
        <v>45139</v>
      </c>
      <c r="P1949" s="2"/>
      <c r="Q1949" s="2"/>
      <c r="R1949" s="1"/>
      <c r="S1949" s="45"/>
      <c r="T1949" s="31"/>
    </row>
    <row r="1950" spans="1:20" hidden="1" x14ac:dyDescent="0.25">
      <c r="A1950" s="1">
        <v>26243498</v>
      </c>
      <c r="B1950" s="2">
        <v>45132</v>
      </c>
      <c r="C1950" s="2" t="s">
        <v>456</v>
      </c>
      <c r="D1950" s="1" t="s">
        <v>1030</v>
      </c>
      <c r="E1950" s="1" t="s">
        <v>51</v>
      </c>
      <c r="F1950" s="1">
        <v>126383</v>
      </c>
      <c r="G1950" s="1" t="s">
        <v>422</v>
      </c>
      <c r="H1950" s="29">
        <v>6047.91</v>
      </c>
      <c r="I1950" s="46">
        <v>1116.07</v>
      </c>
      <c r="J1950" s="30">
        <v>190.52099999999999</v>
      </c>
      <c r="K1950" s="4"/>
      <c r="L1950" s="3" t="s">
        <v>883</v>
      </c>
      <c r="M1950" s="2">
        <v>45128</v>
      </c>
      <c r="N1950" s="2"/>
      <c r="O1950" s="5">
        <v>45140</v>
      </c>
      <c r="P1950" s="2"/>
      <c r="Q1950" s="2"/>
      <c r="R1950" s="1"/>
      <c r="S1950" s="45"/>
      <c r="T1950" s="31"/>
    </row>
    <row r="1951" spans="1:20" hidden="1" x14ac:dyDescent="0.25">
      <c r="A1951" s="1">
        <v>26304298</v>
      </c>
      <c r="B1951" s="2">
        <v>45131</v>
      </c>
      <c r="C1951" s="2" t="s">
        <v>456</v>
      </c>
      <c r="D1951" s="1" t="s">
        <v>132</v>
      </c>
      <c r="E1951" s="1" t="s">
        <v>88</v>
      </c>
      <c r="F1951" s="1">
        <v>126384</v>
      </c>
      <c r="G1951" s="1" t="s">
        <v>423</v>
      </c>
      <c r="H1951" s="29">
        <v>8399</v>
      </c>
      <c r="I1951" s="46">
        <v>320.16000000000003</v>
      </c>
      <c r="J1951" s="30">
        <v>281.68</v>
      </c>
      <c r="K1951" s="4"/>
      <c r="L1951" s="3" t="s">
        <v>11</v>
      </c>
      <c r="M1951" s="2">
        <v>45128</v>
      </c>
      <c r="N1951" s="2"/>
      <c r="O1951" s="5">
        <v>45142</v>
      </c>
      <c r="P1951" s="2"/>
      <c r="Q1951" s="2"/>
      <c r="R1951" s="1"/>
      <c r="S1951" s="45"/>
      <c r="T1951" s="31"/>
    </row>
    <row r="1952" spans="1:20" hidden="1" x14ac:dyDescent="0.25">
      <c r="A1952" s="1">
        <v>26432898</v>
      </c>
      <c r="B1952" s="2">
        <v>45131</v>
      </c>
      <c r="C1952" s="2" t="s">
        <v>456</v>
      </c>
      <c r="D1952" s="1" t="s">
        <v>141</v>
      </c>
      <c r="E1952" s="1" t="s">
        <v>30</v>
      </c>
      <c r="F1952" s="1">
        <v>126386</v>
      </c>
      <c r="G1952" s="1" t="s">
        <v>425</v>
      </c>
      <c r="H1952" s="29">
        <v>9589</v>
      </c>
      <c r="I1952" s="46">
        <v>1049.8399999999999</v>
      </c>
      <c r="J1952" s="30">
        <v>313.13299999999998</v>
      </c>
      <c r="K1952" s="4"/>
      <c r="L1952" s="3" t="s">
        <v>959</v>
      </c>
      <c r="M1952" s="2">
        <v>45128</v>
      </c>
      <c r="N1952" s="2" t="s">
        <v>1407</v>
      </c>
      <c r="O1952" s="5">
        <v>45147</v>
      </c>
      <c r="P1952" s="2"/>
      <c r="Q1952" s="2"/>
      <c r="R1952" s="1"/>
      <c r="S1952" s="45"/>
      <c r="T1952" s="31"/>
    </row>
    <row r="1953" spans="1:20" hidden="1" x14ac:dyDescent="0.25">
      <c r="A1953" s="1">
        <v>26220298</v>
      </c>
      <c r="B1953" s="2">
        <v>45128</v>
      </c>
      <c r="C1953" s="2" t="s">
        <v>456</v>
      </c>
      <c r="D1953" s="1" t="s">
        <v>19</v>
      </c>
      <c r="E1953" s="1" t="s">
        <v>20</v>
      </c>
      <c r="F1953" s="1">
        <v>126387</v>
      </c>
      <c r="G1953" s="1" t="s">
        <v>423</v>
      </c>
      <c r="H1953" s="29">
        <v>7523.01</v>
      </c>
      <c r="I1953" s="46">
        <v>300.5</v>
      </c>
      <c r="J1953" s="30">
        <v>251.791</v>
      </c>
      <c r="K1953" s="4"/>
      <c r="L1953" s="3" t="s">
        <v>11</v>
      </c>
      <c r="M1953" s="2">
        <v>45128</v>
      </c>
      <c r="N1953" s="2"/>
      <c r="O1953" s="5">
        <v>45142</v>
      </c>
      <c r="P1953" s="2"/>
      <c r="Q1953" s="2"/>
      <c r="R1953" s="1"/>
      <c r="S1953" s="45"/>
      <c r="T1953" s="31"/>
    </row>
    <row r="1954" spans="1:20" hidden="1" x14ac:dyDescent="0.25">
      <c r="A1954" s="1">
        <v>26557498</v>
      </c>
      <c r="B1954" s="2">
        <v>45128</v>
      </c>
      <c r="C1954" s="2" t="s">
        <v>456</v>
      </c>
      <c r="D1954" s="1" t="s">
        <v>90</v>
      </c>
      <c r="E1954" s="1" t="s">
        <v>91</v>
      </c>
      <c r="F1954" s="1">
        <v>126388</v>
      </c>
      <c r="G1954" s="1" t="s">
        <v>426</v>
      </c>
      <c r="H1954" s="29">
        <v>17818</v>
      </c>
      <c r="I1954" s="46">
        <v>937.85</v>
      </c>
      <c r="J1954" s="30">
        <v>571.85299999999995</v>
      </c>
      <c r="K1954" s="4"/>
      <c r="L1954" s="3" t="s">
        <v>52</v>
      </c>
      <c r="M1954" s="2">
        <v>45128</v>
      </c>
      <c r="N1954" s="2"/>
      <c r="O1954" s="5">
        <v>45139</v>
      </c>
      <c r="P1954" s="2"/>
      <c r="Q1954" s="2"/>
      <c r="R1954" s="1"/>
      <c r="S1954" s="45"/>
      <c r="T1954" s="31"/>
    </row>
    <row r="1955" spans="1:20" hidden="1" x14ac:dyDescent="0.25">
      <c r="A1955" s="1">
        <v>26395698</v>
      </c>
      <c r="B1955" s="2">
        <v>45128</v>
      </c>
      <c r="C1955" s="2" t="s">
        <v>456</v>
      </c>
      <c r="D1955" s="1" t="s">
        <v>114</v>
      </c>
      <c r="E1955" s="1" t="s">
        <v>13</v>
      </c>
      <c r="F1955" s="1">
        <v>126391</v>
      </c>
      <c r="G1955" s="1" t="s">
        <v>423</v>
      </c>
      <c r="H1955" s="29">
        <v>14290</v>
      </c>
      <c r="I1955" s="46">
        <v>687.02</v>
      </c>
      <c r="J1955" s="30">
        <v>491.47</v>
      </c>
      <c r="K1955" s="4"/>
      <c r="L1955" s="3" t="s">
        <v>61</v>
      </c>
      <c r="M1955" s="2">
        <v>45128</v>
      </c>
      <c r="N1955" s="2"/>
      <c r="O1955" s="5">
        <v>45146</v>
      </c>
      <c r="P1955" s="2"/>
      <c r="Q1955" s="2"/>
      <c r="R1955" s="1"/>
      <c r="S1955" s="45"/>
      <c r="T1955" s="31"/>
    </row>
    <row r="1956" spans="1:20" hidden="1" x14ac:dyDescent="0.25">
      <c r="A1956" s="1">
        <v>26324498</v>
      </c>
      <c r="B1956" s="2">
        <v>45128</v>
      </c>
      <c r="C1956" s="2" t="s">
        <v>456</v>
      </c>
      <c r="D1956" s="1" t="s">
        <v>59</v>
      </c>
      <c r="E1956" s="1" t="s">
        <v>60</v>
      </c>
      <c r="F1956" s="1">
        <v>126392</v>
      </c>
      <c r="G1956" s="1" t="s">
        <v>423</v>
      </c>
      <c r="H1956" s="29">
        <v>19907.91</v>
      </c>
      <c r="I1956" s="46">
        <v>1204.28</v>
      </c>
      <c r="J1956" s="30">
        <v>715.71199999999999</v>
      </c>
      <c r="K1956" s="4"/>
      <c r="L1956" s="3" t="s">
        <v>61</v>
      </c>
      <c r="M1956" s="2">
        <v>45128</v>
      </c>
      <c r="N1956" s="2"/>
      <c r="O1956" s="5">
        <v>45145</v>
      </c>
      <c r="P1956" s="2"/>
      <c r="Q1956" s="2"/>
      <c r="R1956" s="1"/>
      <c r="S1956" s="45"/>
      <c r="T1956" s="31"/>
    </row>
    <row r="1957" spans="1:20" hidden="1" x14ac:dyDescent="0.25">
      <c r="A1957" s="1">
        <v>26169898</v>
      </c>
      <c r="B1957" s="2">
        <v>45128</v>
      </c>
      <c r="C1957" s="2" t="s">
        <v>456</v>
      </c>
      <c r="D1957" s="1" t="s">
        <v>723</v>
      </c>
      <c r="E1957" s="1" t="s">
        <v>5</v>
      </c>
      <c r="F1957" s="1">
        <v>126395</v>
      </c>
      <c r="G1957" s="1" t="s">
        <v>422</v>
      </c>
      <c r="H1957" s="29">
        <v>9589</v>
      </c>
      <c r="I1957" s="46">
        <v>261.52</v>
      </c>
      <c r="J1957" s="30">
        <v>313.13</v>
      </c>
      <c r="K1957" s="4"/>
      <c r="L1957" s="3" t="s">
        <v>836</v>
      </c>
      <c r="M1957" s="2">
        <v>45128</v>
      </c>
      <c r="N1957" s="2"/>
      <c r="O1957" s="5">
        <v>45133</v>
      </c>
      <c r="P1957" s="2"/>
      <c r="Q1957" s="2"/>
      <c r="R1957" s="1"/>
      <c r="S1957" s="45"/>
      <c r="T1957" s="31"/>
    </row>
    <row r="1958" spans="1:20" hidden="1" x14ac:dyDescent="0.25">
      <c r="A1958" s="1">
        <v>26187698</v>
      </c>
      <c r="B1958" s="2">
        <v>45128</v>
      </c>
      <c r="C1958" s="2" t="s">
        <v>456</v>
      </c>
      <c r="D1958" s="1" t="s">
        <v>96</v>
      </c>
      <c r="E1958" s="1" t="s">
        <v>60</v>
      </c>
      <c r="F1958" s="1">
        <v>126396</v>
      </c>
      <c r="G1958" s="1" t="s">
        <v>423</v>
      </c>
      <c r="H1958" s="29">
        <v>8039</v>
      </c>
      <c r="I1958" s="46">
        <v>482.25</v>
      </c>
      <c r="J1958" s="30">
        <v>251.00700000000001</v>
      </c>
      <c r="K1958" s="4"/>
      <c r="L1958" s="3" t="s">
        <v>61</v>
      </c>
      <c r="M1958" s="2">
        <v>45128</v>
      </c>
      <c r="N1958" s="2"/>
      <c r="O1958" s="5">
        <v>45153</v>
      </c>
      <c r="P1958" s="2"/>
      <c r="Q1958" s="2"/>
      <c r="R1958" s="1"/>
      <c r="S1958" s="45"/>
      <c r="T1958" s="31"/>
    </row>
    <row r="1959" spans="1:20" hidden="1" x14ac:dyDescent="0.25">
      <c r="A1959" s="1">
        <v>26339898</v>
      </c>
      <c r="B1959" s="2">
        <v>45132</v>
      </c>
      <c r="C1959" s="2" t="s">
        <v>456</v>
      </c>
      <c r="D1959" s="1" t="s">
        <v>167</v>
      </c>
      <c r="E1959" s="1" t="s">
        <v>51</v>
      </c>
      <c r="F1959" s="1">
        <v>126397</v>
      </c>
      <c r="G1959" s="1" t="s">
        <v>422</v>
      </c>
      <c r="H1959" s="29">
        <v>6109</v>
      </c>
      <c r="I1959" s="46">
        <v>667.41</v>
      </c>
      <c r="J1959" s="30">
        <v>182.90100000000001</v>
      </c>
      <c r="K1959" s="4"/>
      <c r="L1959" s="3" t="s">
        <v>883</v>
      </c>
      <c r="M1959" s="2">
        <v>45128</v>
      </c>
      <c r="N1959" s="2"/>
      <c r="O1959" s="5">
        <v>45135</v>
      </c>
      <c r="P1959" s="2"/>
      <c r="Q1959" s="2"/>
      <c r="R1959" s="1"/>
      <c r="S1959" s="45"/>
      <c r="T1959" s="31"/>
    </row>
    <row r="1960" spans="1:20" hidden="1" x14ac:dyDescent="0.25">
      <c r="A1960" s="1">
        <v>26444498</v>
      </c>
      <c r="B1960" s="2">
        <v>45132</v>
      </c>
      <c r="C1960" s="2" t="s">
        <v>456</v>
      </c>
      <c r="D1960" s="1" t="s">
        <v>102</v>
      </c>
      <c r="E1960" s="1" t="s">
        <v>51</v>
      </c>
      <c r="F1960" s="1">
        <v>126398</v>
      </c>
      <c r="G1960" s="1" t="s">
        <v>422</v>
      </c>
      <c r="H1960" s="29">
        <v>6109</v>
      </c>
      <c r="I1960" s="46">
        <v>0</v>
      </c>
      <c r="J1960" s="30">
        <v>190.52099999999999</v>
      </c>
      <c r="K1960" s="4"/>
      <c r="L1960" s="3" t="s">
        <v>883</v>
      </c>
      <c r="M1960" s="2">
        <v>45128</v>
      </c>
      <c r="N1960" s="2"/>
      <c r="O1960" s="5">
        <v>45138</v>
      </c>
      <c r="P1960" s="2"/>
      <c r="Q1960" s="2"/>
      <c r="R1960" s="1"/>
      <c r="S1960" s="45"/>
      <c r="T1960" s="31"/>
    </row>
    <row r="1961" spans="1:20" hidden="1" x14ac:dyDescent="0.25">
      <c r="A1961" s="1">
        <v>26294498</v>
      </c>
      <c r="B1961" s="2">
        <v>45131</v>
      </c>
      <c r="C1961" s="2" t="s">
        <v>456</v>
      </c>
      <c r="D1961" s="1" t="s">
        <v>230</v>
      </c>
      <c r="E1961" s="1" t="s">
        <v>13</v>
      </c>
      <c r="F1961" s="1">
        <v>126405</v>
      </c>
      <c r="G1961" s="1" t="s">
        <v>423</v>
      </c>
      <c r="H1961" s="29">
        <v>21569</v>
      </c>
      <c r="I1961" s="46">
        <v>853.8</v>
      </c>
      <c r="J1961" s="30">
        <v>642.9</v>
      </c>
      <c r="K1961" s="4"/>
      <c r="L1961" s="3" t="s">
        <v>510</v>
      </c>
      <c r="M1961" s="2">
        <v>45128</v>
      </c>
      <c r="N1961" s="2"/>
      <c r="O1961" s="5">
        <v>45146</v>
      </c>
      <c r="P1961" s="2"/>
      <c r="Q1961" s="2"/>
      <c r="R1961" s="1"/>
      <c r="S1961" s="45"/>
      <c r="T1961" s="31"/>
    </row>
    <row r="1962" spans="1:20" hidden="1" x14ac:dyDescent="0.25">
      <c r="A1962" s="1">
        <v>26243598</v>
      </c>
      <c r="B1962" s="2">
        <v>45131</v>
      </c>
      <c r="C1962" s="2" t="s">
        <v>456</v>
      </c>
      <c r="D1962" s="1" t="s">
        <v>62</v>
      </c>
      <c r="E1962" s="1" t="s">
        <v>60</v>
      </c>
      <c r="F1962" s="1">
        <v>126408</v>
      </c>
      <c r="G1962" s="1" t="s">
        <v>423</v>
      </c>
      <c r="H1962" s="29">
        <v>9000</v>
      </c>
      <c r="I1962" s="46">
        <v>490.25</v>
      </c>
      <c r="J1962" s="30">
        <v>252.553</v>
      </c>
      <c r="K1962" s="4"/>
      <c r="L1962" s="3" t="s">
        <v>61</v>
      </c>
      <c r="M1962" s="2">
        <v>45128</v>
      </c>
      <c r="N1962" s="2"/>
      <c r="O1962" s="5">
        <v>45155</v>
      </c>
      <c r="P1962" s="2"/>
      <c r="Q1962" s="2"/>
      <c r="R1962" s="1"/>
      <c r="S1962" s="45"/>
      <c r="T1962" s="31"/>
    </row>
    <row r="1963" spans="1:20" hidden="1" x14ac:dyDescent="0.25">
      <c r="A1963" s="1">
        <v>26373998</v>
      </c>
      <c r="B1963" s="2">
        <v>45132</v>
      </c>
      <c r="C1963" s="2" t="s">
        <v>456</v>
      </c>
      <c r="D1963" s="1" t="s">
        <v>65</v>
      </c>
      <c r="E1963" s="1" t="s">
        <v>66</v>
      </c>
      <c r="F1963" s="1">
        <v>126411</v>
      </c>
      <c r="G1963" s="1" t="s">
        <v>423</v>
      </c>
      <c r="H1963" s="29">
        <v>5483.61</v>
      </c>
      <c r="I1963" s="46">
        <v>284.61</v>
      </c>
      <c r="J1963" s="30">
        <v>162.68799999999999</v>
      </c>
      <c r="K1963" s="4"/>
      <c r="L1963" s="3" t="s">
        <v>61</v>
      </c>
      <c r="M1963" s="2">
        <v>45128</v>
      </c>
      <c r="N1963" s="2"/>
      <c r="O1963" s="2">
        <v>45148</v>
      </c>
      <c r="P1963" s="2"/>
      <c r="Q1963" s="2"/>
      <c r="R1963" s="1"/>
      <c r="S1963" s="45"/>
      <c r="T1963" s="31"/>
    </row>
    <row r="1964" spans="1:20" hidden="1" x14ac:dyDescent="0.25">
      <c r="A1964" s="1">
        <v>26427698</v>
      </c>
      <c r="B1964" s="2">
        <v>45131</v>
      </c>
      <c r="C1964" s="2" t="s">
        <v>456</v>
      </c>
      <c r="D1964" s="1" t="s">
        <v>255</v>
      </c>
      <c r="E1964" s="1" t="s">
        <v>6</v>
      </c>
      <c r="F1964" s="1">
        <v>126413</v>
      </c>
      <c r="G1964" s="1" t="s">
        <v>422</v>
      </c>
      <c r="H1964" s="29">
        <v>5039</v>
      </c>
      <c r="I1964" s="46">
        <v>200</v>
      </c>
      <c r="J1964" s="30">
        <v>132.41800000000001</v>
      </c>
      <c r="K1964" s="4"/>
      <c r="L1964" s="3" t="s">
        <v>655</v>
      </c>
      <c r="M1964" s="2">
        <v>45128</v>
      </c>
      <c r="N1964" s="2"/>
      <c r="O1964" s="2">
        <v>45133</v>
      </c>
      <c r="P1964" s="2"/>
      <c r="Q1964" s="2"/>
      <c r="R1964" s="1"/>
      <c r="S1964" s="45"/>
      <c r="T1964" s="31"/>
    </row>
    <row r="1965" spans="1:20" hidden="1" x14ac:dyDescent="0.25">
      <c r="A1965" s="1">
        <v>26429498</v>
      </c>
      <c r="B1965" s="2">
        <v>45131</v>
      </c>
      <c r="C1965" s="2" t="s">
        <v>456</v>
      </c>
      <c r="D1965" s="1" t="s">
        <v>306</v>
      </c>
      <c r="E1965" s="1" t="s">
        <v>10</v>
      </c>
      <c r="F1965" s="1">
        <v>126414</v>
      </c>
      <c r="G1965" s="1" t="s">
        <v>423</v>
      </c>
      <c r="H1965" s="29">
        <v>7523.01</v>
      </c>
      <c r="I1965" s="46">
        <v>371.61</v>
      </c>
      <c r="J1965" s="30">
        <v>251.791</v>
      </c>
      <c r="K1965" s="4"/>
      <c r="L1965" s="3" t="s">
        <v>61</v>
      </c>
      <c r="M1965" s="2">
        <v>45128</v>
      </c>
      <c r="N1965" s="2"/>
      <c r="O1965" s="5">
        <v>45152</v>
      </c>
      <c r="P1965" s="2"/>
      <c r="Q1965" s="2"/>
      <c r="R1965" s="1"/>
      <c r="S1965" s="45"/>
      <c r="T1965" s="31"/>
    </row>
    <row r="1966" spans="1:20" hidden="1" x14ac:dyDescent="0.25">
      <c r="A1966" s="1">
        <v>26411798</v>
      </c>
      <c r="B1966" s="2">
        <v>45131</v>
      </c>
      <c r="C1966" s="2" t="s">
        <v>456</v>
      </c>
      <c r="D1966" s="1" t="s">
        <v>515</v>
      </c>
      <c r="E1966" s="1" t="s">
        <v>13</v>
      </c>
      <c r="F1966" s="1">
        <v>126415</v>
      </c>
      <c r="G1966" s="1" t="s">
        <v>423</v>
      </c>
      <c r="H1966" s="29">
        <v>10623.7</v>
      </c>
      <c r="I1966" s="46">
        <v>516</v>
      </c>
      <c r="J1966" s="30">
        <v>344.27600000000001</v>
      </c>
      <c r="K1966" s="4"/>
      <c r="L1966" s="3" t="s">
        <v>510</v>
      </c>
      <c r="M1966" s="2">
        <v>45128</v>
      </c>
      <c r="N1966" s="2"/>
      <c r="O1966" s="5">
        <v>45153</v>
      </c>
      <c r="P1966" s="2"/>
      <c r="Q1966" s="2"/>
      <c r="R1966" s="1"/>
      <c r="S1966" s="45"/>
      <c r="T1966" s="31"/>
    </row>
    <row r="1967" spans="1:20" hidden="1" x14ac:dyDescent="0.25">
      <c r="A1967" s="1">
        <v>26403398</v>
      </c>
      <c r="B1967" s="2">
        <v>45131</v>
      </c>
      <c r="C1967" s="2" t="s">
        <v>456</v>
      </c>
      <c r="D1967" s="1" t="s">
        <v>262</v>
      </c>
      <c r="E1967" s="1" t="s">
        <v>13</v>
      </c>
      <c r="F1967" s="1">
        <v>126417</v>
      </c>
      <c r="G1967" s="1" t="s">
        <v>423</v>
      </c>
      <c r="H1967" s="29">
        <v>6789</v>
      </c>
      <c r="I1967" s="46">
        <v>332.5</v>
      </c>
      <c r="J1967" s="30">
        <v>220.89500000000001</v>
      </c>
      <c r="K1967" s="4"/>
      <c r="L1967" s="3" t="s">
        <v>510</v>
      </c>
      <c r="M1967" s="2">
        <v>45128</v>
      </c>
      <c r="N1967" s="2"/>
      <c r="O1967" s="5">
        <v>45152</v>
      </c>
      <c r="P1967" s="2"/>
      <c r="Q1967" s="2"/>
      <c r="R1967" s="1"/>
      <c r="S1967" s="45"/>
      <c r="T1967" s="31"/>
    </row>
    <row r="1968" spans="1:20" hidden="1" x14ac:dyDescent="0.25">
      <c r="A1968" s="1">
        <v>26454198</v>
      </c>
      <c r="B1968" s="2">
        <v>45131</v>
      </c>
      <c r="C1968" s="2" t="s">
        <v>456</v>
      </c>
      <c r="D1968" s="1" t="s">
        <v>1026</v>
      </c>
      <c r="E1968" s="1" t="s">
        <v>28</v>
      </c>
      <c r="F1968" s="1">
        <v>126418</v>
      </c>
      <c r="G1968" s="1" t="s">
        <v>425</v>
      </c>
      <c r="H1968" s="29">
        <v>8909</v>
      </c>
      <c r="I1968" s="46">
        <v>457.03</v>
      </c>
      <c r="J1968" s="30">
        <v>285.92700000000002</v>
      </c>
      <c r="K1968" s="4"/>
      <c r="L1968" s="3" t="s">
        <v>798</v>
      </c>
      <c r="M1968" s="2">
        <v>45128</v>
      </c>
      <c r="N1968" s="2"/>
      <c r="O1968" s="5">
        <v>45147</v>
      </c>
      <c r="P1968" s="2"/>
      <c r="Q1968" s="2"/>
      <c r="R1968" s="1"/>
      <c r="S1968" s="45"/>
      <c r="T1968" s="31"/>
    </row>
    <row r="1969" spans="1:20" hidden="1" x14ac:dyDescent="0.25">
      <c r="A1969" s="1">
        <v>26376298</v>
      </c>
      <c r="B1969" s="2">
        <v>45133</v>
      </c>
      <c r="C1969" s="2" t="s">
        <v>456</v>
      </c>
      <c r="D1969" s="1" t="s">
        <v>31</v>
      </c>
      <c r="E1969" s="1" t="s">
        <v>26</v>
      </c>
      <c r="F1969" s="1">
        <v>126419</v>
      </c>
      <c r="G1969" s="1" t="s">
        <v>424</v>
      </c>
      <c r="H1969" s="29">
        <v>15202.3</v>
      </c>
      <c r="I1969" s="46">
        <v>1010.5</v>
      </c>
      <c r="J1969" s="30">
        <v>481.37099999999998</v>
      </c>
      <c r="K1969" s="4"/>
      <c r="L1969" s="3" t="s">
        <v>798</v>
      </c>
      <c r="M1969" s="2">
        <v>45128</v>
      </c>
      <c r="N1969" s="2"/>
      <c r="O1969" s="5">
        <v>45167</v>
      </c>
      <c r="P1969" s="2"/>
      <c r="Q1969" s="2"/>
      <c r="R1969" s="1"/>
      <c r="S1969" s="45"/>
      <c r="T1969" s="31"/>
    </row>
    <row r="1970" spans="1:20" hidden="1" x14ac:dyDescent="0.25">
      <c r="A1970" s="1">
        <v>26021998</v>
      </c>
      <c r="B1970" s="2">
        <v>45132</v>
      </c>
      <c r="C1970" s="2" t="s">
        <v>456</v>
      </c>
      <c r="D1970" s="1" t="s">
        <v>67</v>
      </c>
      <c r="E1970" s="1" t="s">
        <v>66</v>
      </c>
      <c r="F1970" s="1">
        <v>126421</v>
      </c>
      <c r="G1970" s="1" t="s">
        <v>423</v>
      </c>
      <c r="H1970" s="29">
        <v>8400</v>
      </c>
      <c r="I1970" s="46">
        <v>495.14</v>
      </c>
      <c r="J1970" s="30">
        <v>251.791</v>
      </c>
      <c r="K1970" s="4"/>
      <c r="L1970" s="3" t="s">
        <v>61</v>
      </c>
      <c r="M1970" s="2">
        <v>45128</v>
      </c>
      <c r="N1970" s="2"/>
      <c r="O1970" s="2">
        <v>45154</v>
      </c>
      <c r="P1970" s="2"/>
      <c r="Q1970" s="2"/>
      <c r="R1970" s="1"/>
      <c r="S1970" s="45"/>
      <c r="T1970" s="31"/>
    </row>
    <row r="1971" spans="1:20" hidden="1" x14ac:dyDescent="0.25">
      <c r="A1971" s="1">
        <v>25137798</v>
      </c>
      <c r="B1971" s="2">
        <v>45131</v>
      </c>
      <c r="C1971" s="2" t="s">
        <v>456</v>
      </c>
      <c r="D1971" s="1" t="s">
        <v>656</v>
      </c>
      <c r="E1971" s="1" t="s">
        <v>6</v>
      </c>
      <c r="F1971" s="1">
        <v>126426</v>
      </c>
      <c r="G1971" s="1" t="s">
        <v>422</v>
      </c>
      <c r="H1971" s="29">
        <v>8799</v>
      </c>
      <c r="I1971" s="46">
        <v>263.97000000000003</v>
      </c>
      <c r="J1971" s="30">
        <v>312.52499999999998</v>
      </c>
      <c r="K1971" s="4"/>
      <c r="L1971" s="3" t="s">
        <v>655</v>
      </c>
      <c r="M1971" s="2">
        <v>45128</v>
      </c>
      <c r="N1971" s="2"/>
      <c r="O1971" s="2">
        <v>45134</v>
      </c>
      <c r="P1971" s="2"/>
      <c r="Q1971" s="2"/>
      <c r="R1971" s="1"/>
      <c r="S1971" s="45"/>
      <c r="T1971" s="31"/>
    </row>
    <row r="1972" spans="1:20" hidden="1" x14ac:dyDescent="0.25">
      <c r="A1972" s="1">
        <v>26268598</v>
      </c>
      <c r="B1972" s="2">
        <v>45132</v>
      </c>
      <c r="C1972" s="2" t="s">
        <v>456</v>
      </c>
      <c r="D1972" s="1" t="s">
        <v>566</v>
      </c>
      <c r="E1972" s="1" t="s">
        <v>66</v>
      </c>
      <c r="F1972" s="1">
        <v>126428</v>
      </c>
      <c r="G1972" s="1" t="s">
        <v>423</v>
      </c>
      <c r="H1972" s="29">
        <v>16179</v>
      </c>
      <c r="I1972" s="46">
        <v>1027.57</v>
      </c>
      <c r="J1972" s="30">
        <v>532.22</v>
      </c>
      <c r="K1972" s="4"/>
      <c r="L1972" s="3" t="s">
        <v>61</v>
      </c>
      <c r="M1972" s="2">
        <v>45128</v>
      </c>
      <c r="N1972" s="2"/>
      <c r="O1972" s="2">
        <v>45154</v>
      </c>
      <c r="P1972" s="2"/>
      <c r="Q1972" s="2"/>
      <c r="R1972" s="1"/>
      <c r="S1972" s="45"/>
      <c r="T1972" s="31"/>
    </row>
    <row r="1973" spans="1:20" hidden="1" x14ac:dyDescent="0.25">
      <c r="A1973" s="1">
        <v>26044898</v>
      </c>
      <c r="B1973" s="2">
        <v>45132</v>
      </c>
      <c r="C1973" s="2" t="s">
        <v>456</v>
      </c>
      <c r="D1973" s="1" t="s">
        <v>1029</v>
      </c>
      <c r="E1973" s="1" t="s">
        <v>51</v>
      </c>
      <c r="F1973" s="1">
        <v>126429</v>
      </c>
      <c r="G1973" s="1" t="s">
        <v>422</v>
      </c>
      <c r="H1973" s="29">
        <v>149000</v>
      </c>
      <c r="I1973" s="46">
        <v>3000</v>
      </c>
      <c r="J1973" s="30">
        <v>6525.1</v>
      </c>
      <c r="K1973" s="4"/>
      <c r="L1973" s="3" t="s">
        <v>844</v>
      </c>
      <c r="M1973" s="2">
        <v>45128</v>
      </c>
      <c r="N1973" s="2"/>
      <c r="O1973" s="5">
        <v>45149</v>
      </c>
      <c r="P1973" s="2"/>
      <c r="Q1973" s="2"/>
      <c r="R1973" s="1"/>
      <c r="S1973" s="45"/>
      <c r="T1973" s="31"/>
    </row>
    <row r="1974" spans="1:20" hidden="1" x14ac:dyDescent="0.25">
      <c r="A1974" s="1">
        <v>26314698</v>
      </c>
      <c r="B1974" s="2">
        <v>45131</v>
      </c>
      <c r="C1974" s="2" t="s">
        <v>456</v>
      </c>
      <c r="D1974" s="1" t="s">
        <v>316</v>
      </c>
      <c r="E1974" s="1" t="s">
        <v>16</v>
      </c>
      <c r="F1974" s="1">
        <v>126430</v>
      </c>
      <c r="G1974" s="1" t="s">
        <v>423</v>
      </c>
      <c r="H1974" s="29">
        <v>17819</v>
      </c>
      <c r="I1974" s="46">
        <v>906.85</v>
      </c>
      <c r="J1974" s="30">
        <v>591.04100000000005</v>
      </c>
      <c r="K1974" s="4"/>
      <c r="L1974" s="3" t="s">
        <v>11</v>
      </c>
      <c r="M1974" s="2">
        <v>45128</v>
      </c>
      <c r="N1974" s="2"/>
      <c r="O1974" s="5">
        <v>45149</v>
      </c>
      <c r="P1974" s="2"/>
      <c r="Q1974" s="2"/>
      <c r="R1974" s="1"/>
      <c r="S1974" s="45"/>
      <c r="T1974" s="31"/>
    </row>
    <row r="1975" spans="1:20" hidden="1" x14ac:dyDescent="0.25">
      <c r="A1975" s="1">
        <v>26489598</v>
      </c>
      <c r="B1975" s="2">
        <v>45131</v>
      </c>
      <c r="C1975" s="2" t="s">
        <v>456</v>
      </c>
      <c r="D1975" s="1" t="s">
        <v>35</v>
      </c>
      <c r="E1975" s="1" t="s">
        <v>26</v>
      </c>
      <c r="F1975" s="1">
        <v>126431</v>
      </c>
      <c r="G1975" s="1" t="s">
        <v>424</v>
      </c>
      <c r="H1975" s="29">
        <v>40003.14</v>
      </c>
      <c r="I1975" s="46">
        <v>2000.15</v>
      </c>
      <c r="J1975" s="30">
        <v>1370.6780000000001</v>
      </c>
      <c r="K1975" s="4"/>
      <c r="L1975" s="3" t="s">
        <v>510</v>
      </c>
      <c r="M1975" s="2">
        <v>45128</v>
      </c>
      <c r="N1975" s="2"/>
      <c r="O1975" s="5">
        <v>45149</v>
      </c>
      <c r="P1975" s="2"/>
      <c r="Q1975" s="2"/>
      <c r="R1975" s="1"/>
      <c r="S1975" s="45"/>
      <c r="T1975" s="31"/>
    </row>
    <row r="1976" spans="1:20" hidden="1" x14ac:dyDescent="0.25">
      <c r="A1976" s="1">
        <v>26006098</v>
      </c>
      <c r="B1976" s="2">
        <v>45132</v>
      </c>
      <c r="C1976" s="2" t="s">
        <v>456</v>
      </c>
      <c r="D1976" s="1" t="s">
        <v>474</v>
      </c>
      <c r="E1976" s="1" t="s">
        <v>33</v>
      </c>
      <c r="F1976" s="1">
        <v>126432</v>
      </c>
      <c r="G1976" s="1" t="s">
        <v>425</v>
      </c>
      <c r="H1976" s="29">
        <v>82104.34</v>
      </c>
      <c r="I1976" s="46">
        <v>2521</v>
      </c>
      <c r="J1976" s="30">
        <v>3592.828</v>
      </c>
      <c r="K1976" s="4"/>
      <c r="L1976" s="3" t="s">
        <v>800</v>
      </c>
      <c r="M1976" s="2">
        <v>45128</v>
      </c>
      <c r="N1976" s="2" t="s">
        <v>1408</v>
      </c>
      <c r="O1976" s="5">
        <v>45139</v>
      </c>
      <c r="P1976" s="2"/>
      <c r="Q1976" s="2"/>
      <c r="R1976" s="1"/>
      <c r="S1976" s="45"/>
      <c r="T1976" s="31"/>
    </row>
    <row r="1977" spans="1:20" hidden="1" x14ac:dyDescent="0.25">
      <c r="A1977" s="1">
        <v>26467798</v>
      </c>
      <c r="B1977" s="2">
        <v>45132</v>
      </c>
      <c r="C1977" s="2" t="s">
        <v>456</v>
      </c>
      <c r="D1977" s="1" t="s">
        <v>334</v>
      </c>
      <c r="E1977" s="1" t="s">
        <v>66</v>
      </c>
      <c r="F1977" s="1">
        <v>126433</v>
      </c>
      <c r="G1977" s="1" t="s">
        <v>423</v>
      </c>
      <c r="H1977" s="29">
        <v>18383.310000000001</v>
      </c>
      <c r="I1977" s="46">
        <v>845.61</v>
      </c>
      <c r="J1977" s="30">
        <v>657.50599999999997</v>
      </c>
      <c r="K1977" s="4"/>
      <c r="L1977" s="3" t="s">
        <v>510</v>
      </c>
      <c r="M1977" s="2">
        <v>45128</v>
      </c>
      <c r="N1977" s="2"/>
      <c r="O1977" s="2">
        <v>45149</v>
      </c>
      <c r="P1977" s="2"/>
      <c r="Q1977" s="2"/>
      <c r="R1977" s="1"/>
      <c r="S1977" s="45"/>
      <c r="T1977" s="31"/>
    </row>
    <row r="1978" spans="1:20" hidden="1" x14ac:dyDescent="0.25">
      <c r="A1978" s="1">
        <v>26493198</v>
      </c>
      <c r="B1978" s="2">
        <v>45131</v>
      </c>
      <c r="C1978" s="2" t="s">
        <v>456</v>
      </c>
      <c r="D1978" s="1" t="s">
        <v>636</v>
      </c>
      <c r="E1978" s="1" t="s">
        <v>5</v>
      </c>
      <c r="F1978" s="1">
        <v>126435</v>
      </c>
      <c r="G1978" s="1" t="s">
        <v>422</v>
      </c>
      <c r="H1978" s="29">
        <v>8249</v>
      </c>
      <c r="I1978" s="46">
        <v>208.16</v>
      </c>
      <c r="J1978" s="30">
        <v>252.553</v>
      </c>
      <c r="K1978" s="4"/>
      <c r="L1978" s="3" t="s">
        <v>188</v>
      </c>
      <c r="M1978" s="2">
        <v>45128</v>
      </c>
      <c r="N1978" s="2"/>
      <c r="O1978" s="5">
        <v>45135</v>
      </c>
      <c r="P1978" s="2"/>
      <c r="Q1978" s="2"/>
      <c r="R1978" s="1"/>
      <c r="S1978" s="45"/>
      <c r="T1978" s="31"/>
    </row>
    <row r="1979" spans="1:20" hidden="1" x14ac:dyDescent="0.25">
      <c r="A1979" s="1">
        <v>26427498</v>
      </c>
      <c r="B1979" s="2">
        <v>45131</v>
      </c>
      <c r="C1979" s="2" t="s">
        <v>456</v>
      </c>
      <c r="D1979" s="1" t="s">
        <v>620</v>
      </c>
      <c r="E1979" s="1" t="s">
        <v>60</v>
      </c>
      <c r="F1979" s="1">
        <v>126436</v>
      </c>
      <c r="G1979" s="1" t="s">
        <v>423</v>
      </c>
      <c r="H1979" s="29">
        <v>10209</v>
      </c>
      <c r="I1979" s="46">
        <v>586.5</v>
      </c>
      <c r="J1979" s="30">
        <v>344.13299999999998</v>
      </c>
      <c r="K1979" s="4"/>
      <c r="L1979" s="3" t="s">
        <v>61</v>
      </c>
      <c r="M1979" s="2">
        <v>45128</v>
      </c>
      <c r="N1979" s="2"/>
      <c r="O1979" s="5">
        <v>45155</v>
      </c>
      <c r="P1979" s="2"/>
      <c r="Q1979" s="2"/>
      <c r="R1979" s="1"/>
      <c r="S1979" s="45"/>
      <c r="T1979" s="31"/>
    </row>
    <row r="1980" spans="1:20" hidden="1" x14ac:dyDescent="0.25">
      <c r="A1980" s="1">
        <v>26506498</v>
      </c>
      <c r="B1980" s="2">
        <v>45131</v>
      </c>
      <c r="C1980" s="2" t="s">
        <v>456</v>
      </c>
      <c r="D1980" s="1" t="s">
        <v>137</v>
      </c>
      <c r="E1980" s="1" t="s">
        <v>10</v>
      </c>
      <c r="F1980" s="1">
        <v>126437</v>
      </c>
      <c r="G1980" s="1" t="s">
        <v>423</v>
      </c>
      <c r="H1980" s="29">
        <v>9589</v>
      </c>
      <c r="I1980" s="46">
        <v>463.74</v>
      </c>
      <c r="J1980" s="30">
        <v>313.13299999999998</v>
      </c>
      <c r="K1980" s="4"/>
      <c r="L1980" s="3" t="s">
        <v>61</v>
      </c>
      <c r="M1980" s="2">
        <v>45128</v>
      </c>
      <c r="N1980" s="2"/>
      <c r="O1980" s="5">
        <v>45152</v>
      </c>
      <c r="P1980" s="2"/>
      <c r="Q1980" s="2"/>
      <c r="R1980" s="1"/>
      <c r="S1980" s="45"/>
      <c r="T1980" s="31"/>
    </row>
    <row r="1981" spans="1:20" hidden="1" x14ac:dyDescent="0.25">
      <c r="A1981" s="1">
        <v>26512998</v>
      </c>
      <c r="B1981" s="2">
        <v>45131</v>
      </c>
      <c r="C1981" s="2" t="s">
        <v>456</v>
      </c>
      <c r="D1981" s="1" t="s">
        <v>90</v>
      </c>
      <c r="E1981" s="1" t="s">
        <v>91</v>
      </c>
      <c r="F1981" s="1">
        <v>126438</v>
      </c>
      <c r="G1981" s="1" t="s">
        <v>426</v>
      </c>
      <c r="H1981" s="29">
        <v>6789</v>
      </c>
      <c r="I1981" s="46">
        <v>363.39</v>
      </c>
      <c r="J1981" s="30">
        <v>223.958</v>
      </c>
      <c r="K1981" s="4"/>
      <c r="L1981" s="3" t="s">
        <v>52</v>
      </c>
      <c r="M1981" s="2">
        <v>45128</v>
      </c>
      <c r="N1981" s="2"/>
      <c r="O1981" s="5">
        <v>45140</v>
      </c>
      <c r="P1981" s="2"/>
      <c r="Q1981" s="2"/>
      <c r="R1981" s="1"/>
      <c r="S1981" s="45"/>
      <c r="T1981" s="31"/>
    </row>
    <row r="1982" spans="1:20" hidden="1" x14ac:dyDescent="0.25">
      <c r="A1982" s="1">
        <v>26551698</v>
      </c>
      <c r="B1982" s="2">
        <v>45131</v>
      </c>
      <c r="C1982" s="2" t="s">
        <v>456</v>
      </c>
      <c r="D1982" s="1" t="s">
        <v>218</v>
      </c>
      <c r="E1982" s="1" t="s">
        <v>28</v>
      </c>
      <c r="F1982" s="1">
        <v>126439</v>
      </c>
      <c r="G1982" s="1" t="s">
        <v>425</v>
      </c>
      <c r="H1982" s="29">
        <v>13409</v>
      </c>
      <c r="I1982" s="46">
        <v>681.1</v>
      </c>
      <c r="J1982" s="30">
        <v>463.762</v>
      </c>
      <c r="K1982" s="4"/>
      <c r="L1982" s="3" t="s">
        <v>798</v>
      </c>
      <c r="M1982" s="2">
        <v>45128</v>
      </c>
      <c r="N1982" s="2"/>
      <c r="O1982" s="5">
        <v>45145</v>
      </c>
      <c r="P1982" s="2"/>
      <c r="Q1982" s="2"/>
      <c r="R1982" s="1"/>
      <c r="S1982" s="45"/>
      <c r="T1982" s="31"/>
    </row>
    <row r="1983" spans="1:20" hidden="1" x14ac:dyDescent="0.25">
      <c r="A1983" s="1">
        <v>26197298</v>
      </c>
      <c r="B1983" s="2">
        <v>45131</v>
      </c>
      <c r="C1983" s="2" t="s">
        <v>456</v>
      </c>
      <c r="D1983" s="1" t="s">
        <v>276</v>
      </c>
      <c r="E1983" s="1" t="s">
        <v>20</v>
      </c>
      <c r="F1983" s="1">
        <v>126440</v>
      </c>
      <c r="G1983" s="1" t="s">
        <v>423</v>
      </c>
      <c r="H1983" s="29">
        <v>59579</v>
      </c>
      <c r="I1983" s="46">
        <v>3945.53</v>
      </c>
      <c r="J1983" s="30">
        <v>2571.5219999999999</v>
      </c>
      <c r="K1983" s="4"/>
      <c r="L1983" s="3" t="s">
        <v>11</v>
      </c>
      <c r="M1983" s="2">
        <v>45128</v>
      </c>
      <c r="N1983" s="2"/>
      <c r="O1983" s="5">
        <v>45147</v>
      </c>
      <c r="P1983" s="2"/>
      <c r="Q1983" s="2"/>
      <c r="R1983" s="1"/>
      <c r="S1983" s="45"/>
      <c r="T1983" s="31"/>
    </row>
    <row r="1984" spans="1:20" hidden="1" x14ac:dyDescent="0.25">
      <c r="A1984" s="1">
        <v>26513098</v>
      </c>
      <c r="B1984" s="2">
        <v>45131</v>
      </c>
      <c r="C1984" s="2" t="s">
        <v>456</v>
      </c>
      <c r="D1984" s="1" t="s">
        <v>797</v>
      </c>
      <c r="E1984" s="1" t="s">
        <v>49</v>
      </c>
      <c r="F1984" s="1">
        <v>126442</v>
      </c>
      <c r="G1984" s="1" t="s">
        <v>424</v>
      </c>
      <c r="H1984" s="29">
        <v>9777.9</v>
      </c>
      <c r="I1984" s="46">
        <v>718.36</v>
      </c>
      <c r="J1984" s="30">
        <v>313.76</v>
      </c>
      <c r="K1984" s="4"/>
      <c r="L1984" s="3" t="s">
        <v>798</v>
      </c>
      <c r="M1984" s="2">
        <v>45128</v>
      </c>
      <c r="N1984" s="2"/>
      <c r="O1984" s="5">
        <v>45161</v>
      </c>
      <c r="P1984" s="2"/>
      <c r="Q1984" s="2"/>
      <c r="R1984" s="1"/>
      <c r="S1984" s="45"/>
      <c r="T1984" s="31"/>
    </row>
    <row r="1985" spans="1:20" hidden="1" x14ac:dyDescent="0.25">
      <c r="A1985" s="1">
        <v>26404098</v>
      </c>
      <c r="B1985" s="2">
        <v>45131</v>
      </c>
      <c r="C1985" s="2" t="s">
        <v>456</v>
      </c>
      <c r="D1985" s="1" t="s">
        <v>132</v>
      </c>
      <c r="E1985" s="1" t="s">
        <v>88</v>
      </c>
      <c r="F1985" s="1">
        <v>126443</v>
      </c>
      <c r="G1985" s="1" t="s">
        <v>423</v>
      </c>
      <c r="H1985" s="29">
        <v>11909</v>
      </c>
      <c r="I1985" s="46">
        <v>460.98</v>
      </c>
      <c r="J1985" s="30">
        <v>405.55500000000001</v>
      </c>
      <c r="K1985" s="4"/>
      <c r="L1985" s="3" t="s">
        <v>11</v>
      </c>
      <c r="M1985" s="2">
        <v>45128</v>
      </c>
      <c r="N1985" s="2"/>
      <c r="O1985" s="5">
        <v>45142</v>
      </c>
      <c r="P1985" s="2"/>
      <c r="Q1985" s="2"/>
      <c r="R1985" s="1"/>
      <c r="S1985" s="45"/>
      <c r="T1985" s="31"/>
    </row>
    <row r="1986" spans="1:20" hidden="1" x14ac:dyDescent="0.25">
      <c r="A1986" s="1">
        <v>26431398</v>
      </c>
      <c r="B1986" s="2">
        <v>45131</v>
      </c>
      <c r="C1986" s="2" t="s">
        <v>456</v>
      </c>
      <c r="D1986" s="1" t="s">
        <v>127</v>
      </c>
      <c r="E1986" s="1" t="s">
        <v>26</v>
      </c>
      <c r="F1986" s="1">
        <v>126444</v>
      </c>
      <c r="G1986" s="1" t="s">
        <v>424</v>
      </c>
      <c r="H1986" s="29">
        <v>12925.47</v>
      </c>
      <c r="I1986" s="46">
        <v>700.45</v>
      </c>
      <c r="J1986" s="30">
        <v>433.38799999999998</v>
      </c>
      <c r="K1986" s="4"/>
      <c r="L1986" s="3" t="s">
        <v>510</v>
      </c>
      <c r="M1986" s="2">
        <v>45128</v>
      </c>
      <c r="N1986" s="2"/>
      <c r="O1986" s="5">
        <v>45166</v>
      </c>
      <c r="P1986" s="2"/>
      <c r="Q1986" s="2"/>
      <c r="R1986" s="1"/>
      <c r="S1986" s="45"/>
      <c r="T1986" s="31"/>
    </row>
    <row r="1987" spans="1:20" hidden="1" x14ac:dyDescent="0.25">
      <c r="A1987" s="1">
        <v>26483698</v>
      </c>
      <c r="B1987" s="2">
        <v>45131</v>
      </c>
      <c r="C1987" s="2" t="s">
        <v>456</v>
      </c>
      <c r="D1987" s="1" t="s">
        <v>37</v>
      </c>
      <c r="E1987" s="1" t="s">
        <v>30</v>
      </c>
      <c r="F1987" s="1">
        <v>126445</v>
      </c>
      <c r="G1987" s="1" t="s">
        <v>425</v>
      </c>
      <c r="H1987" s="29">
        <v>12423.51</v>
      </c>
      <c r="I1987" s="46">
        <v>1057.82</v>
      </c>
      <c r="J1987" s="30">
        <v>433.38799999999998</v>
      </c>
      <c r="K1987" s="4"/>
      <c r="L1987" s="3" t="s">
        <v>959</v>
      </c>
      <c r="M1987" s="2">
        <v>45128</v>
      </c>
      <c r="N1987" s="2" t="s">
        <v>1407</v>
      </c>
      <c r="O1987" s="5">
        <v>45147</v>
      </c>
      <c r="P1987" s="2"/>
      <c r="Q1987" s="2"/>
      <c r="R1987" s="1"/>
      <c r="S1987" s="45"/>
      <c r="T1987" s="31"/>
    </row>
    <row r="1988" spans="1:20" hidden="1" x14ac:dyDescent="0.25">
      <c r="A1988" s="1">
        <v>26475498</v>
      </c>
      <c r="B1988" s="2">
        <v>45131</v>
      </c>
      <c r="C1988" s="2" t="s">
        <v>456</v>
      </c>
      <c r="D1988" s="1" t="s">
        <v>127</v>
      </c>
      <c r="E1988" s="1" t="s">
        <v>26</v>
      </c>
      <c r="F1988" s="1">
        <v>126448</v>
      </c>
      <c r="G1988" s="1" t="s">
        <v>424</v>
      </c>
      <c r="H1988" s="29">
        <v>15373.23</v>
      </c>
      <c r="I1988" s="46">
        <v>938.32</v>
      </c>
      <c r="J1988" s="30">
        <v>440.48500000000001</v>
      </c>
      <c r="K1988" s="4"/>
      <c r="L1988" s="3" t="s">
        <v>798</v>
      </c>
      <c r="M1988" s="2">
        <v>45128</v>
      </c>
      <c r="N1988" s="2"/>
      <c r="O1988" s="5">
        <v>45160</v>
      </c>
      <c r="P1988" s="2"/>
      <c r="Q1988" s="2"/>
      <c r="R1988" s="1"/>
      <c r="S1988" s="45"/>
      <c r="T1988" s="31"/>
    </row>
    <row r="1989" spans="1:20" hidden="1" x14ac:dyDescent="0.25">
      <c r="A1989" s="1">
        <v>26594800</v>
      </c>
      <c r="B1989" s="2">
        <v>45132</v>
      </c>
      <c r="C1989" s="2" t="s">
        <v>456</v>
      </c>
      <c r="D1989" s="1" t="s">
        <v>398</v>
      </c>
      <c r="E1989" s="1" t="s">
        <v>51</v>
      </c>
      <c r="F1989" s="1">
        <v>126450</v>
      </c>
      <c r="G1989" s="1" t="s">
        <v>422</v>
      </c>
      <c r="H1989" s="29">
        <v>1676.19</v>
      </c>
      <c r="I1989" s="46">
        <v>1085.72</v>
      </c>
      <c r="J1989" s="30">
        <v>89.667000000000002</v>
      </c>
      <c r="K1989" s="4"/>
      <c r="L1989" s="3" t="s">
        <v>883</v>
      </c>
      <c r="M1989" s="2">
        <v>45131</v>
      </c>
      <c r="N1989" s="2"/>
      <c r="O1989" s="5">
        <v>45138</v>
      </c>
      <c r="P1989" s="2"/>
      <c r="Q1989" s="2"/>
      <c r="R1989" s="1"/>
      <c r="S1989" s="45"/>
      <c r="T1989" s="31"/>
    </row>
    <row r="1990" spans="1:20" hidden="1" x14ac:dyDescent="0.25">
      <c r="A1990" s="1">
        <v>26285798</v>
      </c>
      <c r="B1990" s="44">
        <v>45131</v>
      </c>
      <c r="C1990" s="44" t="s">
        <v>456</v>
      </c>
      <c r="D1990" s="11" t="s">
        <v>1027</v>
      </c>
      <c r="E1990" s="11" t="s">
        <v>30</v>
      </c>
      <c r="F1990" s="11">
        <v>126451</v>
      </c>
      <c r="G1990" s="11" t="s">
        <v>425</v>
      </c>
      <c r="H1990" s="60">
        <v>14000</v>
      </c>
      <c r="I1990" s="46">
        <v>1191.18</v>
      </c>
      <c r="J1990" s="61">
        <v>491.59500000000003</v>
      </c>
      <c r="K1990" s="62"/>
      <c r="L1990" s="63" t="s">
        <v>959</v>
      </c>
      <c r="M1990" s="44">
        <v>45131</v>
      </c>
      <c r="N1990" s="2" t="s">
        <v>1407</v>
      </c>
      <c r="O1990" s="64">
        <v>45148</v>
      </c>
      <c r="P1990" s="44"/>
      <c r="Q1990" s="2"/>
      <c r="R1990" s="1"/>
      <c r="S1990" s="45"/>
      <c r="T1990" s="31"/>
    </row>
    <row r="1991" spans="1:20" hidden="1" x14ac:dyDescent="0.25">
      <c r="A1991" s="1">
        <v>25344998</v>
      </c>
      <c r="B1991" s="2">
        <v>45131</v>
      </c>
      <c r="C1991" s="2" t="s">
        <v>456</v>
      </c>
      <c r="D1991" s="1" t="s">
        <v>888</v>
      </c>
      <c r="E1991" s="1" t="s">
        <v>49</v>
      </c>
      <c r="F1991" s="1">
        <v>126453</v>
      </c>
      <c r="G1991" s="1" t="s">
        <v>424</v>
      </c>
      <c r="H1991" s="29">
        <v>13265.3</v>
      </c>
      <c r="I1991" s="46">
        <v>900.23</v>
      </c>
      <c r="J1991" s="30">
        <v>405.43</v>
      </c>
      <c r="K1991" s="4"/>
      <c r="L1991" s="3" t="s">
        <v>798</v>
      </c>
      <c r="M1991" s="2">
        <v>45131</v>
      </c>
      <c r="N1991" s="2"/>
      <c r="O1991" s="5">
        <v>45155</v>
      </c>
      <c r="P1991" s="2"/>
      <c r="Q1991" s="2"/>
      <c r="R1991" s="1"/>
      <c r="S1991" s="45"/>
      <c r="T1991" s="31"/>
    </row>
    <row r="1992" spans="1:20" hidden="1" x14ac:dyDescent="0.25">
      <c r="A1992" s="1">
        <v>26594799</v>
      </c>
      <c r="B1992" s="2">
        <v>45132</v>
      </c>
      <c r="C1992" s="2" t="s">
        <v>456</v>
      </c>
      <c r="D1992" s="1" t="s">
        <v>130</v>
      </c>
      <c r="E1992" s="1" t="s">
        <v>16</v>
      </c>
      <c r="F1992" s="1">
        <v>126454</v>
      </c>
      <c r="G1992" s="1" t="s">
        <v>423</v>
      </c>
      <c r="H1992" s="29">
        <v>2359.4</v>
      </c>
      <c r="I1992" s="46">
        <v>136.38999999999999</v>
      </c>
      <c r="J1992" s="30">
        <v>0.8</v>
      </c>
      <c r="K1992" s="4"/>
      <c r="L1992" s="3" t="s">
        <v>11</v>
      </c>
      <c r="M1992" s="2">
        <v>45131</v>
      </c>
      <c r="N1992" s="2"/>
      <c r="O1992" s="2">
        <v>45149</v>
      </c>
      <c r="P1992" s="2"/>
      <c r="Q1992" s="2"/>
      <c r="R1992" s="1"/>
      <c r="S1992" s="45"/>
      <c r="T1992" s="31"/>
    </row>
    <row r="1993" spans="1:20" hidden="1" x14ac:dyDescent="0.25">
      <c r="A1993" s="1"/>
      <c r="B1993" s="2">
        <v>45131</v>
      </c>
      <c r="C1993" s="2" t="s">
        <v>456</v>
      </c>
      <c r="D1993" s="1" t="s">
        <v>459</v>
      </c>
      <c r="E1993" s="1" t="s">
        <v>33</v>
      </c>
      <c r="F1993" s="1">
        <v>126455</v>
      </c>
      <c r="G1993" s="1" t="s">
        <v>425</v>
      </c>
      <c r="H1993" s="29">
        <v>4506.6499999999996</v>
      </c>
      <c r="I1993" s="46">
        <v>150</v>
      </c>
      <c r="J1993" s="30">
        <v>26.667000000000002</v>
      </c>
      <c r="K1993" s="4"/>
      <c r="L1993" s="3" t="s">
        <v>510</v>
      </c>
      <c r="M1993" s="2">
        <v>45131</v>
      </c>
      <c r="N1993" s="2" t="s">
        <v>1482</v>
      </c>
      <c r="O1993" s="5">
        <v>45145</v>
      </c>
      <c r="P1993" s="2"/>
      <c r="Q1993" s="2"/>
      <c r="R1993" s="1"/>
      <c r="S1993" s="45"/>
      <c r="T1993" s="31"/>
    </row>
    <row r="1994" spans="1:20" hidden="1" x14ac:dyDescent="0.25">
      <c r="A1994" s="1">
        <v>26673898</v>
      </c>
      <c r="B1994" s="2">
        <v>45131</v>
      </c>
      <c r="C1994" s="2" t="s">
        <v>456</v>
      </c>
      <c r="D1994" s="1" t="s">
        <v>291</v>
      </c>
      <c r="E1994" s="1" t="s">
        <v>6</v>
      </c>
      <c r="F1994" s="1">
        <v>126460</v>
      </c>
      <c r="G1994" s="1" t="s">
        <v>422</v>
      </c>
      <c r="H1994" s="29">
        <v>17019.990000000002</v>
      </c>
      <c r="I1994" s="46">
        <v>166.67</v>
      </c>
      <c r="J1994" s="30">
        <v>80</v>
      </c>
      <c r="K1994" s="4"/>
      <c r="L1994" s="3" t="s">
        <v>52</v>
      </c>
      <c r="M1994" s="2">
        <v>45131</v>
      </c>
      <c r="N1994" s="2"/>
      <c r="O1994" s="5">
        <v>45140</v>
      </c>
      <c r="P1994" s="2"/>
      <c r="Q1994" s="2"/>
      <c r="R1994" s="1"/>
      <c r="S1994" s="45"/>
      <c r="T1994" s="31"/>
    </row>
    <row r="1995" spans="1:20" hidden="1" x14ac:dyDescent="0.25">
      <c r="A1995" s="1"/>
      <c r="B1995" s="2">
        <v>45131</v>
      </c>
      <c r="C1995" s="2" t="s">
        <v>456</v>
      </c>
      <c r="D1995" s="1" t="s">
        <v>562</v>
      </c>
      <c r="E1995" s="1" t="s">
        <v>16</v>
      </c>
      <c r="F1995" s="1">
        <v>126464</v>
      </c>
      <c r="G1995" s="1" t="s">
        <v>423</v>
      </c>
      <c r="H1995" s="29">
        <v>5950.56</v>
      </c>
      <c r="I1995" s="46">
        <v>243.45</v>
      </c>
      <c r="J1995" s="30">
        <v>13.209</v>
      </c>
      <c r="K1995" s="4"/>
      <c r="L1995" s="3" t="s">
        <v>11</v>
      </c>
      <c r="M1995" s="2">
        <v>45131</v>
      </c>
      <c r="N1995" s="2" t="s">
        <v>1482</v>
      </c>
      <c r="O1995" s="2">
        <v>45152</v>
      </c>
      <c r="P1995" s="2"/>
      <c r="Q1995" s="2"/>
      <c r="R1995" s="1"/>
      <c r="S1995" s="45"/>
      <c r="T1995" s="31"/>
    </row>
    <row r="1996" spans="1:20" hidden="1" x14ac:dyDescent="0.25">
      <c r="A1996" s="1">
        <v>26330898</v>
      </c>
      <c r="B1996" s="2">
        <v>45132</v>
      </c>
      <c r="C1996" s="2" t="s">
        <v>456</v>
      </c>
      <c r="D1996" s="1" t="s">
        <v>748</v>
      </c>
      <c r="E1996" s="1" t="s">
        <v>30</v>
      </c>
      <c r="F1996" s="1">
        <v>126467</v>
      </c>
      <c r="G1996" s="1" t="s">
        <v>425</v>
      </c>
      <c r="H1996" s="29">
        <v>1200</v>
      </c>
      <c r="I1996" s="46">
        <v>151.13999999999999</v>
      </c>
      <c r="J1996" s="30">
        <v>29.920999999999999</v>
      </c>
      <c r="K1996" s="4"/>
      <c r="L1996" s="3" t="s">
        <v>959</v>
      </c>
      <c r="M1996" s="2">
        <v>45131</v>
      </c>
      <c r="N1996" s="2" t="s">
        <v>1407</v>
      </c>
      <c r="O1996" s="5">
        <v>45149</v>
      </c>
      <c r="P1996" s="2"/>
      <c r="Q1996" s="2"/>
      <c r="R1996" s="1"/>
      <c r="S1996" s="45"/>
      <c r="T1996" s="31"/>
    </row>
    <row r="1997" spans="1:20" hidden="1" x14ac:dyDescent="0.25">
      <c r="A1997" s="1">
        <v>26494298</v>
      </c>
      <c r="B1997" s="2">
        <v>45134</v>
      </c>
      <c r="C1997" s="2" t="s">
        <v>456</v>
      </c>
      <c r="D1997" s="1" t="s">
        <v>650</v>
      </c>
      <c r="E1997" s="1" t="s">
        <v>51</v>
      </c>
      <c r="F1997" s="1">
        <v>126468</v>
      </c>
      <c r="G1997" s="1" t="s">
        <v>422</v>
      </c>
      <c r="H1997" s="29">
        <v>11743.39</v>
      </c>
      <c r="I1997" s="46">
        <v>273.89999999999998</v>
      </c>
      <c r="J1997" s="30">
        <v>301.06</v>
      </c>
      <c r="K1997" s="4"/>
      <c r="L1997" s="3" t="s">
        <v>188</v>
      </c>
      <c r="M1997" s="2">
        <v>45131</v>
      </c>
      <c r="N1997" s="2"/>
      <c r="O1997" s="2">
        <v>45139</v>
      </c>
      <c r="P1997" s="2"/>
      <c r="Q1997" s="2"/>
      <c r="R1997" s="1"/>
      <c r="S1997" s="45"/>
      <c r="T1997" s="31"/>
    </row>
    <row r="1998" spans="1:20" hidden="1" x14ac:dyDescent="0.25">
      <c r="A1998" s="1">
        <v>26458298</v>
      </c>
      <c r="B1998" s="2">
        <v>45131</v>
      </c>
      <c r="C1998" s="2" t="s">
        <v>456</v>
      </c>
      <c r="D1998" s="1" t="s">
        <v>177</v>
      </c>
      <c r="E1998" s="1" t="s">
        <v>60</v>
      </c>
      <c r="F1998" s="1">
        <v>126472</v>
      </c>
      <c r="G1998" s="1" t="s">
        <v>423</v>
      </c>
      <c r="H1998" s="29">
        <v>15255</v>
      </c>
      <c r="I1998" s="46">
        <v>1003.68</v>
      </c>
      <c r="J1998" s="30">
        <v>532.05999999999995</v>
      </c>
      <c r="K1998" s="4"/>
      <c r="L1998" s="3" t="s">
        <v>61</v>
      </c>
      <c r="M1998" s="2">
        <v>45131</v>
      </c>
      <c r="N1998" s="2"/>
      <c r="O1998" s="5">
        <v>45155</v>
      </c>
      <c r="P1998" s="2"/>
      <c r="Q1998" s="2"/>
      <c r="R1998" s="1"/>
      <c r="S1998" s="45"/>
      <c r="T1998" s="31"/>
    </row>
    <row r="1999" spans="1:20" hidden="1" x14ac:dyDescent="0.25">
      <c r="A1999" s="1">
        <v>26692898</v>
      </c>
      <c r="B1999" s="2">
        <v>45131</v>
      </c>
      <c r="C1999" s="2" t="s">
        <v>456</v>
      </c>
      <c r="D1999" s="1" t="s">
        <v>624</v>
      </c>
      <c r="E1999" s="1" t="s">
        <v>66</v>
      </c>
      <c r="F1999" s="1">
        <v>126474</v>
      </c>
      <c r="G1999" s="1" t="s">
        <v>423</v>
      </c>
      <c r="H1999" s="29">
        <v>8819.91</v>
      </c>
      <c r="I1999" s="46">
        <v>804.27</v>
      </c>
      <c r="J1999" s="30">
        <v>285.92700000000002</v>
      </c>
      <c r="K1999" s="4"/>
      <c r="L1999" s="3" t="s">
        <v>61</v>
      </c>
      <c r="M1999" s="2">
        <v>45131</v>
      </c>
      <c r="N1999" s="2"/>
      <c r="O1999" s="5">
        <v>45153</v>
      </c>
      <c r="P1999" s="2"/>
      <c r="Q1999" s="2"/>
      <c r="R1999" s="1"/>
      <c r="S1999" s="45"/>
      <c r="T1999" s="31"/>
    </row>
    <row r="2000" spans="1:20" hidden="1" x14ac:dyDescent="0.25">
      <c r="A2000" s="1">
        <v>26361798</v>
      </c>
      <c r="B2000" s="2">
        <v>45132</v>
      </c>
      <c r="C2000" s="2" t="s">
        <v>456</v>
      </c>
      <c r="D2000" s="1" t="s">
        <v>803</v>
      </c>
      <c r="E2000" s="1" t="s">
        <v>51</v>
      </c>
      <c r="F2000" s="1">
        <v>126476</v>
      </c>
      <c r="G2000" s="1" t="s">
        <v>422</v>
      </c>
      <c r="H2000" s="29">
        <v>7264.23</v>
      </c>
      <c r="I2000" s="46">
        <v>808.99</v>
      </c>
      <c r="J2000" s="30">
        <v>220.89500000000001</v>
      </c>
      <c r="K2000" s="4"/>
      <c r="L2000" s="3" t="s">
        <v>883</v>
      </c>
      <c r="M2000" s="2">
        <v>45131</v>
      </c>
      <c r="N2000" s="2"/>
      <c r="O2000" s="5">
        <v>45140</v>
      </c>
      <c r="P2000" s="2"/>
      <c r="Q2000" s="2"/>
      <c r="R2000" s="1"/>
      <c r="S2000" s="45"/>
      <c r="T2000" s="31"/>
    </row>
    <row r="2001" spans="1:20" hidden="1" x14ac:dyDescent="0.25">
      <c r="A2001" s="1">
        <v>25931398</v>
      </c>
      <c r="B2001" s="2">
        <v>45131</v>
      </c>
      <c r="C2001" s="2" t="s">
        <v>456</v>
      </c>
      <c r="D2001" s="1" t="s">
        <v>12</v>
      </c>
      <c r="E2001" s="1" t="s">
        <v>13</v>
      </c>
      <c r="F2001" s="1">
        <v>126477</v>
      </c>
      <c r="G2001" s="1" t="s">
        <v>423</v>
      </c>
      <c r="H2001" s="29">
        <v>13427.43</v>
      </c>
      <c r="I2001" s="46">
        <v>484.17</v>
      </c>
      <c r="J2001" s="30">
        <v>433.26400000000001</v>
      </c>
      <c r="K2001" s="4"/>
      <c r="L2001" s="3" t="s">
        <v>61</v>
      </c>
      <c r="M2001" s="2">
        <v>45131</v>
      </c>
      <c r="N2001" s="2"/>
      <c r="O2001" s="5">
        <v>45146</v>
      </c>
      <c r="P2001" s="2"/>
      <c r="Q2001" s="2"/>
      <c r="R2001" s="1"/>
      <c r="S2001" s="45"/>
      <c r="T2001" s="31"/>
    </row>
    <row r="2002" spans="1:20" hidden="1" x14ac:dyDescent="0.25">
      <c r="A2002" s="1">
        <v>25925998</v>
      </c>
      <c r="B2002" s="2">
        <v>45131</v>
      </c>
      <c r="C2002" s="2" t="s">
        <v>456</v>
      </c>
      <c r="D2002" s="1" t="s">
        <v>657</v>
      </c>
      <c r="E2002" s="1" t="s">
        <v>6</v>
      </c>
      <c r="F2002" s="1">
        <v>126478</v>
      </c>
      <c r="G2002" s="1" t="s">
        <v>422</v>
      </c>
      <c r="H2002" s="29">
        <v>10157.629999999999</v>
      </c>
      <c r="I2002" s="46">
        <v>284.41000000000003</v>
      </c>
      <c r="J2002" s="30">
        <v>300.36500000000001</v>
      </c>
      <c r="K2002" s="4"/>
      <c r="L2002" s="3" t="s">
        <v>655</v>
      </c>
      <c r="M2002" s="2">
        <v>45131</v>
      </c>
      <c r="N2002" s="2"/>
      <c r="O2002" s="2">
        <v>45133</v>
      </c>
      <c r="P2002" s="2"/>
      <c r="Q2002" s="2"/>
      <c r="R2002" s="1"/>
      <c r="S2002" s="45"/>
      <c r="T2002" s="31"/>
    </row>
    <row r="2003" spans="1:20" hidden="1" x14ac:dyDescent="0.25">
      <c r="A2003" s="1">
        <v>26373598</v>
      </c>
      <c r="B2003" s="2">
        <v>45131</v>
      </c>
      <c r="C2003" s="2" t="s">
        <v>456</v>
      </c>
      <c r="D2003" s="1" t="s">
        <v>4</v>
      </c>
      <c r="E2003" s="1" t="s">
        <v>5</v>
      </c>
      <c r="F2003" s="1">
        <v>126481</v>
      </c>
      <c r="G2003" s="1" t="s">
        <v>422</v>
      </c>
      <c r="H2003" s="29">
        <v>29572.66</v>
      </c>
      <c r="I2003" s="46">
        <v>739.31</v>
      </c>
      <c r="J2003" s="30">
        <v>866.45699999999999</v>
      </c>
      <c r="K2003" s="4"/>
      <c r="L2003" s="3" t="s">
        <v>836</v>
      </c>
      <c r="M2003" s="2">
        <v>45131</v>
      </c>
      <c r="N2003" s="2"/>
      <c r="O2003" s="5">
        <v>45135</v>
      </c>
      <c r="P2003" s="2"/>
      <c r="Q2003" s="2"/>
      <c r="R2003" s="1"/>
      <c r="S2003" s="45"/>
      <c r="T2003" s="31"/>
    </row>
    <row r="2004" spans="1:20" hidden="1" x14ac:dyDescent="0.25">
      <c r="A2004" s="1">
        <v>26010598</v>
      </c>
      <c r="B2004" s="2">
        <v>45131</v>
      </c>
      <c r="C2004" s="2" t="s">
        <v>456</v>
      </c>
      <c r="D2004" s="1" t="s">
        <v>1026</v>
      </c>
      <c r="E2004" s="1" t="s">
        <v>28</v>
      </c>
      <c r="F2004" s="1">
        <v>126484</v>
      </c>
      <c r="G2004" s="1" t="s">
        <v>425</v>
      </c>
      <c r="H2004" s="29">
        <v>5539</v>
      </c>
      <c r="I2004" s="46">
        <v>304.08999999999997</v>
      </c>
      <c r="J2004" s="30">
        <v>162.68799999999999</v>
      </c>
      <c r="K2004" s="4"/>
      <c r="L2004" s="3" t="s">
        <v>798</v>
      </c>
      <c r="M2004" s="2">
        <v>45131</v>
      </c>
      <c r="N2004" s="2"/>
      <c r="O2004" s="5">
        <v>45147</v>
      </c>
      <c r="P2004" s="2"/>
      <c r="Q2004" s="2"/>
      <c r="R2004" s="1"/>
      <c r="S2004" s="45"/>
      <c r="T2004" s="31"/>
    </row>
    <row r="2005" spans="1:20" hidden="1" x14ac:dyDescent="0.25">
      <c r="A2005" s="1">
        <v>26607198</v>
      </c>
      <c r="B2005" s="2">
        <v>45131</v>
      </c>
      <c r="C2005" s="2" t="s">
        <v>456</v>
      </c>
      <c r="D2005" s="1" t="s">
        <v>65</v>
      </c>
      <c r="E2005" s="1" t="s">
        <v>66</v>
      </c>
      <c r="F2005" s="1">
        <v>126485</v>
      </c>
      <c r="G2005" s="1" t="s">
        <v>423</v>
      </c>
      <c r="H2005" s="29">
        <v>8819.91</v>
      </c>
      <c r="I2005" s="46">
        <v>487.42</v>
      </c>
      <c r="J2005" s="30">
        <v>285.29899999999998</v>
      </c>
      <c r="K2005" s="4"/>
      <c r="L2005" s="3" t="s">
        <v>61</v>
      </c>
      <c r="M2005" s="2">
        <v>45131</v>
      </c>
      <c r="N2005" s="2"/>
      <c r="O2005" s="5">
        <v>45147</v>
      </c>
      <c r="P2005" s="2"/>
      <c r="Q2005" s="2"/>
      <c r="R2005" s="1"/>
      <c r="S2005" s="45"/>
      <c r="T2005" s="31"/>
    </row>
    <row r="2006" spans="1:20" hidden="1" x14ac:dyDescent="0.25">
      <c r="A2006" s="1">
        <v>26649198</v>
      </c>
      <c r="B2006" s="2">
        <v>45131</v>
      </c>
      <c r="C2006" s="2" t="s">
        <v>456</v>
      </c>
      <c r="D2006" s="1" t="s">
        <v>658</v>
      </c>
      <c r="E2006" s="1" t="s">
        <v>6</v>
      </c>
      <c r="F2006" s="1">
        <v>126487</v>
      </c>
      <c r="G2006" s="1" t="s">
        <v>422</v>
      </c>
      <c r="H2006" s="29">
        <v>12423.51</v>
      </c>
      <c r="I2006" s="46">
        <v>372.7</v>
      </c>
      <c r="J2006" s="30">
        <v>433.38799999999998</v>
      </c>
      <c r="K2006" s="4"/>
      <c r="L2006" s="3" t="s">
        <v>655</v>
      </c>
      <c r="M2006" s="2">
        <v>45131</v>
      </c>
      <c r="N2006" s="2"/>
      <c r="O2006" s="2">
        <v>45135</v>
      </c>
      <c r="P2006" s="2"/>
      <c r="Q2006" s="2"/>
      <c r="R2006" s="1"/>
      <c r="S2006" s="45"/>
      <c r="T2006" s="31"/>
    </row>
    <row r="2007" spans="1:20" hidden="1" x14ac:dyDescent="0.25">
      <c r="A2007" s="1">
        <v>26663198</v>
      </c>
      <c r="B2007" s="2">
        <v>45131</v>
      </c>
      <c r="C2007" s="2" t="s">
        <v>456</v>
      </c>
      <c r="D2007" s="1" t="s">
        <v>149</v>
      </c>
      <c r="E2007" s="1" t="s">
        <v>5</v>
      </c>
      <c r="F2007" s="1">
        <v>126488</v>
      </c>
      <c r="G2007" s="1" t="s">
        <v>422</v>
      </c>
      <c r="H2007" s="29">
        <v>9589</v>
      </c>
      <c r="I2007" s="46">
        <v>261.52</v>
      </c>
      <c r="J2007" s="30">
        <v>313.76</v>
      </c>
      <c r="K2007" s="4"/>
      <c r="L2007" s="3" t="s">
        <v>836</v>
      </c>
      <c r="M2007" s="2">
        <v>45131</v>
      </c>
      <c r="N2007" s="2"/>
      <c r="O2007" s="5">
        <v>45139</v>
      </c>
      <c r="P2007" s="2"/>
      <c r="Q2007" s="2"/>
      <c r="R2007" s="1"/>
      <c r="S2007" s="45"/>
      <c r="T2007" s="31"/>
    </row>
    <row r="2008" spans="1:20" hidden="1" x14ac:dyDescent="0.25">
      <c r="A2008" s="1"/>
      <c r="B2008" s="2">
        <v>45132</v>
      </c>
      <c r="C2008" s="2" t="s">
        <v>456</v>
      </c>
      <c r="D2008" s="1" t="s">
        <v>184</v>
      </c>
      <c r="E2008" s="1" t="s">
        <v>80</v>
      </c>
      <c r="F2008" s="1">
        <v>126504</v>
      </c>
      <c r="G2008" s="1" t="s">
        <v>423</v>
      </c>
      <c r="H2008" s="29">
        <v>4635.12</v>
      </c>
      <c r="I2008" s="46">
        <v>374.68</v>
      </c>
      <c r="J2008" s="30">
        <v>227.35499999999999</v>
      </c>
      <c r="K2008" s="4"/>
      <c r="L2008" s="3" t="s">
        <v>11</v>
      </c>
      <c r="M2008" s="2">
        <v>45131</v>
      </c>
      <c r="N2008" s="2" t="s">
        <v>1482</v>
      </c>
      <c r="O2008" s="2">
        <v>45148</v>
      </c>
      <c r="P2008" s="2"/>
      <c r="Q2008" s="2"/>
      <c r="R2008" s="1"/>
      <c r="S2008" s="45"/>
      <c r="T2008" s="31"/>
    </row>
    <row r="2009" spans="1:20" hidden="1" x14ac:dyDescent="0.25">
      <c r="A2009" s="1">
        <v>26283098</v>
      </c>
      <c r="B2009" s="2">
        <v>45131</v>
      </c>
      <c r="C2009" s="2" t="s">
        <v>456</v>
      </c>
      <c r="D2009" s="1" t="s">
        <v>36</v>
      </c>
      <c r="E2009" s="1" t="s">
        <v>30</v>
      </c>
      <c r="F2009" s="1">
        <v>126508</v>
      </c>
      <c r="G2009" s="1" t="s">
        <v>425</v>
      </c>
      <c r="H2009" s="29">
        <v>8249</v>
      </c>
      <c r="I2009" s="46">
        <v>455.65</v>
      </c>
      <c r="J2009" s="30">
        <v>252.553</v>
      </c>
      <c r="K2009" s="4"/>
      <c r="L2009" s="3" t="s">
        <v>959</v>
      </c>
      <c r="M2009" s="2">
        <v>45131</v>
      </c>
      <c r="N2009" s="2" t="s">
        <v>1407</v>
      </c>
      <c r="O2009" s="5">
        <v>45149</v>
      </c>
      <c r="P2009" s="2"/>
      <c r="Q2009" s="2"/>
      <c r="R2009" s="1"/>
      <c r="S2009" s="45"/>
      <c r="T2009" s="31"/>
    </row>
    <row r="2010" spans="1:20" hidden="1" x14ac:dyDescent="0.25">
      <c r="A2010" s="1">
        <v>26273998</v>
      </c>
      <c r="B2010" s="2">
        <v>45132</v>
      </c>
      <c r="C2010" s="2" t="s">
        <v>456</v>
      </c>
      <c r="D2010" s="1" t="s">
        <v>333</v>
      </c>
      <c r="E2010" s="1" t="s">
        <v>66</v>
      </c>
      <c r="F2010" s="1">
        <v>126509</v>
      </c>
      <c r="G2010" s="1" t="s">
        <v>423</v>
      </c>
      <c r="H2010" s="29">
        <v>8220</v>
      </c>
      <c r="I2010" s="46">
        <v>492.47</v>
      </c>
      <c r="J2010" s="30">
        <v>250.92</v>
      </c>
      <c r="K2010" s="4"/>
      <c r="L2010" s="3" t="s">
        <v>61</v>
      </c>
      <c r="M2010" s="2">
        <v>45131</v>
      </c>
      <c r="N2010" s="2"/>
      <c r="O2010" s="2">
        <v>45154</v>
      </c>
      <c r="P2010" s="2"/>
      <c r="Q2010" s="2"/>
      <c r="R2010" s="1"/>
      <c r="S2010" s="45"/>
      <c r="T2010" s="31"/>
    </row>
    <row r="2011" spans="1:20" hidden="1" x14ac:dyDescent="0.25">
      <c r="A2011" s="1">
        <v>26243398</v>
      </c>
      <c r="B2011" s="2">
        <v>45134</v>
      </c>
      <c r="C2011" s="2" t="s">
        <v>456</v>
      </c>
      <c r="D2011" s="1" t="s">
        <v>84</v>
      </c>
      <c r="E2011" s="1" t="s">
        <v>13</v>
      </c>
      <c r="F2011" s="1">
        <v>126513</v>
      </c>
      <c r="G2011" s="1" t="s">
        <v>423</v>
      </c>
      <c r="H2011" s="29">
        <v>6789</v>
      </c>
      <c r="I2011" s="46">
        <v>265.83</v>
      </c>
      <c r="J2011" s="30">
        <v>220.89500000000001</v>
      </c>
      <c r="K2011" s="4"/>
      <c r="L2011" s="3" t="s">
        <v>844</v>
      </c>
      <c r="M2011" s="2">
        <v>45131</v>
      </c>
      <c r="N2011" s="2"/>
      <c r="O2011" s="5">
        <v>45153</v>
      </c>
      <c r="P2011" s="2"/>
      <c r="Q2011" s="2"/>
      <c r="R2011" s="1"/>
      <c r="S2011" s="45"/>
      <c r="T2011" s="31"/>
    </row>
    <row r="2012" spans="1:20" hidden="1" x14ac:dyDescent="0.25">
      <c r="A2012" s="1">
        <v>26326598</v>
      </c>
      <c r="B2012" s="2">
        <v>45134</v>
      </c>
      <c r="C2012" s="2" t="s">
        <v>456</v>
      </c>
      <c r="D2012" s="1" t="s">
        <v>1033</v>
      </c>
      <c r="E2012" s="1" t="s">
        <v>80</v>
      </c>
      <c r="F2012" s="1">
        <v>126514</v>
      </c>
      <c r="G2012" s="1" t="s">
        <v>423</v>
      </c>
      <c r="H2012" s="29">
        <v>12007.71</v>
      </c>
      <c r="I2012" s="46">
        <v>443.26</v>
      </c>
      <c r="J2012" s="30">
        <v>371.77800000000002</v>
      </c>
      <c r="K2012" s="4"/>
      <c r="L2012" s="3" t="s">
        <v>844</v>
      </c>
      <c r="M2012" s="2">
        <v>45131</v>
      </c>
      <c r="N2012" s="2"/>
      <c r="O2012" s="5">
        <v>45153</v>
      </c>
      <c r="P2012" s="2"/>
      <c r="Q2012" s="2"/>
      <c r="R2012" s="1"/>
      <c r="S2012" s="45"/>
      <c r="T2012" s="31"/>
    </row>
    <row r="2013" spans="1:20" hidden="1" x14ac:dyDescent="0.25">
      <c r="A2013" s="1">
        <v>25774698</v>
      </c>
      <c r="B2013" s="2">
        <v>45134</v>
      </c>
      <c r="C2013" s="2" t="s">
        <v>456</v>
      </c>
      <c r="D2013" s="1" t="s">
        <v>84</v>
      </c>
      <c r="E2013" s="1" t="s">
        <v>13</v>
      </c>
      <c r="F2013" s="1">
        <v>126517</v>
      </c>
      <c r="G2013" s="1" t="s">
        <v>423</v>
      </c>
      <c r="H2013" s="29">
        <v>14000</v>
      </c>
      <c r="I2013" s="46">
        <v>511</v>
      </c>
      <c r="J2013" s="30">
        <v>477.58</v>
      </c>
      <c r="K2013" s="4"/>
      <c r="L2013" s="3" t="s">
        <v>844</v>
      </c>
      <c r="M2013" s="2">
        <v>45131</v>
      </c>
      <c r="N2013" s="2"/>
      <c r="O2013" s="5">
        <v>45153</v>
      </c>
      <c r="P2013" s="2"/>
      <c r="Q2013" s="2"/>
      <c r="R2013" s="1"/>
      <c r="S2013" s="45"/>
      <c r="T2013" s="31"/>
    </row>
    <row r="2014" spans="1:20" hidden="1" x14ac:dyDescent="0.25">
      <c r="A2014" s="1">
        <v>26289498</v>
      </c>
      <c r="B2014" s="2">
        <v>45134</v>
      </c>
      <c r="C2014" s="2" t="s">
        <v>456</v>
      </c>
      <c r="D2014" s="1" t="s">
        <v>184</v>
      </c>
      <c r="E2014" s="1" t="s">
        <v>80</v>
      </c>
      <c r="F2014" s="1">
        <v>126519</v>
      </c>
      <c r="G2014" s="1" t="s">
        <v>423</v>
      </c>
      <c r="H2014" s="29">
        <v>6200</v>
      </c>
      <c r="I2014" s="46">
        <v>245.8</v>
      </c>
      <c r="J2014" s="30">
        <v>232.86</v>
      </c>
      <c r="K2014" s="4"/>
      <c r="L2014" s="3" t="s">
        <v>844</v>
      </c>
      <c r="M2014" s="2">
        <v>45131</v>
      </c>
      <c r="N2014" s="2"/>
      <c r="O2014" s="5">
        <v>45153</v>
      </c>
      <c r="P2014" s="2"/>
      <c r="Q2014" s="2"/>
      <c r="R2014" s="1"/>
      <c r="S2014" s="45"/>
      <c r="T2014" s="31"/>
    </row>
    <row r="2015" spans="1:20" hidden="1" x14ac:dyDescent="0.25">
      <c r="A2015" s="1">
        <v>26336298</v>
      </c>
      <c r="B2015" s="2">
        <v>45134</v>
      </c>
      <c r="C2015" s="2" t="s">
        <v>456</v>
      </c>
      <c r="D2015" s="1" t="s">
        <v>992</v>
      </c>
      <c r="E2015" s="1" t="s">
        <v>80</v>
      </c>
      <c r="F2015" s="1">
        <v>126520</v>
      </c>
      <c r="G2015" s="1" t="s">
        <v>423</v>
      </c>
      <c r="H2015" s="29">
        <v>8249</v>
      </c>
      <c r="I2015" s="46">
        <v>315.47000000000003</v>
      </c>
      <c r="J2015" s="30">
        <v>252.553</v>
      </c>
      <c r="K2015" s="4"/>
      <c r="L2015" s="3" t="s">
        <v>844</v>
      </c>
      <c r="M2015" s="2">
        <v>45131</v>
      </c>
      <c r="N2015" s="2"/>
      <c r="O2015" s="5">
        <v>45153</v>
      </c>
      <c r="P2015" s="2"/>
      <c r="Q2015" s="2"/>
      <c r="R2015" s="1"/>
      <c r="S2015" s="45"/>
      <c r="T2015" s="31"/>
    </row>
    <row r="2016" spans="1:20" hidden="1" x14ac:dyDescent="0.25">
      <c r="A2016" s="1">
        <v>26290098</v>
      </c>
      <c r="B2016" s="2">
        <v>45134</v>
      </c>
      <c r="C2016" s="2" t="s">
        <v>456</v>
      </c>
      <c r="D2016" s="1" t="s">
        <v>84</v>
      </c>
      <c r="E2016" s="1" t="s">
        <v>13</v>
      </c>
      <c r="F2016" s="1">
        <v>126521</v>
      </c>
      <c r="G2016" s="1" t="s">
        <v>423</v>
      </c>
      <c r="H2016" s="29">
        <v>9589</v>
      </c>
      <c r="I2016" s="46">
        <v>361.03</v>
      </c>
      <c r="J2016" s="30">
        <v>313.76</v>
      </c>
      <c r="K2016" s="4"/>
      <c r="L2016" s="3" t="s">
        <v>844</v>
      </c>
      <c r="M2016" s="2">
        <v>45131</v>
      </c>
      <c r="N2016" s="2"/>
      <c r="O2016" s="5">
        <v>45153</v>
      </c>
      <c r="P2016" s="2"/>
      <c r="Q2016" s="2"/>
      <c r="R2016" s="1"/>
      <c r="S2016" s="45"/>
      <c r="T2016" s="31"/>
    </row>
    <row r="2017" spans="1:20" hidden="1" x14ac:dyDescent="0.25">
      <c r="A2017" s="1">
        <v>26172398</v>
      </c>
      <c r="B2017" s="2">
        <v>45134</v>
      </c>
      <c r="C2017" s="2" t="s">
        <v>456</v>
      </c>
      <c r="D2017" s="1" t="s">
        <v>1036</v>
      </c>
      <c r="E2017" s="1" t="s">
        <v>80</v>
      </c>
      <c r="F2017" s="1">
        <v>126522</v>
      </c>
      <c r="G2017" s="1" t="s">
        <v>423</v>
      </c>
      <c r="H2017" s="29">
        <v>12900</v>
      </c>
      <c r="I2017" s="46">
        <v>473.6</v>
      </c>
      <c r="J2017" s="30">
        <v>443.18200000000002</v>
      </c>
      <c r="K2017" s="4"/>
      <c r="L2017" s="3" t="s">
        <v>844</v>
      </c>
      <c r="M2017" s="2">
        <v>45131</v>
      </c>
      <c r="N2017" s="2"/>
      <c r="O2017" s="5">
        <v>45153</v>
      </c>
      <c r="P2017" s="2"/>
      <c r="Q2017" s="2"/>
      <c r="R2017" s="1"/>
      <c r="S2017" s="45"/>
      <c r="T2017" s="31"/>
    </row>
    <row r="2018" spans="1:20" hidden="1" x14ac:dyDescent="0.25">
      <c r="A2018" s="1">
        <v>26049098</v>
      </c>
      <c r="B2018" s="2">
        <v>45134</v>
      </c>
      <c r="C2018" s="2" t="s">
        <v>456</v>
      </c>
      <c r="D2018" s="1" t="s">
        <v>767</v>
      </c>
      <c r="E2018" s="1" t="s">
        <v>80</v>
      </c>
      <c r="F2018" s="1">
        <v>126523</v>
      </c>
      <c r="G2018" s="1" t="s">
        <v>423</v>
      </c>
      <c r="H2018" s="29">
        <v>8249</v>
      </c>
      <c r="I2018" s="46">
        <v>315.47000000000003</v>
      </c>
      <c r="J2018" s="30">
        <v>252.55</v>
      </c>
      <c r="K2018" s="4"/>
      <c r="L2018" s="3" t="s">
        <v>844</v>
      </c>
      <c r="M2018" s="2">
        <v>45131</v>
      </c>
      <c r="N2018" s="2"/>
      <c r="O2018" s="5">
        <v>45153</v>
      </c>
      <c r="P2018" s="2"/>
      <c r="Q2018" s="2"/>
      <c r="R2018" s="1"/>
      <c r="S2018" s="45"/>
      <c r="T2018" s="31"/>
    </row>
    <row r="2019" spans="1:20" hidden="1" x14ac:dyDescent="0.25">
      <c r="A2019" s="1">
        <v>26289198</v>
      </c>
      <c r="B2019" s="2">
        <v>45134</v>
      </c>
      <c r="C2019" s="2" t="s">
        <v>456</v>
      </c>
      <c r="D2019" s="1" t="s">
        <v>881</v>
      </c>
      <c r="E2019" s="1" t="s">
        <v>80</v>
      </c>
      <c r="F2019" s="1">
        <v>126524</v>
      </c>
      <c r="G2019" s="1" t="s">
        <v>423</v>
      </c>
      <c r="H2019" s="29">
        <v>8249</v>
      </c>
      <c r="I2019" s="46">
        <v>315.47000000000003</v>
      </c>
      <c r="J2019" s="30">
        <v>252.55</v>
      </c>
      <c r="K2019" s="4"/>
      <c r="L2019" s="3" t="s">
        <v>844</v>
      </c>
      <c r="M2019" s="2">
        <v>45131</v>
      </c>
      <c r="N2019" s="2"/>
      <c r="O2019" s="5">
        <v>45153</v>
      </c>
      <c r="P2019" s="2"/>
      <c r="Q2019" s="2"/>
      <c r="R2019" s="1"/>
      <c r="S2019" s="45"/>
      <c r="T2019" s="31"/>
    </row>
    <row r="2020" spans="1:20" hidden="1" x14ac:dyDescent="0.25">
      <c r="A2020" s="1">
        <v>26300798</v>
      </c>
      <c r="B2020" s="2">
        <v>45134</v>
      </c>
      <c r="C2020" s="2" t="s">
        <v>456</v>
      </c>
      <c r="D2020" s="1" t="s">
        <v>84</v>
      </c>
      <c r="E2020" s="1" t="s">
        <v>13</v>
      </c>
      <c r="F2020" s="1">
        <v>126525</v>
      </c>
      <c r="G2020" s="1" t="s">
        <v>423</v>
      </c>
      <c r="H2020" s="29">
        <v>6789</v>
      </c>
      <c r="I2020" s="46">
        <v>265.83</v>
      </c>
      <c r="J2020" s="30">
        <v>220.89500000000001</v>
      </c>
      <c r="K2020" s="4"/>
      <c r="L2020" s="3" t="s">
        <v>844</v>
      </c>
      <c r="M2020" s="2">
        <v>45131</v>
      </c>
      <c r="N2020" s="2"/>
      <c r="O2020" s="5">
        <v>45153</v>
      </c>
      <c r="P2020" s="2"/>
      <c r="Q2020" s="2"/>
      <c r="R2020" s="1"/>
      <c r="S2020" s="45"/>
      <c r="T2020" s="31"/>
    </row>
    <row r="2021" spans="1:20" hidden="1" x14ac:dyDescent="0.25">
      <c r="A2021" s="1">
        <v>26173898</v>
      </c>
      <c r="B2021" s="2">
        <v>45134</v>
      </c>
      <c r="C2021" s="2" t="s">
        <v>456</v>
      </c>
      <c r="D2021" s="1" t="s">
        <v>185</v>
      </c>
      <c r="E2021" s="1" t="s">
        <v>80</v>
      </c>
      <c r="F2021" s="1">
        <v>126526</v>
      </c>
      <c r="G2021" s="1" t="s">
        <v>423</v>
      </c>
      <c r="H2021" s="29">
        <v>18569</v>
      </c>
      <c r="I2021" s="46">
        <v>666.35</v>
      </c>
      <c r="J2021" s="30">
        <v>651.48</v>
      </c>
      <c r="K2021" s="4"/>
      <c r="L2021" s="3" t="s">
        <v>844</v>
      </c>
      <c r="M2021" s="2">
        <v>45131</v>
      </c>
      <c r="N2021" s="2"/>
      <c r="O2021" s="5">
        <v>45153</v>
      </c>
      <c r="P2021" s="2"/>
      <c r="Q2021" s="2"/>
      <c r="R2021" s="1"/>
      <c r="S2021" s="45"/>
      <c r="T2021" s="31"/>
    </row>
    <row r="2022" spans="1:20" hidden="1" x14ac:dyDescent="0.25">
      <c r="A2022" s="1">
        <v>25846798</v>
      </c>
      <c r="B2022" s="2">
        <v>45134</v>
      </c>
      <c r="C2022" s="2" t="s">
        <v>456</v>
      </c>
      <c r="D2022" s="1" t="s">
        <v>84</v>
      </c>
      <c r="E2022" s="1" t="s">
        <v>13</v>
      </c>
      <c r="F2022" s="1">
        <v>126527</v>
      </c>
      <c r="G2022" s="1" t="s">
        <v>423</v>
      </c>
      <c r="H2022" s="29">
        <v>22800</v>
      </c>
      <c r="I2022" s="46">
        <v>810.2</v>
      </c>
      <c r="J2022" s="30">
        <v>623.88800000000003</v>
      </c>
      <c r="K2022" s="4"/>
      <c r="L2022" s="3" t="s">
        <v>844</v>
      </c>
      <c r="M2022" s="2">
        <v>45131</v>
      </c>
      <c r="N2022" s="2"/>
      <c r="O2022" s="5">
        <v>45153</v>
      </c>
      <c r="P2022" s="2"/>
      <c r="Q2022" s="2"/>
      <c r="R2022" s="1"/>
      <c r="S2022" s="45"/>
      <c r="T2022" s="31"/>
    </row>
    <row r="2023" spans="1:20" hidden="1" x14ac:dyDescent="0.25">
      <c r="A2023" s="1">
        <v>26131698</v>
      </c>
      <c r="B2023" s="2">
        <v>45132</v>
      </c>
      <c r="C2023" s="2" t="s">
        <v>456</v>
      </c>
      <c r="D2023" s="1" t="s">
        <v>206</v>
      </c>
      <c r="E2023" s="1" t="s">
        <v>10</v>
      </c>
      <c r="F2023" s="1">
        <v>126528</v>
      </c>
      <c r="G2023" s="1" t="s">
        <v>423</v>
      </c>
      <c r="H2023" s="29">
        <v>9795</v>
      </c>
      <c r="I2023" s="46">
        <v>465.78</v>
      </c>
      <c r="J2023" s="30">
        <v>313.76</v>
      </c>
      <c r="K2023" s="4"/>
      <c r="L2023" s="3" t="s">
        <v>61</v>
      </c>
      <c r="M2023" s="2">
        <v>45131</v>
      </c>
      <c r="N2023" s="2"/>
      <c r="O2023" s="2">
        <v>45153</v>
      </c>
      <c r="P2023" s="2"/>
      <c r="Q2023" s="2"/>
      <c r="R2023" s="1"/>
      <c r="S2023" s="45"/>
      <c r="T2023" s="31"/>
    </row>
    <row r="2024" spans="1:20" hidden="1" x14ac:dyDescent="0.25">
      <c r="A2024" s="1">
        <v>25923898</v>
      </c>
      <c r="B2024" s="2">
        <v>45133</v>
      </c>
      <c r="C2024" s="2" t="s">
        <v>456</v>
      </c>
      <c r="D2024" s="1" t="s">
        <v>34</v>
      </c>
      <c r="E2024" s="1" t="s">
        <v>28</v>
      </c>
      <c r="F2024" s="1">
        <v>126529</v>
      </c>
      <c r="G2024" s="1" t="s">
        <v>425</v>
      </c>
      <c r="H2024" s="29">
        <v>7599</v>
      </c>
      <c r="I2024" s="46">
        <v>355.92</v>
      </c>
      <c r="J2024" s="30">
        <v>251.791</v>
      </c>
      <c r="K2024" s="4"/>
      <c r="L2024" s="3" t="s">
        <v>798</v>
      </c>
      <c r="M2024" s="2">
        <v>45131</v>
      </c>
      <c r="N2024" s="2"/>
      <c r="O2024" s="5">
        <v>45146</v>
      </c>
      <c r="P2024" s="2"/>
      <c r="Q2024" s="2"/>
      <c r="R2024" s="1"/>
      <c r="S2024" s="45"/>
      <c r="T2024" s="31"/>
    </row>
    <row r="2025" spans="1:20" hidden="1" x14ac:dyDescent="0.25">
      <c r="A2025" s="1">
        <v>26165198</v>
      </c>
      <c r="B2025" s="2">
        <v>45134</v>
      </c>
      <c r="C2025" s="2" t="s">
        <v>456</v>
      </c>
      <c r="D2025" s="1" t="s">
        <v>86</v>
      </c>
      <c r="E2025" s="1" t="s">
        <v>80</v>
      </c>
      <c r="F2025" s="1">
        <v>126531</v>
      </c>
      <c r="G2025" s="1" t="s">
        <v>423</v>
      </c>
      <c r="H2025" s="29">
        <v>15999</v>
      </c>
      <c r="I2025" s="46">
        <v>578.97</v>
      </c>
      <c r="J2025" s="30">
        <v>559.9</v>
      </c>
      <c r="K2025" s="4"/>
      <c r="L2025" s="3" t="s">
        <v>844</v>
      </c>
      <c r="M2025" s="2">
        <v>45131</v>
      </c>
      <c r="N2025" s="2"/>
      <c r="O2025" s="5">
        <v>45153</v>
      </c>
      <c r="P2025" s="2"/>
      <c r="Q2025" s="2"/>
      <c r="R2025" s="1"/>
      <c r="S2025" s="45"/>
      <c r="T2025" s="31"/>
    </row>
    <row r="2026" spans="1:20" hidden="1" x14ac:dyDescent="0.25">
      <c r="A2026" s="1">
        <v>26189198</v>
      </c>
      <c r="B2026" s="2">
        <v>45134</v>
      </c>
      <c r="C2026" s="2" t="s">
        <v>456</v>
      </c>
      <c r="D2026" s="1" t="s">
        <v>1038</v>
      </c>
      <c r="E2026" s="1" t="s">
        <v>80</v>
      </c>
      <c r="F2026" s="1">
        <v>126532</v>
      </c>
      <c r="G2026" s="1" t="s">
        <v>423</v>
      </c>
      <c r="H2026" s="29">
        <v>21516.63</v>
      </c>
      <c r="I2026" s="46">
        <v>766.57</v>
      </c>
      <c r="J2026" s="30">
        <v>709.68</v>
      </c>
      <c r="K2026" s="4"/>
      <c r="L2026" s="3" t="s">
        <v>844</v>
      </c>
      <c r="M2026" s="2">
        <v>45131</v>
      </c>
      <c r="N2026" s="2"/>
      <c r="O2026" s="5">
        <v>45153</v>
      </c>
      <c r="P2026" s="2"/>
      <c r="Q2026" s="2"/>
      <c r="R2026" s="1"/>
      <c r="S2026" s="45"/>
      <c r="T2026" s="31"/>
    </row>
    <row r="2027" spans="1:20" hidden="1" x14ac:dyDescent="0.25">
      <c r="A2027" s="1">
        <v>26025798</v>
      </c>
      <c r="B2027" s="2">
        <v>45134</v>
      </c>
      <c r="C2027" s="2" t="s">
        <v>456</v>
      </c>
      <c r="D2027" s="1" t="s">
        <v>184</v>
      </c>
      <c r="E2027" s="1" t="s">
        <v>80</v>
      </c>
      <c r="F2027" s="1">
        <v>126533</v>
      </c>
      <c r="G2027" s="1" t="s">
        <v>423</v>
      </c>
      <c r="H2027" s="29">
        <v>9102.9</v>
      </c>
      <c r="I2027" s="46">
        <v>344.5</v>
      </c>
      <c r="J2027" s="30">
        <v>283.36</v>
      </c>
      <c r="K2027" s="4"/>
      <c r="L2027" s="3" t="s">
        <v>844</v>
      </c>
      <c r="M2027" s="2">
        <v>45131</v>
      </c>
      <c r="N2027" s="2"/>
      <c r="O2027" s="5">
        <v>45153</v>
      </c>
      <c r="P2027" s="2"/>
      <c r="Q2027" s="2"/>
      <c r="R2027" s="1"/>
      <c r="S2027" s="45"/>
      <c r="T2027" s="31"/>
    </row>
    <row r="2028" spans="1:20" hidden="1" x14ac:dyDescent="0.25">
      <c r="A2028" s="1">
        <v>26366098</v>
      </c>
      <c r="B2028" s="2">
        <v>45134</v>
      </c>
      <c r="C2028" s="2" t="s">
        <v>456</v>
      </c>
      <c r="D2028" s="1" t="s">
        <v>770</v>
      </c>
      <c r="E2028" s="1" t="s">
        <v>80</v>
      </c>
      <c r="F2028" s="1">
        <v>126535</v>
      </c>
      <c r="G2028" s="1" t="s">
        <v>423</v>
      </c>
      <c r="H2028" s="29">
        <v>21516.63</v>
      </c>
      <c r="I2028" s="46">
        <v>766.57</v>
      </c>
      <c r="J2028" s="30">
        <v>709.68</v>
      </c>
      <c r="K2028" s="4"/>
      <c r="L2028" s="3" t="s">
        <v>844</v>
      </c>
      <c r="M2028" s="2">
        <v>45131</v>
      </c>
      <c r="N2028" s="2"/>
      <c r="O2028" s="5">
        <v>45153</v>
      </c>
      <c r="P2028" s="2"/>
      <c r="Q2028" s="2"/>
      <c r="R2028" s="1"/>
      <c r="S2028" s="45"/>
      <c r="T2028" s="31"/>
    </row>
    <row r="2029" spans="1:20" hidden="1" x14ac:dyDescent="0.25">
      <c r="A2029" s="1">
        <v>26225298</v>
      </c>
      <c r="B2029" s="2">
        <v>45134</v>
      </c>
      <c r="C2029" s="2" t="s">
        <v>456</v>
      </c>
      <c r="D2029" s="1" t="s">
        <v>1032</v>
      </c>
      <c r="E2029" s="1" t="s">
        <v>80</v>
      </c>
      <c r="F2029" s="1">
        <v>126536</v>
      </c>
      <c r="G2029" s="1" t="s">
        <v>423</v>
      </c>
      <c r="H2029" s="29">
        <v>22959</v>
      </c>
      <c r="I2029" s="46">
        <v>815.61</v>
      </c>
      <c r="J2029" s="30">
        <v>829.34</v>
      </c>
      <c r="K2029" s="4"/>
      <c r="L2029" s="3" t="s">
        <v>844</v>
      </c>
      <c r="M2029" s="2">
        <v>45131</v>
      </c>
      <c r="N2029" s="2"/>
      <c r="O2029" s="5">
        <v>45153</v>
      </c>
      <c r="P2029" s="2"/>
      <c r="Q2029" s="2"/>
      <c r="R2029" s="1"/>
      <c r="S2029" s="45"/>
      <c r="T2029" s="31"/>
    </row>
    <row r="2030" spans="1:20" hidden="1" x14ac:dyDescent="0.25">
      <c r="A2030" s="1">
        <v>26334898</v>
      </c>
      <c r="B2030" s="2">
        <v>45134</v>
      </c>
      <c r="C2030" s="2" t="s">
        <v>456</v>
      </c>
      <c r="D2030" s="1" t="s">
        <v>89</v>
      </c>
      <c r="E2030" s="1" t="s">
        <v>80</v>
      </c>
      <c r="F2030" s="1">
        <v>126537</v>
      </c>
      <c r="G2030" s="1" t="s">
        <v>423</v>
      </c>
      <c r="H2030" s="29">
        <v>21589</v>
      </c>
      <c r="I2030" s="46">
        <v>769.03</v>
      </c>
      <c r="J2030" s="30">
        <v>743.9</v>
      </c>
      <c r="K2030" s="4"/>
      <c r="L2030" s="3" t="s">
        <v>844</v>
      </c>
      <c r="M2030" s="2">
        <v>45131</v>
      </c>
      <c r="N2030" s="2"/>
      <c r="O2030" s="5">
        <v>45153</v>
      </c>
      <c r="P2030" s="2"/>
      <c r="Q2030" s="2"/>
      <c r="R2030" s="1"/>
      <c r="S2030" s="45"/>
      <c r="T2030" s="31"/>
    </row>
    <row r="2031" spans="1:20" hidden="1" x14ac:dyDescent="0.25">
      <c r="A2031" s="1">
        <v>26066798</v>
      </c>
      <c r="B2031" s="2">
        <v>45134</v>
      </c>
      <c r="C2031" s="2" t="s">
        <v>456</v>
      </c>
      <c r="D2031" s="1" t="s">
        <v>1035</v>
      </c>
      <c r="E2031" s="1" t="s">
        <v>80</v>
      </c>
      <c r="F2031" s="1">
        <v>126538</v>
      </c>
      <c r="G2031" s="1" t="s">
        <v>423</v>
      </c>
      <c r="H2031" s="29">
        <v>8909</v>
      </c>
      <c r="I2031" s="46">
        <v>337.91</v>
      </c>
      <c r="J2031" s="30">
        <v>285.3</v>
      </c>
      <c r="K2031" s="4"/>
      <c r="L2031" s="3" t="s">
        <v>844</v>
      </c>
      <c r="M2031" s="2">
        <v>45131</v>
      </c>
      <c r="N2031" s="2"/>
      <c r="O2031" s="5">
        <v>45153</v>
      </c>
      <c r="P2031" s="2"/>
      <c r="Q2031" s="2"/>
      <c r="R2031" s="1"/>
      <c r="S2031" s="45"/>
      <c r="T2031" s="31"/>
    </row>
    <row r="2032" spans="1:20" hidden="1" x14ac:dyDescent="0.25">
      <c r="A2032" s="1">
        <v>24918398</v>
      </c>
      <c r="B2032" s="2">
        <v>45132</v>
      </c>
      <c r="C2032" s="2" t="s">
        <v>456</v>
      </c>
      <c r="D2032" s="1" t="s">
        <v>14</v>
      </c>
      <c r="E2032" s="1" t="s">
        <v>10</v>
      </c>
      <c r="F2032" s="1">
        <v>126539</v>
      </c>
      <c r="G2032" s="1" t="s">
        <v>423</v>
      </c>
      <c r="H2032" s="29">
        <v>380000</v>
      </c>
      <c r="I2032" s="46">
        <v>16775.400000000001</v>
      </c>
      <c r="J2032" s="30">
        <v>15396.308000000001</v>
      </c>
      <c r="K2032" s="4"/>
      <c r="L2032" s="3" t="s">
        <v>800</v>
      </c>
      <c r="M2032" s="2">
        <v>45131</v>
      </c>
      <c r="N2032" s="2" t="s">
        <v>1408</v>
      </c>
      <c r="O2032" s="5">
        <v>45146</v>
      </c>
      <c r="P2032" s="2"/>
      <c r="Q2032" s="2"/>
      <c r="R2032" s="1"/>
      <c r="S2032" s="45"/>
      <c r="T2032" s="31"/>
    </row>
    <row r="2033" spans="1:20" hidden="1" x14ac:dyDescent="0.25">
      <c r="A2033" s="1">
        <v>26253798</v>
      </c>
      <c r="B2033" s="2">
        <v>45132</v>
      </c>
      <c r="C2033" s="2" t="s">
        <v>456</v>
      </c>
      <c r="D2033" s="1" t="s">
        <v>847</v>
      </c>
      <c r="E2033" s="1" t="s">
        <v>80</v>
      </c>
      <c r="F2033" s="1">
        <v>126540</v>
      </c>
      <c r="G2033" s="1" t="s">
        <v>423</v>
      </c>
      <c r="H2033" s="29">
        <v>206000</v>
      </c>
      <c r="I2033" s="46">
        <v>7204.84</v>
      </c>
      <c r="J2033" s="30">
        <v>8303.366</v>
      </c>
      <c r="K2033" s="4"/>
      <c r="L2033" s="3" t="s">
        <v>800</v>
      </c>
      <c r="M2033" s="2">
        <v>45131</v>
      </c>
      <c r="N2033" s="2" t="s">
        <v>1408</v>
      </c>
      <c r="O2033" s="5">
        <v>45135</v>
      </c>
      <c r="P2033" s="2"/>
      <c r="Q2033" s="2"/>
      <c r="R2033" s="1"/>
      <c r="S2033" s="45"/>
      <c r="T2033" s="31"/>
    </row>
    <row r="2034" spans="1:20" hidden="1" x14ac:dyDescent="0.25">
      <c r="A2034" s="1">
        <v>26663199</v>
      </c>
      <c r="B2034" s="2">
        <v>45132</v>
      </c>
      <c r="C2034" s="2" t="s">
        <v>456</v>
      </c>
      <c r="D2034" s="1" t="s">
        <v>501</v>
      </c>
      <c r="E2034" s="1" t="s">
        <v>91</v>
      </c>
      <c r="F2034" s="1">
        <v>126542</v>
      </c>
      <c r="G2034" s="1" t="s">
        <v>426</v>
      </c>
      <c r="H2034" s="29">
        <v>4329.99</v>
      </c>
      <c r="I2034" s="46">
        <v>266.63</v>
      </c>
      <c r="J2034" s="30">
        <v>236.25</v>
      </c>
      <c r="K2034" s="4"/>
      <c r="L2034" s="3" t="s">
        <v>52</v>
      </c>
      <c r="M2034" s="2">
        <v>45131</v>
      </c>
      <c r="N2034" s="2"/>
      <c r="O2034" s="2">
        <v>45138.652777777781</v>
      </c>
      <c r="P2034" s="2"/>
      <c r="Q2034" s="2"/>
      <c r="R2034" s="1"/>
      <c r="S2034" s="45"/>
      <c r="T2034" s="31"/>
    </row>
    <row r="2035" spans="1:20" hidden="1" x14ac:dyDescent="0.25">
      <c r="A2035" s="1">
        <v>26017498</v>
      </c>
      <c r="B2035" s="2">
        <v>45132</v>
      </c>
      <c r="C2035" s="2" t="s">
        <v>456</v>
      </c>
      <c r="D2035" s="1" t="s">
        <v>84</v>
      </c>
      <c r="E2035" s="1" t="s">
        <v>13</v>
      </c>
      <c r="F2035" s="1">
        <v>126548</v>
      </c>
      <c r="G2035" s="1" t="s">
        <v>423</v>
      </c>
      <c r="H2035" s="29">
        <v>7359</v>
      </c>
      <c r="I2035" s="46">
        <v>340.65</v>
      </c>
      <c r="J2035" s="30">
        <v>237.12</v>
      </c>
      <c r="K2035" s="4"/>
      <c r="L2035" s="3" t="s">
        <v>61</v>
      </c>
      <c r="M2035" s="2">
        <v>45131</v>
      </c>
      <c r="N2035" s="2"/>
      <c r="O2035" s="2">
        <v>45145</v>
      </c>
      <c r="P2035" s="2"/>
      <c r="Q2035" s="2"/>
      <c r="R2035" s="1"/>
      <c r="S2035" s="45"/>
      <c r="T2035" s="31"/>
    </row>
    <row r="2036" spans="1:20" hidden="1" x14ac:dyDescent="0.25">
      <c r="A2036" s="1">
        <v>26392698</v>
      </c>
      <c r="B2036" s="2">
        <v>45132</v>
      </c>
      <c r="C2036" s="2" t="s">
        <v>456</v>
      </c>
      <c r="D2036" s="1" t="s">
        <v>85</v>
      </c>
      <c r="E2036" s="1" t="s">
        <v>80</v>
      </c>
      <c r="F2036" s="39">
        <v>126549</v>
      </c>
      <c r="G2036" s="1" t="s">
        <v>423</v>
      </c>
      <c r="H2036" s="29">
        <v>14600</v>
      </c>
      <c r="I2036" s="46">
        <v>812.77</v>
      </c>
      <c r="J2036" s="30">
        <v>493.2</v>
      </c>
      <c r="K2036" s="4"/>
      <c r="L2036" s="3" t="s">
        <v>11</v>
      </c>
      <c r="M2036" s="2">
        <v>45131</v>
      </c>
      <c r="N2036" s="27"/>
      <c r="O2036" s="2">
        <v>45146</v>
      </c>
      <c r="P2036" s="2"/>
      <c r="Q2036" s="2"/>
      <c r="R2036" s="1"/>
      <c r="S2036" s="45"/>
      <c r="T2036" s="31"/>
    </row>
    <row r="2037" spans="1:20" hidden="1" x14ac:dyDescent="0.25">
      <c r="A2037" s="1">
        <v>26001998</v>
      </c>
      <c r="B2037" s="2">
        <v>45132</v>
      </c>
      <c r="C2037" s="2" t="s">
        <v>456</v>
      </c>
      <c r="D2037" s="1" t="s">
        <v>84</v>
      </c>
      <c r="E2037" s="1" t="s">
        <v>13</v>
      </c>
      <c r="F2037" s="1">
        <v>126550</v>
      </c>
      <c r="G2037" s="1" t="s">
        <v>423</v>
      </c>
      <c r="H2037" s="29">
        <v>30995.05</v>
      </c>
      <c r="I2037" s="46">
        <v>1500.5</v>
      </c>
      <c r="J2037" s="30">
        <v>1080.06</v>
      </c>
      <c r="K2037" s="4"/>
      <c r="L2037" s="3" t="s">
        <v>61</v>
      </c>
      <c r="M2037" s="2">
        <v>45131</v>
      </c>
      <c r="N2037" s="2"/>
      <c r="O2037" s="2">
        <v>45141</v>
      </c>
      <c r="P2037" s="2"/>
      <c r="Q2037" s="2"/>
      <c r="R2037" s="1"/>
      <c r="S2037" s="45"/>
      <c r="T2037" s="31"/>
    </row>
    <row r="2038" spans="1:20" hidden="1" x14ac:dyDescent="0.25">
      <c r="A2038" s="1">
        <v>26017698</v>
      </c>
      <c r="B2038" s="2">
        <v>45132</v>
      </c>
      <c r="C2038" s="2" t="s">
        <v>456</v>
      </c>
      <c r="D2038" s="1" t="s">
        <v>84</v>
      </c>
      <c r="E2038" s="1" t="s">
        <v>13</v>
      </c>
      <c r="F2038" s="1">
        <v>126551</v>
      </c>
      <c r="G2038" s="1" t="s">
        <v>423</v>
      </c>
      <c r="H2038" s="29">
        <v>16389</v>
      </c>
      <c r="I2038" s="46">
        <v>4218.0600000000004</v>
      </c>
      <c r="J2038" s="30">
        <v>573.04</v>
      </c>
      <c r="K2038" s="4"/>
      <c r="L2038" s="3" t="s">
        <v>61</v>
      </c>
      <c r="M2038" s="2">
        <v>45131</v>
      </c>
      <c r="N2038" s="2"/>
      <c r="O2038" s="2">
        <v>45141</v>
      </c>
      <c r="P2038" s="2"/>
      <c r="Q2038" s="2"/>
      <c r="R2038" s="1"/>
      <c r="S2038" s="45"/>
      <c r="T2038" s="31"/>
    </row>
    <row r="2039" spans="1:20" hidden="1" x14ac:dyDescent="0.25">
      <c r="A2039" s="1">
        <v>26210098</v>
      </c>
      <c r="B2039" s="2">
        <v>45132</v>
      </c>
      <c r="C2039" s="2" t="s">
        <v>456</v>
      </c>
      <c r="D2039" s="1" t="s">
        <v>17</v>
      </c>
      <c r="E2039" s="1" t="s">
        <v>16</v>
      </c>
      <c r="F2039" s="1">
        <v>126552</v>
      </c>
      <c r="G2039" s="1" t="s">
        <v>423</v>
      </c>
      <c r="H2039" s="29">
        <v>7599</v>
      </c>
      <c r="I2039" s="46">
        <v>329.11</v>
      </c>
      <c r="J2039" s="30">
        <v>251.791</v>
      </c>
      <c r="K2039" s="4"/>
      <c r="L2039" s="3" t="s">
        <v>11</v>
      </c>
      <c r="M2039" s="2">
        <v>45131</v>
      </c>
      <c r="N2039" s="2"/>
      <c r="O2039" s="2">
        <v>45148</v>
      </c>
      <c r="P2039" s="2"/>
      <c r="Q2039" s="2"/>
      <c r="R2039" s="1"/>
      <c r="S2039" s="45"/>
      <c r="T2039" s="31"/>
    </row>
    <row r="2040" spans="1:20" hidden="1" x14ac:dyDescent="0.25">
      <c r="A2040" s="1">
        <v>26453598</v>
      </c>
      <c r="B2040" s="2">
        <v>45132</v>
      </c>
      <c r="C2040" s="2" t="s">
        <v>456</v>
      </c>
      <c r="D2040" s="1" t="s">
        <v>85</v>
      </c>
      <c r="E2040" s="1" t="s">
        <v>80</v>
      </c>
      <c r="F2040" s="39">
        <v>126553</v>
      </c>
      <c r="G2040" s="1" t="s">
        <v>423</v>
      </c>
      <c r="H2040" s="29">
        <v>29200.05</v>
      </c>
      <c r="I2040" s="46">
        <v>1568.02</v>
      </c>
      <c r="J2040" s="30">
        <v>951.49</v>
      </c>
      <c r="K2040" s="4"/>
      <c r="L2040" s="3" t="s">
        <v>11</v>
      </c>
      <c r="M2040" s="2">
        <v>45131</v>
      </c>
      <c r="N2040" s="27"/>
      <c r="O2040" s="2">
        <v>45148</v>
      </c>
      <c r="P2040" s="2"/>
      <c r="Q2040" s="2"/>
      <c r="R2040" s="1"/>
      <c r="S2040" s="45"/>
      <c r="T2040" s="31"/>
    </row>
    <row r="2041" spans="1:20" hidden="1" x14ac:dyDescent="0.25">
      <c r="A2041" s="1">
        <v>26189098</v>
      </c>
      <c r="B2041" s="2">
        <v>45132</v>
      </c>
      <c r="C2041" s="2" t="s">
        <v>456</v>
      </c>
      <c r="D2041" s="1" t="s">
        <v>84</v>
      </c>
      <c r="E2041" s="1" t="s">
        <v>13</v>
      </c>
      <c r="F2041" s="1">
        <v>126554</v>
      </c>
      <c r="G2041" s="1" t="s">
        <v>423</v>
      </c>
      <c r="H2041" s="29">
        <v>19500</v>
      </c>
      <c r="I2041" s="46">
        <v>4218.0600000000004</v>
      </c>
      <c r="J2041" s="30">
        <v>665.25</v>
      </c>
      <c r="K2041" s="4"/>
      <c r="L2041" s="3" t="s">
        <v>61</v>
      </c>
      <c r="M2041" s="2">
        <v>45131</v>
      </c>
      <c r="N2041" s="2"/>
      <c r="O2041" s="2">
        <v>45141</v>
      </c>
      <c r="P2041" s="2"/>
      <c r="Q2041" s="2"/>
      <c r="R2041" s="1"/>
      <c r="S2041" s="45"/>
      <c r="T2041" s="31"/>
    </row>
    <row r="2042" spans="1:20" hidden="1" x14ac:dyDescent="0.25">
      <c r="A2042" s="1">
        <v>26160098</v>
      </c>
      <c r="B2042" s="2">
        <v>45132</v>
      </c>
      <c r="C2042" s="2" t="s">
        <v>456</v>
      </c>
      <c r="D2042" s="1" t="s">
        <v>185</v>
      </c>
      <c r="E2042" s="1" t="s">
        <v>80</v>
      </c>
      <c r="F2042" s="1">
        <v>126555</v>
      </c>
      <c r="G2042" s="1" t="s">
        <v>423</v>
      </c>
      <c r="H2042" s="29">
        <v>12779.91</v>
      </c>
      <c r="I2042" s="46">
        <v>633.67999999999995</v>
      </c>
      <c r="J2042" s="30">
        <v>384.524</v>
      </c>
      <c r="K2042" s="4"/>
      <c r="L2042" s="3" t="s">
        <v>11</v>
      </c>
      <c r="M2042" s="2">
        <v>45131</v>
      </c>
      <c r="N2042" s="2"/>
      <c r="O2042" s="2">
        <v>45148</v>
      </c>
      <c r="P2042" s="2"/>
      <c r="Q2042" s="2"/>
      <c r="R2042" s="1"/>
      <c r="S2042" s="45"/>
      <c r="T2042" s="31"/>
    </row>
    <row r="2043" spans="1:20" hidden="1" x14ac:dyDescent="0.25">
      <c r="A2043" s="1">
        <v>26002998</v>
      </c>
      <c r="B2043" s="2">
        <v>45132</v>
      </c>
      <c r="C2043" s="2" t="s">
        <v>456</v>
      </c>
      <c r="D2043" s="1" t="s">
        <v>84</v>
      </c>
      <c r="E2043" s="1" t="s">
        <v>13</v>
      </c>
      <c r="F2043" s="1">
        <v>126556</v>
      </c>
      <c r="G2043" s="1" t="s">
        <v>423</v>
      </c>
      <c r="H2043" s="29">
        <v>31237.439999999999</v>
      </c>
      <c r="I2043" s="46">
        <v>4218.0600000000004</v>
      </c>
      <c r="J2043" s="30">
        <v>1176.6199999999999</v>
      </c>
      <c r="K2043" s="4"/>
      <c r="L2043" s="3" t="s">
        <v>61</v>
      </c>
      <c r="M2043" s="2">
        <v>45131</v>
      </c>
      <c r="N2043" s="2"/>
      <c r="O2043" s="2">
        <v>45141</v>
      </c>
      <c r="P2043" s="2"/>
      <c r="Q2043" s="2"/>
      <c r="R2043" s="1"/>
      <c r="S2043" s="45"/>
      <c r="T2043" s="31"/>
    </row>
    <row r="2044" spans="1:20" hidden="1" x14ac:dyDescent="0.25">
      <c r="A2044" s="1">
        <v>26017598</v>
      </c>
      <c r="B2044" s="2">
        <v>45132</v>
      </c>
      <c r="C2044" s="2" t="s">
        <v>456</v>
      </c>
      <c r="D2044" s="1" t="s">
        <v>84</v>
      </c>
      <c r="E2044" s="1" t="s">
        <v>13</v>
      </c>
      <c r="F2044" s="1">
        <v>126557</v>
      </c>
      <c r="G2044" s="1" t="s">
        <v>423</v>
      </c>
      <c r="H2044" s="29">
        <v>7359</v>
      </c>
      <c r="I2044" s="46">
        <v>4218.0600000000004</v>
      </c>
      <c r="J2044" s="30">
        <v>237.12</v>
      </c>
      <c r="K2044" s="4"/>
      <c r="L2044" s="3" t="s">
        <v>61</v>
      </c>
      <c r="M2044" s="2">
        <v>45131</v>
      </c>
      <c r="N2044" s="2"/>
      <c r="O2044" s="2">
        <v>45141</v>
      </c>
      <c r="P2044" s="2"/>
      <c r="Q2044" s="2"/>
      <c r="R2044" s="1"/>
      <c r="S2044" s="45"/>
      <c r="T2044" s="31"/>
    </row>
    <row r="2045" spans="1:20" hidden="1" x14ac:dyDescent="0.25">
      <c r="A2045" s="1">
        <v>26000298</v>
      </c>
      <c r="B2045" s="2">
        <v>45132</v>
      </c>
      <c r="C2045" s="2" t="s">
        <v>456</v>
      </c>
      <c r="D2045" s="1" t="s">
        <v>84</v>
      </c>
      <c r="E2045" s="1" t="s">
        <v>13</v>
      </c>
      <c r="F2045" s="1">
        <v>126560</v>
      </c>
      <c r="G2045" s="1" t="s">
        <v>423</v>
      </c>
      <c r="H2045" s="29">
        <v>11949</v>
      </c>
      <c r="I2045" s="46">
        <v>4218.0600000000004</v>
      </c>
      <c r="J2045" s="30">
        <v>396.48</v>
      </c>
      <c r="K2045" s="4"/>
      <c r="L2045" s="3" t="s">
        <v>61</v>
      </c>
      <c r="M2045" s="2">
        <v>45131</v>
      </c>
      <c r="N2045" s="2"/>
      <c r="O2045" s="2">
        <v>45141</v>
      </c>
      <c r="P2045" s="2"/>
      <c r="Q2045" s="2"/>
      <c r="R2045" s="1"/>
      <c r="S2045" s="45"/>
      <c r="T2045" s="31"/>
    </row>
    <row r="2046" spans="1:20" hidden="1" x14ac:dyDescent="0.25">
      <c r="A2046" s="1">
        <v>24997798</v>
      </c>
      <c r="B2046" s="2">
        <v>45132</v>
      </c>
      <c r="C2046" s="2" t="s">
        <v>456</v>
      </c>
      <c r="D2046" s="1" t="s">
        <v>184</v>
      </c>
      <c r="E2046" s="1" t="s">
        <v>80</v>
      </c>
      <c r="F2046" s="1">
        <v>126561</v>
      </c>
      <c r="G2046" s="1" t="s">
        <v>423</v>
      </c>
      <c r="H2046" s="29">
        <v>10629</v>
      </c>
      <c r="I2046" s="46">
        <v>590.39</v>
      </c>
      <c r="J2046" s="30">
        <v>358.25</v>
      </c>
      <c r="K2046" s="4"/>
      <c r="L2046" s="3" t="s">
        <v>11</v>
      </c>
      <c r="M2046" s="2">
        <v>45131</v>
      </c>
      <c r="N2046" s="2"/>
      <c r="O2046" s="2">
        <v>45148</v>
      </c>
      <c r="P2046" s="2"/>
      <c r="Q2046" s="2"/>
      <c r="R2046" s="1"/>
      <c r="S2046" s="45"/>
      <c r="T2046" s="31"/>
    </row>
    <row r="2047" spans="1:20" hidden="1" x14ac:dyDescent="0.25">
      <c r="A2047" s="1">
        <v>26007898</v>
      </c>
      <c r="B2047" s="2">
        <v>45132</v>
      </c>
      <c r="C2047" s="2" t="s">
        <v>456</v>
      </c>
      <c r="D2047" s="1" t="s">
        <v>125</v>
      </c>
      <c r="E2047" s="1" t="s">
        <v>30</v>
      </c>
      <c r="F2047" s="1">
        <v>126562</v>
      </c>
      <c r="G2047" s="1" t="s">
        <v>425</v>
      </c>
      <c r="H2047" s="29">
        <v>13409</v>
      </c>
      <c r="I2047" s="46">
        <v>824.41</v>
      </c>
      <c r="J2047" s="30">
        <v>463.762</v>
      </c>
      <c r="K2047" s="4"/>
      <c r="L2047" s="3" t="s">
        <v>959</v>
      </c>
      <c r="M2047" s="2">
        <v>45131</v>
      </c>
      <c r="N2047" s="2" t="s">
        <v>1407</v>
      </c>
      <c r="O2047" s="5">
        <v>45147</v>
      </c>
      <c r="P2047" s="2"/>
      <c r="Q2047" s="2"/>
      <c r="R2047" s="1"/>
      <c r="S2047" s="45"/>
      <c r="T2047" s="31"/>
    </row>
    <row r="2048" spans="1:20" hidden="1" x14ac:dyDescent="0.25">
      <c r="A2048" s="1">
        <v>26306598</v>
      </c>
      <c r="B2048" s="2">
        <v>45132</v>
      </c>
      <c r="C2048" s="2" t="s">
        <v>456</v>
      </c>
      <c r="D2048" s="1" t="s">
        <v>131</v>
      </c>
      <c r="E2048" s="1" t="s">
        <v>20</v>
      </c>
      <c r="F2048" s="1">
        <v>126563</v>
      </c>
      <c r="G2048" s="1" t="s">
        <v>423</v>
      </c>
      <c r="H2048" s="29">
        <v>9493.11</v>
      </c>
      <c r="I2048" s="46">
        <v>480.47</v>
      </c>
      <c r="J2048" s="30">
        <v>313.13299999999998</v>
      </c>
      <c r="K2048" s="4"/>
      <c r="L2048" s="3" t="s">
        <v>11</v>
      </c>
      <c r="M2048" s="2">
        <v>45131</v>
      </c>
      <c r="N2048" s="2"/>
      <c r="O2048" s="2">
        <v>45148</v>
      </c>
      <c r="P2048" s="2"/>
      <c r="Q2048" s="2"/>
      <c r="R2048" s="1"/>
      <c r="S2048" s="45"/>
      <c r="T2048" s="31"/>
    </row>
    <row r="2049" spans="1:20" hidden="1" x14ac:dyDescent="0.25">
      <c r="A2049" s="1">
        <v>26151798</v>
      </c>
      <c r="B2049" s="2">
        <v>45132</v>
      </c>
      <c r="C2049" s="2" t="s">
        <v>456</v>
      </c>
      <c r="D2049" s="1" t="s">
        <v>89</v>
      </c>
      <c r="E2049" s="1" t="s">
        <v>80</v>
      </c>
      <c r="F2049" s="1">
        <v>126564</v>
      </c>
      <c r="G2049" s="1" t="s">
        <v>423</v>
      </c>
      <c r="H2049" s="29">
        <v>16669</v>
      </c>
      <c r="I2049" s="46">
        <v>972.74</v>
      </c>
      <c r="J2049" s="30">
        <v>590.27099999999996</v>
      </c>
      <c r="K2049" s="4"/>
      <c r="L2049" s="3" t="s">
        <v>11</v>
      </c>
      <c r="M2049" s="2">
        <v>45131</v>
      </c>
      <c r="N2049" s="2"/>
      <c r="O2049" s="2">
        <v>45148</v>
      </c>
      <c r="P2049" s="2"/>
      <c r="Q2049" s="2"/>
      <c r="R2049" s="1"/>
      <c r="S2049" s="45"/>
      <c r="T2049" s="31"/>
    </row>
    <row r="2050" spans="1:20" hidden="1" x14ac:dyDescent="0.25">
      <c r="A2050" s="1">
        <v>26009298</v>
      </c>
      <c r="B2050" s="2">
        <v>45132</v>
      </c>
      <c r="C2050" s="2" t="s">
        <v>456</v>
      </c>
      <c r="D2050" s="1" t="s">
        <v>84</v>
      </c>
      <c r="E2050" s="1" t="s">
        <v>13</v>
      </c>
      <c r="F2050" s="1">
        <v>126566</v>
      </c>
      <c r="G2050" s="1" t="s">
        <v>423</v>
      </c>
      <c r="H2050" s="29">
        <v>9479</v>
      </c>
      <c r="I2050" s="46">
        <v>434.59</v>
      </c>
      <c r="J2050" s="30">
        <v>302.52999999999997</v>
      </c>
      <c r="K2050" s="4"/>
      <c r="L2050" s="3" t="s">
        <v>61</v>
      </c>
      <c r="M2050" s="2">
        <v>45131</v>
      </c>
      <c r="N2050" s="2"/>
      <c r="O2050" s="2">
        <v>45142</v>
      </c>
      <c r="P2050" s="2"/>
      <c r="Q2050" s="2"/>
      <c r="R2050" s="1"/>
      <c r="S2050" s="45"/>
      <c r="T2050" s="31"/>
    </row>
    <row r="2051" spans="1:20" hidden="1" x14ac:dyDescent="0.25">
      <c r="A2051" s="1">
        <v>25603098</v>
      </c>
      <c r="B2051" s="2">
        <v>45132</v>
      </c>
      <c r="C2051" s="2" t="s">
        <v>456</v>
      </c>
      <c r="D2051" s="1" t="s">
        <v>157</v>
      </c>
      <c r="E2051" s="1" t="s">
        <v>16</v>
      </c>
      <c r="F2051" s="1">
        <v>126567</v>
      </c>
      <c r="G2051" s="1" t="s">
        <v>423</v>
      </c>
      <c r="H2051" s="29">
        <v>9869</v>
      </c>
      <c r="I2051" s="46">
        <v>408.15</v>
      </c>
      <c r="J2051" s="30">
        <v>312.25400000000002</v>
      </c>
      <c r="K2051" s="4"/>
      <c r="L2051" s="3" t="s">
        <v>11</v>
      </c>
      <c r="M2051" s="2">
        <v>45131</v>
      </c>
      <c r="N2051" s="2"/>
      <c r="O2051" s="2">
        <v>45146</v>
      </c>
      <c r="P2051" s="2"/>
      <c r="Q2051" s="2"/>
      <c r="R2051" s="1"/>
      <c r="S2051" s="45"/>
      <c r="T2051" s="31"/>
    </row>
    <row r="2052" spans="1:20" hidden="1" x14ac:dyDescent="0.25">
      <c r="A2052" s="1">
        <v>26307698</v>
      </c>
      <c r="B2052" s="2">
        <v>45132</v>
      </c>
      <c r="C2052" s="2" t="s">
        <v>456</v>
      </c>
      <c r="D2052" s="1" t="s">
        <v>1031</v>
      </c>
      <c r="E2052" s="1" t="s">
        <v>30</v>
      </c>
      <c r="F2052" s="1">
        <v>126568</v>
      </c>
      <c r="G2052" s="1" t="s">
        <v>425</v>
      </c>
      <c r="H2052" s="29">
        <v>27678.42</v>
      </c>
      <c r="I2052" s="46">
        <v>2342.2600000000002</v>
      </c>
      <c r="J2052" s="30">
        <v>965.45299999999997</v>
      </c>
      <c r="K2052" s="4"/>
      <c r="L2052" s="3" t="s">
        <v>959</v>
      </c>
      <c r="M2052" s="2">
        <v>45131</v>
      </c>
      <c r="N2052" s="2" t="s">
        <v>1407</v>
      </c>
      <c r="O2052" s="5">
        <v>45148</v>
      </c>
      <c r="P2052" s="2"/>
      <c r="Q2052" s="2"/>
      <c r="R2052" s="1"/>
      <c r="S2052" s="45"/>
      <c r="T2052" s="31"/>
    </row>
    <row r="2053" spans="1:20" hidden="1" x14ac:dyDescent="0.25">
      <c r="A2053" s="1">
        <v>25915898</v>
      </c>
      <c r="B2053" s="2">
        <v>45132</v>
      </c>
      <c r="C2053" s="2" t="s">
        <v>456</v>
      </c>
      <c r="D2053" s="1" t="s">
        <v>22</v>
      </c>
      <c r="E2053" s="1" t="s">
        <v>16</v>
      </c>
      <c r="F2053" s="1">
        <v>126569</v>
      </c>
      <c r="G2053" s="1" t="s">
        <v>423</v>
      </c>
      <c r="H2053" s="29">
        <v>12239</v>
      </c>
      <c r="I2053" s="46">
        <v>573.61</v>
      </c>
      <c r="J2053" s="30">
        <v>373.85300000000001</v>
      </c>
      <c r="K2053" s="4"/>
      <c r="L2053" s="3" t="s">
        <v>11</v>
      </c>
      <c r="M2053" s="2">
        <v>45131</v>
      </c>
      <c r="N2053" s="2"/>
      <c r="O2053" s="2">
        <v>45152</v>
      </c>
      <c r="P2053" s="2"/>
      <c r="Q2053" s="2"/>
      <c r="R2053" s="1"/>
      <c r="S2053" s="45"/>
      <c r="T2053" s="31"/>
    </row>
    <row r="2054" spans="1:20" hidden="1" x14ac:dyDescent="0.25">
      <c r="A2054" s="1">
        <v>26494698</v>
      </c>
      <c r="B2054" s="2">
        <v>45133</v>
      </c>
      <c r="C2054" s="2" t="s">
        <v>456</v>
      </c>
      <c r="D2054" s="1" t="s">
        <v>124</v>
      </c>
      <c r="E2054" s="1" t="s">
        <v>30</v>
      </c>
      <c r="F2054" s="1">
        <v>126570</v>
      </c>
      <c r="G2054" s="1" t="s">
        <v>425</v>
      </c>
      <c r="H2054" s="29">
        <v>18044.72</v>
      </c>
      <c r="I2054" s="46">
        <v>714.17</v>
      </c>
      <c r="J2054" s="30">
        <v>279.99700000000001</v>
      </c>
      <c r="K2054" s="4"/>
      <c r="L2054" s="3" t="s">
        <v>959</v>
      </c>
      <c r="M2054" s="2">
        <v>45131</v>
      </c>
      <c r="N2054" s="2" t="s">
        <v>1407</v>
      </c>
      <c r="O2054" s="5">
        <v>45148</v>
      </c>
      <c r="P2054" s="2"/>
      <c r="Q2054" s="2"/>
      <c r="R2054" s="1"/>
      <c r="S2054" s="45"/>
      <c r="T2054" s="31"/>
    </row>
    <row r="2055" spans="1:20" hidden="1" x14ac:dyDescent="0.25">
      <c r="A2055" s="1">
        <v>25892398</v>
      </c>
      <c r="B2055" s="2">
        <v>45133</v>
      </c>
      <c r="C2055" s="2" t="s">
        <v>456</v>
      </c>
      <c r="D2055" s="1" t="s">
        <v>35</v>
      </c>
      <c r="E2055" s="1" t="s">
        <v>26</v>
      </c>
      <c r="F2055" s="1">
        <v>126571</v>
      </c>
      <c r="G2055" s="1" t="s">
        <v>424</v>
      </c>
      <c r="H2055" s="29">
        <v>16664.37</v>
      </c>
      <c r="I2055" s="46">
        <v>1043.77</v>
      </c>
      <c r="J2055" s="30">
        <v>532.22</v>
      </c>
      <c r="K2055" s="4"/>
      <c r="L2055" s="3" t="s">
        <v>798</v>
      </c>
      <c r="M2055" s="2">
        <v>45131</v>
      </c>
      <c r="N2055" s="2"/>
      <c r="O2055" s="5">
        <v>45155</v>
      </c>
      <c r="P2055" s="2"/>
      <c r="Q2055" s="2"/>
      <c r="R2055" s="1"/>
      <c r="S2055" s="45"/>
      <c r="T2055" s="31"/>
    </row>
    <row r="2056" spans="1:20" hidden="1" x14ac:dyDescent="0.25">
      <c r="A2056" s="1">
        <v>25290698</v>
      </c>
      <c r="B2056" s="2">
        <v>45134</v>
      </c>
      <c r="C2056" s="2" t="s">
        <v>456</v>
      </c>
      <c r="D2056" s="1" t="s">
        <v>966</v>
      </c>
      <c r="E2056" s="1" t="s">
        <v>80</v>
      </c>
      <c r="F2056" s="1">
        <v>126578</v>
      </c>
      <c r="G2056" s="1" t="s">
        <v>423</v>
      </c>
      <c r="H2056" s="29">
        <v>13839</v>
      </c>
      <c r="I2056" s="46">
        <v>505.53</v>
      </c>
      <c r="J2056" s="30">
        <v>462.17</v>
      </c>
      <c r="K2056" s="4"/>
      <c r="L2056" s="3" t="s">
        <v>844</v>
      </c>
      <c r="M2056" s="2">
        <v>45132</v>
      </c>
      <c r="N2056" s="2"/>
      <c r="O2056" s="5">
        <v>45153</v>
      </c>
      <c r="P2056" s="2"/>
      <c r="Q2056" s="2"/>
      <c r="R2056" s="1"/>
      <c r="S2056" s="45"/>
      <c r="T2056" s="31"/>
    </row>
    <row r="2057" spans="1:20" hidden="1" x14ac:dyDescent="0.25">
      <c r="A2057" s="1"/>
      <c r="B2057" s="2">
        <v>45132</v>
      </c>
      <c r="C2057" s="2" t="s">
        <v>456</v>
      </c>
      <c r="D2057" s="1" t="s">
        <v>439</v>
      </c>
      <c r="E2057" s="1" t="s">
        <v>10</v>
      </c>
      <c r="F2057" s="1">
        <v>126585</v>
      </c>
      <c r="G2057" s="1" t="s">
        <v>423</v>
      </c>
      <c r="H2057" s="29">
        <v>16027.11</v>
      </c>
      <c r="I2057" s="46">
        <v>195.45</v>
      </c>
      <c r="J2057" s="30">
        <v>65.459999999999994</v>
      </c>
      <c r="K2057" s="4"/>
      <c r="L2057" s="3" t="s">
        <v>61</v>
      </c>
      <c r="M2057" s="2">
        <v>45132</v>
      </c>
      <c r="N2057" s="2" t="s">
        <v>1482</v>
      </c>
      <c r="O2057" s="2">
        <v>45153</v>
      </c>
      <c r="P2057" s="2"/>
      <c r="Q2057" s="2"/>
      <c r="R2057" s="1"/>
      <c r="S2057" s="45"/>
      <c r="T2057" s="31"/>
    </row>
    <row r="2058" spans="1:20" hidden="1" x14ac:dyDescent="0.25">
      <c r="A2058" s="1">
        <v>26196498</v>
      </c>
      <c r="B2058" s="2">
        <v>45134</v>
      </c>
      <c r="C2058" s="2" t="s">
        <v>456</v>
      </c>
      <c r="D2058" s="1" t="s">
        <v>84</v>
      </c>
      <c r="E2058" s="1" t="s">
        <v>13</v>
      </c>
      <c r="F2058" s="1">
        <v>126587</v>
      </c>
      <c r="G2058" s="1" t="s">
        <v>423</v>
      </c>
      <c r="H2058" s="29">
        <v>8826.43</v>
      </c>
      <c r="I2058" s="46">
        <v>335.1</v>
      </c>
      <c r="J2058" s="30">
        <v>252.553</v>
      </c>
      <c r="K2058" s="4"/>
      <c r="L2058" s="3" t="s">
        <v>844</v>
      </c>
      <c r="M2058" s="2">
        <v>45131</v>
      </c>
      <c r="N2058" s="2"/>
      <c r="O2058" s="5">
        <v>45153</v>
      </c>
      <c r="P2058" s="2"/>
      <c r="Q2058" s="2"/>
      <c r="R2058" s="1"/>
      <c r="S2058" s="45"/>
      <c r="T2058" s="31"/>
    </row>
    <row r="2059" spans="1:20" hidden="1" x14ac:dyDescent="0.25">
      <c r="A2059" s="1">
        <v>26815199</v>
      </c>
      <c r="B2059" s="2">
        <v>45133</v>
      </c>
      <c r="C2059" s="2" t="s">
        <v>456</v>
      </c>
      <c r="D2059" s="1" t="s">
        <v>218</v>
      </c>
      <c r="E2059" s="1" t="s">
        <v>28</v>
      </c>
      <c r="F2059" s="1">
        <v>126589</v>
      </c>
      <c r="G2059" s="1" t="s">
        <v>425</v>
      </c>
      <c r="H2059" s="29">
        <v>2293.94</v>
      </c>
      <c r="I2059" s="46">
        <v>237.77</v>
      </c>
      <c r="J2059" s="30">
        <v>13.362</v>
      </c>
      <c r="K2059" s="4"/>
      <c r="L2059" s="3" t="s">
        <v>798</v>
      </c>
      <c r="M2059" s="2">
        <v>45132</v>
      </c>
      <c r="N2059" s="2"/>
      <c r="O2059" s="5">
        <v>45147</v>
      </c>
      <c r="P2059" s="2"/>
      <c r="Q2059" s="2"/>
      <c r="R2059" s="1"/>
      <c r="S2059" s="45"/>
      <c r="T2059" s="31"/>
    </row>
    <row r="2060" spans="1:20" hidden="1" x14ac:dyDescent="0.25">
      <c r="A2060" s="1">
        <v>26494398</v>
      </c>
      <c r="B2060" s="2">
        <v>45134</v>
      </c>
      <c r="C2060" s="2" t="s">
        <v>456</v>
      </c>
      <c r="D2060" s="1" t="s">
        <v>893</v>
      </c>
      <c r="E2060" s="1" t="s">
        <v>80</v>
      </c>
      <c r="F2060" s="1">
        <v>126617</v>
      </c>
      <c r="G2060" s="1" t="s">
        <v>423</v>
      </c>
      <c r="H2060" s="29">
        <v>6879.03</v>
      </c>
      <c r="I2060" s="46">
        <v>268.89</v>
      </c>
      <c r="J2060" s="30">
        <v>192.71</v>
      </c>
      <c r="K2060" s="4"/>
      <c r="L2060" s="3" t="s">
        <v>844</v>
      </c>
      <c r="M2060" s="2">
        <v>45132</v>
      </c>
      <c r="N2060" s="2"/>
      <c r="O2060" s="5">
        <v>45153</v>
      </c>
      <c r="P2060" s="2"/>
      <c r="Q2060" s="2"/>
      <c r="R2060" s="1"/>
      <c r="S2060" s="45"/>
      <c r="T2060" s="31"/>
    </row>
    <row r="2061" spans="1:20" hidden="1" x14ac:dyDescent="0.25">
      <c r="A2061" s="1">
        <v>26260898</v>
      </c>
      <c r="B2061" s="2">
        <v>45134</v>
      </c>
      <c r="C2061" s="2" t="s">
        <v>456</v>
      </c>
      <c r="D2061" s="1" t="s">
        <v>767</v>
      </c>
      <c r="E2061" s="1" t="s">
        <v>80</v>
      </c>
      <c r="F2061" s="1">
        <v>126618</v>
      </c>
      <c r="G2061" s="1" t="s">
        <v>423</v>
      </c>
      <c r="H2061" s="29">
        <v>8669</v>
      </c>
      <c r="I2061" s="46">
        <v>329.75</v>
      </c>
      <c r="J2061" s="30">
        <v>256.43</v>
      </c>
      <c r="K2061" s="4"/>
      <c r="L2061" s="3" t="s">
        <v>844</v>
      </c>
      <c r="M2061" s="2">
        <v>45132</v>
      </c>
      <c r="N2061" s="2"/>
      <c r="O2061" s="5">
        <v>45153</v>
      </c>
      <c r="P2061" s="2"/>
      <c r="Q2061" s="2"/>
      <c r="R2061" s="1"/>
      <c r="S2061" s="45"/>
      <c r="T2061" s="31"/>
    </row>
    <row r="2062" spans="1:20" hidden="1" x14ac:dyDescent="0.25">
      <c r="A2062" s="1">
        <v>26141498</v>
      </c>
      <c r="B2062" s="2">
        <v>45133</v>
      </c>
      <c r="C2062" s="2" t="s">
        <v>456</v>
      </c>
      <c r="D2062" s="1" t="s">
        <v>463</v>
      </c>
      <c r="E2062" s="1" t="s">
        <v>30</v>
      </c>
      <c r="F2062" s="1">
        <v>126620</v>
      </c>
      <c r="G2062" s="1" t="s">
        <v>425</v>
      </c>
      <c r="H2062" s="29">
        <v>29800</v>
      </c>
      <c r="I2062" s="46">
        <v>3157.95</v>
      </c>
      <c r="J2062" s="30">
        <v>949.08</v>
      </c>
      <c r="K2062" s="4"/>
      <c r="L2062" s="3" t="s">
        <v>959</v>
      </c>
      <c r="M2062" s="2">
        <v>45132</v>
      </c>
      <c r="N2062" s="2" t="s">
        <v>1407</v>
      </c>
      <c r="O2062" s="5">
        <v>45161</v>
      </c>
      <c r="P2062" s="2"/>
      <c r="Q2062" s="2"/>
      <c r="R2062" s="1"/>
      <c r="S2062" s="45"/>
      <c r="T2062" s="31"/>
    </row>
    <row r="2063" spans="1:20" hidden="1" x14ac:dyDescent="0.25">
      <c r="A2063" s="1">
        <v>26195198</v>
      </c>
      <c r="B2063" s="2">
        <v>45132</v>
      </c>
      <c r="C2063" s="2" t="s">
        <v>456</v>
      </c>
      <c r="D2063" s="1" t="s">
        <v>85</v>
      </c>
      <c r="E2063" s="1" t="s">
        <v>80</v>
      </c>
      <c r="F2063" s="39">
        <v>126621</v>
      </c>
      <c r="G2063" s="1" t="s">
        <v>423</v>
      </c>
      <c r="H2063" s="29">
        <v>6109</v>
      </c>
      <c r="I2063" s="46">
        <v>313.97000000000003</v>
      </c>
      <c r="J2063" s="30">
        <v>190.52</v>
      </c>
      <c r="K2063" s="4"/>
      <c r="L2063" s="3" t="s">
        <v>11</v>
      </c>
      <c r="M2063" s="2">
        <v>45132</v>
      </c>
      <c r="N2063" s="27"/>
      <c r="O2063" s="2">
        <v>45146</v>
      </c>
      <c r="P2063" s="2"/>
      <c r="Q2063" s="2"/>
      <c r="R2063" s="1"/>
      <c r="S2063" s="45"/>
      <c r="T2063" s="31"/>
    </row>
    <row r="2064" spans="1:20" hidden="1" x14ac:dyDescent="0.25">
      <c r="A2064" s="1">
        <v>24804698</v>
      </c>
      <c r="B2064" s="2">
        <v>45134</v>
      </c>
      <c r="C2064" s="2" t="s">
        <v>456</v>
      </c>
      <c r="D2064" s="1" t="s">
        <v>73</v>
      </c>
      <c r="E2064" s="1" t="s">
        <v>5</v>
      </c>
      <c r="F2064" s="1">
        <v>126626</v>
      </c>
      <c r="G2064" s="1" t="s">
        <v>422</v>
      </c>
      <c r="H2064" s="29">
        <v>7999</v>
      </c>
      <c r="I2064" s="46">
        <v>217.61</v>
      </c>
      <c r="J2064" s="30">
        <v>269.03300000000002</v>
      </c>
      <c r="K2064" s="4"/>
      <c r="L2064" s="3" t="s">
        <v>188</v>
      </c>
      <c r="M2064" s="2">
        <v>45132</v>
      </c>
      <c r="N2064" s="2"/>
      <c r="O2064" s="2">
        <v>45138</v>
      </c>
      <c r="P2064" s="2"/>
      <c r="Q2064" s="2"/>
      <c r="R2064" s="1"/>
      <c r="S2064" s="45"/>
      <c r="T2064" s="31"/>
    </row>
    <row r="2065" spans="1:20" hidden="1" x14ac:dyDescent="0.25">
      <c r="A2065" s="1">
        <v>26784398</v>
      </c>
      <c r="B2065" s="2">
        <v>45139</v>
      </c>
      <c r="C2065" s="2" t="s">
        <v>715</v>
      </c>
      <c r="D2065" s="1" t="s">
        <v>128</v>
      </c>
      <c r="E2065" s="1" t="s">
        <v>30</v>
      </c>
      <c r="F2065" s="1">
        <v>126627</v>
      </c>
      <c r="G2065" s="1" t="s">
        <v>425</v>
      </c>
      <c r="H2065" s="29">
        <v>15269</v>
      </c>
      <c r="I2065" s="46">
        <v>0</v>
      </c>
      <c r="J2065" s="30">
        <v>524.97199999999998</v>
      </c>
      <c r="K2065" s="4"/>
      <c r="L2065" s="3" t="s">
        <v>959</v>
      </c>
      <c r="M2065" s="2">
        <v>45132</v>
      </c>
      <c r="N2065" s="2" t="s">
        <v>1407</v>
      </c>
      <c r="O2065" s="5">
        <v>45155</v>
      </c>
      <c r="P2065" s="2"/>
      <c r="Q2065" s="2"/>
      <c r="R2065" s="1"/>
      <c r="S2065" s="45"/>
      <c r="T2065" s="31"/>
    </row>
    <row r="2066" spans="1:20" hidden="1" x14ac:dyDescent="0.25">
      <c r="A2066" s="1">
        <v>26464898</v>
      </c>
      <c r="B2066" s="2">
        <v>45133</v>
      </c>
      <c r="C2066" s="2" t="s">
        <v>456</v>
      </c>
      <c r="D2066" s="1" t="s">
        <v>563</v>
      </c>
      <c r="E2066" s="1" t="s">
        <v>24</v>
      </c>
      <c r="F2066" s="1">
        <v>126642</v>
      </c>
      <c r="G2066" s="1" t="s">
        <v>423</v>
      </c>
      <c r="H2066" s="29">
        <v>20034.55</v>
      </c>
      <c r="I2066" s="46">
        <v>1088.9000000000001</v>
      </c>
      <c r="J2066" s="30">
        <v>709.68499999999995</v>
      </c>
      <c r="K2066" s="4"/>
      <c r="L2066" s="3" t="s">
        <v>11</v>
      </c>
      <c r="M2066" s="2">
        <v>45132</v>
      </c>
      <c r="N2066" s="2"/>
      <c r="O2066" s="2">
        <v>45153</v>
      </c>
      <c r="P2066" s="2"/>
      <c r="Q2066" s="2"/>
      <c r="R2066" s="1"/>
      <c r="S2066" s="45"/>
      <c r="T2066" s="31"/>
    </row>
    <row r="2067" spans="1:20" hidden="1" x14ac:dyDescent="0.25">
      <c r="A2067" s="1">
        <v>26140998</v>
      </c>
      <c r="B2067" s="2">
        <v>45133</v>
      </c>
      <c r="C2067" s="2" t="s">
        <v>456</v>
      </c>
      <c r="D2067" s="1" t="s">
        <v>627</v>
      </c>
      <c r="E2067" s="1" t="s">
        <v>10</v>
      </c>
      <c r="F2067" s="1">
        <v>126649</v>
      </c>
      <c r="G2067" s="1" t="s">
        <v>423</v>
      </c>
      <c r="H2067" s="29">
        <v>8249</v>
      </c>
      <c r="I2067" s="46">
        <v>377.06</v>
      </c>
      <c r="J2067" s="30">
        <v>252.55</v>
      </c>
      <c r="K2067" s="4"/>
      <c r="L2067" s="3" t="s">
        <v>61</v>
      </c>
      <c r="M2067" s="2">
        <v>45132</v>
      </c>
      <c r="N2067" s="2"/>
      <c r="O2067" s="2">
        <v>45154</v>
      </c>
      <c r="P2067" s="2"/>
      <c r="Q2067" s="2"/>
      <c r="R2067" s="1"/>
      <c r="S2067" s="45"/>
      <c r="T2067" s="31"/>
    </row>
    <row r="2068" spans="1:20" hidden="1" x14ac:dyDescent="0.25">
      <c r="A2068" s="1">
        <v>26448098</v>
      </c>
      <c r="B2068" s="2">
        <v>45134</v>
      </c>
      <c r="C2068" s="2" t="s">
        <v>456</v>
      </c>
      <c r="D2068" s="1" t="s">
        <v>85</v>
      </c>
      <c r="E2068" s="1" t="s">
        <v>80</v>
      </c>
      <c r="F2068" s="1">
        <v>126684</v>
      </c>
      <c r="G2068" s="1" t="s">
        <v>423</v>
      </c>
      <c r="H2068" s="29">
        <v>6109</v>
      </c>
      <c r="I2068" s="46">
        <v>242.71</v>
      </c>
      <c r="J2068" s="30">
        <v>190.52099999999999</v>
      </c>
      <c r="K2068" s="4"/>
      <c r="L2068" s="3" t="s">
        <v>844</v>
      </c>
      <c r="M2068" s="2">
        <v>45133</v>
      </c>
      <c r="N2068" s="2"/>
      <c r="O2068" s="5">
        <v>45153</v>
      </c>
      <c r="P2068" s="2"/>
      <c r="Q2068" s="2"/>
      <c r="R2068" s="1"/>
      <c r="S2068" s="45"/>
      <c r="T2068" s="31"/>
    </row>
    <row r="2069" spans="1:20" hidden="1" x14ac:dyDescent="0.25">
      <c r="A2069" s="1">
        <v>26562898</v>
      </c>
      <c r="B2069" s="2">
        <v>45133</v>
      </c>
      <c r="C2069" s="2" t="s">
        <v>456</v>
      </c>
      <c r="D2069" s="1" t="s">
        <v>14</v>
      </c>
      <c r="E2069" s="1" t="s">
        <v>10</v>
      </c>
      <c r="F2069" s="1">
        <v>126686</v>
      </c>
      <c r="G2069" s="1" t="s">
        <v>423</v>
      </c>
      <c r="H2069" s="29">
        <v>11127</v>
      </c>
      <c r="I2069" s="46">
        <v>453.83</v>
      </c>
      <c r="J2069" s="30">
        <v>371.81299999999999</v>
      </c>
      <c r="K2069" s="4"/>
      <c r="L2069" s="3" t="s">
        <v>61</v>
      </c>
      <c r="M2069" s="2">
        <v>45133</v>
      </c>
      <c r="N2069" s="2"/>
      <c r="O2069" s="5">
        <v>45160</v>
      </c>
      <c r="P2069" s="2"/>
      <c r="Q2069" s="2"/>
      <c r="R2069" s="1"/>
      <c r="S2069" s="45"/>
      <c r="T2069" s="31"/>
    </row>
    <row r="2070" spans="1:20" hidden="1" x14ac:dyDescent="0.25">
      <c r="A2070" s="1">
        <v>26223198</v>
      </c>
      <c r="B2070" s="2">
        <v>45139</v>
      </c>
      <c r="C2070" s="2" t="s">
        <v>715</v>
      </c>
      <c r="D2070" s="1" t="s">
        <v>740</v>
      </c>
      <c r="E2070" s="1" t="s">
        <v>51</v>
      </c>
      <c r="F2070" s="1">
        <v>126687</v>
      </c>
      <c r="G2070" s="1" t="s">
        <v>422</v>
      </c>
      <c r="H2070" s="29">
        <v>6109</v>
      </c>
      <c r="I2070" s="46">
        <v>268</v>
      </c>
      <c r="J2070" s="30">
        <v>190.52099999999999</v>
      </c>
      <c r="K2070" s="4"/>
      <c r="L2070" s="3" t="s">
        <v>860</v>
      </c>
      <c r="M2070" s="2">
        <v>45133</v>
      </c>
      <c r="N2070" s="2" t="s">
        <v>1407</v>
      </c>
      <c r="O2070" s="2">
        <v>45156</v>
      </c>
      <c r="P2070" s="2"/>
      <c r="Q2070" s="2"/>
      <c r="R2070" s="1"/>
      <c r="S2070" s="45"/>
      <c r="T2070" s="31"/>
    </row>
    <row r="2071" spans="1:20" hidden="1" x14ac:dyDescent="0.25">
      <c r="A2071" s="1">
        <v>25719798</v>
      </c>
      <c r="B2071" s="2">
        <v>45133</v>
      </c>
      <c r="C2071" s="2" t="s">
        <v>456</v>
      </c>
      <c r="D2071" s="1" t="s">
        <v>316</v>
      </c>
      <c r="E2071" s="1" t="s">
        <v>16</v>
      </c>
      <c r="F2071" s="1">
        <v>126689</v>
      </c>
      <c r="G2071" s="1" t="s">
        <v>423</v>
      </c>
      <c r="H2071" s="29">
        <v>6109</v>
      </c>
      <c r="I2071" s="46">
        <v>287.31</v>
      </c>
      <c r="J2071" s="30">
        <v>193.58500000000001</v>
      </c>
      <c r="K2071" s="4"/>
      <c r="L2071" s="3" t="s">
        <v>61</v>
      </c>
      <c r="M2071" s="2">
        <v>45133</v>
      </c>
      <c r="N2071" s="2"/>
      <c r="O2071" s="2">
        <v>45154</v>
      </c>
      <c r="P2071" s="2"/>
      <c r="Q2071" s="2"/>
      <c r="R2071" s="1"/>
      <c r="S2071" s="45"/>
      <c r="T2071" s="31"/>
    </row>
    <row r="2072" spans="1:20" hidden="1" x14ac:dyDescent="0.25">
      <c r="A2072" s="1">
        <v>26364798</v>
      </c>
      <c r="B2072" s="2">
        <v>45139</v>
      </c>
      <c r="C2072" s="2" t="s">
        <v>715</v>
      </c>
      <c r="D2072" s="1" t="s">
        <v>740</v>
      </c>
      <c r="E2072" s="1" t="s">
        <v>51</v>
      </c>
      <c r="F2072" s="1">
        <v>126691</v>
      </c>
      <c r="G2072" s="1" t="s">
        <v>422</v>
      </c>
      <c r="H2072" s="29">
        <v>24070</v>
      </c>
      <c r="I2072" s="46">
        <v>1059</v>
      </c>
      <c r="J2072" s="30">
        <v>741.39400000000001</v>
      </c>
      <c r="K2072" s="4"/>
      <c r="L2072" s="3" t="s">
        <v>860</v>
      </c>
      <c r="M2072" s="2">
        <v>45133</v>
      </c>
      <c r="N2072" s="2" t="s">
        <v>1407</v>
      </c>
      <c r="O2072" s="2">
        <v>45155</v>
      </c>
      <c r="P2072" s="2"/>
      <c r="Q2072" s="2"/>
      <c r="R2072" s="1"/>
      <c r="S2072" s="45"/>
      <c r="T2072" s="31"/>
    </row>
    <row r="2073" spans="1:20" hidden="1" x14ac:dyDescent="0.25">
      <c r="A2073" s="1">
        <v>26358498</v>
      </c>
      <c r="B2073" s="2">
        <v>45133</v>
      </c>
      <c r="C2073" s="2" t="s">
        <v>456</v>
      </c>
      <c r="D2073" s="1" t="s">
        <v>156</v>
      </c>
      <c r="E2073" s="1" t="s">
        <v>20</v>
      </c>
      <c r="F2073" s="1">
        <v>126694</v>
      </c>
      <c r="G2073" s="1" t="s">
        <v>423</v>
      </c>
      <c r="H2073" s="29">
        <v>9437.2999999999993</v>
      </c>
      <c r="I2073" s="46">
        <v>437.74</v>
      </c>
      <c r="J2073" s="30">
        <v>285.29899999999998</v>
      </c>
      <c r="K2073" s="4"/>
      <c r="L2073" s="3" t="s">
        <v>11</v>
      </c>
      <c r="M2073" s="2">
        <v>45133</v>
      </c>
      <c r="N2073" s="2"/>
      <c r="O2073" s="2">
        <v>45152</v>
      </c>
      <c r="P2073" s="2"/>
      <c r="Q2073" s="2"/>
      <c r="R2073" s="1"/>
      <c r="S2073" s="45"/>
      <c r="T2073" s="31"/>
    </row>
    <row r="2074" spans="1:20" hidden="1" x14ac:dyDescent="0.25">
      <c r="A2074" s="1">
        <v>26273698</v>
      </c>
      <c r="B2074" s="2">
        <v>45133</v>
      </c>
      <c r="C2074" s="2" t="s">
        <v>456</v>
      </c>
      <c r="D2074" s="1" t="s">
        <v>14</v>
      </c>
      <c r="E2074" s="1" t="s">
        <v>10</v>
      </c>
      <c r="F2074" s="1">
        <v>126695</v>
      </c>
      <c r="G2074" s="1" t="s">
        <v>423</v>
      </c>
      <c r="H2074" s="29">
        <v>21944.63</v>
      </c>
      <c r="I2074" s="46">
        <v>872.73</v>
      </c>
      <c r="J2074" s="30">
        <v>715.71199999999999</v>
      </c>
      <c r="K2074" s="4"/>
      <c r="L2074" s="3" t="s">
        <v>61</v>
      </c>
      <c r="M2074" s="2">
        <v>45133</v>
      </c>
      <c r="N2074" s="2"/>
      <c r="O2074" s="2">
        <v>45149</v>
      </c>
      <c r="P2074" s="2"/>
      <c r="Q2074" s="2"/>
      <c r="R2074" s="1"/>
      <c r="S2074" s="45"/>
      <c r="T2074" s="31"/>
    </row>
    <row r="2075" spans="1:20" hidden="1" x14ac:dyDescent="0.25">
      <c r="A2075" s="1">
        <v>26614098</v>
      </c>
      <c r="B2075" s="2">
        <v>45134</v>
      </c>
      <c r="C2075" s="2" t="s">
        <v>456</v>
      </c>
      <c r="D2075" s="1" t="s">
        <v>132</v>
      </c>
      <c r="E2075" s="1" t="s">
        <v>88</v>
      </c>
      <c r="F2075" s="1">
        <v>126696</v>
      </c>
      <c r="G2075" s="1" t="s">
        <v>423</v>
      </c>
      <c r="H2075" s="29">
        <v>8738.17</v>
      </c>
      <c r="I2075" s="46">
        <v>332.1</v>
      </c>
      <c r="J2075" s="30">
        <v>252.553</v>
      </c>
      <c r="K2075" s="4"/>
      <c r="L2075" s="3" t="s">
        <v>844</v>
      </c>
      <c r="M2075" s="2">
        <v>45133</v>
      </c>
      <c r="N2075" s="2"/>
      <c r="O2075" s="5">
        <v>45153</v>
      </c>
      <c r="P2075" s="2"/>
      <c r="Q2075" s="2"/>
      <c r="R2075" s="1"/>
      <c r="S2075" s="45"/>
      <c r="T2075" s="31"/>
    </row>
    <row r="2076" spans="1:20" hidden="1" x14ac:dyDescent="0.25">
      <c r="A2076" s="1">
        <v>26629298</v>
      </c>
      <c r="B2076" s="2">
        <v>45133</v>
      </c>
      <c r="C2076" s="2" t="s">
        <v>456</v>
      </c>
      <c r="D2076" s="1" t="s">
        <v>31</v>
      </c>
      <c r="E2076" s="1" t="s">
        <v>26</v>
      </c>
      <c r="F2076" s="1">
        <v>126697</v>
      </c>
      <c r="G2076" s="1" t="s">
        <v>424</v>
      </c>
      <c r="H2076" s="29">
        <v>16949.900000000001</v>
      </c>
      <c r="I2076" s="46">
        <v>1030</v>
      </c>
      <c r="J2076" s="30">
        <v>515.48199999999997</v>
      </c>
      <c r="K2076" s="4"/>
      <c r="L2076" s="3" t="s">
        <v>510</v>
      </c>
      <c r="M2076" s="2">
        <v>45133</v>
      </c>
      <c r="N2076" s="2"/>
      <c r="O2076" s="2">
        <v>45168</v>
      </c>
      <c r="P2076" s="2"/>
      <c r="Q2076" s="2"/>
      <c r="R2076" s="1"/>
      <c r="S2076" s="45"/>
      <c r="T2076" s="31"/>
    </row>
    <row r="2077" spans="1:20" hidden="1" x14ac:dyDescent="0.25">
      <c r="A2077" s="1">
        <v>26715698</v>
      </c>
      <c r="B2077" s="2">
        <v>45134</v>
      </c>
      <c r="C2077" s="2" t="s">
        <v>456</v>
      </c>
      <c r="D2077" s="1" t="s">
        <v>89</v>
      </c>
      <c r="E2077" s="1" t="s">
        <v>80</v>
      </c>
      <c r="F2077" s="1">
        <v>126698</v>
      </c>
      <c r="G2077" s="1" t="s">
        <v>423</v>
      </c>
      <c r="H2077" s="29">
        <v>10700</v>
      </c>
      <c r="I2077" s="46">
        <v>398.8</v>
      </c>
      <c r="J2077" s="30">
        <v>256.31200000000001</v>
      </c>
      <c r="K2077" s="4"/>
      <c r="L2077" s="3" t="s">
        <v>844</v>
      </c>
      <c r="M2077" s="2">
        <v>45133</v>
      </c>
      <c r="N2077" s="2"/>
      <c r="O2077" s="5">
        <v>45153</v>
      </c>
      <c r="P2077" s="2"/>
      <c r="Q2077" s="2"/>
      <c r="R2077" s="1"/>
      <c r="S2077" s="45"/>
      <c r="T2077" s="31"/>
    </row>
    <row r="2078" spans="1:20" hidden="1" x14ac:dyDescent="0.25">
      <c r="A2078" s="1">
        <v>26426298</v>
      </c>
      <c r="B2078" s="2">
        <v>45133</v>
      </c>
      <c r="C2078" s="2" t="s">
        <v>456</v>
      </c>
      <c r="D2078" s="1" t="s">
        <v>17</v>
      </c>
      <c r="E2078" s="1" t="s">
        <v>16</v>
      </c>
      <c r="F2078" s="1">
        <v>126699</v>
      </c>
      <c r="G2078" s="1" t="s">
        <v>423</v>
      </c>
      <c r="H2078" s="29">
        <v>10157.629999999999</v>
      </c>
      <c r="I2078" s="46">
        <v>391.33</v>
      </c>
      <c r="J2078" s="30">
        <v>313.76</v>
      </c>
      <c r="K2078" s="4"/>
      <c r="L2078" s="3" t="s">
        <v>61</v>
      </c>
      <c r="M2078" s="2">
        <v>45133</v>
      </c>
      <c r="N2078" s="2"/>
      <c r="O2078" s="2">
        <v>45146</v>
      </c>
      <c r="P2078" s="2"/>
      <c r="Q2078" s="2"/>
      <c r="R2078" s="1"/>
      <c r="S2078" s="45"/>
      <c r="T2078" s="31"/>
    </row>
    <row r="2079" spans="1:20" hidden="1" x14ac:dyDescent="0.25">
      <c r="A2079" s="1">
        <v>26111598</v>
      </c>
      <c r="B2079" s="2">
        <v>45133</v>
      </c>
      <c r="C2079" s="2" t="s">
        <v>456</v>
      </c>
      <c r="D2079" s="1" t="s">
        <v>301</v>
      </c>
      <c r="E2079" s="1" t="s">
        <v>10</v>
      </c>
      <c r="F2079" s="1">
        <v>126700</v>
      </c>
      <c r="G2079" s="1" t="s">
        <v>423</v>
      </c>
      <c r="H2079" s="29">
        <v>13339</v>
      </c>
      <c r="I2079" s="46">
        <v>769.84</v>
      </c>
      <c r="J2079" s="30">
        <v>539.42999999999995</v>
      </c>
      <c r="K2079" s="4"/>
      <c r="L2079" s="3" t="s">
        <v>61</v>
      </c>
      <c r="M2079" s="2">
        <v>45133</v>
      </c>
      <c r="N2079" s="2"/>
      <c r="O2079" s="2">
        <v>45154</v>
      </c>
      <c r="P2079" s="2"/>
      <c r="Q2079" s="2"/>
      <c r="R2079" s="1"/>
      <c r="S2079" s="45"/>
      <c r="T2079" s="31"/>
    </row>
    <row r="2080" spans="1:20" hidden="1" x14ac:dyDescent="0.25">
      <c r="A2080" s="1">
        <v>26152498</v>
      </c>
      <c r="B2080" s="2">
        <v>45133</v>
      </c>
      <c r="C2080" s="2" t="s">
        <v>456</v>
      </c>
      <c r="D2080" s="1" t="s">
        <v>64</v>
      </c>
      <c r="E2080" s="1" t="s">
        <v>24</v>
      </c>
      <c r="F2080" s="1">
        <v>126701</v>
      </c>
      <c r="G2080" s="1" t="s">
        <v>423</v>
      </c>
      <c r="H2080" s="29">
        <v>6730</v>
      </c>
      <c r="I2080" s="46">
        <v>325.63</v>
      </c>
      <c r="J2080" s="30">
        <v>220.89500000000001</v>
      </c>
      <c r="K2080" s="4"/>
      <c r="L2080" s="3" t="s">
        <v>61</v>
      </c>
      <c r="M2080" s="2">
        <v>45133</v>
      </c>
      <c r="N2080" s="2"/>
      <c r="O2080" s="2">
        <v>45149</v>
      </c>
      <c r="P2080" s="2"/>
      <c r="Q2080" s="2"/>
      <c r="R2080" s="1"/>
      <c r="S2080" s="45"/>
      <c r="T2080" s="31"/>
    </row>
    <row r="2081" spans="1:20" hidden="1" x14ac:dyDescent="0.25">
      <c r="A2081" s="1">
        <v>26367398</v>
      </c>
      <c r="B2081" s="2">
        <v>45134</v>
      </c>
      <c r="C2081" s="2" t="s">
        <v>456</v>
      </c>
      <c r="D2081" s="1" t="s">
        <v>823</v>
      </c>
      <c r="E2081" s="1" t="s">
        <v>80</v>
      </c>
      <c r="F2081" s="1">
        <v>126702</v>
      </c>
      <c r="G2081" s="1" t="s">
        <v>423</v>
      </c>
      <c r="H2081" s="29">
        <v>8249</v>
      </c>
      <c r="I2081" s="46">
        <v>315.47000000000003</v>
      </c>
      <c r="J2081" s="30">
        <v>252.553</v>
      </c>
      <c r="K2081" s="4"/>
      <c r="L2081" s="3" t="s">
        <v>844</v>
      </c>
      <c r="M2081" s="2">
        <v>45133</v>
      </c>
      <c r="N2081" s="2"/>
      <c r="O2081" s="5">
        <v>45153</v>
      </c>
      <c r="P2081" s="2"/>
      <c r="Q2081" s="2"/>
      <c r="R2081" s="1"/>
      <c r="S2081" s="45"/>
      <c r="T2081" s="31"/>
    </row>
    <row r="2082" spans="1:20" hidden="1" x14ac:dyDescent="0.25">
      <c r="A2082" s="1">
        <v>26493098</v>
      </c>
      <c r="B2082" s="2">
        <v>45133</v>
      </c>
      <c r="C2082" s="2" t="s">
        <v>456</v>
      </c>
      <c r="D2082" s="1" t="s">
        <v>99</v>
      </c>
      <c r="E2082" s="1" t="s">
        <v>16</v>
      </c>
      <c r="F2082" s="1">
        <v>126703</v>
      </c>
      <c r="G2082" s="1" t="s">
        <v>423</v>
      </c>
      <c r="H2082" s="29">
        <v>5903</v>
      </c>
      <c r="I2082" s="46">
        <v>286.07</v>
      </c>
      <c r="J2082" s="30">
        <v>193.625</v>
      </c>
      <c r="K2082" s="4"/>
      <c r="L2082" s="3" t="s">
        <v>61</v>
      </c>
      <c r="M2082" s="2">
        <v>45133</v>
      </c>
      <c r="N2082" s="2"/>
      <c r="O2082" s="2">
        <v>45154</v>
      </c>
      <c r="P2082" s="2"/>
      <c r="Q2082" s="2"/>
      <c r="R2082" s="1"/>
      <c r="S2082" s="45"/>
      <c r="T2082" s="31"/>
    </row>
    <row r="2083" spans="1:20" hidden="1" x14ac:dyDescent="0.25">
      <c r="A2083" s="1">
        <v>26470198</v>
      </c>
      <c r="B2083" s="2">
        <v>45134</v>
      </c>
      <c r="C2083" s="2" t="s">
        <v>456</v>
      </c>
      <c r="D2083" s="1" t="s">
        <v>896</v>
      </c>
      <c r="E2083" s="1" t="s">
        <v>80</v>
      </c>
      <c r="F2083" s="1">
        <v>126705</v>
      </c>
      <c r="G2083" s="1" t="s">
        <v>423</v>
      </c>
      <c r="H2083" s="29">
        <v>11314</v>
      </c>
      <c r="I2083" s="46">
        <v>419.68</v>
      </c>
      <c r="J2083" s="30">
        <v>384.01299999999998</v>
      </c>
      <c r="K2083" s="4"/>
      <c r="L2083" s="3" t="s">
        <v>844</v>
      </c>
      <c r="M2083" s="2">
        <v>45133</v>
      </c>
      <c r="N2083" s="2"/>
      <c r="O2083" s="5">
        <v>45153</v>
      </c>
      <c r="P2083" s="2"/>
      <c r="Q2083" s="2"/>
      <c r="R2083" s="1"/>
      <c r="S2083" s="45"/>
      <c r="T2083" s="31"/>
    </row>
    <row r="2084" spans="1:20" hidden="1" x14ac:dyDescent="0.25">
      <c r="A2084" s="1">
        <v>26560398</v>
      </c>
      <c r="B2084" s="2">
        <v>45134</v>
      </c>
      <c r="C2084" s="2" t="s">
        <v>456</v>
      </c>
      <c r="D2084" s="1" t="s">
        <v>186</v>
      </c>
      <c r="E2084" s="1" t="s">
        <v>80</v>
      </c>
      <c r="F2084" s="1">
        <v>126706</v>
      </c>
      <c r="G2084" s="1" t="s">
        <v>423</v>
      </c>
      <c r="H2084" s="29">
        <v>6789</v>
      </c>
      <c r="I2084" s="46">
        <v>265.83</v>
      </c>
      <c r="J2084" s="30">
        <v>220.89500000000001</v>
      </c>
      <c r="K2084" s="4"/>
      <c r="L2084" s="3" t="s">
        <v>844</v>
      </c>
      <c r="M2084" s="2">
        <v>45133</v>
      </c>
      <c r="N2084" s="2"/>
      <c r="O2084" s="5">
        <v>45153</v>
      </c>
      <c r="P2084" s="2"/>
      <c r="Q2084" s="2"/>
      <c r="R2084" s="1"/>
      <c r="S2084" s="45"/>
      <c r="T2084" s="31"/>
    </row>
    <row r="2085" spans="1:20" hidden="1" x14ac:dyDescent="0.25">
      <c r="A2085" s="1">
        <v>26623598</v>
      </c>
      <c r="B2085" s="2">
        <v>45134</v>
      </c>
      <c r="C2085" s="2" t="s">
        <v>456</v>
      </c>
      <c r="D2085" s="1" t="s">
        <v>181</v>
      </c>
      <c r="E2085" s="1" t="s">
        <v>5</v>
      </c>
      <c r="F2085" s="1">
        <v>126707</v>
      </c>
      <c r="G2085" s="1" t="s">
        <v>422</v>
      </c>
      <c r="H2085" s="29">
        <v>8909</v>
      </c>
      <c r="I2085" s="46">
        <v>242.97</v>
      </c>
      <c r="J2085" s="30">
        <v>291.92700000000002</v>
      </c>
      <c r="K2085" s="4"/>
      <c r="L2085" s="3" t="s">
        <v>836</v>
      </c>
      <c r="M2085" s="2">
        <v>45133</v>
      </c>
      <c r="N2085" s="2"/>
      <c r="O2085" s="5">
        <v>45142</v>
      </c>
      <c r="P2085" s="2"/>
      <c r="Q2085" s="2"/>
      <c r="R2085" s="1"/>
      <c r="S2085" s="45"/>
      <c r="T2085" s="31"/>
    </row>
    <row r="2086" spans="1:20" hidden="1" x14ac:dyDescent="0.25">
      <c r="A2086" s="1">
        <v>26584098</v>
      </c>
      <c r="B2086" s="2">
        <v>45134</v>
      </c>
      <c r="C2086" s="2" t="s">
        <v>456</v>
      </c>
      <c r="D2086" s="1" t="s">
        <v>771</v>
      </c>
      <c r="E2086" s="1" t="s">
        <v>80</v>
      </c>
      <c r="F2086" s="1">
        <v>126708</v>
      </c>
      <c r="G2086" s="1" t="s">
        <v>423</v>
      </c>
      <c r="H2086" s="29">
        <v>8170</v>
      </c>
      <c r="I2086" s="46">
        <v>312.77999999999997</v>
      </c>
      <c r="J2086" s="30">
        <v>252.553</v>
      </c>
      <c r="K2086" s="4"/>
      <c r="L2086" s="3" t="s">
        <v>844</v>
      </c>
      <c r="M2086" s="2">
        <v>45133</v>
      </c>
      <c r="N2086" s="2"/>
      <c r="O2086" s="5">
        <v>45153</v>
      </c>
      <c r="P2086" s="2"/>
      <c r="Q2086" s="2"/>
      <c r="R2086" s="1"/>
      <c r="S2086" s="45"/>
      <c r="T2086" s="31"/>
    </row>
    <row r="2087" spans="1:20" hidden="1" x14ac:dyDescent="0.25">
      <c r="A2087" s="1">
        <v>26648698</v>
      </c>
      <c r="B2087" s="2">
        <v>45139</v>
      </c>
      <c r="C2087" s="2" t="s">
        <v>715</v>
      </c>
      <c r="D2087" s="1" t="s">
        <v>1025</v>
      </c>
      <c r="E2087" s="1" t="s">
        <v>51</v>
      </c>
      <c r="F2087" s="1">
        <v>126709</v>
      </c>
      <c r="G2087" s="1" t="s">
        <v>422</v>
      </c>
      <c r="H2087" s="29">
        <v>6109</v>
      </c>
      <c r="I2087" s="46">
        <v>268</v>
      </c>
      <c r="J2087" s="30">
        <v>190.52099999999999</v>
      </c>
      <c r="K2087" s="4"/>
      <c r="L2087" s="3" t="s">
        <v>860</v>
      </c>
      <c r="M2087" s="2">
        <v>45133</v>
      </c>
      <c r="N2087" s="2"/>
      <c r="O2087" s="2">
        <v>45157</v>
      </c>
      <c r="P2087" s="2"/>
      <c r="Q2087" s="2"/>
      <c r="R2087" s="1"/>
      <c r="S2087" s="45"/>
      <c r="T2087" s="31"/>
    </row>
    <row r="2088" spans="1:20" hidden="1" x14ac:dyDescent="0.25">
      <c r="A2088" s="1">
        <v>26652498</v>
      </c>
      <c r="B2088" s="2">
        <v>45133</v>
      </c>
      <c r="C2088" s="2" t="s">
        <v>456</v>
      </c>
      <c r="D2088" s="1" t="s">
        <v>67</v>
      </c>
      <c r="E2088" s="1" t="s">
        <v>66</v>
      </c>
      <c r="F2088" s="1">
        <v>126710</v>
      </c>
      <c r="G2088" s="1" t="s">
        <v>423</v>
      </c>
      <c r="H2088" s="29">
        <v>36108</v>
      </c>
      <c r="I2088" s="46">
        <v>2439.2199999999998</v>
      </c>
      <c r="J2088" s="30">
        <v>1281.8869999999999</v>
      </c>
      <c r="K2088" s="4"/>
      <c r="L2088" s="3" t="s">
        <v>61</v>
      </c>
      <c r="M2088" s="2">
        <v>45133</v>
      </c>
      <c r="N2088" s="2"/>
      <c r="O2088" s="2">
        <v>45145</v>
      </c>
      <c r="P2088" s="2"/>
      <c r="Q2088" s="2"/>
      <c r="R2088" s="1"/>
      <c r="S2088" s="45"/>
      <c r="T2088" s="31"/>
    </row>
    <row r="2089" spans="1:20" hidden="1" x14ac:dyDescent="0.25">
      <c r="A2089" s="1">
        <v>26655098</v>
      </c>
      <c r="B2089" s="2">
        <v>45133</v>
      </c>
      <c r="C2089" s="2" t="s">
        <v>456</v>
      </c>
      <c r="D2089" s="1" t="s">
        <v>92</v>
      </c>
      <c r="E2089" s="1" t="s">
        <v>30</v>
      </c>
      <c r="F2089" s="1">
        <v>126711</v>
      </c>
      <c r="G2089" s="1" t="s">
        <v>425</v>
      </c>
      <c r="H2089" s="29">
        <v>17519</v>
      </c>
      <c r="I2089" s="46">
        <v>1123.6600000000001</v>
      </c>
      <c r="J2089" s="30">
        <v>618.10500000000002</v>
      </c>
      <c r="K2089" s="4"/>
      <c r="L2089" s="3" t="s">
        <v>798</v>
      </c>
      <c r="M2089" s="2">
        <v>45133</v>
      </c>
      <c r="N2089" s="2"/>
      <c r="O2089" s="5">
        <v>45152</v>
      </c>
      <c r="P2089" s="2"/>
      <c r="Q2089" s="2"/>
      <c r="R2089" s="1"/>
      <c r="S2089" s="45"/>
      <c r="T2089" s="31"/>
    </row>
    <row r="2090" spans="1:20" hidden="1" x14ac:dyDescent="0.25">
      <c r="A2090" s="1">
        <v>26519998</v>
      </c>
      <c r="B2090" s="2">
        <v>45133</v>
      </c>
      <c r="C2090" s="2" t="s">
        <v>456</v>
      </c>
      <c r="D2090" s="1" t="s">
        <v>115</v>
      </c>
      <c r="E2090" s="1" t="s">
        <v>20</v>
      </c>
      <c r="F2090" s="1">
        <v>126712</v>
      </c>
      <c r="G2090" s="1" t="s">
        <v>423</v>
      </c>
      <c r="H2090" s="29">
        <v>8819.91</v>
      </c>
      <c r="I2090" s="46">
        <v>437.74</v>
      </c>
      <c r="J2090" s="30">
        <v>285.29899999999998</v>
      </c>
      <c r="K2090" s="4"/>
      <c r="L2090" s="3" t="s">
        <v>11</v>
      </c>
      <c r="M2090" s="2">
        <v>45133</v>
      </c>
      <c r="N2090" s="2"/>
      <c r="O2090" s="2">
        <v>45149</v>
      </c>
      <c r="P2090" s="2"/>
      <c r="Q2090" s="2"/>
      <c r="R2090" s="1"/>
      <c r="S2090" s="45"/>
      <c r="T2090" s="31"/>
    </row>
    <row r="2091" spans="1:20" hidden="1" x14ac:dyDescent="0.25">
      <c r="A2091" s="1">
        <v>26447798</v>
      </c>
      <c r="B2091" s="2">
        <v>45133</v>
      </c>
      <c r="C2091" s="2" t="s">
        <v>456</v>
      </c>
      <c r="D2091" s="1" t="s">
        <v>620</v>
      </c>
      <c r="E2091" s="1" t="s">
        <v>60</v>
      </c>
      <c r="F2091" s="1">
        <v>126713</v>
      </c>
      <c r="G2091" s="1" t="s">
        <v>423</v>
      </c>
      <c r="H2091" s="29">
        <v>7104</v>
      </c>
      <c r="I2091" s="46">
        <v>429.03</v>
      </c>
      <c r="J2091" s="30">
        <v>251.83099999999999</v>
      </c>
      <c r="K2091" s="4"/>
      <c r="L2091" s="3" t="s">
        <v>61</v>
      </c>
      <c r="M2091" s="2">
        <v>45133</v>
      </c>
      <c r="N2091" s="2"/>
      <c r="O2091" s="2">
        <v>45159</v>
      </c>
      <c r="P2091" s="2"/>
      <c r="Q2091" s="2"/>
      <c r="R2091" s="1"/>
      <c r="S2091" s="45"/>
      <c r="T2091" s="31"/>
    </row>
    <row r="2092" spans="1:20" hidden="1" x14ac:dyDescent="0.25">
      <c r="A2092" s="1">
        <v>26410498</v>
      </c>
      <c r="B2092" s="2">
        <v>45133</v>
      </c>
      <c r="C2092" s="2" t="s">
        <v>456</v>
      </c>
      <c r="D2092" s="1" t="s">
        <v>231</v>
      </c>
      <c r="E2092" s="1" t="s">
        <v>13</v>
      </c>
      <c r="F2092" s="1">
        <v>126714</v>
      </c>
      <c r="G2092" s="1" t="s">
        <v>423</v>
      </c>
      <c r="H2092" s="29">
        <v>11239</v>
      </c>
      <c r="I2092" s="46">
        <v>525.17999999999995</v>
      </c>
      <c r="J2092" s="30">
        <v>371.93700000000001</v>
      </c>
      <c r="K2092" s="4"/>
      <c r="L2092" s="3" t="s">
        <v>61</v>
      </c>
      <c r="M2092" s="2">
        <v>45133</v>
      </c>
      <c r="N2092" s="2"/>
      <c r="O2092" s="2">
        <v>45152</v>
      </c>
      <c r="P2092" s="2"/>
      <c r="Q2092" s="2"/>
      <c r="R2092" s="1"/>
      <c r="S2092" s="45"/>
      <c r="T2092" s="31"/>
    </row>
    <row r="2093" spans="1:20" hidden="1" x14ac:dyDescent="0.25">
      <c r="A2093" s="1">
        <v>26696098</v>
      </c>
      <c r="B2093" s="2">
        <v>45133</v>
      </c>
      <c r="C2093" s="2" t="s">
        <v>456</v>
      </c>
      <c r="D2093" s="1" t="s">
        <v>157</v>
      </c>
      <c r="E2093" s="1" t="s">
        <v>16</v>
      </c>
      <c r="F2093" s="1">
        <v>126715</v>
      </c>
      <c r="G2093" s="1" t="s">
        <v>423</v>
      </c>
      <c r="H2093" s="29">
        <v>6109</v>
      </c>
      <c r="I2093" s="46">
        <v>240.16</v>
      </c>
      <c r="J2093" s="30">
        <v>193.58500000000001</v>
      </c>
      <c r="K2093" s="4"/>
      <c r="L2093" s="3" t="s">
        <v>61</v>
      </c>
      <c r="M2093" s="2">
        <v>45133</v>
      </c>
      <c r="N2093" s="2"/>
      <c r="O2093" s="2">
        <v>45147</v>
      </c>
      <c r="P2093" s="2"/>
      <c r="Q2093" s="2"/>
      <c r="R2093" s="1"/>
      <c r="S2093" s="45"/>
      <c r="T2093" s="31"/>
    </row>
    <row r="2094" spans="1:20" hidden="1" x14ac:dyDescent="0.25">
      <c r="A2094" s="1">
        <v>26650798</v>
      </c>
      <c r="B2094" s="2">
        <v>45133</v>
      </c>
      <c r="C2094" s="2" t="s">
        <v>456</v>
      </c>
      <c r="D2094" s="1" t="s">
        <v>46</v>
      </c>
      <c r="E2094" s="1" t="s">
        <v>26</v>
      </c>
      <c r="F2094" s="1">
        <v>126716</v>
      </c>
      <c r="G2094" s="1" t="s">
        <v>424</v>
      </c>
      <c r="H2094" s="29">
        <v>5623.36</v>
      </c>
      <c r="I2094" s="46">
        <v>281.14999999999998</v>
      </c>
      <c r="J2094" s="30">
        <v>161.66200000000001</v>
      </c>
      <c r="K2094" s="4"/>
      <c r="L2094" s="3" t="s">
        <v>510</v>
      </c>
      <c r="M2094" s="2">
        <v>45133</v>
      </c>
      <c r="N2094" s="2"/>
      <c r="O2094" s="2">
        <v>45152</v>
      </c>
      <c r="P2094" s="2"/>
      <c r="Q2094" s="2"/>
      <c r="R2094" s="1"/>
      <c r="S2094" s="45"/>
      <c r="T2094" s="31"/>
    </row>
    <row r="2095" spans="1:20" hidden="1" x14ac:dyDescent="0.25">
      <c r="A2095" s="1">
        <v>26590998</v>
      </c>
      <c r="B2095" s="2">
        <v>45133</v>
      </c>
      <c r="C2095" s="2" t="s">
        <v>456</v>
      </c>
      <c r="D2095" s="1" t="s">
        <v>98</v>
      </c>
      <c r="E2095" s="1" t="s">
        <v>10</v>
      </c>
      <c r="F2095" s="1">
        <v>126717</v>
      </c>
      <c r="G2095" s="1" t="s">
        <v>423</v>
      </c>
      <c r="H2095" s="29">
        <v>8200</v>
      </c>
      <c r="I2095" s="46">
        <v>376</v>
      </c>
      <c r="J2095" s="30">
        <v>251.92599999999999</v>
      </c>
      <c r="K2095" s="4"/>
      <c r="L2095" s="3" t="s">
        <v>61</v>
      </c>
      <c r="M2095" s="2">
        <v>45133</v>
      </c>
      <c r="N2095" s="2"/>
      <c r="O2095" s="2">
        <v>45154</v>
      </c>
      <c r="P2095" s="2"/>
      <c r="Q2095" s="2"/>
      <c r="R2095" s="1"/>
      <c r="S2095" s="45"/>
      <c r="T2095" s="31"/>
    </row>
    <row r="2096" spans="1:20" hidden="1" x14ac:dyDescent="0.25">
      <c r="A2096" s="1">
        <v>26782698</v>
      </c>
      <c r="B2096" s="2">
        <v>45133</v>
      </c>
      <c r="C2096" s="2" t="s">
        <v>456</v>
      </c>
      <c r="D2096" s="1" t="s">
        <v>541</v>
      </c>
      <c r="E2096" s="1" t="s">
        <v>20</v>
      </c>
      <c r="F2096" s="1">
        <v>126718</v>
      </c>
      <c r="G2096" s="1" t="s">
        <v>423</v>
      </c>
      <c r="H2096" s="29">
        <v>22125.51</v>
      </c>
      <c r="I2096" s="46">
        <v>1225.8800000000001</v>
      </c>
      <c r="J2096" s="30">
        <v>798.96900000000005</v>
      </c>
      <c r="K2096" s="4"/>
      <c r="L2096" s="3" t="s">
        <v>11</v>
      </c>
      <c r="M2096" s="2">
        <v>45133</v>
      </c>
      <c r="N2096" s="2"/>
      <c r="O2096" s="2">
        <v>45149</v>
      </c>
      <c r="P2096" s="2"/>
      <c r="Q2096" s="2"/>
      <c r="R2096" s="1"/>
      <c r="S2096" s="45"/>
      <c r="T2096" s="31"/>
    </row>
    <row r="2097" spans="1:20" hidden="1" x14ac:dyDescent="0.25">
      <c r="A2097" s="1">
        <v>26491898</v>
      </c>
      <c r="B2097" s="2">
        <v>45133</v>
      </c>
      <c r="C2097" s="2" t="s">
        <v>456</v>
      </c>
      <c r="D2097" s="1" t="s">
        <v>518</v>
      </c>
      <c r="E2097" s="1" t="s">
        <v>26</v>
      </c>
      <c r="F2097" s="1">
        <v>126719</v>
      </c>
      <c r="G2097" s="1" t="s">
        <v>424</v>
      </c>
      <c r="H2097" s="29">
        <v>18013</v>
      </c>
      <c r="I2097" s="46">
        <v>1236.2</v>
      </c>
      <c r="J2097" s="30">
        <v>618.10500000000002</v>
      </c>
      <c r="K2097" s="4"/>
      <c r="L2097" s="3" t="s">
        <v>510</v>
      </c>
      <c r="M2097" s="2">
        <v>45133</v>
      </c>
      <c r="N2097" s="2"/>
      <c r="O2097" s="2">
        <v>45168</v>
      </c>
      <c r="P2097" s="2"/>
      <c r="Q2097" s="2"/>
      <c r="R2097" s="1"/>
      <c r="S2097" s="45"/>
      <c r="T2097" s="31"/>
    </row>
    <row r="2098" spans="1:20" hidden="1" x14ac:dyDescent="0.25">
      <c r="A2098" s="1">
        <v>26716298</v>
      </c>
      <c r="B2098" s="2">
        <v>45134</v>
      </c>
      <c r="C2098" s="2" t="s">
        <v>456</v>
      </c>
      <c r="D2098" s="1" t="s">
        <v>185</v>
      </c>
      <c r="E2098" s="1" t="s">
        <v>80</v>
      </c>
      <c r="F2098" s="1">
        <v>126733</v>
      </c>
      <c r="G2098" s="1" t="s">
        <v>423</v>
      </c>
      <c r="H2098" s="29">
        <v>9495</v>
      </c>
      <c r="I2098" s="46">
        <v>357.83</v>
      </c>
      <c r="J2098" s="30">
        <v>314</v>
      </c>
      <c r="K2098" s="4"/>
      <c r="L2098" s="3" t="s">
        <v>844</v>
      </c>
      <c r="M2098" s="2">
        <v>45133</v>
      </c>
      <c r="N2098" s="2" t="s">
        <v>1407</v>
      </c>
      <c r="O2098" s="5">
        <v>45153</v>
      </c>
      <c r="P2098" s="2"/>
      <c r="Q2098" s="2"/>
      <c r="R2098" s="1"/>
      <c r="S2098" s="45"/>
      <c r="T2098" s="31"/>
    </row>
    <row r="2099" spans="1:20" hidden="1" x14ac:dyDescent="0.25">
      <c r="A2099" s="1">
        <v>26740298</v>
      </c>
      <c r="B2099" s="2">
        <v>45133</v>
      </c>
      <c r="C2099" s="2" t="s">
        <v>456</v>
      </c>
      <c r="D2099" s="1" t="s">
        <v>628</v>
      </c>
      <c r="E2099" s="1" t="s">
        <v>60</v>
      </c>
      <c r="F2099" s="1">
        <v>126734</v>
      </c>
      <c r="G2099" s="1" t="s">
        <v>423</v>
      </c>
      <c r="H2099" s="29">
        <v>15999</v>
      </c>
      <c r="I2099" s="46">
        <v>1053.97</v>
      </c>
      <c r="J2099" s="30">
        <v>560</v>
      </c>
      <c r="K2099" s="4"/>
      <c r="L2099" s="3" t="s">
        <v>61</v>
      </c>
      <c r="M2099" s="2">
        <v>45133</v>
      </c>
      <c r="N2099" s="2"/>
      <c r="O2099" s="2">
        <v>45159</v>
      </c>
      <c r="P2099" s="2"/>
      <c r="Q2099" s="2"/>
      <c r="R2099" s="1"/>
      <c r="S2099" s="45"/>
      <c r="T2099" s="31"/>
    </row>
    <row r="2100" spans="1:20" hidden="1" x14ac:dyDescent="0.25">
      <c r="A2100" s="1">
        <v>26563798</v>
      </c>
      <c r="B2100" s="2">
        <v>45133</v>
      </c>
      <c r="C2100" s="2" t="s">
        <v>456</v>
      </c>
      <c r="D2100" s="1" t="s">
        <v>125</v>
      </c>
      <c r="E2100" s="1" t="s">
        <v>30</v>
      </c>
      <c r="F2100" s="1">
        <v>126735</v>
      </c>
      <c r="G2100" s="1" t="s">
        <v>425</v>
      </c>
      <c r="H2100" s="29">
        <v>8170</v>
      </c>
      <c r="I2100" s="46">
        <v>518.30999999999995</v>
      </c>
      <c r="J2100" s="30">
        <v>252.553</v>
      </c>
      <c r="K2100" s="4"/>
      <c r="L2100" s="3" t="s">
        <v>798</v>
      </c>
      <c r="M2100" s="2">
        <v>45133</v>
      </c>
      <c r="N2100" s="2"/>
      <c r="O2100" s="5">
        <v>45148</v>
      </c>
      <c r="P2100" s="2"/>
      <c r="Q2100" s="2"/>
      <c r="R2100" s="1"/>
      <c r="S2100" s="45"/>
      <c r="T2100" s="31"/>
    </row>
    <row r="2101" spans="1:20" hidden="1" x14ac:dyDescent="0.25">
      <c r="A2101" s="1">
        <v>26596598</v>
      </c>
      <c r="B2101" s="2">
        <v>45133</v>
      </c>
      <c r="C2101" s="2" t="s">
        <v>456</v>
      </c>
      <c r="D2101" s="1" t="s">
        <v>127</v>
      </c>
      <c r="E2101" s="1" t="s">
        <v>26</v>
      </c>
      <c r="F2101" s="1">
        <v>126736</v>
      </c>
      <c r="G2101" s="1" t="s">
        <v>424</v>
      </c>
      <c r="H2101" s="29">
        <v>11576.17</v>
      </c>
      <c r="I2101" s="46">
        <v>783.86</v>
      </c>
      <c r="J2101" s="30">
        <v>371.93700000000001</v>
      </c>
      <c r="K2101" s="4"/>
      <c r="L2101" s="3" t="s">
        <v>510</v>
      </c>
      <c r="M2101" s="2">
        <v>45133</v>
      </c>
      <c r="N2101" s="2"/>
      <c r="O2101" s="2">
        <v>45168</v>
      </c>
      <c r="P2101" s="2"/>
      <c r="Q2101" s="2"/>
      <c r="R2101" s="1"/>
      <c r="S2101" s="45"/>
      <c r="T2101" s="31"/>
    </row>
    <row r="2102" spans="1:20" hidden="1" x14ac:dyDescent="0.25">
      <c r="A2102" s="1">
        <v>26535898</v>
      </c>
      <c r="B2102" s="2">
        <v>45139</v>
      </c>
      <c r="C2102" s="2" t="s">
        <v>715</v>
      </c>
      <c r="D2102" s="1" t="s">
        <v>1025</v>
      </c>
      <c r="E2102" s="1" t="s">
        <v>51</v>
      </c>
      <c r="F2102" s="1">
        <v>126737</v>
      </c>
      <c r="G2102" s="1" t="s">
        <v>422</v>
      </c>
      <c r="H2102" s="29">
        <v>46500</v>
      </c>
      <c r="I2102" s="46">
        <v>2046</v>
      </c>
      <c r="J2102" s="30">
        <v>1583.99</v>
      </c>
      <c r="K2102" s="4"/>
      <c r="L2102" s="3" t="s">
        <v>860</v>
      </c>
      <c r="M2102" s="2">
        <v>45133</v>
      </c>
      <c r="N2102" s="2" t="s">
        <v>1407</v>
      </c>
      <c r="O2102" s="2">
        <v>45154</v>
      </c>
      <c r="P2102" s="2"/>
      <c r="Q2102" s="2"/>
      <c r="R2102" s="1"/>
      <c r="S2102" s="45"/>
      <c r="T2102" s="31"/>
    </row>
    <row r="2103" spans="1:20" hidden="1" x14ac:dyDescent="0.25">
      <c r="A2103" s="1">
        <v>26498698</v>
      </c>
      <c r="B2103" s="2">
        <v>45134</v>
      </c>
      <c r="C2103" s="2" t="s">
        <v>456</v>
      </c>
      <c r="D2103" s="1" t="s">
        <v>1034</v>
      </c>
      <c r="E2103" s="1" t="s">
        <v>80</v>
      </c>
      <c r="F2103" s="1">
        <v>126738</v>
      </c>
      <c r="G2103" s="1" t="s">
        <v>423</v>
      </c>
      <c r="H2103" s="29">
        <v>23968</v>
      </c>
      <c r="I2103" s="46">
        <v>849.91</v>
      </c>
      <c r="J2103" s="30">
        <v>763.77700000000004</v>
      </c>
      <c r="K2103" s="4"/>
      <c r="L2103" s="3" t="s">
        <v>844</v>
      </c>
      <c r="M2103" s="2">
        <v>45133</v>
      </c>
      <c r="N2103" s="2"/>
      <c r="O2103" s="5">
        <v>45153</v>
      </c>
      <c r="P2103" s="2"/>
      <c r="Q2103" s="2"/>
      <c r="R2103" s="1"/>
      <c r="S2103" s="45"/>
      <c r="T2103" s="31"/>
    </row>
    <row r="2104" spans="1:20" hidden="1" x14ac:dyDescent="0.25">
      <c r="A2104" s="1">
        <v>26200798</v>
      </c>
      <c r="B2104" s="2">
        <v>45133</v>
      </c>
      <c r="C2104" s="2" t="s">
        <v>456</v>
      </c>
      <c r="D2104" s="1" t="s">
        <v>123</v>
      </c>
      <c r="E2104" s="1" t="s">
        <v>30</v>
      </c>
      <c r="F2104" s="1">
        <v>126739</v>
      </c>
      <c r="G2104" s="1" t="s">
        <v>425</v>
      </c>
      <c r="H2104" s="29">
        <v>94537.97</v>
      </c>
      <c r="I2104" s="46">
        <v>3785.67</v>
      </c>
      <c r="J2104" s="30">
        <v>3636.05</v>
      </c>
      <c r="K2104" s="4"/>
      <c r="L2104" s="3" t="s">
        <v>798</v>
      </c>
      <c r="M2104" s="2">
        <v>45133</v>
      </c>
      <c r="N2104" s="2"/>
      <c r="O2104" s="5">
        <v>45147</v>
      </c>
      <c r="P2104" s="2"/>
      <c r="Q2104" s="2"/>
      <c r="R2104" s="1"/>
      <c r="S2104" s="45"/>
      <c r="T2104" s="31"/>
    </row>
    <row r="2105" spans="1:20" hidden="1" x14ac:dyDescent="0.25">
      <c r="A2105" s="1">
        <v>26560698</v>
      </c>
      <c r="B2105" s="2">
        <v>45133</v>
      </c>
      <c r="C2105" s="2" t="s">
        <v>456</v>
      </c>
      <c r="D2105" s="1" t="s">
        <v>43</v>
      </c>
      <c r="E2105" s="1" t="s">
        <v>26</v>
      </c>
      <c r="F2105" s="1">
        <v>126740</v>
      </c>
      <c r="G2105" s="1" t="s">
        <v>424</v>
      </c>
      <c r="H2105" s="29">
        <v>35000</v>
      </c>
      <c r="I2105" s="46">
        <v>2035</v>
      </c>
      <c r="J2105" s="30">
        <v>1017.84</v>
      </c>
      <c r="K2105" s="4"/>
      <c r="L2105" s="3" t="s">
        <v>510</v>
      </c>
      <c r="M2105" s="2">
        <v>45133</v>
      </c>
      <c r="N2105" s="2"/>
      <c r="O2105" s="2">
        <v>45168</v>
      </c>
      <c r="P2105" s="2"/>
      <c r="Q2105" s="2"/>
      <c r="R2105" s="1"/>
      <c r="S2105" s="45"/>
      <c r="T2105" s="31"/>
    </row>
    <row r="2106" spans="1:20" hidden="1" x14ac:dyDescent="0.25">
      <c r="A2106" s="1">
        <v>26392798</v>
      </c>
      <c r="B2106" s="2">
        <v>45134</v>
      </c>
      <c r="C2106" s="2" t="s">
        <v>456</v>
      </c>
      <c r="D2106" s="1" t="s">
        <v>382</v>
      </c>
      <c r="E2106" s="1" t="s">
        <v>80</v>
      </c>
      <c r="F2106" s="1">
        <v>126741</v>
      </c>
      <c r="G2106" s="1" t="s">
        <v>423</v>
      </c>
      <c r="H2106" s="29">
        <v>14600</v>
      </c>
      <c r="I2106" s="46">
        <v>531.4</v>
      </c>
      <c r="J2106" s="30">
        <v>493.19799999999998</v>
      </c>
      <c r="K2106" s="4"/>
      <c r="L2106" s="3" t="s">
        <v>844</v>
      </c>
      <c r="M2106" s="2">
        <v>45133</v>
      </c>
      <c r="N2106" s="2"/>
      <c r="O2106" s="5">
        <v>45153</v>
      </c>
      <c r="P2106" s="2"/>
      <c r="Q2106" s="2"/>
      <c r="R2106" s="1"/>
      <c r="S2106" s="45"/>
      <c r="T2106" s="31"/>
    </row>
    <row r="2107" spans="1:20" hidden="1" x14ac:dyDescent="0.25">
      <c r="A2107" s="1">
        <v>26508898</v>
      </c>
      <c r="B2107" s="2">
        <v>45139</v>
      </c>
      <c r="C2107" s="2" t="s">
        <v>715</v>
      </c>
      <c r="D2107" s="1" t="s">
        <v>1030</v>
      </c>
      <c r="E2107" s="1" t="s">
        <v>51</v>
      </c>
      <c r="F2107" s="1">
        <v>126742</v>
      </c>
      <c r="G2107" s="1" t="s">
        <v>422</v>
      </c>
      <c r="H2107" s="29">
        <v>7139.05</v>
      </c>
      <c r="I2107" s="46">
        <v>156.66999999999999</v>
      </c>
      <c r="J2107" s="30">
        <v>220.89500000000001</v>
      </c>
      <c r="K2107" s="4"/>
      <c r="L2107" s="3" t="s">
        <v>800</v>
      </c>
      <c r="M2107" s="2">
        <v>45133</v>
      </c>
      <c r="N2107" s="2" t="s">
        <v>1408</v>
      </c>
      <c r="O2107" s="2">
        <v>45148</v>
      </c>
      <c r="P2107" s="2"/>
      <c r="Q2107" s="2"/>
      <c r="R2107" s="1"/>
      <c r="S2107" s="45"/>
      <c r="T2107" s="31"/>
    </row>
    <row r="2108" spans="1:20" hidden="1" x14ac:dyDescent="0.25">
      <c r="A2108" s="1">
        <v>26897398</v>
      </c>
      <c r="B2108" s="2">
        <v>45133</v>
      </c>
      <c r="C2108" s="2" t="s">
        <v>456</v>
      </c>
      <c r="D2108" s="1" t="s">
        <v>934</v>
      </c>
      <c r="E2108" s="1" t="s">
        <v>28</v>
      </c>
      <c r="F2108" s="1">
        <v>126743</v>
      </c>
      <c r="G2108" s="1" t="s">
        <v>425</v>
      </c>
      <c r="H2108" s="29">
        <v>17329</v>
      </c>
      <c r="I2108" s="46">
        <v>846.35</v>
      </c>
      <c r="J2108" s="30">
        <v>597</v>
      </c>
      <c r="K2108" s="4"/>
      <c r="L2108" s="3" t="s">
        <v>798</v>
      </c>
      <c r="M2108" s="2">
        <v>45133</v>
      </c>
      <c r="N2108" s="2"/>
      <c r="O2108" s="5">
        <v>45148</v>
      </c>
      <c r="P2108" s="2"/>
      <c r="Q2108" s="2"/>
      <c r="R2108" s="1"/>
      <c r="S2108" s="45"/>
      <c r="T2108" s="31"/>
    </row>
    <row r="2109" spans="1:20" hidden="1" x14ac:dyDescent="0.25">
      <c r="A2109" s="1">
        <v>26906198</v>
      </c>
      <c r="B2109" s="2">
        <v>45138</v>
      </c>
      <c r="C2109" s="2" t="s">
        <v>456</v>
      </c>
      <c r="D2109" s="1" t="s">
        <v>287</v>
      </c>
      <c r="E2109" s="1" t="s">
        <v>33</v>
      </c>
      <c r="F2109" s="1">
        <v>126744</v>
      </c>
      <c r="G2109" s="1" t="s">
        <v>425</v>
      </c>
      <c r="H2109" s="29">
        <v>96499.04</v>
      </c>
      <c r="I2109" s="46">
        <v>2278.35</v>
      </c>
      <c r="J2109" s="30">
        <v>2014</v>
      </c>
      <c r="K2109" s="4"/>
      <c r="L2109" s="3" t="s">
        <v>800</v>
      </c>
      <c r="M2109" s="2">
        <v>45133</v>
      </c>
      <c r="N2109" s="2" t="s">
        <v>1408</v>
      </c>
      <c r="O2109" s="5">
        <v>45141</v>
      </c>
      <c r="P2109" s="2"/>
      <c r="Q2109" s="2"/>
      <c r="R2109" s="1"/>
      <c r="S2109" s="45"/>
      <c r="T2109" s="31"/>
    </row>
    <row r="2110" spans="1:20" hidden="1" x14ac:dyDescent="0.25">
      <c r="A2110" s="1">
        <v>26255798</v>
      </c>
      <c r="B2110" s="2">
        <v>45134</v>
      </c>
      <c r="C2110" s="2" t="s">
        <v>456</v>
      </c>
      <c r="D2110" s="1" t="s">
        <v>132</v>
      </c>
      <c r="E2110" s="1" t="s">
        <v>88</v>
      </c>
      <c r="F2110" s="1">
        <v>126745</v>
      </c>
      <c r="G2110" s="1" t="s">
        <v>423</v>
      </c>
      <c r="H2110" s="29">
        <v>11239</v>
      </c>
      <c r="I2110" s="46">
        <v>417.13</v>
      </c>
      <c r="J2110" s="30">
        <v>371.93700000000001</v>
      </c>
      <c r="K2110" s="4"/>
      <c r="L2110" s="3" t="s">
        <v>844</v>
      </c>
      <c r="M2110" s="2">
        <v>45133</v>
      </c>
      <c r="N2110" s="2"/>
      <c r="O2110" s="5">
        <v>45153</v>
      </c>
      <c r="P2110" s="2"/>
      <c r="Q2110" s="2"/>
      <c r="R2110" s="1"/>
      <c r="S2110" s="45"/>
      <c r="T2110" s="31"/>
    </row>
    <row r="2111" spans="1:20" hidden="1" x14ac:dyDescent="0.25">
      <c r="A2111" s="1">
        <v>26290998</v>
      </c>
      <c r="B2111" s="2">
        <v>45134</v>
      </c>
      <c r="C2111" s="2" t="s">
        <v>456</v>
      </c>
      <c r="D2111" s="1" t="s">
        <v>1022</v>
      </c>
      <c r="E2111" s="1" t="s">
        <v>80</v>
      </c>
      <c r="F2111" s="1">
        <v>126747</v>
      </c>
      <c r="G2111" s="1" t="s">
        <v>423</v>
      </c>
      <c r="H2111" s="29">
        <v>12549</v>
      </c>
      <c r="I2111" s="46">
        <v>461.67</v>
      </c>
      <c r="J2111" s="30">
        <v>433.38799999999998</v>
      </c>
      <c r="K2111" s="4"/>
      <c r="L2111" s="3" t="s">
        <v>844</v>
      </c>
      <c r="M2111" s="2">
        <v>45133</v>
      </c>
      <c r="N2111" s="2"/>
      <c r="O2111" s="5">
        <v>45153</v>
      </c>
      <c r="P2111" s="2"/>
      <c r="Q2111" s="2"/>
      <c r="R2111" s="1"/>
      <c r="S2111" s="45"/>
      <c r="T2111" s="31"/>
    </row>
    <row r="2112" spans="1:20" hidden="1" x14ac:dyDescent="0.25">
      <c r="A2112" s="1">
        <v>26674698</v>
      </c>
      <c r="B2112" s="2">
        <v>45133</v>
      </c>
      <c r="C2112" s="2" t="s">
        <v>456</v>
      </c>
      <c r="D2112" s="1" t="s">
        <v>797</v>
      </c>
      <c r="E2112" s="1" t="s">
        <v>49</v>
      </c>
      <c r="F2112" s="1">
        <v>126748</v>
      </c>
      <c r="G2112" s="1" t="s">
        <v>424</v>
      </c>
      <c r="H2112" s="29">
        <v>19950.060000000001</v>
      </c>
      <c r="I2112" s="46">
        <v>1430.13</v>
      </c>
      <c r="J2112" s="30">
        <v>679.31100000000004</v>
      </c>
      <c r="K2112" s="4"/>
      <c r="L2112" s="3" t="s">
        <v>798</v>
      </c>
      <c r="M2112" s="2">
        <v>45133</v>
      </c>
      <c r="N2112" s="2"/>
      <c r="O2112" s="5">
        <v>45163</v>
      </c>
      <c r="P2112" s="2"/>
      <c r="Q2112" s="2"/>
      <c r="R2112" s="1"/>
      <c r="S2112" s="45"/>
      <c r="T2112" s="31"/>
    </row>
    <row r="2113" spans="1:20" hidden="1" x14ac:dyDescent="0.25">
      <c r="A2113" s="1">
        <v>26493498</v>
      </c>
      <c r="B2113" s="2">
        <v>45134</v>
      </c>
      <c r="C2113" s="2" t="s">
        <v>456</v>
      </c>
      <c r="D2113" s="1" t="s">
        <v>869</v>
      </c>
      <c r="E2113" s="1" t="s">
        <v>80</v>
      </c>
      <c r="F2113" s="1">
        <v>126749</v>
      </c>
      <c r="G2113" s="1" t="s">
        <v>423</v>
      </c>
      <c r="H2113" s="29">
        <v>8170</v>
      </c>
      <c r="I2113" s="46">
        <v>312.77999999999997</v>
      </c>
      <c r="J2113" s="30">
        <v>252.553</v>
      </c>
      <c r="K2113" s="4"/>
      <c r="L2113" s="3" t="s">
        <v>844</v>
      </c>
      <c r="M2113" s="2">
        <v>45133</v>
      </c>
      <c r="N2113" s="2"/>
      <c r="O2113" s="5">
        <v>45153</v>
      </c>
      <c r="P2113" s="2"/>
      <c r="Q2113" s="2"/>
      <c r="R2113" s="1"/>
      <c r="S2113" s="45"/>
      <c r="T2113" s="31"/>
    </row>
    <row r="2114" spans="1:20" hidden="1" x14ac:dyDescent="0.25">
      <c r="A2114" s="1">
        <v>26772998</v>
      </c>
      <c r="B2114" s="2">
        <v>45133</v>
      </c>
      <c r="C2114" s="2" t="s">
        <v>456</v>
      </c>
      <c r="D2114" s="1" t="s">
        <v>541</v>
      </c>
      <c r="E2114" s="1" t="s">
        <v>20</v>
      </c>
      <c r="F2114" s="1">
        <v>126750</v>
      </c>
      <c r="G2114" s="1" t="s">
        <v>423</v>
      </c>
      <c r="H2114" s="29">
        <v>22125.51</v>
      </c>
      <c r="I2114" s="46">
        <v>1225.8800000000001</v>
      </c>
      <c r="J2114" s="30">
        <v>798.96900000000005</v>
      </c>
      <c r="K2114" s="4"/>
      <c r="L2114" s="3" t="s">
        <v>11</v>
      </c>
      <c r="M2114" s="2">
        <v>45133</v>
      </c>
      <c r="N2114" s="2"/>
      <c r="O2114" s="2">
        <v>45149</v>
      </c>
      <c r="P2114" s="2"/>
      <c r="Q2114" s="2"/>
      <c r="R2114" s="1"/>
      <c r="S2114" s="45"/>
      <c r="T2114" s="31"/>
    </row>
    <row r="2115" spans="1:20" hidden="1" x14ac:dyDescent="0.25">
      <c r="A2115" s="1">
        <v>26618598</v>
      </c>
      <c r="B2115" s="2">
        <v>45133</v>
      </c>
      <c r="C2115" s="2" t="s">
        <v>456</v>
      </c>
      <c r="D2115" s="1" t="s">
        <v>41</v>
      </c>
      <c r="E2115" s="1" t="s">
        <v>30</v>
      </c>
      <c r="F2115" s="1">
        <v>126751</v>
      </c>
      <c r="G2115" s="1" t="s">
        <v>425</v>
      </c>
      <c r="H2115" s="29">
        <v>6211.71</v>
      </c>
      <c r="I2115" s="46">
        <v>294.83999999999997</v>
      </c>
      <c r="J2115" s="30">
        <v>161.012</v>
      </c>
      <c r="K2115" s="4"/>
      <c r="L2115" s="3" t="s">
        <v>959</v>
      </c>
      <c r="M2115" s="2">
        <v>45133</v>
      </c>
      <c r="N2115" s="2" t="s">
        <v>1407</v>
      </c>
      <c r="O2115" s="5">
        <v>45152</v>
      </c>
      <c r="P2115" s="2"/>
      <c r="Q2115" s="2"/>
      <c r="R2115" s="1"/>
      <c r="S2115" s="45"/>
      <c r="T2115" s="31"/>
    </row>
    <row r="2116" spans="1:20" hidden="1" x14ac:dyDescent="0.25">
      <c r="A2116" s="1">
        <v>26451598</v>
      </c>
      <c r="B2116" s="2">
        <v>45133</v>
      </c>
      <c r="C2116" s="2" t="s">
        <v>456</v>
      </c>
      <c r="D2116" s="1" t="s">
        <v>299</v>
      </c>
      <c r="E2116" s="1" t="s">
        <v>28</v>
      </c>
      <c r="F2116" s="1">
        <v>126752</v>
      </c>
      <c r="G2116" s="1" t="s">
        <v>425</v>
      </c>
      <c r="H2116" s="29">
        <v>39050</v>
      </c>
      <c r="I2116" s="46">
        <v>1590.7</v>
      </c>
      <c r="J2116" s="30">
        <v>1181.6410000000001</v>
      </c>
      <c r="K2116" s="4"/>
      <c r="L2116" s="3" t="s">
        <v>798</v>
      </c>
      <c r="M2116" s="2">
        <v>45133</v>
      </c>
      <c r="N2116" s="2"/>
      <c r="O2116" s="5">
        <v>45147</v>
      </c>
      <c r="P2116" s="2"/>
      <c r="Q2116" s="2"/>
      <c r="R2116" s="1"/>
      <c r="S2116" s="45"/>
      <c r="T2116" s="31"/>
    </row>
    <row r="2117" spans="1:20" hidden="1" x14ac:dyDescent="0.25">
      <c r="A2117" s="1">
        <v>26616398</v>
      </c>
      <c r="B2117" s="2">
        <v>45133</v>
      </c>
      <c r="C2117" s="2" t="s">
        <v>456</v>
      </c>
      <c r="D2117" s="1" t="s">
        <v>193</v>
      </c>
      <c r="E2117" s="1" t="s">
        <v>30</v>
      </c>
      <c r="F2117" s="1">
        <v>126753</v>
      </c>
      <c r="G2117" s="1" t="s">
        <v>425</v>
      </c>
      <c r="H2117" s="29">
        <v>39528</v>
      </c>
      <c r="I2117" s="46">
        <v>2454.81</v>
      </c>
      <c r="J2117" s="30">
        <v>1388.9960000000001</v>
      </c>
      <c r="K2117" s="4"/>
      <c r="L2117" s="3" t="s">
        <v>959</v>
      </c>
      <c r="M2117" s="2">
        <v>45133</v>
      </c>
      <c r="N2117" s="2" t="s">
        <v>1407</v>
      </c>
      <c r="O2117" s="5">
        <v>45152</v>
      </c>
      <c r="P2117" s="2"/>
      <c r="Q2117" s="2"/>
      <c r="R2117" s="1"/>
      <c r="S2117" s="45"/>
      <c r="T2117" s="31"/>
    </row>
    <row r="2118" spans="1:20" hidden="1" x14ac:dyDescent="0.25">
      <c r="A2118" s="1">
        <v>26616198</v>
      </c>
      <c r="B2118" s="2">
        <v>45134</v>
      </c>
      <c r="C2118" s="2" t="s">
        <v>456</v>
      </c>
      <c r="D2118" s="1" t="s">
        <v>768</v>
      </c>
      <c r="E2118" s="1" t="s">
        <v>80</v>
      </c>
      <c r="F2118" s="1">
        <v>126754</v>
      </c>
      <c r="G2118" s="1" t="s">
        <v>423</v>
      </c>
      <c r="H2118" s="29">
        <v>458999.99</v>
      </c>
      <c r="I2118" s="46">
        <v>14700</v>
      </c>
      <c r="J2118" s="30">
        <v>15725.143</v>
      </c>
      <c r="K2118" s="4"/>
      <c r="L2118" s="3" t="s">
        <v>800</v>
      </c>
      <c r="M2118" s="2">
        <v>45133</v>
      </c>
      <c r="N2118" s="2" t="s">
        <v>1408</v>
      </c>
      <c r="O2118" s="5">
        <v>45145</v>
      </c>
      <c r="P2118" s="2"/>
      <c r="Q2118" s="2"/>
      <c r="R2118" s="1"/>
      <c r="S2118" s="45"/>
      <c r="T2118" s="31"/>
    </row>
    <row r="2119" spans="1:20" hidden="1" x14ac:dyDescent="0.25">
      <c r="A2119" s="1">
        <v>26697998</v>
      </c>
      <c r="B2119" s="2">
        <v>45134</v>
      </c>
      <c r="C2119" s="2" t="s">
        <v>456</v>
      </c>
      <c r="D2119" s="1" t="s">
        <v>84</v>
      </c>
      <c r="E2119" s="1" t="s">
        <v>13</v>
      </c>
      <c r="F2119" s="1">
        <v>126756</v>
      </c>
      <c r="G2119" s="1" t="s">
        <v>423</v>
      </c>
      <c r="H2119" s="29">
        <v>8909</v>
      </c>
      <c r="I2119" s="46">
        <v>337.91</v>
      </c>
      <c r="J2119" s="30">
        <v>285.92700000000002</v>
      </c>
      <c r="K2119" s="4"/>
      <c r="L2119" s="3" t="s">
        <v>844</v>
      </c>
      <c r="M2119" s="2">
        <v>45133</v>
      </c>
      <c r="N2119" s="2"/>
      <c r="O2119" s="5">
        <v>45153</v>
      </c>
      <c r="P2119" s="2"/>
      <c r="Q2119" s="2"/>
      <c r="R2119" s="1"/>
      <c r="S2119" s="45"/>
      <c r="T2119" s="31"/>
    </row>
    <row r="2120" spans="1:20" hidden="1" x14ac:dyDescent="0.25">
      <c r="A2120" s="1">
        <v>26651998</v>
      </c>
      <c r="B2120" s="2">
        <v>45133</v>
      </c>
      <c r="C2120" s="2" t="s">
        <v>456</v>
      </c>
      <c r="D2120" s="1" t="s">
        <v>130</v>
      </c>
      <c r="E2120" s="1" t="s">
        <v>16</v>
      </c>
      <c r="F2120" s="1">
        <v>126757</v>
      </c>
      <c r="G2120" s="1" t="s">
        <v>423</v>
      </c>
      <c r="H2120" s="29">
        <v>15409</v>
      </c>
      <c r="I2120" s="46">
        <v>652.15</v>
      </c>
      <c r="J2120" s="30">
        <v>538.34199999999998</v>
      </c>
      <c r="K2120" s="4"/>
      <c r="L2120" s="3" t="s">
        <v>61</v>
      </c>
      <c r="M2120" s="2">
        <v>45133</v>
      </c>
      <c r="N2120" s="2"/>
      <c r="O2120" s="2">
        <v>45148</v>
      </c>
      <c r="P2120" s="2"/>
      <c r="Q2120" s="2"/>
      <c r="R2120" s="1"/>
      <c r="S2120" s="45"/>
      <c r="T2120" s="31"/>
    </row>
    <row r="2121" spans="1:20" hidden="1" x14ac:dyDescent="0.25">
      <c r="A2121" s="1">
        <v>26608298</v>
      </c>
      <c r="B2121" s="2">
        <v>45133</v>
      </c>
      <c r="C2121" s="2" t="s">
        <v>456</v>
      </c>
      <c r="D2121" s="1" t="s">
        <v>38</v>
      </c>
      <c r="E2121" s="1" t="s">
        <v>30</v>
      </c>
      <c r="F2121" s="1">
        <v>126759</v>
      </c>
      <c r="G2121" s="1" t="s">
        <v>425</v>
      </c>
      <c r="H2121" s="29">
        <v>26367.62</v>
      </c>
      <c r="I2121" s="46">
        <v>1256.83</v>
      </c>
      <c r="J2121" s="30">
        <v>695.07799999999997</v>
      </c>
      <c r="K2121" s="4"/>
      <c r="L2121" s="3" t="s">
        <v>798</v>
      </c>
      <c r="M2121" s="2">
        <v>45133</v>
      </c>
      <c r="N2121" s="2"/>
      <c r="O2121" s="5">
        <v>45149</v>
      </c>
      <c r="P2121" s="2"/>
      <c r="Q2121" s="2"/>
      <c r="R2121" s="1"/>
      <c r="S2121" s="45"/>
      <c r="T2121" s="31"/>
    </row>
    <row r="2122" spans="1:20" hidden="1" x14ac:dyDescent="0.25">
      <c r="A2122" s="1">
        <v>26773698</v>
      </c>
      <c r="B2122" s="2">
        <v>45133</v>
      </c>
      <c r="C2122" s="2" t="s">
        <v>456</v>
      </c>
      <c r="D2122" s="1" t="s">
        <v>302</v>
      </c>
      <c r="E2122" s="1" t="s">
        <v>20</v>
      </c>
      <c r="F2122" s="1">
        <v>126760</v>
      </c>
      <c r="G2122" s="1" t="s">
        <v>423</v>
      </c>
      <c r="H2122" s="29">
        <v>5483.61</v>
      </c>
      <c r="I2122" s="46">
        <v>249.63</v>
      </c>
      <c r="J2122" s="30">
        <v>162.68799999999999</v>
      </c>
      <c r="K2122" s="4"/>
      <c r="L2122" s="3" t="s">
        <v>11</v>
      </c>
      <c r="M2122" s="2">
        <v>45133</v>
      </c>
      <c r="N2122" s="2"/>
      <c r="O2122" s="2">
        <v>45149</v>
      </c>
      <c r="P2122" s="2"/>
      <c r="Q2122" s="2"/>
      <c r="R2122" s="1"/>
      <c r="S2122" s="45"/>
      <c r="T2122" s="31"/>
    </row>
    <row r="2123" spans="1:20" hidden="1" x14ac:dyDescent="0.25">
      <c r="A2123" s="1">
        <v>26395198</v>
      </c>
      <c r="B2123" s="2">
        <v>45133</v>
      </c>
      <c r="C2123" s="2" t="s">
        <v>456</v>
      </c>
      <c r="D2123" s="1" t="s">
        <v>439</v>
      </c>
      <c r="E2123" s="1" t="s">
        <v>10</v>
      </c>
      <c r="F2123" s="1">
        <v>126761</v>
      </c>
      <c r="G2123" s="1" t="s">
        <v>423</v>
      </c>
      <c r="H2123" s="29">
        <v>11130</v>
      </c>
      <c r="I2123" s="46">
        <v>543.88</v>
      </c>
      <c r="J2123" s="30">
        <v>371.93700000000001</v>
      </c>
      <c r="K2123" s="4"/>
      <c r="L2123" s="3" t="s">
        <v>61</v>
      </c>
      <c r="M2123" s="2">
        <v>45133</v>
      </c>
      <c r="N2123" s="2"/>
      <c r="O2123" s="5">
        <v>45154</v>
      </c>
      <c r="P2123" s="2"/>
      <c r="Q2123" s="2"/>
      <c r="R2123" s="1"/>
      <c r="S2123" s="45"/>
      <c r="T2123" s="31"/>
    </row>
    <row r="2124" spans="1:20" hidden="1" x14ac:dyDescent="0.25">
      <c r="A2124" s="1">
        <v>26471898</v>
      </c>
      <c r="B2124" s="2">
        <v>45133</v>
      </c>
      <c r="C2124" s="2" t="s">
        <v>456</v>
      </c>
      <c r="D2124" s="1" t="s">
        <v>124</v>
      </c>
      <c r="E2124" s="1" t="s">
        <v>30</v>
      </c>
      <c r="F2124" s="1">
        <v>126762</v>
      </c>
      <c r="G2124" s="1" t="s">
        <v>425</v>
      </c>
      <c r="H2124" s="29">
        <v>13009</v>
      </c>
      <c r="I2124" s="46">
        <v>639.03</v>
      </c>
      <c r="J2124" s="30">
        <v>433.63</v>
      </c>
      <c r="K2124" s="4"/>
      <c r="L2124" s="3" t="s">
        <v>959</v>
      </c>
      <c r="M2124" s="2">
        <v>45133</v>
      </c>
      <c r="N2124" s="2" t="s">
        <v>1407</v>
      </c>
      <c r="O2124" s="2">
        <v>45154</v>
      </c>
      <c r="P2124" s="2"/>
      <c r="Q2124" s="2"/>
      <c r="R2124" s="1"/>
      <c r="S2124" s="45"/>
      <c r="T2124" s="31"/>
    </row>
    <row r="2125" spans="1:20" hidden="1" x14ac:dyDescent="0.25">
      <c r="A2125" s="1">
        <v>26222498</v>
      </c>
      <c r="B2125" s="2">
        <v>45133</v>
      </c>
      <c r="C2125" s="2" t="s">
        <v>456</v>
      </c>
      <c r="D2125" s="1" t="s">
        <v>98</v>
      </c>
      <c r="E2125" s="1" t="s">
        <v>10</v>
      </c>
      <c r="F2125" s="1">
        <v>126763</v>
      </c>
      <c r="G2125" s="1" t="s">
        <v>423</v>
      </c>
      <c r="H2125" s="29">
        <v>17108.93</v>
      </c>
      <c r="I2125" s="46">
        <v>797.23</v>
      </c>
      <c r="J2125" s="30">
        <v>542.61199999999997</v>
      </c>
      <c r="K2125" s="4"/>
      <c r="L2125" s="3" t="s">
        <v>61</v>
      </c>
      <c r="M2125" s="2">
        <v>45133</v>
      </c>
      <c r="N2125" s="2"/>
      <c r="O2125" s="2">
        <v>45154</v>
      </c>
      <c r="P2125" s="2"/>
      <c r="Q2125" s="2"/>
      <c r="R2125" s="1"/>
      <c r="S2125" s="45"/>
      <c r="T2125" s="31"/>
    </row>
    <row r="2126" spans="1:20" hidden="1" x14ac:dyDescent="0.25">
      <c r="A2126" s="1">
        <v>26868698</v>
      </c>
      <c r="B2126" s="2">
        <v>45133</v>
      </c>
      <c r="C2126" s="2" t="s">
        <v>456</v>
      </c>
      <c r="D2126" s="1" t="s">
        <v>502</v>
      </c>
      <c r="E2126" s="1" t="s">
        <v>6</v>
      </c>
      <c r="F2126" s="1">
        <v>126765</v>
      </c>
      <c r="G2126" s="1" t="s">
        <v>422</v>
      </c>
      <c r="H2126" s="29">
        <v>16500.64</v>
      </c>
      <c r="I2126" s="46">
        <v>561.63</v>
      </c>
      <c r="J2126" s="30">
        <v>564.87099999999998</v>
      </c>
      <c r="K2126" s="4"/>
      <c r="L2126" s="3" t="s">
        <v>52</v>
      </c>
      <c r="M2126" s="2">
        <v>45133</v>
      </c>
      <c r="N2126" s="2"/>
      <c r="O2126" s="2">
        <v>45139.708333333336</v>
      </c>
      <c r="P2126" s="2"/>
      <c r="Q2126" s="2"/>
      <c r="R2126" s="1"/>
      <c r="S2126" s="45"/>
      <c r="T2126" s="31"/>
    </row>
    <row r="2127" spans="1:20" hidden="1" x14ac:dyDescent="0.25">
      <c r="A2127" s="1">
        <v>26756598</v>
      </c>
      <c r="B2127" s="2">
        <v>45133</v>
      </c>
      <c r="C2127" s="2" t="s">
        <v>456</v>
      </c>
      <c r="D2127" s="1" t="s">
        <v>14</v>
      </c>
      <c r="E2127" s="1" t="s">
        <v>10</v>
      </c>
      <c r="F2127" s="1">
        <v>126766</v>
      </c>
      <c r="G2127" s="1" t="s">
        <v>423</v>
      </c>
      <c r="H2127" s="29">
        <v>14402.41</v>
      </c>
      <c r="I2127" s="46">
        <v>586.70000000000005</v>
      </c>
      <c r="J2127" s="30">
        <v>483.24200000000002</v>
      </c>
      <c r="K2127" s="4"/>
      <c r="L2127" s="3" t="s">
        <v>61</v>
      </c>
      <c r="M2127" s="2">
        <v>45133</v>
      </c>
      <c r="N2127" s="2"/>
      <c r="O2127" s="2">
        <v>45152</v>
      </c>
      <c r="P2127" s="2"/>
      <c r="Q2127" s="2"/>
      <c r="R2127" s="1"/>
      <c r="S2127" s="45"/>
      <c r="T2127" s="31"/>
    </row>
    <row r="2128" spans="1:20" hidden="1" x14ac:dyDescent="0.25">
      <c r="A2128" s="1">
        <v>26703299</v>
      </c>
      <c r="B2128" s="2">
        <v>45134</v>
      </c>
      <c r="C2128" s="2" t="s">
        <v>456</v>
      </c>
      <c r="D2128" s="1" t="s">
        <v>41</v>
      </c>
      <c r="E2128" s="1" t="s">
        <v>30</v>
      </c>
      <c r="F2128" s="1">
        <v>126767</v>
      </c>
      <c r="G2128" s="1" t="s">
        <v>425</v>
      </c>
      <c r="H2128" s="29">
        <v>583.94000000000005</v>
      </c>
      <c r="I2128" s="46">
        <v>117.05</v>
      </c>
      <c r="J2128" s="30">
        <v>29.888999999999999</v>
      </c>
      <c r="K2128" s="4"/>
      <c r="L2128" s="3" t="s">
        <v>959</v>
      </c>
      <c r="M2128" s="2">
        <v>45133</v>
      </c>
      <c r="N2128" s="2" t="s">
        <v>1407</v>
      </c>
      <c r="O2128" s="5">
        <v>45152</v>
      </c>
      <c r="P2128" s="2"/>
      <c r="Q2128" s="2"/>
      <c r="R2128" s="1"/>
      <c r="S2128" s="45"/>
      <c r="T2128" s="31"/>
    </row>
    <row r="2129" spans="1:20" hidden="1" x14ac:dyDescent="0.25">
      <c r="A2129" s="1">
        <v>26818699</v>
      </c>
      <c r="B2129" s="2">
        <v>45134</v>
      </c>
      <c r="C2129" s="2" t="s">
        <v>456</v>
      </c>
      <c r="D2129" s="1" t="s">
        <v>84</v>
      </c>
      <c r="E2129" s="1" t="s">
        <v>13</v>
      </c>
      <c r="F2129" s="1">
        <v>126768</v>
      </c>
      <c r="G2129" s="1" t="s">
        <v>423</v>
      </c>
      <c r="H2129" s="29">
        <v>637.35</v>
      </c>
      <c r="I2129" s="46">
        <v>56.67</v>
      </c>
      <c r="J2129" s="30">
        <v>29.888999999999999</v>
      </c>
      <c r="K2129" s="4"/>
      <c r="L2129" s="3" t="s">
        <v>844</v>
      </c>
      <c r="M2129" s="2">
        <v>45133</v>
      </c>
      <c r="N2129" s="2"/>
      <c r="O2129" s="5">
        <v>45153</v>
      </c>
      <c r="P2129" s="2"/>
      <c r="Q2129" s="2"/>
      <c r="R2129" s="1"/>
      <c r="S2129" s="45"/>
      <c r="T2129" s="31"/>
    </row>
    <row r="2130" spans="1:20" hidden="1" x14ac:dyDescent="0.25">
      <c r="A2130" s="1">
        <v>26820099</v>
      </c>
      <c r="B2130" s="2">
        <v>45134</v>
      </c>
      <c r="C2130" s="2" t="s">
        <v>456</v>
      </c>
      <c r="D2130" s="1" t="s">
        <v>31</v>
      </c>
      <c r="E2130" s="1" t="s">
        <v>26</v>
      </c>
      <c r="F2130" s="1">
        <v>126770</v>
      </c>
      <c r="G2130" s="1" t="s">
        <v>424</v>
      </c>
      <c r="H2130" s="29">
        <v>1962.15</v>
      </c>
      <c r="I2130" s="46">
        <v>213.26</v>
      </c>
      <c r="J2130" s="30">
        <v>83.5</v>
      </c>
      <c r="K2130" s="4"/>
      <c r="L2130" s="3" t="s">
        <v>959</v>
      </c>
      <c r="M2130" s="2">
        <v>45133</v>
      </c>
      <c r="N2130" s="2" t="s">
        <v>1407</v>
      </c>
      <c r="O2130" s="2">
        <v>45154</v>
      </c>
      <c r="P2130" s="2"/>
      <c r="Q2130" s="2"/>
      <c r="R2130" s="1"/>
      <c r="S2130" s="45"/>
      <c r="T2130" s="31"/>
    </row>
    <row r="2131" spans="1:20" hidden="1" x14ac:dyDescent="0.25">
      <c r="A2131" s="1">
        <v>26864399</v>
      </c>
      <c r="B2131" s="2">
        <v>45134</v>
      </c>
      <c r="C2131" s="2" t="s">
        <v>456</v>
      </c>
      <c r="D2131" s="1" t="s">
        <v>310</v>
      </c>
      <c r="E2131" s="1" t="s">
        <v>24</v>
      </c>
      <c r="F2131" s="1">
        <v>126771</v>
      </c>
      <c r="G2131" s="1" t="s">
        <v>423</v>
      </c>
      <c r="H2131" s="29">
        <v>696.29</v>
      </c>
      <c r="I2131" s="46">
        <v>164.8</v>
      </c>
      <c r="J2131" s="30">
        <v>29.888999999999999</v>
      </c>
      <c r="K2131" s="4"/>
      <c r="L2131" s="3" t="s">
        <v>11</v>
      </c>
      <c r="M2131" s="2">
        <v>45133</v>
      </c>
      <c r="N2131" s="2"/>
      <c r="O2131" s="2">
        <v>45154</v>
      </c>
      <c r="P2131" s="2"/>
      <c r="Q2131" s="2"/>
      <c r="R2131" s="1"/>
      <c r="S2131" s="45"/>
      <c r="T2131" s="31"/>
    </row>
    <row r="2132" spans="1:20" hidden="1" x14ac:dyDescent="0.25">
      <c r="A2132" s="1">
        <v>26795998</v>
      </c>
      <c r="B2132" s="2">
        <v>45139</v>
      </c>
      <c r="C2132" s="2" t="s">
        <v>715</v>
      </c>
      <c r="D2132" s="1" t="s">
        <v>1030</v>
      </c>
      <c r="E2132" s="1" t="s">
        <v>51</v>
      </c>
      <c r="F2132" s="1">
        <v>126772</v>
      </c>
      <c r="G2132" s="1" t="s">
        <v>422</v>
      </c>
      <c r="H2132" s="29">
        <v>152975</v>
      </c>
      <c r="I2132" s="46">
        <v>3357.07</v>
      </c>
      <c r="J2132" s="30">
        <v>5661.067</v>
      </c>
      <c r="K2132" s="4"/>
      <c r="L2132" s="3" t="s">
        <v>800</v>
      </c>
      <c r="M2132" s="2">
        <v>45133</v>
      </c>
      <c r="N2132" s="2" t="s">
        <v>1408</v>
      </c>
      <c r="O2132" s="2">
        <v>45148</v>
      </c>
      <c r="P2132" s="2"/>
      <c r="Q2132" s="2"/>
      <c r="R2132" s="1"/>
      <c r="S2132" s="45"/>
      <c r="T2132" s="31"/>
    </row>
    <row r="2133" spans="1:20" hidden="1" x14ac:dyDescent="0.25">
      <c r="A2133" s="1">
        <v>26273598</v>
      </c>
      <c r="B2133" s="2">
        <v>45133</v>
      </c>
      <c r="C2133" s="2" t="s">
        <v>456</v>
      </c>
      <c r="D2133" s="1" t="s">
        <v>111</v>
      </c>
      <c r="E2133" s="1" t="s">
        <v>10</v>
      </c>
      <c r="F2133" s="1">
        <v>126773</v>
      </c>
      <c r="G2133" s="1" t="s">
        <v>423</v>
      </c>
      <c r="H2133" s="29">
        <v>90322.21</v>
      </c>
      <c r="I2133" s="46">
        <v>4620.55</v>
      </c>
      <c r="J2133" s="30">
        <v>3960.78</v>
      </c>
      <c r="K2133" s="4"/>
      <c r="L2133" s="3" t="s">
        <v>61</v>
      </c>
      <c r="M2133" s="2">
        <v>45133</v>
      </c>
      <c r="N2133" s="2"/>
      <c r="O2133" s="2">
        <v>45154</v>
      </c>
      <c r="P2133" s="2"/>
      <c r="Q2133" s="2"/>
      <c r="R2133" s="1"/>
      <c r="S2133" s="45"/>
      <c r="T2133" s="31"/>
    </row>
    <row r="2134" spans="1:20" hidden="1" x14ac:dyDescent="0.25">
      <c r="A2134" s="1">
        <v>26534798</v>
      </c>
      <c r="B2134" s="2">
        <v>45133</v>
      </c>
      <c r="C2134" s="2" t="s">
        <v>456</v>
      </c>
      <c r="D2134" s="1" t="s">
        <v>519</v>
      </c>
      <c r="E2134" s="1" t="s">
        <v>33</v>
      </c>
      <c r="F2134" s="1">
        <v>126774</v>
      </c>
      <c r="G2134" s="1" t="s">
        <v>425</v>
      </c>
      <c r="H2134" s="29">
        <v>30085.13</v>
      </c>
      <c r="I2134" s="46">
        <v>1301</v>
      </c>
      <c r="J2134" s="30">
        <v>1001.84</v>
      </c>
      <c r="K2134" s="4"/>
      <c r="L2134" s="3" t="s">
        <v>510</v>
      </c>
      <c r="M2134" s="2">
        <v>45133</v>
      </c>
      <c r="N2134" s="2"/>
      <c r="O2134" s="2">
        <v>45141</v>
      </c>
      <c r="P2134" s="2"/>
      <c r="Q2134" s="2"/>
      <c r="R2134" s="1"/>
      <c r="S2134" s="45"/>
      <c r="T2134" s="31"/>
    </row>
    <row r="2135" spans="1:20" hidden="1" x14ac:dyDescent="0.25">
      <c r="A2135" s="1"/>
      <c r="B2135" s="2">
        <v>45134</v>
      </c>
      <c r="C2135" s="2" t="s">
        <v>456</v>
      </c>
      <c r="D2135" s="1" t="s">
        <v>184</v>
      </c>
      <c r="E2135" s="1" t="s">
        <v>80</v>
      </c>
      <c r="F2135" s="1">
        <v>126775</v>
      </c>
      <c r="G2135" s="1" t="s">
        <v>423</v>
      </c>
      <c r="H2135" s="29">
        <v>1430.8</v>
      </c>
      <c r="I2135" s="46">
        <v>83.65</v>
      </c>
      <c r="J2135" s="30">
        <v>15</v>
      </c>
      <c r="K2135" s="4"/>
      <c r="L2135" s="3" t="s">
        <v>844</v>
      </c>
      <c r="M2135" s="2">
        <v>45133</v>
      </c>
      <c r="N2135" s="2" t="s">
        <v>1482</v>
      </c>
      <c r="O2135" s="5">
        <v>45153</v>
      </c>
      <c r="P2135" s="2"/>
      <c r="Q2135" s="2"/>
      <c r="R2135" s="1"/>
      <c r="S2135" s="45"/>
      <c r="T2135" s="31"/>
    </row>
    <row r="2136" spans="1:20" hidden="1" x14ac:dyDescent="0.25">
      <c r="A2136" s="1">
        <v>26120398</v>
      </c>
      <c r="B2136" s="2">
        <v>45134</v>
      </c>
      <c r="C2136" s="2" t="s">
        <v>456</v>
      </c>
      <c r="D2136" s="1" t="s">
        <v>86</v>
      </c>
      <c r="E2136" s="1" t="s">
        <v>80</v>
      </c>
      <c r="F2136" s="1">
        <v>126781</v>
      </c>
      <c r="G2136" s="1" t="s">
        <v>423</v>
      </c>
      <c r="H2136" s="29">
        <v>37490.660000000003</v>
      </c>
      <c r="I2136" s="46">
        <v>1309.68</v>
      </c>
      <c r="J2136" s="30">
        <v>1248.7629999999999</v>
      </c>
      <c r="K2136" s="4"/>
      <c r="L2136" s="3" t="s">
        <v>844</v>
      </c>
      <c r="M2136" s="2">
        <v>45133</v>
      </c>
      <c r="N2136" s="2"/>
      <c r="O2136" s="5">
        <v>45153</v>
      </c>
      <c r="P2136" s="2"/>
      <c r="Q2136" s="2"/>
      <c r="R2136" s="1"/>
      <c r="S2136" s="45"/>
      <c r="T2136" s="31"/>
    </row>
    <row r="2137" spans="1:20" hidden="1" x14ac:dyDescent="0.25">
      <c r="A2137" s="1">
        <v>26500198</v>
      </c>
      <c r="B2137" s="2">
        <v>45133</v>
      </c>
      <c r="C2137" s="2" t="s">
        <v>456</v>
      </c>
      <c r="D2137" s="1" t="s">
        <v>391</v>
      </c>
      <c r="E2137" s="1" t="s">
        <v>30</v>
      </c>
      <c r="F2137" s="1">
        <v>126782</v>
      </c>
      <c r="G2137" s="1" t="s">
        <v>425</v>
      </c>
      <c r="H2137" s="29">
        <v>12742.63</v>
      </c>
      <c r="I2137" s="46">
        <v>997.7</v>
      </c>
      <c r="J2137" s="30">
        <v>405.55500000000001</v>
      </c>
      <c r="K2137" s="4"/>
      <c r="L2137" s="3" t="s">
        <v>959</v>
      </c>
      <c r="M2137" s="2">
        <v>45133</v>
      </c>
      <c r="N2137" s="2" t="s">
        <v>1407</v>
      </c>
      <c r="O2137" s="5">
        <v>45156</v>
      </c>
      <c r="P2137" s="2"/>
      <c r="Q2137" s="2"/>
      <c r="R2137" s="1"/>
      <c r="S2137" s="45"/>
      <c r="T2137" s="31"/>
    </row>
    <row r="2138" spans="1:20" hidden="1" x14ac:dyDescent="0.25">
      <c r="A2138" s="1">
        <v>26668498</v>
      </c>
      <c r="B2138" s="2">
        <v>45133</v>
      </c>
      <c r="C2138" s="2" t="s">
        <v>456</v>
      </c>
      <c r="D2138" s="1" t="s">
        <v>629</v>
      </c>
      <c r="E2138" s="1" t="s">
        <v>60</v>
      </c>
      <c r="F2138" s="1">
        <v>126783</v>
      </c>
      <c r="G2138" s="1" t="s">
        <v>423</v>
      </c>
      <c r="H2138" s="29">
        <v>17343.810000000001</v>
      </c>
      <c r="I2138" s="46">
        <v>1413.09</v>
      </c>
      <c r="J2138" s="30">
        <v>618.10500000000002</v>
      </c>
      <c r="K2138" s="4"/>
      <c r="L2138" s="3" t="s">
        <v>61</v>
      </c>
      <c r="M2138" s="2">
        <v>45133</v>
      </c>
      <c r="N2138" s="2"/>
      <c r="O2138" s="5">
        <v>45159</v>
      </c>
      <c r="P2138" s="2"/>
      <c r="Q2138" s="2"/>
      <c r="R2138" s="1"/>
      <c r="S2138" s="45"/>
      <c r="T2138" s="31"/>
    </row>
    <row r="2139" spans="1:20" hidden="1" x14ac:dyDescent="0.25">
      <c r="A2139" s="1">
        <v>26407598</v>
      </c>
      <c r="B2139" s="2">
        <v>45133</v>
      </c>
      <c r="C2139" s="2" t="s">
        <v>456</v>
      </c>
      <c r="D2139" s="1" t="s">
        <v>271</v>
      </c>
      <c r="E2139" s="1" t="s">
        <v>10</v>
      </c>
      <c r="F2139" s="1">
        <v>126784</v>
      </c>
      <c r="G2139" s="1" t="s">
        <v>423</v>
      </c>
      <c r="H2139" s="29">
        <v>12734.35</v>
      </c>
      <c r="I2139" s="46">
        <v>535.04999999999995</v>
      </c>
      <c r="J2139" s="30">
        <v>356.20699999999999</v>
      </c>
      <c r="K2139" s="4"/>
      <c r="L2139" s="3" t="s">
        <v>61</v>
      </c>
      <c r="M2139" s="2">
        <v>45133</v>
      </c>
      <c r="N2139" s="2"/>
      <c r="O2139" s="2">
        <v>45154</v>
      </c>
      <c r="P2139" s="2"/>
      <c r="Q2139" s="2"/>
      <c r="R2139" s="1"/>
      <c r="S2139" s="45"/>
      <c r="T2139" s="31"/>
    </row>
    <row r="2140" spans="1:20" hidden="1" x14ac:dyDescent="0.25">
      <c r="A2140" s="1">
        <v>26337598</v>
      </c>
      <c r="B2140" s="2">
        <v>45133</v>
      </c>
      <c r="C2140" s="2" t="s">
        <v>456</v>
      </c>
      <c r="D2140" s="1" t="s">
        <v>151</v>
      </c>
      <c r="E2140" s="1" t="s">
        <v>33</v>
      </c>
      <c r="F2140" s="1">
        <v>126785</v>
      </c>
      <c r="G2140" s="1" t="s">
        <v>425</v>
      </c>
      <c r="H2140" s="29">
        <v>8166.51</v>
      </c>
      <c r="I2140" s="46">
        <v>328.31</v>
      </c>
      <c r="J2140" s="30">
        <v>252.553</v>
      </c>
      <c r="K2140" s="4"/>
      <c r="L2140" s="3" t="s">
        <v>510</v>
      </c>
      <c r="M2140" s="2">
        <v>45133</v>
      </c>
      <c r="N2140" s="2"/>
      <c r="O2140" s="2">
        <v>45140.747916666667</v>
      </c>
      <c r="P2140" s="2"/>
      <c r="Q2140" s="2"/>
      <c r="R2140" s="1"/>
      <c r="S2140" s="45"/>
      <c r="T2140" s="31"/>
    </row>
    <row r="2141" spans="1:20" hidden="1" x14ac:dyDescent="0.25">
      <c r="A2141" s="1">
        <v>26402298</v>
      </c>
      <c r="B2141" s="2">
        <v>45133</v>
      </c>
      <c r="C2141" s="2" t="s">
        <v>456</v>
      </c>
      <c r="D2141" s="1" t="s">
        <v>224</v>
      </c>
      <c r="E2141" s="1" t="s">
        <v>10</v>
      </c>
      <c r="F2141" s="1">
        <v>126786</v>
      </c>
      <c r="G2141" s="1" t="s">
        <v>423</v>
      </c>
      <c r="H2141" s="29">
        <v>9589</v>
      </c>
      <c r="I2141" s="46">
        <v>463.74</v>
      </c>
      <c r="J2141" s="30">
        <v>313.13200000000001</v>
      </c>
      <c r="K2141" s="4"/>
      <c r="L2141" s="3" t="s">
        <v>61</v>
      </c>
      <c r="M2141" s="2">
        <v>45133</v>
      </c>
      <c r="N2141" s="2"/>
      <c r="O2141" s="2">
        <v>45154</v>
      </c>
      <c r="P2141" s="2"/>
      <c r="Q2141" s="2"/>
      <c r="R2141" s="1"/>
      <c r="S2141" s="45"/>
      <c r="T2141" s="31"/>
    </row>
    <row r="2142" spans="1:20" hidden="1" x14ac:dyDescent="0.25">
      <c r="A2142" s="1">
        <v>26224998</v>
      </c>
      <c r="B2142" s="2">
        <v>45134</v>
      </c>
      <c r="C2142" s="2" t="s">
        <v>456</v>
      </c>
      <c r="D2142" s="1" t="s">
        <v>848</v>
      </c>
      <c r="E2142" s="1" t="s">
        <v>80</v>
      </c>
      <c r="F2142" s="1">
        <v>126787</v>
      </c>
      <c r="G2142" s="1" t="s">
        <v>423</v>
      </c>
      <c r="H2142" s="29">
        <v>13581.84</v>
      </c>
      <c r="I2142" s="46">
        <v>496.78</v>
      </c>
      <c r="J2142" s="30">
        <v>385.31099999999998</v>
      </c>
      <c r="K2142" s="4"/>
      <c r="L2142" s="3" t="s">
        <v>844</v>
      </c>
      <c r="M2142" s="2">
        <v>45133</v>
      </c>
      <c r="N2142" s="2"/>
      <c r="O2142" s="5">
        <v>45153</v>
      </c>
      <c r="P2142" s="2"/>
      <c r="Q2142" s="2"/>
      <c r="R2142" s="1"/>
      <c r="S2142" s="45"/>
      <c r="T2142" s="31"/>
    </row>
    <row r="2143" spans="1:20" hidden="1" x14ac:dyDescent="0.25">
      <c r="A2143" s="1">
        <v>26579198</v>
      </c>
      <c r="B2143" s="2">
        <v>45133</v>
      </c>
      <c r="C2143" s="2" t="s">
        <v>456</v>
      </c>
      <c r="D2143" s="1" t="s">
        <v>870</v>
      </c>
      <c r="E2143" s="1" t="s">
        <v>30</v>
      </c>
      <c r="F2143" s="1">
        <v>126788</v>
      </c>
      <c r="G2143" s="1" t="s">
        <v>425</v>
      </c>
      <c r="H2143" s="29">
        <v>13409</v>
      </c>
      <c r="I2143" s="46">
        <v>865.56</v>
      </c>
      <c r="J2143" s="30">
        <v>463.762</v>
      </c>
      <c r="K2143" s="4"/>
      <c r="L2143" s="3" t="s">
        <v>798</v>
      </c>
      <c r="M2143" s="2">
        <v>45133</v>
      </c>
      <c r="N2143" s="2"/>
      <c r="O2143" s="5">
        <v>45152</v>
      </c>
      <c r="P2143" s="2"/>
      <c r="Q2143" s="2"/>
      <c r="R2143" s="1"/>
      <c r="S2143" s="45"/>
      <c r="T2143" s="31"/>
    </row>
    <row r="2144" spans="1:20" hidden="1" x14ac:dyDescent="0.25">
      <c r="A2144" s="1">
        <v>25986198</v>
      </c>
      <c r="B2144" s="2">
        <v>45133</v>
      </c>
      <c r="C2144" s="2" t="s">
        <v>456</v>
      </c>
      <c r="D2144" s="1" t="s">
        <v>520</v>
      </c>
      <c r="E2144" s="1" t="s">
        <v>13</v>
      </c>
      <c r="F2144" s="1">
        <v>126789</v>
      </c>
      <c r="G2144" s="1" t="s">
        <v>423</v>
      </c>
      <c r="H2144" s="29">
        <v>9315</v>
      </c>
      <c r="I2144" s="46">
        <v>443.44</v>
      </c>
      <c r="J2144" s="30">
        <v>295.63</v>
      </c>
      <c r="K2144" s="4"/>
      <c r="L2144" s="3" t="s">
        <v>510</v>
      </c>
      <c r="M2144" s="2">
        <v>45133</v>
      </c>
      <c r="N2144" s="2"/>
      <c r="O2144" s="2">
        <v>45152</v>
      </c>
      <c r="P2144" s="2"/>
      <c r="Q2144" s="2"/>
      <c r="R2144" s="1"/>
      <c r="S2144" s="45"/>
      <c r="T2144" s="31"/>
    </row>
    <row r="2145" spans="1:20" hidden="1" x14ac:dyDescent="0.25">
      <c r="A2145" s="1">
        <v>26613998</v>
      </c>
      <c r="B2145" s="2">
        <v>45133</v>
      </c>
      <c r="C2145" s="2" t="s">
        <v>456</v>
      </c>
      <c r="D2145" s="1" t="s">
        <v>62</v>
      </c>
      <c r="E2145" s="1" t="s">
        <v>60</v>
      </c>
      <c r="F2145" s="1">
        <v>126790</v>
      </c>
      <c r="G2145" s="1" t="s">
        <v>423</v>
      </c>
      <c r="H2145" s="29">
        <v>8039</v>
      </c>
      <c r="I2145" s="46">
        <v>482.25</v>
      </c>
      <c r="J2145" s="30">
        <v>251.00700000000001</v>
      </c>
      <c r="K2145" s="4"/>
      <c r="L2145" s="3" t="s">
        <v>61</v>
      </c>
      <c r="M2145" s="2">
        <v>45133</v>
      </c>
      <c r="N2145" s="2"/>
      <c r="O2145" s="2">
        <v>45159</v>
      </c>
      <c r="P2145" s="2"/>
      <c r="Q2145" s="2"/>
      <c r="R2145" s="1"/>
      <c r="S2145" s="45"/>
      <c r="T2145" s="31"/>
    </row>
    <row r="2146" spans="1:20" hidden="1" x14ac:dyDescent="0.25">
      <c r="A2146" s="1">
        <v>26328598</v>
      </c>
      <c r="B2146" s="2">
        <v>45133</v>
      </c>
      <c r="C2146" s="2" t="s">
        <v>456</v>
      </c>
      <c r="D2146" s="1" t="s">
        <v>130</v>
      </c>
      <c r="E2146" s="1" t="s">
        <v>16</v>
      </c>
      <c r="F2146" s="1">
        <v>126791</v>
      </c>
      <c r="G2146" s="1" t="s">
        <v>423</v>
      </c>
      <c r="H2146" s="29">
        <v>9589</v>
      </c>
      <c r="I2146" s="46">
        <v>409.3</v>
      </c>
      <c r="J2146" s="30">
        <v>313.13200000000001</v>
      </c>
      <c r="K2146" s="4"/>
      <c r="L2146" s="3" t="s">
        <v>11</v>
      </c>
      <c r="M2146" s="2">
        <v>45133</v>
      </c>
      <c r="N2146" s="2"/>
      <c r="O2146" s="2">
        <v>45147</v>
      </c>
      <c r="P2146" s="2"/>
      <c r="Q2146" s="2"/>
      <c r="R2146" s="1"/>
      <c r="S2146" s="45"/>
      <c r="T2146" s="31"/>
    </row>
    <row r="2147" spans="1:20" hidden="1" x14ac:dyDescent="0.25">
      <c r="A2147" s="1">
        <v>26730598</v>
      </c>
      <c r="B2147" s="2">
        <v>45134</v>
      </c>
      <c r="C2147" s="2" t="s">
        <v>456</v>
      </c>
      <c r="D2147" s="1" t="s">
        <v>224</v>
      </c>
      <c r="E2147" s="1" t="s">
        <v>10</v>
      </c>
      <c r="F2147" s="1">
        <v>126792</v>
      </c>
      <c r="G2147" s="1" t="s">
        <v>423</v>
      </c>
      <c r="H2147" s="29">
        <v>12831</v>
      </c>
      <c r="I2147" s="46">
        <v>636.16</v>
      </c>
      <c r="J2147" s="30">
        <v>435.30399999999997</v>
      </c>
      <c r="K2147" s="4"/>
      <c r="L2147" s="3" t="s">
        <v>61</v>
      </c>
      <c r="M2147" s="2">
        <v>45133</v>
      </c>
      <c r="N2147" s="2"/>
      <c r="O2147" s="2">
        <v>45155</v>
      </c>
      <c r="P2147" s="2"/>
      <c r="Q2147" s="2"/>
      <c r="R2147" s="1"/>
      <c r="S2147" s="45"/>
      <c r="T2147" s="31"/>
    </row>
    <row r="2148" spans="1:20" hidden="1" x14ac:dyDescent="0.25">
      <c r="A2148" s="1">
        <v>26654298</v>
      </c>
      <c r="B2148" s="2">
        <v>45134</v>
      </c>
      <c r="C2148" s="2" t="s">
        <v>456</v>
      </c>
      <c r="D2148" s="1" t="s">
        <v>546</v>
      </c>
      <c r="E2148" s="1" t="s">
        <v>16</v>
      </c>
      <c r="F2148" s="1">
        <v>126793</v>
      </c>
      <c r="G2148" s="1" t="s">
        <v>423</v>
      </c>
      <c r="H2148" s="29">
        <v>18669</v>
      </c>
      <c r="I2148" s="46">
        <v>905.6</v>
      </c>
      <c r="J2148" s="30">
        <v>620.14499999999998</v>
      </c>
      <c r="K2148" s="4"/>
      <c r="L2148" s="3" t="s">
        <v>61</v>
      </c>
      <c r="M2148" s="2">
        <v>45133</v>
      </c>
      <c r="N2148" s="2"/>
      <c r="O2148" s="2">
        <v>45155</v>
      </c>
      <c r="P2148" s="2"/>
      <c r="Q2148" s="2"/>
      <c r="R2148" s="1"/>
      <c r="S2148" s="45"/>
      <c r="T2148" s="31"/>
    </row>
    <row r="2149" spans="1:20" hidden="1" x14ac:dyDescent="0.25">
      <c r="A2149" s="1">
        <v>26693998</v>
      </c>
      <c r="B2149" s="2">
        <v>45133</v>
      </c>
      <c r="C2149" s="2" t="s">
        <v>456</v>
      </c>
      <c r="D2149" s="1" t="s">
        <v>123</v>
      </c>
      <c r="E2149" s="1" t="s">
        <v>30</v>
      </c>
      <c r="F2149" s="1">
        <v>126794</v>
      </c>
      <c r="G2149" s="1" t="s">
        <v>425</v>
      </c>
      <c r="H2149" s="29">
        <v>15850</v>
      </c>
      <c r="I2149" s="46">
        <v>668.07</v>
      </c>
      <c r="J2149" s="30">
        <v>559.89800000000002</v>
      </c>
      <c r="K2149" s="4"/>
      <c r="L2149" s="3" t="s">
        <v>798</v>
      </c>
      <c r="M2149" s="2">
        <v>45133</v>
      </c>
      <c r="N2149" s="2"/>
      <c r="O2149" s="5">
        <v>45147</v>
      </c>
      <c r="P2149" s="2"/>
      <c r="Q2149" s="2"/>
      <c r="R2149" s="1"/>
      <c r="S2149" s="45"/>
      <c r="T2149" s="31"/>
    </row>
    <row r="2150" spans="1:20" hidden="1" x14ac:dyDescent="0.25">
      <c r="A2150" s="1">
        <v>26698898</v>
      </c>
      <c r="B2150" s="2">
        <v>45133</v>
      </c>
      <c r="C2150" s="2" t="s">
        <v>456</v>
      </c>
      <c r="D2150" s="1" t="s">
        <v>19</v>
      </c>
      <c r="E2150" s="1" t="s">
        <v>20</v>
      </c>
      <c r="F2150" s="1">
        <v>126795</v>
      </c>
      <c r="G2150" s="1" t="s">
        <v>423</v>
      </c>
      <c r="H2150" s="29">
        <v>11126.61</v>
      </c>
      <c r="I2150" s="46">
        <v>443.73</v>
      </c>
      <c r="J2150" s="30">
        <v>371.81299999999999</v>
      </c>
      <c r="K2150" s="4"/>
      <c r="L2150" s="3" t="s">
        <v>11</v>
      </c>
      <c r="M2150" s="2">
        <v>45133</v>
      </c>
      <c r="N2150" s="2"/>
      <c r="O2150" s="2">
        <v>45147</v>
      </c>
      <c r="P2150" s="2"/>
      <c r="Q2150" s="2"/>
      <c r="R2150" s="1"/>
      <c r="S2150" s="45"/>
      <c r="T2150" s="31"/>
    </row>
    <row r="2151" spans="1:20" hidden="1" x14ac:dyDescent="0.25">
      <c r="A2151" s="1">
        <v>26266198</v>
      </c>
      <c r="B2151" s="2">
        <v>45133</v>
      </c>
      <c r="C2151" s="2" t="s">
        <v>456</v>
      </c>
      <c r="D2151" s="1" t="s">
        <v>521</v>
      </c>
      <c r="E2151" s="1" t="s">
        <v>26</v>
      </c>
      <c r="F2151" s="1">
        <v>126796</v>
      </c>
      <c r="G2151" s="1" t="s">
        <v>424</v>
      </c>
      <c r="H2151" s="29">
        <v>16869.34</v>
      </c>
      <c r="I2151" s="46">
        <v>1069.08</v>
      </c>
      <c r="J2151" s="30">
        <v>534.654</v>
      </c>
      <c r="K2151" s="4"/>
      <c r="L2151" s="3" t="s">
        <v>510</v>
      </c>
      <c r="M2151" s="2">
        <v>45133</v>
      </c>
      <c r="N2151" s="2"/>
      <c r="O2151" s="2">
        <v>45168</v>
      </c>
      <c r="P2151" s="2"/>
      <c r="Q2151" s="2"/>
      <c r="R2151" s="1"/>
      <c r="S2151" s="45"/>
      <c r="T2151" s="31"/>
    </row>
    <row r="2152" spans="1:20" hidden="1" x14ac:dyDescent="0.25">
      <c r="A2152" s="1">
        <v>26346098</v>
      </c>
      <c r="B2152" s="2">
        <v>45134</v>
      </c>
      <c r="C2152" s="2" t="s">
        <v>456</v>
      </c>
      <c r="D2152" s="1" t="s">
        <v>632</v>
      </c>
      <c r="E2152" s="1" t="s">
        <v>60</v>
      </c>
      <c r="F2152" s="1">
        <v>126801</v>
      </c>
      <c r="G2152" s="1" t="s">
        <v>423</v>
      </c>
      <c r="H2152" s="29">
        <v>16662.509999999998</v>
      </c>
      <c r="I2152" s="46">
        <v>1171.9000000000001</v>
      </c>
      <c r="J2152" s="30">
        <v>625.79700000000003</v>
      </c>
      <c r="K2152" s="4"/>
      <c r="L2152" s="3" t="s">
        <v>61</v>
      </c>
      <c r="M2152" s="2">
        <v>45133</v>
      </c>
      <c r="N2152" s="2"/>
      <c r="O2152" s="2">
        <v>45160</v>
      </c>
      <c r="P2152" s="2"/>
      <c r="Q2152" s="2"/>
      <c r="R2152" s="1"/>
      <c r="S2152" s="45"/>
      <c r="T2152" s="31"/>
    </row>
    <row r="2153" spans="1:20" hidden="1" x14ac:dyDescent="0.25">
      <c r="A2153" s="1">
        <v>25818998</v>
      </c>
      <c r="B2153" s="2">
        <v>45138</v>
      </c>
      <c r="C2153" s="2" t="s">
        <v>456</v>
      </c>
      <c r="D2153" s="1" t="s">
        <v>363</v>
      </c>
      <c r="E2153" s="1" t="s">
        <v>51</v>
      </c>
      <c r="F2153" s="1">
        <v>126803</v>
      </c>
      <c r="G2153" s="1" t="s">
        <v>422</v>
      </c>
      <c r="H2153" s="29">
        <v>229000</v>
      </c>
      <c r="I2153" s="46">
        <v>2050</v>
      </c>
      <c r="J2153" s="30">
        <v>9513.0429999999997</v>
      </c>
      <c r="K2153" s="4"/>
      <c r="L2153" s="3" t="s">
        <v>844</v>
      </c>
      <c r="M2153" s="2">
        <v>45133</v>
      </c>
      <c r="N2153" s="2"/>
      <c r="O2153" s="5">
        <v>45155</v>
      </c>
      <c r="P2153" s="2"/>
      <c r="Q2153" s="2"/>
      <c r="R2153" s="1"/>
      <c r="S2153" s="45"/>
      <c r="T2153" s="31"/>
    </row>
    <row r="2154" spans="1:20" hidden="1" x14ac:dyDescent="0.25">
      <c r="A2154" s="1">
        <v>25759998</v>
      </c>
      <c r="B2154" s="2">
        <v>45134</v>
      </c>
      <c r="C2154" s="2" t="s">
        <v>456</v>
      </c>
      <c r="D2154" s="1" t="s">
        <v>62</v>
      </c>
      <c r="E2154" s="1" t="s">
        <v>60</v>
      </c>
      <c r="F2154" s="1">
        <v>126805</v>
      </c>
      <c r="G2154" s="1" t="s">
        <v>423</v>
      </c>
      <c r="H2154" s="29">
        <v>19061.189999999999</v>
      </c>
      <c r="I2154" s="46">
        <v>1008.84</v>
      </c>
      <c r="J2154" s="30">
        <v>522.07799999999997</v>
      </c>
      <c r="K2154" s="4"/>
      <c r="L2154" s="3" t="s">
        <v>61</v>
      </c>
      <c r="M2154" s="2">
        <v>45133</v>
      </c>
      <c r="N2154" s="2"/>
      <c r="O2154" s="2">
        <v>45160</v>
      </c>
      <c r="P2154" s="2"/>
      <c r="Q2154" s="2"/>
      <c r="R2154" s="1"/>
      <c r="S2154" s="45"/>
      <c r="T2154" s="31"/>
    </row>
    <row r="2155" spans="1:20" hidden="1" x14ac:dyDescent="0.25">
      <c r="A2155" s="1"/>
      <c r="B2155" s="2">
        <v>45134</v>
      </c>
      <c r="C2155" s="2" t="s">
        <v>456</v>
      </c>
      <c r="D2155" s="1" t="s">
        <v>14</v>
      </c>
      <c r="E2155" s="1" t="s">
        <v>10</v>
      </c>
      <c r="F2155" s="1">
        <v>126808</v>
      </c>
      <c r="G2155" s="1" t="s">
        <v>423</v>
      </c>
      <c r="H2155" s="29">
        <v>6022.63</v>
      </c>
      <c r="I2155" s="46">
        <v>393.97</v>
      </c>
      <c r="J2155" s="30">
        <v>20.39</v>
      </c>
      <c r="K2155" s="4"/>
      <c r="L2155" s="3" t="s">
        <v>61</v>
      </c>
      <c r="M2155" s="2">
        <v>45134</v>
      </c>
      <c r="N2155" s="2" t="s">
        <v>1482</v>
      </c>
      <c r="O2155" s="2">
        <v>45152</v>
      </c>
      <c r="P2155" s="2"/>
      <c r="Q2155" s="2"/>
      <c r="R2155" s="1"/>
      <c r="S2155" s="45"/>
      <c r="T2155" s="31"/>
    </row>
    <row r="2156" spans="1:20" hidden="1" x14ac:dyDescent="0.25">
      <c r="A2156" s="1"/>
      <c r="B2156" s="2">
        <v>45134</v>
      </c>
      <c r="C2156" s="2" t="s">
        <v>456</v>
      </c>
      <c r="D2156" s="1" t="s">
        <v>14</v>
      </c>
      <c r="E2156" s="1" t="s">
        <v>10</v>
      </c>
      <c r="F2156" s="1">
        <v>126809</v>
      </c>
      <c r="G2156" s="1" t="s">
        <v>423</v>
      </c>
      <c r="H2156" s="29">
        <v>31067.56</v>
      </c>
      <c r="I2156" s="46">
        <v>393.97</v>
      </c>
      <c r="J2156" s="30">
        <v>103.10299999999999</v>
      </c>
      <c r="K2156" s="4"/>
      <c r="L2156" s="3" t="s">
        <v>61</v>
      </c>
      <c r="M2156" s="2">
        <v>45134</v>
      </c>
      <c r="N2156" s="2" t="s">
        <v>1482</v>
      </c>
      <c r="O2156" s="2">
        <v>45152</v>
      </c>
      <c r="P2156" s="2"/>
      <c r="Q2156" s="2"/>
      <c r="R2156" s="1"/>
      <c r="S2156" s="45"/>
      <c r="T2156" s="31"/>
    </row>
    <row r="2157" spans="1:20" hidden="1" x14ac:dyDescent="0.25">
      <c r="A2157" s="1"/>
      <c r="B2157" s="2">
        <v>45134</v>
      </c>
      <c r="C2157" s="2" t="s">
        <v>456</v>
      </c>
      <c r="D2157" s="1" t="s">
        <v>14</v>
      </c>
      <c r="E2157" s="1" t="s">
        <v>10</v>
      </c>
      <c r="F2157" s="1">
        <v>126810</v>
      </c>
      <c r="G2157" s="1" t="s">
        <v>423</v>
      </c>
      <c r="H2157" s="29">
        <v>8730.3799999999992</v>
      </c>
      <c r="I2157" s="46">
        <v>393.97</v>
      </c>
      <c r="J2157" s="30">
        <v>20.39</v>
      </c>
      <c r="K2157" s="4"/>
      <c r="L2157" s="3" t="s">
        <v>61</v>
      </c>
      <c r="M2157" s="2">
        <v>45134</v>
      </c>
      <c r="N2157" s="2" t="s">
        <v>1482</v>
      </c>
      <c r="O2157" s="2">
        <v>45152</v>
      </c>
      <c r="P2157" s="2"/>
      <c r="Q2157" s="2"/>
      <c r="R2157" s="1"/>
      <c r="S2157" s="45"/>
      <c r="T2157" s="31"/>
    </row>
    <row r="2158" spans="1:20" hidden="1" x14ac:dyDescent="0.25">
      <c r="A2158" s="1">
        <v>26774798</v>
      </c>
      <c r="B2158" s="2">
        <v>45134</v>
      </c>
      <c r="C2158" s="2" t="s">
        <v>456</v>
      </c>
      <c r="D2158" s="1" t="s">
        <v>86</v>
      </c>
      <c r="E2158" s="1" t="s">
        <v>80</v>
      </c>
      <c r="F2158" s="1">
        <v>126823</v>
      </c>
      <c r="G2158" s="1" t="s">
        <v>423</v>
      </c>
      <c r="H2158" s="29">
        <v>26550</v>
      </c>
      <c r="I2158" s="46">
        <v>937.7</v>
      </c>
      <c r="J2158" s="30">
        <v>927.274</v>
      </c>
      <c r="K2158" s="4"/>
      <c r="L2158" s="3" t="s">
        <v>844</v>
      </c>
      <c r="M2158" s="2">
        <v>45134</v>
      </c>
      <c r="N2158" s="2"/>
      <c r="O2158" s="5">
        <v>45153</v>
      </c>
      <c r="P2158" s="2"/>
      <c r="Q2158" s="2"/>
      <c r="R2158" s="1"/>
      <c r="S2158" s="45"/>
      <c r="T2158" s="31"/>
    </row>
    <row r="2159" spans="1:20" hidden="1" x14ac:dyDescent="0.25">
      <c r="A2159" s="1">
        <v>26283198</v>
      </c>
      <c r="B2159" s="2">
        <v>45134</v>
      </c>
      <c r="C2159" s="2" t="s">
        <v>456</v>
      </c>
      <c r="D2159" s="1" t="s">
        <v>523</v>
      </c>
      <c r="E2159" s="1" t="s">
        <v>10</v>
      </c>
      <c r="F2159" s="1">
        <v>126824</v>
      </c>
      <c r="G2159" s="1" t="s">
        <v>423</v>
      </c>
      <c r="H2159" s="29">
        <v>9589</v>
      </c>
      <c r="I2159" s="46">
        <v>485.35</v>
      </c>
      <c r="J2159" s="30">
        <v>313.13200000000001</v>
      </c>
      <c r="K2159" s="4"/>
      <c r="L2159" s="3" t="s">
        <v>510</v>
      </c>
      <c r="M2159" s="2">
        <v>45134</v>
      </c>
      <c r="N2159" s="2"/>
      <c r="O2159" s="2">
        <v>45153</v>
      </c>
      <c r="P2159" s="2"/>
      <c r="Q2159" s="2"/>
      <c r="R2159" s="1"/>
      <c r="S2159" s="45"/>
      <c r="T2159" s="31"/>
    </row>
    <row r="2160" spans="1:20" hidden="1" x14ac:dyDescent="0.25">
      <c r="A2160" s="1">
        <v>25988898</v>
      </c>
      <c r="B2160" s="2">
        <v>45134</v>
      </c>
      <c r="C2160" s="2" t="s">
        <v>456</v>
      </c>
      <c r="D2160" s="1" t="s">
        <v>299</v>
      </c>
      <c r="E2160" s="1" t="s">
        <v>28</v>
      </c>
      <c r="F2160" s="1">
        <v>126825</v>
      </c>
      <c r="G2160" s="1" t="s">
        <v>425</v>
      </c>
      <c r="H2160" s="29">
        <v>10923.63</v>
      </c>
      <c r="I2160" s="46">
        <v>594.64</v>
      </c>
      <c r="J2160" s="30">
        <v>344.13299999999998</v>
      </c>
      <c r="K2160" s="4"/>
      <c r="L2160" s="3" t="s">
        <v>959</v>
      </c>
      <c r="M2160" s="2">
        <v>45134</v>
      </c>
      <c r="N2160" s="2" t="s">
        <v>1407</v>
      </c>
      <c r="O2160" s="5">
        <v>45149</v>
      </c>
      <c r="P2160" s="2"/>
      <c r="Q2160" s="2"/>
      <c r="R2160" s="1"/>
      <c r="S2160" s="45"/>
      <c r="T2160" s="31"/>
    </row>
    <row r="2161" spans="1:20" hidden="1" x14ac:dyDescent="0.25">
      <c r="A2161" s="1">
        <v>26484598</v>
      </c>
      <c r="B2161" s="2">
        <v>45134</v>
      </c>
      <c r="C2161" s="2" t="s">
        <v>456</v>
      </c>
      <c r="D2161" s="1" t="s">
        <v>124</v>
      </c>
      <c r="E2161" s="1" t="s">
        <v>30</v>
      </c>
      <c r="F2161" s="1">
        <v>126827</v>
      </c>
      <c r="G2161" s="1" t="s">
        <v>425</v>
      </c>
      <c r="H2161" s="29">
        <v>8909</v>
      </c>
      <c r="I2161" s="46">
        <v>418.78</v>
      </c>
      <c r="J2161" s="30">
        <v>285.92700000000002</v>
      </c>
      <c r="K2161" s="4"/>
      <c r="L2161" s="3" t="s">
        <v>959</v>
      </c>
      <c r="M2161" s="2">
        <v>45134</v>
      </c>
      <c r="N2161" s="2" t="s">
        <v>1407</v>
      </c>
      <c r="O2161" s="5">
        <v>45148</v>
      </c>
      <c r="P2161" s="2"/>
      <c r="Q2161" s="2"/>
      <c r="R2161" s="1"/>
      <c r="S2161" s="45"/>
      <c r="T2161" s="31"/>
    </row>
    <row r="2162" spans="1:20" hidden="1" x14ac:dyDescent="0.25">
      <c r="A2162" s="1">
        <v>27026498</v>
      </c>
      <c r="B2162" s="2">
        <v>45134</v>
      </c>
      <c r="C2162" s="2" t="s">
        <v>456</v>
      </c>
      <c r="D2162" s="1" t="s">
        <v>916</v>
      </c>
      <c r="E2162" s="1" t="s">
        <v>30</v>
      </c>
      <c r="F2162" s="1">
        <v>126828</v>
      </c>
      <c r="G2162" s="1" t="s">
        <v>425</v>
      </c>
      <c r="H2162" s="29">
        <v>16689</v>
      </c>
      <c r="I2162" s="46">
        <v>1099.3399999999999</v>
      </c>
      <c r="J2162" s="30">
        <v>603.17499999999995</v>
      </c>
      <c r="K2162" s="4"/>
      <c r="L2162" s="3" t="s">
        <v>798</v>
      </c>
      <c r="M2162" s="2">
        <v>45134</v>
      </c>
      <c r="N2162" s="2"/>
      <c r="O2162" s="5">
        <v>45152</v>
      </c>
      <c r="P2162" s="2"/>
      <c r="Q2162" s="2"/>
      <c r="R2162" s="1"/>
      <c r="S2162" s="45"/>
      <c r="T2162" s="31"/>
    </row>
    <row r="2163" spans="1:20" hidden="1" x14ac:dyDescent="0.25">
      <c r="A2163" s="1">
        <v>26561898</v>
      </c>
      <c r="B2163" s="2">
        <v>45134</v>
      </c>
      <c r="C2163" s="2" t="s">
        <v>456</v>
      </c>
      <c r="D2163" s="1" t="s">
        <v>1037</v>
      </c>
      <c r="E2163" s="1" t="s">
        <v>5</v>
      </c>
      <c r="F2163" s="1">
        <v>126829</v>
      </c>
      <c r="G2163" s="1" t="s">
        <v>422</v>
      </c>
      <c r="H2163" s="29">
        <v>25550</v>
      </c>
      <c r="I2163" s="46">
        <v>696.81</v>
      </c>
      <c r="J2163" s="30">
        <v>771.38800000000003</v>
      </c>
      <c r="K2163" s="4"/>
      <c r="L2163" s="3" t="s">
        <v>836</v>
      </c>
      <c r="M2163" s="2">
        <v>45134</v>
      </c>
      <c r="N2163" s="2"/>
      <c r="O2163" s="5">
        <v>45141</v>
      </c>
      <c r="P2163" s="2"/>
      <c r="Q2163" s="2"/>
      <c r="R2163" s="1"/>
      <c r="S2163" s="45"/>
      <c r="T2163" s="31"/>
    </row>
    <row r="2164" spans="1:20" hidden="1" x14ac:dyDescent="0.25">
      <c r="A2164" s="1">
        <v>26871298</v>
      </c>
      <c r="B2164" s="2">
        <v>45134</v>
      </c>
      <c r="C2164" s="2" t="s">
        <v>456</v>
      </c>
      <c r="D2164" s="1" t="s">
        <v>770</v>
      </c>
      <c r="E2164" s="1" t="s">
        <v>80</v>
      </c>
      <c r="F2164" s="1">
        <v>126830</v>
      </c>
      <c r="G2164" s="1" t="s">
        <v>423</v>
      </c>
      <c r="H2164" s="29">
        <v>27238.2</v>
      </c>
      <c r="I2164" s="46">
        <v>961.1</v>
      </c>
      <c r="J2164" s="30">
        <v>829</v>
      </c>
      <c r="K2164" s="4"/>
      <c r="L2164" s="3" t="s">
        <v>844</v>
      </c>
      <c r="M2164" s="2">
        <v>45134</v>
      </c>
      <c r="N2164" s="2"/>
      <c r="O2164" s="5">
        <v>45153</v>
      </c>
      <c r="P2164" s="2"/>
      <c r="Q2164" s="2"/>
      <c r="R2164" s="1"/>
      <c r="S2164" s="45"/>
      <c r="T2164" s="31"/>
    </row>
    <row r="2165" spans="1:20" hidden="1" x14ac:dyDescent="0.25">
      <c r="A2165" s="1">
        <v>26771098</v>
      </c>
      <c r="B2165" s="2">
        <v>45134</v>
      </c>
      <c r="C2165" s="2" t="s">
        <v>456</v>
      </c>
      <c r="D2165" s="1" t="s">
        <v>1041</v>
      </c>
      <c r="E2165" s="1" t="s">
        <v>49</v>
      </c>
      <c r="F2165" s="1">
        <v>126831</v>
      </c>
      <c r="G2165" s="1" t="s">
        <v>424</v>
      </c>
      <c r="H2165" s="29">
        <v>12150</v>
      </c>
      <c r="I2165" s="46">
        <v>841.83</v>
      </c>
      <c r="J2165" s="30">
        <v>378.63</v>
      </c>
      <c r="K2165" s="4"/>
      <c r="L2165" s="3" t="s">
        <v>798</v>
      </c>
      <c r="M2165" s="2">
        <v>45134</v>
      </c>
      <c r="N2165" s="2"/>
      <c r="O2165" s="5">
        <v>45167</v>
      </c>
      <c r="P2165" s="2"/>
      <c r="Q2165" s="2"/>
      <c r="R2165" s="1"/>
      <c r="S2165" s="45"/>
      <c r="T2165" s="31"/>
    </row>
    <row r="2166" spans="1:20" hidden="1" x14ac:dyDescent="0.25">
      <c r="A2166" s="1">
        <v>26851798</v>
      </c>
      <c r="B2166" s="2">
        <v>45134</v>
      </c>
      <c r="C2166" s="2" t="s">
        <v>456</v>
      </c>
      <c r="D2166" s="1" t="s">
        <v>218</v>
      </c>
      <c r="E2166" s="1" t="s">
        <v>28</v>
      </c>
      <c r="F2166" s="1">
        <v>126832</v>
      </c>
      <c r="G2166" s="1" t="s">
        <v>425</v>
      </c>
      <c r="H2166" s="29">
        <v>13409</v>
      </c>
      <c r="I2166" s="46">
        <v>792</v>
      </c>
      <c r="J2166" s="30">
        <v>463.762</v>
      </c>
      <c r="K2166" s="4"/>
      <c r="L2166" s="3" t="s">
        <v>959</v>
      </c>
      <c r="M2166" s="2">
        <v>45134</v>
      </c>
      <c r="N2166" s="2" t="s">
        <v>1407</v>
      </c>
      <c r="O2166" s="5">
        <v>45149</v>
      </c>
      <c r="P2166" s="2"/>
      <c r="Q2166" s="2"/>
      <c r="R2166" s="1"/>
      <c r="S2166" s="45"/>
      <c r="T2166" s="31"/>
    </row>
    <row r="2167" spans="1:20" hidden="1" x14ac:dyDescent="0.25">
      <c r="A2167" s="1">
        <v>26375898</v>
      </c>
      <c r="B2167" s="2">
        <v>45134</v>
      </c>
      <c r="C2167" s="2" t="s">
        <v>456</v>
      </c>
      <c r="D2167" s="1" t="s">
        <v>524</v>
      </c>
      <c r="E2167" s="1" t="s">
        <v>66</v>
      </c>
      <c r="F2167" s="1">
        <v>126833</v>
      </c>
      <c r="G2167" s="1" t="s">
        <v>423</v>
      </c>
      <c r="H2167" s="29">
        <v>13274.91</v>
      </c>
      <c r="I2167" s="46">
        <v>788.4</v>
      </c>
      <c r="J2167" s="30">
        <v>463.762</v>
      </c>
      <c r="K2167" s="4"/>
      <c r="L2167" s="3" t="s">
        <v>510</v>
      </c>
      <c r="M2167" s="2">
        <v>45134</v>
      </c>
      <c r="N2167" s="2"/>
      <c r="O2167" s="2">
        <v>45161</v>
      </c>
      <c r="P2167" s="2"/>
      <c r="Q2167" s="2"/>
      <c r="R2167" s="1"/>
      <c r="S2167" s="45"/>
      <c r="T2167" s="31"/>
    </row>
    <row r="2168" spans="1:20" hidden="1" x14ac:dyDescent="0.25">
      <c r="A2168" s="1">
        <v>26016898</v>
      </c>
      <c r="B2168" s="2">
        <v>45134</v>
      </c>
      <c r="C2168" s="2" t="s">
        <v>456</v>
      </c>
      <c r="D2168" s="1" t="s">
        <v>232</v>
      </c>
      <c r="E2168" s="1" t="s">
        <v>26</v>
      </c>
      <c r="F2168" s="1">
        <v>126834</v>
      </c>
      <c r="G2168" s="1" t="s">
        <v>424</v>
      </c>
      <c r="H2168" s="29">
        <v>7932.04</v>
      </c>
      <c r="I2168" s="46">
        <v>389.1</v>
      </c>
      <c r="J2168" s="30">
        <v>194.55099999999999</v>
      </c>
      <c r="K2168" s="4"/>
      <c r="L2168" s="3" t="s">
        <v>510</v>
      </c>
      <c r="M2168" s="2">
        <v>45134</v>
      </c>
      <c r="N2168" s="2"/>
      <c r="O2168" s="2">
        <v>45162</v>
      </c>
      <c r="P2168" s="2"/>
      <c r="Q2168" s="2"/>
      <c r="R2168" s="1"/>
      <c r="S2168" s="45"/>
      <c r="T2168" s="31"/>
    </row>
    <row r="2169" spans="1:20" hidden="1" x14ac:dyDescent="0.25">
      <c r="A2169" s="1">
        <v>26607798</v>
      </c>
      <c r="B2169" s="2">
        <v>45134</v>
      </c>
      <c r="C2169" s="2" t="s">
        <v>456</v>
      </c>
      <c r="D2169" s="1" t="s">
        <v>208</v>
      </c>
      <c r="E2169" s="1" t="s">
        <v>66</v>
      </c>
      <c r="F2169" s="1">
        <v>126835</v>
      </c>
      <c r="G2169" s="1" t="s">
        <v>423</v>
      </c>
      <c r="H2169" s="29">
        <v>8909</v>
      </c>
      <c r="I2169" s="46">
        <v>486.08</v>
      </c>
      <c r="J2169" s="30">
        <v>285.92700000000002</v>
      </c>
      <c r="K2169" s="4"/>
      <c r="L2169" s="3" t="s">
        <v>510</v>
      </c>
      <c r="M2169" s="2">
        <v>45134</v>
      </c>
      <c r="N2169" s="2"/>
      <c r="O2169" s="2">
        <v>45161</v>
      </c>
      <c r="P2169" s="2"/>
      <c r="Q2169" s="2"/>
      <c r="R2169" s="1"/>
      <c r="S2169" s="45"/>
      <c r="T2169" s="31"/>
    </row>
    <row r="2170" spans="1:20" hidden="1" x14ac:dyDescent="0.25">
      <c r="A2170" s="1">
        <v>26633598</v>
      </c>
      <c r="B2170" s="2">
        <v>45134</v>
      </c>
      <c r="C2170" s="2" t="s">
        <v>456</v>
      </c>
      <c r="D2170" s="1" t="s">
        <v>123</v>
      </c>
      <c r="E2170" s="1" t="s">
        <v>30</v>
      </c>
      <c r="F2170" s="1">
        <v>126838</v>
      </c>
      <c r="G2170" s="1" t="s">
        <v>425</v>
      </c>
      <c r="H2170" s="29">
        <v>22729.41</v>
      </c>
      <c r="I2170" s="46">
        <v>943.15</v>
      </c>
      <c r="J2170" s="30">
        <v>829.34199999999998</v>
      </c>
      <c r="K2170" s="4"/>
      <c r="L2170" s="3" t="s">
        <v>798</v>
      </c>
      <c r="M2170" s="2">
        <v>45134</v>
      </c>
      <c r="N2170" s="2"/>
      <c r="O2170" s="5">
        <v>45148</v>
      </c>
      <c r="P2170" s="2"/>
      <c r="Q2170" s="2"/>
      <c r="R2170" s="1"/>
      <c r="S2170" s="45"/>
      <c r="T2170" s="31"/>
    </row>
    <row r="2171" spans="1:20" hidden="1" x14ac:dyDescent="0.25">
      <c r="A2171" s="1">
        <v>26684798</v>
      </c>
      <c r="B2171" s="2">
        <v>45134</v>
      </c>
      <c r="C2171" s="2" t="s">
        <v>456</v>
      </c>
      <c r="D2171" s="1" t="s">
        <v>221</v>
      </c>
      <c r="E2171" s="1" t="s">
        <v>13</v>
      </c>
      <c r="F2171" s="1">
        <v>126839</v>
      </c>
      <c r="G2171" s="1" t="s">
        <v>423</v>
      </c>
      <c r="H2171" s="29">
        <v>9589</v>
      </c>
      <c r="I2171" s="46">
        <v>448.16</v>
      </c>
      <c r="J2171" s="30">
        <v>313.76</v>
      </c>
      <c r="K2171" s="4"/>
      <c r="L2171" s="3" t="s">
        <v>61</v>
      </c>
      <c r="M2171" s="2">
        <v>45134</v>
      </c>
      <c r="N2171" s="2"/>
      <c r="O2171" s="2">
        <v>45146</v>
      </c>
      <c r="P2171" s="2"/>
      <c r="Q2171" s="2"/>
      <c r="R2171" s="1"/>
      <c r="S2171" s="45"/>
      <c r="T2171" s="31"/>
    </row>
    <row r="2172" spans="1:20" hidden="1" x14ac:dyDescent="0.25">
      <c r="A2172" s="1">
        <v>26898998</v>
      </c>
      <c r="B2172" s="2">
        <v>45138</v>
      </c>
      <c r="C2172" s="2" t="s">
        <v>456</v>
      </c>
      <c r="D2172" s="1" t="s">
        <v>1047</v>
      </c>
      <c r="E2172" s="1" t="s">
        <v>51</v>
      </c>
      <c r="F2172" s="1">
        <v>126840</v>
      </c>
      <c r="G2172" s="1" t="s">
        <v>422</v>
      </c>
      <c r="H2172" s="29">
        <v>14851.86</v>
      </c>
      <c r="I2172" s="46">
        <v>2050</v>
      </c>
      <c r="J2172" s="30">
        <v>656.79399999999998</v>
      </c>
      <c r="K2172" s="4"/>
      <c r="L2172" s="3" t="s">
        <v>844</v>
      </c>
      <c r="M2172" s="2">
        <v>45134</v>
      </c>
      <c r="N2172" s="2"/>
      <c r="O2172" s="5">
        <v>45155</v>
      </c>
      <c r="P2172" s="2"/>
      <c r="Q2172" s="2"/>
      <c r="R2172" s="1"/>
      <c r="S2172" s="45"/>
      <c r="T2172" s="31"/>
    </row>
    <row r="2173" spans="1:20" hidden="1" x14ac:dyDescent="0.25">
      <c r="A2173" s="1">
        <v>26798198</v>
      </c>
      <c r="B2173" s="2">
        <v>45134</v>
      </c>
      <c r="C2173" s="2" t="s">
        <v>456</v>
      </c>
      <c r="D2173" s="1" t="s">
        <v>857</v>
      </c>
      <c r="E2173" s="1" t="s">
        <v>80</v>
      </c>
      <c r="F2173" s="1">
        <v>126841</v>
      </c>
      <c r="G2173" s="1" t="s">
        <v>423</v>
      </c>
      <c r="H2173" s="29">
        <v>8249</v>
      </c>
      <c r="I2173" s="46">
        <v>315.47000000000003</v>
      </c>
      <c r="J2173" s="30">
        <v>254.59299999999999</v>
      </c>
      <c r="K2173" s="4"/>
      <c r="L2173" s="3" t="s">
        <v>844</v>
      </c>
      <c r="M2173" s="2">
        <v>45134</v>
      </c>
      <c r="N2173" s="2"/>
      <c r="O2173" s="5">
        <v>45153</v>
      </c>
      <c r="P2173" s="2"/>
      <c r="Q2173" s="2"/>
      <c r="R2173" s="1"/>
      <c r="S2173" s="45"/>
      <c r="T2173" s="31"/>
    </row>
    <row r="2174" spans="1:20" hidden="1" x14ac:dyDescent="0.25">
      <c r="A2174" s="1">
        <v>26021398</v>
      </c>
      <c r="B2174" s="2">
        <v>45134</v>
      </c>
      <c r="C2174" s="2" t="s">
        <v>456</v>
      </c>
      <c r="D2174" s="1" t="s">
        <v>181</v>
      </c>
      <c r="E2174" s="1" t="s">
        <v>5</v>
      </c>
      <c r="F2174" s="1">
        <v>126843</v>
      </c>
      <c r="G2174" s="1" t="s">
        <v>422</v>
      </c>
      <c r="H2174" s="29">
        <v>7599</v>
      </c>
      <c r="I2174" s="46">
        <v>207.25</v>
      </c>
      <c r="J2174" s="30">
        <v>251.791</v>
      </c>
      <c r="K2174" s="4"/>
      <c r="L2174" s="3" t="s">
        <v>836</v>
      </c>
      <c r="M2174" s="2">
        <v>45134</v>
      </c>
      <c r="N2174" s="2"/>
      <c r="O2174" s="5">
        <v>45146</v>
      </c>
      <c r="P2174" s="2"/>
      <c r="Q2174" s="2"/>
      <c r="R2174" s="1"/>
      <c r="S2174" s="45"/>
      <c r="T2174" s="31"/>
    </row>
    <row r="2175" spans="1:20" hidden="1" x14ac:dyDescent="0.25">
      <c r="A2175" s="1">
        <v>26492598</v>
      </c>
      <c r="B2175" s="2">
        <v>45134</v>
      </c>
      <c r="C2175" s="2" t="s">
        <v>456</v>
      </c>
      <c r="D2175" s="1" t="s">
        <v>71</v>
      </c>
      <c r="E2175" s="1" t="s">
        <v>5</v>
      </c>
      <c r="F2175" s="1">
        <v>126844</v>
      </c>
      <c r="G2175" s="1" t="s">
        <v>422</v>
      </c>
      <c r="H2175" s="29">
        <v>9589</v>
      </c>
      <c r="I2175" s="46">
        <v>261.52</v>
      </c>
      <c r="J2175" s="30">
        <v>313.76</v>
      </c>
      <c r="K2175" s="4"/>
      <c r="L2175" s="3" t="s">
        <v>836</v>
      </c>
      <c r="M2175" s="2">
        <v>45134</v>
      </c>
      <c r="N2175" s="2"/>
      <c r="O2175" s="5">
        <v>45142</v>
      </c>
      <c r="P2175" s="2"/>
      <c r="Q2175" s="2"/>
      <c r="R2175" s="1"/>
      <c r="S2175" s="45"/>
      <c r="T2175" s="31"/>
    </row>
    <row r="2176" spans="1:20" hidden="1" x14ac:dyDescent="0.25">
      <c r="A2176" s="1">
        <v>26541598</v>
      </c>
      <c r="B2176" s="2">
        <v>45134</v>
      </c>
      <c r="C2176" s="2" t="s">
        <v>456</v>
      </c>
      <c r="D2176" s="1" t="s">
        <v>344</v>
      </c>
      <c r="E2176" s="1" t="s">
        <v>5</v>
      </c>
      <c r="F2176" s="1">
        <v>126845</v>
      </c>
      <c r="G2176" s="1" t="s">
        <v>422</v>
      </c>
      <c r="H2176" s="29">
        <v>9589</v>
      </c>
      <c r="I2176" s="46">
        <v>261.52</v>
      </c>
      <c r="J2176" s="30">
        <v>313.76</v>
      </c>
      <c r="K2176" s="4"/>
      <c r="L2176" s="3" t="s">
        <v>836</v>
      </c>
      <c r="M2176" s="2">
        <v>45134</v>
      </c>
      <c r="N2176" s="2"/>
      <c r="O2176" s="5">
        <v>45140</v>
      </c>
      <c r="P2176" s="2"/>
      <c r="Q2176" s="2"/>
      <c r="R2176" s="1"/>
      <c r="S2176" s="45"/>
      <c r="T2176" s="31"/>
    </row>
    <row r="2177" spans="1:20" hidden="1" x14ac:dyDescent="0.25">
      <c r="A2177" s="1">
        <v>26121098</v>
      </c>
      <c r="B2177" s="2">
        <v>45134</v>
      </c>
      <c r="C2177" s="2" t="s">
        <v>456</v>
      </c>
      <c r="D2177" s="1" t="s">
        <v>849</v>
      </c>
      <c r="E2177" s="1" t="s">
        <v>5</v>
      </c>
      <c r="F2177" s="1">
        <v>126848</v>
      </c>
      <c r="G2177" s="1" t="s">
        <v>422</v>
      </c>
      <c r="H2177" s="29">
        <v>13211</v>
      </c>
      <c r="I2177" s="46">
        <v>330.27</v>
      </c>
      <c r="J2177" s="30">
        <v>433.87700000000001</v>
      </c>
      <c r="K2177" s="4"/>
      <c r="L2177" s="3" t="s">
        <v>836</v>
      </c>
      <c r="M2177" s="2">
        <v>45134</v>
      </c>
      <c r="N2177" s="2"/>
      <c r="O2177" s="5">
        <v>45138</v>
      </c>
      <c r="P2177" s="2"/>
      <c r="Q2177" s="2"/>
      <c r="R2177" s="1"/>
      <c r="S2177" s="45"/>
      <c r="T2177" s="31"/>
    </row>
    <row r="2178" spans="1:20" hidden="1" x14ac:dyDescent="0.25">
      <c r="A2178" s="1">
        <v>26284298</v>
      </c>
      <c r="B2178" s="2">
        <v>45134</v>
      </c>
      <c r="C2178" s="2" t="s">
        <v>456</v>
      </c>
      <c r="D2178" s="1" t="s">
        <v>846</v>
      </c>
      <c r="E2178" s="1" t="s">
        <v>5</v>
      </c>
      <c r="F2178" s="1">
        <v>126849</v>
      </c>
      <c r="G2178" s="1" t="s">
        <v>422</v>
      </c>
      <c r="H2178" s="29">
        <v>17869</v>
      </c>
      <c r="I2178" s="46">
        <v>487.34</v>
      </c>
      <c r="J2178" s="30">
        <v>623.26300000000003</v>
      </c>
      <c r="K2178" s="4"/>
      <c r="L2178" s="3" t="s">
        <v>836</v>
      </c>
      <c r="M2178" s="2">
        <v>45134</v>
      </c>
      <c r="N2178" s="2"/>
      <c r="O2178" s="5">
        <v>45140</v>
      </c>
      <c r="P2178" s="2"/>
      <c r="Q2178" s="2"/>
      <c r="R2178" s="1"/>
      <c r="S2178" s="45"/>
      <c r="T2178" s="31"/>
    </row>
    <row r="2179" spans="1:20" hidden="1" x14ac:dyDescent="0.25">
      <c r="A2179" s="1">
        <v>26539498</v>
      </c>
      <c r="B2179" s="2">
        <v>45134</v>
      </c>
      <c r="C2179" s="2" t="s">
        <v>456</v>
      </c>
      <c r="D2179" s="1" t="s">
        <v>4</v>
      </c>
      <c r="E2179" s="1" t="s">
        <v>5</v>
      </c>
      <c r="F2179" s="1">
        <v>126850</v>
      </c>
      <c r="G2179" s="1" t="s">
        <v>422</v>
      </c>
      <c r="H2179" s="29">
        <v>6109</v>
      </c>
      <c r="I2179" s="46">
        <v>152.72</v>
      </c>
      <c r="J2179" s="30">
        <v>190.52099999999999</v>
      </c>
      <c r="K2179" s="4"/>
      <c r="L2179" s="3" t="s">
        <v>836</v>
      </c>
      <c r="M2179" s="2">
        <v>45134</v>
      </c>
      <c r="N2179" s="2"/>
      <c r="O2179" s="5">
        <v>45138</v>
      </c>
      <c r="P2179" s="2"/>
      <c r="Q2179" s="2"/>
      <c r="R2179" s="1"/>
      <c r="S2179" s="45"/>
      <c r="T2179" s="31"/>
    </row>
    <row r="2180" spans="1:20" hidden="1" x14ac:dyDescent="0.25">
      <c r="A2180" s="1">
        <v>26356398</v>
      </c>
      <c r="B2180" s="2">
        <v>45134</v>
      </c>
      <c r="C2180" s="2" t="s">
        <v>456</v>
      </c>
      <c r="D2180" s="1" t="s">
        <v>976</v>
      </c>
      <c r="E2180" s="1" t="s">
        <v>49</v>
      </c>
      <c r="F2180" s="1">
        <v>126853</v>
      </c>
      <c r="G2180" s="1" t="s">
        <v>424</v>
      </c>
      <c r="H2180" s="29">
        <v>15269</v>
      </c>
      <c r="I2180" s="46">
        <v>1078.5899999999999</v>
      </c>
      <c r="J2180" s="30">
        <v>491.59500000000003</v>
      </c>
      <c r="K2180" s="4"/>
      <c r="L2180" s="3" t="s">
        <v>959</v>
      </c>
      <c r="M2180" s="2">
        <v>45134</v>
      </c>
      <c r="N2180" s="2" t="s">
        <v>1407</v>
      </c>
      <c r="O2180" s="5">
        <v>45163</v>
      </c>
      <c r="P2180" s="2"/>
      <c r="Q2180" s="2"/>
      <c r="R2180" s="1"/>
      <c r="S2180" s="45"/>
      <c r="T2180" s="31"/>
    </row>
    <row r="2181" spans="1:20" hidden="1" x14ac:dyDescent="0.25">
      <c r="A2181" s="1">
        <v>25132298</v>
      </c>
      <c r="B2181" s="2">
        <v>45134</v>
      </c>
      <c r="C2181" s="2" t="s">
        <v>456</v>
      </c>
      <c r="D2181" s="1" t="s">
        <v>334</v>
      </c>
      <c r="E2181" s="1" t="s">
        <v>66</v>
      </c>
      <c r="F2181" s="1">
        <v>126854</v>
      </c>
      <c r="G2181" s="1" t="s">
        <v>423</v>
      </c>
      <c r="H2181" s="29">
        <v>26757.4</v>
      </c>
      <c r="I2181" s="46">
        <v>1666.95</v>
      </c>
      <c r="J2181" s="30">
        <v>865.94600000000003</v>
      </c>
      <c r="K2181" s="4"/>
      <c r="L2181" s="3" t="s">
        <v>61</v>
      </c>
      <c r="M2181" s="2">
        <v>45134</v>
      </c>
      <c r="N2181" s="2"/>
      <c r="O2181" s="2">
        <v>45156</v>
      </c>
      <c r="P2181" s="2"/>
      <c r="Q2181" s="2"/>
      <c r="R2181" s="1"/>
      <c r="S2181" s="45"/>
      <c r="T2181" s="31"/>
    </row>
    <row r="2182" spans="1:20" hidden="1" x14ac:dyDescent="0.25">
      <c r="A2182" s="1">
        <v>26499098</v>
      </c>
      <c r="B2182" s="2">
        <v>45134</v>
      </c>
      <c r="C2182" s="2" t="s">
        <v>456</v>
      </c>
      <c r="D2182" s="1" t="s">
        <v>17</v>
      </c>
      <c r="E2182" s="1" t="s">
        <v>16</v>
      </c>
      <c r="F2182" s="1">
        <v>126855</v>
      </c>
      <c r="G2182" s="1" t="s">
        <v>423</v>
      </c>
      <c r="H2182" s="29">
        <v>20799</v>
      </c>
      <c r="I2182" s="46">
        <v>971.86</v>
      </c>
      <c r="J2182" s="30">
        <v>743.54600000000005</v>
      </c>
      <c r="K2182" s="4"/>
      <c r="L2182" s="3" t="s">
        <v>11</v>
      </c>
      <c r="M2182" s="2">
        <v>45134</v>
      </c>
      <c r="N2182" s="2"/>
      <c r="O2182" s="2">
        <v>45148</v>
      </c>
      <c r="P2182" s="2"/>
      <c r="Q2182" s="2"/>
      <c r="R2182" s="1"/>
      <c r="S2182" s="45"/>
      <c r="T2182" s="31"/>
    </row>
    <row r="2183" spans="1:20" hidden="1" x14ac:dyDescent="0.25">
      <c r="A2183" s="1">
        <v>25932198</v>
      </c>
      <c r="B2183" s="2">
        <v>45134</v>
      </c>
      <c r="C2183" s="2" t="s">
        <v>456</v>
      </c>
      <c r="D2183" s="1" t="s">
        <v>67</v>
      </c>
      <c r="E2183" s="1" t="s">
        <v>66</v>
      </c>
      <c r="F2183" s="1">
        <v>126857</v>
      </c>
      <c r="G2183" s="1" t="s">
        <v>423</v>
      </c>
      <c r="H2183" s="29">
        <v>8249</v>
      </c>
      <c r="I2183" s="46">
        <v>495.35</v>
      </c>
      <c r="J2183" s="30">
        <v>252.553</v>
      </c>
      <c r="K2183" s="4"/>
      <c r="L2183" s="3" t="s">
        <v>61</v>
      </c>
      <c r="M2183" s="2">
        <v>45134</v>
      </c>
      <c r="N2183" s="2"/>
      <c r="O2183" s="2">
        <v>45145</v>
      </c>
      <c r="P2183" s="2"/>
      <c r="Q2183" s="2"/>
      <c r="R2183" s="1"/>
      <c r="S2183" s="45"/>
      <c r="T2183" s="31"/>
    </row>
    <row r="2184" spans="1:20" hidden="1" x14ac:dyDescent="0.25">
      <c r="A2184" s="1">
        <v>25392798</v>
      </c>
      <c r="B2184" s="2">
        <v>45134</v>
      </c>
      <c r="C2184" s="2" t="s">
        <v>456</v>
      </c>
      <c r="D2184" s="1" t="s">
        <v>871</v>
      </c>
      <c r="E2184" s="1" t="s">
        <v>28</v>
      </c>
      <c r="F2184" s="1">
        <v>126858</v>
      </c>
      <c r="G2184" s="1" t="s">
        <v>425</v>
      </c>
      <c r="H2184" s="29">
        <v>13650.12</v>
      </c>
      <c r="I2184" s="46">
        <v>656.75</v>
      </c>
      <c r="J2184" s="30">
        <v>441.96300000000002</v>
      </c>
      <c r="K2184" s="4"/>
      <c r="L2184" s="3" t="s">
        <v>798</v>
      </c>
      <c r="M2184" s="2">
        <v>45134</v>
      </c>
      <c r="N2184" s="2"/>
      <c r="O2184" s="5">
        <v>45148</v>
      </c>
      <c r="P2184" s="2"/>
      <c r="Q2184" s="2"/>
      <c r="R2184" s="1"/>
      <c r="S2184" s="45"/>
      <c r="T2184" s="31"/>
    </row>
    <row r="2185" spans="1:20" hidden="1" x14ac:dyDescent="0.25">
      <c r="A2185" s="1">
        <v>26401598</v>
      </c>
      <c r="B2185" s="2">
        <v>45134</v>
      </c>
      <c r="C2185" s="2" t="s">
        <v>456</v>
      </c>
      <c r="D2185" s="1" t="s">
        <v>298</v>
      </c>
      <c r="E2185" s="1" t="s">
        <v>66</v>
      </c>
      <c r="F2185" s="1">
        <v>126859</v>
      </c>
      <c r="G2185" s="1" t="s">
        <v>423</v>
      </c>
      <c r="H2185" s="29">
        <v>6721.11</v>
      </c>
      <c r="I2185" s="46">
        <v>432.75</v>
      </c>
      <c r="J2185" s="30">
        <v>220.89500000000001</v>
      </c>
      <c r="K2185" s="4"/>
      <c r="L2185" s="3" t="s">
        <v>61</v>
      </c>
      <c r="M2185" s="2">
        <v>45134</v>
      </c>
      <c r="N2185" s="2"/>
      <c r="O2185" s="2">
        <v>45146</v>
      </c>
      <c r="P2185" s="2"/>
      <c r="Q2185" s="2"/>
      <c r="R2185" s="1"/>
      <c r="S2185" s="45"/>
      <c r="T2185" s="31"/>
    </row>
    <row r="2186" spans="1:20" hidden="1" x14ac:dyDescent="0.25">
      <c r="A2186" s="1">
        <v>26129398</v>
      </c>
      <c r="B2186" s="2">
        <v>45134</v>
      </c>
      <c r="C2186" s="2" t="s">
        <v>456</v>
      </c>
      <c r="D2186" s="1" t="s">
        <v>631</v>
      </c>
      <c r="E2186" s="1" t="s">
        <v>66</v>
      </c>
      <c r="F2186" s="1">
        <v>126860</v>
      </c>
      <c r="G2186" s="1" t="s">
        <v>423</v>
      </c>
      <c r="H2186" s="29">
        <v>16500</v>
      </c>
      <c r="I2186" s="46">
        <v>1024.1600000000001</v>
      </c>
      <c r="J2186" s="30">
        <v>528.82299999999998</v>
      </c>
      <c r="K2186" s="4"/>
      <c r="L2186" s="3" t="s">
        <v>61</v>
      </c>
      <c r="M2186" s="2">
        <v>45134</v>
      </c>
      <c r="N2186" s="2"/>
      <c r="O2186" s="2">
        <v>45147</v>
      </c>
      <c r="P2186" s="2"/>
      <c r="Q2186" s="2"/>
      <c r="R2186" s="1"/>
      <c r="S2186" s="45"/>
      <c r="T2186" s="31"/>
    </row>
    <row r="2187" spans="1:20" hidden="1" x14ac:dyDescent="0.25">
      <c r="A2187" s="1">
        <v>26011998</v>
      </c>
      <c r="B2187" s="2">
        <v>45134</v>
      </c>
      <c r="C2187" s="2" t="s">
        <v>456</v>
      </c>
      <c r="D2187" s="1" t="s">
        <v>527</v>
      </c>
      <c r="E2187" s="1" t="s">
        <v>60</v>
      </c>
      <c r="F2187" s="1">
        <v>126861</v>
      </c>
      <c r="G2187" s="1" t="s">
        <v>423</v>
      </c>
      <c r="H2187" s="29">
        <v>19200</v>
      </c>
      <c r="I2187" s="46">
        <v>1395.1</v>
      </c>
      <c r="J2187" s="30">
        <v>820.65</v>
      </c>
      <c r="K2187" s="4"/>
      <c r="L2187" s="3" t="s">
        <v>510</v>
      </c>
      <c r="M2187" s="2">
        <v>45134</v>
      </c>
      <c r="N2187" s="2"/>
      <c r="O2187" s="2">
        <v>45161</v>
      </c>
      <c r="P2187" s="2"/>
      <c r="Q2187" s="2"/>
      <c r="R2187" s="1"/>
      <c r="S2187" s="45"/>
      <c r="T2187" s="31"/>
    </row>
    <row r="2188" spans="1:20" hidden="1" x14ac:dyDescent="0.25">
      <c r="A2188" s="1">
        <v>23764598</v>
      </c>
      <c r="B2188" s="2">
        <v>45134</v>
      </c>
      <c r="C2188" s="2" t="s">
        <v>456</v>
      </c>
      <c r="D2188" s="1" t="s">
        <v>907</v>
      </c>
      <c r="E2188" s="1" t="s">
        <v>49</v>
      </c>
      <c r="F2188" s="1">
        <v>126862</v>
      </c>
      <c r="G2188" s="1" t="s">
        <v>424</v>
      </c>
      <c r="H2188" s="29">
        <v>11240.12</v>
      </c>
      <c r="I2188" s="46">
        <v>668.33</v>
      </c>
      <c r="J2188" s="30">
        <v>339.28300000000002</v>
      </c>
      <c r="K2188" s="4"/>
      <c r="L2188" s="3" t="s">
        <v>959</v>
      </c>
      <c r="M2188" s="2">
        <v>45134</v>
      </c>
      <c r="N2188" s="2" t="s">
        <v>1407</v>
      </c>
      <c r="O2188" s="5">
        <v>45149</v>
      </c>
      <c r="P2188" s="2"/>
      <c r="Q2188" s="2"/>
      <c r="R2188" s="1"/>
      <c r="S2188" s="45"/>
      <c r="T2188" s="31"/>
    </row>
    <row r="2189" spans="1:20" hidden="1" x14ac:dyDescent="0.25">
      <c r="A2189" s="1">
        <v>25611598</v>
      </c>
      <c r="B2189" s="2">
        <v>45134</v>
      </c>
      <c r="C2189" s="2" t="s">
        <v>456</v>
      </c>
      <c r="D2189" s="1" t="s">
        <v>204</v>
      </c>
      <c r="E2189" s="1" t="s">
        <v>16</v>
      </c>
      <c r="F2189" s="1">
        <v>126863</v>
      </c>
      <c r="G2189" s="1" t="s">
        <v>423</v>
      </c>
      <c r="H2189" s="29">
        <v>6875</v>
      </c>
      <c r="I2189" s="46">
        <v>295.82</v>
      </c>
      <c r="J2189" s="30">
        <v>192.8</v>
      </c>
      <c r="K2189" s="4"/>
      <c r="L2189" s="3" t="s">
        <v>11</v>
      </c>
      <c r="M2189" s="2">
        <v>45134</v>
      </c>
      <c r="N2189" s="2"/>
      <c r="O2189" s="2">
        <v>45149</v>
      </c>
      <c r="P2189" s="2"/>
      <c r="Q2189" s="2"/>
      <c r="R2189" s="1"/>
      <c r="S2189" s="45"/>
      <c r="T2189" s="31"/>
    </row>
    <row r="2190" spans="1:20" hidden="1" x14ac:dyDescent="0.25">
      <c r="A2190" s="1">
        <v>26610798</v>
      </c>
      <c r="B2190" s="2">
        <v>45134</v>
      </c>
      <c r="C2190" s="2" t="s">
        <v>456</v>
      </c>
      <c r="D2190" s="1" t="s">
        <v>19</v>
      </c>
      <c r="E2190" s="1" t="s">
        <v>20</v>
      </c>
      <c r="F2190" s="1">
        <v>126864</v>
      </c>
      <c r="G2190" s="1" t="s">
        <v>423</v>
      </c>
      <c r="H2190" s="29">
        <v>6721.11</v>
      </c>
      <c r="I2190" s="46">
        <v>267.3</v>
      </c>
      <c r="J2190" s="30">
        <v>223.958</v>
      </c>
      <c r="K2190" s="4"/>
      <c r="L2190" s="3" t="s">
        <v>11</v>
      </c>
      <c r="M2190" s="2">
        <v>45134</v>
      </c>
      <c r="N2190" s="2"/>
      <c r="O2190" s="2">
        <v>45148</v>
      </c>
      <c r="P2190" s="2"/>
      <c r="Q2190" s="2"/>
      <c r="R2190" s="1"/>
      <c r="S2190" s="45"/>
      <c r="T2190" s="31"/>
    </row>
    <row r="2191" spans="1:20" hidden="1" x14ac:dyDescent="0.25">
      <c r="A2191" s="1">
        <v>26208598</v>
      </c>
      <c r="B2191" s="2">
        <v>45146</v>
      </c>
      <c r="C2191" s="2" t="s">
        <v>715</v>
      </c>
      <c r="D2191" s="1" t="s">
        <v>250</v>
      </c>
      <c r="E2191" s="1" t="s">
        <v>33</v>
      </c>
      <c r="F2191" s="1">
        <v>126865</v>
      </c>
      <c r="G2191" s="1" t="s">
        <v>425</v>
      </c>
      <c r="H2191" s="29">
        <v>6109</v>
      </c>
      <c r="I2191" s="46">
        <v>229.89</v>
      </c>
      <c r="J2191" s="30">
        <v>193.58500000000001</v>
      </c>
      <c r="K2191" s="4"/>
      <c r="L2191" s="3" t="s">
        <v>799</v>
      </c>
      <c r="M2191" s="2">
        <v>45134</v>
      </c>
      <c r="N2191" s="2"/>
      <c r="O2191" s="5">
        <v>45154</v>
      </c>
      <c r="P2191" s="5"/>
      <c r="Q2191" s="2"/>
      <c r="R2191" s="1"/>
      <c r="S2191" s="45"/>
      <c r="T2191" s="31"/>
    </row>
    <row r="2192" spans="1:20" hidden="1" x14ac:dyDescent="0.25">
      <c r="A2192" s="1">
        <v>26222598</v>
      </c>
      <c r="B2192" s="2">
        <v>45134</v>
      </c>
      <c r="C2192" s="2" t="s">
        <v>456</v>
      </c>
      <c r="D2192" s="1" t="s">
        <v>538</v>
      </c>
      <c r="E2192" s="1" t="s">
        <v>20</v>
      </c>
      <c r="F2192" s="1">
        <v>126866</v>
      </c>
      <c r="G2192" s="1" t="s">
        <v>423</v>
      </c>
      <c r="H2192" s="29">
        <v>6500</v>
      </c>
      <c r="I2192" s="46">
        <v>254.32</v>
      </c>
      <c r="J2192" s="30">
        <v>165.751</v>
      </c>
      <c r="K2192" s="4"/>
      <c r="L2192" s="3" t="s">
        <v>11</v>
      </c>
      <c r="M2192" s="2">
        <v>45134</v>
      </c>
      <c r="N2192" s="2"/>
      <c r="O2192" s="2">
        <v>45152</v>
      </c>
      <c r="P2192" s="2"/>
      <c r="Q2192" s="2"/>
      <c r="R2192" s="1"/>
      <c r="S2192" s="45"/>
      <c r="T2192" s="31"/>
    </row>
    <row r="2193" spans="1:20" hidden="1" x14ac:dyDescent="0.25">
      <c r="A2193" s="1">
        <v>26612698</v>
      </c>
      <c r="B2193" s="2">
        <v>45134</v>
      </c>
      <c r="C2193" s="2" t="s">
        <v>456</v>
      </c>
      <c r="D2193" s="1" t="s">
        <v>630</v>
      </c>
      <c r="E2193" s="1" t="s">
        <v>13</v>
      </c>
      <c r="F2193" s="1">
        <v>126867</v>
      </c>
      <c r="G2193" s="1" t="s">
        <v>423</v>
      </c>
      <c r="H2193" s="29">
        <v>13819</v>
      </c>
      <c r="I2193" s="46">
        <v>617.28</v>
      </c>
      <c r="J2193" s="30">
        <v>433.22800000000001</v>
      </c>
      <c r="K2193" s="4"/>
      <c r="L2193" s="3" t="s">
        <v>61</v>
      </c>
      <c r="M2193" s="2">
        <v>45134</v>
      </c>
      <c r="N2193" s="2"/>
      <c r="O2193" s="2">
        <v>45147</v>
      </c>
      <c r="P2193" s="2"/>
      <c r="Q2193" s="2"/>
      <c r="R2193" s="1"/>
      <c r="S2193" s="45"/>
      <c r="T2193" s="31"/>
    </row>
    <row r="2194" spans="1:20" hidden="1" x14ac:dyDescent="0.25">
      <c r="A2194" s="1">
        <v>26420998</v>
      </c>
      <c r="B2194" s="2">
        <v>45134</v>
      </c>
      <c r="C2194" s="2" t="s">
        <v>456</v>
      </c>
      <c r="D2194" s="1" t="s">
        <v>99</v>
      </c>
      <c r="E2194" s="1" t="s">
        <v>16</v>
      </c>
      <c r="F2194" s="1">
        <v>126868</v>
      </c>
      <c r="G2194" s="1" t="s">
        <v>423</v>
      </c>
      <c r="H2194" s="29">
        <v>8909</v>
      </c>
      <c r="I2194" s="46">
        <v>437.74</v>
      </c>
      <c r="J2194" s="30">
        <v>285.29899999999998</v>
      </c>
      <c r="K2194" s="4"/>
      <c r="L2194" s="3" t="s">
        <v>11</v>
      </c>
      <c r="M2194" s="2">
        <v>45134</v>
      </c>
      <c r="N2194" s="2"/>
      <c r="O2194" s="2">
        <v>45154</v>
      </c>
      <c r="P2194" s="2"/>
      <c r="Q2194" s="2"/>
      <c r="R2194" s="1"/>
      <c r="S2194" s="45"/>
      <c r="T2194" s="31"/>
    </row>
    <row r="2195" spans="1:20" hidden="1" x14ac:dyDescent="0.25">
      <c r="A2195" s="1">
        <v>26134298</v>
      </c>
      <c r="B2195" s="2">
        <v>45134</v>
      </c>
      <c r="C2195" s="2" t="s">
        <v>456</v>
      </c>
      <c r="D2195" s="1" t="s">
        <v>248</v>
      </c>
      <c r="E2195" s="1" t="s">
        <v>13</v>
      </c>
      <c r="F2195" s="1">
        <v>126869</v>
      </c>
      <c r="G2195" s="1" t="s">
        <v>423</v>
      </c>
      <c r="H2195" s="29">
        <v>10209</v>
      </c>
      <c r="I2195" s="46">
        <v>486.07</v>
      </c>
      <c r="J2195" s="30">
        <v>343.43799999999999</v>
      </c>
      <c r="K2195" s="4"/>
      <c r="L2195" s="3" t="s">
        <v>61</v>
      </c>
      <c r="M2195" s="2">
        <v>45134</v>
      </c>
      <c r="N2195" s="2"/>
      <c r="O2195" s="2">
        <v>45153</v>
      </c>
      <c r="P2195" s="2"/>
      <c r="Q2195" s="2"/>
      <c r="R2195" s="1"/>
      <c r="S2195" s="45"/>
      <c r="T2195" s="31"/>
    </row>
    <row r="2196" spans="1:20" hidden="1" x14ac:dyDescent="0.25">
      <c r="A2196" s="1">
        <v>24852798</v>
      </c>
      <c r="B2196" s="2">
        <v>45134</v>
      </c>
      <c r="C2196" s="2" t="s">
        <v>456</v>
      </c>
      <c r="D2196" s="1" t="s">
        <v>903</v>
      </c>
      <c r="E2196" s="1" t="s">
        <v>49</v>
      </c>
      <c r="F2196" s="1">
        <v>126870</v>
      </c>
      <c r="G2196" s="1" t="s">
        <v>424</v>
      </c>
      <c r="H2196" s="29">
        <v>14950</v>
      </c>
      <c r="I2196" s="46">
        <v>1196.07</v>
      </c>
      <c r="J2196" s="30">
        <v>618.65499999999997</v>
      </c>
      <c r="K2196" s="4"/>
      <c r="L2196" s="3" t="s">
        <v>959</v>
      </c>
      <c r="M2196" s="2">
        <v>45134</v>
      </c>
      <c r="N2196" s="2" t="s">
        <v>1407</v>
      </c>
      <c r="O2196" s="5">
        <v>45147</v>
      </c>
      <c r="P2196" s="2"/>
      <c r="Q2196" s="2"/>
      <c r="R2196" s="1"/>
      <c r="S2196" s="45"/>
      <c r="T2196" s="31"/>
    </row>
    <row r="2197" spans="1:20" hidden="1" x14ac:dyDescent="0.25">
      <c r="A2197" s="1">
        <v>25421198</v>
      </c>
      <c r="B2197" s="2">
        <v>45134</v>
      </c>
      <c r="C2197" s="2" t="s">
        <v>456</v>
      </c>
      <c r="D2197" s="1" t="s">
        <v>907</v>
      </c>
      <c r="E2197" s="1" t="s">
        <v>49</v>
      </c>
      <c r="F2197" s="1">
        <v>126871</v>
      </c>
      <c r="G2197" s="1" t="s">
        <v>424</v>
      </c>
      <c r="H2197" s="29">
        <v>19835</v>
      </c>
      <c r="I2197" s="46">
        <v>1368.76</v>
      </c>
      <c r="J2197" s="30">
        <v>702.62099999999998</v>
      </c>
      <c r="K2197" s="4"/>
      <c r="L2197" s="3" t="s">
        <v>959</v>
      </c>
      <c r="M2197" s="2">
        <v>45134</v>
      </c>
      <c r="N2197" s="2" t="s">
        <v>1407</v>
      </c>
      <c r="O2197" s="5">
        <v>45149</v>
      </c>
      <c r="P2197" s="2"/>
      <c r="Q2197" s="2"/>
      <c r="R2197" s="1"/>
      <c r="S2197" s="45"/>
      <c r="T2197" s="31"/>
    </row>
    <row r="2198" spans="1:20" hidden="1" x14ac:dyDescent="0.25">
      <c r="A2198" s="1">
        <v>26162898</v>
      </c>
      <c r="B2198" s="2">
        <v>45141</v>
      </c>
      <c r="C2198" s="2" t="s">
        <v>715</v>
      </c>
      <c r="D2198" s="1" t="s">
        <v>151</v>
      </c>
      <c r="E2198" s="1" t="s">
        <v>33</v>
      </c>
      <c r="F2198" s="1">
        <v>126872</v>
      </c>
      <c r="G2198" s="1" t="s">
        <v>425</v>
      </c>
      <c r="H2198" s="29">
        <v>15999</v>
      </c>
      <c r="I2198" s="46">
        <v>654.62</v>
      </c>
      <c r="J2198" s="30">
        <v>537.03800000000001</v>
      </c>
      <c r="K2198" s="4"/>
      <c r="L2198" s="3" t="s">
        <v>799</v>
      </c>
      <c r="M2198" s="2">
        <v>45134</v>
      </c>
      <c r="N2198" s="2"/>
      <c r="O2198" s="5">
        <v>45147</v>
      </c>
      <c r="P2198" s="5"/>
      <c r="Q2198" s="2"/>
      <c r="R2198" s="1"/>
      <c r="S2198" s="45"/>
      <c r="T2198" s="31"/>
    </row>
    <row r="2199" spans="1:20" hidden="1" x14ac:dyDescent="0.25">
      <c r="A2199" s="1">
        <v>26348998</v>
      </c>
      <c r="B2199" s="2">
        <v>45134</v>
      </c>
      <c r="C2199" s="2" t="s">
        <v>456</v>
      </c>
      <c r="D2199" s="1" t="s">
        <v>874</v>
      </c>
      <c r="E2199" s="1" t="s">
        <v>49</v>
      </c>
      <c r="F2199" s="1">
        <v>126873</v>
      </c>
      <c r="G2199" s="1" t="s">
        <v>424</v>
      </c>
      <c r="H2199" s="29">
        <v>16314.18</v>
      </c>
      <c r="I2199" s="46">
        <v>1087.76</v>
      </c>
      <c r="J2199" s="30">
        <v>559.89800000000002</v>
      </c>
      <c r="K2199" s="4"/>
      <c r="L2199" s="3" t="s">
        <v>959</v>
      </c>
      <c r="M2199" s="2">
        <v>45134</v>
      </c>
      <c r="N2199" s="2" t="s">
        <v>1407</v>
      </c>
      <c r="O2199" s="5">
        <v>45152</v>
      </c>
      <c r="P2199" s="2"/>
      <c r="Q2199" s="2"/>
      <c r="R2199" s="1"/>
      <c r="S2199" s="45"/>
      <c r="T2199" s="31"/>
    </row>
    <row r="2200" spans="1:20" hidden="1" x14ac:dyDescent="0.25">
      <c r="A2200" s="1">
        <v>26154198</v>
      </c>
      <c r="B2200" s="2">
        <v>45134</v>
      </c>
      <c r="C2200" s="2" t="s">
        <v>456</v>
      </c>
      <c r="D2200" s="1" t="s">
        <v>62</v>
      </c>
      <c r="E2200" s="1" t="s">
        <v>60</v>
      </c>
      <c r="F2200" s="1">
        <v>126874</v>
      </c>
      <c r="G2200" s="1" t="s">
        <v>423</v>
      </c>
      <c r="H2200" s="29">
        <v>11127.61</v>
      </c>
      <c r="I2200" s="46">
        <v>633.99</v>
      </c>
      <c r="J2200" s="30">
        <v>371.93700000000001</v>
      </c>
      <c r="K2200" s="4"/>
      <c r="L2200" s="3" t="s">
        <v>510</v>
      </c>
      <c r="M2200" s="2">
        <v>45134</v>
      </c>
      <c r="N2200" s="27"/>
      <c r="O2200" s="2">
        <v>45154</v>
      </c>
      <c r="P2200" s="2"/>
      <c r="Q2200" s="2"/>
      <c r="R2200" s="1"/>
      <c r="S2200" s="45"/>
      <c r="T2200" s="31"/>
    </row>
    <row r="2201" spans="1:20" hidden="1" x14ac:dyDescent="0.25">
      <c r="A2201" s="1">
        <v>26380598</v>
      </c>
      <c r="B2201" s="2">
        <v>45134</v>
      </c>
      <c r="C2201" s="2" t="s">
        <v>456</v>
      </c>
      <c r="D2201" s="1" t="s">
        <v>326</v>
      </c>
      <c r="E2201" s="1" t="s">
        <v>66</v>
      </c>
      <c r="F2201" s="1">
        <v>126875</v>
      </c>
      <c r="G2201" s="1" t="s">
        <v>423</v>
      </c>
      <c r="H2201" s="29">
        <v>18667</v>
      </c>
      <c r="I2201" s="46">
        <v>1313.18</v>
      </c>
      <c r="J2201" s="30">
        <v>543.53</v>
      </c>
      <c r="K2201" s="4"/>
      <c r="L2201" s="3" t="s">
        <v>61</v>
      </c>
      <c r="M2201" s="2">
        <v>45134</v>
      </c>
      <c r="N2201" s="2"/>
      <c r="O2201" s="2">
        <v>45156</v>
      </c>
      <c r="P2201" s="2"/>
      <c r="Q2201" s="2"/>
      <c r="R2201" s="1"/>
      <c r="S2201" s="45"/>
      <c r="T2201" s="31"/>
    </row>
    <row r="2202" spans="1:20" hidden="1" x14ac:dyDescent="0.25">
      <c r="A2202" s="1">
        <v>26555298</v>
      </c>
      <c r="B2202" s="2">
        <v>45135</v>
      </c>
      <c r="C2202" s="2" t="s">
        <v>456</v>
      </c>
      <c r="D2202" s="1" t="s">
        <v>633</v>
      </c>
      <c r="E2202" s="1" t="s">
        <v>13</v>
      </c>
      <c r="F2202" s="1">
        <v>126876</v>
      </c>
      <c r="G2202" s="1" t="s">
        <v>423</v>
      </c>
      <c r="H2202" s="29">
        <v>14785</v>
      </c>
      <c r="I2202" s="46">
        <v>623.51</v>
      </c>
      <c r="J2202" s="30">
        <v>433.38799999999998</v>
      </c>
      <c r="K2202" s="4"/>
      <c r="L2202" s="3" t="s">
        <v>61</v>
      </c>
      <c r="M2202" s="2">
        <v>45134</v>
      </c>
      <c r="N2202" s="2"/>
      <c r="O2202" s="2">
        <v>45142</v>
      </c>
      <c r="P2202" s="2"/>
      <c r="Q2202" s="2"/>
      <c r="R2202" s="1"/>
      <c r="S2202" s="45"/>
      <c r="T2202" s="31"/>
    </row>
    <row r="2203" spans="1:20" hidden="1" x14ac:dyDescent="0.25">
      <c r="A2203" s="1">
        <v>25704898</v>
      </c>
      <c r="B2203" s="2">
        <v>45134</v>
      </c>
      <c r="C2203" s="2" t="s">
        <v>456</v>
      </c>
      <c r="D2203" s="1" t="s">
        <v>22</v>
      </c>
      <c r="E2203" s="1" t="s">
        <v>16</v>
      </c>
      <c r="F2203" s="1">
        <v>126877</v>
      </c>
      <c r="G2203" s="1" t="s">
        <v>423</v>
      </c>
      <c r="H2203" s="29">
        <v>7480</v>
      </c>
      <c r="I2203" s="46">
        <v>338.94</v>
      </c>
      <c r="J2203" s="30">
        <v>220.89500000000001</v>
      </c>
      <c r="K2203" s="4"/>
      <c r="L2203" s="3" t="s">
        <v>11</v>
      </c>
      <c r="M2203" s="2">
        <v>45134</v>
      </c>
      <c r="N2203" s="2"/>
      <c r="O2203" s="2">
        <v>45154</v>
      </c>
      <c r="P2203" s="2"/>
      <c r="Q2203" s="2"/>
      <c r="R2203" s="1"/>
      <c r="S2203" s="45"/>
      <c r="T2203" s="31"/>
    </row>
    <row r="2204" spans="1:20" hidden="1" x14ac:dyDescent="0.25">
      <c r="A2204" s="1">
        <v>26139298</v>
      </c>
      <c r="B2204" s="2">
        <v>45134</v>
      </c>
      <c r="C2204" s="2" t="s">
        <v>456</v>
      </c>
      <c r="D2204" s="1" t="s">
        <v>347</v>
      </c>
      <c r="E2204" s="1" t="s">
        <v>60</v>
      </c>
      <c r="F2204" s="1">
        <v>126878</v>
      </c>
      <c r="G2204" s="1" t="s">
        <v>423</v>
      </c>
      <c r="H2204" s="29">
        <v>10450</v>
      </c>
      <c r="I2204" s="46">
        <v>534.45000000000005</v>
      </c>
      <c r="J2204" s="30">
        <v>314.38400000000001</v>
      </c>
      <c r="K2204" s="4"/>
      <c r="L2204" s="3" t="s">
        <v>510</v>
      </c>
      <c r="M2204" s="2">
        <v>45134</v>
      </c>
      <c r="N2204" s="2"/>
      <c r="O2204" s="2">
        <v>45160</v>
      </c>
      <c r="P2204" s="2"/>
      <c r="Q2204" s="2"/>
      <c r="R2204" s="1"/>
      <c r="S2204" s="45"/>
      <c r="T2204" s="31"/>
    </row>
    <row r="2205" spans="1:20" hidden="1" x14ac:dyDescent="0.25">
      <c r="A2205" s="1">
        <v>26500798</v>
      </c>
      <c r="B2205" s="2">
        <v>45134</v>
      </c>
      <c r="C2205" s="2" t="s">
        <v>456</v>
      </c>
      <c r="D2205" s="1" t="s">
        <v>525</v>
      </c>
      <c r="E2205" s="1" t="s">
        <v>60</v>
      </c>
      <c r="F2205" s="1">
        <v>126879</v>
      </c>
      <c r="G2205" s="1" t="s">
        <v>423</v>
      </c>
      <c r="H2205" s="29">
        <v>39571.269999999997</v>
      </c>
      <c r="I2205" s="46">
        <v>2208.3000000000002</v>
      </c>
      <c r="J2205" s="30">
        <v>1299</v>
      </c>
      <c r="K2205" s="4"/>
      <c r="L2205" s="3" t="s">
        <v>510</v>
      </c>
      <c r="M2205" s="2">
        <v>45134</v>
      </c>
      <c r="N2205" s="2"/>
      <c r="O2205" s="2">
        <v>45161</v>
      </c>
      <c r="P2205" s="2"/>
      <c r="Q2205" s="2"/>
      <c r="R2205" s="1"/>
      <c r="S2205" s="45"/>
      <c r="T2205" s="31"/>
    </row>
    <row r="2206" spans="1:20" hidden="1" x14ac:dyDescent="0.25">
      <c r="A2206" s="1">
        <v>26562198</v>
      </c>
      <c r="B2206" s="2">
        <v>45134</v>
      </c>
      <c r="C2206" s="2" t="s">
        <v>456</v>
      </c>
      <c r="D2206" s="1" t="s">
        <v>1042</v>
      </c>
      <c r="E2206" s="1" t="s">
        <v>49</v>
      </c>
      <c r="F2206" s="1">
        <v>126880</v>
      </c>
      <c r="G2206" s="1" t="s">
        <v>424</v>
      </c>
      <c r="H2206" s="29">
        <v>9085</v>
      </c>
      <c r="I2206" s="46">
        <v>603.04999999999995</v>
      </c>
      <c r="J2206" s="30">
        <v>272.59899999999999</v>
      </c>
      <c r="K2206" s="4"/>
      <c r="L2206" s="3" t="s">
        <v>959</v>
      </c>
      <c r="M2206" s="2">
        <v>45134</v>
      </c>
      <c r="N2206" s="2" t="s">
        <v>1407</v>
      </c>
      <c r="O2206" s="5">
        <v>45156</v>
      </c>
      <c r="P2206" s="2"/>
      <c r="Q2206" s="2"/>
      <c r="R2206" s="1"/>
      <c r="S2206" s="45"/>
      <c r="T2206" s="31"/>
    </row>
    <row r="2207" spans="1:20" hidden="1" x14ac:dyDescent="0.25">
      <c r="A2207" s="1">
        <v>26080998</v>
      </c>
      <c r="B2207" s="2">
        <v>45134</v>
      </c>
      <c r="C2207" s="2" t="s">
        <v>456</v>
      </c>
      <c r="D2207" s="1" t="s">
        <v>198</v>
      </c>
      <c r="E2207" s="1" t="s">
        <v>60</v>
      </c>
      <c r="F2207" s="1">
        <v>126881</v>
      </c>
      <c r="G2207" s="1" t="s">
        <v>423</v>
      </c>
      <c r="H2207" s="29">
        <v>17519</v>
      </c>
      <c r="I2207" s="46">
        <v>1050.78</v>
      </c>
      <c r="J2207" s="30">
        <v>618.10500000000002</v>
      </c>
      <c r="K2207" s="4"/>
      <c r="L2207" s="3" t="s">
        <v>510</v>
      </c>
      <c r="M2207" s="2">
        <v>45134</v>
      </c>
      <c r="N2207" s="2"/>
      <c r="O2207" s="2">
        <v>45161</v>
      </c>
      <c r="P2207" s="2"/>
      <c r="Q2207" s="2"/>
      <c r="R2207" s="1"/>
      <c r="S2207" s="45"/>
      <c r="T2207" s="31"/>
    </row>
    <row r="2208" spans="1:20" hidden="1" x14ac:dyDescent="0.25">
      <c r="A2208" s="1">
        <v>26339698</v>
      </c>
      <c r="B2208" s="2">
        <v>45138</v>
      </c>
      <c r="C2208" s="2" t="s">
        <v>456</v>
      </c>
      <c r="D2208" s="1" t="s">
        <v>34</v>
      </c>
      <c r="E2208" s="1" t="s">
        <v>28</v>
      </c>
      <c r="F2208" s="1">
        <v>126882</v>
      </c>
      <c r="G2208" s="1" t="s">
        <v>425</v>
      </c>
      <c r="H2208" s="29">
        <v>7523</v>
      </c>
      <c r="I2208" s="46">
        <v>355.78</v>
      </c>
      <c r="J2208" s="30">
        <v>251.791</v>
      </c>
      <c r="K2208" s="4"/>
      <c r="L2208" s="3" t="s">
        <v>798</v>
      </c>
      <c r="M2208" s="2">
        <v>45134</v>
      </c>
      <c r="N2208" s="2"/>
      <c r="O2208" s="5">
        <v>45149</v>
      </c>
      <c r="P2208" s="2"/>
      <c r="Q2208" s="2"/>
      <c r="R2208" s="1"/>
      <c r="S2208" s="45"/>
      <c r="T2208" s="31"/>
    </row>
    <row r="2209" spans="1:20" hidden="1" x14ac:dyDescent="0.25">
      <c r="A2209" s="1">
        <v>25893698</v>
      </c>
      <c r="B2209" s="2">
        <v>45134</v>
      </c>
      <c r="C2209" s="2" t="s">
        <v>456</v>
      </c>
      <c r="D2209" s="1" t="s">
        <v>12</v>
      </c>
      <c r="E2209" s="1" t="s">
        <v>13</v>
      </c>
      <c r="F2209" s="1">
        <v>126883</v>
      </c>
      <c r="G2209" s="1" t="s">
        <v>423</v>
      </c>
      <c r="H2209" s="29">
        <v>17343.810000000001</v>
      </c>
      <c r="I2209" s="46">
        <v>862.69</v>
      </c>
      <c r="J2209" s="30">
        <v>618.10500000000002</v>
      </c>
      <c r="K2209" s="4"/>
      <c r="L2209" s="3" t="s">
        <v>61</v>
      </c>
      <c r="M2209" s="2">
        <v>45134</v>
      </c>
      <c r="N2209" s="2"/>
      <c r="O2209" s="2">
        <v>45147</v>
      </c>
      <c r="P2209" s="2"/>
      <c r="Q2209" s="2"/>
      <c r="R2209" s="1"/>
      <c r="S2209" s="45"/>
      <c r="T2209" s="31"/>
    </row>
    <row r="2210" spans="1:20" hidden="1" x14ac:dyDescent="0.25">
      <c r="A2210" s="1">
        <v>26311798</v>
      </c>
      <c r="B2210" s="2">
        <v>45138</v>
      </c>
      <c r="C2210" s="2" t="s">
        <v>456</v>
      </c>
      <c r="D2210" s="1" t="s">
        <v>34</v>
      </c>
      <c r="E2210" s="1" t="s">
        <v>28</v>
      </c>
      <c r="F2210" s="1">
        <v>126884</v>
      </c>
      <c r="G2210" s="1" t="s">
        <v>425</v>
      </c>
      <c r="H2210" s="29">
        <v>14000</v>
      </c>
      <c r="I2210" s="46">
        <v>582.09</v>
      </c>
      <c r="J2210" s="30">
        <v>475.62099999999998</v>
      </c>
      <c r="K2210" s="4"/>
      <c r="L2210" s="3" t="s">
        <v>798</v>
      </c>
      <c r="M2210" s="2">
        <v>45134</v>
      </c>
      <c r="N2210" s="2"/>
      <c r="O2210" s="5">
        <v>45149</v>
      </c>
      <c r="P2210" s="2"/>
      <c r="Q2210" s="2"/>
      <c r="R2210" s="1"/>
      <c r="S2210" s="45"/>
      <c r="T2210" s="31"/>
    </row>
    <row r="2211" spans="1:20" hidden="1" x14ac:dyDescent="0.25">
      <c r="A2211" s="1">
        <v>26589898</v>
      </c>
      <c r="B2211" s="2">
        <v>45134</v>
      </c>
      <c r="C2211" s="2" t="s">
        <v>456</v>
      </c>
      <c r="D2211" s="1" t="s">
        <v>99</v>
      </c>
      <c r="E2211" s="1" t="s">
        <v>16</v>
      </c>
      <c r="F2211" s="1">
        <v>126885</v>
      </c>
      <c r="G2211" s="1" t="s">
        <v>423</v>
      </c>
      <c r="H2211" s="29">
        <v>12549</v>
      </c>
      <c r="I2211" s="46">
        <v>664.97</v>
      </c>
      <c r="J2211" s="30">
        <v>433.38799999999998</v>
      </c>
      <c r="K2211" s="4"/>
      <c r="L2211" s="3" t="s">
        <v>11</v>
      </c>
      <c r="M2211" s="2">
        <v>45134</v>
      </c>
      <c r="N2211" s="2"/>
      <c r="O2211" s="2">
        <v>45154</v>
      </c>
      <c r="P2211" s="2"/>
      <c r="Q2211" s="2"/>
      <c r="R2211" s="1"/>
      <c r="S2211" s="45"/>
      <c r="T2211" s="31"/>
    </row>
    <row r="2212" spans="1:20" hidden="1" x14ac:dyDescent="0.25">
      <c r="A2212" s="1">
        <v>26570698</v>
      </c>
      <c r="B2212" s="2">
        <v>45134</v>
      </c>
      <c r="C2212" s="2" t="s">
        <v>456</v>
      </c>
      <c r="D2212" s="1" t="s">
        <v>34</v>
      </c>
      <c r="E2212" s="1" t="s">
        <v>28</v>
      </c>
      <c r="F2212" s="1">
        <v>126886</v>
      </c>
      <c r="G2212" s="1" t="s">
        <v>425</v>
      </c>
      <c r="H2212" s="29">
        <v>8819.91</v>
      </c>
      <c r="I2212" s="46">
        <v>388.65</v>
      </c>
      <c r="J2212" s="30">
        <v>285.92700000000002</v>
      </c>
      <c r="K2212" s="4"/>
      <c r="L2212" s="3" t="s">
        <v>798</v>
      </c>
      <c r="M2212" s="2">
        <v>45134</v>
      </c>
      <c r="N2212" s="2"/>
      <c r="O2212" s="5">
        <v>45147</v>
      </c>
      <c r="P2212" s="2"/>
      <c r="Q2212" s="2"/>
      <c r="R2212" s="1"/>
      <c r="S2212" s="45"/>
      <c r="T2212" s="31"/>
    </row>
    <row r="2213" spans="1:20" hidden="1" x14ac:dyDescent="0.25">
      <c r="A2213" s="1">
        <v>26617998</v>
      </c>
      <c r="B2213" s="2">
        <v>45134</v>
      </c>
      <c r="C2213" s="2" t="s">
        <v>456</v>
      </c>
      <c r="D2213" s="1" t="s">
        <v>34</v>
      </c>
      <c r="E2213" s="1" t="s">
        <v>28</v>
      </c>
      <c r="F2213" s="1">
        <v>126887</v>
      </c>
      <c r="G2213" s="1" t="s">
        <v>425</v>
      </c>
      <c r="H2213" s="29">
        <v>22729.41</v>
      </c>
      <c r="I2213" s="46">
        <v>943.15</v>
      </c>
      <c r="J2213" s="30">
        <v>829.34199999999998</v>
      </c>
      <c r="K2213" s="4"/>
      <c r="L2213" s="3" t="s">
        <v>798</v>
      </c>
      <c r="M2213" s="2">
        <v>45134</v>
      </c>
      <c r="N2213" s="2"/>
      <c r="O2213" s="5">
        <v>45147</v>
      </c>
      <c r="P2213" s="2"/>
      <c r="Q2213" s="2"/>
      <c r="R2213" s="1"/>
      <c r="S2213" s="45"/>
      <c r="T2213" s="31"/>
    </row>
    <row r="2214" spans="1:20" hidden="1" x14ac:dyDescent="0.25">
      <c r="A2214" s="1">
        <v>26859998</v>
      </c>
      <c r="B2214" s="2">
        <v>45134</v>
      </c>
      <c r="C2214" s="2" t="s">
        <v>456</v>
      </c>
      <c r="D2214" s="1" t="s">
        <v>62</v>
      </c>
      <c r="E2214" s="1" t="s">
        <v>60</v>
      </c>
      <c r="F2214" s="1">
        <v>126888</v>
      </c>
      <c r="G2214" s="1" t="s">
        <v>423</v>
      </c>
      <c r="H2214" s="29">
        <v>14169</v>
      </c>
      <c r="I2214" s="46">
        <v>837.94</v>
      </c>
      <c r="J2214" s="30">
        <v>491.59500000000003</v>
      </c>
      <c r="K2214" s="4"/>
      <c r="L2214" s="3" t="s">
        <v>510</v>
      </c>
      <c r="M2214" s="2">
        <v>45134</v>
      </c>
      <c r="N2214" s="2"/>
      <c r="O2214" s="2">
        <v>45154</v>
      </c>
      <c r="P2214" s="2"/>
      <c r="Q2214" s="2"/>
      <c r="R2214" s="1"/>
      <c r="S2214" s="45"/>
      <c r="T2214" s="31"/>
    </row>
    <row r="2215" spans="1:20" hidden="1" x14ac:dyDescent="0.25">
      <c r="A2215" s="1">
        <v>26706198</v>
      </c>
      <c r="B2215" s="2">
        <v>45134</v>
      </c>
      <c r="C2215" s="2" t="s">
        <v>456</v>
      </c>
      <c r="D2215" s="1" t="s">
        <v>34</v>
      </c>
      <c r="E2215" s="1" t="s">
        <v>28</v>
      </c>
      <c r="F2215" s="1">
        <v>126889</v>
      </c>
      <c r="G2215" s="1" t="s">
        <v>425</v>
      </c>
      <c r="H2215" s="29">
        <v>14039</v>
      </c>
      <c r="I2215" s="46">
        <v>596.5</v>
      </c>
      <c r="J2215" s="30">
        <v>491.59500000000003</v>
      </c>
      <c r="K2215" s="4"/>
      <c r="L2215" s="3" t="s">
        <v>798</v>
      </c>
      <c r="M2215" s="2">
        <v>45134</v>
      </c>
      <c r="N2215" s="2"/>
      <c r="O2215" s="5">
        <v>45147</v>
      </c>
      <c r="P2215" s="2"/>
      <c r="Q2215" s="2"/>
      <c r="R2215" s="1"/>
      <c r="S2215" s="45"/>
      <c r="T2215" s="31"/>
    </row>
    <row r="2216" spans="1:20" hidden="1" x14ac:dyDescent="0.25">
      <c r="A2216" s="1">
        <v>26672198</v>
      </c>
      <c r="B2216" s="2">
        <v>45134</v>
      </c>
      <c r="C2216" s="2" t="s">
        <v>456</v>
      </c>
      <c r="D2216" s="1" t="s">
        <v>62</v>
      </c>
      <c r="E2216" s="1" t="s">
        <v>60</v>
      </c>
      <c r="F2216" s="1">
        <v>126890</v>
      </c>
      <c r="G2216" s="1" t="s">
        <v>423</v>
      </c>
      <c r="H2216" s="29">
        <v>6789</v>
      </c>
      <c r="I2216" s="46">
        <v>376.52</v>
      </c>
      <c r="J2216" s="30">
        <v>220.89500000000001</v>
      </c>
      <c r="K2216" s="4"/>
      <c r="L2216" s="3" t="s">
        <v>510</v>
      </c>
      <c r="M2216" s="2">
        <v>45134</v>
      </c>
      <c r="N2216" s="2"/>
      <c r="O2216" s="2">
        <v>45154</v>
      </c>
      <c r="P2216" s="2"/>
      <c r="Q2216" s="2"/>
      <c r="R2216" s="1"/>
      <c r="S2216" s="45"/>
      <c r="T2216" s="31"/>
    </row>
    <row r="2217" spans="1:20" hidden="1" x14ac:dyDescent="0.25">
      <c r="A2217" s="1">
        <v>26026798</v>
      </c>
      <c r="B2217" s="2">
        <v>45134</v>
      </c>
      <c r="C2217" s="2" t="s">
        <v>456</v>
      </c>
      <c r="D2217" s="1" t="s">
        <v>123</v>
      </c>
      <c r="E2217" s="1" t="s">
        <v>30</v>
      </c>
      <c r="F2217" s="1">
        <v>126894</v>
      </c>
      <c r="G2217" s="1" t="s">
        <v>425</v>
      </c>
      <c r="H2217" s="29">
        <v>11350</v>
      </c>
      <c r="I2217" s="46">
        <v>452.2</v>
      </c>
      <c r="J2217" s="30">
        <v>343.94400000000002</v>
      </c>
      <c r="K2217" s="4"/>
      <c r="L2217" s="3" t="s">
        <v>798</v>
      </c>
      <c r="M2217" s="2">
        <v>45134</v>
      </c>
      <c r="N2217" s="2"/>
      <c r="O2217" s="5">
        <v>45148</v>
      </c>
      <c r="P2217" s="2"/>
      <c r="Q2217" s="2"/>
      <c r="R2217" s="1"/>
      <c r="S2217" s="45"/>
      <c r="T2217" s="31"/>
    </row>
    <row r="2218" spans="1:20" hidden="1" x14ac:dyDescent="0.25">
      <c r="A2218" s="1">
        <v>26143698</v>
      </c>
      <c r="B2218" s="2">
        <v>45134</v>
      </c>
      <c r="C2218" s="2" t="s">
        <v>456</v>
      </c>
      <c r="D2218" s="1" t="s">
        <v>311</v>
      </c>
      <c r="E2218" s="1" t="s">
        <v>16</v>
      </c>
      <c r="F2218" s="1">
        <v>126895</v>
      </c>
      <c r="G2218" s="1" t="s">
        <v>423</v>
      </c>
      <c r="H2218" s="29">
        <v>32038</v>
      </c>
      <c r="I2218" s="46">
        <v>1712.27</v>
      </c>
      <c r="J2218" s="30">
        <v>1115.97</v>
      </c>
      <c r="K2218" s="4"/>
      <c r="L2218" s="3" t="s">
        <v>11</v>
      </c>
      <c r="M2218" s="2">
        <v>45134</v>
      </c>
      <c r="N2218" s="2"/>
      <c r="O2218" s="2">
        <v>45154</v>
      </c>
      <c r="P2218" s="2"/>
      <c r="Q2218" s="2"/>
      <c r="R2218" s="1"/>
      <c r="S2218" s="45"/>
      <c r="T2218" s="31"/>
    </row>
    <row r="2219" spans="1:20" hidden="1" x14ac:dyDescent="0.25">
      <c r="A2219" s="1">
        <v>26491398</v>
      </c>
      <c r="B2219" s="2">
        <v>45134</v>
      </c>
      <c r="C2219" s="2" t="s">
        <v>456</v>
      </c>
      <c r="D2219" s="1" t="s">
        <v>331</v>
      </c>
      <c r="E2219" s="1" t="s">
        <v>16</v>
      </c>
      <c r="F2219" s="1">
        <v>126896</v>
      </c>
      <c r="G2219" s="1" t="s">
        <v>423</v>
      </c>
      <c r="H2219" s="29">
        <v>8249</v>
      </c>
      <c r="I2219" s="46">
        <v>387.51</v>
      </c>
      <c r="J2219" s="30">
        <v>252.553</v>
      </c>
      <c r="K2219" s="4"/>
      <c r="L2219" s="3" t="s">
        <v>11</v>
      </c>
      <c r="M2219" s="2">
        <v>45134</v>
      </c>
      <c r="N2219" s="2"/>
      <c r="O2219" s="2">
        <v>45154</v>
      </c>
      <c r="P2219" s="2"/>
      <c r="Q2219" s="2"/>
      <c r="R2219" s="1"/>
      <c r="S2219" s="45"/>
      <c r="T2219" s="31"/>
    </row>
    <row r="2220" spans="1:20" hidden="1" x14ac:dyDescent="0.25">
      <c r="A2220" s="1">
        <v>26406298</v>
      </c>
      <c r="B2220" s="2">
        <v>45141</v>
      </c>
      <c r="C2220" s="2" t="s">
        <v>715</v>
      </c>
      <c r="D2220" s="1" t="s">
        <v>152</v>
      </c>
      <c r="E2220" s="1" t="s">
        <v>33</v>
      </c>
      <c r="F2220" s="1">
        <v>126897</v>
      </c>
      <c r="G2220" s="1" t="s">
        <v>425</v>
      </c>
      <c r="H2220" s="29">
        <v>12549</v>
      </c>
      <c r="I2220" s="46">
        <v>513.46</v>
      </c>
      <c r="J2220" s="30">
        <v>415.608</v>
      </c>
      <c r="K2220" s="4"/>
      <c r="L2220" s="3" t="s">
        <v>799</v>
      </c>
      <c r="M2220" s="2">
        <v>45134</v>
      </c>
      <c r="N2220" s="2"/>
      <c r="O2220" s="5">
        <v>45147</v>
      </c>
      <c r="P2220" s="5"/>
      <c r="Q2220" s="2"/>
      <c r="R2220" s="1"/>
      <c r="S2220" s="45"/>
      <c r="T2220" s="31"/>
    </row>
    <row r="2221" spans="1:20" hidden="1" x14ac:dyDescent="0.25">
      <c r="A2221" s="1">
        <v>26503698</v>
      </c>
      <c r="B2221" s="2">
        <v>45134</v>
      </c>
      <c r="C2221" s="2" t="s">
        <v>456</v>
      </c>
      <c r="D2221" s="1" t="s">
        <v>21</v>
      </c>
      <c r="E2221" s="1" t="s">
        <v>16</v>
      </c>
      <c r="F2221" s="1">
        <v>126898</v>
      </c>
      <c r="G2221" s="1" t="s">
        <v>423</v>
      </c>
      <c r="H2221" s="29">
        <v>13672.5</v>
      </c>
      <c r="I2221" s="46">
        <v>629.17999999999995</v>
      </c>
      <c r="J2221" s="30">
        <v>410.05599999999998</v>
      </c>
      <c r="K2221" s="4"/>
      <c r="L2221" s="3" t="s">
        <v>11</v>
      </c>
      <c r="M2221" s="2">
        <v>45134</v>
      </c>
      <c r="N2221" s="2"/>
      <c r="O2221" s="2">
        <v>45154</v>
      </c>
      <c r="P2221" s="2"/>
      <c r="Q2221" s="2"/>
      <c r="R2221" s="1"/>
      <c r="S2221" s="45"/>
      <c r="T2221" s="31"/>
    </row>
    <row r="2222" spans="1:20" hidden="1" x14ac:dyDescent="0.25">
      <c r="A2222" s="1">
        <v>26173298</v>
      </c>
      <c r="B2222" s="2">
        <v>45134</v>
      </c>
      <c r="C2222" s="2" t="s">
        <v>456</v>
      </c>
      <c r="D2222" s="1" t="s">
        <v>564</v>
      </c>
      <c r="E2222" s="1" t="s">
        <v>16</v>
      </c>
      <c r="F2222" s="1">
        <v>126899</v>
      </c>
      <c r="G2222" s="1" t="s">
        <v>423</v>
      </c>
      <c r="H2222" s="29">
        <v>12549</v>
      </c>
      <c r="I2222" s="46">
        <v>664.97</v>
      </c>
      <c r="J2222" s="30">
        <v>433.38799999999998</v>
      </c>
      <c r="K2222" s="4"/>
      <c r="L2222" s="3" t="s">
        <v>11</v>
      </c>
      <c r="M2222" s="2">
        <v>45134</v>
      </c>
      <c r="N2222" s="2"/>
      <c r="O2222" s="2">
        <v>45154</v>
      </c>
      <c r="P2222" s="2"/>
      <c r="Q2222" s="2"/>
      <c r="R2222" s="1"/>
      <c r="S2222" s="45"/>
      <c r="T2222" s="31"/>
    </row>
    <row r="2223" spans="1:20" hidden="1" x14ac:dyDescent="0.25">
      <c r="A2223" s="1">
        <v>26230698</v>
      </c>
      <c r="B2223" s="2">
        <v>45134</v>
      </c>
      <c r="C2223" s="2" t="s">
        <v>456</v>
      </c>
      <c r="D2223" s="1" t="s">
        <v>263</v>
      </c>
      <c r="E2223" s="1" t="s">
        <v>13</v>
      </c>
      <c r="F2223" s="1">
        <v>126900</v>
      </c>
      <c r="G2223" s="1" t="s">
        <v>423</v>
      </c>
      <c r="H2223" s="29">
        <v>19224.810000000001</v>
      </c>
      <c r="I2223" s="46">
        <v>944.65</v>
      </c>
      <c r="J2223" s="30">
        <v>679.31100000000004</v>
      </c>
      <c r="K2223" s="4"/>
      <c r="L2223" s="3" t="s">
        <v>61</v>
      </c>
      <c r="M2223" s="2">
        <v>45134</v>
      </c>
      <c r="N2223" s="2"/>
      <c r="O2223" s="2">
        <v>45145</v>
      </c>
      <c r="P2223" s="2"/>
      <c r="Q2223" s="2"/>
      <c r="R2223" s="1"/>
      <c r="S2223" s="45"/>
      <c r="T2223" s="31"/>
    </row>
    <row r="2224" spans="1:20" hidden="1" x14ac:dyDescent="0.25">
      <c r="A2224" s="1">
        <v>25863598</v>
      </c>
      <c r="B2224" s="2">
        <v>45134</v>
      </c>
      <c r="C2224" s="2" t="s">
        <v>456</v>
      </c>
      <c r="D2224" s="1" t="s">
        <v>357</v>
      </c>
      <c r="E2224" s="1" t="s">
        <v>24</v>
      </c>
      <c r="F2224" s="1">
        <v>126901</v>
      </c>
      <c r="G2224" s="1" t="s">
        <v>423</v>
      </c>
      <c r="H2224" s="29">
        <v>18569</v>
      </c>
      <c r="I2224" s="46">
        <v>814.51</v>
      </c>
      <c r="J2224" s="30">
        <v>651.47799999999995</v>
      </c>
      <c r="K2224" s="4"/>
      <c r="L2224" s="3" t="s">
        <v>11</v>
      </c>
      <c r="M2224" s="2">
        <v>45134</v>
      </c>
      <c r="N2224" s="2"/>
      <c r="O2224" s="2">
        <v>45148</v>
      </c>
      <c r="P2224" s="2"/>
      <c r="Q2224" s="2"/>
      <c r="R2224" s="1"/>
      <c r="S2224" s="45"/>
      <c r="T2224" s="31"/>
    </row>
    <row r="2225" spans="1:20" hidden="1" x14ac:dyDescent="0.25">
      <c r="A2225" s="1">
        <v>26097198</v>
      </c>
      <c r="B2225" s="2">
        <v>45134</v>
      </c>
      <c r="C2225" s="2" t="s">
        <v>456</v>
      </c>
      <c r="D2225" s="1" t="s">
        <v>62</v>
      </c>
      <c r="E2225" s="1" t="s">
        <v>60</v>
      </c>
      <c r="F2225" s="1">
        <v>126902</v>
      </c>
      <c r="G2225" s="1" t="s">
        <v>423</v>
      </c>
      <c r="H2225" s="29">
        <v>14169</v>
      </c>
      <c r="I2225" s="46">
        <v>837.94</v>
      </c>
      <c r="J2225" s="30">
        <v>491.59500000000003</v>
      </c>
      <c r="K2225" s="4"/>
      <c r="L2225" s="3" t="s">
        <v>510</v>
      </c>
      <c r="M2225" s="2">
        <v>45134</v>
      </c>
      <c r="N2225" s="2"/>
      <c r="O2225" s="2">
        <v>45154</v>
      </c>
      <c r="P2225" s="2"/>
      <c r="Q2225" s="2"/>
      <c r="R2225" s="1"/>
      <c r="S2225" s="45"/>
      <c r="T2225" s="31"/>
    </row>
    <row r="2226" spans="1:20" hidden="1" x14ac:dyDescent="0.25">
      <c r="A2226" s="1">
        <v>26639498</v>
      </c>
      <c r="B2226" s="2">
        <v>45139</v>
      </c>
      <c r="C2226" s="2" t="s">
        <v>715</v>
      </c>
      <c r="D2226" s="1" t="s">
        <v>84</v>
      </c>
      <c r="E2226" s="1" t="s">
        <v>13</v>
      </c>
      <c r="F2226" s="1">
        <v>126903</v>
      </c>
      <c r="G2226" s="1" t="s">
        <v>423</v>
      </c>
      <c r="H2226" s="29">
        <v>22959</v>
      </c>
      <c r="I2226" s="46">
        <v>815.61</v>
      </c>
      <c r="J2226" s="30">
        <v>829.34199999999998</v>
      </c>
      <c r="K2226" s="4"/>
      <c r="L2226" s="3" t="s">
        <v>844</v>
      </c>
      <c r="M2226" s="2">
        <v>45134</v>
      </c>
      <c r="N2226" s="2"/>
      <c r="O2226" s="5">
        <v>45156</v>
      </c>
      <c r="P2226" s="2"/>
      <c r="Q2226" s="2"/>
      <c r="R2226" s="1"/>
      <c r="S2226" s="45"/>
      <c r="T2226" s="31"/>
    </row>
    <row r="2227" spans="1:20" hidden="1" x14ac:dyDescent="0.25">
      <c r="A2227" s="1">
        <v>25676998</v>
      </c>
      <c r="B2227" s="2">
        <v>45141</v>
      </c>
      <c r="C2227" s="2" t="s">
        <v>715</v>
      </c>
      <c r="D2227" s="1" t="s">
        <v>151</v>
      </c>
      <c r="E2227" s="1" t="s">
        <v>33</v>
      </c>
      <c r="F2227" s="1">
        <v>126904</v>
      </c>
      <c r="G2227" s="1" t="s">
        <v>425</v>
      </c>
      <c r="H2227" s="29">
        <v>31179</v>
      </c>
      <c r="I2227" s="46">
        <v>1275.73</v>
      </c>
      <c r="J2227" s="30">
        <v>928.98699999999997</v>
      </c>
      <c r="K2227" s="4"/>
      <c r="L2227" s="3" t="s">
        <v>799</v>
      </c>
      <c r="M2227" s="2">
        <v>45134</v>
      </c>
      <c r="N2227" s="2"/>
      <c r="O2227" s="5">
        <v>45147</v>
      </c>
      <c r="P2227" s="5"/>
      <c r="Q2227" s="2"/>
      <c r="R2227" s="1"/>
      <c r="S2227" s="45"/>
      <c r="T2227" s="31"/>
    </row>
    <row r="2228" spans="1:20" hidden="1" x14ac:dyDescent="0.25">
      <c r="A2228" s="1">
        <v>26352798</v>
      </c>
      <c r="B2228" s="2">
        <v>45134</v>
      </c>
      <c r="C2228" s="2" t="s">
        <v>456</v>
      </c>
      <c r="D2228" s="1" t="s">
        <v>62</v>
      </c>
      <c r="E2228" s="1" t="s">
        <v>60</v>
      </c>
      <c r="F2228" s="1">
        <v>126905</v>
      </c>
      <c r="G2228" s="1" t="s">
        <v>423</v>
      </c>
      <c r="H2228" s="29">
        <v>9589</v>
      </c>
      <c r="I2228" s="46">
        <v>534.82000000000005</v>
      </c>
      <c r="J2228" s="30">
        <v>313.76</v>
      </c>
      <c r="K2228" s="4"/>
      <c r="L2228" s="3" t="s">
        <v>510</v>
      </c>
      <c r="M2228" s="2">
        <v>45134</v>
      </c>
      <c r="N2228" s="2"/>
      <c r="O2228" s="2">
        <v>45154</v>
      </c>
      <c r="P2228" s="2"/>
      <c r="Q2228" s="2"/>
      <c r="R2228" s="1"/>
      <c r="S2228" s="45"/>
      <c r="T2228" s="31"/>
    </row>
    <row r="2229" spans="1:20" hidden="1" x14ac:dyDescent="0.25">
      <c r="A2229" s="1">
        <v>26566998</v>
      </c>
      <c r="B2229" s="2">
        <v>45139</v>
      </c>
      <c r="C2229" s="2" t="s">
        <v>715</v>
      </c>
      <c r="D2229" s="1" t="s">
        <v>1060</v>
      </c>
      <c r="E2229" s="1" t="s">
        <v>33</v>
      </c>
      <c r="F2229" s="1">
        <v>126908</v>
      </c>
      <c r="G2229" s="1" t="s">
        <v>425</v>
      </c>
      <c r="H2229" s="29">
        <v>94495.8</v>
      </c>
      <c r="I2229" s="46">
        <v>4196</v>
      </c>
      <c r="J2229" s="30">
        <v>3986.7869999999998</v>
      </c>
      <c r="K2229" s="4"/>
      <c r="L2229" s="3" t="s">
        <v>860</v>
      </c>
      <c r="M2229" s="2">
        <v>45134</v>
      </c>
      <c r="N2229" s="2"/>
      <c r="O2229" s="2">
        <v>45154</v>
      </c>
      <c r="P2229" s="2"/>
      <c r="Q2229" s="2"/>
      <c r="R2229" s="1"/>
      <c r="S2229" s="45"/>
      <c r="T2229" s="31"/>
    </row>
    <row r="2230" spans="1:20" hidden="1" x14ac:dyDescent="0.25">
      <c r="A2230" s="1">
        <v>26573598</v>
      </c>
      <c r="B2230" s="2">
        <v>45134</v>
      </c>
      <c r="C2230" s="2" t="s">
        <v>456</v>
      </c>
      <c r="D2230" s="1" t="s">
        <v>218</v>
      </c>
      <c r="E2230" s="1" t="s">
        <v>28</v>
      </c>
      <c r="F2230" s="1">
        <v>126909</v>
      </c>
      <c r="G2230" s="1" t="s">
        <v>425</v>
      </c>
      <c r="H2230" s="29">
        <v>8909</v>
      </c>
      <c r="I2230" s="46">
        <v>457.03</v>
      </c>
      <c r="J2230" s="30">
        <v>285.92700000000002</v>
      </c>
      <c r="K2230" s="4"/>
      <c r="L2230" s="3" t="s">
        <v>798</v>
      </c>
      <c r="M2230" s="2">
        <v>45134</v>
      </c>
      <c r="N2230" s="2"/>
      <c r="O2230" s="5">
        <v>45148</v>
      </c>
      <c r="P2230" s="2"/>
      <c r="Q2230" s="2"/>
      <c r="R2230" s="1"/>
      <c r="S2230" s="45"/>
      <c r="T2230" s="31"/>
    </row>
    <row r="2231" spans="1:20" hidden="1" x14ac:dyDescent="0.25">
      <c r="A2231" s="1">
        <v>26600898</v>
      </c>
      <c r="B2231" s="2">
        <v>45139</v>
      </c>
      <c r="C2231" s="2" t="s">
        <v>715</v>
      </c>
      <c r="D2231" s="1" t="s">
        <v>1051</v>
      </c>
      <c r="E2231" s="1" t="s">
        <v>88</v>
      </c>
      <c r="F2231" s="1">
        <v>126910</v>
      </c>
      <c r="G2231" s="1" t="s">
        <v>423</v>
      </c>
      <c r="H2231" s="29">
        <v>5539</v>
      </c>
      <c r="I2231" s="46">
        <v>223.33</v>
      </c>
      <c r="J2231" s="30">
        <v>162.68799999999999</v>
      </c>
      <c r="K2231" s="4"/>
      <c r="L2231" s="3" t="s">
        <v>844</v>
      </c>
      <c r="M2231" s="2">
        <v>45134</v>
      </c>
      <c r="N2231" s="2"/>
      <c r="O2231" s="5">
        <v>45156</v>
      </c>
      <c r="P2231" s="2"/>
      <c r="Q2231" s="2"/>
      <c r="R2231" s="1"/>
      <c r="S2231" s="45"/>
      <c r="T2231" s="31"/>
    </row>
    <row r="2232" spans="1:20" hidden="1" x14ac:dyDescent="0.25">
      <c r="A2232" s="1">
        <v>26881898</v>
      </c>
      <c r="B2232" s="2">
        <v>45134</v>
      </c>
      <c r="C2232" s="2" t="s">
        <v>456</v>
      </c>
      <c r="D2232" s="1" t="s">
        <v>526</v>
      </c>
      <c r="E2232" s="1" t="s">
        <v>60</v>
      </c>
      <c r="F2232" s="1">
        <v>126911</v>
      </c>
      <c r="G2232" s="1" t="s">
        <v>423</v>
      </c>
      <c r="H2232" s="29">
        <v>47136.84</v>
      </c>
      <c r="I2232" s="46">
        <v>2526.5100000000002</v>
      </c>
      <c r="J2232" s="30">
        <v>1486.1859999999999</v>
      </c>
      <c r="K2232" s="4"/>
      <c r="L2232" s="3" t="s">
        <v>510</v>
      </c>
      <c r="M2232" s="2">
        <v>45134</v>
      </c>
      <c r="N2232" s="2"/>
      <c r="O2232" s="2">
        <v>45160</v>
      </c>
      <c r="P2232" s="2"/>
      <c r="Q2232" s="2"/>
      <c r="R2232" s="1"/>
      <c r="S2232" s="45"/>
      <c r="T2232" s="31"/>
    </row>
    <row r="2233" spans="1:20" hidden="1" x14ac:dyDescent="0.25">
      <c r="A2233" s="1">
        <v>26158798</v>
      </c>
      <c r="B2233" s="2">
        <v>45134</v>
      </c>
      <c r="C2233" s="2" t="s">
        <v>456</v>
      </c>
      <c r="D2233" s="1" t="s">
        <v>65</v>
      </c>
      <c r="E2233" s="1" t="s">
        <v>66</v>
      </c>
      <c r="F2233" s="1">
        <v>126918</v>
      </c>
      <c r="G2233" s="1" t="s">
        <v>423</v>
      </c>
      <c r="H2233" s="29">
        <v>11909</v>
      </c>
      <c r="I2233" s="46">
        <v>522.41</v>
      </c>
      <c r="J2233" s="30">
        <v>297.29700000000003</v>
      </c>
      <c r="K2233" s="4"/>
      <c r="L2233" s="3" t="s">
        <v>61</v>
      </c>
      <c r="M2233" s="2">
        <v>45134</v>
      </c>
      <c r="N2233" s="2"/>
      <c r="O2233" s="2">
        <v>45152</v>
      </c>
      <c r="P2233" s="2"/>
      <c r="Q2233" s="2"/>
      <c r="R2233" s="1"/>
      <c r="S2233" s="45"/>
      <c r="T2233" s="31"/>
    </row>
    <row r="2234" spans="1:20" hidden="1" x14ac:dyDescent="0.25">
      <c r="A2234" s="1">
        <v>26475098</v>
      </c>
      <c r="B2234" s="2">
        <v>45134</v>
      </c>
      <c r="C2234" s="2" t="s">
        <v>456</v>
      </c>
      <c r="D2234" s="1" t="s">
        <v>130</v>
      </c>
      <c r="E2234" s="1" t="s">
        <v>16</v>
      </c>
      <c r="F2234" s="1">
        <v>126919</v>
      </c>
      <c r="G2234" s="1" t="s">
        <v>423</v>
      </c>
      <c r="H2234" s="29">
        <v>39500</v>
      </c>
      <c r="I2234" s="46">
        <v>1867.15</v>
      </c>
      <c r="J2234" s="30">
        <v>1428.51</v>
      </c>
      <c r="K2234" s="4"/>
      <c r="L2234" s="3" t="s">
        <v>11</v>
      </c>
      <c r="M2234" s="2">
        <v>45134</v>
      </c>
      <c r="N2234" s="2"/>
      <c r="O2234" s="2">
        <v>45148</v>
      </c>
      <c r="P2234" s="2"/>
      <c r="Q2234" s="2"/>
      <c r="R2234" s="1"/>
      <c r="S2234" s="45"/>
      <c r="T2234" s="31"/>
    </row>
    <row r="2235" spans="1:20" hidden="1" x14ac:dyDescent="0.25">
      <c r="A2235" s="1">
        <v>26129698</v>
      </c>
      <c r="B2235" s="2">
        <v>45134</v>
      </c>
      <c r="C2235" s="2" t="s">
        <v>456</v>
      </c>
      <c r="D2235" s="1" t="s">
        <v>125</v>
      </c>
      <c r="E2235" s="1" t="s">
        <v>30</v>
      </c>
      <c r="F2235" s="1">
        <v>126921</v>
      </c>
      <c r="G2235" s="1" t="s">
        <v>425</v>
      </c>
      <c r="H2235" s="29">
        <v>9889.11</v>
      </c>
      <c r="I2235" s="46">
        <v>622.28</v>
      </c>
      <c r="J2235" s="30">
        <v>313.76</v>
      </c>
      <c r="K2235" s="4"/>
      <c r="L2235" s="3" t="s">
        <v>798</v>
      </c>
      <c r="M2235" s="2">
        <v>45134</v>
      </c>
      <c r="N2235" s="2"/>
      <c r="O2235" s="5">
        <v>45149</v>
      </c>
      <c r="P2235" s="2"/>
      <c r="Q2235" s="2"/>
      <c r="R2235" s="1"/>
      <c r="S2235" s="45"/>
      <c r="T2235" s="31"/>
    </row>
    <row r="2236" spans="1:20" hidden="1" x14ac:dyDescent="0.25">
      <c r="A2236" s="1">
        <v>26542098</v>
      </c>
      <c r="B2236" s="2">
        <v>45134</v>
      </c>
      <c r="C2236" s="2" t="s">
        <v>456</v>
      </c>
      <c r="D2236" s="1" t="s">
        <v>1039</v>
      </c>
      <c r="E2236" s="1" t="s">
        <v>30</v>
      </c>
      <c r="F2236" s="1">
        <v>126922</v>
      </c>
      <c r="G2236" s="1" t="s">
        <v>425</v>
      </c>
      <c r="H2236" s="29">
        <v>8909</v>
      </c>
      <c r="I2236" s="46">
        <v>687.42</v>
      </c>
      <c r="J2236" s="30">
        <v>285.29899999999998</v>
      </c>
      <c r="K2236" s="4"/>
      <c r="L2236" s="3" t="s">
        <v>798</v>
      </c>
      <c r="M2236" s="2">
        <v>45134</v>
      </c>
      <c r="N2236" s="2"/>
      <c r="O2236" s="5">
        <v>45160</v>
      </c>
      <c r="P2236" s="2"/>
      <c r="Q2236" s="2"/>
      <c r="R2236" s="1"/>
      <c r="S2236" s="45"/>
      <c r="T2236" s="31"/>
    </row>
    <row r="2237" spans="1:20" hidden="1" x14ac:dyDescent="0.25">
      <c r="A2237" s="1">
        <v>26509198</v>
      </c>
      <c r="B2237" s="2">
        <v>45134</v>
      </c>
      <c r="C2237" s="2" t="s">
        <v>456</v>
      </c>
      <c r="D2237" s="1" t="s">
        <v>63</v>
      </c>
      <c r="E2237" s="1" t="s">
        <v>24</v>
      </c>
      <c r="F2237" s="1">
        <v>126923</v>
      </c>
      <c r="G2237" s="1" t="s">
        <v>423</v>
      </c>
      <c r="H2237" s="29">
        <v>7599</v>
      </c>
      <c r="I2237" s="46">
        <v>314.81</v>
      </c>
      <c r="J2237" s="30">
        <v>251.791</v>
      </c>
      <c r="K2237" s="4"/>
      <c r="L2237" s="3" t="s">
        <v>11</v>
      </c>
      <c r="M2237" s="2">
        <v>45134</v>
      </c>
      <c r="N2237" s="2"/>
      <c r="O2237" s="2">
        <v>45148</v>
      </c>
      <c r="P2237" s="2"/>
      <c r="Q2237" s="2"/>
      <c r="R2237" s="1"/>
      <c r="S2237" s="45"/>
      <c r="T2237" s="31"/>
    </row>
    <row r="2238" spans="1:20" hidden="1" x14ac:dyDescent="0.25">
      <c r="A2238" s="1">
        <v>26592298</v>
      </c>
      <c r="B2238" s="2">
        <v>45134</v>
      </c>
      <c r="C2238" s="2" t="s">
        <v>456</v>
      </c>
      <c r="D2238" s="1" t="s">
        <v>841</v>
      </c>
      <c r="E2238" s="1" t="s">
        <v>42</v>
      </c>
      <c r="F2238" s="1">
        <v>126926</v>
      </c>
      <c r="G2238" s="1" t="s">
        <v>424</v>
      </c>
      <c r="H2238" s="29">
        <v>9777.9</v>
      </c>
      <c r="I2238" s="46">
        <v>1630.25</v>
      </c>
      <c r="J2238" s="30">
        <v>313.13299999999998</v>
      </c>
      <c r="K2238" s="4"/>
      <c r="L2238" s="3" t="s">
        <v>798</v>
      </c>
      <c r="M2238" s="2">
        <v>45134</v>
      </c>
      <c r="N2238" s="2"/>
      <c r="O2238" s="5">
        <v>45162</v>
      </c>
      <c r="P2238" s="2"/>
      <c r="Q2238" s="2"/>
      <c r="R2238" s="1"/>
      <c r="S2238" s="45"/>
      <c r="T2238" s="31"/>
    </row>
    <row r="2239" spans="1:20" hidden="1" x14ac:dyDescent="0.25">
      <c r="A2239" s="1">
        <v>26606798</v>
      </c>
      <c r="B2239" s="2">
        <v>45134</v>
      </c>
      <c r="C2239" s="2" t="s">
        <v>456</v>
      </c>
      <c r="D2239" s="1" t="s">
        <v>43</v>
      </c>
      <c r="E2239" s="1" t="s">
        <v>26</v>
      </c>
      <c r="F2239" s="1">
        <v>126929</v>
      </c>
      <c r="G2239" s="1" t="s">
        <v>424</v>
      </c>
      <c r="H2239" s="29">
        <v>12945</v>
      </c>
      <c r="I2239" s="46">
        <v>866.52</v>
      </c>
      <c r="J2239" s="30">
        <v>433.26400000000001</v>
      </c>
      <c r="K2239" s="4"/>
      <c r="L2239" s="3" t="s">
        <v>510</v>
      </c>
      <c r="M2239" s="2">
        <v>45134</v>
      </c>
      <c r="N2239" s="2"/>
      <c r="O2239" s="2">
        <v>45168</v>
      </c>
      <c r="P2239" s="2"/>
      <c r="Q2239" s="2"/>
      <c r="R2239" s="1"/>
      <c r="S2239" s="45"/>
      <c r="T2239" s="31"/>
    </row>
    <row r="2240" spans="1:20" hidden="1" x14ac:dyDescent="0.25">
      <c r="A2240" s="1">
        <v>26516398</v>
      </c>
      <c r="B2240" s="2">
        <v>45134</v>
      </c>
      <c r="C2240" s="2" t="s">
        <v>456</v>
      </c>
      <c r="D2240" s="1" t="s">
        <v>17</v>
      </c>
      <c r="E2240" s="1" t="s">
        <v>16</v>
      </c>
      <c r="F2240" s="1">
        <v>126930</v>
      </c>
      <c r="G2240" s="1" t="s">
        <v>423</v>
      </c>
      <c r="H2240" s="29">
        <v>70500</v>
      </c>
      <c r="I2240" s="46">
        <v>3036.44</v>
      </c>
      <c r="J2240" s="30">
        <v>2323.12</v>
      </c>
      <c r="K2240" s="4"/>
      <c r="L2240" s="3" t="s">
        <v>11</v>
      </c>
      <c r="M2240" s="2">
        <v>45134</v>
      </c>
      <c r="N2240" s="2"/>
      <c r="O2240" s="2">
        <v>45148</v>
      </c>
      <c r="P2240" s="2"/>
      <c r="Q2240" s="2"/>
      <c r="R2240" s="1"/>
      <c r="S2240" s="45"/>
      <c r="T2240" s="31"/>
    </row>
    <row r="2241" spans="1:20" hidden="1" x14ac:dyDescent="0.25">
      <c r="A2241" s="1">
        <v>26202898</v>
      </c>
      <c r="B2241" s="2">
        <v>45134</v>
      </c>
      <c r="C2241" s="2" t="s">
        <v>456</v>
      </c>
      <c r="D2241" s="1" t="s">
        <v>123</v>
      </c>
      <c r="E2241" s="1" t="s">
        <v>30</v>
      </c>
      <c r="F2241" s="1">
        <v>126931</v>
      </c>
      <c r="G2241" s="1" t="s">
        <v>425</v>
      </c>
      <c r="H2241" s="29">
        <v>8965</v>
      </c>
      <c r="I2241" s="46">
        <v>388.34</v>
      </c>
      <c r="J2241" s="30">
        <v>285.29899999999998</v>
      </c>
      <c r="K2241" s="4"/>
      <c r="L2241" s="3" t="s">
        <v>798</v>
      </c>
      <c r="M2241" s="2">
        <v>45134</v>
      </c>
      <c r="N2241" s="2"/>
      <c r="O2241" s="5">
        <v>45148</v>
      </c>
      <c r="P2241" s="2"/>
      <c r="Q2241" s="2"/>
      <c r="R2241" s="1"/>
      <c r="S2241" s="45"/>
      <c r="T2241" s="31"/>
    </row>
    <row r="2242" spans="1:20" hidden="1" x14ac:dyDescent="0.25">
      <c r="A2242" s="1">
        <v>26307898</v>
      </c>
      <c r="B2242" s="2">
        <v>45141</v>
      </c>
      <c r="C2242" s="2" t="s">
        <v>715</v>
      </c>
      <c r="D2242" s="1" t="s">
        <v>50</v>
      </c>
      <c r="E2242" s="1" t="s">
        <v>51</v>
      </c>
      <c r="F2242" s="1">
        <v>126932</v>
      </c>
      <c r="G2242" s="1" t="s">
        <v>422</v>
      </c>
      <c r="H2242" s="29">
        <v>12549</v>
      </c>
      <c r="I2242" s="46">
        <v>513.46</v>
      </c>
      <c r="J2242" s="30">
        <v>433.38799999999998</v>
      </c>
      <c r="K2242" s="4"/>
      <c r="L2242" s="3" t="s">
        <v>799</v>
      </c>
      <c r="M2242" s="2">
        <v>45134</v>
      </c>
      <c r="N2242" s="2"/>
      <c r="O2242" s="5">
        <v>45148</v>
      </c>
      <c r="P2242" s="5"/>
      <c r="Q2242" s="2"/>
      <c r="R2242" s="1"/>
      <c r="S2242" s="45"/>
      <c r="T2242" s="31"/>
    </row>
    <row r="2243" spans="1:20" hidden="1" x14ac:dyDescent="0.25">
      <c r="A2243" s="1">
        <v>26430898</v>
      </c>
      <c r="B2243" s="2">
        <v>45134</v>
      </c>
      <c r="C2243" s="2" t="s">
        <v>456</v>
      </c>
      <c r="D2243" s="1" t="s">
        <v>31</v>
      </c>
      <c r="E2243" s="1" t="s">
        <v>26</v>
      </c>
      <c r="F2243" s="1">
        <v>126933</v>
      </c>
      <c r="G2243" s="1" t="s">
        <v>424</v>
      </c>
      <c r="H2243" s="29">
        <v>9876.67</v>
      </c>
      <c r="I2243" s="46">
        <v>627.52</v>
      </c>
      <c r="J2243" s="30">
        <v>313.76</v>
      </c>
      <c r="K2243" s="4"/>
      <c r="L2243" s="3" t="s">
        <v>510</v>
      </c>
      <c r="M2243" s="2">
        <v>45134</v>
      </c>
      <c r="N2243" s="2"/>
      <c r="O2243" s="2">
        <v>45174</v>
      </c>
      <c r="P2243" s="2"/>
      <c r="Q2243" s="2"/>
      <c r="R2243" s="1"/>
      <c r="S2243" s="45"/>
      <c r="T2243" s="31"/>
    </row>
    <row r="2244" spans="1:20" hidden="1" x14ac:dyDescent="0.25">
      <c r="A2244" s="1">
        <v>26496098</v>
      </c>
      <c r="B2244" s="2">
        <v>45134</v>
      </c>
      <c r="C2244" s="2" t="s">
        <v>456</v>
      </c>
      <c r="D2244" s="1" t="s">
        <v>124</v>
      </c>
      <c r="E2244" s="1" t="s">
        <v>30</v>
      </c>
      <c r="F2244" s="1">
        <v>126934</v>
      </c>
      <c r="G2244" s="1" t="s">
        <v>425</v>
      </c>
      <c r="H2244" s="29">
        <v>17536.86</v>
      </c>
      <c r="I2244" s="46">
        <v>891.91</v>
      </c>
      <c r="J2244" s="30">
        <v>498.35899999999998</v>
      </c>
      <c r="K2244" s="4"/>
      <c r="L2244" s="3" t="s">
        <v>959</v>
      </c>
      <c r="M2244" s="2">
        <v>45134</v>
      </c>
      <c r="N2244" s="2" t="s">
        <v>1407</v>
      </c>
      <c r="O2244" s="5">
        <v>45152</v>
      </c>
      <c r="P2244" s="2"/>
      <c r="Q2244" s="2"/>
      <c r="R2244" s="1"/>
      <c r="S2244" s="45"/>
      <c r="T2244" s="31"/>
    </row>
    <row r="2245" spans="1:20" hidden="1" x14ac:dyDescent="0.25">
      <c r="A2245" s="1">
        <v>26159798</v>
      </c>
      <c r="B2245" s="2">
        <v>45141</v>
      </c>
      <c r="C2245" s="2" t="s">
        <v>715</v>
      </c>
      <c r="D2245" s="1" t="s">
        <v>1066</v>
      </c>
      <c r="E2245" s="1" t="s">
        <v>51</v>
      </c>
      <c r="F2245" s="1">
        <v>126935</v>
      </c>
      <c r="G2245" s="1" t="s">
        <v>422</v>
      </c>
      <c r="H2245" s="29">
        <v>8820</v>
      </c>
      <c r="I2245" s="46">
        <v>360.88</v>
      </c>
      <c r="J2245" s="30">
        <v>285.92700000000002</v>
      </c>
      <c r="K2245" s="4"/>
      <c r="L2245" s="3" t="s">
        <v>799</v>
      </c>
      <c r="M2245" s="2">
        <v>45134</v>
      </c>
      <c r="N2245" s="2"/>
      <c r="O2245" s="5">
        <v>45148</v>
      </c>
      <c r="P2245" s="5"/>
      <c r="Q2245" s="2"/>
      <c r="R2245" s="1"/>
      <c r="S2245" s="45"/>
      <c r="T2245" s="31"/>
    </row>
    <row r="2246" spans="1:20" hidden="1" x14ac:dyDescent="0.25">
      <c r="A2246" s="1">
        <v>26477698</v>
      </c>
      <c r="B2246" s="2">
        <v>45134</v>
      </c>
      <c r="C2246" s="2" t="s">
        <v>456</v>
      </c>
      <c r="D2246" s="1" t="s">
        <v>370</v>
      </c>
      <c r="E2246" s="1" t="s">
        <v>10</v>
      </c>
      <c r="F2246" s="1">
        <v>126936</v>
      </c>
      <c r="G2246" s="1" t="s">
        <v>423</v>
      </c>
      <c r="H2246" s="29">
        <v>14000</v>
      </c>
      <c r="I2246" s="46">
        <v>716.53</v>
      </c>
      <c r="J2246" s="30">
        <v>496.25299999999999</v>
      </c>
      <c r="K2246" s="4"/>
      <c r="L2246" s="3" t="s">
        <v>61</v>
      </c>
      <c r="M2246" s="2">
        <v>45134</v>
      </c>
      <c r="N2246" s="2"/>
      <c r="O2246" s="2">
        <v>45155</v>
      </c>
      <c r="P2246" s="2"/>
      <c r="Q2246" s="2"/>
      <c r="R2246" s="1"/>
      <c r="S2246" s="45"/>
      <c r="T2246" s="31"/>
    </row>
    <row r="2247" spans="1:20" hidden="1" x14ac:dyDescent="0.25">
      <c r="A2247" s="1">
        <v>26439598</v>
      </c>
      <c r="B2247" s="2">
        <v>45134</v>
      </c>
      <c r="C2247" s="2" t="s">
        <v>456</v>
      </c>
      <c r="D2247" s="1" t="s">
        <v>503</v>
      </c>
      <c r="E2247" s="1" t="s">
        <v>6</v>
      </c>
      <c r="F2247" s="1">
        <v>126937</v>
      </c>
      <c r="G2247" s="1" t="s">
        <v>422</v>
      </c>
      <c r="H2247" s="29">
        <v>8909</v>
      </c>
      <c r="I2247" s="46">
        <v>451.07</v>
      </c>
      <c r="J2247" s="30">
        <v>285.29899999999998</v>
      </c>
      <c r="K2247" s="4"/>
      <c r="L2247" s="3" t="s">
        <v>52</v>
      </c>
      <c r="M2247" s="2">
        <v>45134</v>
      </c>
      <c r="N2247" s="2"/>
      <c r="O2247" s="2">
        <v>45149</v>
      </c>
      <c r="P2247" s="2"/>
      <c r="Q2247" s="2"/>
      <c r="R2247" s="1"/>
      <c r="S2247" s="45"/>
      <c r="T2247" s="31"/>
    </row>
    <row r="2248" spans="1:20" hidden="1" x14ac:dyDescent="0.25">
      <c r="A2248" s="1">
        <v>26440998</v>
      </c>
      <c r="B2248" s="2">
        <v>45134</v>
      </c>
      <c r="C2248" s="2" t="s">
        <v>456</v>
      </c>
      <c r="D2248" s="1" t="s">
        <v>503</v>
      </c>
      <c r="E2248" s="1" t="s">
        <v>6</v>
      </c>
      <c r="F2248" s="1">
        <v>126938</v>
      </c>
      <c r="G2248" s="1" t="s">
        <v>422</v>
      </c>
      <c r="H2248" s="29">
        <v>8909</v>
      </c>
      <c r="I2248" s="46">
        <v>451.07</v>
      </c>
      <c r="J2248" s="30">
        <v>285.29899999999998</v>
      </c>
      <c r="K2248" s="4"/>
      <c r="L2248" s="3" t="s">
        <v>52</v>
      </c>
      <c r="M2248" s="2">
        <v>45134</v>
      </c>
      <c r="N2248" s="2"/>
      <c r="O2248" s="2">
        <v>45149</v>
      </c>
      <c r="P2248" s="2"/>
      <c r="Q2248" s="2"/>
      <c r="R2248" s="1"/>
      <c r="S2248" s="45"/>
      <c r="T2248" s="31"/>
    </row>
    <row r="2249" spans="1:20" hidden="1" x14ac:dyDescent="0.25">
      <c r="A2249" s="1">
        <v>26497198</v>
      </c>
      <c r="B2249" s="2">
        <v>45138</v>
      </c>
      <c r="C2249" s="2" t="s">
        <v>456</v>
      </c>
      <c r="D2249" s="1" t="s">
        <v>12</v>
      </c>
      <c r="E2249" s="1" t="s">
        <v>13</v>
      </c>
      <c r="F2249" s="1">
        <v>126941</v>
      </c>
      <c r="G2249" s="1" t="s">
        <v>423</v>
      </c>
      <c r="H2249" s="29">
        <v>17948.46</v>
      </c>
      <c r="I2249" s="46">
        <v>565.02</v>
      </c>
      <c r="J2249" s="30">
        <v>498.84699999999998</v>
      </c>
      <c r="K2249" s="4"/>
      <c r="L2249" s="3" t="s">
        <v>61</v>
      </c>
      <c r="M2249" s="2">
        <v>45134</v>
      </c>
      <c r="N2249" s="2"/>
      <c r="O2249" s="5">
        <v>45153</v>
      </c>
      <c r="P2249" s="2"/>
      <c r="Q2249" s="2"/>
      <c r="R2249" s="1"/>
      <c r="S2249" s="45"/>
      <c r="T2249" s="31"/>
    </row>
    <row r="2250" spans="1:20" hidden="1" x14ac:dyDescent="0.25">
      <c r="A2250" s="1">
        <v>26520198</v>
      </c>
      <c r="B2250" s="2">
        <v>45134</v>
      </c>
      <c r="C2250" s="2" t="s">
        <v>456</v>
      </c>
      <c r="D2250" s="1" t="s">
        <v>233</v>
      </c>
      <c r="E2250" s="1" t="s">
        <v>30</v>
      </c>
      <c r="F2250" s="1">
        <v>126942</v>
      </c>
      <c r="G2250" s="1" t="s">
        <v>425</v>
      </c>
      <c r="H2250" s="29">
        <v>11909</v>
      </c>
      <c r="I2250" s="46">
        <v>994.86</v>
      </c>
      <c r="J2250" s="30">
        <v>405.55500000000001</v>
      </c>
      <c r="K2250" s="4"/>
      <c r="L2250" s="3" t="s">
        <v>959</v>
      </c>
      <c r="M2250" s="2">
        <v>45134</v>
      </c>
      <c r="N2250" s="2" t="s">
        <v>1407</v>
      </c>
      <c r="O2250" s="5">
        <v>45152</v>
      </c>
      <c r="P2250" s="2"/>
      <c r="Q2250" s="2"/>
      <c r="R2250" s="1"/>
      <c r="S2250" s="45"/>
      <c r="T2250" s="31"/>
    </row>
    <row r="2251" spans="1:20" hidden="1" x14ac:dyDescent="0.25">
      <c r="A2251" s="1">
        <v>26514398</v>
      </c>
      <c r="B2251" s="2">
        <v>45134</v>
      </c>
      <c r="C2251" s="2" t="s">
        <v>456</v>
      </c>
      <c r="D2251" s="1" t="s">
        <v>478</v>
      </c>
      <c r="E2251" s="1" t="s">
        <v>6</v>
      </c>
      <c r="F2251" s="1">
        <v>126943</v>
      </c>
      <c r="G2251" s="1" t="s">
        <v>422</v>
      </c>
      <c r="H2251" s="29">
        <v>10717.98</v>
      </c>
      <c r="I2251" s="46">
        <v>425.39</v>
      </c>
      <c r="J2251" s="30">
        <v>320.51900000000001</v>
      </c>
      <c r="K2251" s="4"/>
      <c r="L2251" s="3" t="s">
        <v>52</v>
      </c>
      <c r="M2251" s="2">
        <v>45134</v>
      </c>
      <c r="N2251" s="2"/>
      <c r="O2251" s="2">
        <v>45147</v>
      </c>
      <c r="P2251" s="2"/>
      <c r="Q2251" s="2"/>
      <c r="R2251" s="1"/>
      <c r="S2251" s="45"/>
      <c r="T2251" s="31"/>
    </row>
    <row r="2252" spans="1:20" hidden="1" x14ac:dyDescent="0.25">
      <c r="A2252" s="1">
        <v>26296398</v>
      </c>
      <c r="B2252" s="2">
        <v>45135</v>
      </c>
      <c r="C2252" s="2" t="s">
        <v>456</v>
      </c>
      <c r="D2252" s="1" t="s">
        <v>509</v>
      </c>
      <c r="E2252" s="1" t="s">
        <v>26</v>
      </c>
      <c r="F2252" s="1">
        <v>126944</v>
      </c>
      <c r="G2252" s="1" t="s">
        <v>424</v>
      </c>
      <c r="H2252" s="29">
        <v>15712.56</v>
      </c>
      <c r="I2252" s="46">
        <v>1076.68</v>
      </c>
      <c r="J2252" s="30">
        <v>538.34199999999998</v>
      </c>
      <c r="K2252" s="4"/>
      <c r="L2252" s="3" t="s">
        <v>510</v>
      </c>
      <c r="M2252" s="2">
        <v>45134</v>
      </c>
      <c r="N2252" s="2"/>
      <c r="O2252" s="2">
        <v>45156</v>
      </c>
      <c r="P2252" s="2"/>
      <c r="Q2252" s="2"/>
      <c r="R2252" s="1"/>
      <c r="S2252" s="45"/>
      <c r="T2252" s="31"/>
    </row>
    <row r="2253" spans="1:20" hidden="1" x14ac:dyDescent="0.25">
      <c r="A2253" s="1">
        <v>26234198</v>
      </c>
      <c r="B2253" s="2">
        <v>45135</v>
      </c>
      <c r="C2253" s="2" t="s">
        <v>456</v>
      </c>
      <c r="D2253" s="1" t="s">
        <v>45</v>
      </c>
      <c r="E2253" s="1" t="s">
        <v>26</v>
      </c>
      <c r="F2253" s="1">
        <v>126945</v>
      </c>
      <c r="G2253" s="1" t="s">
        <v>424</v>
      </c>
      <c r="H2253" s="29">
        <v>14415.53</v>
      </c>
      <c r="I2253" s="46">
        <v>841.77</v>
      </c>
      <c r="J2253" s="30">
        <v>493.83699999999999</v>
      </c>
      <c r="K2253" s="4"/>
      <c r="L2253" s="3" t="s">
        <v>510</v>
      </c>
      <c r="M2253" s="2">
        <v>45134</v>
      </c>
      <c r="N2253" s="2"/>
      <c r="O2253" s="2">
        <v>45156</v>
      </c>
      <c r="P2253" s="2"/>
      <c r="Q2253" s="2"/>
      <c r="R2253" s="1"/>
      <c r="S2253" s="45"/>
      <c r="T2253" s="31"/>
    </row>
    <row r="2254" spans="1:20" hidden="1" x14ac:dyDescent="0.25">
      <c r="A2254" s="1">
        <v>26333798</v>
      </c>
      <c r="B2254" s="2">
        <v>45134</v>
      </c>
      <c r="C2254" s="2" t="s">
        <v>456</v>
      </c>
      <c r="D2254" s="1" t="s">
        <v>223</v>
      </c>
      <c r="E2254" s="1" t="s">
        <v>10</v>
      </c>
      <c r="F2254" s="1">
        <v>126947</v>
      </c>
      <c r="G2254" s="1" t="s">
        <v>423</v>
      </c>
      <c r="H2254" s="29">
        <v>12909</v>
      </c>
      <c r="I2254" s="46">
        <v>571.49</v>
      </c>
      <c r="J2254" s="30">
        <v>385.69400000000002</v>
      </c>
      <c r="K2254" s="4"/>
      <c r="L2254" s="3" t="s">
        <v>61</v>
      </c>
      <c r="M2254" s="2">
        <v>45134</v>
      </c>
      <c r="N2254" s="2"/>
      <c r="O2254" s="5">
        <v>45164</v>
      </c>
      <c r="P2254" s="2"/>
      <c r="Q2254" s="2"/>
      <c r="R2254" s="1"/>
      <c r="S2254" s="45"/>
      <c r="T2254" s="31"/>
    </row>
    <row r="2255" spans="1:20" hidden="1" x14ac:dyDescent="0.25">
      <c r="A2255" s="1">
        <v>26624398</v>
      </c>
      <c r="B2255" s="2">
        <v>45139</v>
      </c>
      <c r="C2255" s="2" t="s">
        <v>715</v>
      </c>
      <c r="D2255" s="1" t="s">
        <v>47</v>
      </c>
      <c r="E2255" s="1" t="s">
        <v>30</v>
      </c>
      <c r="F2255" s="1">
        <v>126948</v>
      </c>
      <c r="G2255" s="1" t="s">
        <v>425</v>
      </c>
      <c r="H2255" s="29">
        <v>14909</v>
      </c>
      <c r="I2255" s="46">
        <v>0</v>
      </c>
      <c r="J2255" s="30">
        <v>504.96800000000002</v>
      </c>
      <c r="K2255" s="4"/>
      <c r="L2255" s="3" t="s">
        <v>959</v>
      </c>
      <c r="M2255" s="2">
        <v>45134</v>
      </c>
      <c r="N2255" s="2" t="s">
        <v>1407</v>
      </c>
      <c r="O2255" s="5">
        <v>45159</v>
      </c>
      <c r="P2255" s="2"/>
      <c r="Q2255" s="2"/>
      <c r="R2255" s="1"/>
      <c r="S2255" s="45"/>
      <c r="T2255" s="31"/>
    </row>
    <row r="2256" spans="1:20" hidden="1" x14ac:dyDescent="0.25">
      <c r="A2256" s="1">
        <v>26277098</v>
      </c>
      <c r="B2256" s="2">
        <v>45141</v>
      </c>
      <c r="C2256" s="2" t="s">
        <v>715</v>
      </c>
      <c r="D2256" s="1" t="s">
        <v>1066</v>
      </c>
      <c r="E2256" s="1" t="s">
        <v>51</v>
      </c>
      <c r="F2256" s="1">
        <v>126951</v>
      </c>
      <c r="G2256" s="1" t="s">
        <v>422</v>
      </c>
      <c r="H2256" s="29">
        <v>8993.07</v>
      </c>
      <c r="I2256" s="46">
        <v>367.96</v>
      </c>
      <c r="J2256" s="30">
        <v>260.21100000000001</v>
      </c>
      <c r="K2256" s="4"/>
      <c r="L2256" s="3" t="s">
        <v>799</v>
      </c>
      <c r="M2256" s="2">
        <v>45134</v>
      </c>
      <c r="N2256" s="2"/>
      <c r="O2256" s="5">
        <v>45148</v>
      </c>
      <c r="P2256" s="5"/>
      <c r="Q2256" s="2"/>
      <c r="R2256" s="1"/>
      <c r="S2256" s="45"/>
      <c r="T2256" s="31"/>
    </row>
    <row r="2257" spans="1:20" hidden="1" x14ac:dyDescent="0.25">
      <c r="A2257" s="1">
        <v>26260498</v>
      </c>
      <c r="B2257" s="2">
        <v>45139</v>
      </c>
      <c r="C2257" s="2" t="s">
        <v>715</v>
      </c>
      <c r="D2257" s="1" t="s">
        <v>1061</v>
      </c>
      <c r="E2257" s="1" t="s">
        <v>51</v>
      </c>
      <c r="F2257" s="1">
        <v>126953</v>
      </c>
      <c r="G2257" s="1" t="s">
        <v>422</v>
      </c>
      <c r="H2257" s="29">
        <v>13358</v>
      </c>
      <c r="I2257" s="46">
        <v>587</v>
      </c>
      <c r="J2257" s="30">
        <v>456.69400000000002</v>
      </c>
      <c r="K2257" s="4"/>
      <c r="L2257" s="3" t="s">
        <v>860</v>
      </c>
      <c r="M2257" s="2">
        <v>45134</v>
      </c>
      <c r="N2257" s="2"/>
      <c r="O2257" s="2">
        <v>45154</v>
      </c>
      <c r="P2257" s="2"/>
      <c r="Q2257" s="2"/>
      <c r="R2257" s="1"/>
      <c r="S2257" s="45"/>
      <c r="T2257" s="31"/>
    </row>
    <row r="2258" spans="1:20" hidden="1" x14ac:dyDescent="0.25">
      <c r="A2258" s="1">
        <v>26185598</v>
      </c>
      <c r="B2258" s="2">
        <v>45134</v>
      </c>
      <c r="C2258" s="2" t="s">
        <v>456</v>
      </c>
      <c r="D2258" s="1" t="s">
        <v>35</v>
      </c>
      <c r="E2258" s="1" t="s">
        <v>26</v>
      </c>
      <c r="F2258" s="1">
        <v>126954</v>
      </c>
      <c r="G2258" s="1" t="s">
        <v>424</v>
      </c>
      <c r="H2258" s="29">
        <v>9777.9</v>
      </c>
      <c r="I2258" s="46">
        <v>534.82000000000005</v>
      </c>
      <c r="J2258" s="30">
        <v>313.76</v>
      </c>
      <c r="K2258" s="4"/>
      <c r="L2258" s="3" t="s">
        <v>510</v>
      </c>
      <c r="M2258" s="2">
        <v>45134</v>
      </c>
      <c r="N2258" s="2"/>
      <c r="O2258" s="2">
        <v>45154</v>
      </c>
      <c r="P2258" s="2"/>
      <c r="Q2258" s="2"/>
      <c r="R2258" s="1"/>
      <c r="S2258" s="45"/>
      <c r="T2258" s="31"/>
    </row>
    <row r="2259" spans="1:20" hidden="1" x14ac:dyDescent="0.25">
      <c r="A2259" s="1">
        <v>26546598</v>
      </c>
      <c r="B2259" s="2">
        <v>45134</v>
      </c>
      <c r="C2259" s="2" t="s">
        <v>456</v>
      </c>
      <c r="D2259" s="1" t="s">
        <v>224</v>
      </c>
      <c r="E2259" s="1" t="s">
        <v>10</v>
      </c>
      <c r="F2259" s="1">
        <v>126955</v>
      </c>
      <c r="G2259" s="1" t="s">
        <v>423</v>
      </c>
      <c r="H2259" s="29">
        <v>11789.91</v>
      </c>
      <c r="I2259" s="46">
        <v>593.98</v>
      </c>
      <c r="J2259" s="30">
        <v>405.55500000000001</v>
      </c>
      <c r="K2259" s="4"/>
      <c r="L2259" s="3" t="s">
        <v>61</v>
      </c>
      <c r="M2259" s="2">
        <v>45134</v>
      </c>
      <c r="N2259" s="2"/>
      <c r="O2259" s="2">
        <v>45155</v>
      </c>
      <c r="P2259" s="2"/>
      <c r="Q2259" s="2"/>
      <c r="R2259" s="1"/>
      <c r="S2259" s="45"/>
      <c r="T2259" s="31"/>
    </row>
    <row r="2260" spans="1:20" hidden="1" x14ac:dyDescent="0.25">
      <c r="A2260" s="1">
        <v>26509898</v>
      </c>
      <c r="B2260" s="2">
        <v>45134</v>
      </c>
      <c r="C2260" s="2" t="s">
        <v>456</v>
      </c>
      <c r="D2260" s="1" t="s">
        <v>146</v>
      </c>
      <c r="E2260" s="1" t="s">
        <v>30</v>
      </c>
      <c r="F2260" s="1">
        <v>126957</v>
      </c>
      <c r="G2260" s="1" t="s">
        <v>425</v>
      </c>
      <c r="H2260" s="29">
        <v>11789.91</v>
      </c>
      <c r="I2260" s="46">
        <v>994.45</v>
      </c>
      <c r="J2260" s="30">
        <v>405.55500000000001</v>
      </c>
      <c r="K2260" s="4"/>
      <c r="L2260" s="3" t="s">
        <v>959</v>
      </c>
      <c r="M2260" s="2">
        <v>45134</v>
      </c>
      <c r="N2260" s="2" t="s">
        <v>1407</v>
      </c>
      <c r="O2260" s="5">
        <v>45152</v>
      </c>
      <c r="P2260" s="2"/>
      <c r="Q2260" s="2"/>
      <c r="R2260" s="1"/>
      <c r="S2260" s="45"/>
      <c r="T2260" s="31"/>
    </row>
    <row r="2261" spans="1:20" hidden="1" x14ac:dyDescent="0.25">
      <c r="A2261" s="1">
        <v>26525298</v>
      </c>
      <c r="B2261" s="2">
        <v>45134</v>
      </c>
      <c r="C2261" s="2" t="s">
        <v>456</v>
      </c>
      <c r="D2261" s="1" t="s">
        <v>44</v>
      </c>
      <c r="E2261" s="1" t="s">
        <v>26</v>
      </c>
      <c r="F2261" s="1">
        <v>126959</v>
      </c>
      <c r="G2261" s="1" t="s">
        <v>424</v>
      </c>
      <c r="H2261" s="29">
        <v>12266.27</v>
      </c>
      <c r="I2261" s="46">
        <v>811.11</v>
      </c>
      <c r="J2261" s="30">
        <v>405.55500000000001</v>
      </c>
      <c r="K2261" s="4"/>
      <c r="L2261" s="3" t="s">
        <v>510</v>
      </c>
      <c r="M2261" s="2">
        <v>45134</v>
      </c>
      <c r="N2261" s="2"/>
      <c r="O2261" s="2">
        <v>45156</v>
      </c>
      <c r="P2261" s="2"/>
      <c r="Q2261" s="2"/>
      <c r="R2261" s="1"/>
      <c r="S2261" s="45"/>
      <c r="T2261" s="31"/>
    </row>
    <row r="2262" spans="1:20" hidden="1" x14ac:dyDescent="0.25">
      <c r="A2262" s="1">
        <v>26564598</v>
      </c>
      <c r="B2262" s="2">
        <v>45138</v>
      </c>
      <c r="C2262" s="2" t="s">
        <v>456</v>
      </c>
      <c r="D2262" s="1" t="s">
        <v>1047</v>
      </c>
      <c r="E2262" s="1" t="s">
        <v>51</v>
      </c>
      <c r="F2262" s="1">
        <v>126960</v>
      </c>
      <c r="G2262" s="1" t="s">
        <v>422</v>
      </c>
      <c r="H2262" s="29">
        <v>15784.42</v>
      </c>
      <c r="I2262" s="46">
        <v>2050</v>
      </c>
      <c r="J2262" s="30">
        <v>656.83399999999995</v>
      </c>
      <c r="K2262" s="4"/>
      <c r="L2262" s="3" t="s">
        <v>844</v>
      </c>
      <c r="M2262" s="2">
        <v>45134</v>
      </c>
      <c r="N2262" s="2"/>
      <c r="O2262" s="5">
        <v>45155</v>
      </c>
      <c r="P2262" s="2"/>
      <c r="Q2262" s="2"/>
      <c r="R2262" s="1"/>
      <c r="S2262" s="45"/>
      <c r="T2262" s="31"/>
    </row>
    <row r="2263" spans="1:20" hidden="1" x14ac:dyDescent="0.25">
      <c r="A2263" s="1">
        <v>26389398</v>
      </c>
      <c r="B2263" s="2">
        <v>45141</v>
      </c>
      <c r="C2263" s="2" t="s">
        <v>715</v>
      </c>
      <c r="D2263" s="1" t="s">
        <v>107</v>
      </c>
      <c r="E2263" s="1" t="s">
        <v>51</v>
      </c>
      <c r="F2263" s="1">
        <v>126961</v>
      </c>
      <c r="G2263" s="1" t="s">
        <v>422</v>
      </c>
      <c r="H2263" s="29">
        <v>8909</v>
      </c>
      <c r="I2263" s="46">
        <v>410</v>
      </c>
      <c r="J2263" s="30">
        <v>285.92700000000002</v>
      </c>
      <c r="K2263" s="4"/>
      <c r="L2263" s="3" t="s">
        <v>860</v>
      </c>
      <c r="M2263" s="2">
        <v>45134</v>
      </c>
      <c r="N2263" s="2" t="s">
        <v>1407</v>
      </c>
      <c r="O2263" s="5">
        <v>45148</v>
      </c>
      <c r="P2263" s="2"/>
      <c r="Q2263" s="2"/>
      <c r="R2263" s="1"/>
      <c r="S2263" s="45"/>
      <c r="T2263" s="31"/>
    </row>
    <row r="2264" spans="1:20" hidden="1" x14ac:dyDescent="0.25">
      <c r="A2264" s="1">
        <v>26428198</v>
      </c>
      <c r="B2264" s="2">
        <v>45134</v>
      </c>
      <c r="C2264" s="2" t="s">
        <v>456</v>
      </c>
      <c r="D2264" s="1" t="s">
        <v>301</v>
      </c>
      <c r="E2264" s="1" t="s">
        <v>10</v>
      </c>
      <c r="F2264" s="1">
        <v>126962</v>
      </c>
      <c r="G2264" s="1" t="s">
        <v>423</v>
      </c>
      <c r="H2264" s="29">
        <v>12800</v>
      </c>
      <c r="I2264" s="46">
        <v>601.22</v>
      </c>
      <c r="J2264" s="30">
        <v>406.32499999999999</v>
      </c>
      <c r="K2264" s="4"/>
      <c r="L2264" s="3" t="s">
        <v>61</v>
      </c>
      <c r="M2264" s="2">
        <v>45134</v>
      </c>
      <c r="N2264" s="2"/>
      <c r="O2264" s="2">
        <v>45155</v>
      </c>
      <c r="P2264" s="2"/>
      <c r="Q2264" s="2"/>
      <c r="R2264" s="1"/>
      <c r="S2264" s="45"/>
      <c r="T2264" s="31"/>
    </row>
    <row r="2265" spans="1:20" hidden="1" x14ac:dyDescent="0.25">
      <c r="A2265" s="1">
        <v>26580198</v>
      </c>
      <c r="B2265" s="2">
        <v>45134</v>
      </c>
      <c r="C2265" s="2" t="s">
        <v>456</v>
      </c>
      <c r="D2265" s="1" t="s">
        <v>44</v>
      </c>
      <c r="E2265" s="1" t="s">
        <v>26</v>
      </c>
      <c r="F2265" s="1">
        <v>126965</v>
      </c>
      <c r="G2265" s="1" t="s">
        <v>424</v>
      </c>
      <c r="H2265" s="29">
        <v>12266.27</v>
      </c>
      <c r="I2265" s="46">
        <v>811.11</v>
      </c>
      <c r="J2265" s="30">
        <v>405.55500000000001</v>
      </c>
      <c r="K2265" s="4"/>
      <c r="L2265" s="3" t="s">
        <v>510</v>
      </c>
      <c r="M2265" s="2">
        <v>45134</v>
      </c>
      <c r="N2265" s="2"/>
      <c r="O2265" s="2">
        <v>45156</v>
      </c>
      <c r="P2265" s="2"/>
      <c r="Q2265" s="2"/>
      <c r="R2265" s="1"/>
      <c r="S2265" s="45"/>
      <c r="T2265" s="31"/>
    </row>
    <row r="2266" spans="1:20" hidden="1" x14ac:dyDescent="0.25">
      <c r="A2266" s="1">
        <v>26574098</v>
      </c>
      <c r="B2266" s="2">
        <v>45135</v>
      </c>
      <c r="C2266" s="2" t="s">
        <v>456</v>
      </c>
      <c r="D2266" s="1" t="s">
        <v>46</v>
      </c>
      <c r="E2266" s="1" t="s">
        <v>26</v>
      </c>
      <c r="F2266" s="1">
        <v>126966</v>
      </c>
      <c r="G2266" s="1" t="s">
        <v>424</v>
      </c>
      <c r="H2266" s="29">
        <v>9176.27</v>
      </c>
      <c r="I2266" s="46">
        <v>487.38</v>
      </c>
      <c r="J2266" s="30">
        <v>285.92700000000002</v>
      </c>
      <c r="K2266" s="4"/>
      <c r="L2266" s="3" t="s">
        <v>510</v>
      </c>
      <c r="M2266" s="2">
        <v>45134</v>
      </c>
      <c r="N2266" s="2"/>
      <c r="O2266" s="2">
        <v>45154</v>
      </c>
      <c r="P2266" s="2"/>
      <c r="Q2266" s="2"/>
      <c r="R2266" s="1"/>
      <c r="S2266" s="45"/>
      <c r="T2266" s="31"/>
    </row>
    <row r="2267" spans="1:20" hidden="1" x14ac:dyDescent="0.25">
      <c r="A2267" s="1">
        <v>26581198</v>
      </c>
      <c r="B2267" s="2">
        <v>45134</v>
      </c>
      <c r="C2267" s="2" t="s">
        <v>456</v>
      </c>
      <c r="D2267" s="1" t="s">
        <v>377</v>
      </c>
      <c r="E2267" s="1" t="s">
        <v>10</v>
      </c>
      <c r="F2267" s="1">
        <v>126967</v>
      </c>
      <c r="G2267" s="1" t="s">
        <v>423</v>
      </c>
      <c r="H2267" s="29">
        <v>11126.61</v>
      </c>
      <c r="I2267" s="46">
        <v>793.85</v>
      </c>
      <c r="J2267" s="30">
        <v>371.93700000000001</v>
      </c>
      <c r="K2267" s="4"/>
      <c r="L2267" s="3" t="s">
        <v>61</v>
      </c>
      <c r="M2267" s="2">
        <v>45134</v>
      </c>
      <c r="N2267" s="2"/>
      <c r="O2267" s="2">
        <v>45155</v>
      </c>
      <c r="P2267" s="2"/>
      <c r="Q2267" s="2"/>
      <c r="R2267" s="1"/>
      <c r="S2267" s="45"/>
      <c r="T2267" s="31"/>
    </row>
    <row r="2268" spans="1:20" hidden="1" x14ac:dyDescent="0.25">
      <c r="A2268" s="1">
        <v>26293198</v>
      </c>
      <c r="B2268" s="2">
        <v>45139</v>
      </c>
      <c r="C2268" s="2" t="s">
        <v>715</v>
      </c>
      <c r="D2268" s="1" t="s">
        <v>321</v>
      </c>
      <c r="E2268" s="1" t="s">
        <v>51</v>
      </c>
      <c r="F2268" s="1">
        <v>126968</v>
      </c>
      <c r="G2268" s="1" t="s">
        <v>422</v>
      </c>
      <c r="H2268" s="29">
        <v>15999</v>
      </c>
      <c r="I2268" s="46">
        <v>351.1</v>
      </c>
      <c r="J2268" s="30">
        <v>537.03800000000001</v>
      </c>
      <c r="K2268" s="4"/>
      <c r="L2268" s="3" t="s">
        <v>800</v>
      </c>
      <c r="M2268" s="2">
        <v>45134</v>
      </c>
      <c r="N2268" s="2" t="s">
        <v>1408</v>
      </c>
      <c r="O2268" s="2">
        <v>45147</v>
      </c>
      <c r="P2268" s="2"/>
      <c r="Q2268" s="2"/>
      <c r="R2268" s="1"/>
      <c r="S2268" s="45"/>
      <c r="T2268" s="31"/>
    </row>
    <row r="2269" spans="1:20" hidden="1" x14ac:dyDescent="0.25">
      <c r="A2269" s="1">
        <v>26233198</v>
      </c>
      <c r="B2269" s="2">
        <v>45135</v>
      </c>
      <c r="C2269" s="2" t="s">
        <v>456</v>
      </c>
      <c r="D2269" s="1" t="s">
        <v>45</v>
      </c>
      <c r="E2269" s="1" t="s">
        <v>26</v>
      </c>
      <c r="F2269" s="1">
        <v>126970</v>
      </c>
      <c r="G2269" s="1" t="s">
        <v>424</v>
      </c>
      <c r="H2269" s="29">
        <v>13335.5</v>
      </c>
      <c r="I2269" s="46">
        <v>691.08</v>
      </c>
      <c r="J2269" s="30">
        <v>405.43</v>
      </c>
      <c r="K2269" s="4"/>
      <c r="L2269" s="3" t="s">
        <v>510</v>
      </c>
      <c r="M2269" s="2">
        <v>45134</v>
      </c>
      <c r="N2269" s="2"/>
      <c r="O2269" s="2">
        <v>45156</v>
      </c>
      <c r="P2269" s="2"/>
      <c r="Q2269" s="2"/>
      <c r="R2269" s="1"/>
      <c r="S2269" s="45"/>
      <c r="T2269" s="31"/>
    </row>
    <row r="2270" spans="1:20" hidden="1" x14ac:dyDescent="0.25">
      <c r="A2270" s="1">
        <v>26289298</v>
      </c>
      <c r="B2270" s="2">
        <v>45134</v>
      </c>
      <c r="C2270" s="2" t="s">
        <v>456</v>
      </c>
      <c r="D2270" s="1" t="s">
        <v>522</v>
      </c>
      <c r="E2270" s="1" t="s">
        <v>26</v>
      </c>
      <c r="F2270" s="1">
        <v>126971</v>
      </c>
      <c r="G2270" s="1" t="s">
        <v>424</v>
      </c>
      <c r="H2270" s="29">
        <v>15712.56</v>
      </c>
      <c r="I2270" s="46">
        <v>1076.68</v>
      </c>
      <c r="J2270" s="30">
        <v>538.34</v>
      </c>
      <c r="K2270" s="4"/>
      <c r="L2270" s="3" t="s">
        <v>510</v>
      </c>
      <c r="M2270" s="2">
        <v>45134</v>
      </c>
      <c r="N2270" s="2"/>
      <c r="O2270" s="2">
        <v>45167</v>
      </c>
      <c r="P2270" s="2"/>
      <c r="Q2270" s="2"/>
      <c r="R2270" s="1"/>
      <c r="S2270" s="45"/>
      <c r="T2270" s="31"/>
    </row>
    <row r="2271" spans="1:20" hidden="1" x14ac:dyDescent="0.25">
      <c r="A2271" s="1">
        <v>26459698</v>
      </c>
      <c r="B2271" s="2">
        <v>45134</v>
      </c>
      <c r="C2271" s="2" t="s">
        <v>456</v>
      </c>
      <c r="D2271" s="1" t="s">
        <v>123</v>
      </c>
      <c r="E2271" s="1" t="s">
        <v>30</v>
      </c>
      <c r="F2271" s="1">
        <v>126972</v>
      </c>
      <c r="G2271" s="1" t="s">
        <v>425</v>
      </c>
      <c r="H2271" s="29">
        <v>10106.91</v>
      </c>
      <c r="I2271" s="46">
        <v>450.26</v>
      </c>
      <c r="J2271" s="30">
        <v>344.13299999999998</v>
      </c>
      <c r="K2271" s="4"/>
      <c r="L2271" s="3" t="s">
        <v>798</v>
      </c>
      <c r="M2271" s="2">
        <v>45134</v>
      </c>
      <c r="N2271" s="2"/>
      <c r="O2271" s="5">
        <v>45148</v>
      </c>
      <c r="P2271" s="2"/>
      <c r="Q2271" s="2"/>
      <c r="R2271" s="1"/>
      <c r="S2271" s="45"/>
      <c r="T2271" s="31"/>
    </row>
    <row r="2272" spans="1:20" hidden="1" x14ac:dyDescent="0.25">
      <c r="A2272" s="1">
        <v>26521998</v>
      </c>
      <c r="B2272" s="2">
        <v>45134</v>
      </c>
      <c r="C2272" s="2" t="s">
        <v>456</v>
      </c>
      <c r="D2272" s="1" t="s">
        <v>123</v>
      </c>
      <c r="E2272" s="1" t="s">
        <v>30</v>
      </c>
      <c r="F2272" s="1">
        <v>126973</v>
      </c>
      <c r="G2272" s="1" t="s">
        <v>425</v>
      </c>
      <c r="H2272" s="29">
        <v>19785</v>
      </c>
      <c r="I2272" s="46">
        <v>789.14</v>
      </c>
      <c r="J2272" s="30">
        <v>679.31100000000004</v>
      </c>
      <c r="K2272" s="4"/>
      <c r="L2272" s="3" t="s">
        <v>798</v>
      </c>
      <c r="M2272" s="2">
        <v>45134</v>
      </c>
      <c r="N2272" s="2"/>
      <c r="O2272" s="5">
        <v>45148</v>
      </c>
      <c r="P2272" s="2"/>
      <c r="Q2272" s="2"/>
      <c r="R2272" s="1"/>
      <c r="S2272" s="45"/>
      <c r="T2272" s="31"/>
    </row>
    <row r="2273" spans="1:20" hidden="1" x14ac:dyDescent="0.25">
      <c r="A2273" s="1">
        <v>26512698</v>
      </c>
      <c r="B2273" s="2">
        <v>45134</v>
      </c>
      <c r="C2273" s="2" t="s">
        <v>456</v>
      </c>
      <c r="D2273" s="1" t="s">
        <v>43</v>
      </c>
      <c r="E2273" s="1" t="s">
        <v>26</v>
      </c>
      <c r="F2273" s="1">
        <v>126974</v>
      </c>
      <c r="G2273" s="1" t="s">
        <v>424</v>
      </c>
      <c r="H2273" s="29">
        <v>8496.4699999999993</v>
      </c>
      <c r="I2273" s="46">
        <v>505.1</v>
      </c>
      <c r="J2273" s="30">
        <v>252.55</v>
      </c>
      <c r="K2273" s="4"/>
      <c r="L2273" s="3" t="s">
        <v>510</v>
      </c>
      <c r="M2273" s="2">
        <v>45134</v>
      </c>
      <c r="N2273" s="2"/>
      <c r="O2273" s="2">
        <v>45168</v>
      </c>
      <c r="P2273" s="2"/>
      <c r="Q2273" s="2"/>
      <c r="R2273" s="1"/>
      <c r="S2273" s="45"/>
      <c r="T2273" s="31"/>
    </row>
    <row r="2274" spans="1:20" hidden="1" x14ac:dyDescent="0.25">
      <c r="A2274" s="1">
        <v>26527298</v>
      </c>
      <c r="B2274" s="2">
        <v>45135</v>
      </c>
      <c r="C2274" s="2" t="s">
        <v>456</v>
      </c>
      <c r="D2274" s="1" t="s">
        <v>190</v>
      </c>
      <c r="E2274" s="1" t="s">
        <v>26</v>
      </c>
      <c r="F2274" s="1">
        <v>126975</v>
      </c>
      <c r="G2274" s="1" t="s">
        <v>424</v>
      </c>
      <c r="H2274" s="29">
        <v>18360</v>
      </c>
      <c r="I2274" s="46">
        <v>1184.98</v>
      </c>
      <c r="J2274" s="30">
        <v>592.48900000000003</v>
      </c>
      <c r="K2274" s="4"/>
      <c r="L2274" s="3" t="s">
        <v>510</v>
      </c>
      <c r="M2274" s="2">
        <v>45134</v>
      </c>
      <c r="N2274" s="2"/>
      <c r="O2274" s="2">
        <v>45156</v>
      </c>
      <c r="P2274" s="2"/>
      <c r="Q2274" s="2"/>
      <c r="R2274" s="1"/>
      <c r="S2274" s="45"/>
      <c r="T2274" s="31"/>
    </row>
    <row r="2275" spans="1:20" ht="15" hidden="1" customHeight="1" x14ac:dyDescent="0.25">
      <c r="A2275" s="1">
        <v>26113598</v>
      </c>
      <c r="B2275" s="2">
        <v>45134</v>
      </c>
      <c r="C2275" s="2" t="s">
        <v>456</v>
      </c>
      <c r="D2275" s="1" t="s">
        <v>125</v>
      </c>
      <c r="E2275" s="1" t="s">
        <v>30</v>
      </c>
      <c r="F2275" s="1">
        <v>126976</v>
      </c>
      <c r="G2275" s="1" t="s">
        <v>425</v>
      </c>
      <c r="H2275" s="29">
        <v>10106.91</v>
      </c>
      <c r="I2275" s="46">
        <v>669.25</v>
      </c>
      <c r="J2275" s="30">
        <v>0</v>
      </c>
      <c r="K2275" s="4"/>
      <c r="L2275" s="3" t="s">
        <v>798</v>
      </c>
      <c r="M2275" s="2">
        <v>45134</v>
      </c>
      <c r="N2275" s="2"/>
      <c r="O2275" s="5">
        <v>45152</v>
      </c>
      <c r="P2275" s="2"/>
      <c r="Q2275" s="2"/>
      <c r="R2275" s="1"/>
      <c r="S2275" s="45"/>
      <c r="T2275" s="31"/>
    </row>
    <row r="2276" spans="1:20" hidden="1" x14ac:dyDescent="0.25">
      <c r="A2276" s="1">
        <v>26599298</v>
      </c>
      <c r="B2276" s="2">
        <v>45134</v>
      </c>
      <c r="C2276" s="2" t="s">
        <v>456</v>
      </c>
      <c r="D2276" s="1" t="s">
        <v>47</v>
      </c>
      <c r="E2276" s="1" t="s">
        <v>30</v>
      </c>
      <c r="F2276" s="1">
        <v>126977</v>
      </c>
      <c r="G2276" s="1" t="s">
        <v>425</v>
      </c>
      <c r="H2276" s="29">
        <v>20600</v>
      </c>
      <c r="I2276" s="46">
        <v>1309.19</v>
      </c>
      <c r="J2276" s="30">
        <v>737.51800000000003</v>
      </c>
      <c r="K2276" s="4"/>
      <c r="L2276" s="3" t="s">
        <v>959</v>
      </c>
      <c r="M2276" s="2">
        <v>45134</v>
      </c>
      <c r="N2276" s="2" t="s">
        <v>1407</v>
      </c>
      <c r="O2276" s="5">
        <v>45153</v>
      </c>
      <c r="P2276" s="2"/>
      <c r="Q2276" s="2"/>
      <c r="R2276" s="1"/>
      <c r="S2276" s="45"/>
      <c r="T2276" s="31"/>
    </row>
    <row r="2277" spans="1:20" hidden="1" x14ac:dyDescent="0.25">
      <c r="A2277" s="1">
        <v>26563598</v>
      </c>
      <c r="B2277" s="2">
        <v>45134</v>
      </c>
      <c r="C2277" s="2" t="s">
        <v>456</v>
      </c>
      <c r="D2277" s="1" t="s">
        <v>123</v>
      </c>
      <c r="E2277" s="1" t="s">
        <v>30</v>
      </c>
      <c r="F2277" s="1">
        <v>126978</v>
      </c>
      <c r="G2277" s="1" t="s">
        <v>425</v>
      </c>
      <c r="H2277" s="29">
        <v>13275</v>
      </c>
      <c r="I2277" s="46">
        <v>570.20000000000005</v>
      </c>
      <c r="J2277" s="30">
        <v>463.762</v>
      </c>
      <c r="K2277" s="4"/>
      <c r="L2277" s="3" t="s">
        <v>798</v>
      </c>
      <c r="M2277" s="2">
        <v>45134</v>
      </c>
      <c r="N2277" s="2"/>
      <c r="O2277" s="5">
        <v>45148</v>
      </c>
      <c r="P2277" s="2"/>
      <c r="Q2277" s="2"/>
      <c r="R2277" s="1"/>
      <c r="S2277" s="45"/>
      <c r="T2277" s="31"/>
    </row>
    <row r="2278" spans="1:20" hidden="1" x14ac:dyDescent="0.25">
      <c r="A2278" s="1">
        <v>26156598</v>
      </c>
      <c r="B2278" s="2">
        <v>45134</v>
      </c>
      <c r="C2278" s="2" t="s">
        <v>456</v>
      </c>
      <c r="D2278" s="1" t="s">
        <v>31</v>
      </c>
      <c r="E2278" s="1" t="s">
        <v>26</v>
      </c>
      <c r="F2278" s="1">
        <v>126980</v>
      </c>
      <c r="G2278" s="1" t="s">
        <v>424</v>
      </c>
      <c r="H2278" s="29">
        <v>20712.27</v>
      </c>
      <c r="I2278" s="46">
        <v>1419.36</v>
      </c>
      <c r="J2278" s="30">
        <v>709.68499999999995</v>
      </c>
      <c r="K2278" s="4"/>
      <c r="L2278" s="3" t="s">
        <v>510</v>
      </c>
      <c r="M2278" s="2">
        <v>45134</v>
      </c>
      <c r="N2278" s="2"/>
      <c r="O2278" s="2">
        <v>45168</v>
      </c>
      <c r="P2278" s="2"/>
      <c r="Q2278" s="2"/>
      <c r="R2278" s="1"/>
      <c r="S2278" s="45"/>
      <c r="T2278" s="31"/>
    </row>
    <row r="2279" spans="1:20" hidden="1" x14ac:dyDescent="0.25">
      <c r="A2279" s="1">
        <v>26823398</v>
      </c>
      <c r="B2279" s="2">
        <v>45134</v>
      </c>
      <c r="C2279" s="2" t="s">
        <v>456</v>
      </c>
      <c r="D2279" s="1" t="s">
        <v>19</v>
      </c>
      <c r="E2279" s="1" t="s">
        <v>20</v>
      </c>
      <c r="F2279" s="1">
        <v>126981</v>
      </c>
      <c r="G2279" s="1" t="s">
        <v>423</v>
      </c>
      <c r="H2279" s="29">
        <v>11126.61</v>
      </c>
      <c r="I2279" s="46">
        <v>443.73</v>
      </c>
      <c r="J2279" s="30">
        <v>371.81299999999999</v>
      </c>
      <c r="K2279" s="4"/>
      <c r="L2279" s="3" t="s">
        <v>11</v>
      </c>
      <c r="M2279" s="2">
        <v>45134</v>
      </c>
      <c r="N2279" s="2"/>
      <c r="O2279" s="2">
        <v>45148</v>
      </c>
      <c r="P2279" s="2"/>
      <c r="Q2279" s="2"/>
      <c r="R2279" s="1"/>
      <c r="S2279" s="45"/>
      <c r="T2279" s="31"/>
    </row>
    <row r="2280" spans="1:20" hidden="1" x14ac:dyDescent="0.25">
      <c r="A2280" s="1">
        <v>26127598</v>
      </c>
      <c r="B2280" s="2">
        <v>45134</v>
      </c>
      <c r="C2280" s="2" t="s">
        <v>456</v>
      </c>
      <c r="D2280" s="1" t="s">
        <v>125</v>
      </c>
      <c r="E2280" s="1" t="s">
        <v>30</v>
      </c>
      <c r="F2280" s="1">
        <v>126982</v>
      </c>
      <c r="G2280" s="1" t="s">
        <v>425</v>
      </c>
      <c r="H2280" s="29">
        <v>11641.41</v>
      </c>
      <c r="I2280" s="46">
        <v>714.51</v>
      </c>
      <c r="J2280" s="30">
        <v>371.93700000000001</v>
      </c>
      <c r="K2280" s="4"/>
      <c r="L2280" s="3" t="s">
        <v>798</v>
      </c>
      <c r="M2280" s="2">
        <v>45134</v>
      </c>
      <c r="N2280" s="2"/>
      <c r="O2280" s="5">
        <v>45149</v>
      </c>
      <c r="P2280" s="2"/>
      <c r="Q2280" s="2"/>
      <c r="R2280" s="1"/>
      <c r="S2280" s="45"/>
      <c r="T2280" s="31"/>
    </row>
    <row r="2281" spans="1:20" hidden="1" x14ac:dyDescent="0.25">
      <c r="A2281" s="1">
        <v>26540898</v>
      </c>
      <c r="B2281" s="2">
        <v>45134</v>
      </c>
      <c r="C2281" s="2" t="s">
        <v>456</v>
      </c>
      <c r="D2281" s="1" t="s">
        <v>224</v>
      </c>
      <c r="E2281" s="1" t="s">
        <v>10</v>
      </c>
      <c r="F2281" s="1">
        <v>126983</v>
      </c>
      <c r="G2281" s="1" t="s">
        <v>423</v>
      </c>
      <c r="H2281" s="29">
        <v>6789</v>
      </c>
      <c r="I2281" s="46">
        <v>329.98</v>
      </c>
      <c r="J2281" s="30">
        <v>220.89500000000001</v>
      </c>
      <c r="K2281" s="4"/>
      <c r="L2281" s="3" t="s">
        <v>61</v>
      </c>
      <c r="M2281" s="2">
        <v>45134</v>
      </c>
      <c r="N2281" s="2"/>
      <c r="O2281" s="2">
        <v>45155</v>
      </c>
      <c r="P2281" s="2"/>
      <c r="Q2281" s="2"/>
      <c r="R2281" s="1"/>
      <c r="S2281" s="45"/>
      <c r="T2281" s="31"/>
    </row>
    <row r="2282" spans="1:20" hidden="1" x14ac:dyDescent="0.25">
      <c r="A2282" s="1">
        <v>26577798</v>
      </c>
      <c r="B2282" s="2">
        <v>45134</v>
      </c>
      <c r="C2282" s="2" t="s">
        <v>456</v>
      </c>
      <c r="D2282" s="1" t="s">
        <v>124</v>
      </c>
      <c r="E2282" s="1" t="s">
        <v>30</v>
      </c>
      <c r="F2282" s="1">
        <v>126984</v>
      </c>
      <c r="G2282" s="1" t="s">
        <v>425</v>
      </c>
      <c r="H2282" s="29">
        <v>13500</v>
      </c>
      <c r="I2282" s="46">
        <v>570.59</v>
      </c>
      <c r="J2282" s="30">
        <v>463.762</v>
      </c>
      <c r="K2282" s="4"/>
      <c r="L2282" s="3" t="s">
        <v>798</v>
      </c>
      <c r="M2282" s="2">
        <v>45134</v>
      </c>
      <c r="N2282" s="2"/>
      <c r="O2282" s="5">
        <v>45149</v>
      </c>
      <c r="P2282" s="2"/>
      <c r="Q2282" s="2"/>
      <c r="R2282" s="1"/>
      <c r="S2282" s="45"/>
      <c r="T2282" s="31"/>
    </row>
    <row r="2283" spans="1:20" hidden="1" x14ac:dyDescent="0.25">
      <c r="A2283" s="1">
        <v>26578198</v>
      </c>
      <c r="B2283" s="2">
        <v>45138</v>
      </c>
      <c r="C2283" s="2" t="s">
        <v>456</v>
      </c>
      <c r="D2283" s="1" t="s">
        <v>252</v>
      </c>
      <c r="E2283" s="1" t="s">
        <v>51</v>
      </c>
      <c r="F2283" s="1">
        <v>126985</v>
      </c>
      <c r="G2283" s="1" t="s">
        <v>422</v>
      </c>
      <c r="H2283" s="29">
        <v>13700</v>
      </c>
      <c r="I2283" s="46">
        <v>2050</v>
      </c>
      <c r="J2283" s="30">
        <v>433.38799999999998</v>
      </c>
      <c r="K2283" s="4"/>
      <c r="L2283" s="3" t="s">
        <v>844</v>
      </c>
      <c r="M2283" s="2">
        <v>45134</v>
      </c>
      <c r="N2283" s="2"/>
      <c r="O2283" s="5">
        <v>45155</v>
      </c>
      <c r="P2283" s="2"/>
      <c r="Q2283" s="2"/>
      <c r="R2283" s="1"/>
      <c r="S2283" s="45"/>
      <c r="T2283" s="31"/>
    </row>
    <row r="2284" spans="1:20" hidden="1" x14ac:dyDescent="0.25">
      <c r="A2284" s="1">
        <v>26315498</v>
      </c>
      <c r="B2284" s="2">
        <v>45134</v>
      </c>
      <c r="C2284" s="2" t="s">
        <v>456</v>
      </c>
      <c r="D2284" s="1" t="s">
        <v>22</v>
      </c>
      <c r="E2284" s="1" t="s">
        <v>16</v>
      </c>
      <c r="F2284" s="1">
        <v>126987</v>
      </c>
      <c r="G2284" s="1" t="s">
        <v>423</v>
      </c>
      <c r="H2284" s="29">
        <v>9493.11</v>
      </c>
      <c r="I2284" s="46">
        <v>481.43</v>
      </c>
      <c r="J2284" s="30">
        <v>313.76</v>
      </c>
      <c r="K2284" s="4"/>
      <c r="L2284" s="3" t="s">
        <v>11</v>
      </c>
      <c r="M2284" s="2">
        <v>45134</v>
      </c>
      <c r="N2284" s="2"/>
      <c r="O2284" s="2">
        <v>45145</v>
      </c>
      <c r="P2284" s="2"/>
      <c r="Q2284" s="2"/>
      <c r="R2284" s="1"/>
      <c r="S2284" s="45"/>
      <c r="T2284" s="31"/>
    </row>
    <row r="2285" spans="1:20" hidden="1" x14ac:dyDescent="0.25">
      <c r="A2285" s="1">
        <v>26158498</v>
      </c>
      <c r="B2285" s="2">
        <v>45135</v>
      </c>
      <c r="C2285" s="2" t="s">
        <v>456</v>
      </c>
      <c r="D2285" s="1" t="s">
        <v>31</v>
      </c>
      <c r="E2285" s="1" t="s">
        <v>26</v>
      </c>
      <c r="F2285" s="1">
        <v>126990</v>
      </c>
      <c r="G2285" s="1" t="s">
        <v>424</v>
      </c>
      <c r="H2285" s="29">
        <v>14594.07</v>
      </c>
      <c r="I2285" s="46">
        <v>983.19</v>
      </c>
      <c r="J2285" s="30">
        <v>491.59500000000003</v>
      </c>
      <c r="K2285" s="4"/>
      <c r="L2285" s="3" t="s">
        <v>510</v>
      </c>
      <c r="M2285" s="2">
        <v>45134</v>
      </c>
      <c r="N2285" s="2"/>
      <c r="O2285" s="2">
        <v>45169</v>
      </c>
      <c r="P2285" s="2"/>
      <c r="Q2285" s="2"/>
      <c r="R2285" s="1"/>
      <c r="S2285" s="45"/>
      <c r="T2285" s="31"/>
    </row>
    <row r="2286" spans="1:20" hidden="1" x14ac:dyDescent="0.25">
      <c r="A2286" s="1">
        <v>26383198</v>
      </c>
      <c r="B2286" s="2">
        <v>45134</v>
      </c>
      <c r="C2286" s="2" t="s">
        <v>456</v>
      </c>
      <c r="D2286" s="1" t="s">
        <v>482</v>
      </c>
      <c r="E2286" s="1" t="s">
        <v>6</v>
      </c>
      <c r="F2286" s="1">
        <v>126991</v>
      </c>
      <c r="G2286" s="1" t="s">
        <v>422</v>
      </c>
      <c r="H2286" s="29">
        <v>8039</v>
      </c>
      <c r="I2286" s="46">
        <v>326.94</v>
      </c>
      <c r="J2286" s="30">
        <v>250.92</v>
      </c>
      <c r="K2286" s="4"/>
      <c r="L2286" s="3" t="s">
        <v>52</v>
      </c>
      <c r="M2286" s="2">
        <v>45134</v>
      </c>
      <c r="N2286" s="2"/>
      <c r="O2286" s="2">
        <v>45146</v>
      </c>
      <c r="P2286" s="2"/>
      <c r="Q2286" s="2"/>
      <c r="R2286" s="1"/>
      <c r="S2286" s="45"/>
      <c r="T2286" s="31"/>
    </row>
    <row r="2287" spans="1:20" hidden="1" x14ac:dyDescent="0.25">
      <c r="A2287" s="1">
        <v>26398298</v>
      </c>
      <c r="B2287" s="2">
        <v>45134</v>
      </c>
      <c r="C2287" s="2" t="s">
        <v>456</v>
      </c>
      <c r="D2287" s="1" t="s">
        <v>54</v>
      </c>
      <c r="E2287" s="1" t="s">
        <v>6</v>
      </c>
      <c r="F2287" s="1">
        <v>126992</v>
      </c>
      <c r="G2287" s="1" t="s">
        <v>422</v>
      </c>
      <c r="H2287" s="29">
        <v>15840</v>
      </c>
      <c r="I2287" s="46">
        <v>728.27</v>
      </c>
      <c r="J2287" s="30">
        <v>559.89800000000002</v>
      </c>
      <c r="K2287" s="4"/>
      <c r="L2287" s="3" t="s">
        <v>52</v>
      </c>
      <c r="M2287" s="2">
        <v>45134</v>
      </c>
      <c r="N2287" s="2"/>
      <c r="O2287" s="2">
        <v>45147</v>
      </c>
      <c r="P2287" s="2"/>
      <c r="Q2287" s="2"/>
      <c r="R2287" s="1"/>
      <c r="S2287" s="45"/>
      <c r="T2287" s="31"/>
    </row>
    <row r="2288" spans="1:20" hidden="1" x14ac:dyDescent="0.25">
      <c r="A2288" s="1">
        <v>26620898</v>
      </c>
      <c r="B2288" s="2">
        <v>45134</v>
      </c>
      <c r="C2288" s="2" t="s">
        <v>456</v>
      </c>
      <c r="D2288" s="1" t="s">
        <v>372</v>
      </c>
      <c r="E2288" s="1" t="s">
        <v>10</v>
      </c>
      <c r="F2288" s="1">
        <v>126993</v>
      </c>
      <c r="G2288" s="1" t="s">
        <v>423</v>
      </c>
      <c r="H2288" s="29">
        <v>11789.91</v>
      </c>
      <c r="I2288" s="46">
        <v>593.98</v>
      </c>
      <c r="J2288" s="30">
        <v>405.55500000000001</v>
      </c>
      <c r="K2288" s="4"/>
      <c r="L2288" s="3" t="s">
        <v>61</v>
      </c>
      <c r="M2288" s="2">
        <v>45134</v>
      </c>
      <c r="N2288" s="2"/>
      <c r="O2288" s="2">
        <v>45155</v>
      </c>
      <c r="P2288" s="2"/>
      <c r="Q2288" s="2"/>
      <c r="R2288" s="1"/>
      <c r="S2288" s="45"/>
      <c r="T2288" s="31"/>
    </row>
    <row r="2289" spans="1:20" hidden="1" x14ac:dyDescent="0.25">
      <c r="A2289" s="1">
        <v>26641298</v>
      </c>
      <c r="B2289" s="2">
        <v>45134</v>
      </c>
      <c r="C2289" s="2" t="s">
        <v>456</v>
      </c>
      <c r="D2289" s="1" t="s">
        <v>47</v>
      </c>
      <c r="E2289" s="1" t="s">
        <v>30</v>
      </c>
      <c r="F2289" s="1">
        <v>126994</v>
      </c>
      <c r="G2289" s="1" t="s">
        <v>425</v>
      </c>
      <c r="H2289" s="29">
        <v>28338</v>
      </c>
      <c r="I2289" s="46">
        <v>1677.2</v>
      </c>
      <c r="J2289" s="30">
        <v>942.55</v>
      </c>
      <c r="K2289" s="4"/>
      <c r="L2289" s="3" t="s">
        <v>959</v>
      </c>
      <c r="M2289" s="2">
        <v>45134</v>
      </c>
      <c r="N2289" s="2" t="s">
        <v>1407</v>
      </c>
      <c r="O2289" s="5">
        <v>45153</v>
      </c>
      <c r="P2289" s="2"/>
      <c r="Q2289" s="2"/>
      <c r="R2289" s="1"/>
      <c r="S2289" s="45"/>
      <c r="T2289" s="31"/>
    </row>
    <row r="2290" spans="1:20" hidden="1" x14ac:dyDescent="0.25">
      <c r="A2290" s="1">
        <v>26661298</v>
      </c>
      <c r="B2290" s="2">
        <v>45134</v>
      </c>
      <c r="C2290" s="2" t="s">
        <v>456</v>
      </c>
      <c r="D2290" s="1" t="s">
        <v>1040</v>
      </c>
      <c r="E2290" s="1" t="s">
        <v>143</v>
      </c>
      <c r="F2290" s="1">
        <v>126996</v>
      </c>
      <c r="G2290" s="1" t="s">
        <v>424</v>
      </c>
      <c r="H2290" s="29">
        <v>7020.49</v>
      </c>
      <c r="I2290" s="46">
        <v>687.05</v>
      </c>
      <c r="J2290" s="30">
        <v>192.714</v>
      </c>
      <c r="K2290" s="4"/>
      <c r="L2290" s="3" t="s">
        <v>798</v>
      </c>
      <c r="M2290" s="2">
        <v>45134</v>
      </c>
      <c r="N2290" s="2"/>
      <c r="O2290" s="5">
        <v>45159</v>
      </c>
      <c r="P2290" s="2"/>
      <c r="Q2290" s="2"/>
      <c r="R2290" s="1"/>
      <c r="S2290" s="45"/>
      <c r="T2290" s="31"/>
    </row>
    <row r="2291" spans="1:20" hidden="1" x14ac:dyDescent="0.25">
      <c r="A2291" s="1">
        <v>26545698</v>
      </c>
      <c r="B2291" s="2">
        <v>45134</v>
      </c>
      <c r="C2291" s="2" t="s">
        <v>456</v>
      </c>
      <c r="D2291" s="1" t="s">
        <v>377</v>
      </c>
      <c r="E2291" s="1" t="s">
        <v>10</v>
      </c>
      <c r="F2291" s="1">
        <v>126998</v>
      </c>
      <c r="G2291" s="1" t="s">
        <v>423</v>
      </c>
      <c r="H2291" s="29">
        <v>31317</v>
      </c>
      <c r="I2291" s="46">
        <v>1802.66</v>
      </c>
      <c r="J2291" s="30">
        <v>1074.98</v>
      </c>
      <c r="K2291" s="4"/>
      <c r="L2291" s="3" t="s">
        <v>61</v>
      </c>
      <c r="M2291" s="2">
        <v>45134</v>
      </c>
      <c r="N2291" s="2"/>
      <c r="O2291" s="2">
        <v>45155</v>
      </c>
      <c r="P2291" s="2"/>
      <c r="Q2291" s="2"/>
      <c r="R2291" s="1"/>
      <c r="S2291" s="45"/>
      <c r="T2291" s="31"/>
    </row>
    <row r="2292" spans="1:20" hidden="1" x14ac:dyDescent="0.25">
      <c r="A2292" s="1">
        <v>26715898</v>
      </c>
      <c r="B2292" s="2">
        <v>45135</v>
      </c>
      <c r="C2292" s="2" t="s">
        <v>456</v>
      </c>
      <c r="D2292" s="1" t="s">
        <v>341</v>
      </c>
      <c r="E2292" s="1" t="s">
        <v>51</v>
      </c>
      <c r="F2292" s="1">
        <v>127002</v>
      </c>
      <c r="G2292" s="1" t="s">
        <v>422</v>
      </c>
      <c r="H2292" s="29">
        <v>35000</v>
      </c>
      <c r="I2292" s="46">
        <v>1058.74</v>
      </c>
      <c r="J2292" s="30">
        <v>1363.71</v>
      </c>
      <c r="K2292" s="4"/>
      <c r="L2292" s="3" t="s">
        <v>188</v>
      </c>
      <c r="M2292" s="2">
        <v>45134</v>
      </c>
      <c r="N2292" s="2"/>
      <c r="O2292" s="2">
        <v>45139</v>
      </c>
      <c r="P2292" s="2"/>
      <c r="Q2292" s="2"/>
      <c r="R2292" s="1"/>
      <c r="S2292" s="45"/>
      <c r="T2292" s="31"/>
    </row>
    <row r="2293" spans="1:20" hidden="1" x14ac:dyDescent="0.25">
      <c r="A2293" s="1">
        <v>26443598</v>
      </c>
      <c r="B2293" s="2">
        <v>45135</v>
      </c>
      <c r="C2293" s="2" t="s">
        <v>456</v>
      </c>
      <c r="D2293" s="1" t="s">
        <v>62</v>
      </c>
      <c r="E2293" s="1" t="s">
        <v>60</v>
      </c>
      <c r="F2293" s="1">
        <v>127004</v>
      </c>
      <c r="G2293" s="1" t="s">
        <v>423</v>
      </c>
      <c r="H2293" s="29">
        <v>12000</v>
      </c>
      <c r="I2293" s="46">
        <v>633.99</v>
      </c>
      <c r="J2293" s="30">
        <v>371.93700000000001</v>
      </c>
      <c r="K2293" s="4"/>
      <c r="L2293" s="3" t="s">
        <v>510</v>
      </c>
      <c r="M2293" s="2">
        <v>45134</v>
      </c>
      <c r="N2293" s="2"/>
      <c r="O2293" s="2">
        <v>45155</v>
      </c>
      <c r="P2293" s="2"/>
      <c r="Q2293" s="2"/>
      <c r="R2293" s="1"/>
      <c r="S2293" s="45"/>
      <c r="T2293" s="31"/>
    </row>
    <row r="2294" spans="1:20" hidden="1" x14ac:dyDescent="0.25">
      <c r="A2294" s="1">
        <v>25913798</v>
      </c>
      <c r="B2294" s="2">
        <v>45139</v>
      </c>
      <c r="C2294" s="2" t="s">
        <v>715</v>
      </c>
      <c r="D2294" s="1" t="s">
        <v>1052</v>
      </c>
      <c r="E2294" s="1" t="s">
        <v>80</v>
      </c>
      <c r="F2294" s="1">
        <v>127006</v>
      </c>
      <c r="G2294" s="1" t="s">
        <v>423</v>
      </c>
      <c r="H2294" s="29">
        <v>21600</v>
      </c>
      <c r="I2294" s="46">
        <v>769.4</v>
      </c>
      <c r="J2294" s="30">
        <v>728.86300000000006</v>
      </c>
      <c r="K2294" s="4"/>
      <c r="L2294" s="3" t="s">
        <v>844</v>
      </c>
      <c r="M2294" s="2">
        <v>45134</v>
      </c>
      <c r="N2294" s="2"/>
      <c r="O2294" s="5">
        <v>45156</v>
      </c>
      <c r="P2294" s="2"/>
      <c r="Q2294" s="2"/>
      <c r="R2294" s="1"/>
      <c r="S2294" s="45"/>
      <c r="T2294" s="31"/>
    </row>
    <row r="2295" spans="1:20" hidden="1" x14ac:dyDescent="0.25">
      <c r="A2295" s="1">
        <v>25721298</v>
      </c>
      <c r="B2295" s="2">
        <v>45139</v>
      </c>
      <c r="C2295" s="2" t="s">
        <v>715</v>
      </c>
      <c r="D2295" s="1" t="s">
        <v>1053</v>
      </c>
      <c r="E2295" s="1" t="s">
        <v>80</v>
      </c>
      <c r="F2295" s="1">
        <v>127007</v>
      </c>
      <c r="G2295" s="1" t="s">
        <v>423</v>
      </c>
      <c r="H2295" s="29">
        <v>7656</v>
      </c>
      <c r="I2295" s="46">
        <v>295.3</v>
      </c>
      <c r="J2295" s="30">
        <v>247.458</v>
      </c>
      <c r="K2295" s="4"/>
      <c r="L2295" s="3" t="s">
        <v>844</v>
      </c>
      <c r="M2295" s="2">
        <v>45134</v>
      </c>
      <c r="N2295" s="2"/>
      <c r="O2295" s="5">
        <v>45156</v>
      </c>
      <c r="P2295" s="2"/>
      <c r="Q2295" s="2"/>
      <c r="R2295" s="1"/>
      <c r="S2295" s="45"/>
      <c r="T2295" s="31"/>
    </row>
    <row r="2296" spans="1:20" hidden="1" x14ac:dyDescent="0.25">
      <c r="A2296" s="1">
        <v>26402798</v>
      </c>
      <c r="B2296" s="2">
        <v>45139</v>
      </c>
      <c r="C2296" s="2" t="s">
        <v>715</v>
      </c>
      <c r="D2296" s="1" t="s">
        <v>815</v>
      </c>
      <c r="E2296" s="1" t="s">
        <v>80</v>
      </c>
      <c r="F2296" s="1">
        <v>127009</v>
      </c>
      <c r="G2296" s="1" t="s">
        <v>423</v>
      </c>
      <c r="H2296" s="29">
        <v>6536.63</v>
      </c>
      <c r="I2296" s="46">
        <v>257.25</v>
      </c>
      <c r="J2296" s="30">
        <v>190.52099999999999</v>
      </c>
      <c r="K2296" s="4"/>
      <c r="L2296" s="3" t="s">
        <v>844</v>
      </c>
      <c r="M2296" s="2">
        <v>45134</v>
      </c>
      <c r="N2296" s="2"/>
      <c r="O2296" s="5">
        <v>45156</v>
      </c>
      <c r="P2296" s="2"/>
      <c r="Q2296" s="2"/>
      <c r="R2296" s="1"/>
      <c r="S2296" s="45"/>
      <c r="T2296" s="31"/>
    </row>
    <row r="2297" spans="1:20" hidden="1" x14ac:dyDescent="0.25">
      <c r="A2297" s="1">
        <v>25616298</v>
      </c>
      <c r="B2297" s="2">
        <v>45139</v>
      </c>
      <c r="C2297" s="2" t="s">
        <v>715</v>
      </c>
      <c r="D2297" s="1" t="s">
        <v>184</v>
      </c>
      <c r="E2297" s="1" t="s">
        <v>80</v>
      </c>
      <c r="F2297" s="1">
        <v>127010</v>
      </c>
      <c r="G2297" s="1" t="s">
        <v>423</v>
      </c>
      <c r="H2297" s="29">
        <v>9248.86</v>
      </c>
      <c r="I2297" s="46">
        <v>349.46</v>
      </c>
      <c r="J2297" s="30">
        <v>252.524</v>
      </c>
      <c r="K2297" s="4"/>
      <c r="L2297" s="3" t="s">
        <v>844</v>
      </c>
      <c r="M2297" s="2">
        <v>45134</v>
      </c>
      <c r="N2297" s="2"/>
      <c r="O2297" s="5">
        <v>45156</v>
      </c>
      <c r="P2297" s="2"/>
      <c r="Q2297" s="2"/>
      <c r="R2297" s="1"/>
      <c r="S2297" s="45"/>
      <c r="T2297" s="31"/>
    </row>
    <row r="2298" spans="1:20" hidden="1" x14ac:dyDescent="0.25">
      <c r="A2298" s="1">
        <v>25880098</v>
      </c>
      <c r="B2298" s="2">
        <v>45139</v>
      </c>
      <c r="C2298" s="2" t="s">
        <v>715</v>
      </c>
      <c r="D2298" s="1" t="s">
        <v>184</v>
      </c>
      <c r="E2298" s="1" t="s">
        <v>80</v>
      </c>
      <c r="F2298" s="1">
        <v>127011</v>
      </c>
      <c r="G2298" s="1" t="s">
        <v>423</v>
      </c>
      <c r="H2298" s="29">
        <v>9249</v>
      </c>
      <c r="I2298" s="46">
        <v>349.47</v>
      </c>
      <c r="J2298" s="30">
        <v>252.524</v>
      </c>
      <c r="K2298" s="4"/>
      <c r="L2298" s="3" t="s">
        <v>844</v>
      </c>
      <c r="M2298" s="2">
        <v>45134</v>
      </c>
      <c r="N2298" s="2"/>
      <c r="O2298" s="5">
        <v>45156</v>
      </c>
      <c r="P2298" s="2"/>
      <c r="Q2298" s="2"/>
      <c r="R2298" s="1"/>
      <c r="S2298" s="45"/>
      <c r="T2298" s="31"/>
    </row>
    <row r="2299" spans="1:20" hidden="1" x14ac:dyDescent="0.25">
      <c r="A2299" s="1">
        <v>26464698</v>
      </c>
      <c r="B2299" s="2">
        <v>45139</v>
      </c>
      <c r="C2299" s="2" t="s">
        <v>715</v>
      </c>
      <c r="D2299" s="1" t="s">
        <v>185</v>
      </c>
      <c r="E2299" s="1" t="s">
        <v>80</v>
      </c>
      <c r="F2299" s="1">
        <v>127012</v>
      </c>
      <c r="G2299" s="1" t="s">
        <v>423</v>
      </c>
      <c r="H2299" s="29">
        <v>11239</v>
      </c>
      <c r="I2299" s="46">
        <v>417.13</v>
      </c>
      <c r="J2299" s="30">
        <v>371.93700000000001</v>
      </c>
      <c r="K2299" s="4"/>
      <c r="L2299" s="3" t="s">
        <v>844</v>
      </c>
      <c r="M2299" s="2">
        <v>45134</v>
      </c>
      <c r="N2299" s="2"/>
      <c r="O2299" s="5">
        <v>45156</v>
      </c>
      <c r="P2299" s="2"/>
      <c r="Q2299" s="2"/>
      <c r="R2299" s="1"/>
      <c r="S2299" s="45"/>
      <c r="T2299" s="31"/>
    </row>
    <row r="2300" spans="1:20" hidden="1" x14ac:dyDescent="0.25">
      <c r="A2300" s="1">
        <v>26621898</v>
      </c>
      <c r="B2300" s="2">
        <v>45139</v>
      </c>
      <c r="C2300" s="2" t="s">
        <v>715</v>
      </c>
      <c r="D2300" s="1" t="s">
        <v>821</v>
      </c>
      <c r="E2300" s="1" t="s">
        <v>80</v>
      </c>
      <c r="F2300" s="1">
        <v>127013</v>
      </c>
      <c r="G2300" s="1" t="s">
        <v>423</v>
      </c>
      <c r="H2300" s="29">
        <v>6789</v>
      </c>
      <c r="I2300" s="46">
        <v>265.83</v>
      </c>
      <c r="J2300" s="30">
        <v>220.89500000000001</v>
      </c>
      <c r="K2300" s="4"/>
      <c r="L2300" s="3" t="s">
        <v>844</v>
      </c>
      <c r="M2300" s="2">
        <v>45134</v>
      </c>
      <c r="N2300" s="2"/>
      <c r="O2300" s="5">
        <v>45156</v>
      </c>
      <c r="P2300" s="2"/>
      <c r="Q2300" s="2"/>
      <c r="R2300" s="1"/>
      <c r="S2300" s="45"/>
      <c r="T2300" s="31"/>
    </row>
    <row r="2301" spans="1:20" hidden="1" x14ac:dyDescent="0.25">
      <c r="A2301" s="1">
        <v>26465998</v>
      </c>
      <c r="B2301" s="2">
        <v>45139</v>
      </c>
      <c r="C2301" s="2" t="s">
        <v>715</v>
      </c>
      <c r="D2301" s="1" t="s">
        <v>1054</v>
      </c>
      <c r="E2301" s="1" t="s">
        <v>80</v>
      </c>
      <c r="F2301" s="1">
        <v>127014</v>
      </c>
      <c r="G2301" s="1" t="s">
        <v>423</v>
      </c>
      <c r="H2301" s="29">
        <v>11239</v>
      </c>
      <c r="I2301" s="46">
        <v>417.13</v>
      </c>
      <c r="J2301" s="30">
        <v>371.93700000000001</v>
      </c>
      <c r="K2301" s="4"/>
      <c r="L2301" s="3" t="s">
        <v>844</v>
      </c>
      <c r="M2301" s="2">
        <v>45134</v>
      </c>
      <c r="N2301" s="2"/>
      <c r="O2301" s="5">
        <v>45156</v>
      </c>
      <c r="P2301" s="2"/>
      <c r="Q2301" s="2"/>
      <c r="R2301" s="1"/>
      <c r="S2301" s="45"/>
      <c r="T2301" s="31"/>
    </row>
    <row r="2302" spans="1:20" hidden="1" x14ac:dyDescent="0.25">
      <c r="A2302" s="1">
        <v>26190898</v>
      </c>
      <c r="B2302" s="2">
        <v>45139</v>
      </c>
      <c r="C2302" s="2" t="s">
        <v>715</v>
      </c>
      <c r="D2302" s="1" t="s">
        <v>880</v>
      </c>
      <c r="E2302" s="1" t="s">
        <v>80</v>
      </c>
      <c r="F2302" s="1">
        <v>127015</v>
      </c>
      <c r="G2302" s="1" t="s">
        <v>423</v>
      </c>
      <c r="H2302" s="29">
        <v>22959</v>
      </c>
      <c r="I2302" s="46">
        <v>815.61</v>
      </c>
      <c r="J2302" s="30">
        <v>829.34199999999998</v>
      </c>
      <c r="K2302" s="4"/>
      <c r="L2302" s="3" t="s">
        <v>844</v>
      </c>
      <c r="M2302" s="2">
        <v>45134</v>
      </c>
      <c r="N2302" s="2"/>
      <c r="O2302" s="5">
        <v>45156</v>
      </c>
      <c r="P2302" s="2"/>
      <c r="Q2302" s="2"/>
      <c r="R2302" s="1"/>
      <c r="S2302" s="45"/>
      <c r="T2302" s="31"/>
    </row>
    <row r="2303" spans="1:20" hidden="1" x14ac:dyDescent="0.25">
      <c r="A2303" s="1">
        <v>26387698</v>
      </c>
      <c r="B2303" s="2">
        <v>45139</v>
      </c>
      <c r="C2303" s="2" t="s">
        <v>715</v>
      </c>
      <c r="D2303" s="1" t="s">
        <v>1055</v>
      </c>
      <c r="E2303" s="1" t="s">
        <v>80</v>
      </c>
      <c r="F2303" s="1">
        <v>127016</v>
      </c>
      <c r="G2303" s="1" t="s">
        <v>423</v>
      </c>
      <c r="H2303" s="29">
        <v>6789</v>
      </c>
      <c r="I2303" s="46">
        <v>265.83</v>
      </c>
      <c r="J2303" s="30">
        <v>220.89500000000001</v>
      </c>
      <c r="K2303" s="4"/>
      <c r="L2303" s="3" t="s">
        <v>844</v>
      </c>
      <c r="M2303" s="2">
        <v>45134</v>
      </c>
      <c r="N2303" s="2"/>
      <c r="O2303" s="5">
        <v>45156</v>
      </c>
      <c r="P2303" s="2"/>
      <c r="Q2303" s="2"/>
      <c r="R2303" s="1"/>
      <c r="S2303" s="45"/>
      <c r="T2303" s="31"/>
    </row>
    <row r="2304" spans="1:20" hidden="1" x14ac:dyDescent="0.25">
      <c r="A2304" s="1">
        <v>26566598</v>
      </c>
      <c r="B2304" s="2">
        <v>45139</v>
      </c>
      <c r="C2304" s="2" t="s">
        <v>715</v>
      </c>
      <c r="D2304" s="1" t="s">
        <v>768</v>
      </c>
      <c r="E2304" s="1" t="s">
        <v>80</v>
      </c>
      <c r="F2304" s="1">
        <v>127017</v>
      </c>
      <c r="G2304" s="1" t="s">
        <v>423</v>
      </c>
      <c r="H2304" s="29">
        <v>7189</v>
      </c>
      <c r="I2304" s="46">
        <v>279.43</v>
      </c>
      <c r="J2304" s="30">
        <v>225.72800000000001</v>
      </c>
      <c r="K2304" s="4"/>
      <c r="L2304" s="3" t="s">
        <v>844</v>
      </c>
      <c r="M2304" s="2">
        <v>45134</v>
      </c>
      <c r="N2304" s="2"/>
      <c r="O2304" s="5">
        <v>45156</v>
      </c>
      <c r="P2304" s="2"/>
      <c r="Q2304" s="2"/>
      <c r="R2304" s="1"/>
      <c r="S2304" s="45"/>
      <c r="T2304" s="31"/>
    </row>
    <row r="2305" spans="1:20" hidden="1" x14ac:dyDescent="0.25">
      <c r="A2305" s="1">
        <v>25773498</v>
      </c>
      <c r="B2305" s="2">
        <v>45139</v>
      </c>
      <c r="C2305" s="2" t="s">
        <v>715</v>
      </c>
      <c r="D2305" s="1" t="s">
        <v>84</v>
      </c>
      <c r="E2305" s="1" t="s">
        <v>13</v>
      </c>
      <c r="F2305" s="1">
        <v>127021</v>
      </c>
      <c r="G2305" s="1" t="s">
        <v>423</v>
      </c>
      <c r="H2305" s="29">
        <v>12900</v>
      </c>
      <c r="I2305" s="46">
        <v>473.6</v>
      </c>
      <c r="J2305" s="30">
        <v>464.08100000000002</v>
      </c>
      <c r="K2305" s="4"/>
      <c r="L2305" s="3" t="s">
        <v>844</v>
      </c>
      <c r="M2305" s="2">
        <v>45134</v>
      </c>
      <c r="N2305" s="2"/>
      <c r="O2305" s="5">
        <v>45156</v>
      </c>
      <c r="P2305" s="2"/>
      <c r="Q2305" s="2"/>
      <c r="R2305" s="1"/>
      <c r="S2305" s="45"/>
      <c r="T2305" s="31"/>
    </row>
    <row r="2306" spans="1:20" hidden="1" x14ac:dyDescent="0.25">
      <c r="A2306" s="1">
        <v>26593698</v>
      </c>
      <c r="B2306" s="2">
        <v>45139</v>
      </c>
      <c r="C2306" s="2" t="s">
        <v>715</v>
      </c>
      <c r="D2306" s="1" t="s">
        <v>1036</v>
      </c>
      <c r="E2306" s="1" t="s">
        <v>80</v>
      </c>
      <c r="F2306" s="1">
        <v>127022</v>
      </c>
      <c r="G2306" s="1" t="s">
        <v>423</v>
      </c>
      <c r="H2306" s="29">
        <v>10596.38</v>
      </c>
      <c r="I2306" s="46">
        <v>395.28</v>
      </c>
      <c r="J2306" s="30">
        <v>291.64999999999998</v>
      </c>
      <c r="K2306" s="4"/>
      <c r="L2306" s="3" t="s">
        <v>844</v>
      </c>
      <c r="M2306" s="2">
        <v>45134</v>
      </c>
      <c r="N2306" s="2"/>
      <c r="O2306" s="5">
        <v>45156</v>
      </c>
      <c r="P2306" s="2"/>
      <c r="Q2306" s="2"/>
      <c r="R2306" s="1"/>
      <c r="S2306" s="45"/>
      <c r="T2306" s="31"/>
    </row>
    <row r="2307" spans="1:20" hidden="1" x14ac:dyDescent="0.25">
      <c r="A2307" s="1">
        <v>26556098</v>
      </c>
      <c r="B2307" s="2">
        <v>45139</v>
      </c>
      <c r="C2307" s="2" t="s">
        <v>715</v>
      </c>
      <c r="D2307" s="1" t="s">
        <v>85</v>
      </c>
      <c r="E2307" s="1" t="s">
        <v>80</v>
      </c>
      <c r="F2307" s="1">
        <v>127025</v>
      </c>
      <c r="G2307" s="1" t="s">
        <v>423</v>
      </c>
      <c r="H2307" s="29">
        <v>6435</v>
      </c>
      <c r="I2307" s="46">
        <v>253.79</v>
      </c>
      <c r="J2307" s="30">
        <v>128.727</v>
      </c>
      <c r="K2307" s="4"/>
      <c r="L2307" s="3" t="s">
        <v>844</v>
      </c>
      <c r="M2307" s="2">
        <v>45134</v>
      </c>
      <c r="N2307" s="2"/>
      <c r="O2307" s="5">
        <v>45156</v>
      </c>
      <c r="P2307" s="2"/>
      <c r="Q2307" s="2"/>
      <c r="R2307" s="1"/>
      <c r="S2307" s="45"/>
      <c r="T2307" s="31"/>
    </row>
    <row r="2308" spans="1:20" hidden="1" x14ac:dyDescent="0.25">
      <c r="A2308" s="1">
        <v>26486298</v>
      </c>
      <c r="B2308" s="2">
        <v>45139</v>
      </c>
      <c r="C2308" s="2" t="s">
        <v>715</v>
      </c>
      <c r="D2308" s="1" t="s">
        <v>1056</v>
      </c>
      <c r="E2308" s="1" t="s">
        <v>80</v>
      </c>
      <c r="F2308" s="1">
        <v>127027</v>
      </c>
      <c r="G2308" s="1" t="s">
        <v>423</v>
      </c>
      <c r="H2308" s="29">
        <v>48701.66</v>
      </c>
      <c r="I2308" s="46">
        <v>1690.86</v>
      </c>
      <c r="J2308" s="30">
        <v>1718.32</v>
      </c>
      <c r="K2308" s="4"/>
      <c r="L2308" s="3" t="s">
        <v>844</v>
      </c>
      <c r="M2308" s="2">
        <v>45134</v>
      </c>
      <c r="N2308" s="2"/>
      <c r="O2308" s="5">
        <v>45156</v>
      </c>
      <c r="P2308" s="2"/>
      <c r="Q2308" s="2"/>
      <c r="R2308" s="1"/>
      <c r="S2308" s="45"/>
      <c r="T2308" s="31"/>
    </row>
    <row r="2309" spans="1:20" hidden="1" x14ac:dyDescent="0.25">
      <c r="A2309" s="1">
        <v>26630498</v>
      </c>
      <c r="B2309" s="2">
        <v>45146</v>
      </c>
      <c r="C2309" s="2" t="s">
        <v>715</v>
      </c>
      <c r="D2309" s="1" t="s">
        <v>317</v>
      </c>
      <c r="E2309" s="1" t="s">
        <v>33</v>
      </c>
      <c r="F2309" s="1">
        <v>127028</v>
      </c>
      <c r="G2309" s="1" t="s">
        <v>425</v>
      </c>
      <c r="H2309" s="29">
        <v>43142.09</v>
      </c>
      <c r="I2309" s="46">
        <v>1623.48</v>
      </c>
      <c r="J2309" s="30">
        <v>1398.14</v>
      </c>
      <c r="K2309" s="4"/>
      <c r="L2309" s="3" t="s">
        <v>799</v>
      </c>
      <c r="M2309" s="2">
        <v>45134</v>
      </c>
      <c r="N2309" s="2"/>
      <c r="O2309" s="5">
        <v>45154</v>
      </c>
      <c r="P2309" s="5"/>
      <c r="Q2309" s="2"/>
      <c r="R2309" s="1"/>
      <c r="S2309" s="45"/>
      <c r="T2309" s="31"/>
    </row>
    <row r="2310" spans="1:20" hidden="1" x14ac:dyDescent="0.25">
      <c r="A2310" s="1">
        <v>26311998</v>
      </c>
      <c r="B2310" s="2">
        <v>45142</v>
      </c>
      <c r="C2310" s="2" t="s">
        <v>715</v>
      </c>
      <c r="D2310" s="1" t="s">
        <v>127</v>
      </c>
      <c r="E2310" s="1" t="s">
        <v>26</v>
      </c>
      <c r="F2310" s="1">
        <v>127030</v>
      </c>
      <c r="G2310" s="1" t="s">
        <v>424</v>
      </c>
      <c r="H2310" s="29">
        <v>206580.09</v>
      </c>
      <c r="I2310" s="46">
        <v>11293.21</v>
      </c>
      <c r="J2310" s="30">
        <v>6738.17</v>
      </c>
      <c r="K2310" s="4"/>
      <c r="L2310" s="3" t="s">
        <v>800</v>
      </c>
      <c r="M2310" s="2">
        <v>45134</v>
      </c>
      <c r="N2310" s="2" t="s">
        <v>1408</v>
      </c>
      <c r="O2310" s="5">
        <v>45155</v>
      </c>
      <c r="P2310" s="2"/>
      <c r="Q2310" s="2"/>
      <c r="R2310" s="1"/>
      <c r="S2310" s="45"/>
      <c r="T2310" s="31"/>
    </row>
    <row r="2311" spans="1:20" hidden="1" x14ac:dyDescent="0.25">
      <c r="A2311" s="1">
        <v>26348198</v>
      </c>
      <c r="B2311" s="2">
        <v>45139</v>
      </c>
      <c r="C2311" s="2" t="s">
        <v>715</v>
      </c>
      <c r="D2311" s="1" t="s">
        <v>855</v>
      </c>
      <c r="E2311" s="1" t="s">
        <v>80</v>
      </c>
      <c r="F2311" s="1">
        <v>127031</v>
      </c>
      <c r="G2311" s="1" t="s">
        <v>423</v>
      </c>
      <c r="H2311" s="29">
        <v>77000</v>
      </c>
      <c r="I2311" s="46">
        <v>2653</v>
      </c>
      <c r="J2311" s="30">
        <v>2838.04</v>
      </c>
      <c r="K2311" s="4"/>
      <c r="L2311" s="3" t="s">
        <v>844</v>
      </c>
      <c r="M2311" s="2">
        <v>45134</v>
      </c>
      <c r="N2311" s="2"/>
      <c r="O2311" s="5">
        <v>45156</v>
      </c>
      <c r="P2311" s="2"/>
      <c r="Q2311" s="2"/>
      <c r="R2311" s="1"/>
      <c r="S2311" s="45"/>
      <c r="T2311" s="31"/>
    </row>
    <row r="2312" spans="1:20" hidden="1" x14ac:dyDescent="0.25">
      <c r="A2312" s="1">
        <v>26652398</v>
      </c>
      <c r="B2312" s="2">
        <v>45134</v>
      </c>
      <c r="C2312" s="2" t="s">
        <v>456</v>
      </c>
      <c r="D2312" s="1" t="s">
        <v>65</v>
      </c>
      <c r="E2312" s="1" t="s">
        <v>66</v>
      </c>
      <c r="F2312" s="1">
        <v>127032</v>
      </c>
      <c r="G2312" s="1" t="s">
        <v>423</v>
      </c>
      <c r="H2312" s="29">
        <v>23510</v>
      </c>
      <c r="I2312" s="46">
        <v>1311.65</v>
      </c>
      <c r="J2312" s="30">
        <v>775.51199999999994</v>
      </c>
      <c r="K2312" s="4"/>
      <c r="L2312" s="3" t="s">
        <v>61</v>
      </c>
      <c r="M2312" s="2">
        <v>45134</v>
      </c>
      <c r="N2312" s="2"/>
      <c r="O2312" s="2">
        <v>45152</v>
      </c>
      <c r="P2312" s="2"/>
      <c r="Q2312" s="2"/>
      <c r="R2312" s="1"/>
      <c r="S2312" s="45"/>
      <c r="T2312" s="31"/>
    </row>
    <row r="2313" spans="1:20" hidden="1" x14ac:dyDescent="0.25">
      <c r="A2313" s="1">
        <v>26709198</v>
      </c>
      <c r="B2313" s="2">
        <v>45134</v>
      </c>
      <c r="C2313" s="2" t="s">
        <v>456</v>
      </c>
      <c r="D2313" s="1" t="s">
        <v>817</v>
      </c>
      <c r="E2313" s="1" t="s">
        <v>143</v>
      </c>
      <c r="F2313" s="1">
        <v>127034</v>
      </c>
      <c r="G2313" s="1" t="s">
        <v>424</v>
      </c>
      <c r="H2313" s="29">
        <v>16906.13</v>
      </c>
      <c r="I2313" s="46">
        <v>1596.11</v>
      </c>
      <c r="J2313" s="30">
        <v>531.976</v>
      </c>
      <c r="K2313" s="4"/>
      <c r="L2313" s="3" t="s">
        <v>798</v>
      </c>
      <c r="M2313" s="2">
        <v>45134</v>
      </c>
      <c r="N2313" s="2"/>
      <c r="O2313" s="5">
        <v>45156</v>
      </c>
      <c r="P2313" s="2"/>
      <c r="Q2313" s="2"/>
      <c r="R2313" s="1"/>
      <c r="S2313" s="45"/>
      <c r="T2313" s="31"/>
    </row>
    <row r="2314" spans="1:20" hidden="1" x14ac:dyDescent="0.25">
      <c r="A2314" s="1">
        <v>24304498</v>
      </c>
      <c r="B2314" s="2">
        <v>45134</v>
      </c>
      <c r="C2314" s="2" t="s">
        <v>456</v>
      </c>
      <c r="D2314" s="1" t="s">
        <v>123</v>
      </c>
      <c r="E2314" s="1" t="s">
        <v>30</v>
      </c>
      <c r="F2314" s="1">
        <v>127035</v>
      </c>
      <c r="G2314" s="1" t="s">
        <v>425</v>
      </c>
      <c r="H2314" s="29">
        <v>38000</v>
      </c>
      <c r="I2314" s="46">
        <v>1279.19</v>
      </c>
      <c r="J2314" s="30">
        <v>1150.75</v>
      </c>
      <c r="K2314" s="4"/>
      <c r="L2314" s="3" t="s">
        <v>798</v>
      </c>
      <c r="M2314" s="2">
        <v>45134</v>
      </c>
      <c r="N2314" s="2"/>
      <c r="O2314" s="5">
        <v>45148</v>
      </c>
      <c r="P2314" s="2"/>
      <c r="Q2314" s="2"/>
      <c r="R2314" s="1"/>
      <c r="S2314" s="45"/>
      <c r="T2314" s="31"/>
    </row>
    <row r="2315" spans="1:20" hidden="1" x14ac:dyDescent="0.25">
      <c r="A2315" s="1">
        <v>26360898</v>
      </c>
      <c r="B2315" s="2">
        <v>45139</v>
      </c>
      <c r="C2315" s="2" t="s">
        <v>715</v>
      </c>
      <c r="D2315" s="1" t="s">
        <v>184</v>
      </c>
      <c r="E2315" s="1" t="s">
        <v>80</v>
      </c>
      <c r="F2315" s="1">
        <v>127036</v>
      </c>
      <c r="G2315" s="1" t="s">
        <v>423</v>
      </c>
      <c r="H2315" s="29">
        <v>53300</v>
      </c>
      <c r="I2315" s="46">
        <v>1847.2</v>
      </c>
      <c r="J2315" s="30">
        <v>1998.8979999999999</v>
      </c>
      <c r="K2315" s="4"/>
      <c r="L2315" s="3" t="s">
        <v>844</v>
      </c>
      <c r="M2315" s="2">
        <v>45134</v>
      </c>
      <c r="N2315" s="2"/>
      <c r="O2315" s="5">
        <v>45156</v>
      </c>
      <c r="P2315" s="2"/>
      <c r="Q2315" s="2"/>
      <c r="R2315" s="1"/>
      <c r="S2315" s="45"/>
      <c r="T2315" s="31"/>
    </row>
    <row r="2316" spans="1:20" hidden="1" x14ac:dyDescent="0.25">
      <c r="A2316" s="1">
        <v>26670998</v>
      </c>
      <c r="B2316" s="2">
        <v>45135</v>
      </c>
      <c r="C2316" s="2" t="s">
        <v>456</v>
      </c>
      <c r="D2316" s="1" t="s">
        <v>43</v>
      </c>
      <c r="E2316" s="1" t="s">
        <v>26</v>
      </c>
      <c r="F2316" s="1">
        <v>127037</v>
      </c>
      <c r="G2316" s="1" t="s">
        <v>424</v>
      </c>
      <c r="H2316" s="29">
        <v>17289</v>
      </c>
      <c r="I2316" s="46">
        <v>1120.1099999999999</v>
      </c>
      <c r="J2316" s="30">
        <v>560.05399999999997</v>
      </c>
      <c r="K2316" s="4"/>
      <c r="L2316" s="3" t="s">
        <v>510</v>
      </c>
      <c r="M2316" s="2">
        <v>45134</v>
      </c>
      <c r="N2316" s="2"/>
      <c r="O2316" s="2">
        <v>45169</v>
      </c>
      <c r="P2316" s="2"/>
      <c r="Q2316" s="2"/>
      <c r="R2316" s="1"/>
      <c r="S2316" s="45"/>
      <c r="T2316" s="31"/>
    </row>
    <row r="2317" spans="1:20" hidden="1" x14ac:dyDescent="0.25">
      <c r="A2317" s="1">
        <v>26302098</v>
      </c>
      <c r="B2317" s="2">
        <v>45135</v>
      </c>
      <c r="C2317" s="2" t="s">
        <v>456</v>
      </c>
      <c r="D2317" s="1" t="s">
        <v>154</v>
      </c>
      <c r="E2317" s="1" t="s">
        <v>155</v>
      </c>
      <c r="F2317" s="1">
        <v>127042</v>
      </c>
      <c r="G2317" s="1" t="s">
        <v>425</v>
      </c>
      <c r="H2317" s="29">
        <v>77000</v>
      </c>
      <c r="I2317" s="46">
        <v>2974.28</v>
      </c>
      <c r="J2317" s="30">
        <v>2755.1289999999999</v>
      </c>
      <c r="K2317" s="4"/>
      <c r="L2317" s="3" t="s">
        <v>510</v>
      </c>
      <c r="M2317" s="2">
        <v>45134</v>
      </c>
      <c r="N2317" s="2"/>
      <c r="O2317" s="2">
        <v>45145</v>
      </c>
      <c r="P2317" s="2"/>
      <c r="Q2317" s="2"/>
      <c r="R2317" s="1"/>
      <c r="S2317" s="45"/>
      <c r="T2317" s="31"/>
    </row>
    <row r="2318" spans="1:20" hidden="1" x14ac:dyDescent="0.25">
      <c r="A2318" s="1">
        <v>26001898</v>
      </c>
      <c r="B2318" s="2">
        <v>45135</v>
      </c>
      <c r="C2318" s="2" t="s">
        <v>456</v>
      </c>
      <c r="D2318" s="1" t="s">
        <v>219</v>
      </c>
      <c r="E2318" s="1" t="s">
        <v>6</v>
      </c>
      <c r="F2318" s="1">
        <v>127043</v>
      </c>
      <c r="G2318" s="1" t="s">
        <v>422</v>
      </c>
      <c r="H2318" s="29">
        <v>16304.33</v>
      </c>
      <c r="I2318" s="46">
        <v>898.06</v>
      </c>
      <c r="J2318" s="30">
        <v>702.31500000000005</v>
      </c>
      <c r="K2318" s="4"/>
      <c r="L2318" s="3" t="s">
        <v>52</v>
      </c>
      <c r="M2318" s="2">
        <v>45134</v>
      </c>
      <c r="N2318" s="2"/>
      <c r="O2318" s="2">
        <v>45147</v>
      </c>
      <c r="P2318" s="2"/>
      <c r="Q2318" s="2"/>
      <c r="R2318" s="1"/>
      <c r="S2318" s="45"/>
      <c r="T2318" s="31"/>
    </row>
    <row r="2319" spans="1:20" hidden="1" x14ac:dyDescent="0.25">
      <c r="A2319" s="1">
        <v>25434498</v>
      </c>
      <c r="B2319" s="2">
        <v>45135</v>
      </c>
      <c r="C2319" s="2" t="s">
        <v>456</v>
      </c>
      <c r="D2319" s="1" t="s">
        <v>247</v>
      </c>
      <c r="E2319" s="1" t="s">
        <v>24</v>
      </c>
      <c r="F2319" s="1">
        <v>127044</v>
      </c>
      <c r="G2319" s="1" t="s">
        <v>423</v>
      </c>
      <c r="H2319" s="29">
        <v>6109</v>
      </c>
      <c r="I2319" s="46">
        <v>311.26</v>
      </c>
      <c r="J2319" s="30">
        <v>202.85499999999999</v>
      </c>
      <c r="K2319" s="4"/>
      <c r="L2319" s="3" t="s">
        <v>11</v>
      </c>
      <c r="M2319" s="2">
        <v>45134</v>
      </c>
      <c r="N2319" s="2"/>
      <c r="O2319" s="2">
        <v>45155</v>
      </c>
      <c r="P2319" s="2"/>
      <c r="Q2319" s="2"/>
      <c r="R2319" s="1"/>
      <c r="S2319" s="45"/>
      <c r="T2319" s="31"/>
    </row>
    <row r="2320" spans="1:20" hidden="1" x14ac:dyDescent="0.25">
      <c r="A2320" s="1">
        <v>25744198</v>
      </c>
      <c r="B2320" s="2">
        <v>45141</v>
      </c>
      <c r="C2320" s="2" t="s">
        <v>715</v>
      </c>
      <c r="D2320" s="1" t="s">
        <v>104</v>
      </c>
      <c r="E2320" s="1" t="s">
        <v>51</v>
      </c>
      <c r="F2320" s="1">
        <v>127045</v>
      </c>
      <c r="G2320" s="1" t="s">
        <v>422</v>
      </c>
      <c r="H2320" s="29">
        <v>12100</v>
      </c>
      <c r="I2320" s="46">
        <v>317.10000000000002</v>
      </c>
      <c r="J2320" s="30">
        <v>384.524</v>
      </c>
      <c r="K2320" s="4"/>
      <c r="L2320" s="3" t="s">
        <v>800</v>
      </c>
      <c r="M2320" s="2">
        <v>45134</v>
      </c>
      <c r="N2320" s="2" t="s">
        <v>1408</v>
      </c>
      <c r="O2320" s="5">
        <v>45147</v>
      </c>
      <c r="P2320" s="2"/>
      <c r="Q2320" s="2"/>
      <c r="R2320" s="1"/>
      <c r="S2320" s="45"/>
      <c r="T2320" s="31"/>
    </row>
    <row r="2321" spans="1:20" hidden="1" x14ac:dyDescent="0.25">
      <c r="A2321" s="1">
        <v>26519798</v>
      </c>
      <c r="B2321" s="2">
        <v>45139</v>
      </c>
      <c r="C2321" s="2" t="s">
        <v>715</v>
      </c>
      <c r="D2321" s="1" t="s">
        <v>185</v>
      </c>
      <c r="E2321" s="1" t="s">
        <v>80</v>
      </c>
      <c r="F2321" s="1">
        <v>127046</v>
      </c>
      <c r="G2321" s="1" t="s">
        <v>423</v>
      </c>
      <c r="H2321" s="29">
        <v>8249</v>
      </c>
      <c r="I2321" s="46">
        <v>315.47000000000003</v>
      </c>
      <c r="J2321" s="30">
        <v>252.553</v>
      </c>
      <c r="K2321" s="4"/>
      <c r="L2321" s="3" t="s">
        <v>844</v>
      </c>
      <c r="M2321" s="2">
        <v>45134</v>
      </c>
      <c r="N2321" s="2"/>
      <c r="O2321" s="5">
        <v>45156</v>
      </c>
      <c r="P2321" s="2"/>
      <c r="Q2321" s="2"/>
      <c r="R2321" s="1"/>
      <c r="S2321" s="45"/>
      <c r="T2321" s="31"/>
    </row>
    <row r="2322" spans="1:20" hidden="1" x14ac:dyDescent="0.25">
      <c r="A2322" s="1">
        <v>26544598</v>
      </c>
      <c r="B2322" s="2">
        <v>45139</v>
      </c>
      <c r="C2322" s="2" t="s">
        <v>715</v>
      </c>
      <c r="D2322" s="1" t="s">
        <v>896</v>
      </c>
      <c r="E2322" s="1" t="s">
        <v>80</v>
      </c>
      <c r="F2322" s="1">
        <v>127047</v>
      </c>
      <c r="G2322" s="1" t="s">
        <v>423</v>
      </c>
      <c r="H2322" s="29">
        <v>8909</v>
      </c>
      <c r="I2322" s="46">
        <v>337.91</v>
      </c>
      <c r="J2322" s="30">
        <v>285.93</v>
      </c>
      <c r="K2322" s="4"/>
      <c r="L2322" s="3" t="s">
        <v>844</v>
      </c>
      <c r="M2322" s="2">
        <v>45134</v>
      </c>
      <c r="N2322" s="2"/>
      <c r="O2322" s="5">
        <v>45156</v>
      </c>
      <c r="P2322" s="2"/>
      <c r="Q2322" s="2"/>
      <c r="R2322" s="1"/>
      <c r="S2322" s="45"/>
      <c r="T2322" s="31"/>
    </row>
    <row r="2323" spans="1:20" hidden="1" x14ac:dyDescent="0.25">
      <c r="A2323" s="1">
        <v>26598998</v>
      </c>
      <c r="B2323" s="2">
        <v>45139</v>
      </c>
      <c r="C2323" s="2" t="s">
        <v>715</v>
      </c>
      <c r="D2323" s="1" t="s">
        <v>716</v>
      </c>
      <c r="E2323" s="1" t="s">
        <v>51</v>
      </c>
      <c r="F2323" s="1">
        <v>127048</v>
      </c>
      <c r="G2323" s="1" t="s">
        <v>422</v>
      </c>
      <c r="H2323" s="29">
        <v>22729.41</v>
      </c>
      <c r="I2323" s="46">
        <v>498.8</v>
      </c>
      <c r="J2323" s="30">
        <v>793.78200000000004</v>
      </c>
      <c r="K2323" s="4"/>
      <c r="L2323" s="3" t="s">
        <v>800</v>
      </c>
      <c r="M2323" s="2">
        <v>45134</v>
      </c>
      <c r="N2323" s="2" t="s">
        <v>1408</v>
      </c>
      <c r="O2323" s="5">
        <v>45142</v>
      </c>
      <c r="P2323" s="2"/>
      <c r="Q2323" s="2"/>
      <c r="R2323" s="1"/>
      <c r="S2323" s="45"/>
      <c r="T2323" s="31"/>
    </row>
    <row r="2324" spans="1:20" hidden="1" x14ac:dyDescent="0.25">
      <c r="A2324" s="1">
        <v>26724398</v>
      </c>
      <c r="B2324" s="2">
        <v>45135</v>
      </c>
      <c r="C2324" s="2" t="s">
        <v>456</v>
      </c>
      <c r="D2324" s="1" t="s">
        <v>82</v>
      </c>
      <c r="E2324" s="1" t="s">
        <v>5</v>
      </c>
      <c r="F2324" s="1">
        <v>127049</v>
      </c>
      <c r="G2324" s="1" t="s">
        <v>422</v>
      </c>
      <c r="H2324" s="29">
        <v>16009</v>
      </c>
      <c r="I2324" s="46">
        <v>436.61</v>
      </c>
      <c r="J2324" s="30">
        <v>456.13499999999999</v>
      </c>
      <c r="K2324" s="4"/>
      <c r="L2324" s="3" t="s">
        <v>836</v>
      </c>
      <c r="M2324" s="2">
        <v>45134</v>
      </c>
      <c r="N2324" s="2"/>
      <c r="O2324" s="5">
        <v>45142</v>
      </c>
      <c r="P2324" s="2"/>
      <c r="Q2324" s="2"/>
      <c r="R2324" s="1"/>
      <c r="S2324" s="45"/>
      <c r="T2324" s="31"/>
    </row>
    <row r="2325" spans="1:20" hidden="1" x14ac:dyDescent="0.25">
      <c r="A2325" s="1">
        <v>25323998</v>
      </c>
      <c r="B2325" s="2">
        <v>45135</v>
      </c>
      <c r="C2325" s="2" t="s">
        <v>456</v>
      </c>
      <c r="D2325" s="1" t="s">
        <v>523</v>
      </c>
      <c r="E2325" s="1" t="s">
        <v>10</v>
      </c>
      <c r="F2325" s="1">
        <v>127055</v>
      </c>
      <c r="G2325" s="1" t="s">
        <v>423</v>
      </c>
      <c r="H2325" s="29">
        <v>10349</v>
      </c>
      <c r="I2325" s="46">
        <v>517.11</v>
      </c>
      <c r="J2325" s="30">
        <v>333.62</v>
      </c>
      <c r="K2325" s="4"/>
      <c r="L2325" s="3" t="s">
        <v>510</v>
      </c>
      <c r="M2325" s="2">
        <v>45134</v>
      </c>
      <c r="N2325" s="2"/>
      <c r="O2325" s="2">
        <v>45154</v>
      </c>
      <c r="P2325" s="2"/>
      <c r="Q2325" s="2"/>
      <c r="R2325" s="1"/>
      <c r="S2325" s="45"/>
      <c r="T2325" s="31"/>
    </row>
    <row r="2326" spans="1:20" hidden="1" x14ac:dyDescent="0.25">
      <c r="A2326" s="1">
        <v>26296698</v>
      </c>
      <c r="B2326" s="2">
        <v>45142</v>
      </c>
      <c r="C2326" s="2" t="s">
        <v>715</v>
      </c>
      <c r="D2326" s="1" t="s">
        <v>127</v>
      </c>
      <c r="E2326" s="1" t="s">
        <v>26</v>
      </c>
      <c r="F2326" s="1">
        <v>127056</v>
      </c>
      <c r="G2326" s="1" t="s">
        <v>424</v>
      </c>
      <c r="H2326" s="29">
        <v>10200</v>
      </c>
      <c r="I2326" s="46">
        <v>557.61</v>
      </c>
      <c r="J2326" s="30">
        <v>313.76</v>
      </c>
      <c r="K2326" s="4"/>
      <c r="L2326" s="3" t="s">
        <v>800</v>
      </c>
      <c r="M2326" s="2">
        <v>45134</v>
      </c>
      <c r="N2326" s="2" t="s">
        <v>1408</v>
      </c>
      <c r="O2326" s="5">
        <v>45155</v>
      </c>
      <c r="P2326" s="2"/>
      <c r="Q2326" s="2"/>
      <c r="R2326" s="1"/>
      <c r="S2326" s="45"/>
      <c r="T2326" s="31"/>
    </row>
    <row r="2327" spans="1:20" hidden="1" x14ac:dyDescent="0.25">
      <c r="A2327" s="1">
        <v>26431698</v>
      </c>
      <c r="B2327" s="2">
        <v>45139</v>
      </c>
      <c r="C2327" s="2" t="s">
        <v>715</v>
      </c>
      <c r="D2327" s="1" t="s">
        <v>184</v>
      </c>
      <c r="E2327" s="1" t="s">
        <v>80</v>
      </c>
      <c r="F2327" s="1">
        <v>127057</v>
      </c>
      <c r="G2327" s="1" t="s">
        <v>423</v>
      </c>
      <c r="H2327" s="29">
        <v>8249</v>
      </c>
      <c r="I2327" s="46">
        <v>315.47000000000003</v>
      </c>
      <c r="J2327" s="30">
        <v>252.553</v>
      </c>
      <c r="K2327" s="4"/>
      <c r="L2327" s="3" t="s">
        <v>844</v>
      </c>
      <c r="M2327" s="2">
        <v>45134</v>
      </c>
      <c r="N2327" s="2"/>
      <c r="O2327" s="5">
        <v>45156</v>
      </c>
      <c r="P2327" s="2"/>
      <c r="Q2327" s="2"/>
      <c r="R2327" s="1"/>
      <c r="S2327" s="45"/>
      <c r="T2327" s="31"/>
    </row>
    <row r="2328" spans="1:20" hidden="1" x14ac:dyDescent="0.25">
      <c r="A2328" s="1">
        <v>25887898</v>
      </c>
      <c r="B2328" s="2">
        <v>45135</v>
      </c>
      <c r="C2328" s="2" t="s">
        <v>456</v>
      </c>
      <c r="D2328" s="1" t="s">
        <v>14</v>
      </c>
      <c r="E2328" s="1" t="s">
        <v>10</v>
      </c>
      <c r="F2328" s="1">
        <v>127058</v>
      </c>
      <c r="G2328" s="1" t="s">
        <v>423</v>
      </c>
      <c r="H2328" s="29">
        <v>14970</v>
      </c>
      <c r="I2328" s="46">
        <v>614.94000000000005</v>
      </c>
      <c r="J2328" s="30">
        <v>491.959</v>
      </c>
      <c r="K2328" s="4"/>
      <c r="L2328" s="3" t="s">
        <v>510</v>
      </c>
      <c r="M2328" s="2">
        <v>45134</v>
      </c>
      <c r="N2328" s="2"/>
      <c r="O2328" s="2">
        <v>45146</v>
      </c>
      <c r="P2328" s="2"/>
      <c r="Q2328" s="2"/>
      <c r="R2328" s="1"/>
      <c r="S2328" s="45"/>
      <c r="T2328" s="31"/>
    </row>
    <row r="2329" spans="1:20" hidden="1" x14ac:dyDescent="0.25">
      <c r="A2329" s="1">
        <v>26499198</v>
      </c>
      <c r="B2329" s="2">
        <v>45139</v>
      </c>
      <c r="C2329" s="2" t="s">
        <v>715</v>
      </c>
      <c r="D2329" s="1" t="s">
        <v>1057</v>
      </c>
      <c r="E2329" s="1" t="s">
        <v>80</v>
      </c>
      <c r="F2329" s="1">
        <v>127059</v>
      </c>
      <c r="G2329" s="1" t="s">
        <v>423</v>
      </c>
      <c r="H2329" s="29">
        <v>7095</v>
      </c>
      <c r="I2329" s="46">
        <v>276.23</v>
      </c>
      <c r="J2329" s="30">
        <v>164.88</v>
      </c>
      <c r="K2329" s="4"/>
      <c r="L2329" s="3" t="s">
        <v>844</v>
      </c>
      <c r="M2329" s="2">
        <v>45134</v>
      </c>
      <c r="N2329" s="2"/>
      <c r="O2329" s="5">
        <v>45156</v>
      </c>
      <c r="P2329" s="2"/>
      <c r="Q2329" s="2"/>
      <c r="R2329" s="1"/>
      <c r="S2329" s="45"/>
      <c r="T2329" s="31"/>
    </row>
    <row r="2330" spans="1:20" hidden="1" x14ac:dyDescent="0.25">
      <c r="A2330" s="1">
        <v>26864398</v>
      </c>
      <c r="B2330" s="2">
        <v>45135</v>
      </c>
      <c r="C2330" s="2" t="s">
        <v>456</v>
      </c>
      <c r="D2330" s="1" t="s">
        <v>634</v>
      </c>
      <c r="E2330" s="1" t="s">
        <v>60</v>
      </c>
      <c r="F2330" s="1">
        <v>127062</v>
      </c>
      <c r="G2330" s="1" t="s">
        <v>423</v>
      </c>
      <c r="H2330" s="29">
        <v>12742.63</v>
      </c>
      <c r="I2330" s="46">
        <v>775.14</v>
      </c>
      <c r="J2330" s="30">
        <v>405.55500000000001</v>
      </c>
      <c r="K2330" s="4"/>
      <c r="L2330" s="3" t="s">
        <v>61</v>
      </c>
      <c r="M2330" s="2">
        <v>45134</v>
      </c>
      <c r="N2330" s="2"/>
      <c r="O2330" s="2">
        <v>45160</v>
      </c>
      <c r="P2330" s="2"/>
      <c r="Q2330" s="2"/>
      <c r="R2330" s="1"/>
      <c r="S2330" s="45"/>
      <c r="T2330" s="31"/>
    </row>
    <row r="2331" spans="1:20" hidden="1" x14ac:dyDescent="0.25">
      <c r="A2331" s="1">
        <v>26011598</v>
      </c>
      <c r="B2331" s="2">
        <v>45135</v>
      </c>
      <c r="C2331" s="2" t="s">
        <v>456</v>
      </c>
      <c r="D2331" s="1" t="s">
        <v>328</v>
      </c>
      <c r="E2331" s="1" t="s">
        <v>10</v>
      </c>
      <c r="F2331" s="1">
        <v>127063</v>
      </c>
      <c r="G2331" s="1" t="s">
        <v>423</v>
      </c>
      <c r="H2331" s="29">
        <v>21701.7</v>
      </c>
      <c r="I2331" s="46">
        <v>1265.33</v>
      </c>
      <c r="J2331" s="30">
        <v>816.33799999999997</v>
      </c>
      <c r="K2331" s="4"/>
      <c r="L2331" s="3" t="s">
        <v>510</v>
      </c>
      <c r="M2331" s="2">
        <v>45134</v>
      </c>
      <c r="N2331" s="2"/>
      <c r="O2331" s="2">
        <v>45155</v>
      </c>
      <c r="P2331" s="2"/>
      <c r="Q2331" s="2"/>
      <c r="R2331" s="1"/>
      <c r="S2331" s="45"/>
      <c r="T2331" s="31"/>
    </row>
    <row r="2332" spans="1:20" hidden="1" x14ac:dyDescent="0.25">
      <c r="A2332" s="1">
        <v>26754998</v>
      </c>
      <c r="B2332" s="2">
        <v>45135</v>
      </c>
      <c r="C2332" s="2" t="s">
        <v>456</v>
      </c>
      <c r="D2332" s="1" t="s">
        <v>225</v>
      </c>
      <c r="E2332" s="1" t="s">
        <v>66</v>
      </c>
      <c r="F2332" s="1">
        <v>127064</v>
      </c>
      <c r="G2332" s="1" t="s">
        <v>423</v>
      </c>
      <c r="H2332" s="29">
        <v>6789</v>
      </c>
      <c r="I2332" s="46">
        <v>438.26</v>
      </c>
      <c r="J2332" s="30">
        <v>223.958</v>
      </c>
      <c r="K2332" s="4"/>
      <c r="L2332" s="3" t="s">
        <v>61</v>
      </c>
      <c r="M2332" s="2">
        <v>45134</v>
      </c>
      <c r="N2332" s="2"/>
      <c r="O2332" s="2">
        <v>45146</v>
      </c>
      <c r="P2332" s="2"/>
      <c r="Q2332" s="2"/>
      <c r="R2332" s="1"/>
      <c r="S2332" s="45"/>
      <c r="T2332" s="31"/>
    </row>
    <row r="2333" spans="1:20" hidden="1" x14ac:dyDescent="0.25">
      <c r="A2333" s="1">
        <v>25998098</v>
      </c>
      <c r="B2333" s="2">
        <v>45135</v>
      </c>
      <c r="C2333" s="2" t="s">
        <v>456</v>
      </c>
      <c r="D2333" s="1" t="s">
        <v>359</v>
      </c>
      <c r="E2333" s="1" t="s">
        <v>26</v>
      </c>
      <c r="F2333" s="1">
        <v>127065</v>
      </c>
      <c r="G2333" s="1" t="s">
        <v>424</v>
      </c>
      <c r="H2333" s="29">
        <v>6292.27</v>
      </c>
      <c r="I2333" s="46">
        <v>387.17</v>
      </c>
      <c r="J2333" s="30">
        <v>193.58500000000001</v>
      </c>
      <c r="K2333" s="4"/>
      <c r="L2333" s="3" t="s">
        <v>510</v>
      </c>
      <c r="M2333" s="2">
        <v>45134</v>
      </c>
      <c r="N2333" s="2"/>
      <c r="O2333" s="2">
        <v>45169</v>
      </c>
      <c r="P2333" s="2"/>
      <c r="Q2333" s="2"/>
      <c r="R2333" s="1"/>
      <c r="S2333" s="45"/>
      <c r="T2333" s="31"/>
    </row>
    <row r="2334" spans="1:20" hidden="1" x14ac:dyDescent="0.25">
      <c r="A2334" s="1">
        <v>26065498</v>
      </c>
      <c r="B2334" s="2">
        <v>45135</v>
      </c>
      <c r="C2334" s="2" t="s">
        <v>456</v>
      </c>
      <c r="D2334" s="1" t="s">
        <v>125</v>
      </c>
      <c r="E2334" s="1" t="s">
        <v>30</v>
      </c>
      <c r="F2334" s="1">
        <v>127066</v>
      </c>
      <c r="G2334" s="1" t="s">
        <v>425</v>
      </c>
      <c r="H2334" s="29">
        <v>14089</v>
      </c>
      <c r="I2334" s="46">
        <v>866.72</v>
      </c>
      <c r="J2334" s="30">
        <v>463.762</v>
      </c>
      <c r="K2334" s="4"/>
      <c r="L2334" s="3" t="s">
        <v>798</v>
      </c>
      <c r="M2334" s="2">
        <v>45134</v>
      </c>
      <c r="N2334" s="2"/>
      <c r="O2334" s="5">
        <v>45152</v>
      </c>
      <c r="P2334" s="2"/>
      <c r="Q2334" s="2"/>
      <c r="R2334" s="1"/>
      <c r="S2334" s="45"/>
      <c r="T2334" s="31"/>
    </row>
    <row r="2335" spans="1:20" hidden="1" x14ac:dyDescent="0.25">
      <c r="A2335" s="1">
        <v>26326398</v>
      </c>
      <c r="B2335" s="2">
        <v>45139</v>
      </c>
      <c r="C2335" s="2" t="s">
        <v>715</v>
      </c>
      <c r="D2335" s="1" t="s">
        <v>716</v>
      </c>
      <c r="E2335" s="1" t="s">
        <v>51</v>
      </c>
      <c r="F2335" s="1">
        <v>127068</v>
      </c>
      <c r="G2335" s="1" t="s">
        <v>422</v>
      </c>
      <c r="H2335" s="29">
        <v>9493.11</v>
      </c>
      <c r="I2335" s="46">
        <v>208.33</v>
      </c>
      <c r="J2335" s="30">
        <v>313.76</v>
      </c>
      <c r="K2335" s="4"/>
      <c r="L2335" s="3" t="s">
        <v>800</v>
      </c>
      <c r="M2335" s="2">
        <v>45134</v>
      </c>
      <c r="N2335" s="2" t="s">
        <v>1408</v>
      </c>
      <c r="O2335" s="5">
        <v>45141</v>
      </c>
      <c r="P2335" s="2"/>
      <c r="Q2335" s="2"/>
      <c r="R2335" s="1"/>
      <c r="S2335" s="45"/>
      <c r="T2335" s="31"/>
    </row>
    <row r="2336" spans="1:20" hidden="1" x14ac:dyDescent="0.25">
      <c r="A2336" s="1">
        <v>26792898</v>
      </c>
      <c r="B2336" s="2">
        <v>45139</v>
      </c>
      <c r="C2336" s="2" t="s">
        <v>715</v>
      </c>
      <c r="D2336" s="1" t="s">
        <v>86</v>
      </c>
      <c r="E2336" s="1" t="s">
        <v>80</v>
      </c>
      <c r="F2336" s="1">
        <v>127070</v>
      </c>
      <c r="G2336" s="1" t="s">
        <v>423</v>
      </c>
      <c r="H2336" s="29">
        <v>6789</v>
      </c>
      <c r="I2336" s="46">
        <v>254.57</v>
      </c>
      <c r="J2336" s="30">
        <v>223.958</v>
      </c>
      <c r="K2336" s="4"/>
      <c r="L2336" s="3" t="s">
        <v>11</v>
      </c>
      <c r="M2336" s="2">
        <v>45134</v>
      </c>
      <c r="N2336" s="2"/>
      <c r="O2336" s="5">
        <v>45148</v>
      </c>
      <c r="P2336" s="2"/>
      <c r="Q2336" s="2"/>
      <c r="R2336" s="1"/>
      <c r="S2336" s="45"/>
      <c r="T2336" s="31"/>
    </row>
    <row r="2337" spans="1:20" hidden="1" x14ac:dyDescent="0.25">
      <c r="A2337" s="1">
        <v>26826798</v>
      </c>
      <c r="B2337" s="2">
        <v>45135</v>
      </c>
      <c r="C2337" s="2" t="s">
        <v>456</v>
      </c>
      <c r="D2337" s="1" t="s">
        <v>191</v>
      </c>
      <c r="E2337" s="1" t="s">
        <v>30</v>
      </c>
      <c r="F2337" s="1">
        <v>127071</v>
      </c>
      <c r="G2337" s="1" t="s">
        <v>425</v>
      </c>
      <c r="H2337" s="29">
        <v>6109</v>
      </c>
      <c r="I2337" s="46">
        <v>412.45</v>
      </c>
      <c r="J2337" s="30">
        <v>190.52099999999999</v>
      </c>
      <c r="K2337" s="4"/>
      <c r="L2337" s="3" t="s">
        <v>798</v>
      </c>
      <c r="M2337" s="2">
        <v>45134</v>
      </c>
      <c r="N2337" s="2"/>
      <c r="O2337" s="5">
        <v>45154</v>
      </c>
      <c r="P2337" s="2"/>
      <c r="Q2337" s="2"/>
      <c r="R2337" s="1"/>
      <c r="S2337" s="45"/>
      <c r="T2337" s="31"/>
    </row>
    <row r="2338" spans="1:20" hidden="1" x14ac:dyDescent="0.25">
      <c r="A2338" s="1">
        <v>25986398</v>
      </c>
      <c r="B2338" s="2">
        <v>45139</v>
      </c>
      <c r="C2338" s="2" t="s">
        <v>715</v>
      </c>
      <c r="D2338" s="1" t="s">
        <v>87</v>
      </c>
      <c r="E2338" s="1" t="s">
        <v>80</v>
      </c>
      <c r="F2338" s="1">
        <v>127072</v>
      </c>
      <c r="G2338" s="1" t="s">
        <v>423</v>
      </c>
      <c r="H2338" s="29">
        <v>8039</v>
      </c>
      <c r="I2338" s="46">
        <v>308.33</v>
      </c>
      <c r="J2338" s="30">
        <v>250.92</v>
      </c>
      <c r="K2338" s="4"/>
      <c r="L2338" s="3" t="s">
        <v>844</v>
      </c>
      <c r="M2338" s="2">
        <v>45134</v>
      </c>
      <c r="N2338" s="2"/>
      <c r="O2338" s="5">
        <v>45156</v>
      </c>
      <c r="P2338" s="2"/>
      <c r="Q2338" s="2"/>
      <c r="R2338" s="1"/>
      <c r="S2338" s="45"/>
      <c r="T2338" s="31"/>
    </row>
    <row r="2339" spans="1:20" hidden="1" x14ac:dyDescent="0.25">
      <c r="A2339" s="1">
        <v>26661798</v>
      </c>
      <c r="B2339" s="2">
        <v>45135</v>
      </c>
      <c r="C2339" s="2" t="s">
        <v>456</v>
      </c>
      <c r="D2339" s="1" t="s">
        <v>1043</v>
      </c>
      <c r="E2339" s="1" t="s">
        <v>5</v>
      </c>
      <c r="F2339" s="1">
        <v>127073</v>
      </c>
      <c r="G2339" s="1" t="s">
        <v>422</v>
      </c>
      <c r="H2339" s="29">
        <v>28778</v>
      </c>
      <c r="I2339" s="46">
        <v>784.85</v>
      </c>
      <c r="J2339" s="30">
        <v>952.43100000000004</v>
      </c>
      <c r="K2339" s="4"/>
      <c r="L2339" s="3" t="s">
        <v>836</v>
      </c>
      <c r="M2339" s="2">
        <v>45134</v>
      </c>
      <c r="N2339" s="2"/>
      <c r="O2339" s="5">
        <v>45142</v>
      </c>
      <c r="P2339" s="2"/>
      <c r="Q2339" s="2"/>
      <c r="R2339" s="1"/>
      <c r="S2339" s="45"/>
      <c r="T2339" s="31"/>
    </row>
    <row r="2340" spans="1:20" hidden="1" x14ac:dyDescent="0.25">
      <c r="A2340" s="1">
        <v>26822398</v>
      </c>
      <c r="B2340" s="2">
        <v>45135</v>
      </c>
      <c r="C2340" s="2" t="s">
        <v>456</v>
      </c>
      <c r="D2340" s="1" t="s">
        <v>35</v>
      </c>
      <c r="E2340" s="1" t="s">
        <v>26</v>
      </c>
      <c r="F2340" s="1">
        <v>127074</v>
      </c>
      <c r="G2340" s="1" t="s">
        <v>424</v>
      </c>
      <c r="H2340" s="29">
        <v>13811.27</v>
      </c>
      <c r="I2340" s="46">
        <v>790.3</v>
      </c>
      <c r="J2340" s="30">
        <v>463.637</v>
      </c>
      <c r="K2340" s="4"/>
      <c r="L2340" s="3" t="s">
        <v>510</v>
      </c>
      <c r="M2340" s="2">
        <v>45134</v>
      </c>
      <c r="N2340" s="2"/>
      <c r="O2340" s="2">
        <v>45155</v>
      </c>
      <c r="P2340" s="2"/>
      <c r="Q2340" s="2"/>
      <c r="R2340" s="1"/>
      <c r="S2340" s="45"/>
      <c r="T2340" s="31"/>
    </row>
    <row r="2341" spans="1:20" hidden="1" x14ac:dyDescent="0.25">
      <c r="A2341" s="1">
        <v>26742598</v>
      </c>
      <c r="B2341" s="2">
        <v>45135</v>
      </c>
      <c r="C2341" s="2" t="s">
        <v>456</v>
      </c>
      <c r="D2341" s="1" t="s">
        <v>98</v>
      </c>
      <c r="E2341" s="1" t="s">
        <v>10</v>
      </c>
      <c r="F2341" s="1">
        <v>127075</v>
      </c>
      <c r="G2341" s="1" t="s">
        <v>423</v>
      </c>
      <c r="H2341" s="29">
        <v>11789.91</v>
      </c>
      <c r="I2341" s="46">
        <v>628.61</v>
      </c>
      <c r="J2341" s="30">
        <v>405.55500000000001</v>
      </c>
      <c r="K2341" s="4"/>
      <c r="L2341" s="3" t="s">
        <v>510</v>
      </c>
      <c r="M2341" s="2">
        <v>45134</v>
      </c>
      <c r="N2341" s="2"/>
      <c r="O2341" s="2">
        <v>45152</v>
      </c>
      <c r="P2341" s="2"/>
      <c r="Q2341" s="2"/>
      <c r="R2341" s="1"/>
      <c r="S2341" s="45"/>
      <c r="T2341" s="31"/>
    </row>
    <row r="2342" spans="1:20" hidden="1" x14ac:dyDescent="0.25">
      <c r="A2342" s="1">
        <v>25371498</v>
      </c>
      <c r="B2342" s="2">
        <v>45135</v>
      </c>
      <c r="C2342" s="2" t="s">
        <v>456</v>
      </c>
      <c r="D2342" s="1" t="s">
        <v>1044</v>
      </c>
      <c r="E2342" s="1" t="s">
        <v>163</v>
      </c>
      <c r="F2342" s="1">
        <v>127082</v>
      </c>
      <c r="G2342" s="1" t="s">
        <v>424</v>
      </c>
      <c r="H2342" s="29">
        <v>66000</v>
      </c>
      <c r="I2342" s="46">
        <v>6193.6</v>
      </c>
      <c r="J2342" s="30">
        <v>2222.09</v>
      </c>
      <c r="K2342" s="4"/>
      <c r="L2342" s="3" t="s">
        <v>798</v>
      </c>
      <c r="M2342" s="2">
        <v>45135</v>
      </c>
      <c r="N2342" s="2"/>
      <c r="O2342" s="5">
        <v>45161</v>
      </c>
      <c r="P2342" s="2"/>
      <c r="Q2342" s="2"/>
      <c r="R2342" s="1"/>
      <c r="S2342" s="45"/>
      <c r="T2342" s="31"/>
    </row>
    <row r="2343" spans="1:20" hidden="1" x14ac:dyDescent="0.25">
      <c r="A2343" s="1">
        <v>26984098</v>
      </c>
      <c r="B2343" s="2">
        <v>45138</v>
      </c>
      <c r="C2343" s="2" t="s">
        <v>456</v>
      </c>
      <c r="D2343" s="1" t="s">
        <v>296</v>
      </c>
      <c r="E2343" s="1" t="s">
        <v>94</v>
      </c>
      <c r="F2343" s="1">
        <v>127084</v>
      </c>
      <c r="G2343" s="1" t="s">
        <v>426</v>
      </c>
      <c r="H2343" s="29">
        <v>399600</v>
      </c>
      <c r="I2343" s="46">
        <v>16000</v>
      </c>
      <c r="J2343" s="30">
        <v>24300</v>
      </c>
      <c r="K2343" s="4"/>
      <c r="L2343" s="3" t="s">
        <v>800</v>
      </c>
      <c r="M2343" s="2">
        <v>45135</v>
      </c>
      <c r="N2343" s="2" t="s">
        <v>1408</v>
      </c>
      <c r="O2343" s="5">
        <v>45141</v>
      </c>
      <c r="P2343" s="2"/>
      <c r="Q2343" s="2"/>
      <c r="R2343" s="1"/>
      <c r="S2343" s="45"/>
      <c r="T2343" s="31"/>
    </row>
    <row r="2344" spans="1:20" hidden="1" x14ac:dyDescent="0.25">
      <c r="A2344" s="1">
        <v>26489798</v>
      </c>
      <c r="B2344" s="2">
        <v>45135</v>
      </c>
      <c r="C2344" s="2" t="s">
        <v>456</v>
      </c>
      <c r="D2344" s="1" t="s">
        <v>112</v>
      </c>
      <c r="E2344" s="1" t="s">
        <v>24</v>
      </c>
      <c r="F2344" s="1">
        <v>127085</v>
      </c>
      <c r="G2344" s="1" t="s">
        <v>423</v>
      </c>
      <c r="H2344" s="29">
        <v>4800</v>
      </c>
      <c r="I2344" s="46">
        <v>147.35</v>
      </c>
      <c r="J2344" s="30">
        <v>89.76</v>
      </c>
      <c r="K2344" s="4"/>
      <c r="L2344" s="3" t="s">
        <v>61</v>
      </c>
      <c r="M2344" s="2">
        <v>45135</v>
      </c>
      <c r="N2344" s="2"/>
      <c r="O2344" s="2">
        <v>45149</v>
      </c>
      <c r="P2344" s="2"/>
      <c r="Q2344" s="2"/>
      <c r="R2344" s="1"/>
      <c r="S2344" s="45"/>
      <c r="T2344" s="31"/>
    </row>
    <row r="2345" spans="1:20" hidden="1" x14ac:dyDescent="0.25">
      <c r="A2345" s="1">
        <v>26248098</v>
      </c>
      <c r="B2345" s="2">
        <v>45135</v>
      </c>
      <c r="C2345" s="2" t="s">
        <v>456</v>
      </c>
      <c r="D2345" s="1" t="s">
        <v>132</v>
      </c>
      <c r="E2345" s="1" t="s">
        <v>88</v>
      </c>
      <c r="F2345" s="1">
        <v>127094</v>
      </c>
      <c r="G2345" s="1" t="s">
        <v>423</v>
      </c>
      <c r="H2345" s="29">
        <v>456000</v>
      </c>
      <c r="I2345" s="46">
        <v>15000</v>
      </c>
      <c r="J2345" s="30">
        <v>19293.284</v>
      </c>
      <c r="K2345" s="4"/>
      <c r="L2345" s="3" t="s">
        <v>800</v>
      </c>
      <c r="M2345" s="2">
        <v>45135</v>
      </c>
      <c r="N2345" s="2" t="s">
        <v>1408</v>
      </c>
      <c r="O2345" s="5">
        <v>45140</v>
      </c>
      <c r="P2345" s="2"/>
      <c r="Q2345" s="2"/>
      <c r="R2345" s="1"/>
      <c r="S2345" s="45"/>
      <c r="T2345" s="31"/>
    </row>
    <row r="2346" spans="1:20" hidden="1" x14ac:dyDescent="0.25">
      <c r="A2346" s="1">
        <v>26736098</v>
      </c>
      <c r="B2346" s="2">
        <v>45141</v>
      </c>
      <c r="C2346" s="2" t="s">
        <v>715</v>
      </c>
      <c r="D2346" s="1" t="s">
        <v>381</v>
      </c>
      <c r="E2346" s="1" t="s">
        <v>51</v>
      </c>
      <c r="F2346" s="1">
        <v>127097</v>
      </c>
      <c r="G2346" s="1" t="s">
        <v>422</v>
      </c>
      <c r="H2346" s="29">
        <v>10668.4</v>
      </c>
      <c r="I2346" s="46">
        <v>436.51</v>
      </c>
      <c r="J2346" s="30">
        <v>344.13299999999998</v>
      </c>
      <c r="K2346" s="4"/>
      <c r="L2346" s="3" t="s">
        <v>799</v>
      </c>
      <c r="M2346" s="2">
        <v>45135</v>
      </c>
      <c r="N2346" s="2"/>
      <c r="O2346" s="5">
        <v>45142</v>
      </c>
      <c r="P2346" s="5"/>
      <c r="Q2346" s="2"/>
      <c r="R2346" s="1"/>
      <c r="S2346" s="45"/>
      <c r="T2346" s="31"/>
    </row>
    <row r="2347" spans="1:20" hidden="1" x14ac:dyDescent="0.25">
      <c r="A2347" s="1">
        <v>26757198</v>
      </c>
      <c r="B2347" s="2">
        <v>45135</v>
      </c>
      <c r="C2347" s="2" t="s">
        <v>456</v>
      </c>
      <c r="D2347" s="1" t="s">
        <v>504</v>
      </c>
      <c r="E2347" s="1" t="s">
        <v>94</v>
      </c>
      <c r="F2347" s="1">
        <v>127098</v>
      </c>
      <c r="G2347" s="1" t="s">
        <v>426</v>
      </c>
      <c r="H2347" s="29">
        <v>8826.43</v>
      </c>
      <c r="I2347" s="46">
        <v>382.28</v>
      </c>
      <c r="J2347" s="30">
        <v>252.553</v>
      </c>
      <c r="K2347" s="4"/>
      <c r="L2347" s="3" t="s">
        <v>52</v>
      </c>
      <c r="M2347" s="2">
        <v>45135</v>
      </c>
      <c r="N2347" s="2"/>
      <c r="O2347" s="2">
        <v>45149</v>
      </c>
      <c r="P2347" s="2"/>
      <c r="Q2347" s="2"/>
      <c r="R2347" s="1"/>
      <c r="S2347" s="45"/>
      <c r="T2347" s="31"/>
    </row>
    <row r="2348" spans="1:20" hidden="1" x14ac:dyDescent="0.25">
      <c r="A2348" s="1">
        <v>26757798</v>
      </c>
      <c r="B2348" s="2">
        <v>45135</v>
      </c>
      <c r="C2348" s="2" t="s">
        <v>456</v>
      </c>
      <c r="D2348" s="1" t="s">
        <v>99</v>
      </c>
      <c r="E2348" s="1" t="s">
        <v>16</v>
      </c>
      <c r="F2348" s="1">
        <v>127099</v>
      </c>
      <c r="G2348" s="1" t="s">
        <v>423</v>
      </c>
      <c r="H2348" s="29">
        <v>18558.080000000002</v>
      </c>
      <c r="I2348" s="46">
        <v>948.39</v>
      </c>
      <c r="J2348" s="30">
        <v>618.10500000000002</v>
      </c>
      <c r="K2348" s="4"/>
      <c r="L2348" s="3" t="s">
        <v>11</v>
      </c>
      <c r="M2348" s="2">
        <v>45135</v>
      </c>
      <c r="N2348" s="2"/>
      <c r="O2348" s="2">
        <v>45155</v>
      </c>
      <c r="P2348" s="2"/>
      <c r="Q2348" s="2"/>
      <c r="R2348" s="1"/>
      <c r="S2348" s="45"/>
      <c r="T2348" s="31"/>
    </row>
    <row r="2349" spans="1:20" hidden="1" x14ac:dyDescent="0.25">
      <c r="A2349" s="1">
        <v>26332998</v>
      </c>
      <c r="B2349" s="2">
        <v>45135</v>
      </c>
      <c r="C2349" s="2" t="s">
        <v>456</v>
      </c>
      <c r="D2349" s="1" t="s">
        <v>180</v>
      </c>
      <c r="E2349" s="1" t="s">
        <v>66</v>
      </c>
      <c r="F2349" s="1">
        <v>127100</v>
      </c>
      <c r="G2349" s="1" t="s">
        <v>423</v>
      </c>
      <c r="H2349" s="29">
        <v>12258.93</v>
      </c>
      <c r="I2349" s="46">
        <v>880.98</v>
      </c>
      <c r="J2349" s="30">
        <v>462.96699999999998</v>
      </c>
      <c r="K2349" s="4"/>
      <c r="L2349" s="3" t="s">
        <v>61</v>
      </c>
      <c r="M2349" s="2">
        <v>45135</v>
      </c>
      <c r="N2349" s="2"/>
      <c r="O2349" s="2">
        <v>45146</v>
      </c>
      <c r="P2349" s="2"/>
      <c r="Q2349" s="2"/>
      <c r="R2349" s="1"/>
      <c r="S2349" s="45"/>
      <c r="T2349" s="31"/>
    </row>
    <row r="2350" spans="1:20" hidden="1" x14ac:dyDescent="0.25">
      <c r="A2350" s="1">
        <v>26756398</v>
      </c>
      <c r="B2350" s="2">
        <v>45135</v>
      </c>
      <c r="C2350" s="2" t="s">
        <v>456</v>
      </c>
      <c r="D2350" s="1" t="s">
        <v>1045</v>
      </c>
      <c r="E2350" s="1" t="s">
        <v>28</v>
      </c>
      <c r="F2350" s="1">
        <v>127101</v>
      </c>
      <c r="G2350" s="1" t="s">
        <v>425</v>
      </c>
      <c r="H2350" s="29">
        <v>14574.58</v>
      </c>
      <c r="I2350" s="46">
        <v>547.49</v>
      </c>
      <c r="J2350" s="30">
        <v>350.72699999999998</v>
      </c>
      <c r="K2350" s="4"/>
      <c r="L2350" s="3" t="s">
        <v>798</v>
      </c>
      <c r="M2350" s="2">
        <v>45135</v>
      </c>
      <c r="N2350" s="2"/>
      <c r="O2350" s="5">
        <v>45154</v>
      </c>
      <c r="P2350" s="2"/>
      <c r="Q2350" s="2"/>
      <c r="R2350" s="1"/>
      <c r="S2350" s="45"/>
      <c r="T2350" s="31"/>
    </row>
    <row r="2351" spans="1:20" hidden="1" x14ac:dyDescent="0.25">
      <c r="A2351" s="1">
        <v>26698098</v>
      </c>
      <c r="B2351" s="2">
        <v>45135</v>
      </c>
      <c r="C2351" s="2" t="s">
        <v>456</v>
      </c>
      <c r="D2351" s="1" t="s">
        <v>506</v>
      </c>
      <c r="E2351" s="1" t="s">
        <v>26</v>
      </c>
      <c r="F2351" s="1">
        <v>127102</v>
      </c>
      <c r="G2351" s="1" t="s">
        <v>424</v>
      </c>
      <c r="H2351" s="29">
        <v>8411.51</v>
      </c>
      <c r="I2351" s="46">
        <v>505.1</v>
      </c>
      <c r="J2351" s="30">
        <v>252.553</v>
      </c>
      <c r="K2351" s="4"/>
      <c r="L2351" s="3" t="s">
        <v>510</v>
      </c>
      <c r="M2351" s="2">
        <v>45135</v>
      </c>
      <c r="N2351" s="2"/>
      <c r="O2351" s="2">
        <v>45169</v>
      </c>
      <c r="P2351" s="2"/>
      <c r="Q2351" s="2"/>
      <c r="R2351" s="1"/>
      <c r="S2351" s="45"/>
      <c r="T2351" s="31"/>
    </row>
    <row r="2352" spans="1:20" hidden="1" x14ac:dyDescent="0.25">
      <c r="A2352" s="1">
        <v>26856498</v>
      </c>
      <c r="B2352" s="2">
        <v>45145</v>
      </c>
      <c r="C2352" s="2" t="s">
        <v>715</v>
      </c>
      <c r="D2352" s="1" t="s">
        <v>720</v>
      </c>
      <c r="E2352" s="1" t="s">
        <v>33</v>
      </c>
      <c r="F2352" s="1">
        <v>127103</v>
      </c>
      <c r="G2352" s="1" t="s">
        <v>425</v>
      </c>
      <c r="H2352" s="29">
        <v>9495</v>
      </c>
      <c r="I2352" s="46">
        <v>463.51</v>
      </c>
      <c r="J2352" s="30">
        <v>313.76</v>
      </c>
      <c r="K2352" s="4"/>
      <c r="L2352" s="3" t="s">
        <v>510</v>
      </c>
      <c r="M2352" s="2">
        <v>45135</v>
      </c>
      <c r="N2352" s="2"/>
      <c r="O2352" s="5">
        <v>45160</v>
      </c>
      <c r="P2352" s="2"/>
      <c r="Q2352" s="2"/>
      <c r="R2352" s="1"/>
      <c r="S2352" s="45"/>
      <c r="T2352" s="31"/>
    </row>
    <row r="2353" spans="1:20" hidden="1" x14ac:dyDescent="0.25">
      <c r="A2353" s="1">
        <v>26254498</v>
      </c>
      <c r="B2353" s="2">
        <v>45135</v>
      </c>
      <c r="C2353" s="2" t="s">
        <v>456</v>
      </c>
      <c r="D2353" s="1" t="s">
        <v>43</v>
      </c>
      <c r="E2353" s="1" t="s">
        <v>26</v>
      </c>
      <c r="F2353" s="1">
        <v>127105</v>
      </c>
      <c r="G2353" s="1" t="s">
        <v>424</v>
      </c>
      <c r="H2353" s="29">
        <v>23647.77</v>
      </c>
      <c r="I2353" s="46">
        <v>1658.68</v>
      </c>
      <c r="J2353" s="30">
        <v>829.34199999999998</v>
      </c>
      <c r="K2353" s="4"/>
      <c r="L2353" s="3" t="s">
        <v>510</v>
      </c>
      <c r="M2353" s="2">
        <v>45135</v>
      </c>
      <c r="N2353" s="2"/>
      <c r="O2353" s="2">
        <v>45169</v>
      </c>
      <c r="P2353" s="2"/>
      <c r="Q2353" s="2"/>
      <c r="R2353" s="1"/>
      <c r="S2353" s="45"/>
      <c r="T2353" s="31"/>
    </row>
    <row r="2354" spans="1:20" hidden="1" x14ac:dyDescent="0.25">
      <c r="A2354" s="1">
        <v>26799498</v>
      </c>
      <c r="B2354" s="2">
        <v>45135</v>
      </c>
      <c r="C2354" s="2" t="s">
        <v>456</v>
      </c>
      <c r="D2354" s="1" t="s">
        <v>886</v>
      </c>
      <c r="E2354" s="1" t="s">
        <v>30</v>
      </c>
      <c r="F2354" s="1">
        <v>127106</v>
      </c>
      <c r="G2354" s="1" t="s">
        <v>425</v>
      </c>
      <c r="H2354" s="29">
        <v>16669</v>
      </c>
      <c r="I2354" s="46">
        <v>1004.38</v>
      </c>
      <c r="J2354" s="30">
        <v>565</v>
      </c>
      <c r="K2354" s="4"/>
      <c r="L2354" s="3" t="s">
        <v>959</v>
      </c>
      <c r="M2354" s="2">
        <v>45135</v>
      </c>
      <c r="N2354" s="2" t="s">
        <v>1407</v>
      </c>
      <c r="O2354" s="2">
        <v>45159</v>
      </c>
      <c r="P2354" s="2"/>
      <c r="Q2354" s="2"/>
      <c r="R2354" s="1"/>
      <c r="S2354" s="45"/>
      <c r="T2354" s="31"/>
    </row>
    <row r="2355" spans="1:20" hidden="1" x14ac:dyDescent="0.25">
      <c r="A2355" s="1">
        <v>26754098</v>
      </c>
      <c r="B2355" s="2">
        <v>45141</v>
      </c>
      <c r="C2355" s="2" t="s">
        <v>715</v>
      </c>
      <c r="D2355" s="1" t="s">
        <v>65</v>
      </c>
      <c r="E2355" s="1" t="s">
        <v>66</v>
      </c>
      <c r="F2355" s="1">
        <v>127107</v>
      </c>
      <c r="G2355" s="1" t="s">
        <v>423</v>
      </c>
      <c r="H2355" s="29">
        <v>11126.61</v>
      </c>
      <c r="I2355" s="46">
        <v>512</v>
      </c>
      <c r="J2355" s="30">
        <v>371.93700000000001</v>
      </c>
      <c r="K2355" s="4"/>
      <c r="L2355" s="3" t="s">
        <v>860</v>
      </c>
      <c r="M2355" s="2">
        <v>45135</v>
      </c>
      <c r="N2355" s="2"/>
      <c r="O2355" s="5">
        <v>45152</v>
      </c>
      <c r="P2355" s="2"/>
      <c r="Q2355" s="2"/>
      <c r="R2355" s="1"/>
      <c r="S2355" s="45"/>
      <c r="T2355" s="31"/>
    </row>
    <row r="2356" spans="1:20" hidden="1" x14ac:dyDescent="0.25">
      <c r="A2356" s="1">
        <v>26875698</v>
      </c>
      <c r="B2356" s="2">
        <v>45135</v>
      </c>
      <c r="C2356" s="2" t="s">
        <v>456</v>
      </c>
      <c r="D2356" s="1" t="s">
        <v>282</v>
      </c>
      <c r="E2356" s="1" t="s">
        <v>16</v>
      </c>
      <c r="F2356" s="1">
        <v>127108</v>
      </c>
      <c r="G2356" s="1" t="s">
        <v>423</v>
      </c>
      <c r="H2356" s="29">
        <v>12474</v>
      </c>
      <c r="I2356" s="46">
        <v>538.55999999999995</v>
      </c>
      <c r="J2356" s="30">
        <v>351</v>
      </c>
      <c r="K2356" s="4"/>
      <c r="L2356" s="3" t="s">
        <v>11</v>
      </c>
      <c r="M2356" s="2">
        <v>45135</v>
      </c>
      <c r="N2356" s="2"/>
      <c r="O2356" s="2">
        <v>45155</v>
      </c>
      <c r="P2356" s="2"/>
      <c r="Q2356" s="2"/>
      <c r="R2356" s="1"/>
      <c r="S2356" s="45"/>
      <c r="T2356" s="31"/>
    </row>
    <row r="2357" spans="1:20" hidden="1" x14ac:dyDescent="0.25">
      <c r="A2357" s="1">
        <v>26870998</v>
      </c>
      <c r="B2357" s="2">
        <v>45141</v>
      </c>
      <c r="C2357" s="2" t="s">
        <v>715</v>
      </c>
      <c r="D2357" s="1" t="s">
        <v>152</v>
      </c>
      <c r="E2357" s="1" t="s">
        <v>33</v>
      </c>
      <c r="F2357" s="1">
        <v>127109</v>
      </c>
      <c r="G2357" s="1" t="s">
        <v>425</v>
      </c>
      <c r="H2357" s="29">
        <v>14409</v>
      </c>
      <c r="I2357" s="46">
        <v>589.55999999999995</v>
      </c>
      <c r="J2357" s="30">
        <v>470</v>
      </c>
      <c r="K2357" s="4"/>
      <c r="L2357" s="3" t="s">
        <v>799</v>
      </c>
      <c r="M2357" s="2">
        <v>45135</v>
      </c>
      <c r="N2357" s="2"/>
      <c r="O2357" s="5">
        <v>45147</v>
      </c>
      <c r="P2357" s="5"/>
      <c r="Q2357" s="2"/>
      <c r="R2357" s="1"/>
      <c r="S2357" s="45"/>
      <c r="T2357" s="31"/>
    </row>
    <row r="2358" spans="1:20" hidden="1" x14ac:dyDescent="0.25">
      <c r="A2358" s="1">
        <v>26879998</v>
      </c>
      <c r="B2358" s="2">
        <v>45135</v>
      </c>
      <c r="C2358" s="2" t="s">
        <v>456</v>
      </c>
      <c r="D2358" s="1" t="s">
        <v>783</v>
      </c>
      <c r="E2358" s="1" t="s">
        <v>28</v>
      </c>
      <c r="F2358" s="1">
        <v>127110</v>
      </c>
      <c r="G2358" s="1" t="s">
        <v>425</v>
      </c>
      <c r="H2358" s="29">
        <v>15179</v>
      </c>
      <c r="I2358" s="46">
        <v>699.17</v>
      </c>
      <c r="J2358" s="30">
        <v>477</v>
      </c>
      <c r="K2358" s="4"/>
      <c r="L2358" s="3" t="s">
        <v>798</v>
      </c>
      <c r="M2358" s="2">
        <v>45135</v>
      </c>
      <c r="N2358" s="2"/>
      <c r="O2358" s="5">
        <v>45154</v>
      </c>
      <c r="P2358" s="2"/>
      <c r="Q2358" s="2"/>
      <c r="R2358" s="1"/>
      <c r="S2358" s="45"/>
      <c r="T2358" s="31"/>
    </row>
    <row r="2359" spans="1:20" hidden="1" x14ac:dyDescent="0.25">
      <c r="A2359" s="1">
        <v>26669798</v>
      </c>
      <c r="B2359" s="2">
        <v>45135</v>
      </c>
      <c r="C2359" s="2" t="s">
        <v>456</v>
      </c>
      <c r="D2359" s="1" t="s">
        <v>344</v>
      </c>
      <c r="E2359" s="1" t="s">
        <v>5</v>
      </c>
      <c r="F2359" s="1">
        <v>127111</v>
      </c>
      <c r="G2359" s="1" t="s">
        <v>422</v>
      </c>
      <c r="H2359" s="29">
        <v>22254.93</v>
      </c>
      <c r="I2359" s="46">
        <v>606.95000000000005</v>
      </c>
      <c r="J2359" s="30">
        <v>737.51800000000003</v>
      </c>
      <c r="K2359" s="4"/>
      <c r="L2359" s="3" t="s">
        <v>836</v>
      </c>
      <c r="M2359" s="2">
        <v>45135</v>
      </c>
      <c r="N2359" s="2"/>
      <c r="O2359" s="5">
        <v>45142</v>
      </c>
      <c r="P2359" s="2"/>
      <c r="Q2359" s="2"/>
      <c r="R2359" s="1"/>
      <c r="S2359" s="45"/>
      <c r="T2359" s="31"/>
    </row>
    <row r="2360" spans="1:20" hidden="1" x14ac:dyDescent="0.25">
      <c r="A2360" s="1">
        <v>26818698</v>
      </c>
      <c r="B2360" s="2">
        <v>45135</v>
      </c>
      <c r="C2360" s="2" t="s">
        <v>456</v>
      </c>
      <c r="D2360" s="1" t="s">
        <v>548</v>
      </c>
      <c r="E2360" s="1" t="s">
        <v>24</v>
      </c>
      <c r="F2360" s="1">
        <v>127112</v>
      </c>
      <c r="G2360" s="1" t="s">
        <v>423</v>
      </c>
      <c r="H2360" s="29">
        <v>25485.26</v>
      </c>
      <c r="I2360" s="46">
        <v>1244.52</v>
      </c>
      <c r="J2360" s="30">
        <v>811.11</v>
      </c>
      <c r="K2360" s="4"/>
      <c r="L2360" s="3" t="s">
        <v>11</v>
      </c>
      <c r="M2360" s="2">
        <v>45135</v>
      </c>
      <c r="N2360" s="2"/>
      <c r="O2360" s="2">
        <v>45155</v>
      </c>
      <c r="P2360" s="2"/>
      <c r="Q2360" s="2"/>
      <c r="R2360" s="1"/>
      <c r="S2360" s="45"/>
      <c r="T2360" s="31"/>
    </row>
    <row r="2361" spans="1:20" hidden="1" x14ac:dyDescent="0.25">
      <c r="A2361" s="1">
        <v>26911298</v>
      </c>
      <c r="B2361" s="2">
        <v>45135</v>
      </c>
      <c r="C2361" s="2" t="s">
        <v>456</v>
      </c>
      <c r="D2361" s="1" t="s">
        <v>36</v>
      </c>
      <c r="E2361" s="1" t="s">
        <v>30</v>
      </c>
      <c r="F2361" s="1">
        <v>127113</v>
      </c>
      <c r="G2361" s="1" t="s">
        <v>425</v>
      </c>
      <c r="H2361" s="29">
        <v>14347.63</v>
      </c>
      <c r="I2361" s="46">
        <v>867.16</v>
      </c>
      <c r="J2361" s="30">
        <v>463.762</v>
      </c>
      <c r="K2361" s="4"/>
      <c r="L2361" s="3" t="s">
        <v>798</v>
      </c>
      <c r="M2361" s="2">
        <v>45135</v>
      </c>
      <c r="N2361" s="2"/>
      <c r="O2361" s="5">
        <v>45160</v>
      </c>
      <c r="P2361" s="2"/>
      <c r="Q2361" s="2"/>
      <c r="R2361" s="1"/>
      <c r="S2361" s="45"/>
      <c r="T2361" s="31"/>
    </row>
    <row r="2362" spans="1:20" hidden="1" x14ac:dyDescent="0.25">
      <c r="A2362" s="1">
        <v>26605398</v>
      </c>
      <c r="B2362" s="2">
        <v>45139</v>
      </c>
      <c r="C2362" s="2" t="s">
        <v>715</v>
      </c>
      <c r="D2362" s="1" t="s">
        <v>1053</v>
      </c>
      <c r="E2362" s="1" t="s">
        <v>80</v>
      </c>
      <c r="F2362" s="1">
        <v>127114</v>
      </c>
      <c r="G2362" s="1" t="s">
        <v>423</v>
      </c>
      <c r="H2362" s="29">
        <v>9532.6299999999992</v>
      </c>
      <c r="I2362" s="46">
        <v>359.11</v>
      </c>
      <c r="J2362" s="30">
        <v>285.92700000000002</v>
      </c>
      <c r="K2362" s="4"/>
      <c r="L2362" s="3" t="s">
        <v>844</v>
      </c>
      <c r="M2362" s="2">
        <v>45135</v>
      </c>
      <c r="N2362" s="2"/>
      <c r="O2362" s="5">
        <v>45156</v>
      </c>
      <c r="P2362" s="2"/>
      <c r="Q2362" s="2"/>
      <c r="R2362" s="1"/>
      <c r="S2362" s="45"/>
      <c r="T2362" s="31"/>
    </row>
    <row r="2363" spans="1:20" hidden="1" x14ac:dyDescent="0.25">
      <c r="A2363" s="1">
        <v>26486198</v>
      </c>
      <c r="B2363" s="2">
        <v>45135</v>
      </c>
      <c r="C2363" s="2" t="s">
        <v>456</v>
      </c>
      <c r="D2363" s="1" t="s">
        <v>636</v>
      </c>
      <c r="E2363" s="1" t="s">
        <v>5</v>
      </c>
      <c r="F2363" s="1">
        <v>127115</v>
      </c>
      <c r="G2363" s="1" t="s">
        <v>422</v>
      </c>
      <c r="H2363" s="29">
        <v>8826.43</v>
      </c>
      <c r="I2363" s="46">
        <v>210.34</v>
      </c>
      <c r="J2363" s="30">
        <v>252.55</v>
      </c>
      <c r="K2363" s="4"/>
      <c r="L2363" s="3" t="s">
        <v>188</v>
      </c>
      <c r="M2363" s="2">
        <v>45135</v>
      </c>
      <c r="N2363" s="2"/>
      <c r="O2363" s="2">
        <v>45140</v>
      </c>
      <c r="P2363" s="2"/>
      <c r="Q2363" s="2"/>
      <c r="R2363" s="1"/>
      <c r="S2363" s="45"/>
      <c r="T2363" s="31"/>
    </row>
    <row r="2364" spans="1:20" hidden="1" x14ac:dyDescent="0.25">
      <c r="A2364" s="1">
        <v>26989298</v>
      </c>
      <c r="B2364" s="2">
        <v>45135</v>
      </c>
      <c r="C2364" s="2" t="s">
        <v>456</v>
      </c>
      <c r="D2364" s="1" t="s">
        <v>38</v>
      </c>
      <c r="E2364" s="1" t="s">
        <v>30</v>
      </c>
      <c r="F2364" s="1">
        <v>127116</v>
      </c>
      <c r="G2364" s="1" t="s">
        <v>425</v>
      </c>
      <c r="H2364" s="29">
        <v>13409</v>
      </c>
      <c r="I2364" s="46">
        <v>824.41</v>
      </c>
      <c r="J2364" s="30">
        <v>463.762</v>
      </c>
      <c r="K2364" s="4"/>
      <c r="L2364" s="3" t="s">
        <v>959</v>
      </c>
      <c r="M2364" s="2">
        <v>45135</v>
      </c>
      <c r="N2364" s="2" t="s">
        <v>1407</v>
      </c>
      <c r="O2364" s="5">
        <v>45154</v>
      </c>
      <c r="P2364" s="2"/>
      <c r="Q2364" s="2"/>
      <c r="R2364" s="1"/>
      <c r="S2364" s="45"/>
      <c r="T2364" s="31"/>
    </row>
    <row r="2365" spans="1:20" hidden="1" x14ac:dyDescent="0.25">
      <c r="A2365" s="1">
        <v>26718098</v>
      </c>
      <c r="B2365" s="2">
        <v>45139</v>
      </c>
      <c r="C2365" s="2" t="s">
        <v>715</v>
      </c>
      <c r="D2365" s="1" t="s">
        <v>921</v>
      </c>
      <c r="E2365" s="1" t="s">
        <v>80</v>
      </c>
      <c r="F2365" s="1">
        <v>127117</v>
      </c>
      <c r="G2365" s="1" t="s">
        <v>423</v>
      </c>
      <c r="H2365" s="29">
        <v>25700</v>
      </c>
      <c r="I2365" s="46">
        <v>908.8</v>
      </c>
      <c r="J2365" s="30">
        <v>897.15</v>
      </c>
      <c r="K2365" s="4"/>
      <c r="L2365" s="3" t="s">
        <v>844</v>
      </c>
      <c r="M2365" s="2">
        <v>45135</v>
      </c>
      <c r="N2365" s="2"/>
      <c r="O2365" s="5">
        <v>45156</v>
      </c>
      <c r="P2365" s="2"/>
      <c r="Q2365" s="2"/>
      <c r="R2365" s="1"/>
      <c r="S2365" s="45"/>
      <c r="T2365" s="31"/>
    </row>
    <row r="2366" spans="1:20" hidden="1" x14ac:dyDescent="0.25">
      <c r="A2366" s="1">
        <v>26604498</v>
      </c>
      <c r="B2366" s="2">
        <v>45135</v>
      </c>
      <c r="C2366" s="2" t="s">
        <v>456</v>
      </c>
      <c r="D2366" s="1" t="s">
        <v>1046</v>
      </c>
      <c r="E2366" s="1" t="s">
        <v>30</v>
      </c>
      <c r="F2366" s="1">
        <v>127118</v>
      </c>
      <c r="G2366" s="1" t="s">
        <v>425</v>
      </c>
      <c r="H2366" s="29">
        <v>8249</v>
      </c>
      <c r="I2366" s="46">
        <v>455.65</v>
      </c>
      <c r="J2366" s="30">
        <v>252.553</v>
      </c>
      <c r="K2366" s="4"/>
      <c r="L2366" s="3" t="s">
        <v>959</v>
      </c>
      <c r="M2366" s="2">
        <v>45135</v>
      </c>
      <c r="N2366" s="2" t="s">
        <v>1407</v>
      </c>
      <c r="O2366" s="5">
        <v>45154</v>
      </c>
      <c r="P2366" s="2"/>
      <c r="Q2366" s="2"/>
      <c r="R2366" s="1"/>
      <c r="S2366" s="45"/>
      <c r="T2366" s="31"/>
    </row>
    <row r="2367" spans="1:20" hidden="1" x14ac:dyDescent="0.25">
      <c r="A2367" s="1">
        <v>26586798</v>
      </c>
      <c r="B2367" s="2">
        <v>45135</v>
      </c>
      <c r="C2367" s="2" t="s">
        <v>456</v>
      </c>
      <c r="D2367" s="1" t="s">
        <v>124</v>
      </c>
      <c r="E2367" s="1" t="s">
        <v>30</v>
      </c>
      <c r="F2367" s="1">
        <v>127119</v>
      </c>
      <c r="G2367" s="1" t="s">
        <v>425</v>
      </c>
      <c r="H2367" s="29">
        <v>11239</v>
      </c>
      <c r="I2367" s="46">
        <v>477.15</v>
      </c>
      <c r="J2367" s="30">
        <v>371.93700000000001</v>
      </c>
      <c r="K2367" s="4"/>
      <c r="L2367" s="3" t="s">
        <v>798</v>
      </c>
      <c r="M2367" s="2">
        <v>45135</v>
      </c>
      <c r="N2367" s="2"/>
      <c r="O2367" s="5">
        <v>45152</v>
      </c>
      <c r="P2367" s="2"/>
      <c r="Q2367" s="2"/>
      <c r="R2367" s="1"/>
      <c r="S2367" s="45"/>
      <c r="T2367" s="31"/>
    </row>
    <row r="2368" spans="1:20" hidden="1" x14ac:dyDescent="0.25">
      <c r="A2368" s="1">
        <v>26862798</v>
      </c>
      <c r="B2368" s="2">
        <v>45135</v>
      </c>
      <c r="C2368" s="2" t="s">
        <v>456</v>
      </c>
      <c r="D2368" s="1" t="s">
        <v>635</v>
      </c>
      <c r="E2368" s="1" t="s">
        <v>66</v>
      </c>
      <c r="F2368" s="1">
        <v>127121</v>
      </c>
      <c r="G2368" s="1" t="s">
        <v>423</v>
      </c>
      <c r="H2368" s="29">
        <v>13274.91</v>
      </c>
      <c r="I2368" s="46">
        <v>1139.22</v>
      </c>
      <c r="J2368" s="30">
        <v>463.762</v>
      </c>
      <c r="K2368" s="4"/>
      <c r="L2368" s="3" t="s">
        <v>61</v>
      </c>
      <c r="M2368" s="2">
        <v>45135</v>
      </c>
      <c r="N2368" s="2"/>
      <c r="O2368" s="2">
        <v>45147</v>
      </c>
      <c r="P2368" s="2"/>
      <c r="Q2368" s="2"/>
      <c r="R2368" s="1"/>
      <c r="S2368" s="45"/>
      <c r="T2368" s="31"/>
    </row>
    <row r="2369" spans="1:20" hidden="1" x14ac:dyDescent="0.25">
      <c r="A2369" s="1">
        <v>26613598</v>
      </c>
      <c r="B2369" s="2">
        <v>45145</v>
      </c>
      <c r="C2369" s="2" t="s">
        <v>715</v>
      </c>
      <c r="D2369" s="1" t="s">
        <v>32</v>
      </c>
      <c r="E2369" s="1" t="s">
        <v>33</v>
      </c>
      <c r="F2369" s="1">
        <v>127122</v>
      </c>
      <c r="G2369" s="1" t="s">
        <v>425</v>
      </c>
      <c r="H2369" s="29">
        <v>18871.54</v>
      </c>
      <c r="I2369" s="46">
        <v>1942.61</v>
      </c>
      <c r="J2369" s="30">
        <v>0</v>
      </c>
      <c r="K2369" s="4"/>
      <c r="L2369" s="3" t="s">
        <v>510</v>
      </c>
      <c r="M2369" s="2">
        <v>45135</v>
      </c>
      <c r="N2369" s="2"/>
      <c r="O2369" s="5">
        <v>45160</v>
      </c>
      <c r="P2369" s="2"/>
      <c r="Q2369" s="2"/>
      <c r="R2369" s="1"/>
      <c r="S2369" s="45"/>
      <c r="T2369" s="31"/>
    </row>
    <row r="2370" spans="1:20" hidden="1" x14ac:dyDescent="0.25">
      <c r="A2370" s="1">
        <v>26804198</v>
      </c>
      <c r="B2370" s="2">
        <v>45135</v>
      </c>
      <c r="C2370" s="2" t="s">
        <v>456</v>
      </c>
      <c r="D2370" s="1" t="s">
        <v>356</v>
      </c>
      <c r="E2370" s="1" t="s">
        <v>28</v>
      </c>
      <c r="F2370" s="1">
        <v>127123</v>
      </c>
      <c r="G2370" s="1" t="s">
        <v>425</v>
      </c>
      <c r="H2370" s="29">
        <v>11239</v>
      </c>
      <c r="I2370" s="46">
        <v>565.91</v>
      </c>
      <c r="J2370" s="30">
        <v>371.93700000000001</v>
      </c>
      <c r="K2370" s="4"/>
      <c r="L2370" s="3" t="s">
        <v>798</v>
      </c>
      <c r="M2370" s="2">
        <v>45135</v>
      </c>
      <c r="N2370" s="2"/>
      <c r="O2370" s="5">
        <v>45150</v>
      </c>
      <c r="P2370" s="2"/>
      <c r="Q2370" s="2"/>
      <c r="R2370" s="1"/>
      <c r="S2370" s="45"/>
      <c r="T2370" s="31"/>
    </row>
    <row r="2371" spans="1:20" hidden="1" x14ac:dyDescent="0.25">
      <c r="A2371" s="1">
        <v>26807098</v>
      </c>
      <c r="B2371" s="2">
        <v>45135</v>
      </c>
      <c r="C2371" s="2" t="s">
        <v>456</v>
      </c>
      <c r="D2371" s="1" t="s">
        <v>41</v>
      </c>
      <c r="E2371" s="1" t="s">
        <v>30</v>
      </c>
      <c r="F2371" s="1">
        <v>127124</v>
      </c>
      <c r="G2371" s="1" t="s">
        <v>425</v>
      </c>
      <c r="H2371" s="29">
        <v>16669</v>
      </c>
      <c r="I2371" s="46">
        <v>1043.4000000000001</v>
      </c>
      <c r="J2371" s="30">
        <v>590.27099999999996</v>
      </c>
      <c r="K2371" s="4"/>
      <c r="L2371" s="3" t="s">
        <v>959</v>
      </c>
      <c r="M2371" s="2">
        <v>45135</v>
      </c>
      <c r="N2371" s="2" t="s">
        <v>1407</v>
      </c>
      <c r="O2371" s="2">
        <v>45152</v>
      </c>
      <c r="P2371" s="2"/>
      <c r="Q2371" s="2"/>
      <c r="R2371" s="1"/>
      <c r="S2371" s="45"/>
      <c r="T2371" s="31"/>
    </row>
    <row r="2372" spans="1:20" hidden="1" x14ac:dyDescent="0.25">
      <c r="A2372" s="1">
        <v>26505898</v>
      </c>
      <c r="B2372" s="2">
        <v>45135</v>
      </c>
      <c r="C2372" s="2" t="s">
        <v>456</v>
      </c>
      <c r="D2372" s="1" t="s">
        <v>907</v>
      </c>
      <c r="E2372" s="1" t="s">
        <v>49</v>
      </c>
      <c r="F2372" s="1">
        <v>127125</v>
      </c>
      <c r="G2372" s="1" t="s">
        <v>424</v>
      </c>
      <c r="H2372" s="29">
        <v>11877.15</v>
      </c>
      <c r="I2372" s="46">
        <v>829.16</v>
      </c>
      <c r="J2372" s="30">
        <v>0</v>
      </c>
      <c r="K2372" s="4"/>
      <c r="L2372" s="3" t="s">
        <v>798</v>
      </c>
      <c r="M2372" s="2">
        <v>45135</v>
      </c>
      <c r="N2372" s="2"/>
      <c r="O2372" s="5">
        <v>45162</v>
      </c>
      <c r="P2372" s="2"/>
      <c r="Q2372" s="2"/>
      <c r="R2372" s="1"/>
      <c r="S2372" s="45"/>
      <c r="T2372" s="31"/>
    </row>
    <row r="2373" spans="1:20" hidden="1" x14ac:dyDescent="0.25">
      <c r="A2373" s="1">
        <v>26797998</v>
      </c>
      <c r="B2373" s="2">
        <v>45135</v>
      </c>
      <c r="C2373" s="2" t="s">
        <v>456</v>
      </c>
      <c r="D2373" s="1" t="s">
        <v>98</v>
      </c>
      <c r="E2373" s="1" t="s">
        <v>10</v>
      </c>
      <c r="F2373" s="1">
        <v>127127</v>
      </c>
      <c r="G2373" s="1" t="s">
        <v>423</v>
      </c>
      <c r="H2373" s="29">
        <v>7500</v>
      </c>
      <c r="I2373" s="46">
        <v>371.51</v>
      </c>
      <c r="J2373" s="30">
        <v>251.83099999999999</v>
      </c>
      <c r="K2373" s="4"/>
      <c r="L2373" s="3" t="s">
        <v>61</v>
      </c>
      <c r="M2373" s="2">
        <v>45135</v>
      </c>
      <c r="N2373" s="2"/>
      <c r="O2373" s="2">
        <v>45155</v>
      </c>
      <c r="P2373" s="2"/>
      <c r="Q2373" s="2"/>
      <c r="R2373" s="1"/>
      <c r="S2373" s="45"/>
      <c r="T2373" s="31"/>
    </row>
    <row r="2374" spans="1:20" hidden="1" x14ac:dyDescent="0.25">
      <c r="A2374" s="1">
        <v>26855698</v>
      </c>
      <c r="B2374" s="2">
        <v>45135</v>
      </c>
      <c r="C2374" s="2" t="s">
        <v>456</v>
      </c>
      <c r="D2374" s="1" t="s">
        <v>123</v>
      </c>
      <c r="E2374" s="1" t="s">
        <v>30</v>
      </c>
      <c r="F2374" s="1">
        <v>127128</v>
      </c>
      <c r="G2374" s="1" t="s">
        <v>425</v>
      </c>
      <c r="H2374" s="29">
        <v>16920</v>
      </c>
      <c r="I2374" s="46">
        <v>703.19</v>
      </c>
      <c r="J2374" s="30">
        <v>597</v>
      </c>
      <c r="K2374" s="4"/>
      <c r="L2374" s="3" t="s">
        <v>798</v>
      </c>
      <c r="M2374" s="2">
        <v>45135</v>
      </c>
      <c r="N2374" s="2"/>
      <c r="O2374" s="5">
        <v>45149</v>
      </c>
      <c r="P2374" s="2"/>
      <c r="Q2374" s="2"/>
      <c r="R2374" s="1"/>
      <c r="S2374" s="45"/>
      <c r="T2374" s="31"/>
    </row>
    <row r="2375" spans="1:20" hidden="1" x14ac:dyDescent="0.25">
      <c r="A2375" s="1">
        <v>26598898</v>
      </c>
      <c r="B2375" s="2">
        <v>45138</v>
      </c>
      <c r="C2375" s="2" t="s">
        <v>456</v>
      </c>
      <c r="D2375" s="1" t="s">
        <v>352</v>
      </c>
      <c r="E2375" s="1" t="s">
        <v>6</v>
      </c>
      <c r="F2375" s="1">
        <v>127131</v>
      </c>
      <c r="G2375" s="1" t="s">
        <v>422</v>
      </c>
      <c r="H2375" s="29">
        <v>6237.03</v>
      </c>
      <c r="I2375" s="46">
        <v>250</v>
      </c>
      <c r="J2375" s="30">
        <v>164.88</v>
      </c>
      <c r="K2375" s="4"/>
      <c r="L2375" s="3" t="s">
        <v>655</v>
      </c>
      <c r="M2375" s="2">
        <v>45135</v>
      </c>
      <c r="N2375" s="2"/>
      <c r="O2375" s="2">
        <v>45145</v>
      </c>
      <c r="P2375" s="2"/>
      <c r="Q2375" s="2"/>
      <c r="R2375" s="1"/>
      <c r="S2375" s="45"/>
      <c r="T2375" s="31"/>
    </row>
    <row r="2376" spans="1:20" hidden="1" x14ac:dyDescent="0.25">
      <c r="A2376" s="1">
        <v>26754698</v>
      </c>
      <c r="B2376" s="2">
        <v>45135</v>
      </c>
      <c r="C2376" s="2" t="s">
        <v>456</v>
      </c>
      <c r="D2376" s="1" t="s">
        <v>550</v>
      </c>
      <c r="E2376" s="1" t="s">
        <v>20</v>
      </c>
      <c r="F2376" s="1">
        <v>127133</v>
      </c>
      <c r="G2376" s="1" t="s">
        <v>423</v>
      </c>
      <c r="H2376" s="29">
        <v>7777.83</v>
      </c>
      <c r="I2376" s="46">
        <v>342.31</v>
      </c>
      <c r="J2376" s="30">
        <v>223.08699999999999</v>
      </c>
      <c r="K2376" s="4"/>
      <c r="L2376" s="3" t="s">
        <v>11</v>
      </c>
      <c r="M2376" s="2">
        <v>45135</v>
      </c>
      <c r="N2376" s="2"/>
      <c r="O2376" s="2">
        <v>45153</v>
      </c>
      <c r="P2376" s="2"/>
      <c r="Q2376" s="2"/>
      <c r="R2376" s="1"/>
      <c r="S2376" s="45"/>
      <c r="T2376" s="31"/>
    </row>
    <row r="2377" spans="1:20" hidden="1" x14ac:dyDescent="0.25">
      <c r="A2377" s="1">
        <v>26825598</v>
      </c>
      <c r="B2377" s="2">
        <v>45135</v>
      </c>
      <c r="C2377" s="2" t="s">
        <v>456</v>
      </c>
      <c r="D2377" s="1" t="s">
        <v>59</v>
      </c>
      <c r="E2377" s="1" t="s">
        <v>60</v>
      </c>
      <c r="F2377" s="1">
        <v>127134</v>
      </c>
      <c r="G2377" s="1" t="s">
        <v>423</v>
      </c>
      <c r="H2377" s="29">
        <v>6536.63</v>
      </c>
      <c r="I2377" s="46">
        <v>335.49</v>
      </c>
      <c r="J2377" s="30">
        <v>193.58500000000001</v>
      </c>
      <c r="K2377" s="4"/>
      <c r="L2377" s="3" t="s">
        <v>61</v>
      </c>
      <c r="M2377" s="2">
        <v>45135</v>
      </c>
      <c r="N2377" s="2"/>
      <c r="O2377" s="2">
        <v>45153</v>
      </c>
      <c r="P2377" s="2"/>
      <c r="Q2377" s="2"/>
      <c r="R2377" s="1"/>
      <c r="S2377" s="45"/>
      <c r="T2377" s="31"/>
    </row>
    <row r="2378" spans="1:20" hidden="1" x14ac:dyDescent="0.25">
      <c r="A2378" s="1">
        <v>27010498</v>
      </c>
      <c r="B2378" s="2">
        <v>45139</v>
      </c>
      <c r="C2378" s="2" t="s">
        <v>715</v>
      </c>
      <c r="D2378" s="1" t="s">
        <v>89</v>
      </c>
      <c r="E2378" s="1" t="s">
        <v>80</v>
      </c>
      <c r="F2378" s="1">
        <v>127135</v>
      </c>
      <c r="G2378" s="1" t="s">
        <v>423</v>
      </c>
      <c r="H2378" s="29">
        <v>13427.43</v>
      </c>
      <c r="I2378" s="46">
        <v>491.53</v>
      </c>
      <c r="J2378" s="30">
        <v>433.26400000000001</v>
      </c>
      <c r="K2378" s="4"/>
      <c r="L2378" s="3" t="s">
        <v>844</v>
      </c>
      <c r="M2378" s="2">
        <v>45135</v>
      </c>
      <c r="N2378" s="2"/>
      <c r="O2378" s="5">
        <v>45156</v>
      </c>
      <c r="P2378" s="2"/>
      <c r="Q2378" s="2"/>
      <c r="R2378" s="1"/>
      <c r="S2378" s="45"/>
      <c r="T2378" s="31"/>
    </row>
    <row r="2379" spans="1:20" hidden="1" x14ac:dyDescent="0.25">
      <c r="A2379" s="1">
        <v>26491298</v>
      </c>
      <c r="B2379" s="2">
        <v>45138</v>
      </c>
      <c r="C2379" s="2" t="s">
        <v>456</v>
      </c>
      <c r="D2379" s="1" t="s">
        <v>345</v>
      </c>
      <c r="E2379" s="1" t="s">
        <v>6</v>
      </c>
      <c r="F2379" s="1">
        <v>127136</v>
      </c>
      <c r="G2379" s="1" t="s">
        <v>422</v>
      </c>
      <c r="H2379" s="29">
        <v>15793.1</v>
      </c>
      <c r="I2379" s="46">
        <v>473.79</v>
      </c>
      <c r="J2379" s="30">
        <v>504.97</v>
      </c>
      <c r="K2379" s="4"/>
      <c r="L2379" s="3" t="s">
        <v>655</v>
      </c>
      <c r="M2379" s="2">
        <v>45135</v>
      </c>
      <c r="N2379" s="2"/>
      <c r="O2379" s="2">
        <v>45142</v>
      </c>
      <c r="P2379" s="2"/>
      <c r="Q2379" s="2"/>
      <c r="R2379" s="1"/>
      <c r="S2379" s="45"/>
      <c r="T2379" s="31"/>
    </row>
    <row r="2380" spans="1:20" hidden="1" x14ac:dyDescent="0.25">
      <c r="A2380" s="1">
        <v>26738598</v>
      </c>
      <c r="B2380" s="2">
        <v>45138</v>
      </c>
      <c r="C2380" s="2" t="s">
        <v>456</v>
      </c>
      <c r="D2380" s="1" t="s">
        <v>31</v>
      </c>
      <c r="E2380" s="1" t="s">
        <v>26</v>
      </c>
      <c r="F2380" s="1">
        <v>127137</v>
      </c>
      <c r="G2380" s="1" t="s">
        <v>424</v>
      </c>
      <c r="H2380" s="29">
        <v>10515.27</v>
      </c>
      <c r="I2380" s="46">
        <v>735.28</v>
      </c>
      <c r="J2380" s="30">
        <v>343.50599999999997</v>
      </c>
      <c r="K2380" s="4"/>
      <c r="L2380" s="3" t="s">
        <v>510</v>
      </c>
      <c r="M2380" s="2">
        <v>45135</v>
      </c>
      <c r="N2380" s="2"/>
      <c r="O2380" s="2">
        <v>45169</v>
      </c>
      <c r="P2380" s="2"/>
      <c r="Q2380" s="2"/>
      <c r="R2380" s="1"/>
      <c r="S2380" s="45"/>
      <c r="T2380" s="31"/>
    </row>
    <row r="2381" spans="1:20" hidden="1" x14ac:dyDescent="0.25">
      <c r="A2381" s="1">
        <v>26375798</v>
      </c>
      <c r="B2381" s="2">
        <v>45138</v>
      </c>
      <c r="C2381" s="2" t="s">
        <v>456</v>
      </c>
      <c r="D2381" s="1" t="s">
        <v>43</v>
      </c>
      <c r="E2381" s="1" t="s">
        <v>26</v>
      </c>
      <c r="F2381" s="1">
        <v>127138</v>
      </c>
      <c r="G2381" s="1" t="s">
        <v>424</v>
      </c>
      <c r="H2381" s="29">
        <v>12266.27</v>
      </c>
      <c r="I2381" s="46">
        <v>810.86</v>
      </c>
      <c r="J2381" s="30">
        <v>405.43</v>
      </c>
      <c r="K2381" s="4"/>
      <c r="L2381" s="3" t="s">
        <v>510</v>
      </c>
      <c r="M2381" s="2">
        <v>45135</v>
      </c>
      <c r="N2381" s="2"/>
      <c r="O2381" s="2">
        <v>45169</v>
      </c>
      <c r="P2381" s="2"/>
      <c r="Q2381" s="2"/>
      <c r="R2381" s="1"/>
      <c r="S2381" s="45"/>
      <c r="T2381" s="31"/>
    </row>
    <row r="2382" spans="1:20" hidden="1" x14ac:dyDescent="0.25">
      <c r="A2382" s="1">
        <v>26960498</v>
      </c>
      <c r="B2382" s="2">
        <v>45141</v>
      </c>
      <c r="C2382" s="2" t="s">
        <v>715</v>
      </c>
      <c r="D2382" s="1" t="s">
        <v>65</v>
      </c>
      <c r="E2382" s="1" t="s">
        <v>66</v>
      </c>
      <c r="F2382" s="1">
        <v>127140</v>
      </c>
      <c r="G2382" s="1" t="s">
        <v>423</v>
      </c>
      <c r="H2382" s="29">
        <v>17069</v>
      </c>
      <c r="I2382" s="46">
        <v>785</v>
      </c>
      <c r="J2382" s="30">
        <v>559.93799999999999</v>
      </c>
      <c r="K2382" s="4"/>
      <c r="L2382" s="3" t="s">
        <v>860</v>
      </c>
      <c r="M2382" s="2">
        <v>45135</v>
      </c>
      <c r="N2382" s="2"/>
      <c r="O2382" s="5">
        <v>45152</v>
      </c>
      <c r="P2382" s="2"/>
      <c r="Q2382" s="2"/>
      <c r="R2382" s="1"/>
      <c r="S2382" s="45"/>
      <c r="T2382" s="31"/>
    </row>
    <row r="2383" spans="1:20" hidden="1" x14ac:dyDescent="0.25">
      <c r="A2383" s="1">
        <v>26926198</v>
      </c>
      <c r="B2383" s="2">
        <v>45135</v>
      </c>
      <c r="C2383" s="2" t="s">
        <v>456</v>
      </c>
      <c r="D2383" s="1" t="s">
        <v>19</v>
      </c>
      <c r="E2383" s="1" t="s">
        <v>20</v>
      </c>
      <c r="F2383" s="1">
        <v>127145</v>
      </c>
      <c r="G2383" s="1" t="s">
        <v>423</v>
      </c>
      <c r="H2383" s="29">
        <v>11789.91</v>
      </c>
      <c r="I2383" s="46">
        <v>483.86</v>
      </c>
      <c r="J2383" s="30">
        <v>405.43</v>
      </c>
      <c r="K2383" s="4"/>
      <c r="L2383" s="3" t="s">
        <v>11</v>
      </c>
      <c r="M2383" s="2">
        <v>45135</v>
      </c>
      <c r="N2383" s="2"/>
      <c r="O2383" s="2">
        <v>45149</v>
      </c>
      <c r="P2383" s="2"/>
      <c r="Q2383" s="2"/>
      <c r="R2383" s="1"/>
      <c r="S2383" s="45"/>
      <c r="T2383" s="31"/>
    </row>
    <row r="2384" spans="1:20" hidden="1" x14ac:dyDescent="0.25">
      <c r="A2384" s="1">
        <v>26671198</v>
      </c>
      <c r="B2384" s="2">
        <v>45141</v>
      </c>
      <c r="C2384" s="2" t="s">
        <v>715</v>
      </c>
      <c r="D2384" s="1" t="s">
        <v>107</v>
      </c>
      <c r="E2384" s="1" t="s">
        <v>51</v>
      </c>
      <c r="F2384" s="1">
        <v>127148</v>
      </c>
      <c r="G2384" s="1" t="s">
        <v>422</v>
      </c>
      <c r="H2384" s="29">
        <v>12549</v>
      </c>
      <c r="I2384" s="46">
        <v>577</v>
      </c>
      <c r="J2384" s="30">
        <v>433.38799999999998</v>
      </c>
      <c r="K2384" s="4"/>
      <c r="L2384" s="3" t="s">
        <v>860</v>
      </c>
      <c r="M2384" s="2">
        <v>45135</v>
      </c>
      <c r="N2384" s="2"/>
      <c r="O2384" s="5">
        <v>45148</v>
      </c>
      <c r="P2384" s="2"/>
      <c r="Q2384" s="2"/>
      <c r="R2384" s="1"/>
      <c r="S2384" s="45"/>
      <c r="T2384" s="31"/>
    </row>
    <row r="2385" spans="1:20" hidden="1" x14ac:dyDescent="0.25">
      <c r="A2385" s="1">
        <v>25792998</v>
      </c>
      <c r="B2385" s="2">
        <v>45135</v>
      </c>
      <c r="C2385" s="2" t="s">
        <v>456</v>
      </c>
      <c r="D2385" s="1" t="s">
        <v>4</v>
      </c>
      <c r="E2385" s="1" t="s">
        <v>5</v>
      </c>
      <c r="F2385" s="1">
        <v>127149</v>
      </c>
      <c r="G2385" s="1" t="s">
        <v>422</v>
      </c>
      <c r="H2385" s="29">
        <v>9479</v>
      </c>
      <c r="I2385" s="46">
        <v>236.97</v>
      </c>
      <c r="J2385" s="30">
        <v>353.54899999999998</v>
      </c>
      <c r="K2385" s="4"/>
      <c r="L2385" s="3" t="s">
        <v>836</v>
      </c>
      <c r="M2385" s="2">
        <v>45135</v>
      </c>
      <c r="N2385" s="2"/>
      <c r="O2385" s="5">
        <v>45139</v>
      </c>
      <c r="P2385" s="2"/>
      <c r="Q2385" s="2"/>
      <c r="R2385" s="1"/>
      <c r="S2385" s="45"/>
      <c r="T2385" s="31"/>
    </row>
    <row r="2386" spans="1:20" hidden="1" x14ac:dyDescent="0.25">
      <c r="A2386" s="1">
        <v>27032198</v>
      </c>
      <c r="B2386" s="2">
        <v>45135</v>
      </c>
      <c r="C2386" s="2" t="s">
        <v>456</v>
      </c>
      <c r="D2386" s="1" t="s">
        <v>92</v>
      </c>
      <c r="E2386" s="1" t="s">
        <v>30</v>
      </c>
      <c r="F2386" s="1">
        <v>127150</v>
      </c>
      <c r="G2386" s="1" t="s">
        <v>425</v>
      </c>
      <c r="H2386" s="29">
        <v>11239</v>
      </c>
      <c r="I2386" s="46">
        <v>662.7</v>
      </c>
      <c r="J2386" s="30">
        <v>371.93700000000001</v>
      </c>
      <c r="K2386" s="4"/>
      <c r="L2386" s="3" t="s">
        <v>959</v>
      </c>
      <c r="M2386" s="2">
        <v>45135</v>
      </c>
      <c r="N2386" s="2" t="s">
        <v>1407</v>
      </c>
      <c r="O2386" s="5">
        <v>45154</v>
      </c>
      <c r="P2386" s="2"/>
      <c r="Q2386" s="2"/>
      <c r="R2386" s="1"/>
      <c r="S2386" s="45"/>
      <c r="T2386" s="31"/>
    </row>
    <row r="2387" spans="1:20" hidden="1" x14ac:dyDescent="0.25">
      <c r="A2387" s="1">
        <v>26381998</v>
      </c>
      <c r="B2387" s="2">
        <v>45135</v>
      </c>
      <c r="C2387" s="2" t="s">
        <v>456</v>
      </c>
      <c r="D2387" s="1" t="s">
        <v>31</v>
      </c>
      <c r="E2387" s="1" t="s">
        <v>26</v>
      </c>
      <c r="F2387" s="1">
        <v>127152</v>
      </c>
      <c r="G2387" s="1" t="s">
        <v>424</v>
      </c>
      <c r="H2387" s="29">
        <v>12266.27</v>
      </c>
      <c r="I2387" s="46">
        <v>811.11</v>
      </c>
      <c r="J2387" s="30">
        <v>405.55500000000001</v>
      </c>
      <c r="K2387" s="4"/>
      <c r="L2387" s="3" t="s">
        <v>510</v>
      </c>
      <c r="M2387" s="2">
        <v>45135</v>
      </c>
      <c r="N2387" s="2"/>
      <c r="O2387" s="2">
        <v>45169</v>
      </c>
      <c r="P2387" s="2"/>
      <c r="Q2387" s="2"/>
      <c r="R2387" s="1"/>
      <c r="S2387" s="45"/>
      <c r="T2387" s="31"/>
    </row>
    <row r="2388" spans="1:20" hidden="1" x14ac:dyDescent="0.25">
      <c r="A2388" s="1">
        <v>26575498</v>
      </c>
      <c r="B2388" s="2">
        <v>45141</v>
      </c>
      <c r="C2388" s="2" t="s">
        <v>715</v>
      </c>
      <c r="D2388" s="1" t="s">
        <v>65</v>
      </c>
      <c r="E2388" s="1" t="s">
        <v>66</v>
      </c>
      <c r="F2388" s="1">
        <v>127153</v>
      </c>
      <c r="G2388" s="1" t="s">
        <v>423</v>
      </c>
      <c r="H2388" s="29">
        <v>39300</v>
      </c>
      <c r="I2388" s="46">
        <v>1807</v>
      </c>
      <c r="J2388" s="30">
        <v>1338.2</v>
      </c>
      <c r="K2388" s="4"/>
      <c r="L2388" s="3" t="s">
        <v>860</v>
      </c>
      <c r="M2388" s="2">
        <v>45135</v>
      </c>
      <c r="N2388" s="2"/>
      <c r="O2388" s="5">
        <v>45152</v>
      </c>
      <c r="P2388" s="2"/>
      <c r="Q2388" s="2"/>
      <c r="R2388" s="1"/>
      <c r="S2388" s="45"/>
      <c r="T2388" s="31"/>
    </row>
    <row r="2389" spans="1:20" hidden="1" x14ac:dyDescent="0.25">
      <c r="A2389" s="1">
        <v>26655998</v>
      </c>
      <c r="B2389" s="2">
        <v>45138</v>
      </c>
      <c r="C2389" s="2" t="s">
        <v>456</v>
      </c>
      <c r="D2389" s="1" t="s">
        <v>43</v>
      </c>
      <c r="E2389" s="1" t="s">
        <v>26</v>
      </c>
      <c r="F2389" s="1">
        <v>127154</v>
      </c>
      <c r="G2389" s="1" t="s">
        <v>424</v>
      </c>
      <c r="H2389" s="29">
        <v>12143.61</v>
      </c>
      <c r="I2389" s="46">
        <v>808</v>
      </c>
      <c r="J2389" s="30">
        <v>404</v>
      </c>
      <c r="K2389" s="4"/>
      <c r="L2389" s="3" t="s">
        <v>510</v>
      </c>
      <c r="M2389" s="2">
        <v>45135</v>
      </c>
      <c r="N2389" s="2"/>
      <c r="O2389" s="2">
        <v>45169</v>
      </c>
      <c r="P2389" s="2"/>
      <c r="Q2389" s="2"/>
      <c r="R2389" s="1"/>
      <c r="S2389" s="45"/>
      <c r="T2389" s="31"/>
    </row>
    <row r="2390" spans="1:20" hidden="1" x14ac:dyDescent="0.25">
      <c r="A2390" s="1">
        <v>26915098</v>
      </c>
      <c r="B2390" s="2">
        <v>45135</v>
      </c>
      <c r="C2390" s="2" t="s">
        <v>456</v>
      </c>
      <c r="D2390" s="1" t="s">
        <v>59</v>
      </c>
      <c r="E2390" s="1" t="s">
        <v>60</v>
      </c>
      <c r="F2390" s="1">
        <v>127159</v>
      </c>
      <c r="G2390" s="1" t="s">
        <v>423</v>
      </c>
      <c r="H2390" s="29">
        <v>11239</v>
      </c>
      <c r="I2390" s="46">
        <v>632.75</v>
      </c>
      <c r="J2390" s="30">
        <v>371.93700000000001</v>
      </c>
      <c r="K2390" s="4"/>
      <c r="L2390" s="3" t="s">
        <v>61</v>
      </c>
      <c r="M2390" s="2">
        <v>45135</v>
      </c>
      <c r="N2390" s="2"/>
      <c r="O2390" s="2">
        <v>45153</v>
      </c>
      <c r="P2390" s="2"/>
      <c r="Q2390" s="2"/>
      <c r="R2390" s="1"/>
      <c r="S2390" s="45"/>
      <c r="T2390" s="31"/>
    </row>
    <row r="2391" spans="1:20" hidden="1" x14ac:dyDescent="0.25">
      <c r="A2391" s="1">
        <v>26439698</v>
      </c>
      <c r="B2391" s="2">
        <v>45135</v>
      </c>
      <c r="C2391" s="2" t="s">
        <v>456</v>
      </c>
      <c r="D2391" s="1" t="s">
        <v>125</v>
      </c>
      <c r="E2391" s="1" t="s">
        <v>30</v>
      </c>
      <c r="F2391" s="1">
        <v>127160</v>
      </c>
      <c r="G2391" s="1" t="s">
        <v>425</v>
      </c>
      <c r="H2391" s="29">
        <v>30714.7</v>
      </c>
      <c r="I2391" s="46">
        <v>1579.84</v>
      </c>
      <c r="J2391" s="30">
        <v>891.471</v>
      </c>
      <c r="K2391" s="4"/>
      <c r="L2391" s="3" t="s">
        <v>798</v>
      </c>
      <c r="M2391" s="2">
        <v>45135</v>
      </c>
      <c r="N2391" s="2"/>
      <c r="O2391" s="5">
        <v>45152</v>
      </c>
      <c r="P2391" s="2"/>
      <c r="Q2391" s="2"/>
      <c r="R2391" s="1"/>
      <c r="S2391" s="45"/>
      <c r="T2391" s="31"/>
    </row>
    <row r="2392" spans="1:20" hidden="1" x14ac:dyDescent="0.25">
      <c r="A2392" s="1">
        <v>26814398</v>
      </c>
      <c r="B2392" s="2">
        <v>45135</v>
      </c>
      <c r="C2392" s="2" t="s">
        <v>456</v>
      </c>
      <c r="D2392" s="1" t="s">
        <v>124</v>
      </c>
      <c r="E2392" s="1" t="s">
        <v>30</v>
      </c>
      <c r="F2392" s="1">
        <v>127162</v>
      </c>
      <c r="G2392" s="1" t="s">
        <v>425</v>
      </c>
      <c r="H2392" s="29">
        <v>11239</v>
      </c>
      <c r="I2392" s="46">
        <v>477.2</v>
      </c>
      <c r="J2392" s="30">
        <v>372</v>
      </c>
      <c r="K2392" s="4"/>
      <c r="L2392" s="3" t="s">
        <v>798</v>
      </c>
      <c r="M2392" s="2">
        <v>45135</v>
      </c>
      <c r="N2392" s="2"/>
      <c r="O2392" s="5">
        <v>45152</v>
      </c>
      <c r="P2392" s="2"/>
      <c r="Q2392" s="2"/>
      <c r="R2392" s="1"/>
      <c r="S2392" s="45"/>
      <c r="T2392" s="31"/>
    </row>
    <row r="2393" spans="1:20" hidden="1" x14ac:dyDescent="0.25">
      <c r="A2393" s="1">
        <v>26733998</v>
      </c>
      <c r="B2393" s="2">
        <v>45135</v>
      </c>
      <c r="C2393" s="2" t="s">
        <v>456</v>
      </c>
      <c r="D2393" s="1" t="s">
        <v>277</v>
      </c>
      <c r="E2393" s="1" t="s">
        <v>26</v>
      </c>
      <c r="F2393" s="1">
        <v>127163</v>
      </c>
      <c r="G2393" s="1" t="s">
        <v>424</v>
      </c>
      <c r="H2393" s="29">
        <v>46200</v>
      </c>
      <c r="I2393" s="46">
        <v>3066.77</v>
      </c>
      <c r="J2393" s="30">
        <v>1489</v>
      </c>
      <c r="K2393" s="4"/>
      <c r="L2393" s="3" t="s">
        <v>510</v>
      </c>
      <c r="M2393" s="2">
        <v>45135</v>
      </c>
      <c r="N2393" s="2"/>
      <c r="O2393" s="2">
        <v>45141</v>
      </c>
      <c r="P2393" s="2"/>
      <c r="Q2393" s="2"/>
      <c r="R2393" s="1"/>
      <c r="S2393" s="45"/>
      <c r="T2393" s="31"/>
    </row>
    <row r="2394" spans="1:20" hidden="1" x14ac:dyDescent="0.25">
      <c r="A2394" s="1">
        <v>26733998</v>
      </c>
      <c r="B2394" s="2">
        <v>45142</v>
      </c>
      <c r="C2394" s="2" t="s">
        <v>715</v>
      </c>
      <c r="D2394" s="1" t="s">
        <v>277</v>
      </c>
      <c r="E2394" s="1" t="s">
        <v>26</v>
      </c>
      <c r="F2394" s="1">
        <v>127163</v>
      </c>
      <c r="G2394" s="1" t="s">
        <v>424</v>
      </c>
      <c r="H2394" s="29">
        <v>46200</v>
      </c>
      <c r="I2394" s="46">
        <v>3066.77</v>
      </c>
      <c r="J2394" s="30">
        <v>1489</v>
      </c>
      <c r="K2394" s="4"/>
      <c r="L2394" s="3" t="s">
        <v>798</v>
      </c>
      <c r="M2394" s="2">
        <v>45135</v>
      </c>
      <c r="N2394" s="2"/>
      <c r="O2394" s="5">
        <v>45177</v>
      </c>
      <c r="P2394" s="2"/>
      <c r="Q2394" s="2"/>
      <c r="R2394" s="1"/>
      <c r="S2394" s="45"/>
      <c r="T2394" s="31"/>
    </row>
    <row r="2395" spans="1:20" hidden="1" x14ac:dyDescent="0.25">
      <c r="A2395" s="1">
        <v>26877498</v>
      </c>
      <c r="B2395" s="2">
        <v>45135</v>
      </c>
      <c r="C2395" s="2" t="s">
        <v>456</v>
      </c>
      <c r="D2395" s="1" t="s">
        <v>565</v>
      </c>
      <c r="E2395" s="1" t="s">
        <v>16</v>
      </c>
      <c r="F2395" s="1">
        <v>127169</v>
      </c>
      <c r="G2395" s="1" t="s">
        <v>423</v>
      </c>
      <c r="H2395" s="29">
        <v>11909</v>
      </c>
      <c r="I2395" s="46">
        <v>622.27</v>
      </c>
      <c r="J2395" s="30">
        <v>405.55500000000001</v>
      </c>
      <c r="K2395" s="4"/>
      <c r="L2395" s="3" t="s">
        <v>11</v>
      </c>
      <c r="M2395" s="2">
        <v>45135</v>
      </c>
      <c r="N2395" s="2"/>
      <c r="O2395" s="2">
        <v>45155</v>
      </c>
      <c r="P2395" s="2"/>
      <c r="Q2395" s="2"/>
      <c r="R2395" s="1"/>
      <c r="S2395" s="45"/>
      <c r="T2395" s="31"/>
    </row>
    <row r="2396" spans="1:20" hidden="1" x14ac:dyDescent="0.25">
      <c r="A2396" s="1"/>
      <c r="B2396" s="2">
        <v>45138</v>
      </c>
      <c r="C2396" s="2" t="s">
        <v>456</v>
      </c>
      <c r="D2396" s="1" t="s">
        <v>397</v>
      </c>
      <c r="E2396" s="1" t="s">
        <v>33</v>
      </c>
      <c r="F2396" s="1">
        <v>127170</v>
      </c>
      <c r="G2396" s="1" t="s">
        <v>425</v>
      </c>
      <c r="H2396" s="29">
        <v>16265.95</v>
      </c>
      <c r="I2396" s="46">
        <v>462.1</v>
      </c>
      <c r="J2396" s="30">
        <v>82.521000000000001</v>
      </c>
      <c r="K2396" s="4"/>
      <c r="L2396" s="3" t="s">
        <v>510</v>
      </c>
      <c r="M2396" s="2">
        <v>45135</v>
      </c>
      <c r="N2396" s="2" t="s">
        <v>1482</v>
      </c>
      <c r="O2396" s="2">
        <v>45149</v>
      </c>
      <c r="P2396" s="2"/>
      <c r="Q2396" s="2"/>
      <c r="R2396" s="1"/>
      <c r="S2396" s="45"/>
      <c r="T2396" s="31"/>
    </row>
    <row r="2397" spans="1:20" hidden="1" x14ac:dyDescent="0.25">
      <c r="A2397" s="1">
        <v>26749398</v>
      </c>
      <c r="B2397" s="2">
        <v>45135</v>
      </c>
      <c r="C2397" s="2" t="s">
        <v>456</v>
      </c>
      <c r="D2397" s="1" t="s">
        <v>130</v>
      </c>
      <c r="E2397" s="1" t="s">
        <v>16</v>
      </c>
      <c r="F2397" s="1">
        <v>127171</v>
      </c>
      <c r="G2397" s="1" t="s">
        <v>423</v>
      </c>
      <c r="H2397" s="29">
        <v>7191.59</v>
      </c>
      <c r="I2397" s="46">
        <v>288.74</v>
      </c>
      <c r="J2397" s="30">
        <v>220.89500000000001</v>
      </c>
      <c r="K2397" s="4"/>
      <c r="L2397" s="3" t="s">
        <v>11</v>
      </c>
      <c r="M2397" s="2">
        <v>45135</v>
      </c>
      <c r="N2397" s="2"/>
      <c r="O2397" s="2">
        <v>45149</v>
      </c>
      <c r="P2397" s="2"/>
      <c r="Q2397" s="2"/>
      <c r="R2397" s="1"/>
      <c r="S2397" s="45"/>
      <c r="T2397" s="31"/>
    </row>
    <row r="2398" spans="1:20" hidden="1" x14ac:dyDescent="0.25">
      <c r="A2398" s="1">
        <v>26823098</v>
      </c>
      <c r="B2398" s="2">
        <v>45135</v>
      </c>
      <c r="C2398" s="2" t="s">
        <v>456</v>
      </c>
      <c r="D2398" s="1" t="s">
        <v>99</v>
      </c>
      <c r="E2398" s="1" t="s">
        <v>16</v>
      </c>
      <c r="F2398" s="1">
        <v>127172</v>
      </c>
      <c r="G2398" s="1" t="s">
        <v>423</v>
      </c>
      <c r="H2398" s="29">
        <v>11127</v>
      </c>
      <c r="I2398" s="46">
        <v>570.66999999999996</v>
      </c>
      <c r="J2398" s="30">
        <v>371.93700000000001</v>
      </c>
      <c r="K2398" s="4"/>
      <c r="L2398" s="3" t="s">
        <v>11</v>
      </c>
      <c r="M2398" s="2">
        <v>45135</v>
      </c>
      <c r="N2398" s="2"/>
      <c r="O2398" s="2">
        <v>45155</v>
      </c>
      <c r="P2398" s="2"/>
      <c r="Q2398" s="2"/>
      <c r="R2398" s="1"/>
      <c r="S2398" s="45"/>
      <c r="T2398" s="31"/>
    </row>
    <row r="2399" spans="1:20" hidden="1" x14ac:dyDescent="0.25">
      <c r="A2399" s="1">
        <v>26894998</v>
      </c>
      <c r="B2399" s="2">
        <v>45135</v>
      </c>
      <c r="C2399" s="2" t="s">
        <v>456</v>
      </c>
      <c r="D2399" s="1" t="s">
        <v>22</v>
      </c>
      <c r="E2399" s="1" t="s">
        <v>16</v>
      </c>
      <c r="F2399" s="1">
        <v>127173</v>
      </c>
      <c r="G2399" s="1" t="s">
        <v>423</v>
      </c>
      <c r="H2399" s="29">
        <v>7599</v>
      </c>
      <c r="I2399" s="46">
        <v>386.34</v>
      </c>
      <c r="J2399" s="30">
        <v>251.791</v>
      </c>
      <c r="K2399" s="4"/>
      <c r="L2399" s="3" t="s">
        <v>11</v>
      </c>
      <c r="M2399" s="2">
        <v>45135</v>
      </c>
      <c r="N2399" s="2"/>
      <c r="O2399" s="2">
        <v>45155</v>
      </c>
      <c r="P2399" s="2"/>
      <c r="Q2399" s="2"/>
      <c r="R2399" s="1"/>
      <c r="S2399" s="45"/>
      <c r="T2399" s="31"/>
    </row>
    <row r="2400" spans="1:20" hidden="1" x14ac:dyDescent="0.25">
      <c r="A2400" s="1">
        <v>25915398</v>
      </c>
      <c r="B2400" s="2">
        <v>45135</v>
      </c>
      <c r="C2400" s="2" t="s">
        <v>456</v>
      </c>
      <c r="D2400" s="1" t="s">
        <v>22</v>
      </c>
      <c r="E2400" s="1" t="s">
        <v>16</v>
      </c>
      <c r="F2400" s="1">
        <v>127175</v>
      </c>
      <c r="G2400" s="1" t="s">
        <v>423</v>
      </c>
      <c r="H2400" s="29">
        <v>11239</v>
      </c>
      <c r="I2400" s="46">
        <v>570.66999999999996</v>
      </c>
      <c r="J2400" s="30">
        <v>371.93700000000001</v>
      </c>
      <c r="K2400" s="4"/>
      <c r="L2400" s="3" t="s">
        <v>11</v>
      </c>
      <c r="M2400" s="2">
        <v>45135</v>
      </c>
      <c r="N2400" s="2"/>
      <c r="O2400" s="2">
        <v>45155</v>
      </c>
      <c r="P2400" s="2"/>
      <c r="Q2400" s="2"/>
      <c r="R2400" s="1"/>
      <c r="S2400" s="45"/>
      <c r="T2400" s="31"/>
    </row>
    <row r="2401" spans="1:20" hidden="1" x14ac:dyDescent="0.25">
      <c r="A2401" s="1">
        <v>25943498</v>
      </c>
      <c r="B2401" s="2">
        <v>45138</v>
      </c>
      <c r="C2401" s="2" t="s">
        <v>456</v>
      </c>
      <c r="D2401" s="1" t="s">
        <v>250</v>
      </c>
      <c r="E2401" s="1" t="s">
        <v>33</v>
      </c>
      <c r="F2401" s="1">
        <v>127178</v>
      </c>
      <c r="G2401" s="1" t="s">
        <v>425</v>
      </c>
      <c r="H2401" s="29">
        <v>8249</v>
      </c>
      <c r="I2401" s="46">
        <v>297.51</v>
      </c>
      <c r="J2401" s="30">
        <v>252.553</v>
      </c>
      <c r="K2401" s="4"/>
      <c r="L2401" s="3" t="s">
        <v>510</v>
      </c>
      <c r="M2401" s="2">
        <v>45135</v>
      </c>
      <c r="N2401" s="2"/>
      <c r="O2401" s="2">
        <v>45145</v>
      </c>
      <c r="P2401" s="2"/>
      <c r="Q2401" s="2"/>
      <c r="R2401" s="1"/>
      <c r="S2401" s="45"/>
      <c r="T2401" s="31"/>
    </row>
    <row r="2402" spans="1:20" hidden="1" x14ac:dyDescent="0.25">
      <c r="A2402" s="1">
        <v>26763098</v>
      </c>
      <c r="B2402" s="2">
        <v>45135</v>
      </c>
      <c r="C2402" s="2" t="s">
        <v>456</v>
      </c>
      <c r="D2402" s="1" t="s">
        <v>301</v>
      </c>
      <c r="E2402" s="1" t="s">
        <v>10</v>
      </c>
      <c r="F2402" s="1">
        <v>127179</v>
      </c>
      <c r="G2402" s="1" t="s">
        <v>423</v>
      </c>
      <c r="H2402" s="29">
        <v>9820</v>
      </c>
      <c r="I2402" s="46">
        <v>427.82</v>
      </c>
      <c r="J2402" s="30">
        <v>286.697</v>
      </c>
      <c r="K2402" s="4"/>
      <c r="L2402" s="3" t="s">
        <v>61</v>
      </c>
      <c r="M2402" s="2">
        <v>45135</v>
      </c>
      <c r="N2402" s="2"/>
      <c r="O2402" s="2">
        <v>45155</v>
      </c>
      <c r="P2402" s="2"/>
      <c r="Q2402" s="2"/>
      <c r="R2402" s="1"/>
      <c r="S2402" s="45"/>
      <c r="T2402" s="31"/>
    </row>
    <row r="2403" spans="1:20" hidden="1" x14ac:dyDescent="0.25">
      <c r="A2403" s="1">
        <v>27018298</v>
      </c>
      <c r="B2403" s="2">
        <v>45138</v>
      </c>
      <c r="C2403" s="2" t="s">
        <v>456</v>
      </c>
      <c r="D2403" s="1" t="s">
        <v>706</v>
      </c>
      <c r="E2403" s="1" t="s">
        <v>6</v>
      </c>
      <c r="F2403" s="1">
        <v>127180</v>
      </c>
      <c r="G2403" s="1" t="s">
        <v>422</v>
      </c>
      <c r="H2403" s="29">
        <v>6048</v>
      </c>
      <c r="I2403" s="46">
        <v>250</v>
      </c>
      <c r="J2403" s="30">
        <v>190.52099999999999</v>
      </c>
      <c r="K2403" s="4"/>
      <c r="L2403" s="3" t="s">
        <v>655</v>
      </c>
      <c r="M2403" s="2">
        <v>45135</v>
      </c>
      <c r="N2403" s="2"/>
      <c r="O2403" s="2">
        <v>45145</v>
      </c>
      <c r="P2403" s="2"/>
      <c r="Q2403" s="2"/>
      <c r="R2403" s="1"/>
      <c r="S2403" s="45"/>
      <c r="T2403" s="31"/>
    </row>
    <row r="2404" spans="1:20" hidden="1" x14ac:dyDescent="0.25">
      <c r="A2404" s="1">
        <v>26838598</v>
      </c>
      <c r="B2404" s="2">
        <v>45138</v>
      </c>
      <c r="C2404" s="2" t="s">
        <v>456</v>
      </c>
      <c r="D2404" s="1" t="s">
        <v>43</v>
      </c>
      <c r="E2404" s="1" t="s">
        <v>26</v>
      </c>
      <c r="F2404" s="1">
        <v>127181</v>
      </c>
      <c r="G2404" s="1" t="s">
        <v>424</v>
      </c>
      <c r="H2404" s="29">
        <v>17350</v>
      </c>
      <c r="I2404" s="46">
        <v>1247.78</v>
      </c>
      <c r="J2404" s="30">
        <v>623.89300000000003</v>
      </c>
      <c r="K2404" s="4"/>
      <c r="L2404" s="3" t="s">
        <v>510</v>
      </c>
      <c r="M2404" s="2">
        <v>45135</v>
      </c>
      <c r="N2404" s="2"/>
      <c r="O2404" s="2">
        <v>45169</v>
      </c>
      <c r="P2404" s="2"/>
      <c r="Q2404" s="2"/>
      <c r="R2404" s="1"/>
      <c r="S2404" s="45"/>
      <c r="T2404" s="31"/>
    </row>
    <row r="2405" spans="1:20" hidden="1" x14ac:dyDescent="0.25">
      <c r="A2405" s="1">
        <v>26840198</v>
      </c>
      <c r="B2405" s="2">
        <v>45135</v>
      </c>
      <c r="C2405" s="2" t="s">
        <v>456</v>
      </c>
      <c r="D2405" s="1" t="s">
        <v>92</v>
      </c>
      <c r="E2405" s="1" t="s">
        <v>30</v>
      </c>
      <c r="F2405" s="1">
        <v>127182</v>
      </c>
      <c r="G2405" s="1" t="s">
        <v>425</v>
      </c>
      <c r="H2405" s="29">
        <v>11127</v>
      </c>
      <c r="I2405" s="46">
        <v>638.78</v>
      </c>
      <c r="J2405" s="30">
        <v>356.697</v>
      </c>
      <c r="K2405" s="4"/>
      <c r="L2405" s="3" t="s">
        <v>959</v>
      </c>
      <c r="M2405" s="2">
        <v>45135</v>
      </c>
      <c r="N2405" s="2" t="s">
        <v>1407</v>
      </c>
      <c r="O2405" s="5">
        <v>45154</v>
      </c>
      <c r="P2405" s="2"/>
      <c r="Q2405" s="2"/>
      <c r="R2405" s="1"/>
      <c r="S2405" s="45"/>
      <c r="T2405" s="31"/>
    </row>
    <row r="2406" spans="1:20" hidden="1" x14ac:dyDescent="0.25">
      <c r="A2406" s="1">
        <v>26952598</v>
      </c>
      <c r="B2406" s="2">
        <v>45135</v>
      </c>
      <c r="C2406" s="2" t="s">
        <v>456</v>
      </c>
      <c r="D2406" s="1" t="s">
        <v>8</v>
      </c>
      <c r="E2406" s="1" t="s">
        <v>5</v>
      </c>
      <c r="F2406" s="1">
        <v>127183</v>
      </c>
      <c r="G2406" s="1" t="s">
        <v>422</v>
      </c>
      <c r="H2406" s="29">
        <v>6109</v>
      </c>
      <c r="I2406" s="46">
        <v>156.52000000000001</v>
      </c>
      <c r="J2406" s="30">
        <v>190.52099999999999</v>
      </c>
      <c r="K2406" s="4"/>
      <c r="L2406" s="3" t="s">
        <v>188</v>
      </c>
      <c r="M2406" s="2">
        <v>45135</v>
      </c>
      <c r="N2406" s="2"/>
      <c r="O2406" s="2">
        <v>45140</v>
      </c>
      <c r="P2406" s="2"/>
      <c r="Q2406" s="2"/>
      <c r="R2406" s="1"/>
      <c r="S2406" s="45"/>
      <c r="T2406" s="31"/>
    </row>
    <row r="2407" spans="1:20" hidden="1" x14ac:dyDescent="0.25">
      <c r="A2407" s="1">
        <v>26889298</v>
      </c>
      <c r="B2407" s="2">
        <v>45141</v>
      </c>
      <c r="C2407" s="2" t="s">
        <v>715</v>
      </c>
      <c r="D2407" s="1" t="s">
        <v>167</v>
      </c>
      <c r="E2407" s="1" t="s">
        <v>51</v>
      </c>
      <c r="F2407" s="1">
        <v>127184</v>
      </c>
      <c r="G2407" s="1" t="s">
        <v>422</v>
      </c>
      <c r="H2407" s="29">
        <v>10110</v>
      </c>
      <c r="I2407" s="46">
        <v>264.95</v>
      </c>
      <c r="J2407" s="30">
        <v>344.13299999999998</v>
      </c>
      <c r="K2407" s="4"/>
      <c r="L2407" s="3" t="s">
        <v>800</v>
      </c>
      <c r="M2407" s="2">
        <v>45135</v>
      </c>
      <c r="N2407" s="2" t="s">
        <v>1408</v>
      </c>
      <c r="O2407" s="5">
        <v>45149</v>
      </c>
      <c r="P2407" s="2"/>
      <c r="Q2407" s="2"/>
      <c r="R2407" s="1"/>
      <c r="S2407" s="45"/>
      <c r="T2407" s="31"/>
    </row>
    <row r="2408" spans="1:20" hidden="1" x14ac:dyDescent="0.25">
      <c r="A2408" s="1">
        <v>26934498</v>
      </c>
      <c r="B2408" s="2">
        <v>45138</v>
      </c>
      <c r="C2408" s="2" t="s">
        <v>456</v>
      </c>
      <c r="D2408" s="1" t="s">
        <v>707</v>
      </c>
      <c r="E2408" s="1" t="s">
        <v>26</v>
      </c>
      <c r="F2408" s="1">
        <v>127185</v>
      </c>
      <c r="G2408" s="1" t="s">
        <v>424</v>
      </c>
      <c r="H2408" s="29">
        <v>17000</v>
      </c>
      <c r="I2408" s="46">
        <v>1064.1300000000001</v>
      </c>
      <c r="J2408" s="30">
        <v>532.06500000000005</v>
      </c>
      <c r="K2408" s="4"/>
      <c r="L2408" s="3" t="s">
        <v>510</v>
      </c>
      <c r="M2408" s="2">
        <v>45135</v>
      </c>
      <c r="N2408" s="2"/>
      <c r="O2408" s="2">
        <v>45174</v>
      </c>
      <c r="P2408" s="2"/>
      <c r="Q2408" s="2"/>
      <c r="R2408" s="1"/>
      <c r="S2408" s="45"/>
      <c r="T2408" s="31"/>
    </row>
    <row r="2409" spans="1:20" hidden="1" x14ac:dyDescent="0.25">
      <c r="A2409" s="1">
        <v>26884798</v>
      </c>
      <c r="B2409" s="2">
        <v>45138</v>
      </c>
      <c r="C2409" s="2" t="s">
        <v>456</v>
      </c>
      <c r="D2409" s="1" t="s">
        <v>48</v>
      </c>
      <c r="E2409" s="1" t="s">
        <v>33</v>
      </c>
      <c r="F2409" s="1">
        <v>127186</v>
      </c>
      <c r="G2409" s="1" t="s">
        <v>425</v>
      </c>
      <c r="H2409" s="29">
        <v>12423.51</v>
      </c>
      <c r="I2409" s="46">
        <v>640.23</v>
      </c>
      <c r="J2409" s="30">
        <v>433.38799999999998</v>
      </c>
      <c r="K2409" s="4"/>
      <c r="L2409" s="3" t="s">
        <v>510</v>
      </c>
      <c r="M2409" s="2">
        <v>45135</v>
      </c>
      <c r="N2409" s="2"/>
      <c r="O2409" s="2">
        <v>45152</v>
      </c>
      <c r="P2409" s="2"/>
      <c r="Q2409" s="2"/>
      <c r="R2409" s="1"/>
      <c r="S2409" s="45"/>
      <c r="T2409" s="31"/>
    </row>
    <row r="2410" spans="1:20" hidden="1" x14ac:dyDescent="0.25">
      <c r="A2410" s="1">
        <v>27035598</v>
      </c>
      <c r="B2410" s="2">
        <v>45135</v>
      </c>
      <c r="C2410" s="2" t="s">
        <v>456</v>
      </c>
      <c r="D2410" s="1" t="s">
        <v>123</v>
      </c>
      <c r="E2410" s="1" t="s">
        <v>30</v>
      </c>
      <c r="F2410" s="1">
        <v>127187</v>
      </c>
      <c r="G2410" s="1" t="s">
        <v>425</v>
      </c>
      <c r="H2410" s="29">
        <v>12549</v>
      </c>
      <c r="I2410" s="46">
        <v>817.49</v>
      </c>
      <c r="J2410" s="30">
        <v>433.38799999999998</v>
      </c>
      <c r="K2410" s="4"/>
      <c r="L2410" s="3" t="s">
        <v>798</v>
      </c>
      <c r="M2410" s="2">
        <v>45135</v>
      </c>
      <c r="N2410" s="2"/>
      <c r="O2410" s="5">
        <v>45154</v>
      </c>
      <c r="P2410" s="2"/>
      <c r="Q2410" s="2"/>
      <c r="R2410" s="1"/>
      <c r="S2410" s="45"/>
      <c r="T2410" s="31"/>
    </row>
    <row r="2411" spans="1:20" hidden="1" x14ac:dyDescent="0.25">
      <c r="A2411" s="1">
        <v>27101998</v>
      </c>
      <c r="B2411" s="2">
        <v>45135</v>
      </c>
      <c r="C2411" s="2" t="s">
        <v>456</v>
      </c>
      <c r="D2411" s="1" t="s">
        <v>95</v>
      </c>
      <c r="E2411" s="1" t="s">
        <v>30</v>
      </c>
      <c r="F2411" s="1">
        <v>127188</v>
      </c>
      <c r="G2411" s="1" t="s">
        <v>425</v>
      </c>
      <c r="H2411" s="29">
        <v>11239</v>
      </c>
      <c r="I2411" s="46">
        <v>2142.81</v>
      </c>
      <c r="J2411" s="30">
        <v>371.93700000000001</v>
      </c>
      <c r="K2411" s="4"/>
      <c r="L2411" s="3" t="s">
        <v>959</v>
      </c>
      <c r="M2411" s="2">
        <v>45135</v>
      </c>
      <c r="N2411" s="2" t="s">
        <v>1407</v>
      </c>
      <c r="O2411" s="5">
        <v>45153</v>
      </c>
      <c r="P2411" s="2"/>
      <c r="Q2411" s="2"/>
      <c r="R2411" s="1"/>
      <c r="S2411" s="45"/>
      <c r="T2411" s="31"/>
    </row>
    <row r="2412" spans="1:20" hidden="1" x14ac:dyDescent="0.25">
      <c r="A2412" s="1">
        <v>26950598</v>
      </c>
      <c r="B2412" s="2">
        <v>45135</v>
      </c>
      <c r="C2412" s="2" t="s">
        <v>456</v>
      </c>
      <c r="D2412" s="1" t="s">
        <v>141</v>
      </c>
      <c r="E2412" s="1" t="s">
        <v>30</v>
      </c>
      <c r="F2412" s="1">
        <v>127189</v>
      </c>
      <c r="G2412" s="1" t="s">
        <v>425</v>
      </c>
      <c r="H2412" s="29">
        <v>6789</v>
      </c>
      <c r="I2412" s="46">
        <v>742.91</v>
      </c>
      <c r="J2412" s="30">
        <v>220.89500000000001</v>
      </c>
      <c r="K2412" s="4"/>
      <c r="L2412" s="3" t="s">
        <v>959</v>
      </c>
      <c r="M2412" s="2">
        <v>45135</v>
      </c>
      <c r="N2412" s="2" t="s">
        <v>1407</v>
      </c>
      <c r="O2412" s="5">
        <v>45154</v>
      </c>
      <c r="P2412" s="2"/>
      <c r="Q2412" s="2"/>
      <c r="R2412" s="1"/>
      <c r="S2412" s="45"/>
      <c r="T2412" s="31"/>
    </row>
    <row r="2413" spans="1:20" hidden="1" x14ac:dyDescent="0.25">
      <c r="A2413" s="1">
        <v>26754498</v>
      </c>
      <c r="B2413" s="2">
        <v>45138</v>
      </c>
      <c r="C2413" s="2" t="s">
        <v>456</v>
      </c>
      <c r="D2413" s="1" t="s">
        <v>837</v>
      </c>
      <c r="E2413" s="1" t="s">
        <v>5</v>
      </c>
      <c r="F2413" s="1">
        <v>127195</v>
      </c>
      <c r="G2413" s="1" t="s">
        <v>422</v>
      </c>
      <c r="H2413" s="29">
        <v>6109</v>
      </c>
      <c r="I2413" s="46">
        <v>166.61</v>
      </c>
      <c r="J2413" s="30">
        <v>193.58500000000001</v>
      </c>
      <c r="K2413" s="4"/>
      <c r="L2413" s="3" t="s">
        <v>836</v>
      </c>
      <c r="M2413" s="2">
        <v>45135</v>
      </c>
      <c r="N2413" s="2"/>
      <c r="O2413" s="5">
        <v>45142</v>
      </c>
      <c r="P2413" s="2"/>
      <c r="Q2413" s="2"/>
      <c r="R2413" s="1"/>
      <c r="S2413" s="45"/>
      <c r="T2413" s="31"/>
    </row>
    <row r="2414" spans="1:20" hidden="1" x14ac:dyDescent="0.25">
      <c r="A2414" s="1">
        <v>26784698</v>
      </c>
      <c r="B2414" s="2">
        <v>45139</v>
      </c>
      <c r="C2414" s="2" t="s">
        <v>715</v>
      </c>
      <c r="D2414" s="1" t="s">
        <v>926</v>
      </c>
      <c r="E2414" s="1" t="s">
        <v>80</v>
      </c>
      <c r="F2414" s="1">
        <v>127196</v>
      </c>
      <c r="G2414" s="1" t="s">
        <v>423</v>
      </c>
      <c r="H2414" s="29">
        <v>38328.720000000001</v>
      </c>
      <c r="I2414" s="46">
        <v>1338.18</v>
      </c>
      <c r="J2414" s="30">
        <v>958.40200000000004</v>
      </c>
      <c r="K2414" s="4"/>
      <c r="L2414" s="3" t="s">
        <v>844</v>
      </c>
      <c r="M2414" s="2">
        <v>45135</v>
      </c>
      <c r="N2414" s="2"/>
      <c r="O2414" s="5">
        <v>45156</v>
      </c>
      <c r="P2414" s="2"/>
      <c r="Q2414" s="2"/>
      <c r="R2414" s="1"/>
      <c r="S2414" s="45"/>
      <c r="T2414" s="31"/>
    </row>
    <row r="2415" spans="1:20" hidden="1" x14ac:dyDescent="0.25">
      <c r="A2415" s="1">
        <v>27103898</v>
      </c>
      <c r="B2415" s="2">
        <v>45135</v>
      </c>
      <c r="C2415" s="2" t="s">
        <v>456</v>
      </c>
      <c r="D2415" s="1" t="s">
        <v>95</v>
      </c>
      <c r="E2415" s="1" t="s">
        <v>30</v>
      </c>
      <c r="F2415" s="1">
        <v>127200</v>
      </c>
      <c r="G2415" s="1" t="s">
        <v>425</v>
      </c>
      <c r="H2415" s="29">
        <v>24708</v>
      </c>
      <c r="I2415" s="46">
        <v>0</v>
      </c>
      <c r="J2415" s="30">
        <v>831.03200000000004</v>
      </c>
      <c r="K2415" s="4"/>
      <c r="L2415" s="3" t="s">
        <v>959</v>
      </c>
      <c r="M2415" s="2">
        <v>45135</v>
      </c>
      <c r="N2415" s="2" t="s">
        <v>1407</v>
      </c>
      <c r="O2415" s="2">
        <v>45160</v>
      </c>
      <c r="P2415" s="2"/>
      <c r="Q2415" s="2"/>
      <c r="R2415" s="1"/>
      <c r="S2415" s="45"/>
      <c r="T2415" s="31"/>
    </row>
    <row r="2416" spans="1:20" hidden="1" x14ac:dyDescent="0.25">
      <c r="A2416" s="1">
        <v>27100498</v>
      </c>
      <c r="B2416" s="2">
        <v>45135</v>
      </c>
      <c r="C2416" s="2" t="s">
        <v>456</v>
      </c>
      <c r="D2416" s="1" t="s">
        <v>164</v>
      </c>
      <c r="E2416" s="1" t="s">
        <v>30</v>
      </c>
      <c r="F2416" s="1">
        <v>127201</v>
      </c>
      <c r="G2416" s="1" t="s">
        <v>425</v>
      </c>
      <c r="H2416" s="29">
        <v>16502.310000000001</v>
      </c>
      <c r="I2416" s="46">
        <v>1052.52</v>
      </c>
      <c r="J2416" s="30">
        <v>596.548</v>
      </c>
      <c r="K2416" s="4"/>
      <c r="L2416" s="3" t="s">
        <v>959</v>
      </c>
      <c r="M2416" s="2">
        <v>45135</v>
      </c>
      <c r="N2416" s="2" t="s">
        <v>1407</v>
      </c>
      <c r="O2416" s="2">
        <v>45152</v>
      </c>
      <c r="P2416" s="2"/>
      <c r="Q2416" s="2"/>
      <c r="R2416" s="1"/>
      <c r="S2416" s="45"/>
      <c r="T2416" s="31"/>
    </row>
    <row r="2417" spans="1:20" hidden="1" x14ac:dyDescent="0.25">
      <c r="A2417" s="1">
        <v>26926298</v>
      </c>
      <c r="B2417" s="2">
        <v>45138</v>
      </c>
      <c r="C2417" s="2" t="s">
        <v>456</v>
      </c>
      <c r="D2417" s="1" t="s">
        <v>464</v>
      </c>
      <c r="E2417" s="1" t="s">
        <v>6</v>
      </c>
      <c r="F2417" s="1">
        <v>127202</v>
      </c>
      <c r="G2417" s="1" t="s">
        <v>422</v>
      </c>
      <c r="H2417" s="29">
        <v>17519</v>
      </c>
      <c r="I2417" s="46">
        <v>525.57000000000005</v>
      </c>
      <c r="J2417" s="30">
        <v>592.70500000000004</v>
      </c>
      <c r="K2417" s="4"/>
      <c r="L2417" s="3" t="s">
        <v>655</v>
      </c>
      <c r="M2417" s="2">
        <v>45135</v>
      </c>
      <c r="N2417" s="2"/>
      <c r="O2417" s="2">
        <v>45146</v>
      </c>
      <c r="P2417" s="2"/>
      <c r="Q2417" s="2"/>
      <c r="R2417" s="1"/>
      <c r="S2417" s="45"/>
      <c r="T2417" s="31"/>
    </row>
    <row r="2418" spans="1:20" hidden="1" x14ac:dyDescent="0.25">
      <c r="A2418" s="1">
        <v>25782398</v>
      </c>
      <c r="B2418" s="2">
        <v>45139</v>
      </c>
      <c r="C2418" s="2" t="s">
        <v>715</v>
      </c>
      <c r="D2418" s="1" t="s">
        <v>132</v>
      </c>
      <c r="E2418" s="1" t="s">
        <v>88</v>
      </c>
      <c r="F2418" s="1">
        <v>127203</v>
      </c>
      <c r="G2418" s="1" t="s">
        <v>423</v>
      </c>
      <c r="H2418" s="29">
        <v>27615.63</v>
      </c>
      <c r="I2418" s="46">
        <v>973.93</v>
      </c>
      <c r="J2418" s="30">
        <v>769.048</v>
      </c>
      <c r="K2418" s="4"/>
      <c r="L2418" s="3" t="s">
        <v>844</v>
      </c>
      <c r="M2418" s="2">
        <v>45135</v>
      </c>
      <c r="N2418" s="2"/>
      <c r="O2418" s="5">
        <v>45156</v>
      </c>
      <c r="P2418" s="2"/>
      <c r="Q2418" s="2"/>
      <c r="R2418" s="1"/>
      <c r="S2418" s="45"/>
      <c r="T2418" s="31"/>
    </row>
    <row r="2419" spans="1:20" hidden="1" x14ac:dyDescent="0.25">
      <c r="A2419" s="1">
        <v>27002498</v>
      </c>
      <c r="B2419" s="2">
        <v>45139</v>
      </c>
      <c r="C2419" s="2" t="s">
        <v>715</v>
      </c>
      <c r="D2419" s="1" t="s">
        <v>89</v>
      </c>
      <c r="E2419" s="1" t="s">
        <v>80</v>
      </c>
      <c r="F2419" s="1">
        <v>127205</v>
      </c>
      <c r="G2419" s="1" t="s">
        <v>423</v>
      </c>
      <c r="H2419" s="29">
        <v>10209</v>
      </c>
      <c r="I2419" s="46">
        <v>382.11</v>
      </c>
      <c r="J2419" s="30">
        <v>343.50599999999997</v>
      </c>
      <c r="K2419" s="4"/>
      <c r="L2419" s="3" t="s">
        <v>844</v>
      </c>
      <c r="M2419" s="2">
        <v>45135</v>
      </c>
      <c r="N2419" s="2"/>
      <c r="O2419" s="5">
        <v>45156</v>
      </c>
      <c r="P2419" s="2"/>
      <c r="Q2419" s="2"/>
      <c r="R2419" s="1"/>
      <c r="S2419" s="45"/>
      <c r="T2419" s="31"/>
    </row>
    <row r="2420" spans="1:20" hidden="1" x14ac:dyDescent="0.25">
      <c r="A2420" s="1">
        <v>26909498</v>
      </c>
      <c r="B2420" s="2">
        <v>45139</v>
      </c>
      <c r="C2420" s="2" t="s">
        <v>715</v>
      </c>
      <c r="D2420" s="1" t="s">
        <v>776</v>
      </c>
      <c r="E2420" s="1" t="s">
        <v>80</v>
      </c>
      <c r="F2420" s="1">
        <v>127206</v>
      </c>
      <c r="G2420" s="1" t="s">
        <v>423</v>
      </c>
      <c r="H2420" s="29">
        <v>15275.98</v>
      </c>
      <c r="I2420" s="46">
        <v>554.38</v>
      </c>
      <c r="J2420" s="30">
        <v>502.13499999999999</v>
      </c>
      <c r="K2420" s="4"/>
      <c r="L2420" s="3" t="s">
        <v>844</v>
      </c>
      <c r="M2420" s="2">
        <v>45135</v>
      </c>
      <c r="N2420" s="2"/>
      <c r="O2420" s="5">
        <v>45156</v>
      </c>
      <c r="P2420" s="2"/>
      <c r="Q2420" s="2"/>
      <c r="R2420" s="1"/>
      <c r="S2420" s="45"/>
      <c r="T2420" s="31"/>
    </row>
    <row r="2421" spans="1:20" hidden="1" x14ac:dyDescent="0.25">
      <c r="A2421" s="1">
        <v>26809298</v>
      </c>
      <c r="B2421" s="2">
        <v>45135</v>
      </c>
      <c r="C2421" s="2" t="s">
        <v>456</v>
      </c>
      <c r="D2421" s="1" t="s">
        <v>123</v>
      </c>
      <c r="E2421" s="1" t="s">
        <v>30</v>
      </c>
      <c r="F2421" s="1">
        <v>127209</v>
      </c>
      <c r="G2421" s="1" t="s">
        <v>425</v>
      </c>
      <c r="H2421" s="29">
        <v>42038</v>
      </c>
      <c r="I2421" s="46">
        <v>1552.31</v>
      </c>
      <c r="J2421" s="30">
        <v>1423.38</v>
      </c>
      <c r="K2421" s="4"/>
      <c r="L2421" s="3" t="s">
        <v>798</v>
      </c>
      <c r="M2421" s="2">
        <v>45135</v>
      </c>
      <c r="N2421" s="2"/>
      <c r="O2421" s="5">
        <v>45149</v>
      </c>
      <c r="P2421" s="2"/>
      <c r="Q2421" s="2"/>
      <c r="R2421" s="1"/>
      <c r="S2421" s="45"/>
      <c r="T2421" s="31"/>
    </row>
    <row r="2422" spans="1:20" hidden="1" x14ac:dyDescent="0.25">
      <c r="A2422" s="1">
        <v>26664398</v>
      </c>
      <c r="B2422" s="2">
        <v>45135</v>
      </c>
      <c r="C2422" s="2" t="s">
        <v>456</v>
      </c>
      <c r="D2422" s="1" t="s">
        <v>123</v>
      </c>
      <c r="E2422" s="1" t="s">
        <v>30</v>
      </c>
      <c r="F2422" s="1">
        <v>127210</v>
      </c>
      <c r="G2422" s="1" t="s">
        <v>425</v>
      </c>
      <c r="H2422" s="29">
        <v>15409</v>
      </c>
      <c r="I2422" s="46">
        <v>642.32000000000005</v>
      </c>
      <c r="J2422" s="30">
        <v>532.06500000000005</v>
      </c>
      <c r="K2422" s="4"/>
      <c r="L2422" s="3" t="s">
        <v>798</v>
      </c>
      <c r="M2422" s="2">
        <v>45135</v>
      </c>
      <c r="N2422" s="2"/>
      <c r="O2422" s="5">
        <v>45149</v>
      </c>
      <c r="P2422" s="2"/>
      <c r="Q2422" s="2"/>
      <c r="R2422" s="1"/>
      <c r="S2422" s="45"/>
      <c r="T2422" s="31"/>
    </row>
    <row r="2423" spans="1:20" hidden="1" x14ac:dyDescent="0.25">
      <c r="A2423" s="1">
        <v>26805698</v>
      </c>
      <c r="B2423" s="2">
        <v>45135</v>
      </c>
      <c r="C2423" s="2" t="s">
        <v>456</v>
      </c>
      <c r="D2423" s="1" t="s">
        <v>128</v>
      </c>
      <c r="E2423" s="1" t="s">
        <v>30</v>
      </c>
      <c r="F2423" s="1">
        <v>127211</v>
      </c>
      <c r="G2423" s="1" t="s">
        <v>425</v>
      </c>
      <c r="H2423" s="29">
        <v>18569</v>
      </c>
      <c r="I2423" s="46">
        <v>1582.27</v>
      </c>
      <c r="J2423" s="30">
        <v>651</v>
      </c>
      <c r="K2423" s="4"/>
      <c r="L2423" s="3" t="s">
        <v>959</v>
      </c>
      <c r="M2423" s="2">
        <v>45135</v>
      </c>
      <c r="N2423" s="2" t="s">
        <v>1407</v>
      </c>
      <c r="O2423" s="2">
        <v>45155</v>
      </c>
      <c r="P2423" s="2"/>
      <c r="Q2423" s="2"/>
      <c r="R2423" s="1"/>
      <c r="S2423" s="45"/>
      <c r="T2423" s="31"/>
    </row>
    <row r="2424" spans="1:20" hidden="1" x14ac:dyDescent="0.25">
      <c r="A2424" s="1">
        <v>27063599</v>
      </c>
      <c r="B2424" s="2">
        <v>45138</v>
      </c>
      <c r="C2424" s="2" t="s">
        <v>456</v>
      </c>
      <c r="D2424" s="1" t="s">
        <v>252</v>
      </c>
      <c r="E2424" s="1" t="s">
        <v>51</v>
      </c>
      <c r="F2424" s="1">
        <v>127212</v>
      </c>
      <c r="G2424" s="1" t="s">
        <v>422</v>
      </c>
      <c r="H2424" s="29">
        <v>524.02</v>
      </c>
      <c r="I2424" s="46">
        <v>78.58</v>
      </c>
      <c r="J2424" s="30">
        <v>27.832999999999998</v>
      </c>
      <c r="K2424" s="4"/>
      <c r="L2424" s="3" t="s">
        <v>188</v>
      </c>
      <c r="M2424" s="2">
        <v>45135</v>
      </c>
      <c r="N2424" s="2"/>
      <c r="O2424" s="2">
        <v>45141</v>
      </c>
      <c r="P2424" s="2"/>
      <c r="Q2424" s="2"/>
      <c r="R2424" s="1"/>
      <c r="S2424" s="45"/>
      <c r="T2424" s="31"/>
    </row>
    <row r="2425" spans="1:20" hidden="1" x14ac:dyDescent="0.25">
      <c r="A2425" s="1">
        <v>27158099</v>
      </c>
      <c r="B2425" s="2">
        <v>45138</v>
      </c>
      <c r="C2425" s="2" t="s">
        <v>456</v>
      </c>
      <c r="D2425" s="1" t="s">
        <v>369</v>
      </c>
      <c r="E2425" s="1" t="s">
        <v>10</v>
      </c>
      <c r="F2425" s="1">
        <v>127213</v>
      </c>
      <c r="G2425" s="1" t="s">
        <v>423</v>
      </c>
      <c r="H2425" s="29">
        <v>555.25</v>
      </c>
      <c r="I2425" s="46">
        <v>98.75</v>
      </c>
      <c r="J2425" s="30">
        <v>28.989000000000001</v>
      </c>
      <c r="K2425" s="4"/>
      <c r="L2425" s="3" t="s">
        <v>61</v>
      </c>
      <c r="M2425" s="2">
        <v>45135</v>
      </c>
      <c r="N2425" s="2"/>
      <c r="O2425" s="5">
        <v>45159</v>
      </c>
      <c r="P2425" s="2"/>
      <c r="Q2425" s="2"/>
      <c r="R2425" s="1"/>
      <c r="S2425" s="45"/>
      <c r="T2425" s="31"/>
    </row>
    <row r="2426" spans="1:20" hidden="1" x14ac:dyDescent="0.25">
      <c r="A2426" s="1">
        <v>27230199</v>
      </c>
      <c r="B2426" s="2">
        <v>45138</v>
      </c>
      <c r="C2426" s="2" t="s">
        <v>456</v>
      </c>
      <c r="D2426" s="1" t="s">
        <v>109</v>
      </c>
      <c r="E2426" s="1" t="s">
        <v>51</v>
      </c>
      <c r="F2426" s="1">
        <v>127214</v>
      </c>
      <c r="G2426" s="1" t="s">
        <v>422</v>
      </c>
      <c r="H2426" s="29">
        <v>1831.74</v>
      </c>
      <c r="I2426" s="46">
        <v>599.82000000000005</v>
      </c>
      <c r="J2426" s="30">
        <v>86.966999999999999</v>
      </c>
      <c r="K2426" s="4"/>
      <c r="L2426" s="3" t="s">
        <v>883</v>
      </c>
      <c r="M2426" s="2">
        <v>45135</v>
      </c>
      <c r="N2426" s="2"/>
      <c r="O2426" s="5">
        <v>45142</v>
      </c>
      <c r="P2426" s="2"/>
      <c r="Q2426" s="2"/>
      <c r="R2426" s="1"/>
      <c r="S2426" s="45"/>
      <c r="T2426" s="31"/>
    </row>
    <row r="2427" spans="1:20" hidden="1" x14ac:dyDescent="0.25">
      <c r="A2427" s="1">
        <v>26928398</v>
      </c>
      <c r="B2427" s="2">
        <v>45138</v>
      </c>
      <c r="C2427" s="2" t="s">
        <v>456</v>
      </c>
      <c r="D2427" s="1" t="s">
        <v>70</v>
      </c>
      <c r="E2427" s="1" t="s">
        <v>5</v>
      </c>
      <c r="F2427" s="1">
        <v>127215</v>
      </c>
      <c r="G2427" s="1" t="s">
        <v>422</v>
      </c>
      <c r="H2427" s="29">
        <v>8601.73</v>
      </c>
      <c r="I2427" s="46">
        <v>208.51</v>
      </c>
      <c r="J2427" s="30">
        <v>251.00700000000001</v>
      </c>
      <c r="K2427" s="4"/>
      <c r="L2427" s="3" t="s">
        <v>188</v>
      </c>
      <c r="M2427" s="2">
        <v>45135</v>
      </c>
      <c r="N2427" s="2"/>
      <c r="O2427" s="2">
        <v>45140</v>
      </c>
      <c r="P2427" s="2"/>
      <c r="Q2427" s="2"/>
      <c r="R2427" s="1"/>
      <c r="S2427" s="45"/>
      <c r="T2427" s="31"/>
    </row>
    <row r="2428" spans="1:20" hidden="1" x14ac:dyDescent="0.25">
      <c r="A2428" s="1">
        <v>26886898</v>
      </c>
      <c r="B2428" s="2">
        <v>45141</v>
      </c>
      <c r="C2428" s="2" t="s">
        <v>715</v>
      </c>
      <c r="D2428" s="1" t="s">
        <v>167</v>
      </c>
      <c r="E2428" s="1" t="s">
        <v>51</v>
      </c>
      <c r="F2428" s="1">
        <v>127218</v>
      </c>
      <c r="G2428" s="1" t="s">
        <v>422</v>
      </c>
      <c r="H2428" s="29">
        <v>6050</v>
      </c>
      <c r="I2428" s="46">
        <v>158.55000000000001</v>
      </c>
      <c r="J2428" s="30">
        <v>190.52099999999999</v>
      </c>
      <c r="K2428" s="4"/>
      <c r="L2428" s="3" t="s">
        <v>800</v>
      </c>
      <c r="M2428" s="2">
        <v>45135</v>
      </c>
      <c r="N2428" s="2" t="s">
        <v>1408</v>
      </c>
      <c r="O2428" s="5">
        <v>45149</v>
      </c>
      <c r="P2428" s="2"/>
      <c r="Q2428" s="2"/>
      <c r="R2428" s="1"/>
      <c r="S2428" s="45"/>
      <c r="T2428" s="31"/>
    </row>
    <row r="2429" spans="1:20" hidden="1" x14ac:dyDescent="0.25">
      <c r="A2429" s="1">
        <v>26861398</v>
      </c>
      <c r="B2429" s="2">
        <v>45138</v>
      </c>
      <c r="C2429" s="2" t="s">
        <v>456</v>
      </c>
      <c r="D2429" s="1" t="s">
        <v>712</v>
      </c>
      <c r="E2429" s="1" t="s">
        <v>6</v>
      </c>
      <c r="F2429" s="1">
        <v>127219</v>
      </c>
      <c r="G2429" s="1" t="s">
        <v>422</v>
      </c>
      <c r="H2429" s="29">
        <v>12745.16</v>
      </c>
      <c r="I2429" s="46">
        <v>382.35</v>
      </c>
      <c r="J2429" s="30">
        <v>432.74900000000002</v>
      </c>
      <c r="K2429" s="4"/>
      <c r="L2429" s="3" t="s">
        <v>655</v>
      </c>
      <c r="M2429" s="2">
        <v>45135</v>
      </c>
      <c r="N2429" s="2"/>
      <c r="O2429" s="2">
        <v>45142</v>
      </c>
      <c r="P2429" s="2"/>
      <c r="Q2429" s="2"/>
      <c r="R2429" s="1"/>
      <c r="S2429" s="45"/>
      <c r="T2429" s="31"/>
    </row>
    <row r="2430" spans="1:20" hidden="1" x14ac:dyDescent="0.25">
      <c r="A2430" s="1">
        <v>26447598</v>
      </c>
      <c r="B2430" s="2">
        <v>45135</v>
      </c>
      <c r="C2430" s="2" t="s">
        <v>456</v>
      </c>
      <c r="D2430" s="1" t="s">
        <v>946</v>
      </c>
      <c r="E2430" s="1" t="s">
        <v>49</v>
      </c>
      <c r="F2430" s="1">
        <v>127220</v>
      </c>
      <c r="G2430" s="1" t="s">
        <v>424</v>
      </c>
      <c r="H2430" s="29">
        <v>12928.47</v>
      </c>
      <c r="I2430" s="46">
        <v>950.89</v>
      </c>
      <c r="J2430" s="30">
        <v>433.26400000000001</v>
      </c>
      <c r="K2430" s="4"/>
      <c r="L2430" s="3" t="s">
        <v>798</v>
      </c>
      <c r="M2430" s="2">
        <v>45135</v>
      </c>
      <c r="N2430" s="2"/>
      <c r="O2430" s="5">
        <v>45163</v>
      </c>
      <c r="P2430" s="2"/>
      <c r="Q2430" s="2"/>
      <c r="R2430" s="1"/>
      <c r="S2430" s="45"/>
      <c r="T2430" s="31"/>
    </row>
    <row r="2431" spans="1:20" hidden="1" x14ac:dyDescent="0.25">
      <c r="A2431" s="1">
        <v>26571598</v>
      </c>
      <c r="B2431" s="2">
        <v>45135</v>
      </c>
      <c r="C2431" s="2" t="s">
        <v>456</v>
      </c>
      <c r="D2431" s="1" t="s">
        <v>123</v>
      </c>
      <c r="E2431" s="1" t="s">
        <v>30</v>
      </c>
      <c r="F2431" s="1">
        <v>127221</v>
      </c>
      <c r="G2431" s="1" t="s">
        <v>425</v>
      </c>
      <c r="H2431" s="29">
        <v>12450</v>
      </c>
      <c r="I2431" s="46">
        <v>541.42999999999995</v>
      </c>
      <c r="J2431" s="30">
        <v>433.26400000000001</v>
      </c>
      <c r="K2431" s="4"/>
      <c r="L2431" s="3" t="s">
        <v>798</v>
      </c>
      <c r="M2431" s="2">
        <v>45135</v>
      </c>
      <c r="N2431" s="2"/>
      <c r="O2431" s="5">
        <v>45149</v>
      </c>
      <c r="P2431" s="2"/>
      <c r="Q2431" s="2"/>
      <c r="R2431" s="1"/>
      <c r="S2431" s="45"/>
      <c r="T2431" s="31"/>
    </row>
    <row r="2432" spans="1:20" hidden="1" x14ac:dyDescent="0.25">
      <c r="A2432" s="1">
        <v>26829698</v>
      </c>
      <c r="B2432" s="2">
        <v>45138</v>
      </c>
      <c r="C2432" s="2" t="s">
        <v>456</v>
      </c>
      <c r="D2432" s="1" t="s">
        <v>711</v>
      </c>
      <c r="E2432" s="1" t="s">
        <v>6</v>
      </c>
      <c r="F2432" s="1">
        <v>127222</v>
      </c>
      <c r="G2432" s="1" t="s">
        <v>422</v>
      </c>
      <c r="H2432" s="29">
        <v>12456</v>
      </c>
      <c r="I2432" s="46">
        <v>373.68</v>
      </c>
      <c r="J2432" s="30">
        <v>566.41700000000003</v>
      </c>
      <c r="K2432" s="4"/>
      <c r="L2432" s="3" t="s">
        <v>655</v>
      </c>
      <c r="M2432" s="2">
        <v>45135</v>
      </c>
      <c r="N2432" s="2"/>
      <c r="O2432" s="2">
        <v>45146</v>
      </c>
      <c r="P2432" s="2"/>
      <c r="Q2432" s="2"/>
      <c r="R2432" s="1"/>
      <c r="S2432" s="45"/>
      <c r="T2432" s="31"/>
    </row>
    <row r="2433" spans="1:20" hidden="1" x14ac:dyDescent="0.25">
      <c r="A2433" s="1">
        <v>26367698</v>
      </c>
      <c r="B2433" s="2">
        <v>45135</v>
      </c>
      <c r="C2433" s="2" t="s">
        <v>456</v>
      </c>
      <c r="D2433" s="1" t="s">
        <v>125</v>
      </c>
      <c r="E2433" s="1" t="s">
        <v>30</v>
      </c>
      <c r="F2433" s="1">
        <v>127223</v>
      </c>
      <c r="G2433" s="1" t="s">
        <v>425</v>
      </c>
      <c r="H2433" s="29">
        <v>17650</v>
      </c>
      <c r="I2433" s="46">
        <v>1045.77</v>
      </c>
      <c r="J2433" s="30">
        <v>571.85299999999995</v>
      </c>
      <c r="K2433" s="4"/>
      <c r="L2433" s="3" t="s">
        <v>798</v>
      </c>
      <c r="M2433" s="2">
        <v>45135</v>
      </c>
      <c r="N2433" s="2"/>
      <c r="O2433" s="5">
        <v>45152</v>
      </c>
      <c r="P2433" s="2"/>
      <c r="Q2433" s="2"/>
      <c r="R2433" s="1"/>
      <c r="S2433" s="45"/>
      <c r="T2433" s="31"/>
    </row>
    <row r="2434" spans="1:20" hidden="1" x14ac:dyDescent="0.25">
      <c r="A2434" s="1">
        <v>25621198</v>
      </c>
      <c r="B2434" s="2">
        <v>45138</v>
      </c>
      <c r="C2434" s="2" t="s">
        <v>456</v>
      </c>
      <c r="D2434" s="1" t="s">
        <v>383</v>
      </c>
      <c r="E2434" s="1" t="s">
        <v>33</v>
      </c>
      <c r="F2434" s="1">
        <v>127224</v>
      </c>
      <c r="G2434" s="1" t="s">
        <v>425</v>
      </c>
      <c r="H2434" s="29">
        <v>560000</v>
      </c>
      <c r="I2434" s="46">
        <v>13221.65</v>
      </c>
      <c r="J2434" s="30">
        <v>13242</v>
      </c>
      <c r="K2434" s="4"/>
      <c r="L2434" s="3" t="s">
        <v>800</v>
      </c>
      <c r="M2434" s="2">
        <v>45135</v>
      </c>
      <c r="N2434" s="2" t="s">
        <v>1408</v>
      </c>
      <c r="O2434" s="5">
        <v>45142</v>
      </c>
      <c r="P2434" s="2"/>
      <c r="Q2434" s="2"/>
      <c r="R2434" s="1"/>
      <c r="S2434" s="45"/>
      <c r="T2434" s="31"/>
    </row>
    <row r="2435" spans="1:20" hidden="1" x14ac:dyDescent="0.25">
      <c r="A2435" s="1">
        <v>26753998</v>
      </c>
      <c r="B2435" s="2">
        <v>45138</v>
      </c>
      <c r="C2435" s="2" t="s">
        <v>456</v>
      </c>
      <c r="D2435" s="1" t="s">
        <v>69</v>
      </c>
      <c r="E2435" s="1" t="s">
        <v>5</v>
      </c>
      <c r="F2435" s="1">
        <v>127225</v>
      </c>
      <c r="G2435" s="1" t="s">
        <v>422</v>
      </c>
      <c r="H2435" s="29">
        <v>10405.280000000001</v>
      </c>
      <c r="I2435" s="46">
        <v>240.78</v>
      </c>
      <c r="J2435" s="30">
        <v>255.30799999999999</v>
      </c>
      <c r="K2435" s="4"/>
      <c r="L2435" s="3" t="s">
        <v>188</v>
      </c>
      <c r="M2435" s="2">
        <v>45135</v>
      </c>
      <c r="N2435" s="2"/>
      <c r="O2435" s="2">
        <v>45140</v>
      </c>
      <c r="P2435" s="2"/>
      <c r="Q2435" s="2"/>
      <c r="R2435" s="1"/>
      <c r="S2435" s="45"/>
      <c r="T2435" s="31"/>
    </row>
    <row r="2436" spans="1:20" hidden="1" x14ac:dyDescent="0.25">
      <c r="A2436" s="1">
        <v>26622098</v>
      </c>
      <c r="B2436" s="2">
        <v>45139</v>
      </c>
      <c r="C2436" s="2" t="s">
        <v>715</v>
      </c>
      <c r="D2436" s="1" t="s">
        <v>48</v>
      </c>
      <c r="E2436" s="1" t="s">
        <v>33</v>
      </c>
      <c r="F2436" s="1">
        <v>127226</v>
      </c>
      <c r="G2436" s="1" t="s">
        <v>425</v>
      </c>
      <c r="H2436" s="29">
        <v>61735.61</v>
      </c>
      <c r="I2436" s="46">
        <v>2716</v>
      </c>
      <c r="J2436" s="30">
        <v>2403.3649999999998</v>
      </c>
      <c r="K2436" s="4"/>
      <c r="L2436" s="3" t="s">
        <v>860</v>
      </c>
      <c r="M2436" s="2">
        <v>45135</v>
      </c>
      <c r="N2436" s="2" t="s">
        <v>1407</v>
      </c>
      <c r="O2436" s="2">
        <v>45157</v>
      </c>
      <c r="P2436" s="2"/>
      <c r="Q2436" s="2"/>
      <c r="R2436" s="1"/>
      <c r="S2436" s="45"/>
      <c r="T2436" s="31"/>
    </row>
    <row r="2437" spans="1:20" hidden="1" x14ac:dyDescent="0.25">
      <c r="A2437" s="1">
        <v>26507498</v>
      </c>
      <c r="B2437" s="2">
        <v>45138</v>
      </c>
      <c r="C2437" s="2" t="s">
        <v>456</v>
      </c>
      <c r="D2437" s="1" t="s">
        <v>46</v>
      </c>
      <c r="E2437" s="1" t="s">
        <v>26</v>
      </c>
      <c r="F2437" s="1">
        <v>127229</v>
      </c>
      <c r="G2437" s="1" t="s">
        <v>424</v>
      </c>
      <c r="H2437" s="29">
        <v>20230</v>
      </c>
      <c r="I2437" s="46">
        <v>1110.48</v>
      </c>
      <c r="J2437" s="30">
        <v>651.47799999999995</v>
      </c>
      <c r="K2437" s="4"/>
      <c r="L2437" s="3" t="s">
        <v>510</v>
      </c>
      <c r="M2437" s="2">
        <v>45135</v>
      </c>
      <c r="N2437" s="2"/>
      <c r="O2437" s="2">
        <v>45155</v>
      </c>
      <c r="P2437" s="2"/>
      <c r="Q2437" s="2"/>
      <c r="R2437" s="1"/>
      <c r="S2437" s="45"/>
      <c r="T2437" s="31"/>
    </row>
    <row r="2438" spans="1:20" hidden="1" x14ac:dyDescent="0.25">
      <c r="A2438" s="1">
        <v>26850898</v>
      </c>
      <c r="B2438" s="2">
        <v>45141</v>
      </c>
      <c r="C2438" s="2" t="s">
        <v>715</v>
      </c>
      <c r="D2438" s="1" t="s">
        <v>725</v>
      </c>
      <c r="E2438" s="1" t="s">
        <v>66</v>
      </c>
      <c r="F2438" s="1">
        <v>127234</v>
      </c>
      <c r="G2438" s="1" t="s">
        <v>423</v>
      </c>
      <c r="H2438" s="29">
        <v>25679.33</v>
      </c>
      <c r="I2438" s="46">
        <v>2079</v>
      </c>
      <c r="J2438" s="30">
        <v>965.23199999999997</v>
      </c>
      <c r="K2438" s="4"/>
      <c r="L2438" s="3" t="s">
        <v>61</v>
      </c>
      <c r="M2438" s="2">
        <v>45135</v>
      </c>
      <c r="N2438" s="2"/>
      <c r="O2438" s="5">
        <v>45155</v>
      </c>
      <c r="P2438" s="2"/>
      <c r="Q2438" s="2"/>
      <c r="R2438" s="1"/>
      <c r="S2438" s="45"/>
      <c r="T2438" s="31"/>
    </row>
    <row r="2439" spans="1:20" hidden="1" x14ac:dyDescent="0.25">
      <c r="A2439" s="1">
        <v>27013198</v>
      </c>
      <c r="B2439" s="2">
        <v>45141</v>
      </c>
      <c r="C2439" s="2" t="s">
        <v>715</v>
      </c>
      <c r="D2439" s="1" t="s">
        <v>253</v>
      </c>
      <c r="E2439" s="1" t="s">
        <v>51</v>
      </c>
      <c r="F2439" s="1">
        <v>127235</v>
      </c>
      <c r="G2439" s="1" t="s">
        <v>422</v>
      </c>
      <c r="H2439" s="29">
        <v>33721.550000000003</v>
      </c>
      <c r="I2439" s="46">
        <v>1379.76</v>
      </c>
      <c r="J2439" s="30">
        <v>1115.3030000000001</v>
      </c>
      <c r="K2439" s="4"/>
      <c r="L2439" s="3" t="s">
        <v>799</v>
      </c>
      <c r="M2439" s="2">
        <v>45135</v>
      </c>
      <c r="N2439" s="2"/>
      <c r="O2439" s="5">
        <v>45145</v>
      </c>
      <c r="P2439" s="5"/>
      <c r="Q2439" s="2"/>
      <c r="R2439" s="1"/>
      <c r="S2439" s="45"/>
      <c r="T2439" s="31"/>
    </row>
    <row r="2440" spans="1:20" hidden="1" x14ac:dyDescent="0.25">
      <c r="A2440" s="1">
        <v>26609598</v>
      </c>
      <c r="B2440" s="2">
        <v>45138</v>
      </c>
      <c r="C2440" s="2" t="s">
        <v>456</v>
      </c>
      <c r="D2440" s="1" t="s">
        <v>34</v>
      </c>
      <c r="E2440" s="1" t="s">
        <v>28</v>
      </c>
      <c r="F2440" s="1">
        <v>127236</v>
      </c>
      <c r="G2440" s="1" t="s">
        <v>425</v>
      </c>
      <c r="H2440" s="29">
        <v>15999</v>
      </c>
      <c r="I2440" s="46">
        <v>668.32</v>
      </c>
      <c r="J2440" s="30">
        <v>559.89800000000002</v>
      </c>
      <c r="K2440" s="4"/>
      <c r="L2440" s="3" t="s">
        <v>798</v>
      </c>
      <c r="M2440" s="2">
        <v>45135</v>
      </c>
      <c r="N2440" s="2"/>
      <c r="O2440" s="5">
        <v>45149</v>
      </c>
      <c r="P2440" s="2"/>
      <c r="Q2440" s="2"/>
      <c r="R2440" s="1"/>
      <c r="S2440" s="45"/>
      <c r="T2440" s="31"/>
    </row>
    <row r="2441" spans="1:20" hidden="1" x14ac:dyDescent="0.25">
      <c r="A2441" s="1">
        <v>27014198</v>
      </c>
      <c r="B2441" s="2">
        <v>45141</v>
      </c>
      <c r="C2441" s="2" t="s">
        <v>715</v>
      </c>
      <c r="D2441" s="1" t="s">
        <v>65</v>
      </c>
      <c r="E2441" s="1" t="s">
        <v>66</v>
      </c>
      <c r="F2441" s="1">
        <v>127240</v>
      </c>
      <c r="G2441" s="1" t="s">
        <v>423</v>
      </c>
      <c r="H2441" s="29">
        <v>39359.050000000003</v>
      </c>
      <c r="I2441" s="46">
        <v>1810</v>
      </c>
      <c r="J2441" s="30">
        <v>1307.5329999999999</v>
      </c>
      <c r="K2441" s="4"/>
      <c r="L2441" s="3" t="s">
        <v>860</v>
      </c>
      <c r="M2441" s="2">
        <v>45135</v>
      </c>
      <c r="N2441" s="2"/>
      <c r="O2441" s="5">
        <v>45152</v>
      </c>
      <c r="P2441" s="2"/>
      <c r="Q2441" s="2"/>
      <c r="R2441" s="1"/>
      <c r="S2441" s="45"/>
      <c r="T2441" s="31"/>
    </row>
    <row r="2442" spans="1:20" hidden="1" x14ac:dyDescent="0.25">
      <c r="A2442" s="1">
        <v>26521198</v>
      </c>
      <c r="B2442" s="2">
        <v>45138</v>
      </c>
      <c r="C2442" s="2" t="s">
        <v>456</v>
      </c>
      <c r="D2442" s="1" t="s">
        <v>351</v>
      </c>
      <c r="E2442" s="1" t="s">
        <v>26</v>
      </c>
      <c r="F2442" s="1">
        <v>127244</v>
      </c>
      <c r="G2442" s="1" t="s">
        <v>424</v>
      </c>
      <c r="H2442" s="29">
        <v>27346.31</v>
      </c>
      <c r="I2442" s="46">
        <v>1731.86</v>
      </c>
      <c r="J2442" s="30">
        <v>865.93100000000004</v>
      </c>
      <c r="K2442" s="4"/>
      <c r="L2442" s="3" t="s">
        <v>510</v>
      </c>
      <c r="M2442" s="2">
        <v>45135</v>
      </c>
      <c r="N2442" s="2"/>
      <c r="O2442" s="2">
        <v>45160</v>
      </c>
      <c r="P2442" s="2"/>
      <c r="Q2442" s="2"/>
      <c r="R2442" s="1"/>
      <c r="S2442" s="45"/>
      <c r="T2442" s="31"/>
    </row>
    <row r="2443" spans="1:20" hidden="1" x14ac:dyDescent="0.25">
      <c r="A2443" s="1">
        <v>27089798</v>
      </c>
      <c r="B2443" s="2">
        <v>45139</v>
      </c>
      <c r="C2443" s="2" t="s">
        <v>715</v>
      </c>
      <c r="D2443" s="1" t="s">
        <v>894</v>
      </c>
      <c r="E2443" s="1" t="s">
        <v>80</v>
      </c>
      <c r="F2443" s="1">
        <v>127245</v>
      </c>
      <c r="G2443" s="1" t="s">
        <v>423</v>
      </c>
      <c r="H2443" s="29">
        <v>15149</v>
      </c>
      <c r="I2443" s="46">
        <v>550.07000000000005</v>
      </c>
      <c r="J2443" s="30">
        <v>491.435</v>
      </c>
      <c r="K2443" s="4"/>
      <c r="L2443" s="3" t="s">
        <v>844</v>
      </c>
      <c r="M2443" s="2">
        <v>45135</v>
      </c>
      <c r="N2443" s="2"/>
      <c r="O2443" s="5">
        <v>45156</v>
      </c>
      <c r="P2443" s="2"/>
      <c r="Q2443" s="2"/>
      <c r="R2443" s="1"/>
      <c r="S2443" s="45"/>
      <c r="T2443" s="31"/>
    </row>
    <row r="2444" spans="1:20" hidden="1" x14ac:dyDescent="0.25">
      <c r="A2444" s="1">
        <v>26790298</v>
      </c>
      <c r="B2444" s="2">
        <v>45141</v>
      </c>
      <c r="C2444" s="2" t="s">
        <v>715</v>
      </c>
      <c r="D2444" s="1" t="s">
        <v>65</v>
      </c>
      <c r="E2444" s="1" t="s">
        <v>66</v>
      </c>
      <c r="F2444" s="1">
        <v>127247</v>
      </c>
      <c r="G2444" s="1" t="s">
        <v>423</v>
      </c>
      <c r="H2444" s="29">
        <v>88800</v>
      </c>
      <c r="I2444" s="46">
        <v>4293</v>
      </c>
      <c r="J2444" s="30">
        <v>2988.4290000000001</v>
      </c>
      <c r="K2444" s="4"/>
      <c r="L2444" s="3" t="s">
        <v>860</v>
      </c>
      <c r="M2444" s="2">
        <v>45135</v>
      </c>
      <c r="N2444" s="2"/>
      <c r="O2444" s="5">
        <v>45152</v>
      </c>
      <c r="P2444" s="2"/>
      <c r="Q2444" s="2"/>
      <c r="R2444" s="1"/>
      <c r="S2444" s="45"/>
      <c r="T2444" s="31"/>
    </row>
    <row r="2445" spans="1:20" hidden="1" x14ac:dyDescent="0.25">
      <c r="A2445" s="1">
        <v>26836898</v>
      </c>
      <c r="B2445" s="2">
        <v>45139</v>
      </c>
      <c r="C2445" s="2" t="s">
        <v>715</v>
      </c>
      <c r="D2445" s="1" t="s">
        <v>222</v>
      </c>
      <c r="E2445" s="1" t="s">
        <v>80</v>
      </c>
      <c r="F2445" s="1">
        <v>127249</v>
      </c>
      <c r="G2445" s="1" t="s">
        <v>423</v>
      </c>
      <c r="H2445" s="29">
        <v>36766.620000000003</v>
      </c>
      <c r="I2445" s="46">
        <v>1285.07</v>
      </c>
      <c r="J2445" s="30">
        <v>1302.9559999999999</v>
      </c>
      <c r="K2445" s="4"/>
      <c r="L2445" s="3" t="s">
        <v>844</v>
      </c>
      <c r="M2445" s="2">
        <v>45135</v>
      </c>
      <c r="N2445" s="2"/>
      <c r="O2445" s="5">
        <v>45156</v>
      </c>
      <c r="P2445" s="2"/>
      <c r="Q2445" s="2"/>
      <c r="R2445" s="1"/>
      <c r="S2445" s="45"/>
      <c r="T2445" s="31"/>
    </row>
    <row r="2446" spans="1:20" hidden="1" x14ac:dyDescent="0.25">
      <c r="A2446" s="1">
        <v>26900298</v>
      </c>
      <c r="B2446" s="2">
        <v>45138</v>
      </c>
      <c r="C2446" s="2" t="s">
        <v>456</v>
      </c>
      <c r="D2446" s="1" t="s">
        <v>35</v>
      </c>
      <c r="E2446" s="1" t="s">
        <v>26</v>
      </c>
      <c r="F2446" s="1">
        <v>127253</v>
      </c>
      <c r="G2446" s="1" t="s">
        <v>424</v>
      </c>
      <c r="H2446" s="29">
        <v>18934.810000000001</v>
      </c>
      <c r="I2446" s="46">
        <v>1110.48</v>
      </c>
      <c r="J2446" s="30">
        <v>651.47799999999995</v>
      </c>
      <c r="K2446" s="4"/>
      <c r="L2446" s="3" t="s">
        <v>510</v>
      </c>
      <c r="M2446" s="2">
        <v>45135</v>
      </c>
      <c r="N2446" s="2"/>
      <c r="O2446" s="2">
        <v>45156</v>
      </c>
      <c r="P2446" s="2"/>
      <c r="Q2446" s="2"/>
      <c r="R2446" s="1"/>
      <c r="S2446" s="45"/>
      <c r="T2446" s="31"/>
    </row>
    <row r="2447" spans="1:20" hidden="1" x14ac:dyDescent="0.25">
      <c r="A2447" s="1">
        <v>26325898</v>
      </c>
      <c r="B2447" s="2">
        <v>45139</v>
      </c>
      <c r="C2447" s="2" t="s">
        <v>715</v>
      </c>
      <c r="D2447" s="1" t="s">
        <v>287</v>
      </c>
      <c r="E2447" s="1" t="s">
        <v>33</v>
      </c>
      <c r="F2447" s="1">
        <v>127260</v>
      </c>
      <c r="G2447" s="1" t="s">
        <v>425</v>
      </c>
      <c r="H2447" s="29">
        <v>76367.850000000006</v>
      </c>
      <c r="I2447" s="46">
        <v>3360</v>
      </c>
      <c r="J2447" s="30">
        <v>2745.53</v>
      </c>
      <c r="K2447" s="4"/>
      <c r="L2447" s="3" t="s">
        <v>860</v>
      </c>
      <c r="M2447" s="2">
        <v>45135</v>
      </c>
      <c r="N2447" s="2"/>
      <c r="O2447" s="2">
        <v>45156</v>
      </c>
      <c r="P2447" s="2"/>
      <c r="Q2447" s="2"/>
      <c r="R2447" s="1"/>
      <c r="S2447" s="45"/>
      <c r="T2447" s="31"/>
    </row>
    <row r="2448" spans="1:20" hidden="1" x14ac:dyDescent="0.25">
      <c r="A2448" s="1">
        <v>26581698</v>
      </c>
      <c r="B2448" s="2">
        <v>45138</v>
      </c>
      <c r="C2448" s="2" t="s">
        <v>456</v>
      </c>
      <c r="D2448" s="1" t="s">
        <v>124</v>
      </c>
      <c r="E2448" s="1" t="s">
        <v>30</v>
      </c>
      <c r="F2448" s="1">
        <v>127263</v>
      </c>
      <c r="G2448" s="1" t="s">
        <v>425</v>
      </c>
      <c r="H2448" s="29">
        <v>13750</v>
      </c>
      <c r="I2448" s="46">
        <v>569.66999999999996</v>
      </c>
      <c r="J2448" s="30">
        <v>462.24700000000001</v>
      </c>
      <c r="K2448" s="4"/>
      <c r="L2448" s="3" t="s">
        <v>798</v>
      </c>
      <c r="M2448" s="2">
        <v>45135</v>
      </c>
      <c r="N2448" s="2"/>
      <c r="O2448" s="5">
        <v>45153</v>
      </c>
      <c r="P2448" s="2"/>
      <c r="Q2448" s="2"/>
      <c r="R2448" s="1"/>
      <c r="S2448" s="45"/>
      <c r="T2448" s="31"/>
    </row>
    <row r="2449" spans="1:20" hidden="1" x14ac:dyDescent="0.25">
      <c r="A2449" s="1">
        <v>26549998</v>
      </c>
      <c r="B2449" s="2">
        <v>45138</v>
      </c>
      <c r="C2449" s="2" t="s">
        <v>456</v>
      </c>
      <c r="D2449" s="1" t="s">
        <v>711</v>
      </c>
      <c r="E2449" s="1" t="s">
        <v>6</v>
      </c>
      <c r="F2449" s="1">
        <v>127266</v>
      </c>
      <c r="G2449" s="1" t="s">
        <v>422</v>
      </c>
      <c r="H2449" s="29">
        <v>20485.490000000002</v>
      </c>
      <c r="I2449" s="46">
        <v>614.55999999999995</v>
      </c>
      <c r="J2449" s="30">
        <v>0</v>
      </c>
      <c r="K2449" s="4"/>
      <c r="L2449" s="3" t="s">
        <v>655</v>
      </c>
      <c r="M2449" s="2">
        <v>45135</v>
      </c>
      <c r="N2449" s="2"/>
      <c r="O2449" s="5">
        <v>45146</v>
      </c>
      <c r="P2449" s="2"/>
      <c r="Q2449" s="2"/>
      <c r="R2449" s="1"/>
      <c r="S2449" s="45"/>
      <c r="T2449" s="31"/>
    </row>
    <row r="2450" spans="1:20" hidden="1" x14ac:dyDescent="0.25">
      <c r="A2450" s="1">
        <v>26938598</v>
      </c>
      <c r="B2450" s="2">
        <v>45138</v>
      </c>
      <c r="C2450" s="2" t="s">
        <v>456</v>
      </c>
      <c r="D2450" s="1" t="s">
        <v>274</v>
      </c>
      <c r="E2450" s="1" t="s">
        <v>6</v>
      </c>
      <c r="F2450" s="1">
        <v>127267</v>
      </c>
      <c r="G2450" s="1" t="s">
        <v>422</v>
      </c>
      <c r="H2450" s="29">
        <v>6721.11</v>
      </c>
      <c r="I2450" s="46">
        <v>250</v>
      </c>
      <c r="J2450" s="30">
        <v>213.798</v>
      </c>
      <c r="K2450" s="4"/>
      <c r="L2450" s="3" t="s">
        <v>655</v>
      </c>
      <c r="M2450" s="2">
        <v>45135</v>
      </c>
      <c r="N2450" s="2"/>
      <c r="O2450" s="5">
        <v>45142</v>
      </c>
      <c r="P2450" s="2"/>
      <c r="Q2450" s="2"/>
      <c r="R2450" s="1"/>
      <c r="S2450" s="45"/>
      <c r="T2450" s="31"/>
    </row>
    <row r="2451" spans="1:20" hidden="1" x14ac:dyDescent="0.25">
      <c r="A2451" s="1">
        <v>27070698</v>
      </c>
      <c r="B2451" s="2">
        <v>45139</v>
      </c>
      <c r="C2451" s="2" t="s">
        <v>715</v>
      </c>
      <c r="D2451" s="1" t="s">
        <v>772</v>
      </c>
      <c r="E2451" s="1" t="s">
        <v>80</v>
      </c>
      <c r="F2451" s="1">
        <v>127268</v>
      </c>
      <c r="G2451" s="1" t="s">
        <v>423</v>
      </c>
      <c r="H2451" s="29">
        <v>6047.91</v>
      </c>
      <c r="I2451" s="46">
        <v>240.63</v>
      </c>
      <c r="J2451" s="30">
        <v>193.58500000000001</v>
      </c>
      <c r="K2451" s="4"/>
      <c r="L2451" s="3" t="s">
        <v>844</v>
      </c>
      <c r="M2451" s="2">
        <v>45135</v>
      </c>
      <c r="N2451" s="2"/>
      <c r="O2451" s="5">
        <v>45156</v>
      </c>
      <c r="P2451" s="2"/>
      <c r="Q2451" s="2"/>
      <c r="R2451" s="1"/>
      <c r="S2451" s="45"/>
      <c r="T2451" s="31"/>
    </row>
    <row r="2452" spans="1:20" hidden="1" x14ac:dyDescent="0.25">
      <c r="A2452" s="1">
        <v>26744398</v>
      </c>
      <c r="B2452" s="2">
        <v>45138</v>
      </c>
      <c r="C2452" s="2" t="s">
        <v>456</v>
      </c>
      <c r="D2452" s="1" t="s">
        <v>1048</v>
      </c>
      <c r="E2452" s="1" t="s">
        <v>42</v>
      </c>
      <c r="F2452" s="1">
        <v>127269</v>
      </c>
      <c r="G2452" s="1" t="s">
        <v>424</v>
      </c>
      <c r="H2452" s="29">
        <v>14448.13</v>
      </c>
      <c r="I2452" s="46">
        <v>2556.4899999999998</v>
      </c>
      <c r="J2452" s="30">
        <v>491.59500000000003</v>
      </c>
      <c r="K2452" s="4"/>
      <c r="L2452" s="3" t="s">
        <v>798</v>
      </c>
      <c r="M2452" s="2">
        <v>45135</v>
      </c>
      <c r="N2452" s="2"/>
      <c r="O2452" s="5">
        <v>45173</v>
      </c>
      <c r="P2452" s="2"/>
      <c r="Q2452" s="2"/>
      <c r="R2452" s="1"/>
      <c r="S2452" s="45"/>
      <c r="T2452" s="31"/>
    </row>
    <row r="2453" spans="1:20" hidden="1" x14ac:dyDescent="0.25">
      <c r="A2453" s="1">
        <v>26393898</v>
      </c>
      <c r="B2453" s="2">
        <v>45138</v>
      </c>
      <c r="C2453" s="2" t="s">
        <v>456</v>
      </c>
      <c r="D2453" s="1" t="s">
        <v>288</v>
      </c>
      <c r="E2453" s="1" t="s">
        <v>33</v>
      </c>
      <c r="F2453" s="1">
        <v>127270</v>
      </c>
      <c r="G2453" s="1" t="s">
        <v>425</v>
      </c>
      <c r="H2453" s="29">
        <v>14169</v>
      </c>
      <c r="I2453" s="46">
        <v>726.03</v>
      </c>
      <c r="J2453" s="30">
        <v>491.47</v>
      </c>
      <c r="K2453" s="4"/>
      <c r="L2453" s="3" t="s">
        <v>510</v>
      </c>
      <c r="M2453" s="2">
        <v>45135</v>
      </c>
      <c r="N2453" s="2"/>
      <c r="O2453" s="2">
        <v>45152</v>
      </c>
      <c r="P2453" s="2"/>
      <c r="Q2453" s="2"/>
      <c r="R2453" s="1"/>
      <c r="S2453" s="45"/>
      <c r="T2453" s="31"/>
    </row>
    <row r="2454" spans="1:20" hidden="1" x14ac:dyDescent="0.25">
      <c r="A2454" s="1">
        <v>26419798</v>
      </c>
      <c r="B2454" s="2">
        <v>45138</v>
      </c>
      <c r="C2454" s="2" t="s">
        <v>456</v>
      </c>
      <c r="D2454" s="1" t="s">
        <v>18</v>
      </c>
      <c r="E2454" s="1" t="s">
        <v>16</v>
      </c>
      <c r="F2454" s="1">
        <v>127271</v>
      </c>
      <c r="G2454" s="1" t="s">
        <v>423</v>
      </c>
      <c r="H2454" s="29">
        <v>10209</v>
      </c>
      <c r="I2454" s="46">
        <v>527.05999999999995</v>
      </c>
      <c r="J2454" s="30">
        <v>343.50599999999997</v>
      </c>
      <c r="K2454" s="4"/>
      <c r="L2454" s="3" t="s">
        <v>11</v>
      </c>
      <c r="M2454" s="2">
        <v>45135</v>
      </c>
      <c r="N2454" s="2"/>
      <c r="O2454" s="5">
        <v>45156</v>
      </c>
      <c r="P2454" s="2"/>
      <c r="Q2454" s="2"/>
      <c r="R2454" s="1"/>
      <c r="S2454" s="45"/>
      <c r="T2454" s="31"/>
    </row>
    <row r="2455" spans="1:20" hidden="1" x14ac:dyDescent="0.25">
      <c r="A2455" s="1">
        <v>26664698</v>
      </c>
      <c r="B2455" s="2">
        <v>45138</v>
      </c>
      <c r="C2455" s="2" t="s">
        <v>456</v>
      </c>
      <c r="D2455" s="1" t="s">
        <v>428</v>
      </c>
      <c r="E2455" s="1" t="s">
        <v>26</v>
      </c>
      <c r="F2455" s="1">
        <v>127272</v>
      </c>
      <c r="G2455" s="1" t="s">
        <v>424</v>
      </c>
      <c r="H2455" s="29">
        <v>14594.07</v>
      </c>
      <c r="I2455" s="46">
        <v>1168.9100000000001</v>
      </c>
      <c r="J2455" s="30">
        <v>491.59500000000003</v>
      </c>
      <c r="K2455" s="4"/>
      <c r="L2455" s="3" t="s">
        <v>510</v>
      </c>
      <c r="M2455" s="2">
        <v>45135</v>
      </c>
      <c r="N2455" s="2"/>
      <c r="O2455" s="2">
        <v>45167</v>
      </c>
      <c r="P2455" s="2"/>
      <c r="Q2455" s="2"/>
      <c r="R2455" s="1"/>
      <c r="S2455" s="45"/>
      <c r="T2455" s="31"/>
    </row>
    <row r="2456" spans="1:20" hidden="1" x14ac:dyDescent="0.25">
      <c r="A2456" s="1">
        <v>27047798</v>
      </c>
      <c r="B2456" s="2">
        <v>45138</v>
      </c>
      <c r="C2456" s="2" t="s">
        <v>456</v>
      </c>
      <c r="D2456" s="1" t="s">
        <v>783</v>
      </c>
      <c r="E2456" s="1" t="s">
        <v>28</v>
      </c>
      <c r="F2456" s="1">
        <v>127273</v>
      </c>
      <c r="G2456" s="1" t="s">
        <v>425</v>
      </c>
      <c r="H2456" s="29">
        <v>5539</v>
      </c>
      <c r="I2456" s="46">
        <v>304.44</v>
      </c>
      <c r="J2456" s="30">
        <v>163</v>
      </c>
      <c r="K2456" s="4"/>
      <c r="L2456" s="3" t="s">
        <v>798</v>
      </c>
      <c r="M2456" s="2">
        <v>45135</v>
      </c>
      <c r="N2456" s="2"/>
      <c r="O2456" s="5">
        <v>45155</v>
      </c>
      <c r="P2456" s="2"/>
      <c r="Q2456" s="2"/>
      <c r="R2456" s="1"/>
      <c r="S2456" s="45"/>
      <c r="T2456" s="31"/>
    </row>
    <row r="2457" spans="1:20" hidden="1" x14ac:dyDescent="0.25">
      <c r="A2457" s="1">
        <v>26639898</v>
      </c>
      <c r="B2457" s="2">
        <v>45138</v>
      </c>
      <c r="C2457" s="2" t="s">
        <v>456</v>
      </c>
      <c r="D2457" s="1" t="s">
        <v>151</v>
      </c>
      <c r="E2457" s="1" t="s">
        <v>33</v>
      </c>
      <c r="F2457" s="1">
        <v>127274</v>
      </c>
      <c r="G2457" s="1" t="s">
        <v>425</v>
      </c>
      <c r="H2457" s="29">
        <v>6047.91</v>
      </c>
      <c r="I2457" s="46">
        <v>455.3</v>
      </c>
      <c r="J2457" s="30">
        <v>190.52099999999999</v>
      </c>
      <c r="K2457" s="4"/>
      <c r="L2457" s="3" t="s">
        <v>510</v>
      </c>
      <c r="M2457" s="2">
        <v>45135</v>
      </c>
      <c r="N2457" s="2"/>
      <c r="O2457" s="2">
        <v>45149</v>
      </c>
      <c r="P2457" s="2"/>
      <c r="Q2457" s="2"/>
      <c r="R2457" s="1"/>
      <c r="S2457" s="45"/>
      <c r="T2457" s="31"/>
    </row>
    <row r="2458" spans="1:20" hidden="1" x14ac:dyDescent="0.25">
      <c r="A2458" s="1">
        <v>26981698</v>
      </c>
      <c r="B2458" s="2">
        <v>45138</v>
      </c>
      <c r="C2458" s="2" t="s">
        <v>456</v>
      </c>
      <c r="D2458" s="1" t="s">
        <v>208</v>
      </c>
      <c r="E2458" s="1" t="s">
        <v>66</v>
      </c>
      <c r="F2458" s="1">
        <v>127275</v>
      </c>
      <c r="G2458" s="1" t="s">
        <v>423</v>
      </c>
      <c r="H2458" s="29">
        <v>12549</v>
      </c>
      <c r="I2458" s="46">
        <v>833.55</v>
      </c>
      <c r="J2458" s="30">
        <v>433</v>
      </c>
      <c r="K2458" s="4"/>
      <c r="L2458" s="3" t="s">
        <v>61</v>
      </c>
      <c r="M2458" s="2">
        <v>45135</v>
      </c>
      <c r="N2458" s="2"/>
      <c r="O2458" s="5">
        <v>45160</v>
      </c>
      <c r="P2458" s="2"/>
      <c r="Q2458" s="2"/>
      <c r="R2458" s="1"/>
      <c r="S2458" s="45"/>
      <c r="T2458" s="31"/>
    </row>
    <row r="2459" spans="1:20" hidden="1" x14ac:dyDescent="0.25">
      <c r="A2459" s="1">
        <v>26715798</v>
      </c>
      <c r="B2459" s="2">
        <v>45138</v>
      </c>
      <c r="C2459" s="2" t="s">
        <v>456</v>
      </c>
      <c r="D2459" s="1" t="s">
        <v>162</v>
      </c>
      <c r="E2459" s="1" t="s">
        <v>163</v>
      </c>
      <c r="F2459" s="1">
        <v>127276</v>
      </c>
      <c r="G2459" s="1" t="s">
        <v>424</v>
      </c>
      <c r="H2459" s="29">
        <v>15588.6</v>
      </c>
      <c r="I2459" s="46">
        <v>1193.5899999999999</v>
      </c>
      <c r="J2459" s="30">
        <v>462</v>
      </c>
      <c r="K2459" s="4"/>
      <c r="L2459" s="3" t="s">
        <v>798</v>
      </c>
      <c r="M2459" s="2">
        <v>45135</v>
      </c>
      <c r="N2459" s="2"/>
      <c r="O2459" s="5">
        <v>45169</v>
      </c>
      <c r="P2459" s="2"/>
      <c r="Q2459" s="2"/>
      <c r="R2459" s="1"/>
      <c r="S2459" s="45"/>
      <c r="T2459" s="31"/>
    </row>
    <row r="2460" spans="1:20" hidden="1" x14ac:dyDescent="0.25">
      <c r="A2460" s="1">
        <v>27010398</v>
      </c>
      <c r="B2460" s="2">
        <v>45138</v>
      </c>
      <c r="C2460" s="2" t="s">
        <v>456</v>
      </c>
      <c r="D2460" s="1" t="s">
        <v>708</v>
      </c>
      <c r="E2460" s="1" t="s">
        <v>33</v>
      </c>
      <c r="F2460" s="1">
        <v>127277</v>
      </c>
      <c r="G2460" s="1" t="s">
        <v>425</v>
      </c>
      <c r="H2460" s="29">
        <v>13274.91</v>
      </c>
      <c r="I2460" s="46">
        <v>500.91</v>
      </c>
      <c r="J2460" s="30">
        <v>464</v>
      </c>
      <c r="K2460" s="4"/>
      <c r="L2460" s="3" t="s">
        <v>510</v>
      </c>
      <c r="M2460" s="2">
        <v>45135</v>
      </c>
      <c r="N2460" s="2"/>
      <c r="O2460" s="2">
        <v>45145</v>
      </c>
      <c r="P2460" s="2"/>
      <c r="Q2460" s="2"/>
      <c r="R2460" s="1"/>
      <c r="S2460" s="45"/>
      <c r="T2460" s="31"/>
    </row>
    <row r="2461" spans="1:20" hidden="1" x14ac:dyDescent="0.25">
      <c r="A2461" s="1">
        <v>26632998</v>
      </c>
      <c r="B2461" s="2">
        <v>45138</v>
      </c>
      <c r="C2461" s="2" t="s">
        <v>456</v>
      </c>
      <c r="D2461" s="1" t="s">
        <v>130</v>
      </c>
      <c r="E2461" s="1" t="s">
        <v>16</v>
      </c>
      <c r="F2461" s="1">
        <v>127278</v>
      </c>
      <c r="G2461" s="1" t="s">
        <v>423</v>
      </c>
      <c r="H2461" s="29">
        <v>6579</v>
      </c>
      <c r="I2461" s="46">
        <v>251.89</v>
      </c>
      <c r="J2461" s="30">
        <v>192.714</v>
      </c>
      <c r="K2461" s="4"/>
      <c r="L2461" s="3" t="s">
        <v>11</v>
      </c>
      <c r="M2461" s="2">
        <v>45135</v>
      </c>
      <c r="N2461" s="2"/>
      <c r="O2461" s="5">
        <v>45152</v>
      </c>
      <c r="P2461" s="2"/>
      <c r="Q2461" s="2"/>
      <c r="R2461" s="1"/>
      <c r="S2461" s="45"/>
      <c r="T2461" s="31"/>
    </row>
    <row r="2462" spans="1:20" hidden="1" x14ac:dyDescent="0.25">
      <c r="A2462" s="1">
        <v>27005798</v>
      </c>
      <c r="B2462" s="2">
        <v>45138</v>
      </c>
      <c r="C2462" s="2" t="s">
        <v>456</v>
      </c>
      <c r="D2462" s="1" t="s">
        <v>62</v>
      </c>
      <c r="E2462" s="1" t="s">
        <v>60</v>
      </c>
      <c r="F2462" s="1">
        <v>127279</v>
      </c>
      <c r="G2462" s="1" t="s">
        <v>423</v>
      </c>
      <c r="H2462" s="29">
        <v>11909</v>
      </c>
      <c r="I2462" s="46">
        <v>770.41</v>
      </c>
      <c r="J2462" s="30">
        <v>405.55500000000001</v>
      </c>
      <c r="K2462" s="4"/>
      <c r="L2462" s="3" t="s">
        <v>61</v>
      </c>
      <c r="M2462" s="2">
        <v>45135</v>
      </c>
      <c r="N2462" s="2"/>
      <c r="O2462" s="5">
        <v>45162</v>
      </c>
      <c r="P2462" s="2"/>
      <c r="Q2462" s="2"/>
      <c r="R2462" s="1"/>
      <c r="S2462" s="45"/>
      <c r="T2462" s="31"/>
    </row>
    <row r="2463" spans="1:20" hidden="1" x14ac:dyDescent="0.25">
      <c r="A2463" s="1">
        <v>27041698</v>
      </c>
      <c r="B2463" s="2">
        <v>45138</v>
      </c>
      <c r="C2463" s="2" t="s">
        <v>456</v>
      </c>
      <c r="D2463" s="1" t="s">
        <v>35</v>
      </c>
      <c r="E2463" s="1" t="s">
        <v>26</v>
      </c>
      <c r="F2463" s="1">
        <v>127280</v>
      </c>
      <c r="G2463" s="1" t="s">
        <v>424</v>
      </c>
      <c r="H2463" s="29">
        <v>9876.67</v>
      </c>
      <c r="I2463" s="46">
        <v>533.75</v>
      </c>
      <c r="J2463" s="30">
        <v>313.13299999999998</v>
      </c>
      <c r="K2463" s="4"/>
      <c r="L2463" s="3" t="s">
        <v>510</v>
      </c>
      <c r="M2463" s="2">
        <v>45135</v>
      </c>
      <c r="N2463" s="2"/>
      <c r="O2463" s="2">
        <v>45157</v>
      </c>
      <c r="P2463" s="2"/>
      <c r="Q2463" s="2"/>
      <c r="R2463" s="1"/>
      <c r="S2463" s="45"/>
      <c r="T2463" s="31"/>
    </row>
    <row r="2464" spans="1:20" hidden="1" x14ac:dyDescent="0.25">
      <c r="A2464" s="1">
        <v>27025398</v>
      </c>
      <c r="B2464" s="2">
        <v>45138</v>
      </c>
      <c r="C2464" s="2" t="s">
        <v>456</v>
      </c>
      <c r="D2464" s="1" t="s">
        <v>205</v>
      </c>
      <c r="E2464" s="1" t="s">
        <v>10</v>
      </c>
      <c r="F2464" s="1">
        <v>127281</v>
      </c>
      <c r="G2464" s="1" t="s">
        <v>423</v>
      </c>
      <c r="H2464" s="29">
        <v>4429</v>
      </c>
      <c r="I2464" s="46">
        <v>167.28</v>
      </c>
      <c r="J2464" s="30">
        <v>128.72800000000001</v>
      </c>
      <c r="K2464" s="4"/>
      <c r="L2464" s="3" t="s">
        <v>61</v>
      </c>
      <c r="M2464" s="2">
        <v>45135</v>
      </c>
      <c r="N2464" s="2"/>
      <c r="O2464" s="5">
        <v>45157</v>
      </c>
      <c r="P2464" s="2"/>
      <c r="Q2464" s="2"/>
      <c r="R2464" s="1"/>
      <c r="S2464" s="45"/>
      <c r="T2464" s="31"/>
    </row>
    <row r="2465" spans="1:20" hidden="1" x14ac:dyDescent="0.25">
      <c r="A2465" s="1">
        <v>26938798</v>
      </c>
      <c r="B2465" s="2">
        <v>45138</v>
      </c>
      <c r="C2465" s="2" t="s">
        <v>456</v>
      </c>
      <c r="D2465" s="1" t="s">
        <v>345</v>
      </c>
      <c r="E2465" s="1" t="s">
        <v>6</v>
      </c>
      <c r="F2465" s="1">
        <v>127283</v>
      </c>
      <c r="G2465" s="1" t="s">
        <v>422</v>
      </c>
      <c r="H2465" s="29">
        <v>14759.91</v>
      </c>
      <c r="I2465" s="46">
        <v>413.28</v>
      </c>
      <c r="J2465" s="30">
        <v>504.96800000000002</v>
      </c>
      <c r="K2465" s="4"/>
      <c r="L2465" s="3" t="s">
        <v>655</v>
      </c>
      <c r="M2465" s="2">
        <v>45135</v>
      </c>
      <c r="N2465" s="2"/>
      <c r="O2465" s="5">
        <v>45140</v>
      </c>
      <c r="P2465" s="2"/>
      <c r="Q2465" s="2"/>
      <c r="R2465" s="1"/>
      <c r="S2465" s="45"/>
      <c r="T2465" s="31"/>
    </row>
    <row r="2466" spans="1:20" hidden="1" x14ac:dyDescent="0.25">
      <c r="A2466" s="1">
        <v>26825498</v>
      </c>
      <c r="B2466" s="2">
        <v>45141</v>
      </c>
      <c r="C2466" s="2" t="s">
        <v>715</v>
      </c>
      <c r="D2466" s="1" t="s">
        <v>65</v>
      </c>
      <c r="E2466" s="1" t="s">
        <v>66</v>
      </c>
      <c r="F2466" s="1">
        <v>127284</v>
      </c>
      <c r="G2466" s="1" t="s">
        <v>423</v>
      </c>
      <c r="H2466" s="29">
        <v>10209</v>
      </c>
      <c r="I2466" s="46">
        <v>469</v>
      </c>
      <c r="J2466" s="30">
        <v>344.13299999999998</v>
      </c>
      <c r="K2466" s="4"/>
      <c r="L2466" s="3" t="s">
        <v>860</v>
      </c>
      <c r="M2466" s="2">
        <v>45135</v>
      </c>
      <c r="N2466" s="2"/>
      <c r="O2466" s="5">
        <v>45152</v>
      </c>
      <c r="P2466" s="2"/>
      <c r="Q2466" s="2"/>
      <c r="R2466" s="1"/>
      <c r="S2466" s="45"/>
      <c r="T2466" s="31"/>
    </row>
    <row r="2467" spans="1:20" hidden="1" x14ac:dyDescent="0.25">
      <c r="A2467" s="1">
        <v>26735098</v>
      </c>
      <c r="B2467" s="2">
        <v>45138</v>
      </c>
      <c r="C2467" s="2" t="s">
        <v>456</v>
      </c>
      <c r="D2467" s="1" t="s">
        <v>436</v>
      </c>
      <c r="E2467" s="1" t="s">
        <v>60</v>
      </c>
      <c r="F2467" s="1">
        <v>127285</v>
      </c>
      <c r="G2467" s="1" t="s">
        <v>423</v>
      </c>
      <c r="H2467" s="29">
        <v>11388.92</v>
      </c>
      <c r="I2467" s="46">
        <v>1581.81</v>
      </c>
      <c r="J2467" s="30">
        <v>737.51800000000003</v>
      </c>
      <c r="K2467" s="4"/>
      <c r="L2467" s="3" t="s">
        <v>61</v>
      </c>
      <c r="M2467" s="2">
        <v>45135</v>
      </c>
      <c r="N2467" s="2"/>
      <c r="O2467" s="5">
        <v>45162</v>
      </c>
      <c r="P2467" s="2"/>
      <c r="Q2467" s="2"/>
      <c r="R2467" s="1"/>
      <c r="S2467" s="45"/>
      <c r="T2467" s="31"/>
    </row>
    <row r="2468" spans="1:20" hidden="1" x14ac:dyDescent="0.25">
      <c r="A2468" s="1">
        <v>26510998</v>
      </c>
      <c r="B2468" s="2">
        <v>45138</v>
      </c>
      <c r="C2468" s="2" t="s">
        <v>456</v>
      </c>
      <c r="D2468" s="1" t="s">
        <v>153</v>
      </c>
      <c r="E2468" s="1" t="s">
        <v>51</v>
      </c>
      <c r="F2468" s="1">
        <v>127287</v>
      </c>
      <c r="G2468" s="1" t="s">
        <v>422</v>
      </c>
      <c r="H2468" s="29">
        <v>10999.91</v>
      </c>
      <c r="I2468" s="46">
        <v>296.52</v>
      </c>
      <c r="J2468" s="30">
        <v>369.16</v>
      </c>
      <c r="K2468" s="4"/>
      <c r="L2468" s="3" t="s">
        <v>188</v>
      </c>
      <c r="M2468" s="2">
        <v>45135</v>
      </c>
      <c r="N2468" s="2"/>
      <c r="O2468" s="2">
        <v>45140</v>
      </c>
      <c r="P2468" s="2"/>
      <c r="Q2468" s="2"/>
      <c r="R2468" s="1"/>
      <c r="S2468" s="45"/>
      <c r="T2468" s="31"/>
    </row>
    <row r="2469" spans="1:20" hidden="1" x14ac:dyDescent="0.25">
      <c r="A2469" s="1">
        <v>26866898</v>
      </c>
      <c r="B2469" s="2">
        <v>45138</v>
      </c>
      <c r="C2469" s="2" t="s">
        <v>456</v>
      </c>
      <c r="D2469" s="1" t="s">
        <v>709</v>
      </c>
      <c r="E2469" s="1" t="s">
        <v>33</v>
      </c>
      <c r="F2469" s="1">
        <v>127288</v>
      </c>
      <c r="G2469" s="1" t="s">
        <v>425</v>
      </c>
      <c r="H2469" s="29">
        <v>9800</v>
      </c>
      <c r="I2469" s="46">
        <v>472.57</v>
      </c>
      <c r="J2469" s="30">
        <v>319.89299999999997</v>
      </c>
      <c r="K2469" s="4"/>
      <c r="L2469" s="3" t="s">
        <v>510</v>
      </c>
      <c r="M2469" s="2">
        <v>45135</v>
      </c>
      <c r="N2469" s="2"/>
      <c r="O2469" s="2">
        <v>45154</v>
      </c>
      <c r="P2469" s="2"/>
      <c r="Q2469" s="2"/>
      <c r="R2469" s="1"/>
      <c r="S2469" s="45"/>
      <c r="T2469" s="31"/>
    </row>
    <row r="2470" spans="1:20" hidden="1" x14ac:dyDescent="0.25">
      <c r="A2470" s="1">
        <v>26923898</v>
      </c>
      <c r="B2470" s="2">
        <v>45138</v>
      </c>
      <c r="C2470" s="2" t="s">
        <v>456</v>
      </c>
      <c r="D2470" s="1" t="s">
        <v>105</v>
      </c>
      <c r="E2470" s="1" t="s">
        <v>51</v>
      </c>
      <c r="F2470" s="1">
        <v>127289</v>
      </c>
      <c r="G2470" s="1" t="s">
        <v>422</v>
      </c>
      <c r="H2470" s="29">
        <v>7249</v>
      </c>
      <c r="I2470" s="46">
        <v>956.7</v>
      </c>
      <c r="J2470" s="30">
        <v>196.887</v>
      </c>
      <c r="K2470" s="4"/>
      <c r="L2470" s="3" t="s">
        <v>883</v>
      </c>
      <c r="M2470" s="2">
        <v>45135</v>
      </c>
      <c r="N2470" s="2"/>
      <c r="O2470" s="5">
        <v>45141</v>
      </c>
      <c r="P2470" s="2"/>
      <c r="Q2470" s="2"/>
      <c r="R2470" s="1"/>
      <c r="S2470" s="45"/>
      <c r="T2470" s="31"/>
    </row>
    <row r="2471" spans="1:20" hidden="1" x14ac:dyDescent="0.25">
      <c r="A2471" s="1">
        <v>26963898</v>
      </c>
      <c r="B2471" s="2">
        <v>45138</v>
      </c>
      <c r="C2471" s="2" t="s">
        <v>456</v>
      </c>
      <c r="D2471" s="1" t="s">
        <v>67</v>
      </c>
      <c r="E2471" s="1" t="s">
        <v>66</v>
      </c>
      <c r="F2471" s="1">
        <v>127290</v>
      </c>
      <c r="G2471" s="1" t="s">
        <v>423</v>
      </c>
      <c r="H2471" s="29">
        <v>11789.91</v>
      </c>
      <c r="I2471" s="46">
        <v>782.92</v>
      </c>
      <c r="J2471" s="30">
        <v>405.43</v>
      </c>
      <c r="K2471" s="4"/>
      <c r="L2471" s="3" t="s">
        <v>61</v>
      </c>
      <c r="M2471" s="2">
        <v>45135</v>
      </c>
      <c r="N2471" s="2"/>
      <c r="O2471" s="5">
        <v>45148</v>
      </c>
      <c r="P2471" s="2"/>
      <c r="Q2471" s="2"/>
      <c r="R2471" s="1"/>
      <c r="S2471" s="45"/>
      <c r="T2471" s="31"/>
    </row>
    <row r="2472" spans="1:20" hidden="1" x14ac:dyDescent="0.25">
      <c r="A2472" s="1">
        <v>26986998</v>
      </c>
      <c r="B2472" s="2">
        <v>45138</v>
      </c>
      <c r="C2472" s="2" t="s">
        <v>456</v>
      </c>
      <c r="D2472" s="1" t="s">
        <v>8</v>
      </c>
      <c r="E2472" s="1" t="s">
        <v>5</v>
      </c>
      <c r="F2472" s="1">
        <v>127291</v>
      </c>
      <c r="G2472" s="1" t="s">
        <v>422</v>
      </c>
      <c r="H2472" s="29">
        <v>11239</v>
      </c>
      <c r="I2472" s="46">
        <v>306.52</v>
      </c>
      <c r="J2472" s="30">
        <v>371.93700000000001</v>
      </c>
      <c r="K2472" s="4"/>
      <c r="L2472" s="3" t="s">
        <v>836</v>
      </c>
      <c r="M2472" s="2">
        <v>45135</v>
      </c>
      <c r="N2472" s="2"/>
      <c r="O2472" s="5">
        <v>45142</v>
      </c>
      <c r="P2472" s="2"/>
      <c r="Q2472" s="2"/>
      <c r="R2472" s="1"/>
      <c r="S2472" s="45"/>
      <c r="T2472" s="31"/>
    </row>
    <row r="2473" spans="1:20" hidden="1" x14ac:dyDescent="0.25">
      <c r="A2473" s="1">
        <v>27041998</v>
      </c>
      <c r="B2473" s="2">
        <v>45138</v>
      </c>
      <c r="C2473" s="2" t="s">
        <v>456</v>
      </c>
      <c r="D2473" s="1" t="s">
        <v>128</v>
      </c>
      <c r="E2473" s="1" t="s">
        <v>30</v>
      </c>
      <c r="F2473" s="1">
        <v>127292</v>
      </c>
      <c r="G2473" s="1" t="s">
        <v>425</v>
      </c>
      <c r="H2473" s="29">
        <v>13885.62</v>
      </c>
      <c r="I2473" s="46">
        <v>1190.8</v>
      </c>
      <c r="J2473" s="30">
        <v>491.59500000000003</v>
      </c>
      <c r="K2473" s="4"/>
      <c r="L2473" s="3" t="s">
        <v>959</v>
      </c>
      <c r="M2473" s="2">
        <v>45135</v>
      </c>
      <c r="N2473" s="2" t="s">
        <v>1407</v>
      </c>
      <c r="O2473" s="5">
        <v>45154</v>
      </c>
      <c r="P2473" s="2"/>
      <c r="Q2473" s="2"/>
      <c r="R2473" s="1"/>
      <c r="S2473" s="45"/>
      <c r="T2473" s="31"/>
    </row>
    <row r="2474" spans="1:20" hidden="1" x14ac:dyDescent="0.25">
      <c r="A2474" s="1">
        <v>26886698</v>
      </c>
      <c r="B2474" s="2">
        <v>45138</v>
      </c>
      <c r="C2474" s="2" t="s">
        <v>456</v>
      </c>
      <c r="D2474" s="1" t="s">
        <v>141</v>
      </c>
      <c r="E2474" s="1" t="s">
        <v>30</v>
      </c>
      <c r="F2474" s="1">
        <v>127293</v>
      </c>
      <c r="G2474" s="1" t="s">
        <v>425</v>
      </c>
      <c r="H2474" s="29">
        <v>14285</v>
      </c>
      <c r="I2474" s="46">
        <v>1543.1</v>
      </c>
      <c r="J2474" s="30">
        <v>463.60199999999998</v>
      </c>
      <c r="K2474" s="4"/>
      <c r="L2474" s="3" t="s">
        <v>959</v>
      </c>
      <c r="M2474" s="2">
        <v>45135</v>
      </c>
      <c r="N2474" s="2" t="s">
        <v>1407</v>
      </c>
      <c r="O2474" s="5">
        <v>45154</v>
      </c>
      <c r="P2474" s="2"/>
      <c r="Q2474" s="2"/>
      <c r="R2474" s="1"/>
      <c r="S2474" s="45"/>
      <c r="T2474" s="31"/>
    </row>
    <row r="2475" spans="1:20" hidden="1" x14ac:dyDescent="0.25">
      <c r="A2475" s="1">
        <v>27053298</v>
      </c>
      <c r="B2475" s="2">
        <v>45138</v>
      </c>
      <c r="C2475" s="2" t="s">
        <v>456</v>
      </c>
      <c r="D2475" s="1" t="s">
        <v>43</v>
      </c>
      <c r="E2475" s="1" t="s">
        <v>26</v>
      </c>
      <c r="F2475" s="1">
        <v>127294</v>
      </c>
      <c r="G2475" s="1" t="s">
        <v>424</v>
      </c>
      <c r="H2475" s="29">
        <v>9777.9</v>
      </c>
      <c r="I2475" s="46">
        <v>720.81</v>
      </c>
      <c r="J2475" s="30">
        <v>313.76</v>
      </c>
      <c r="K2475" s="4"/>
      <c r="L2475" s="3" t="s">
        <v>510</v>
      </c>
      <c r="M2475" s="2">
        <v>45135</v>
      </c>
      <c r="N2475" s="2"/>
      <c r="O2475" s="2">
        <v>45169</v>
      </c>
      <c r="P2475" s="2"/>
      <c r="Q2475" s="2"/>
      <c r="R2475" s="1"/>
      <c r="S2475" s="45"/>
      <c r="T2475" s="31"/>
    </row>
    <row r="2476" spans="1:20" hidden="1" x14ac:dyDescent="0.25">
      <c r="A2476" s="1">
        <v>27086798</v>
      </c>
      <c r="B2476" s="2">
        <v>45138</v>
      </c>
      <c r="C2476" s="2" t="s">
        <v>456</v>
      </c>
      <c r="D2476" s="1" t="s">
        <v>81</v>
      </c>
      <c r="E2476" s="1" t="s">
        <v>5</v>
      </c>
      <c r="F2476" s="1">
        <v>127295</v>
      </c>
      <c r="G2476" s="1" t="s">
        <v>422</v>
      </c>
      <c r="H2476" s="29">
        <v>7599</v>
      </c>
      <c r="I2476" s="46">
        <v>207.25</v>
      </c>
      <c r="J2476" s="30">
        <v>251.791</v>
      </c>
      <c r="K2476" s="4"/>
      <c r="L2476" s="3" t="s">
        <v>836</v>
      </c>
      <c r="M2476" s="2">
        <v>45135</v>
      </c>
      <c r="N2476" s="2"/>
      <c r="O2476" s="5">
        <v>45142</v>
      </c>
      <c r="P2476" s="2"/>
      <c r="Q2476" s="2"/>
      <c r="R2476" s="1"/>
      <c r="S2476" s="45"/>
      <c r="T2476" s="31"/>
    </row>
    <row r="2477" spans="1:20" hidden="1" x14ac:dyDescent="0.25">
      <c r="A2477" s="1">
        <v>26799398</v>
      </c>
      <c r="B2477" s="2">
        <v>45139</v>
      </c>
      <c r="C2477" s="2" t="s">
        <v>715</v>
      </c>
      <c r="D2477" s="1" t="s">
        <v>184</v>
      </c>
      <c r="E2477" s="1" t="s">
        <v>80</v>
      </c>
      <c r="F2477" s="1">
        <v>127296</v>
      </c>
      <c r="G2477" s="1" t="s">
        <v>423</v>
      </c>
      <c r="H2477" s="29">
        <v>12235</v>
      </c>
      <c r="I2477" s="46">
        <v>450.99</v>
      </c>
      <c r="J2477" s="30">
        <v>432.27699999999999</v>
      </c>
      <c r="K2477" s="4"/>
      <c r="L2477" s="3" t="s">
        <v>844</v>
      </c>
      <c r="M2477" s="2">
        <v>45135</v>
      </c>
      <c r="N2477" s="2"/>
      <c r="O2477" s="5">
        <v>45156</v>
      </c>
      <c r="P2477" s="2"/>
      <c r="Q2477" s="2"/>
      <c r="R2477" s="1"/>
      <c r="S2477" s="45"/>
      <c r="T2477" s="31"/>
    </row>
    <row r="2478" spans="1:20" hidden="1" x14ac:dyDescent="0.25">
      <c r="A2478" s="1">
        <v>27125898</v>
      </c>
      <c r="B2478" s="2">
        <v>45138</v>
      </c>
      <c r="C2478" s="2" t="s">
        <v>456</v>
      </c>
      <c r="D2478" s="1" t="s">
        <v>47</v>
      </c>
      <c r="E2478" s="1" t="s">
        <v>30</v>
      </c>
      <c r="F2478" s="1">
        <v>127297</v>
      </c>
      <c r="G2478" s="1" t="s">
        <v>425</v>
      </c>
      <c r="H2478" s="29">
        <v>11789.91</v>
      </c>
      <c r="I2478" s="46">
        <v>0</v>
      </c>
      <c r="J2478" s="30">
        <v>405.43</v>
      </c>
      <c r="K2478" s="4"/>
      <c r="L2478" s="3" t="s">
        <v>959</v>
      </c>
      <c r="M2478" s="2">
        <v>45135</v>
      </c>
      <c r="N2478" s="2" t="s">
        <v>1407</v>
      </c>
      <c r="O2478" s="5">
        <v>45159</v>
      </c>
      <c r="P2478" s="2"/>
      <c r="Q2478" s="2"/>
      <c r="R2478" s="1"/>
      <c r="S2478" s="45"/>
      <c r="T2478" s="31"/>
    </row>
    <row r="2479" spans="1:20" hidden="1" x14ac:dyDescent="0.25">
      <c r="A2479" s="1">
        <v>26907098</v>
      </c>
      <c r="B2479" s="2">
        <v>45139</v>
      </c>
      <c r="C2479" s="2" t="s">
        <v>715</v>
      </c>
      <c r="D2479" s="1" t="s">
        <v>1059</v>
      </c>
      <c r="E2479" s="1" t="s">
        <v>51</v>
      </c>
      <c r="F2479" s="1">
        <v>127298</v>
      </c>
      <c r="G2479" s="1" t="s">
        <v>422</v>
      </c>
      <c r="H2479" s="29">
        <v>270127.99</v>
      </c>
      <c r="I2479" s="46">
        <v>5928.03</v>
      </c>
      <c r="J2479" s="30">
        <v>10433.948</v>
      </c>
      <c r="K2479" s="4"/>
      <c r="L2479" s="3" t="s">
        <v>800</v>
      </c>
      <c r="M2479" s="2">
        <v>45135</v>
      </c>
      <c r="N2479" s="2" t="s">
        <v>1408</v>
      </c>
      <c r="O2479" s="5">
        <v>45146</v>
      </c>
      <c r="P2479" s="2"/>
      <c r="Q2479" s="2"/>
      <c r="R2479" s="1"/>
      <c r="S2479" s="45"/>
      <c r="T2479" s="31"/>
    </row>
    <row r="2480" spans="1:20" hidden="1" x14ac:dyDescent="0.25">
      <c r="A2480" s="1">
        <v>27152798</v>
      </c>
      <c r="B2480" s="2">
        <v>45138</v>
      </c>
      <c r="C2480" s="2" t="s">
        <v>456</v>
      </c>
      <c r="D2480" s="1" t="s">
        <v>159</v>
      </c>
      <c r="E2480" s="1" t="s">
        <v>30</v>
      </c>
      <c r="F2480" s="1">
        <v>127301</v>
      </c>
      <c r="G2480" s="1" t="s">
        <v>425</v>
      </c>
      <c r="H2480" s="29">
        <v>11126.61</v>
      </c>
      <c r="I2480" s="46">
        <v>713.45</v>
      </c>
      <c r="J2480" s="30">
        <v>371.81299999999999</v>
      </c>
      <c r="K2480" s="4"/>
      <c r="L2480" s="3" t="s">
        <v>798</v>
      </c>
      <c r="M2480" s="2">
        <v>45135</v>
      </c>
      <c r="N2480" s="2"/>
      <c r="O2480" s="5">
        <v>45161</v>
      </c>
      <c r="P2480" s="2"/>
      <c r="Q2480" s="2"/>
      <c r="R2480" s="1"/>
      <c r="S2480" s="45"/>
      <c r="T2480" s="31"/>
    </row>
    <row r="2481" spans="1:20" hidden="1" x14ac:dyDescent="0.25">
      <c r="A2481" s="1">
        <v>26976598</v>
      </c>
      <c r="B2481" s="2">
        <v>45138</v>
      </c>
      <c r="C2481" s="2" t="s">
        <v>456</v>
      </c>
      <c r="D2481" s="1" t="s">
        <v>35</v>
      </c>
      <c r="E2481" s="1" t="s">
        <v>26</v>
      </c>
      <c r="F2481" s="1">
        <v>127302</v>
      </c>
      <c r="G2481" s="1" t="s">
        <v>424</v>
      </c>
      <c r="H2481" s="29">
        <v>20505.150000000001</v>
      </c>
      <c r="I2481" s="46">
        <v>1210.23</v>
      </c>
      <c r="J2481" s="30">
        <v>710</v>
      </c>
      <c r="K2481" s="4"/>
      <c r="L2481" s="3" t="s">
        <v>510</v>
      </c>
      <c r="M2481" s="2">
        <v>45135</v>
      </c>
      <c r="N2481" s="2"/>
      <c r="O2481" s="2">
        <v>45156</v>
      </c>
      <c r="P2481" s="2"/>
      <c r="Q2481" s="2"/>
      <c r="R2481" s="1"/>
      <c r="S2481" s="45"/>
      <c r="T2481" s="31"/>
    </row>
    <row r="2482" spans="1:20" hidden="1" x14ac:dyDescent="0.25">
      <c r="A2482" s="1">
        <v>26869398</v>
      </c>
      <c r="B2482" s="2">
        <v>45138</v>
      </c>
      <c r="C2482" s="2" t="s">
        <v>456</v>
      </c>
      <c r="D2482" s="1" t="s">
        <v>714</v>
      </c>
      <c r="E2482" s="1" t="s">
        <v>20</v>
      </c>
      <c r="F2482" s="1">
        <v>127303</v>
      </c>
      <c r="G2482" s="1" t="s">
        <v>423</v>
      </c>
      <c r="H2482" s="29">
        <v>19224.810000000001</v>
      </c>
      <c r="I2482" s="46">
        <v>1051.01</v>
      </c>
      <c r="J2482" s="30">
        <v>685</v>
      </c>
      <c r="K2482" s="4"/>
      <c r="L2482" s="3" t="s">
        <v>11</v>
      </c>
      <c r="M2482" s="2">
        <v>45135</v>
      </c>
      <c r="N2482" s="2"/>
      <c r="O2482" s="5">
        <v>45154</v>
      </c>
      <c r="P2482" s="2"/>
      <c r="Q2482" s="2"/>
      <c r="R2482" s="1"/>
      <c r="S2482" s="45"/>
      <c r="T2482" s="31"/>
    </row>
    <row r="2483" spans="1:20" hidden="1" x14ac:dyDescent="0.25">
      <c r="A2483" s="1">
        <v>26867298</v>
      </c>
      <c r="B2483" s="2">
        <v>45138</v>
      </c>
      <c r="C2483" s="2" t="s">
        <v>456</v>
      </c>
      <c r="D2483" s="1" t="s">
        <v>355</v>
      </c>
      <c r="E2483" s="1" t="s">
        <v>33</v>
      </c>
      <c r="F2483" s="1">
        <v>127304</v>
      </c>
      <c r="G2483" s="1" t="s">
        <v>425</v>
      </c>
      <c r="H2483" s="29">
        <v>6825</v>
      </c>
      <c r="I2483" s="46">
        <v>434.56</v>
      </c>
      <c r="J2483" s="30">
        <v>220.89500000000001</v>
      </c>
      <c r="K2483" s="4"/>
      <c r="L2483" s="3" t="s">
        <v>510</v>
      </c>
      <c r="M2483" s="2">
        <v>45135</v>
      </c>
      <c r="N2483" s="2"/>
      <c r="O2483" s="2">
        <v>45148</v>
      </c>
      <c r="P2483" s="2"/>
      <c r="Q2483" s="2"/>
      <c r="R2483" s="1"/>
      <c r="S2483" s="45"/>
      <c r="T2483" s="31"/>
    </row>
    <row r="2484" spans="1:20" hidden="1" x14ac:dyDescent="0.25">
      <c r="A2484" s="1">
        <v>26925798</v>
      </c>
      <c r="B2484" s="2">
        <v>45138</v>
      </c>
      <c r="C2484" s="2" t="s">
        <v>456</v>
      </c>
      <c r="D2484" s="1" t="s">
        <v>45</v>
      </c>
      <c r="E2484" s="1" t="s">
        <v>26</v>
      </c>
      <c r="F2484" s="1">
        <v>127305</v>
      </c>
      <c r="G2484" s="1" t="s">
        <v>424</v>
      </c>
      <c r="H2484" s="29">
        <v>15553.85</v>
      </c>
      <c r="I2484" s="46">
        <v>917.05</v>
      </c>
      <c r="J2484" s="30">
        <v>538</v>
      </c>
      <c r="K2484" s="4"/>
      <c r="L2484" s="3" t="s">
        <v>510</v>
      </c>
      <c r="M2484" s="2">
        <v>45135</v>
      </c>
      <c r="N2484" s="2"/>
      <c r="O2484" s="2">
        <v>45159</v>
      </c>
      <c r="P2484" s="2"/>
      <c r="Q2484" s="2"/>
      <c r="R2484" s="1"/>
      <c r="S2484" s="45"/>
      <c r="T2484" s="31"/>
    </row>
    <row r="2485" spans="1:20" hidden="1" x14ac:dyDescent="0.25">
      <c r="A2485" s="1">
        <v>26974598</v>
      </c>
      <c r="B2485" s="2">
        <v>45138</v>
      </c>
      <c r="C2485" s="2" t="s">
        <v>456</v>
      </c>
      <c r="D2485" s="1" t="s">
        <v>1049</v>
      </c>
      <c r="E2485" s="1" t="s">
        <v>49</v>
      </c>
      <c r="F2485" s="1">
        <v>127306</v>
      </c>
      <c r="G2485" s="1" t="s">
        <v>424</v>
      </c>
      <c r="H2485" s="29">
        <v>9100</v>
      </c>
      <c r="I2485" s="46">
        <v>657.1</v>
      </c>
      <c r="J2485" s="30">
        <v>285</v>
      </c>
      <c r="K2485" s="4"/>
      <c r="L2485" s="3" t="s">
        <v>798</v>
      </c>
      <c r="M2485" s="2">
        <v>45135</v>
      </c>
      <c r="N2485" s="2"/>
      <c r="O2485" s="5">
        <v>45168</v>
      </c>
      <c r="P2485" s="2"/>
      <c r="Q2485" s="2"/>
      <c r="R2485" s="1"/>
      <c r="S2485" s="45"/>
      <c r="T2485" s="31"/>
    </row>
    <row r="2486" spans="1:20" hidden="1" x14ac:dyDescent="0.25">
      <c r="A2486" s="1">
        <v>26389198</v>
      </c>
      <c r="B2486" s="2">
        <v>45141</v>
      </c>
      <c r="C2486" s="2" t="s">
        <v>715</v>
      </c>
      <c r="D2486" s="1" t="s">
        <v>65</v>
      </c>
      <c r="E2486" s="1" t="s">
        <v>66</v>
      </c>
      <c r="F2486" s="1">
        <v>127308</v>
      </c>
      <c r="G2486" s="1" t="s">
        <v>423</v>
      </c>
      <c r="H2486" s="29">
        <v>12847.24</v>
      </c>
      <c r="I2486" s="46">
        <v>591</v>
      </c>
      <c r="J2486" s="30">
        <v>326.495</v>
      </c>
      <c r="K2486" s="4"/>
      <c r="L2486" s="3" t="s">
        <v>860</v>
      </c>
      <c r="M2486" s="2">
        <v>45135</v>
      </c>
      <c r="N2486" s="2" t="s">
        <v>1407</v>
      </c>
      <c r="O2486" s="5">
        <v>45152</v>
      </c>
      <c r="P2486" s="2"/>
      <c r="Q2486" s="2"/>
      <c r="R2486" s="1"/>
      <c r="S2486" s="45"/>
      <c r="T2486" s="31"/>
    </row>
    <row r="2487" spans="1:20" hidden="1" x14ac:dyDescent="0.25">
      <c r="A2487" s="1">
        <v>26550498</v>
      </c>
      <c r="B2487" s="2">
        <v>45138</v>
      </c>
      <c r="C2487" s="2" t="s">
        <v>456</v>
      </c>
      <c r="D2487" s="1" t="s">
        <v>393</v>
      </c>
      <c r="E2487" s="1" t="s">
        <v>6</v>
      </c>
      <c r="F2487" s="1">
        <v>127309</v>
      </c>
      <c r="G2487" s="1" t="s">
        <v>422</v>
      </c>
      <c r="H2487" s="29">
        <v>4090.2</v>
      </c>
      <c r="I2487" s="46">
        <v>250</v>
      </c>
      <c r="J2487" s="30">
        <v>151.50700000000001</v>
      </c>
      <c r="K2487" s="4"/>
      <c r="L2487" s="3" t="s">
        <v>655</v>
      </c>
      <c r="M2487" s="2">
        <v>45135</v>
      </c>
      <c r="N2487" s="2"/>
      <c r="O2487" s="5">
        <v>45146</v>
      </c>
      <c r="P2487" s="2"/>
      <c r="Q2487" s="2"/>
      <c r="R2487" s="1"/>
      <c r="S2487" s="45"/>
      <c r="T2487" s="31"/>
    </row>
    <row r="2488" spans="1:20" hidden="1" x14ac:dyDescent="0.25">
      <c r="A2488" s="1">
        <v>27028998</v>
      </c>
      <c r="B2488" s="2">
        <v>45138</v>
      </c>
      <c r="C2488" s="2" t="s">
        <v>456</v>
      </c>
      <c r="D2488" s="1" t="s">
        <v>298</v>
      </c>
      <c r="E2488" s="1" t="s">
        <v>66</v>
      </c>
      <c r="F2488" s="1">
        <v>127310</v>
      </c>
      <c r="G2488" s="1" t="s">
        <v>423</v>
      </c>
      <c r="H2488" s="29">
        <v>18000</v>
      </c>
      <c r="I2488" s="46">
        <v>1187.0899999999999</v>
      </c>
      <c r="J2488" s="30">
        <v>618</v>
      </c>
      <c r="K2488" s="4"/>
      <c r="L2488" s="3" t="s">
        <v>61</v>
      </c>
      <c r="M2488" s="2">
        <v>45135</v>
      </c>
      <c r="N2488" s="2"/>
      <c r="O2488" s="5">
        <v>45146</v>
      </c>
      <c r="P2488" s="2"/>
      <c r="Q2488" s="2"/>
      <c r="R2488" s="1"/>
      <c r="S2488" s="45"/>
      <c r="T2488" s="31"/>
    </row>
    <row r="2489" spans="1:20" hidden="1" x14ac:dyDescent="0.25">
      <c r="A2489" s="1">
        <v>26907398</v>
      </c>
      <c r="B2489" s="2">
        <v>45138</v>
      </c>
      <c r="C2489" s="2" t="s">
        <v>456</v>
      </c>
      <c r="D2489" s="1" t="s">
        <v>334</v>
      </c>
      <c r="E2489" s="1" t="s">
        <v>66</v>
      </c>
      <c r="F2489" s="1">
        <v>127311</v>
      </c>
      <c r="G2489" s="1" t="s">
        <v>423</v>
      </c>
      <c r="H2489" s="29">
        <v>12399.19</v>
      </c>
      <c r="I2489" s="46">
        <v>643.84</v>
      </c>
      <c r="J2489" s="30">
        <v>322</v>
      </c>
      <c r="K2489" s="4"/>
      <c r="L2489" s="3" t="s">
        <v>61</v>
      </c>
      <c r="M2489" s="2">
        <v>45135</v>
      </c>
      <c r="N2489" s="2"/>
      <c r="O2489" s="5">
        <v>45147</v>
      </c>
      <c r="P2489" s="2"/>
      <c r="Q2489" s="2"/>
      <c r="R2489" s="1"/>
      <c r="S2489" s="45"/>
      <c r="T2489" s="31"/>
    </row>
    <row r="2490" spans="1:20" hidden="1" x14ac:dyDescent="0.25">
      <c r="A2490" s="1">
        <v>26818598</v>
      </c>
      <c r="B2490" s="2">
        <v>45138</v>
      </c>
      <c r="C2490" s="2" t="s">
        <v>456</v>
      </c>
      <c r="D2490" s="1" t="s">
        <v>332</v>
      </c>
      <c r="E2490" s="1" t="s">
        <v>10</v>
      </c>
      <c r="F2490" s="1">
        <v>127312</v>
      </c>
      <c r="G2490" s="1" t="s">
        <v>423</v>
      </c>
      <c r="H2490" s="29">
        <v>15840</v>
      </c>
      <c r="I2490" s="46">
        <v>675.82</v>
      </c>
      <c r="J2490" s="30">
        <v>560</v>
      </c>
      <c r="K2490" s="4"/>
      <c r="L2490" s="3" t="s">
        <v>61</v>
      </c>
      <c r="M2490" s="2">
        <v>45135</v>
      </c>
      <c r="N2490" s="2"/>
      <c r="O2490" s="5">
        <v>45153</v>
      </c>
      <c r="P2490" s="2"/>
      <c r="Q2490" s="2"/>
      <c r="R2490" s="1"/>
      <c r="S2490" s="45"/>
      <c r="T2490" s="31"/>
    </row>
    <row r="2491" spans="1:20" hidden="1" x14ac:dyDescent="0.25">
      <c r="A2491" s="1">
        <v>26410698</v>
      </c>
      <c r="B2491" s="2">
        <v>45139</v>
      </c>
      <c r="C2491" s="2" t="s">
        <v>715</v>
      </c>
      <c r="D2491" s="1" t="s">
        <v>184</v>
      </c>
      <c r="E2491" s="1" t="s">
        <v>80</v>
      </c>
      <c r="F2491" s="1">
        <v>127316</v>
      </c>
      <c r="G2491" s="1" t="s">
        <v>423</v>
      </c>
      <c r="H2491" s="29">
        <v>8923</v>
      </c>
      <c r="I2491" s="46">
        <v>338.38</v>
      </c>
      <c r="J2491" s="30">
        <v>286.06900000000002</v>
      </c>
      <c r="K2491" s="4"/>
      <c r="L2491" s="3" t="s">
        <v>844</v>
      </c>
      <c r="M2491" s="2">
        <v>45138</v>
      </c>
      <c r="N2491" s="2"/>
      <c r="O2491" s="5">
        <v>45156</v>
      </c>
      <c r="P2491" s="2"/>
      <c r="Q2491" s="2"/>
      <c r="R2491" s="1"/>
      <c r="S2491" s="45"/>
      <c r="T2491" s="31"/>
    </row>
    <row r="2492" spans="1:20" hidden="1" x14ac:dyDescent="0.25">
      <c r="A2492" s="1">
        <v>27235999</v>
      </c>
      <c r="B2492" s="2">
        <v>45140</v>
      </c>
      <c r="C2492" s="2" t="s">
        <v>715</v>
      </c>
      <c r="D2492" s="1" t="s">
        <v>224</v>
      </c>
      <c r="E2492" s="1" t="s">
        <v>10</v>
      </c>
      <c r="F2492" s="1">
        <v>127317</v>
      </c>
      <c r="G2492" s="1" t="s">
        <v>423</v>
      </c>
      <c r="H2492" s="29">
        <v>671.92</v>
      </c>
      <c r="I2492" s="46">
        <v>99.49</v>
      </c>
      <c r="J2492" s="30">
        <v>28.989000000000001</v>
      </c>
      <c r="K2492" s="4"/>
      <c r="L2492" s="3" t="s">
        <v>61</v>
      </c>
      <c r="M2492" s="2">
        <v>45138</v>
      </c>
      <c r="N2492" s="2"/>
      <c r="O2492" s="5">
        <v>45161</v>
      </c>
      <c r="P2492" s="2"/>
      <c r="Q2492" s="2"/>
      <c r="R2492" s="1"/>
      <c r="S2492" s="45"/>
      <c r="T2492" s="31"/>
    </row>
    <row r="2493" spans="1:20" hidden="1" x14ac:dyDescent="0.25">
      <c r="A2493" s="1">
        <v>26814798</v>
      </c>
      <c r="B2493" s="2">
        <v>45138</v>
      </c>
      <c r="C2493" s="2" t="s">
        <v>456</v>
      </c>
      <c r="D2493" s="1" t="s">
        <v>237</v>
      </c>
      <c r="E2493" s="1" t="s">
        <v>16</v>
      </c>
      <c r="F2493" s="1">
        <v>127318</v>
      </c>
      <c r="G2493" s="1" t="s">
        <v>423</v>
      </c>
      <c r="H2493" s="29">
        <v>10106.91</v>
      </c>
      <c r="I2493" s="46">
        <v>528.02</v>
      </c>
      <c r="J2493" s="30">
        <v>344.13299999999998</v>
      </c>
      <c r="K2493" s="4"/>
      <c r="L2493" s="3" t="s">
        <v>11</v>
      </c>
      <c r="M2493" s="2">
        <v>45138</v>
      </c>
      <c r="N2493" s="2"/>
      <c r="O2493" s="5">
        <v>45156</v>
      </c>
      <c r="P2493" s="2"/>
      <c r="Q2493" s="2"/>
      <c r="R2493" s="1"/>
      <c r="S2493" s="45"/>
      <c r="T2493" s="31"/>
    </row>
    <row r="2494" spans="1:20" hidden="1" x14ac:dyDescent="0.25">
      <c r="A2494" s="1">
        <v>27236000</v>
      </c>
      <c r="B2494" s="2">
        <v>45139</v>
      </c>
      <c r="C2494" s="2" t="s">
        <v>715</v>
      </c>
      <c r="D2494" s="1" t="s">
        <v>319</v>
      </c>
      <c r="E2494" s="1" t="s">
        <v>30</v>
      </c>
      <c r="F2494" s="1">
        <v>127319</v>
      </c>
      <c r="G2494" s="1" t="s">
        <v>425</v>
      </c>
      <c r="H2494" s="29">
        <v>656.7</v>
      </c>
      <c r="I2494" s="46">
        <v>234.99</v>
      </c>
      <c r="J2494" s="30">
        <v>33.75</v>
      </c>
      <c r="K2494" s="4"/>
      <c r="L2494" s="3" t="s">
        <v>798</v>
      </c>
      <c r="M2494" s="2">
        <v>45138</v>
      </c>
      <c r="N2494" s="2"/>
      <c r="O2494" s="2">
        <v>45149</v>
      </c>
      <c r="P2494" s="2"/>
      <c r="Q2494" s="2"/>
      <c r="R2494" s="1"/>
      <c r="S2494" s="45"/>
      <c r="T2494" s="31"/>
    </row>
    <row r="2495" spans="1:20" hidden="1" x14ac:dyDescent="0.25">
      <c r="A2495" s="1">
        <v>26754398</v>
      </c>
      <c r="B2495" s="2">
        <v>45138</v>
      </c>
      <c r="C2495" s="2" t="s">
        <v>456</v>
      </c>
      <c r="D2495" s="1" t="s">
        <v>156</v>
      </c>
      <c r="E2495" s="1" t="s">
        <v>20</v>
      </c>
      <c r="F2495" s="1">
        <v>127323</v>
      </c>
      <c r="G2495" s="1" t="s">
        <v>423</v>
      </c>
      <c r="H2495" s="29">
        <v>10209</v>
      </c>
      <c r="I2495" s="46">
        <v>527.05999999999995</v>
      </c>
      <c r="J2495" s="30">
        <v>343.50599999999997</v>
      </c>
      <c r="K2495" s="4"/>
      <c r="L2495" s="3" t="s">
        <v>11</v>
      </c>
      <c r="M2495" s="2">
        <v>45138</v>
      </c>
      <c r="N2495" s="2"/>
      <c r="O2495" s="5">
        <v>45154</v>
      </c>
      <c r="P2495" s="2"/>
      <c r="Q2495" s="2"/>
      <c r="R2495" s="1"/>
      <c r="S2495" s="45"/>
      <c r="T2495" s="31"/>
    </row>
    <row r="2496" spans="1:20" hidden="1" x14ac:dyDescent="0.25">
      <c r="A2496" s="1">
        <v>26370698</v>
      </c>
      <c r="B2496" s="2">
        <v>45138</v>
      </c>
      <c r="C2496" s="2" t="s">
        <v>456</v>
      </c>
      <c r="D2496" s="1" t="s">
        <v>41</v>
      </c>
      <c r="E2496" s="1" t="s">
        <v>30</v>
      </c>
      <c r="F2496" s="1">
        <v>127324</v>
      </c>
      <c r="G2496" s="1" t="s">
        <v>425</v>
      </c>
      <c r="H2496" s="29">
        <v>20109</v>
      </c>
      <c r="I2496" s="46">
        <v>1264.53</v>
      </c>
      <c r="J2496" s="30">
        <v>709.68499999999995</v>
      </c>
      <c r="K2496" s="4"/>
      <c r="L2496" s="3" t="s">
        <v>959</v>
      </c>
      <c r="M2496" s="2">
        <v>45138</v>
      </c>
      <c r="N2496" s="2" t="s">
        <v>1407</v>
      </c>
      <c r="O2496" s="2">
        <v>45160</v>
      </c>
      <c r="P2496" s="2"/>
      <c r="Q2496" s="2"/>
      <c r="R2496" s="1"/>
      <c r="S2496" s="45"/>
      <c r="T2496" s="31"/>
    </row>
    <row r="2497" spans="1:20" hidden="1" x14ac:dyDescent="0.25">
      <c r="A2497" s="1">
        <v>26704698</v>
      </c>
      <c r="B2497" s="2">
        <v>45138</v>
      </c>
      <c r="C2497" s="2" t="s">
        <v>456</v>
      </c>
      <c r="D2497" s="1" t="s">
        <v>375</v>
      </c>
      <c r="E2497" s="1" t="s">
        <v>16</v>
      </c>
      <c r="F2497" s="1">
        <v>127325</v>
      </c>
      <c r="G2497" s="1" t="s">
        <v>423</v>
      </c>
      <c r="H2497" s="29">
        <v>10275</v>
      </c>
      <c r="I2497" s="46">
        <v>528.02</v>
      </c>
      <c r="J2497" s="30">
        <v>344.13299999999998</v>
      </c>
      <c r="K2497" s="4"/>
      <c r="L2497" s="3" t="s">
        <v>11</v>
      </c>
      <c r="M2497" s="2">
        <v>45138</v>
      </c>
      <c r="N2497" s="2"/>
      <c r="O2497" s="5">
        <v>45156</v>
      </c>
      <c r="P2497" s="2"/>
      <c r="Q2497" s="2"/>
      <c r="R2497" s="1"/>
      <c r="S2497" s="45"/>
      <c r="T2497" s="31"/>
    </row>
    <row r="2498" spans="1:20" hidden="1" x14ac:dyDescent="0.25">
      <c r="A2498" s="1">
        <v>26561398</v>
      </c>
      <c r="B2498" s="2">
        <v>45138</v>
      </c>
      <c r="C2498" s="2" t="s">
        <v>456</v>
      </c>
      <c r="D2498" s="1" t="s">
        <v>620</v>
      </c>
      <c r="E2498" s="1" t="s">
        <v>60</v>
      </c>
      <c r="F2498" s="1">
        <v>127326</v>
      </c>
      <c r="G2498" s="1" t="s">
        <v>423</v>
      </c>
      <c r="H2498" s="29">
        <v>15409</v>
      </c>
      <c r="I2498" s="46">
        <v>900.5</v>
      </c>
      <c r="J2498" s="30">
        <v>532.06500000000005</v>
      </c>
      <c r="K2498" s="4"/>
      <c r="L2498" s="3" t="s">
        <v>61</v>
      </c>
      <c r="M2498" s="2">
        <v>45138</v>
      </c>
      <c r="N2498" s="2"/>
      <c r="O2498" s="5">
        <v>45154</v>
      </c>
      <c r="P2498" s="2"/>
      <c r="Q2498" s="2"/>
      <c r="R2498" s="1"/>
      <c r="S2498" s="45"/>
      <c r="T2498" s="31"/>
    </row>
    <row r="2499" spans="1:20" hidden="1" x14ac:dyDescent="0.25">
      <c r="A2499" s="1"/>
      <c r="B2499" s="2">
        <v>45139</v>
      </c>
      <c r="C2499" s="2" t="s">
        <v>715</v>
      </c>
      <c r="D2499" s="1" t="s">
        <v>910</v>
      </c>
      <c r="E2499" s="1" t="s">
        <v>28</v>
      </c>
      <c r="F2499" s="1">
        <v>127330</v>
      </c>
      <c r="G2499" s="1" t="s">
        <v>425</v>
      </c>
      <c r="H2499" s="29">
        <v>655.98</v>
      </c>
      <c r="I2499" s="46">
        <v>234.98</v>
      </c>
      <c r="J2499" s="30">
        <v>9</v>
      </c>
      <c r="K2499" s="4"/>
      <c r="L2499" s="3" t="s">
        <v>798</v>
      </c>
      <c r="M2499" s="2">
        <v>45138</v>
      </c>
      <c r="N2499" s="2" t="s">
        <v>1482</v>
      </c>
      <c r="O2499" s="2">
        <v>45152</v>
      </c>
      <c r="P2499" s="2"/>
      <c r="Q2499" s="2"/>
      <c r="R2499" s="1"/>
      <c r="S2499" s="45"/>
      <c r="T2499" s="31"/>
    </row>
    <row r="2500" spans="1:20" hidden="1" x14ac:dyDescent="0.25">
      <c r="A2500" s="1">
        <v>26805598</v>
      </c>
      <c r="B2500" s="2">
        <v>45138</v>
      </c>
      <c r="C2500" s="2" t="s">
        <v>456</v>
      </c>
      <c r="D2500" s="1" t="s">
        <v>710</v>
      </c>
      <c r="E2500" s="1" t="s">
        <v>33</v>
      </c>
      <c r="F2500" s="1">
        <v>127332</v>
      </c>
      <c r="G2500" s="1" t="s">
        <v>425</v>
      </c>
      <c r="H2500" s="29">
        <v>8909</v>
      </c>
      <c r="I2500" s="46">
        <v>422.5</v>
      </c>
      <c r="J2500" s="30">
        <v>286</v>
      </c>
      <c r="K2500" s="4"/>
      <c r="L2500" s="3" t="s">
        <v>510</v>
      </c>
      <c r="M2500" s="2">
        <v>45138</v>
      </c>
      <c r="N2500" s="2"/>
      <c r="O2500" s="2">
        <v>45152</v>
      </c>
      <c r="P2500" s="2"/>
      <c r="Q2500" s="2"/>
      <c r="R2500" s="1"/>
      <c r="S2500" s="45"/>
      <c r="T2500" s="31"/>
    </row>
    <row r="2501" spans="1:20" hidden="1" x14ac:dyDescent="0.25">
      <c r="A2501" s="1">
        <v>26565898</v>
      </c>
      <c r="B2501" s="2">
        <v>45141</v>
      </c>
      <c r="C2501" s="2" t="s">
        <v>715</v>
      </c>
      <c r="D2501" s="1" t="s">
        <v>65</v>
      </c>
      <c r="E2501" s="1" t="s">
        <v>66</v>
      </c>
      <c r="F2501" s="1">
        <v>127333</v>
      </c>
      <c r="G2501" s="1" t="s">
        <v>423</v>
      </c>
      <c r="H2501" s="29">
        <v>15409</v>
      </c>
      <c r="I2501" s="46">
        <v>708</v>
      </c>
      <c r="J2501" s="30">
        <v>538.34199999999998</v>
      </c>
      <c r="K2501" s="4"/>
      <c r="L2501" s="3" t="s">
        <v>860</v>
      </c>
      <c r="M2501" s="2">
        <v>45138</v>
      </c>
      <c r="N2501" s="2"/>
      <c r="O2501" s="5">
        <v>45152</v>
      </c>
      <c r="P2501" s="2"/>
      <c r="Q2501" s="2"/>
      <c r="R2501" s="1"/>
      <c r="S2501" s="45"/>
      <c r="T2501" s="31"/>
    </row>
    <row r="2502" spans="1:20" hidden="1" x14ac:dyDescent="0.25">
      <c r="A2502" s="1">
        <v>26210998</v>
      </c>
      <c r="B2502" s="2">
        <v>45138</v>
      </c>
      <c r="C2502" s="2" t="s">
        <v>456</v>
      </c>
      <c r="D2502" s="1" t="s">
        <v>59</v>
      </c>
      <c r="E2502" s="1" t="s">
        <v>60</v>
      </c>
      <c r="F2502" s="1">
        <v>127335</v>
      </c>
      <c r="G2502" s="1" t="s">
        <v>423</v>
      </c>
      <c r="H2502" s="29">
        <v>10209</v>
      </c>
      <c r="I2502" s="46">
        <v>585.59</v>
      </c>
      <c r="J2502" s="30">
        <v>343.50599999999997</v>
      </c>
      <c r="K2502" s="4"/>
      <c r="L2502" s="3" t="s">
        <v>61</v>
      </c>
      <c r="M2502" s="2">
        <v>45138</v>
      </c>
      <c r="N2502" s="2"/>
      <c r="O2502" s="5">
        <v>45154</v>
      </c>
      <c r="P2502" s="2"/>
      <c r="Q2502" s="2"/>
      <c r="R2502" s="1"/>
      <c r="S2502" s="45"/>
      <c r="T2502" s="31"/>
    </row>
    <row r="2503" spans="1:20" hidden="1" x14ac:dyDescent="0.25">
      <c r="A2503" s="1">
        <v>26420498</v>
      </c>
      <c r="B2503" s="2">
        <v>45138</v>
      </c>
      <c r="C2503" s="2" t="s">
        <v>456</v>
      </c>
      <c r="D2503" s="1" t="s">
        <v>224</v>
      </c>
      <c r="E2503" s="1" t="s">
        <v>10</v>
      </c>
      <c r="F2503" s="1">
        <v>127336</v>
      </c>
      <c r="G2503" s="1" t="s">
        <v>423</v>
      </c>
      <c r="H2503" s="29">
        <v>9589</v>
      </c>
      <c r="I2503" s="46">
        <v>463.74</v>
      </c>
      <c r="J2503" s="30">
        <v>313.13200000000001</v>
      </c>
      <c r="K2503" s="4"/>
      <c r="L2503" s="3" t="s">
        <v>61</v>
      </c>
      <c r="M2503" s="2">
        <v>45138</v>
      </c>
      <c r="N2503" s="2"/>
      <c r="O2503" s="5">
        <v>45157</v>
      </c>
      <c r="P2503" s="5"/>
      <c r="Q2503" s="2"/>
      <c r="R2503" s="1"/>
      <c r="S2503" s="45"/>
      <c r="T2503" s="31"/>
    </row>
    <row r="2504" spans="1:20" hidden="1" x14ac:dyDescent="0.25">
      <c r="A2504" s="1">
        <v>26593498</v>
      </c>
      <c r="B2504" s="2">
        <v>45138</v>
      </c>
      <c r="C2504" s="2" t="s">
        <v>456</v>
      </c>
      <c r="D2504" s="1" t="s">
        <v>99</v>
      </c>
      <c r="E2504" s="1" t="s">
        <v>16</v>
      </c>
      <c r="F2504" s="1">
        <v>127337</v>
      </c>
      <c r="G2504" s="1" t="s">
        <v>423</v>
      </c>
      <c r="H2504" s="29">
        <v>13539</v>
      </c>
      <c r="I2504" s="46">
        <v>689.6</v>
      </c>
      <c r="J2504" s="30">
        <v>449.44099999999997</v>
      </c>
      <c r="K2504" s="4"/>
      <c r="L2504" s="3" t="s">
        <v>11</v>
      </c>
      <c r="M2504" s="2">
        <v>45138</v>
      </c>
      <c r="N2504" s="2"/>
      <c r="O2504" s="5">
        <v>45156</v>
      </c>
      <c r="P2504" s="2"/>
      <c r="Q2504" s="2"/>
      <c r="R2504" s="1"/>
      <c r="S2504" s="45"/>
      <c r="T2504" s="31"/>
    </row>
    <row r="2505" spans="1:20" hidden="1" x14ac:dyDescent="0.25">
      <c r="A2505" s="1"/>
      <c r="B2505" s="2">
        <v>45139</v>
      </c>
      <c r="C2505" s="2" t="s">
        <v>715</v>
      </c>
      <c r="D2505" s="1" t="s">
        <v>17</v>
      </c>
      <c r="E2505" s="1" t="s">
        <v>16</v>
      </c>
      <c r="F2505" s="1">
        <v>127338</v>
      </c>
      <c r="G2505" s="1" t="s">
        <v>423</v>
      </c>
      <c r="H2505" s="29">
        <v>3980.08</v>
      </c>
      <c r="I2505" s="46">
        <v>149.30000000000001</v>
      </c>
      <c r="J2505" s="30">
        <v>108.79</v>
      </c>
      <c r="K2505" s="4"/>
      <c r="L2505" s="3" t="s">
        <v>11</v>
      </c>
      <c r="M2505" s="2">
        <v>45138</v>
      </c>
      <c r="N2505" s="2" t="s">
        <v>1482</v>
      </c>
      <c r="O2505" s="5">
        <v>45153</v>
      </c>
      <c r="P2505" s="2"/>
      <c r="Q2505" s="2"/>
      <c r="R2505" s="1"/>
      <c r="S2505" s="45"/>
      <c r="T2505" s="31"/>
    </row>
    <row r="2506" spans="1:20" hidden="1" x14ac:dyDescent="0.25">
      <c r="A2506" s="1">
        <v>26959998</v>
      </c>
      <c r="B2506" s="2">
        <v>45138</v>
      </c>
      <c r="C2506" s="2" t="s">
        <v>456</v>
      </c>
      <c r="D2506" s="1" t="s">
        <v>301</v>
      </c>
      <c r="E2506" s="1" t="s">
        <v>10</v>
      </c>
      <c r="F2506" s="1">
        <v>127340</v>
      </c>
      <c r="G2506" s="1" t="s">
        <v>423</v>
      </c>
      <c r="H2506" s="29">
        <v>8313.9</v>
      </c>
      <c r="I2506" s="46">
        <v>349.64</v>
      </c>
      <c r="J2506" s="30">
        <v>229.33799999999999</v>
      </c>
      <c r="K2506" s="4"/>
      <c r="L2506" s="3" t="s">
        <v>61</v>
      </c>
      <c r="M2506" s="2">
        <v>45138</v>
      </c>
      <c r="N2506" s="2"/>
      <c r="O2506" s="5">
        <v>45159</v>
      </c>
      <c r="P2506" s="2"/>
      <c r="Q2506" s="2"/>
      <c r="R2506" s="1"/>
      <c r="S2506" s="45"/>
      <c r="T2506" s="31"/>
    </row>
    <row r="2507" spans="1:20" hidden="1" x14ac:dyDescent="0.25">
      <c r="A2507" s="1">
        <v>26781198</v>
      </c>
      <c r="B2507" s="2">
        <v>45138</v>
      </c>
      <c r="C2507" s="2" t="s">
        <v>456</v>
      </c>
      <c r="D2507" s="1" t="s">
        <v>173</v>
      </c>
      <c r="E2507" s="1" t="s">
        <v>55</v>
      </c>
      <c r="F2507" s="1">
        <v>127343</v>
      </c>
      <c r="G2507" s="1" t="s">
        <v>426</v>
      </c>
      <c r="H2507" s="29">
        <v>11997.32</v>
      </c>
      <c r="I2507" s="46">
        <v>656.41</v>
      </c>
      <c r="J2507" s="30">
        <v>319.04300000000001</v>
      </c>
      <c r="K2507" s="4"/>
      <c r="L2507" s="3" t="s">
        <v>52</v>
      </c>
      <c r="M2507" s="2">
        <v>45138</v>
      </c>
      <c r="N2507" s="2"/>
      <c r="O2507" s="2">
        <v>45153</v>
      </c>
      <c r="P2507" s="2"/>
      <c r="Q2507" s="2"/>
      <c r="R2507" s="1"/>
      <c r="S2507" s="45"/>
      <c r="T2507" s="31"/>
    </row>
    <row r="2508" spans="1:20" hidden="1" x14ac:dyDescent="0.25">
      <c r="A2508" s="1">
        <v>27015898</v>
      </c>
      <c r="B2508" s="2">
        <v>45138</v>
      </c>
      <c r="C2508" s="2" t="s">
        <v>456</v>
      </c>
      <c r="D2508" s="1" t="s">
        <v>4</v>
      </c>
      <c r="E2508" s="1" t="s">
        <v>5</v>
      </c>
      <c r="F2508" s="1">
        <v>127344</v>
      </c>
      <c r="G2508" s="1" t="s">
        <v>422</v>
      </c>
      <c r="H2508" s="29">
        <v>18745.330000000002</v>
      </c>
      <c r="I2508" s="46">
        <v>468.63</v>
      </c>
      <c r="J2508" s="30">
        <v>633.322</v>
      </c>
      <c r="K2508" s="4"/>
      <c r="L2508" s="3" t="s">
        <v>836</v>
      </c>
      <c r="M2508" s="2">
        <v>45138</v>
      </c>
      <c r="N2508" s="2"/>
      <c r="O2508" s="5">
        <v>45142</v>
      </c>
      <c r="P2508" s="2"/>
      <c r="Q2508" s="2"/>
      <c r="R2508" s="1"/>
      <c r="S2508" s="45"/>
      <c r="T2508" s="31"/>
    </row>
    <row r="2509" spans="1:20" hidden="1" x14ac:dyDescent="0.25">
      <c r="A2509" s="1">
        <v>26735498</v>
      </c>
      <c r="B2509" s="2">
        <v>45138</v>
      </c>
      <c r="C2509" s="2" t="s">
        <v>456</v>
      </c>
      <c r="D2509" s="1" t="s">
        <v>141</v>
      </c>
      <c r="E2509" s="1" t="s">
        <v>30</v>
      </c>
      <c r="F2509" s="1">
        <v>127350</v>
      </c>
      <c r="G2509" s="1" t="s">
        <v>425</v>
      </c>
      <c r="H2509" s="29">
        <v>9494</v>
      </c>
      <c r="I2509" s="46">
        <v>620.65</v>
      </c>
      <c r="J2509" s="30">
        <v>313.13299999999998</v>
      </c>
      <c r="K2509" s="4"/>
      <c r="L2509" s="3" t="s">
        <v>798</v>
      </c>
      <c r="M2509" s="2">
        <v>45138</v>
      </c>
      <c r="N2509" s="2"/>
      <c r="O2509" s="5">
        <v>45162</v>
      </c>
      <c r="P2509" s="2"/>
      <c r="Q2509" s="2"/>
      <c r="R2509" s="1"/>
      <c r="S2509" s="45"/>
      <c r="T2509" s="31"/>
    </row>
    <row r="2510" spans="1:20" hidden="1" x14ac:dyDescent="0.25">
      <c r="A2510" s="1">
        <v>26591098</v>
      </c>
      <c r="B2510" s="2">
        <v>45138</v>
      </c>
      <c r="C2510" s="2" t="s">
        <v>456</v>
      </c>
      <c r="D2510" s="1" t="s">
        <v>907</v>
      </c>
      <c r="E2510" s="1" t="s">
        <v>49</v>
      </c>
      <c r="F2510" s="1">
        <v>127352</v>
      </c>
      <c r="G2510" s="1" t="s">
        <v>424</v>
      </c>
      <c r="H2510" s="29">
        <v>62990</v>
      </c>
      <c r="I2510" s="46">
        <v>4060.76</v>
      </c>
      <c r="J2510" s="30">
        <v>2014</v>
      </c>
      <c r="K2510" s="4"/>
      <c r="L2510" s="3" t="s">
        <v>798</v>
      </c>
      <c r="M2510" s="2">
        <v>45138</v>
      </c>
      <c r="N2510" s="2"/>
      <c r="O2510" s="5">
        <v>45163</v>
      </c>
      <c r="P2510" s="2"/>
      <c r="Q2510" s="2"/>
      <c r="R2510" s="1"/>
      <c r="S2510" s="45"/>
      <c r="T2510" s="31"/>
    </row>
    <row r="2511" spans="1:20" hidden="1" x14ac:dyDescent="0.25">
      <c r="A2511" s="1">
        <v>27280698</v>
      </c>
      <c r="B2511" s="2">
        <v>45138</v>
      </c>
      <c r="C2511" s="2" t="s">
        <v>456</v>
      </c>
      <c r="D2511" s="1" t="s">
        <v>34</v>
      </c>
      <c r="E2511" s="1" t="s">
        <v>28</v>
      </c>
      <c r="F2511" s="1">
        <v>127353</v>
      </c>
      <c r="G2511" s="1" t="s">
        <v>425</v>
      </c>
      <c r="H2511" s="29">
        <v>8249</v>
      </c>
      <c r="I2511" s="46">
        <v>357.72</v>
      </c>
      <c r="J2511" s="30">
        <v>252.553</v>
      </c>
      <c r="K2511" s="4"/>
      <c r="L2511" s="3" t="s">
        <v>798</v>
      </c>
      <c r="M2511" s="2">
        <v>45138</v>
      </c>
      <c r="N2511" s="2"/>
      <c r="O2511" s="5">
        <v>45149</v>
      </c>
      <c r="P2511" s="2"/>
      <c r="Q2511" s="2"/>
      <c r="R2511" s="1"/>
      <c r="S2511" s="45"/>
      <c r="T2511" s="31"/>
    </row>
    <row r="2512" spans="1:20" hidden="1" x14ac:dyDescent="0.25">
      <c r="A2512" s="1">
        <v>26422098</v>
      </c>
      <c r="B2512" s="2">
        <v>45138</v>
      </c>
      <c r="C2512" s="2" t="s">
        <v>456</v>
      </c>
      <c r="D2512" s="1" t="s">
        <v>1050</v>
      </c>
      <c r="E2512" s="1" t="s">
        <v>420</v>
      </c>
      <c r="F2512" s="1">
        <v>127354</v>
      </c>
      <c r="G2512" s="1" t="s">
        <v>424</v>
      </c>
      <c r="H2512" s="29">
        <v>10065</v>
      </c>
      <c r="I2512" s="46">
        <v>1811.47</v>
      </c>
      <c r="J2512" s="30">
        <v>312.25400000000002</v>
      </c>
      <c r="K2512" s="4"/>
      <c r="L2512" s="3" t="s">
        <v>798</v>
      </c>
      <c r="M2512" s="2">
        <v>45138</v>
      </c>
      <c r="N2512" s="2"/>
      <c r="O2512" s="5">
        <v>45190</v>
      </c>
      <c r="P2512" s="2"/>
      <c r="Q2512" s="2"/>
      <c r="R2512" s="1"/>
      <c r="S2512" s="45"/>
      <c r="T2512" s="31"/>
    </row>
    <row r="2513" spans="1:20" hidden="1" x14ac:dyDescent="0.25">
      <c r="A2513" s="1">
        <v>26453798</v>
      </c>
      <c r="B2513" s="2">
        <v>45139</v>
      </c>
      <c r="C2513" s="2" t="s">
        <v>715</v>
      </c>
      <c r="D2513" s="1" t="s">
        <v>96</v>
      </c>
      <c r="E2513" s="1" t="s">
        <v>60</v>
      </c>
      <c r="F2513" s="1">
        <v>127355</v>
      </c>
      <c r="G2513" s="1" t="s">
        <v>423</v>
      </c>
      <c r="H2513" s="29">
        <v>15650.86</v>
      </c>
      <c r="I2513" s="46">
        <v>858.02</v>
      </c>
      <c r="J2513" s="30">
        <v>504.71899999999999</v>
      </c>
      <c r="K2513" s="4"/>
      <c r="L2513" s="3" t="s">
        <v>510</v>
      </c>
      <c r="M2513" s="2">
        <v>45138</v>
      </c>
      <c r="N2513" s="2"/>
      <c r="O2513" s="5">
        <v>45163</v>
      </c>
      <c r="P2513" s="2"/>
      <c r="Q2513" s="2"/>
      <c r="R2513" s="1"/>
      <c r="S2513" s="45"/>
      <c r="T2513" s="31"/>
    </row>
    <row r="2514" spans="1:20" hidden="1" x14ac:dyDescent="0.25">
      <c r="A2514" s="1">
        <v>25332898</v>
      </c>
      <c r="B2514" s="2">
        <v>45139</v>
      </c>
      <c r="C2514" s="2" t="s">
        <v>715</v>
      </c>
      <c r="D2514" s="1" t="s">
        <v>435</v>
      </c>
      <c r="E2514" s="1" t="s">
        <v>66</v>
      </c>
      <c r="F2514" s="1">
        <v>127356</v>
      </c>
      <c r="G2514" s="1" t="s">
        <v>423</v>
      </c>
      <c r="H2514" s="29">
        <v>14807.73</v>
      </c>
      <c r="I2514" s="46">
        <v>785.68</v>
      </c>
      <c r="J2514" s="30">
        <v>462.166</v>
      </c>
      <c r="K2514" s="4"/>
      <c r="L2514" s="3" t="s">
        <v>510</v>
      </c>
      <c r="M2514" s="2">
        <v>45138</v>
      </c>
      <c r="N2514" s="2"/>
      <c r="O2514" s="5">
        <v>45166</v>
      </c>
      <c r="P2514" s="2"/>
      <c r="Q2514" s="2"/>
      <c r="R2514" s="1"/>
      <c r="S2514" s="45"/>
      <c r="T2514" s="31"/>
    </row>
    <row r="2515" spans="1:20" hidden="1" x14ac:dyDescent="0.25">
      <c r="A2515" s="1">
        <v>26773498</v>
      </c>
      <c r="B2515" s="2">
        <v>45139</v>
      </c>
      <c r="C2515" s="2" t="s">
        <v>715</v>
      </c>
      <c r="D2515" s="1" t="s">
        <v>84</v>
      </c>
      <c r="E2515" s="1" t="s">
        <v>13</v>
      </c>
      <c r="F2515" s="1">
        <v>127357</v>
      </c>
      <c r="G2515" s="1" t="s">
        <v>423</v>
      </c>
      <c r="H2515" s="29">
        <v>11660</v>
      </c>
      <c r="I2515" s="46">
        <v>431.44</v>
      </c>
      <c r="J2515" s="30">
        <v>350.87700000000001</v>
      </c>
      <c r="K2515" s="4"/>
      <c r="L2515" s="3" t="s">
        <v>844</v>
      </c>
      <c r="M2515" s="2">
        <v>45138</v>
      </c>
      <c r="N2515" s="2"/>
      <c r="O2515" s="5">
        <v>45156</v>
      </c>
      <c r="P2515" s="2"/>
      <c r="Q2515" s="2"/>
      <c r="R2515" s="1"/>
      <c r="S2515" s="45"/>
      <c r="T2515" s="31"/>
    </row>
    <row r="2516" spans="1:20" hidden="1" x14ac:dyDescent="0.25">
      <c r="A2516" s="1">
        <v>27180998</v>
      </c>
      <c r="B2516" s="2">
        <v>45138</v>
      </c>
      <c r="C2516" s="2" t="s">
        <v>456</v>
      </c>
      <c r="D2516" s="1" t="s">
        <v>181</v>
      </c>
      <c r="E2516" s="1" t="s">
        <v>5</v>
      </c>
      <c r="F2516" s="1">
        <v>127360</v>
      </c>
      <c r="G2516" s="1" t="s">
        <v>422</v>
      </c>
      <c r="H2516" s="29">
        <v>33020.199999999997</v>
      </c>
      <c r="I2516" s="46">
        <v>844.35</v>
      </c>
      <c r="J2516" s="30">
        <v>1056.68</v>
      </c>
      <c r="K2516" s="4"/>
      <c r="L2516" s="3" t="s">
        <v>188</v>
      </c>
      <c r="M2516" s="2">
        <v>45138</v>
      </c>
      <c r="N2516" s="2"/>
      <c r="O2516" s="2">
        <v>45141</v>
      </c>
      <c r="P2516" s="2"/>
      <c r="Q2516" s="2"/>
      <c r="R2516" s="1"/>
      <c r="S2516" s="45"/>
      <c r="T2516" s="31"/>
    </row>
    <row r="2517" spans="1:20" hidden="1" x14ac:dyDescent="0.25">
      <c r="A2517" s="1">
        <v>26636198</v>
      </c>
      <c r="B2517" s="2">
        <v>45146</v>
      </c>
      <c r="C2517" s="2" t="s">
        <v>715</v>
      </c>
      <c r="D2517" s="1" t="s">
        <v>1073</v>
      </c>
      <c r="E2517" s="1" t="s">
        <v>33</v>
      </c>
      <c r="F2517" s="1">
        <v>127361</v>
      </c>
      <c r="G2517" s="1" t="s">
        <v>425</v>
      </c>
      <c r="H2517" s="29">
        <v>20799</v>
      </c>
      <c r="I2517" s="46">
        <v>782.69</v>
      </c>
      <c r="J2517" s="30">
        <v>707.03800000000001</v>
      </c>
      <c r="K2517" s="4"/>
      <c r="L2517" s="3" t="s">
        <v>799</v>
      </c>
      <c r="M2517" s="2">
        <v>45138</v>
      </c>
      <c r="N2517" s="2"/>
      <c r="O2517" s="5">
        <v>45154</v>
      </c>
      <c r="P2517" s="5"/>
      <c r="Q2517" s="2"/>
      <c r="R2517" s="1"/>
      <c r="S2517" s="45"/>
      <c r="T2517" s="31"/>
    </row>
    <row r="2518" spans="1:20" hidden="1" x14ac:dyDescent="0.25">
      <c r="A2518" s="1">
        <v>26488898</v>
      </c>
      <c r="B2518" s="2">
        <v>45139</v>
      </c>
      <c r="C2518" s="2" t="s">
        <v>715</v>
      </c>
      <c r="D2518" s="1" t="s">
        <v>235</v>
      </c>
      <c r="E2518" s="1" t="s">
        <v>66</v>
      </c>
      <c r="F2518" s="1">
        <v>127362</v>
      </c>
      <c r="G2518" s="1" t="s">
        <v>423</v>
      </c>
      <c r="H2518" s="29">
        <v>20109</v>
      </c>
      <c r="I2518" s="46">
        <v>1206.47</v>
      </c>
      <c r="J2518" s="30">
        <v>709.68499999999995</v>
      </c>
      <c r="K2518" s="4"/>
      <c r="L2518" s="3" t="s">
        <v>510</v>
      </c>
      <c r="M2518" s="2">
        <v>45138</v>
      </c>
      <c r="N2518" s="2"/>
      <c r="O2518" s="5">
        <v>45161</v>
      </c>
      <c r="P2518" s="2"/>
      <c r="Q2518" s="2"/>
      <c r="R2518" s="1"/>
      <c r="S2518" s="45"/>
      <c r="T2518" s="31"/>
    </row>
    <row r="2519" spans="1:20" hidden="1" x14ac:dyDescent="0.25">
      <c r="A2519" s="1">
        <v>27199498</v>
      </c>
      <c r="B2519" s="2">
        <v>45138</v>
      </c>
      <c r="C2519" s="2" t="s">
        <v>456</v>
      </c>
      <c r="D2519" s="1" t="s">
        <v>713</v>
      </c>
      <c r="E2519" s="1" t="s">
        <v>6</v>
      </c>
      <c r="F2519" s="1">
        <v>127363</v>
      </c>
      <c r="G2519" s="1" t="s">
        <v>422</v>
      </c>
      <c r="H2519" s="29">
        <v>17000</v>
      </c>
      <c r="I2519" s="46">
        <v>510</v>
      </c>
      <c r="J2519" s="30">
        <v>598.73199999999997</v>
      </c>
      <c r="K2519" s="4"/>
      <c r="L2519" s="3" t="s">
        <v>655</v>
      </c>
      <c r="M2519" s="2">
        <v>45138</v>
      </c>
      <c r="N2519" s="2"/>
      <c r="O2519" s="5">
        <v>45145</v>
      </c>
      <c r="P2519" s="2"/>
      <c r="Q2519" s="2"/>
      <c r="R2519" s="1"/>
      <c r="S2519" s="45"/>
      <c r="T2519" s="31"/>
    </row>
    <row r="2520" spans="1:20" hidden="1" x14ac:dyDescent="0.25">
      <c r="A2520" s="1">
        <v>26571398</v>
      </c>
      <c r="B2520" s="2">
        <v>45138</v>
      </c>
      <c r="C2520" s="2" t="s">
        <v>456</v>
      </c>
      <c r="D2520" s="1" t="s">
        <v>36</v>
      </c>
      <c r="E2520" s="1" t="s">
        <v>30</v>
      </c>
      <c r="F2520" s="1">
        <v>127364</v>
      </c>
      <c r="G2520" s="1" t="s">
        <v>425</v>
      </c>
      <c r="H2520" s="29">
        <v>16093.93</v>
      </c>
      <c r="I2520" s="46">
        <v>951.53</v>
      </c>
      <c r="J2520" s="30">
        <v>532.06500000000005</v>
      </c>
      <c r="K2520" s="4"/>
      <c r="L2520" s="3" t="s">
        <v>959</v>
      </c>
      <c r="M2520" s="2">
        <v>45138</v>
      </c>
      <c r="N2520" s="2" t="s">
        <v>1407</v>
      </c>
      <c r="O2520" s="5">
        <v>45156</v>
      </c>
      <c r="P2520" s="2"/>
      <c r="Q2520" s="2"/>
      <c r="R2520" s="1"/>
      <c r="S2520" s="45"/>
      <c r="T2520" s="31"/>
    </row>
    <row r="2521" spans="1:20" hidden="1" x14ac:dyDescent="0.25">
      <c r="A2521" s="1">
        <v>26910098</v>
      </c>
      <c r="B2521" s="2">
        <v>45139</v>
      </c>
      <c r="C2521" s="2" t="s">
        <v>715</v>
      </c>
      <c r="D2521" s="1" t="s">
        <v>47</v>
      </c>
      <c r="E2521" s="1" t="s">
        <v>30</v>
      </c>
      <c r="F2521" s="1">
        <v>127365</v>
      </c>
      <c r="G2521" s="1" t="s">
        <v>425</v>
      </c>
      <c r="H2521" s="29">
        <v>10106.91</v>
      </c>
      <c r="I2521" s="46">
        <v>0</v>
      </c>
      <c r="J2521" s="30">
        <v>343.50599999999997</v>
      </c>
      <c r="K2521" s="4"/>
      <c r="L2521" s="3" t="s">
        <v>959</v>
      </c>
      <c r="M2521" s="2">
        <v>45138</v>
      </c>
      <c r="N2521" s="2" t="s">
        <v>1407</v>
      </c>
      <c r="O2521" s="5">
        <v>45159</v>
      </c>
      <c r="P2521" s="2"/>
      <c r="Q2521" s="2"/>
      <c r="R2521" s="1"/>
      <c r="S2521" s="45"/>
      <c r="T2521" s="31"/>
    </row>
    <row r="2522" spans="1:20" hidden="1" x14ac:dyDescent="0.25">
      <c r="A2522" s="1">
        <v>26567098</v>
      </c>
      <c r="B2522" s="2">
        <v>45138</v>
      </c>
      <c r="C2522" s="2" t="s">
        <v>456</v>
      </c>
      <c r="D2522" s="1" t="s">
        <v>375</v>
      </c>
      <c r="E2522" s="1" t="s">
        <v>16</v>
      </c>
      <c r="F2522" s="1">
        <v>127367</v>
      </c>
      <c r="G2522" s="1" t="s">
        <v>423</v>
      </c>
      <c r="H2522" s="29">
        <v>19868.830000000002</v>
      </c>
      <c r="I2522" s="46">
        <v>999.59</v>
      </c>
      <c r="J2522" s="30">
        <v>651.47799999999995</v>
      </c>
      <c r="K2522" s="4"/>
      <c r="L2522" s="3" t="s">
        <v>11</v>
      </c>
      <c r="M2522" s="2">
        <v>45138</v>
      </c>
      <c r="N2522" s="2"/>
      <c r="O2522" s="5">
        <v>45156</v>
      </c>
      <c r="P2522" s="2"/>
      <c r="Q2522" s="2"/>
      <c r="R2522" s="1"/>
      <c r="S2522" s="45"/>
      <c r="T2522" s="31"/>
    </row>
    <row r="2523" spans="1:20" hidden="1" x14ac:dyDescent="0.25">
      <c r="A2523" s="1">
        <v>25506498</v>
      </c>
      <c r="B2523" s="2">
        <v>45139</v>
      </c>
      <c r="C2523" s="2" t="s">
        <v>715</v>
      </c>
      <c r="D2523" s="1" t="s">
        <v>771</v>
      </c>
      <c r="E2523" s="1" t="s">
        <v>80</v>
      </c>
      <c r="F2523" s="1">
        <v>127368</v>
      </c>
      <c r="G2523" s="1" t="s">
        <v>423</v>
      </c>
      <c r="H2523" s="29">
        <v>7317.73</v>
      </c>
      <c r="I2523" s="46">
        <v>283.8</v>
      </c>
      <c r="J2523" s="30">
        <v>238.214</v>
      </c>
      <c r="K2523" s="4"/>
      <c r="L2523" s="3" t="s">
        <v>844</v>
      </c>
      <c r="M2523" s="2">
        <v>45138</v>
      </c>
      <c r="N2523" s="2"/>
      <c r="O2523" s="5">
        <v>45156</v>
      </c>
      <c r="P2523" s="2"/>
      <c r="Q2523" s="2"/>
      <c r="R2523" s="1"/>
      <c r="S2523" s="45"/>
      <c r="T2523" s="31"/>
    </row>
    <row r="2524" spans="1:20" hidden="1" x14ac:dyDescent="0.25">
      <c r="A2524" s="1">
        <v>26219698</v>
      </c>
      <c r="B2524" s="2">
        <v>45146</v>
      </c>
      <c r="C2524" s="2" t="s">
        <v>715</v>
      </c>
      <c r="D2524" s="1" t="s">
        <v>474</v>
      </c>
      <c r="E2524" s="1" t="s">
        <v>33</v>
      </c>
      <c r="F2524" s="1">
        <v>127369</v>
      </c>
      <c r="G2524" s="1" t="s">
        <v>425</v>
      </c>
      <c r="H2524" s="29">
        <v>5539</v>
      </c>
      <c r="I2524" s="46">
        <v>208.44</v>
      </c>
      <c r="J2524" s="30">
        <v>162.68799999999999</v>
      </c>
      <c r="K2524" s="4"/>
      <c r="L2524" s="3" t="s">
        <v>799</v>
      </c>
      <c r="M2524" s="2">
        <v>45138</v>
      </c>
      <c r="N2524" s="2"/>
      <c r="O2524" s="5">
        <v>45155</v>
      </c>
      <c r="P2524" s="5"/>
      <c r="Q2524" s="2"/>
      <c r="R2524" s="1"/>
      <c r="S2524" s="45"/>
      <c r="T2524" s="31"/>
    </row>
    <row r="2525" spans="1:20" hidden="1" x14ac:dyDescent="0.25">
      <c r="A2525" s="1">
        <v>26851998</v>
      </c>
      <c r="B2525" s="2">
        <v>45141</v>
      </c>
      <c r="C2525" s="2" t="s">
        <v>715</v>
      </c>
      <c r="D2525" s="1" t="s">
        <v>172</v>
      </c>
      <c r="E2525" s="1" t="s">
        <v>51</v>
      </c>
      <c r="F2525" s="1">
        <v>127370</v>
      </c>
      <c r="G2525" s="1" t="s">
        <v>422</v>
      </c>
      <c r="H2525" s="29">
        <v>18385</v>
      </c>
      <c r="I2525" s="46">
        <v>752.24</v>
      </c>
      <c r="J2525" s="30">
        <v>623.53800000000001</v>
      </c>
      <c r="K2525" s="4"/>
      <c r="L2525" s="3" t="s">
        <v>799</v>
      </c>
      <c r="M2525" s="2">
        <v>45138</v>
      </c>
      <c r="N2525" s="2"/>
      <c r="O2525" s="5">
        <v>45142</v>
      </c>
      <c r="P2525" s="5"/>
      <c r="Q2525" s="2"/>
      <c r="R2525" s="1"/>
      <c r="S2525" s="45"/>
      <c r="T2525" s="31"/>
    </row>
    <row r="2526" spans="1:20" hidden="1" x14ac:dyDescent="0.25">
      <c r="A2526" s="1">
        <v>26960698</v>
      </c>
      <c r="B2526" s="2">
        <v>45138</v>
      </c>
      <c r="C2526" s="2" t="s">
        <v>456</v>
      </c>
      <c r="D2526" s="1" t="s">
        <v>23</v>
      </c>
      <c r="E2526" s="1" t="s">
        <v>24</v>
      </c>
      <c r="F2526" s="1">
        <v>127371</v>
      </c>
      <c r="G2526" s="1" t="s">
        <v>423</v>
      </c>
      <c r="H2526" s="29">
        <v>54500</v>
      </c>
      <c r="I2526" s="46">
        <v>3042.53</v>
      </c>
      <c r="J2526" s="30">
        <v>1982.9880000000001</v>
      </c>
      <c r="K2526" s="4"/>
      <c r="L2526" s="3" t="s">
        <v>11</v>
      </c>
      <c r="M2526" s="2">
        <v>45138</v>
      </c>
      <c r="N2526" s="2"/>
      <c r="O2526" s="5">
        <v>45156</v>
      </c>
      <c r="P2526" s="2"/>
      <c r="Q2526" s="2"/>
      <c r="R2526" s="1"/>
      <c r="S2526" s="45"/>
      <c r="T2526" s="31"/>
    </row>
    <row r="2527" spans="1:20" hidden="1" x14ac:dyDescent="0.25">
      <c r="A2527" s="1">
        <v>26543098</v>
      </c>
      <c r="B2527" s="2">
        <v>45138</v>
      </c>
      <c r="C2527" s="2" t="s">
        <v>456</v>
      </c>
      <c r="D2527" s="1" t="s">
        <v>590</v>
      </c>
      <c r="E2527" s="1" t="s">
        <v>10</v>
      </c>
      <c r="F2527" s="1">
        <v>127372</v>
      </c>
      <c r="G2527" s="1" t="s">
        <v>423</v>
      </c>
      <c r="H2527" s="29">
        <v>34500</v>
      </c>
      <c r="I2527" s="46">
        <v>1313.38</v>
      </c>
      <c r="J2527" s="30">
        <v>1050.7</v>
      </c>
      <c r="K2527" s="4"/>
      <c r="L2527" s="3" t="s">
        <v>510</v>
      </c>
      <c r="M2527" s="2">
        <v>45138</v>
      </c>
      <c r="N2527" s="2"/>
      <c r="O2527" s="2">
        <v>45149</v>
      </c>
      <c r="P2527" s="2"/>
      <c r="Q2527" s="2"/>
      <c r="R2527" s="1"/>
      <c r="S2527" s="45"/>
      <c r="T2527" s="31"/>
    </row>
    <row r="2528" spans="1:20" hidden="1" x14ac:dyDescent="0.25">
      <c r="A2528" s="1">
        <v>26181698</v>
      </c>
      <c r="B2528" s="2">
        <v>45138</v>
      </c>
      <c r="C2528" s="2" t="s">
        <v>456</v>
      </c>
      <c r="D2528" s="1" t="s">
        <v>636</v>
      </c>
      <c r="E2528" s="1" t="s">
        <v>5</v>
      </c>
      <c r="F2528" s="1">
        <v>127373</v>
      </c>
      <c r="G2528" s="1" t="s">
        <v>422</v>
      </c>
      <c r="H2528" s="29">
        <v>12275.43</v>
      </c>
      <c r="I2528" s="46">
        <v>312.72000000000003</v>
      </c>
      <c r="J2528" s="30">
        <v>387.17700000000002</v>
      </c>
      <c r="K2528" s="4"/>
      <c r="L2528" s="3" t="s">
        <v>188</v>
      </c>
      <c r="M2528" s="2">
        <v>45138</v>
      </c>
      <c r="N2528" s="2"/>
      <c r="O2528" s="2">
        <v>45142</v>
      </c>
      <c r="P2528" s="2"/>
      <c r="Q2528" s="2"/>
      <c r="R2528" s="1"/>
      <c r="S2528" s="45"/>
      <c r="T2528" s="31"/>
    </row>
    <row r="2529" spans="1:20" hidden="1" x14ac:dyDescent="0.25">
      <c r="A2529" s="1">
        <v>26498998</v>
      </c>
      <c r="B2529" s="2">
        <v>45139</v>
      </c>
      <c r="C2529" s="2" t="s">
        <v>715</v>
      </c>
      <c r="D2529" s="1" t="s">
        <v>14</v>
      </c>
      <c r="E2529" s="1" t="s">
        <v>10</v>
      </c>
      <c r="F2529" s="1">
        <v>127374</v>
      </c>
      <c r="G2529" s="1" t="s">
        <v>423</v>
      </c>
      <c r="H2529" s="29">
        <v>34500</v>
      </c>
      <c r="I2529" s="46">
        <v>1313.38</v>
      </c>
      <c r="J2529" s="30">
        <v>1050.704</v>
      </c>
      <c r="K2529" s="4"/>
      <c r="L2529" s="3" t="s">
        <v>510</v>
      </c>
      <c r="M2529" s="2">
        <v>45138</v>
      </c>
      <c r="N2529" s="2"/>
      <c r="O2529" s="5">
        <v>45152</v>
      </c>
      <c r="P2529" s="2"/>
      <c r="Q2529" s="2"/>
      <c r="R2529" s="1"/>
      <c r="S2529" s="45"/>
      <c r="T2529" s="31"/>
    </row>
    <row r="2530" spans="1:20" hidden="1" x14ac:dyDescent="0.25">
      <c r="A2530" s="1">
        <v>26671698</v>
      </c>
      <c r="B2530" s="2">
        <v>45138</v>
      </c>
      <c r="C2530" s="2" t="s">
        <v>456</v>
      </c>
      <c r="D2530" s="1" t="s">
        <v>639</v>
      </c>
      <c r="E2530" s="1" t="s">
        <v>51</v>
      </c>
      <c r="F2530" s="1">
        <v>127375</v>
      </c>
      <c r="G2530" s="1" t="s">
        <v>422</v>
      </c>
      <c r="H2530" s="29">
        <v>11909</v>
      </c>
      <c r="I2530" s="46">
        <v>327.33999999999997</v>
      </c>
      <c r="J2530" s="30">
        <v>405.55500000000001</v>
      </c>
      <c r="K2530" s="4"/>
      <c r="L2530" s="3" t="s">
        <v>188</v>
      </c>
      <c r="M2530" s="2">
        <v>45138</v>
      </c>
      <c r="N2530" s="2"/>
      <c r="O2530" s="2">
        <v>45141</v>
      </c>
      <c r="P2530" s="2"/>
      <c r="Q2530" s="2"/>
      <c r="R2530" s="1"/>
      <c r="S2530" s="45"/>
      <c r="T2530" s="31"/>
    </row>
    <row r="2531" spans="1:20" hidden="1" x14ac:dyDescent="0.25">
      <c r="A2531" s="1">
        <v>26483898</v>
      </c>
      <c r="B2531" s="2">
        <v>45138</v>
      </c>
      <c r="C2531" s="2" t="s">
        <v>456</v>
      </c>
      <c r="D2531" s="1" t="s">
        <v>81</v>
      </c>
      <c r="E2531" s="1" t="s">
        <v>5</v>
      </c>
      <c r="F2531" s="1">
        <v>127376</v>
      </c>
      <c r="G2531" s="1" t="s">
        <v>422</v>
      </c>
      <c r="H2531" s="29">
        <v>8909</v>
      </c>
      <c r="I2531" s="46">
        <v>231.7</v>
      </c>
      <c r="J2531" s="30">
        <v>285.92700000000002</v>
      </c>
      <c r="K2531" s="4"/>
      <c r="L2531" s="3" t="s">
        <v>188</v>
      </c>
      <c r="M2531" s="2">
        <v>45138</v>
      </c>
      <c r="N2531" s="2"/>
      <c r="O2531" s="2">
        <v>45140</v>
      </c>
      <c r="P2531" s="2"/>
      <c r="Q2531" s="2"/>
      <c r="R2531" s="1"/>
      <c r="S2531" s="45"/>
      <c r="T2531" s="31"/>
    </row>
    <row r="2532" spans="1:20" hidden="1" x14ac:dyDescent="0.25">
      <c r="A2532" s="1">
        <v>24260998</v>
      </c>
      <c r="B2532" s="2">
        <v>45139</v>
      </c>
      <c r="C2532" s="2" t="s">
        <v>715</v>
      </c>
      <c r="D2532" s="1" t="s">
        <v>43</v>
      </c>
      <c r="E2532" s="1" t="s">
        <v>26</v>
      </c>
      <c r="F2532" s="1">
        <v>127377</v>
      </c>
      <c r="G2532" s="1" t="s">
        <v>424</v>
      </c>
      <c r="H2532" s="29">
        <v>25809</v>
      </c>
      <c r="I2532" s="46">
        <v>1672.57</v>
      </c>
      <c r="J2532" s="30">
        <v>801.21500000000003</v>
      </c>
      <c r="K2532" s="4"/>
      <c r="L2532" s="3" t="s">
        <v>510</v>
      </c>
      <c r="M2532" s="2">
        <v>45138</v>
      </c>
      <c r="N2532" s="2"/>
      <c r="O2532" s="2">
        <v>45170</v>
      </c>
      <c r="P2532" s="2"/>
      <c r="Q2532" s="2"/>
      <c r="R2532" s="1"/>
      <c r="S2532" s="45"/>
      <c r="T2532" s="31"/>
    </row>
    <row r="2533" spans="1:20" hidden="1" x14ac:dyDescent="0.25">
      <c r="A2533" s="1">
        <v>26921798</v>
      </c>
      <c r="B2533" s="2">
        <v>45139</v>
      </c>
      <c r="C2533" s="2" t="s">
        <v>715</v>
      </c>
      <c r="D2533" s="1" t="s">
        <v>712</v>
      </c>
      <c r="E2533" s="1" t="s">
        <v>6</v>
      </c>
      <c r="F2533" s="1">
        <v>127378</v>
      </c>
      <c r="G2533" s="1" t="s">
        <v>422</v>
      </c>
      <c r="H2533" s="29">
        <v>4001.65</v>
      </c>
      <c r="I2533" s="46">
        <v>250</v>
      </c>
      <c r="J2533" s="30">
        <v>119.83</v>
      </c>
      <c r="K2533" s="4"/>
      <c r="L2533" s="3" t="s">
        <v>655</v>
      </c>
      <c r="M2533" s="2">
        <v>45138</v>
      </c>
      <c r="N2533" s="2"/>
      <c r="O2533" s="5">
        <v>45142</v>
      </c>
      <c r="P2533" s="2"/>
      <c r="Q2533" s="2"/>
      <c r="R2533" s="1"/>
      <c r="S2533" s="45"/>
      <c r="T2533" s="31"/>
    </row>
    <row r="2534" spans="1:20" hidden="1" x14ac:dyDescent="0.25">
      <c r="A2534" s="1">
        <v>25645298</v>
      </c>
      <c r="B2534" s="2">
        <v>45138</v>
      </c>
      <c r="C2534" s="2" t="s">
        <v>456</v>
      </c>
      <c r="D2534" s="1" t="s">
        <v>263</v>
      </c>
      <c r="E2534" s="1" t="s">
        <v>13</v>
      </c>
      <c r="F2534" s="1">
        <v>127379</v>
      </c>
      <c r="G2534" s="1" t="s">
        <v>423</v>
      </c>
      <c r="H2534" s="29">
        <v>58236.51</v>
      </c>
      <c r="I2534" s="46">
        <v>3059.8</v>
      </c>
      <c r="J2534" s="30">
        <v>2231.83</v>
      </c>
      <c r="K2534" s="4"/>
      <c r="L2534" s="3" t="s">
        <v>61</v>
      </c>
      <c r="M2534" s="2">
        <v>45138</v>
      </c>
      <c r="N2534" s="2"/>
      <c r="O2534" s="5">
        <v>45152</v>
      </c>
      <c r="P2534" s="2"/>
      <c r="Q2534" s="2"/>
      <c r="R2534" s="1"/>
      <c r="S2534" s="45"/>
      <c r="T2534" s="31"/>
    </row>
    <row r="2535" spans="1:20" hidden="1" x14ac:dyDescent="0.25">
      <c r="A2535" s="1">
        <v>27247198</v>
      </c>
      <c r="B2535" s="2">
        <v>45141</v>
      </c>
      <c r="C2535" s="2" t="s">
        <v>715</v>
      </c>
      <c r="D2535" s="1" t="s">
        <v>79</v>
      </c>
      <c r="E2535" s="1" t="s">
        <v>51</v>
      </c>
      <c r="F2535" s="1">
        <v>127381</v>
      </c>
      <c r="G2535" s="1" t="s">
        <v>422</v>
      </c>
      <c r="H2535" s="29">
        <v>70964.02</v>
      </c>
      <c r="I2535" s="46">
        <v>2903.58</v>
      </c>
      <c r="J2535" s="30">
        <v>3188</v>
      </c>
      <c r="K2535" s="4"/>
      <c r="L2535" s="3" t="s">
        <v>799</v>
      </c>
      <c r="M2535" s="2">
        <v>45138</v>
      </c>
      <c r="N2535" s="2"/>
      <c r="O2535" s="5">
        <v>45145</v>
      </c>
      <c r="P2535" s="5"/>
      <c r="Q2535" s="2"/>
      <c r="R2535" s="1"/>
      <c r="S2535" s="45"/>
      <c r="T2535" s="31"/>
    </row>
    <row r="2536" spans="1:20" hidden="1" x14ac:dyDescent="0.25">
      <c r="A2536" s="1">
        <v>27144198</v>
      </c>
      <c r="B2536" s="2">
        <v>45138</v>
      </c>
      <c r="C2536" s="2" t="s">
        <v>456</v>
      </c>
      <c r="D2536" s="1" t="s">
        <v>17</v>
      </c>
      <c r="E2536" s="1" t="s">
        <v>16</v>
      </c>
      <c r="F2536" s="1">
        <v>127382</v>
      </c>
      <c r="G2536" s="1" t="s">
        <v>423</v>
      </c>
      <c r="H2536" s="29">
        <v>9589</v>
      </c>
      <c r="I2536" s="46">
        <v>410.43</v>
      </c>
      <c r="J2536" s="30">
        <v>314</v>
      </c>
      <c r="K2536" s="4"/>
      <c r="L2536" s="3" t="s">
        <v>11</v>
      </c>
      <c r="M2536" s="2">
        <v>45138</v>
      </c>
      <c r="N2536" s="2"/>
      <c r="O2536" s="5">
        <v>45152</v>
      </c>
      <c r="P2536" s="2"/>
      <c r="Q2536" s="2"/>
      <c r="R2536" s="1"/>
      <c r="S2536" s="45"/>
      <c r="T2536" s="31"/>
    </row>
    <row r="2537" spans="1:20" hidden="1" x14ac:dyDescent="0.25">
      <c r="A2537" s="1">
        <v>26601598</v>
      </c>
      <c r="B2537" s="2">
        <v>45138</v>
      </c>
      <c r="C2537" s="2" t="s">
        <v>456</v>
      </c>
      <c r="D2537" s="1" t="s">
        <v>59</v>
      </c>
      <c r="E2537" s="1" t="s">
        <v>60</v>
      </c>
      <c r="F2537" s="1">
        <v>127383</v>
      </c>
      <c r="G2537" s="1" t="s">
        <v>423</v>
      </c>
      <c r="H2537" s="29">
        <v>9589</v>
      </c>
      <c r="I2537" s="46">
        <v>533.75</v>
      </c>
      <c r="J2537" s="30">
        <v>313.13200000000001</v>
      </c>
      <c r="K2537" s="4"/>
      <c r="L2537" s="3" t="s">
        <v>510</v>
      </c>
      <c r="M2537" s="2">
        <v>45138</v>
      </c>
      <c r="N2537" s="2"/>
      <c r="O2537" s="2">
        <v>45155</v>
      </c>
      <c r="P2537" s="2"/>
      <c r="Q2537" s="2"/>
      <c r="R2537" s="1"/>
      <c r="S2537" s="45"/>
      <c r="T2537" s="31"/>
    </row>
    <row r="2538" spans="1:20" hidden="1" x14ac:dyDescent="0.25">
      <c r="A2538" s="1">
        <v>25906898</v>
      </c>
      <c r="B2538" s="2">
        <v>45138</v>
      </c>
      <c r="C2538" s="2" t="s">
        <v>456</v>
      </c>
      <c r="D2538" s="1" t="s">
        <v>201</v>
      </c>
      <c r="E2538" s="1" t="s">
        <v>24</v>
      </c>
      <c r="F2538" s="1">
        <v>127384</v>
      </c>
      <c r="G2538" s="1" t="s">
        <v>423</v>
      </c>
      <c r="H2538" s="29">
        <v>13293.16</v>
      </c>
      <c r="I2538" s="46">
        <v>664.97</v>
      </c>
      <c r="J2538" s="30">
        <v>433.38799999999998</v>
      </c>
      <c r="K2538" s="4"/>
      <c r="L2538" s="3" t="s">
        <v>11</v>
      </c>
      <c r="M2538" s="2">
        <v>45138</v>
      </c>
      <c r="N2538" s="2"/>
      <c r="O2538" s="5">
        <v>45156</v>
      </c>
      <c r="P2538" s="2"/>
      <c r="Q2538" s="2"/>
      <c r="R2538" s="1"/>
      <c r="S2538" s="45"/>
      <c r="T2538" s="31"/>
    </row>
    <row r="2539" spans="1:20" hidden="1" x14ac:dyDescent="0.25">
      <c r="A2539" s="1">
        <v>26507198</v>
      </c>
      <c r="B2539" s="2">
        <v>45139</v>
      </c>
      <c r="C2539" s="2" t="s">
        <v>715</v>
      </c>
      <c r="D2539" s="1" t="s">
        <v>254</v>
      </c>
      <c r="E2539" s="1" t="s">
        <v>51</v>
      </c>
      <c r="F2539" s="1">
        <v>127387</v>
      </c>
      <c r="G2539" s="1" t="s">
        <v>422</v>
      </c>
      <c r="H2539" s="29">
        <v>17519</v>
      </c>
      <c r="I2539" s="46">
        <v>471.01</v>
      </c>
      <c r="J2539" s="30">
        <v>592.70500000000004</v>
      </c>
      <c r="K2539" s="4"/>
      <c r="L2539" s="3" t="s">
        <v>188</v>
      </c>
      <c r="M2539" s="2">
        <v>45138</v>
      </c>
      <c r="N2539" s="2"/>
      <c r="O2539" s="5">
        <v>45142</v>
      </c>
      <c r="P2539" s="2"/>
      <c r="Q2539" s="2"/>
      <c r="R2539" s="1"/>
      <c r="S2539" s="45"/>
      <c r="T2539" s="31"/>
    </row>
    <row r="2540" spans="1:20" hidden="1" x14ac:dyDescent="0.25">
      <c r="A2540" s="1">
        <v>26312198</v>
      </c>
      <c r="B2540" s="2">
        <v>45139</v>
      </c>
      <c r="C2540" s="2" t="s">
        <v>715</v>
      </c>
      <c r="D2540" s="1" t="s">
        <v>1058</v>
      </c>
      <c r="E2540" s="1" t="s">
        <v>80</v>
      </c>
      <c r="F2540" s="1">
        <v>127388</v>
      </c>
      <c r="G2540" s="1" t="s">
        <v>423</v>
      </c>
      <c r="H2540" s="29">
        <v>15439.03</v>
      </c>
      <c r="I2540" s="46">
        <v>559.92999999999995</v>
      </c>
      <c r="J2540" s="30">
        <v>463.60199999999998</v>
      </c>
      <c r="K2540" s="4"/>
      <c r="L2540" s="3" t="s">
        <v>844</v>
      </c>
      <c r="M2540" s="2">
        <v>45138</v>
      </c>
      <c r="N2540" s="2"/>
      <c r="O2540" s="5">
        <v>45156</v>
      </c>
      <c r="P2540" s="2"/>
      <c r="Q2540" s="2"/>
      <c r="R2540" s="1"/>
      <c r="S2540" s="45"/>
      <c r="T2540" s="31"/>
    </row>
    <row r="2541" spans="1:20" hidden="1" x14ac:dyDescent="0.25">
      <c r="A2541" s="1">
        <v>26883598</v>
      </c>
      <c r="B2541" s="2">
        <v>45139</v>
      </c>
      <c r="C2541" s="2" t="s">
        <v>715</v>
      </c>
      <c r="D2541" s="1" t="s">
        <v>528</v>
      </c>
      <c r="E2541" s="1" t="s">
        <v>80</v>
      </c>
      <c r="F2541" s="1">
        <v>127389</v>
      </c>
      <c r="G2541" s="1" t="s">
        <v>423</v>
      </c>
      <c r="H2541" s="29">
        <v>13409</v>
      </c>
      <c r="I2541" s="46">
        <v>490.91</v>
      </c>
      <c r="J2541" s="30">
        <v>443.31700000000001</v>
      </c>
      <c r="K2541" s="4"/>
      <c r="L2541" s="3" t="s">
        <v>844</v>
      </c>
      <c r="M2541" s="2">
        <v>45138</v>
      </c>
      <c r="N2541" s="2"/>
      <c r="O2541" s="2">
        <v>45155</v>
      </c>
      <c r="P2541" s="2"/>
      <c r="Q2541" s="2"/>
      <c r="R2541" s="1"/>
      <c r="S2541" s="45"/>
      <c r="T2541" s="31"/>
    </row>
    <row r="2542" spans="1:20" hidden="1" x14ac:dyDescent="0.25">
      <c r="A2542" s="1">
        <v>27374698</v>
      </c>
      <c r="B2542" s="2">
        <v>45140</v>
      </c>
      <c r="C2542" s="2" t="s">
        <v>715</v>
      </c>
      <c r="D2542" s="1" t="s">
        <v>296</v>
      </c>
      <c r="E2542" s="1" t="s">
        <v>94</v>
      </c>
      <c r="F2542" s="1">
        <v>127391</v>
      </c>
      <c r="G2542" s="1" t="s">
        <v>426</v>
      </c>
      <c r="H2542" s="29">
        <v>453499</v>
      </c>
      <c r="I2542" s="46">
        <v>16000</v>
      </c>
      <c r="J2542" s="30">
        <v>24489</v>
      </c>
      <c r="K2542" s="4"/>
      <c r="L2542" s="3" t="s">
        <v>800</v>
      </c>
      <c r="M2542" s="2">
        <v>45138</v>
      </c>
      <c r="N2542" s="2" t="s">
        <v>1408</v>
      </c>
      <c r="O2542" s="5">
        <v>45145</v>
      </c>
      <c r="P2542" s="2"/>
      <c r="Q2542" s="2"/>
      <c r="R2542" s="1"/>
      <c r="S2542" s="45"/>
      <c r="T2542" s="31"/>
    </row>
    <row r="2543" spans="1:20" hidden="1" x14ac:dyDescent="0.25">
      <c r="A2543" s="1">
        <v>26324798</v>
      </c>
      <c r="B2543" s="2">
        <v>45139</v>
      </c>
      <c r="C2543" s="2" t="s">
        <v>715</v>
      </c>
      <c r="D2543" s="1" t="s">
        <v>393</v>
      </c>
      <c r="E2543" s="1" t="s">
        <v>6</v>
      </c>
      <c r="F2543" s="1">
        <v>127396</v>
      </c>
      <c r="G2543" s="1" t="s">
        <v>422</v>
      </c>
      <c r="H2543" s="29">
        <v>11130</v>
      </c>
      <c r="I2543" s="46">
        <v>333.9</v>
      </c>
      <c r="J2543" s="30">
        <v>371.93700000000001</v>
      </c>
      <c r="K2543" s="4"/>
      <c r="L2543" s="3" t="s">
        <v>655</v>
      </c>
      <c r="M2543" s="2">
        <v>45138</v>
      </c>
      <c r="N2543" s="2"/>
      <c r="O2543" s="5">
        <v>45147</v>
      </c>
      <c r="P2543" s="2"/>
      <c r="Q2543" s="2"/>
      <c r="R2543" s="1"/>
      <c r="S2543" s="45"/>
      <c r="T2543" s="31"/>
    </row>
    <row r="2544" spans="1:20" hidden="1" x14ac:dyDescent="0.25">
      <c r="A2544" s="1">
        <v>26671498</v>
      </c>
      <c r="B2544" s="2">
        <v>45139</v>
      </c>
      <c r="C2544" s="2" t="s">
        <v>715</v>
      </c>
      <c r="D2544" s="1" t="s">
        <v>1026</v>
      </c>
      <c r="E2544" s="1" t="s">
        <v>28</v>
      </c>
      <c r="F2544" s="1">
        <v>127398</v>
      </c>
      <c r="G2544" s="1" t="s">
        <v>425</v>
      </c>
      <c r="H2544" s="29">
        <v>10209</v>
      </c>
      <c r="I2544" s="46">
        <v>532.54999999999995</v>
      </c>
      <c r="J2544" s="30">
        <v>344.13299999999998</v>
      </c>
      <c r="K2544" s="4"/>
      <c r="L2544" s="3" t="s">
        <v>798</v>
      </c>
      <c r="M2544" s="2">
        <v>45138</v>
      </c>
      <c r="N2544" s="2"/>
      <c r="O2544" s="2">
        <v>45152</v>
      </c>
      <c r="P2544" s="2"/>
      <c r="Q2544" s="2"/>
      <c r="R2544" s="1"/>
      <c r="S2544" s="45"/>
      <c r="T2544" s="31"/>
    </row>
    <row r="2545" spans="1:20" hidden="1" x14ac:dyDescent="0.25">
      <c r="A2545" s="1">
        <v>26729898</v>
      </c>
      <c r="B2545" s="2">
        <v>45139</v>
      </c>
      <c r="C2545" s="2" t="s">
        <v>715</v>
      </c>
      <c r="D2545" s="1" t="s">
        <v>436</v>
      </c>
      <c r="E2545" s="1" t="s">
        <v>60</v>
      </c>
      <c r="F2545" s="1">
        <v>127412</v>
      </c>
      <c r="G2545" s="1" t="s">
        <v>423</v>
      </c>
      <c r="H2545" s="29">
        <v>30210</v>
      </c>
      <c r="I2545" s="46">
        <v>1410.43</v>
      </c>
      <c r="J2545" s="30">
        <v>737.51800000000003</v>
      </c>
      <c r="K2545" s="4"/>
      <c r="L2545" s="3" t="s">
        <v>510</v>
      </c>
      <c r="M2545" s="2">
        <v>45138</v>
      </c>
      <c r="N2545" s="2"/>
      <c r="O2545" s="5">
        <v>45163</v>
      </c>
      <c r="P2545" s="2"/>
      <c r="Q2545" s="2"/>
      <c r="R2545" s="1"/>
      <c r="S2545" s="45"/>
      <c r="T2545" s="31"/>
    </row>
    <row r="2546" spans="1:20" hidden="1" x14ac:dyDescent="0.25">
      <c r="A2546" s="1">
        <v>26464798</v>
      </c>
      <c r="B2546" s="2">
        <v>45139</v>
      </c>
      <c r="C2546" s="2" t="s">
        <v>715</v>
      </c>
      <c r="D2546" s="1" t="s">
        <v>146</v>
      </c>
      <c r="E2546" s="1" t="s">
        <v>30</v>
      </c>
      <c r="F2546" s="1">
        <v>127414</v>
      </c>
      <c r="G2546" s="1" t="s">
        <v>425</v>
      </c>
      <c r="H2546" s="29">
        <v>19419</v>
      </c>
      <c r="I2546" s="46">
        <v>1177.93</v>
      </c>
      <c r="J2546" s="30">
        <v>651.37099999999998</v>
      </c>
      <c r="K2546" s="4"/>
      <c r="L2546" s="3" t="s">
        <v>798</v>
      </c>
      <c r="M2546" s="2">
        <v>45138</v>
      </c>
      <c r="N2546" s="2"/>
      <c r="O2546" s="2">
        <v>45152</v>
      </c>
      <c r="P2546" s="2"/>
      <c r="Q2546" s="2"/>
      <c r="R2546" s="1"/>
      <c r="S2546" s="45"/>
      <c r="T2546" s="31"/>
    </row>
    <row r="2547" spans="1:20" hidden="1" x14ac:dyDescent="0.25">
      <c r="A2547" s="1">
        <v>26497898</v>
      </c>
      <c r="B2547" s="2">
        <v>45139</v>
      </c>
      <c r="C2547" s="2" t="s">
        <v>715</v>
      </c>
      <c r="D2547" s="1" t="s">
        <v>146</v>
      </c>
      <c r="E2547" s="1" t="s">
        <v>30</v>
      </c>
      <c r="F2547" s="1">
        <v>127415</v>
      </c>
      <c r="G2547" s="1" t="s">
        <v>425</v>
      </c>
      <c r="H2547" s="29">
        <v>18383.310000000001</v>
      </c>
      <c r="I2547" s="46">
        <v>1176.33</v>
      </c>
      <c r="J2547" s="30">
        <v>651.47799999999995</v>
      </c>
      <c r="K2547" s="4"/>
      <c r="L2547" s="3" t="s">
        <v>798</v>
      </c>
      <c r="M2547" s="2">
        <v>45138</v>
      </c>
      <c r="N2547" s="2"/>
      <c r="O2547" s="2">
        <v>45152</v>
      </c>
      <c r="P2547" s="2"/>
      <c r="Q2547" s="2"/>
      <c r="R2547" s="1"/>
      <c r="S2547" s="45"/>
      <c r="T2547" s="31"/>
    </row>
    <row r="2548" spans="1:20" hidden="1" x14ac:dyDescent="0.25">
      <c r="A2548" s="1">
        <v>26588798</v>
      </c>
      <c r="B2548" s="2">
        <v>45139</v>
      </c>
      <c r="C2548" s="2" t="s">
        <v>715</v>
      </c>
      <c r="D2548" s="1" t="s">
        <v>716</v>
      </c>
      <c r="E2548" s="1" t="s">
        <v>51</v>
      </c>
      <c r="F2548" s="1">
        <v>127417</v>
      </c>
      <c r="G2548" s="1" t="s">
        <v>422</v>
      </c>
      <c r="H2548" s="29">
        <v>6047.91</v>
      </c>
      <c r="I2548" s="46">
        <v>158.22</v>
      </c>
      <c r="J2548" s="30">
        <v>193.58500000000001</v>
      </c>
      <c r="K2548" s="4"/>
      <c r="L2548" s="3" t="s">
        <v>188</v>
      </c>
      <c r="M2548" s="2">
        <v>45138</v>
      </c>
      <c r="N2548" s="2"/>
      <c r="O2548" s="5">
        <v>45142</v>
      </c>
      <c r="P2548" s="2"/>
      <c r="Q2548" s="2"/>
      <c r="R2548" s="1"/>
      <c r="S2548" s="45"/>
      <c r="T2548" s="31"/>
    </row>
    <row r="2549" spans="1:20" hidden="1" x14ac:dyDescent="0.25">
      <c r="A2549" s="1">
        <v>26659798</v>
      </c>
      <c r="B2549" s="2">
        <v>45139</v>
      </c>
      <c r="C2549" s="2" t="s">
        <v>715</v>
      </c>
      <c r="D2549" s="1" t="s">
        <v>72</v>
      </c>
      <c r="E2549" s="1" t="s">
        <v>5</v>
      </c>
      <c r="F2549" s="1">
        <v>127418</v>
      </c>
      <c r="G2549" s="1" t="s">
        <v>422</v>
      </c>
      <c r="H2549" s="29">
        <v>7599</v>
      </c>
      <c r="I2549" s="46">
        <v>205.23</v>
      </c>
      <c r="J2549" s="30">
        <v>251.791</v>
      </c>
      <c r="K2549" s="4"/>
      <c r="L2549" s="3" t="s">
        <v>188</v>
      </c>
      <c r="M2549" s="2">
        <v>45138</v>
      </c>
      <c r="N2549" s="2"/>
      <c r="O2549" s="5">
        <v>45142</v>
      </c>
      <c r="P2549" s="2"/>
      <c r="Q2549" s="2"/>
      <c r="R2549" s="1"/>
      <c r="S2549" s="45"/>
      <c r="T2549" s="31"/>
    </row>
    <row r="2550" spans="1:20" hidden="1" x14ac:dyDescent="0.25">
      <c r="A2550" s="34">
        <v>26591698</v>
      </c>
      <c r="B2550" s="5">
        <v>45160</v>
      </c>
      <c r="C2550" s="2" t="s">
        <v>715</v>
      </c>
      <c r="D2550" s="34" t="s">
        <v>114</v>
      </c>
      <c r="E2550" s="34" t="s">
        <v>13</v>
      </c>
      <c r="F2550" s="34">
        <v>127427</v>
      </c>
      <c r="G2550" s="1" t="s">
        <v>423</v>
      </c>
      <c r="H2550" s="46">
        <v>12549</v>
      </c>
      <c r="I2550" s="46">
        <v>650.08000000000004</v>
      </c>
      <c r="J2550" s="47">
        <v>433.38799999999998</v>
      </c>
      <c r="K2550" s="34"/>
      <c r="L2550" s="34" t="s">
        <v>510</v>
      </c>
      <c r="M2550" s="5">
        <v>45138</v>
      </c>
      <c r="N2550" s="2"/>
      <c r="O2550" s="2">
        <v>45182</v>
      </c>
      <c r="P2550" s="2"/>
      <c r="Q2550" s="2"/>
      <c r="R2550" s="1"/>
      <c r="S2550" s="45"/>
      <c r="T2550" s="31"/>
    </row>
    <row r="2551" spans="1:20" hidden="1" x14ac:dyDescent="0.25">
      <c r="A2551" s="34">
        <v>26807598</v>
      </c>
      <c r="B2551" s="5">
        <v>45169</v>
      </c>
      <c r="C2551" s="2" t="s">
        <v>715</v>
      </c>
      <c r="D2551" s="34" t="s">
        <v>259</v>
      </c>
      <c r="E2551" s="34" t="s">
        <v>16</v>
      </c>
      <c r="F2551" s="34">
        <v>127428</v>
      </c>
      <c r="G2551" s="1" t="s">
        <v>423</v>
      </c>
      <c r="H2551" s="46">
        <v>5483.61</v>
      </c>
      <c r="I2551" s="46">
        <v>244.03</v>
      </c>
      <c r="J2551" s="47">
        <v>162.68799999999999</v>
      </c>
      <c r="K2551" s="34"/>
      <c r="L2551" s="34" t="s">
        <v>510</v>
      </c>
      <c r="M2551" s="5">
        <v>45138</v>
      </c>
      <c r="N2551" s="2"/>
      <c r="O2551" s="2">
        <v>45189</v>
      </c>
      <c r="P2551" s="2"/>
      <c r="Q2551" s="2"/>
      <c r="R2551" s="1"/>
      <c r="S2551" s="45"/>
      <c r="T2551" s="31"/>
    </row>
    <row r="2552" spans="1:20" hidden="1" x14ac:dyDescent="0.25">
      <c r="A2552" s="1">
        <v>26577898</v>
      </c>
      <c r="B2552" s="2">
        <v>45153</v>
      </c>
      <c r="C2552" s="2" t="s">
        <v>715</v>
      </c>
      <c r="D2552" s="1" t="s">
        <v>99</v>
      </c>
      <c r="E2552" s="1" t="s">
        <v>16</v>
      </c>
      <c r="F2552" s="1">
        <v>127429</v>
      </c>
      <c r="G2552" s="1" t="s">
        <v>423</v>
      </c>
      <c r="H2552" s="29">
        <v>9589</v>
      </c>
      <c r="I2552" s="46">
        <v>464.5</v>
      </c>
      <c r="J2552" s="30">
        <v>313.76</v>
      </c>
      <c r="K2552" s="4"/>
      <c r="L2552" s="3" t="s">
        <v>61</v>
      </c>
      <c r="M2552" s="2">
        <v>45138</v>
      </c>
      <c r="N2552" s="2"/>
      <c r="O2552" s="5">
        <v>45174</v>
      </c>
      <c r="P2552" s="2"/>
      <c r="Q2552" s="2"/>
      <c r="R2552" s="1"/>
      <c r="S2552" s="45"/>
      <c r="T2552" s="31"/>
    </row>
    <row r="2553" spans="1:20" hidden="1" x14ac:dyDescent="0.25">
      <c r="A2553" s="34">
        <v>27047098</v>
      </c>
      <c r="B2553" s="5">
        <v>45160</v>
      </c>
      <c r="C2553" s="2" t="s">
        <v>715</v>
      </c>
      <c r="D2553" s="34" t="s">
        <v>62</v>
      </c>
      <c r="E2553" s="34" t="s">
        <v>60</v>
      </c>
      <c r="F2553" s="34">
        <v>127430</v>
      </c>
      <c r="G2553" s="1" t="s">
        <v>423</v>
      </c>
      <c r="H2553" s="46">
        <v>15409</v>
      </c>
      <c r="I2553" s="46">
        <v>906.93</v>
      </c>
      <c r="J2553" s="47">
        <v>532.06500000000005</v>
      </c>
      <c r="K2553" s="34"/>
      <c r="L2553" s="34" t="s">
        <v>510</v>
      </c>
      <c r="M2553" s="5">
        <v>45138</v>
      </c>
      <c r="N2553" s="2"/>
      <c r="O2553" s="2">
        <v>45181</v>
      </c>
      <c r="P2553" s="2"/>
      <c r="Q2553" s="2"/>
      <c r="R2553" s="1"/>
      <c r="S2553" s="45"/>
      <c r="T2553" s="31"/>
    </row>
    <row r="2554" spans="1:20" hidden="1" x14ac:dyDescent="0.25">
      <c r="A2554" s="34">
        <v>26918898</v>
      </c>
      <c r="B2554" s="5">
        <v>45169</v>
      </c>
      <c r="C2554" s="2" t="s">
        <v>715</v>
      </c>
      <c r="D2554" s="34" t="s">
        <v>146</v>
      </c>
      <c r="E2554" s="34" t="s">
        <v>30</v>
      </c>
      <c r="F2554" s="34">
        <v>127431</v>
      </c>
      <c r="G2554" s="1" t="s">
        <v>425</v>
      </c>
      <c r="H2554" s="46">
        <v>15254.91</v>
      </c>
      <c r="I2554" s="46">
        <v>1029.92</v>
      </c>
      <c r="J2554" s="47">
        <v>532.06500000000005</v>
      </c>
      <c r="K2554" s="34"/>
      <c r="L2554" s="34" t="s">
        <v>1124</v>
      </c>
      <c r="M2554" s="5">
        <v>45138</v>
      </c>
      <c r="N2554" s="2"/>
      <c r="O2554" s="5">
        <v>45195</v>
      </c>
      <c r="P2554" s="2"/>
      <c r="Q2554" s="2"/>
      <c r="R2554" s="1"/>
      <c r="S2554" s="45"/>
      <c r="T2554" s="31"/>
    </row>
    <row r="2555" spans="1:20" hidden="1" x14ac:dyDescent="0.25">
      <c r="A2555" s="1">
        <v>26993298</v>
      </c>
      <c r="B2555" s="2">
        <v>45145</v>
      </c>
      <c r="C2555" s="2" t="s">
        <v>715</v>
      </c>
      <c r="D2555" s="1" t="s">
        <v>888</v>
      </c>
      <c r="E2555" s="1" t="s">
        <v>49</v>
      </c>
      <c r="F2555" s="1">
        <v>127432</v>
      </c>
      <c r="G2555" s="1" t="s">
        <v>424</v>
      </c>
      <c r="H2555" s="29">
        <v>10415</v>
      </c>
      <c r="I2555" s="46">
        <v>811.66</v>
      </c>
      <c r="J2555" s="30">
        <v>343.50599999999997</v>
      </c>
      <c r="K2555" s="4"/>
      <c r="L2555" s="3" t="s">
        <v>798</v>
      </c>
      <c r="M2555" s="2">
        <v>45138</v>
      </c>
      <c r="N2555" s="2"/>
      <c r="O2555" s="5">
        <v>45169</v>
      </c>
      <c r="P2555" s="2"/>
      <c r="Q2555" s="2"/>
      <c r="R2555" s="1"/>
      <c r="S2555" s="45"/>
      <c r="T2555" s="31"/>
    </row>
    <row r="2556" spans="1:20" hidden="1" x14ac:dyDescent="0.25">
      <c r="A2556" s="1">
        <v>27036598</v>
      </c>
      <c r="B2556" s="2">
        <v>45145</v>
      </c>
      <c r="C2556" s="2" t="s">
        <v>715</v>
      </c>
      <c r="D2556" s="1" t="s">
        <v>304</v>
      </c>
      <c r="E2556" s="1" t="s">
        <v>66</v>
      </c>
      <c r="F2556" s="1">
        <v>127433</v>
      </c>
      <c r="G2556" s="1" t="s">
        <v>423</v>
      </c>
      <c r="H2556" s="29">
        <v>11126.61</v>
      </c>
      <c r="I2556" s="46">
        <v>717.5</v>
      </c>
      <c r="J2556" s="30">
        <v>371.93700000000001</v>
      </c>
      <c r="K2556" s="4"/>
      <c r="L2556" s="3" t="s">
        <v>61</v>
      </c>
      <c r="M2556" s="2">
        <v>45138</v>
      </c>
      <c r="N2556" s="2"/>
      <c r="O2556" s="5">
        <v>45167</v>
      </c>
      <c r="P2556" s="2"/>
      <c r="Q2556" s="2"/>
      <c r="R2556" s="1"/>
      <c r="S2556" s="45"/>
      <c r="T2556" s="31"/>
    </row>
    <row r="2557" spans="1:20" hidden="1" x14ac:dyDescent="0.25">
      <c r="A2557" s="1">
        <v>27164698</v>
      </c>
      <c r="B2557" s="2">
        <v>45155</v>
      </c>
      <c r="C2557" s="2" t="s">
        <v>715</v>
      </c>
      <c r="D2557" s="1" t="s">
        <v>809</v>
      </c>
      <c r="E2557" s="1" t="s">
        <v>80</v>
      </c>
      <c r="F2557" s="1">
        <v>127434</v>
      </c>
      <c r="G2557" s="1" t="s">
        <v>423</v>
      </c>
      <c r="H2557" s="29">
        <v>11809</v>
      </c>
      <c r="I2557" s="46">
        <v>637.47</v>
      </c>
      <c r="J2557" s="30">
        <v>373.97699999999998</v>
      </c>
      <c r="K2557" s="4"/>
      <c r="L2557" s="3" t="s">
        <v>510</v>
      </c>
      <c r="M2557" s="2">
        <v>45138</v>
      </c>
      <c r="N2557" s="2"/>
      <c r="O2557" s="2">
        <v>45174</v>
      </c>
      <c r="P2557" s="2"/>
      <c r="Q2557" s="2"/>
      <c r="R2557" s="1"/>
      <c r="S2557" s="45"/>
      <c r="T2557" s="31"/>
    </row>
    <row r="2558" spans="1:20" hidden="1" x14ac:dyDescent="0.25">
      <c r="A2558" s="1">
        <v>27098498</v>
      </c>
      <c r="B2558" s="2">
        <v>45139</v>
      </c>
      <c r="C2558" s="2" t="s">
        <v>715</v>
      </c>
      <c r="D2558" s="1" t="s">
        <v>43</v>
      </c>
      <c r="E2558" s="1" t="s">
        <v>26</v>
      </c>
      <c r="F2558" s="1">
        <v>127439</v>
      </c>
      <c r="G2558" s="1" t="s">
        <v>424</v>
      </c>
      <c r="H2558" s="29">
        <v>9052.67</v>
      </c>
      <c r="I2558" s="46">
        <v>530.55999999999995</v>
      </c>
      <c r="J2558" s="30">
        <v>223.45</v>
      </c>
      <c r="K2558" s="4"/>
      <c r="L2558" s="3" t="s">
        <v>510</v>
      </c>
      <c r="M2558" s="2">
        <v>45138</v>
      </c>
      <c r="N2558" s="2"/>
      <c r="O2558" s="5">
        <v>45170</v>
      </c>
      <c r="P2558" s="2"/>
      <c r="Q2558" s="2"/>
      <c r="R2558" s="1"/>
      <c r="S2558" s="45"/>
      <c r="T2558" s="31"/>
    </row>
    <row r="2559" spans="1:20" hidden="1" x14ac:dyDescent="0.25">
      <c r="A2559" s="1">
        <v>26808698</v>
      </c>
      <c r="B2559" s="2">
        <v>45141</v>
      </c>
      <c r="C2559" s="2" t="s">
        <v>715</v>
      </c>
      <c r="D2559" s="1" t="s">
        <v>519</v>
      </c>
      <c r="E2559" s="1" t="s">
        <v>33</v>
      </c>
      <c r="F2559" s="1">
        <v>127442</v>
      </c>
      <c r="G2559" s="1" t="s">
        <v>425</v>
      </c>
      <c r="H2559" s="29">
        <v>95232.41</v>
      </c>
      <c r="I2559" s="46">
        <v>3896.55</v>
      </c>
      <c r="J2559" s="30">
        <v>3306.27</v>
      </c>
      <c r="K2559" s="4"/>
      <c r="L2559" s="3" t="s">
        <v>799</v>
      </c>
      <c r="M2559" s="2">
        <v>45138</v>
      </c>
      <c r="N2559" s="2"/>
      <c r="O2559" s="5">
        <v>45146</v>
      </c>
      <c r="P2559" s="5"/>
      <c r="Q2559" s="2"/>
      <c r="R2559" s="1"/>
      <c r="S2559" s="45"/>
      <c r="T2559" s="31"/>
    </row>
    <row r="2560" spans="1:20" hidden="1" x14ac:dyDescent="0.25">
      <c r="A2560" s="1">
        <v>26662198</v>
      </c>
      <c r="B2560" s="2">
        <v>45140</v>
      </c>
      <c r="C2560" s="2" t="s">
        <v>715</v>
      </c>
      <c r="D2560" s="1" t="s">
        <v>146</v>
      </c>
      <c r="E2560" s="1" t="s">
        <v>30</v>
      </c>
      <c r="F2560" s="1">
        <v>127444</v>
      </c>
      <c r="G2560" s="1" t="s">
        <v>425</v>
      </c>
      <c r="H2560" s="29">
        <v>17343.810000000001</v>
      </c>
      <c r="I2560" s="46">
        <v>1133</v>
      </c>
      <c r="J2560" s="30">
        <v>624.38199999999995</v>
      </c>
      <c r="K2560" s="4"/>
      <c r="L2560" s="3" t="s">
        <v>798</v>
      </c>
      <c r="M2560" s="2">
        <v>45138</v>
      </c>
      <c r="N2560" s="2"/>
      <c r="O2560" s="5">
        <v>45163</v>
      </c>
      <c r="P2560" s="2"/>
      <c r="Q2560" s="2"/>
      <c r="R2560" s="1"/>
      <c r="S2560" s="45"/>
      <c r="T2560" s="31"/>
    </row>
    <row r="2561" spans="1:20" hidden="1" x14ac:dyDescent="0.25">
      <c r="A2561" s="1">
        <v>26707198</v>
      </c>
      <c r="B2561" s="2">
        <v>45139</v>
      </c>
      <c r="C2561" s="2" t="s">
        <v>715</v>
      </c>
      <c r="D2561" s="1" t="s">
        <v>4</v>
      </c>
      <c r="E2561" s="1" t="s">
        <v>5</v>
      </c>
      <c r="F2561" s="1">
        <v>127445</v>
      </c>
      <c r="G2561" s="1" t="s">
        <v>422</v>
      </c>
      <c r="H2561" s="29">
        <v>9589</v>
      </c>
      <c r="I2561" s="46">
        <v>239.72</v>
      </c>
      <c r="J2561" s="30">
        <v>313.13299999999998</v>
      </c>
      <c r="K2561" s="4"/>
      <c r="L2561" s="3" t="s">
        <v>836</v>
      </c>
      <c r="M2561" s="2">
        <v>45138</v>
      </c>
      <c r="N2561" s="2"/>
      <c r="O2561" s="2">
        <v>45154</v>
      </c>
      <c r="P2561" s="2"/>
      <c r="Q2561" s="2"/>
      <c r="R2561" s="1"/>
      <c r="S2561" s="45"/>
      <c r="T2561" s="31"/>
    </row>
    <row r="2562" spans="1:20" hidden="1" x14ac:dyDescent="0.25">
      <c r="A2562" s="1">
        <v>26661698</v>
      </c>
      <c r="B2562" s="2">
        <v>45139</v>
      </c>
      <c r="C2562" s="2" t="s">
        <v>715</v>
      </c>
      <c r="D2562" s="1" t="s">
        <v>250</v>
      </c>
      <c r="E2562" s="1" t="s">
        <v>33</v>
      </c>
      <c r="F2562" s="1">
        <v>127447</v>
      </c>
      <c r="G2562" s="1" t="s">
        <v>425</v>
      </c>
      <c r="H2562" s="29">
        <v>8249</v>
      </c>
      <c r="I2562" s="46">
        <v>285.61</v>
      </c>
      <c r="J2562" s="30">
        <v>252.553</v>
      </c>
      <c r="K2562" s="4"/>
      <c r="L2562" s="3" t="s">
        <v>510</v>
      </c>
      <c r="M2562" s="2">
        <v>45138</v>
      </c>
      <c r="N2562" s="2"/>
      <c r="O2562" s="5">
        <v>45146</v>
      </c>
      <c r="P2562" s="2"/>
      <c r="Q2562" s="2"/>
      <c r="R2562" s="1"/>
      <c r="S2562" s="45"/>
      <c r="T2562" s="31"/>
    </row>
    <row r="2563" spans="1:20" hidden="1" x14ac:dyDescent="0.25">
      <c r="A2563" s="1">
        <v>27040898</v>
      </c>
      <c r="B2563" s="2">
        <v>45139</v>
      </c>
      <c r="C2563" s="2" t="s">
        <v>715</v>
      </c>
      <c r="D2563" s="1" t="s">
        <v>128</v>
      </c>
      <c r="E2563" s="1" t="s">
        <v>30</v>
      </c>
      <c r="F2563" s="1">
        <v>127449</v>
      </c>
      <c r="G2563" s="1" t="s">
        <v>425</v>
      </c>
      <c r="H2563" s="29">
        <v>13885.62</v>
      </c>
      <c r="I2563" s="46">
        <v>1190.8</v>
      </c>
      <c r="J2563" s="30">
        <v>491.59500000000003</v>
      </c>
      <c r="K2563" s="4"/>
      <c r="L2563" s="3" t="s">
        <v>959</v>
      </c>
      <c r="M2563" s="2">
        <v>45138</v>
      </c>
      <c r="N2563" s="2" t="s">
        <v>1407</v>
      </c>
      <c r="O2563" s="5">
        <v>45155</v>
      </c>
      <c r="P2563" s="2"/>
      <c r="Q2563" s="2"/>
      <c r="R2563" s="1"/>
      <c r="S2563" s="45"/>
      <c r="T2563" s="31"/>
    </row>
    <row r="2564" spans="1:20" hidden="1" x14ac:dyDescent="0.25">
      <c r="A2564" s="1">
        <v>26783098</v>
      </c>
      <c r="B2564" s="2">
        <v>45139</v>
      </c>
      <c r="C2564" s="2" t="s">
        <v>715</v>
      </c>
      <c r="D2564" s="1" t="s">
        <v>519</v>
      </c>
      <c r="E2564" s="1" t="s">
        <v>33</v>
      </c>
      <c r="F2564" s="1">
        <v>127450</v>
      </c>
      <c r="G2564" s="1" t="s">
        <v>425</v>
      </c>
      <c r="H2564" s="29">
        <v>28263</v>
      </c>
      <c r="I2564" s="46">
        <v>1283.95</v>
      </c>
      <c r="J2564" s="30">
        <v>869.14</v>
      </c>
      <c r="K2564" s="4"/>
      <c r="L2564" s="3" t="s">
        <v>510</v>
      </c>
      <c r="M2564" s="2">
        <v>45138</v>
      </c>
      <c r="N2564" s="2"/>
      <c r="O2564" s="5">
        <v>45146</v>
      </c>
      <c r="P2564" s="2"/>
      <c r="Q2564" s="2"/>
      <c r="R2564" s="1"/>
      <c r="S2564" s="45"/>
      <c r="T2564" s="31"/>
    </row>
    <row r="2565" spans="1:20" hidden="1" x14ac:dyDescent="0.25">
      <c r="A2565" s="1">
        <v>27031398</v>
      </c>
      <c r="B2565" s="2">
        <v>45139</v>
      </c>
      <c r="C2565" s="2" t="s">
        <v>715</v>
      </c>
      <c r="D2565" s="1" t="s">
        <v>360</v>
      </c>
      <c r="E2565" s="1" t="s">
        <v>26</v>
      </c>
      <c r="F2565" s="1">
        <v>127451</v>
      </c>
      <c r="G2565" s="1" t="s">
        <v>424</v>
      </c>
      <c r="H2565" s="29">
        <v>14450</v>
      </c>
      <c r="I2565" s="46">
        <v>983.19</v>
      </c>
      <c r="J2565" s="30">
        <v>491.59500000000003</v>
      </c>
      <c r="K2565" s="4"/>
      <c r="L2565" s="3" t="s">
        <v>510</v>
      </c>
      <c r="M2565" s="2">
        <v>45138</v>
      </c>
      <c r="N2565" s="2"/>
      <c r="O2565" s="5">
        <v>45177</v>
      </c>
      <c r="P2565" s="2"/>
      <c r="Q2565" s="2"/>
      <c r="R2565" s="1"/>
      <c r="S2565" s="45"/>
      <c r="T2565" s="31"/>
    </row>
    <row r="2566" spans="1:20" hidden="1" x14ac:dyDescent="0.25">
      <c r="A2566" s="1">
        <v>27172698</v>
      </c>
      <c r="B2566" s="2">
        <v>45139</v>
      </c>
      <c r="C2566" s="2" t="s">
        <v>715</v>
      </c>
      <c r="D2566" s="1" t="s">
        <v>154</v>
      </c>
      <c r="E2566" s="1" t="s">
        <v>155</v>
      </c>
      <c r="F2566" s="1">
        <v>127452</v>
      </c>
      <c r="G2566" s="1" t="s">
        <v>425</v>
      </c>
      <c r="H2566" s="29">
        <v>8909</v>
      </c>
      <c r="I2566" s="46">
        <v>0</v>
      </c>
      <c r="J2566" s="30">
        <v>285.29899999999998</v>
      </c>
      <c r="K2566" s="4"/>
      <c r="L2566" s="3" t="s">
        <v>510</v>
      </c>
      <c r="M2566" s="2">
        <v>45138</v>
      </c>
      <c r="N2566" s="2"/>
      <c r="O2566" s="2">
        <v>45148</v>
      </c>
      <c r="P2566" s="2"/>
      <c r="Q2566" s="2"/>
      <c r="R2566" s="1"/>
      <c r="S2566" s="45"/>
      <c r="T2566" s="31"/>
    </row>
    <row r="2567" spans="1:20" hidden="1" x14ac:dyDescent="0.25">
      <c r="A2567" s="1">
        <v>25519798</v>
      </c>
      <c r="B2567" s="2">
        <v>45139</v>
      </c>
      <c r="C2567" s="2" t="s">
        <v>715</v>
      </c>
      <c r="D2567" s="1" t="s">
        <v>72</v>
      </c>
      <c r="E2567" s="1" t="s">
        <v>5</v>
      </c>
      <c r="F2567" s="1">
        <v>127453</v>
      </c>
      <c r="G2567" s="1" t="s">
        <v>422</v>
      </c>
      <c r="H2567" s="29">
        <v>14700</v>
      </c>
      <c r="I2567" s="46">
        <v>341.7</v>
      </c>
      <c r="J2567" s="30">
        <v>409.33300000000003</v>
      </c>
      <c r="K2567" s="4"/>
      <c r="L2567" s="3" t="s">
        <v>188</v>
      </c>
      <c r="M2567" s="2">
        <v>45138</v>
      </c>
      <c r="N2567" s="2"/>
      <c r="O2567" s="5">
        <v>45142</v>
      </c>
      <c r="P2567" s="2"/>
      <c r="Q2567" s="2"/>
      <c r="R2567" s="1"/>
      <c r="S2567" s="45"/>
      <c r="T2567" s="31"/>
    </row>
    <row r="2568" spans="1:20" hidden="1" x14ac:dyDescent="0.25">
      <c r="A2568" s="1">
        <v>26675998</v>
      </c>
      <c r="B2568" s="2">
        <v>45141</v>
      </c>
      <c r="C2568" s="2" t="s">
        <v>715</v>
      </c>
      <c r="D2568" s="1" t="s">
        <v>235</v>
      </c>
      <c r="E2568" s="1" t="s">
        <v>66</v>
      </c>
      <c r="F2568" s="1">
        <v>127456</v>
      </c>
      <c r="G2568" s="1" t="s">
        <v>423</v>
      </c>
      <c r="H2568" s="29">
        <v>5400</v>
      </c>
      <c r="I2568" s="46">
        <v>316.7</v>
      </c>
      <c r="J2568" s="30">
        <v>159.41800000000001</v>
      </c>
      <c r="K2568" s="4"/>
      <c r="L2568" s="3" t="s">
        <v>61</v>
      </c>
      <c r="M2568" s="2">
        <v>45138</v>
      </c>
      <c r="N2568" s="2"/>
      <c r="O2568" s="5">
        <v>45163</v>
      </c>
      <c r="P2568" s="2"/>
      <c r="Q2568" s="2"/>
      <c r="R2568" s="1"/>
      <c r="S2568" s="45"/>
      <c r="T2568" s="31"/>
    </row>
    <row r="2569" spans="1:20" hidden="1" x14ac:dyDescent="0.25">
      <c r="A2569" s="1">
        <v>26657798</v>
      </c>
      <c r="B2569" s="2">
        <v>45139</v>
      </c>
      <c r="C2569" s="2" t="s">
        <v>715</v>
      </c>
      <c r="D2569" s="1" t="s">
        <v>449</v>
      </c>
      <c r="E2569" s="1" t="s">
        <v>30</v>
      </c>
      <c r="F2569" s="1">
        <v>127457</v>
      </c>
      <c r="G2569" s="1" t="s">
        <v>425</v>
      </c>
      <c r="H2569" s="29">
        <v>11670.82</v>
      </c>
      <c r="I2569" s="46">
        <v>994.05</v>
      </c>
      <c r="J2569" s="30">
        <v>405.55500000000001</v>
      </c>
      <c r="K2569" s="4"/>
      <c r="L2569" s="3" t="s">
        <v>959</v>
      </c>
      <c r="M2569" s="2">
        <v>45138</v>
      </c>
      <c r="N2569" s="2" t="s">
        <v>1407</v>
      </c>
      <c r="O2569" s="5">
        <v>45155</v>
      </c>
      <c r="P2569" s="2"/>
      <c r="Q2569" s="2"/>
      <c r="R2569" s="1"/>
      <c r="S2569" s="45"/>
      <c r="T2569" s="31"/>
    </row>
    <row r="2570" spans="1:20" hidden="1" x14ac:dyDescent="0.25">
      <c r="A2570" s="1">
        <v>26388698</v>
      </c>
      <c r="B2570" s="2">
        <v>45139</v>
      </c>
      <c r="C2570" s="2" t="s">
        <v>715</v>
      </c>
      <c r="D2570" s="1" t="s">
        <v>755</v>
      </c>
      <c r="E2570" s="1" t="s">
        <v>6</v>
      </c>
      <c r="F2570" s="1">
        <v>127458</v>
      </c>
      <c r="G2570" s="1" t="s">
        <v>422</v>
      </c>
      <c r="H2570" s="29">
        <v>6789</v>
      </c>
      <c r="I2570" s="46">
        <v>250</v>
      </c>
      <c r="J2570" s="30">
        <v>220.89500000000001</v>
      </c>
      <c r="K2570" s="4"/>
      <c r="L2570" s="3" t="s">
        <v>655</v>
      </c>
      <c r="M2570" s="2">
        <v>45138</v>
      </c>
      <c r="N2570" s="2"/>
      <c r="O2570" s="5">
        <v>45142</v>
      </c>
      <c r="P2570" s="2"/>
      <c r="Q2570" s="2"/>
      <c r="R2570" s="1"/>
      <c r="S2570" s="45"/>
      <c r="T2570" s="31"/>
    </row>
    <row r="2571" spans="1:20" hidden="1" x14ac:dyDescent="0.25">
      <c r="A2571" s="1">
        <v>26876598</v>
      </c>
      <c r="B2571" s="2">
        <v>45139</v>
      </c>
      <c r="C2571" s="2" t="s">
        <v>715</v>
      </c>
      <c r="D2571" s="1" t="s">
        <v>206</v>
      </c>
      <c r="E2571" s="1" t="s">
        <v>16</v>
      </c>
      <c r="F2571" s="1">
        <v>127459</v>
      </c>
      <c r="G2571" s="1" t="s">
        <v>423</v>
      </c>
      <c r="H2571" s="29">
        <v>6789</v>
      </c>
      <c r="I2571" s="46">
        <v>288.74</v>
      </c>
      <c r="J2571" s="30">
        <v>220.89500000000001</v>
      </c>
      <c r="K2571" s="4"/>
      <c r="L2571" s="3" t="s">
        <v>11</v>
      </c>
      <c r="M2571" s="2">
        <v>45138</v>
      </c>
      <c r="N2571" s="2"/>
      <c r="O2571" s="5">
        <v>45153</v>
      </c>
      <c r="P2571" s="2"/>
      <c r="Q2571" s="2"/>
      <c r="R2571" s="1"/>
      <c r="S2571" s="45"/>
      <c r="T2571" s="31"/>
    </row>
    <row r="2572" spans="1:20" hidden="1" x14ac:dyDescent="0.25">
      <c r="A2572" s="1"/>
      <c r="B2572" s="2">
        <v>45140</v>
      </c>
      <c r="C2572" s="2" t="s">
        <v>715</v>
      </c>
      <c r="D2572" s="1" t="s">
        <v>19</v>
      </c>
      <c r="E2572" s="1" t="s">
        <v>20</v>
      </c>
      <c r="F2572" s="1">
        <v>127463</v>
      </c>
      <c r="G2572" s="1" t="s">
        <v>423</v>
      </c>
      <c r="H2572" s="29">
        <v>7806.34</v>
      </c>
      <c r="I2572" s="46">
        <v>279.45</v>
      </c>
      <c r="J2572" s="30">
        <v>24.657</v>
      </c>
      <c r="K2572" s="4"/>
      <c r="L2572" s="3" t="s">
        <v>11</v>
      </c>
      <c r="M2572" s="2">
        <v>45139</v>
      </c>
      <c r="N2572" s="2" t="s">
        <v>1482</v>
      </c>
      <c r="O2572" s="5">
        <v>45154</v>
      </c>
      <c r="P2572" s="2"/>
      <c r="Q2572" s="2"/>
      <c r="R2572" s="1"/>
      <c r="S2572" s="45"/>
      <c r="T2572" s="31"/>
    </row>
    <row r="2573" spans="1:20" hidden="1" x14ac:dyDescent="0.25">
      <c r="A2573" s="1"/>
      <c r="B2573" s="2">
        <v>45140</v>
      </c>
      <c r="C2573" s="2" t="s">
        <v>715</v>
      </c>
      <c r="D2573" s="1" t="s">
        <v>224</v>
      </c>
      <c r="E2573" s="1" t="s">
        <v>10</v>
      </c>
      <c r="F2573" s="1">
        <v>127466</v>
      </c>
      <c r="G2573" s="1" t="s">
        <v>423</v>
      </c>
      <c r="H2573" s="29">
        <v>923.1</v>
      </c>
      <c r="I2573" s="46">
        <v>215.91</v>
      </c>
      <c r="J2573" s="30">
        <v>28.419</v>
      </c>
      <c r="K2573" s="4"/>
      <c r="L2573" s="3" t="s">
        <v>510</v>
      </c>
      <c r="M2573" s="2">
        <v>45139</v>
      </c>
      <c r="N2573" s="2" t="s">
        <v>1482</v>
      </c>
      <c r="O2573" s="2">
        <v>45156</v>
      </c>
      <c r="P2573" s="2"/>
      <c r="Q2573" s="2"/>
      <c r="R2573" s="1"/>
      <c r="S2573" s="45"/>
      <c r="T2573" s="31"/>
    </row>
    <row r="2574" spans="1:20" hidden="1" x14ac:dyDescent="0.25">
      <c r="A2574" s="1"/>
      <c r="B2574" s="2">
        <v>45140</v>
      </c>
      <c r="C2574" s="2" t="s">
        <v>715</v>
      </c>
      <c r="D2574" s="1" t="s">
        <v>255</v>
      </c>
      <c r="E2574" s="1" t="s">
        <v>6</v>
      </c>
      <c r="F2574" s="1">
        <v>127470</v>
      </c>
      <c r="G2574" s="1" t="s">
        <v>422</v>
      </c>
      <c r="H2574" s="29">
        <v>21364.37</v>
      </c>
      <c r="I2574" s="46">
        <v>202.57</v>
      </c>
      <c r="J2574" s="30">
        <v>108.846</v>
      </c>
      <c r="K2574" s="4"/>
      <c r="L2574" s="3" t="s">
        <v>52</v>
      </c>
      <c r="M2574" s="2">
        <v>45139</v>
      </c>
      <c r="N2574" s="2" t="s">
        <v>1482</v>
      </c>
      <c r="O2574" s="2">
        <v>45148</v>
      </c>
      <c r="P2574" s="2"/>
      <c r="Q2574" s="2"/>
      <c r="R2574" s="1"/>
      <c r="S2574" s="45"/>
      <c r="T2574" s="31"/>
    </row>
    <row r="2575" spans="1:20" hidden="1" x14ac:dyDescent="0.25">
      <c r="A2575" s="1">
        <v>27344099</v>
      </c>
      <c r="B2575" s="2">
        <v>45140</v>
      </c>
      <c r="C2575" s="2" t="s">
        <v>715</v>
      </c>
      <c r="D2575" s="1" t="s">
        <v>904</v>
      </c>
      <c r="E2575" s="1" t="s">
        <v>26</v>
      </c>
      <c r="F2575" s="1">
        <v>127472</v>
      </c>
      <c r="G2575" s="1" t="s">
        <v>424</v>
      </c>
      <c r="H2575" s="29">
        <v>1418.44</v>
      </c>
      <c r="I2575" s="46">
        <v>497.03</v>
      </c>
      <c r="J2575" s="30">
        <v>70.832999999999998</v>
      </c>
      <c r="K2575" s="4"/>
      <c r="L2575" s="3" t="s">
        <v>798</v>
      </c>
      <c r="M2575" s="2">
        <v>45139</v>
      </c>
      <c r="N2575" s="2"/>
      <c r="O2575" s="5">
        <v>45173</v>
      </c>
      <c r="P2575" s="2"/>
      <c r="Q2575" s="2"/>
      <c r="R2575" s="1"/>
      <c r="S2575" s="45"/>
      <c r="T2575" s="31"/>
    </row>
    <row r="2576" spans="1:20" hidden="1" x14ac:dyDescent="0.25">
      <c r="A2576" s="1">
        <v>27344100</v>
      </c>
      <c r="B2576" s="2">
        <v>45140</v>
      </c>
      <c r="C2576" s="2" t="s">
        <v>715</v>
      </c>
      <c r="D2576" s="1" t="s">
        <v>67</v>
      </c>
      <c r="E2576" s="1" t="s">
        <v>66</v>
      </c>
      <c r="F2576" s="1">
        <v>127474</v>
      </c>
      <c r="G2576" s="1" t="s">
        <v>423</v>
      </c>
      <c r="H2576" s="29">
        <v>1701.57</v>
      </c>
      <c r="I2576" s="46">
        <v>170.81</v>
      </c>
      <c r="J2576" s="30">
        <v>89.667000000000002</v>
      </c>
      <c r="K2576" s="4"/>
      <c r="L2576" s="3" t="s">
        <v>61</v>
      </c>
      <c r="M2576" s="2">
        <v>45139</v>
      </c>
      <c r="N2576" s="2"/>
      <c r="O2576" s="5">
        <v>45153</v>
      </c>
      <c r="P2576" s="2"/>
      <c r="Q2576" s="2"/>
      <c r="R2576" s="1"/>
      <c r="S2576" s="45"/>
      <c r="T2576" s="31"/>
    </row>
    <row r="2577" spans="1:20" hidden="1" x14ac:dyDescent="0.25">
      <c r="A2577" s="1">
        <v>27345999</v>
      </c>
      <c r="B2577" s="2">
        <v>45140</v>
      </c>
      <c r="C2577" s="2" t="s">
        <v>715</v>
      </c>
      <c r="D2577" s="1" t="s">
        <v>651</v>
      </c>
      <c r="E2577" s="1" t="s">
        <v>26</v>
      </c>
      <c r="F2577" s="1">
        <v>127475</v>
      </c>
      <c r="G2577" s="1" t="s">
        <v>424</v>
      </c>
      <c r="H2577" s="29">
        <v>1216.28</v>
      </c>
      <c r="I2577" s="46">
        <v>168.18</v>
      </c>
      <c r="J2577" s="30">
        <v>57.978000000000002</v>
      </c>
      <c r="K2577" s="4"/>
      <c r="L2577" s="3" t="s">
        <v>959</v>
      </c>
      <c r="M2577" s="2">
        <v>45139</v>
      </c>
      <c r="N2577" s="2" t="s">
        <v>1407</v>
      </c>
      <c r="O2577" s="5">
        <v>45160</v>
      </c>
      <c r="P2577" s="2"/>
      <c r="Q2577" s="2"/>
      <c r="R2577" s="1"/>
      <c r="S2577" s="45"/>
      <c r="T2577" s="31"/>
    </row>
    <row r="2578" spans="1:20" hidden="1" x14ac:dyDescent="0.25">
      <c r="A2578" s="1">
        <v>27370499</v>
      </c>
      <c r="B2578" s="2">
        <v>45140</v>
      </c>
      <c r="C2578" s="2" t="s">
        <v>715</v>
      </c>
      <c r="D2578" s="1" t="s">
        <v>154</v>
      </c>
      <c r="E2578" s="1" t="s">
        <v>155</v>
      </c>
      <c r="F2578" s="1">
        <v>127476</v>
      </c>
      <c r="G2578" s="1" t="s">
        <v>425</v>
      </c>
      <c r="H2578" s="29">
        <v>597.57000000000005</v>
      </c>
      <c r="I2578" s="46">
        <v>135.81</v>
      </c>
      <c r="J2578" s="30">
        <v>29.888999999999999</v>
      </c>
      <c r="K2578" s="4"/>
      <c r="L2578" s="3" t="s">
        <v>510</v>
      </c>
      <c r="M2578" s="2">
        <v>45139</v>
      </c>
      <c r="N2578" s="2"/>
      <c r="O2578" s="5">
        <v>45148</v>
      </c>
      <c r="P2578" s="2"/>
      <c r="Q2578" s="2"/>
      <c r="R2578" s="1"/>
      <c r="S2578" s="45"/>
      <c r="T2578" s="31"/>
    </row>
    <row r="2579" spans="1:20" hidden="1" x14ac:dyDescent="0.25">
      <c r="A2579" s="1">
        <v>27397899</v>
      </c>
      <c r="B2579" s="2">
        <v>45140</v>
      </c>
      <c r="C2579" s="2" t="s">
        <v>715</v>
      </c>
      <c r="D2579" s="1" t="s">
        <v>595</v>
      </c>
      <c r="E2579" s="1" t="s">
        <v>10</v>
      </c>
      <c r="F2579" s="1">
        <v>127477</v>
      </c>
      <c r="G2579" s="1" t="s">
        <v>423</v>
      </c>
      <c r="H2579" s="29">
        <v>515.66999999999996</v>
      </c>
      <c r="I2579" s="46">
        <v>98.51</v>
      </c>
      <c r="J2579" s="30">
        <v>27.832999999999998</v>
      </c>
      <c r="K2579" s="4"/>
      <c r="L2579" s="3" t="s">
        <v>61</v>
      </c>
      <c r="M2579" s="2">
        <v>45139</v>
      </c>
      <c r="N2579" s="2"/>
      <c r="O2579" s="5">
        <v>45161</v>
      </c>
      <c r="P2579" s="2"/>
      <c r="Q2579" s="2"/>
      <c r="R2579" s="1"/>
      <c r="S2579" s="45"/>
      <c r="T2579" s="31"/>
    </row>
    <row r="2580" spans="1:20" hidden="1" x14ac:dyDescent="0.25">
      <c r="A2580" s="1">
        <v>27401499</v>
      </c>
      <c r="B2580" s="2">
        <v>45140</v>
      </c>
      <c r="C2580" s="2" t="s">
        <v>715</v>
      </c>
      <c r="D2580" s="1" t="s">
        <v>460</v>
      </c>
      <c r="E2580" s="1" t="s">
        <v>30</v>
      </c>
      <c r="F2580" s="1">
        <v>127478</v>
      </c>
      <c r="G2580" s="1" t="s">
        <v>425</v>
      </c>
      <c r="H2580" s="29">
        <v>1023.66</v>
      </c>
      <c r="I2580" s="46">
        <v>151.9</v>
      </c>
      <c r="J2580" s="30">
        <v>59.777999999999999</v>
      </c>
      <c r="K2580" s="4"/>
      <c r="L2580" s="3" t="s">
        <v>959</v>
      </c>
      <c r="M2580" s="2">
        <v>45139</v>
      </c>
      <c r="N2580" s="2" t="s">
        <v>1407</v>
      </c>
      <c r="O2580" s="5">
        <v>45156</v>
      </c>
      <c r="P2580" s="2"/>
      <c r="Q2580" s="2"/>
      <c r="R2580" s="1"/>
      <c r="S2580" s="45"/>
      <c r="T2580" s="31"/>
    </row>
    <row r="2581" spans="1:20" hidden="1" x14ac:dyDescent="0.25">
      <c r="A2581" s="1">
        <v>26564498</v>
      </c>
      <c r="B2581" s="65">
        <v>45139</v>
      </c>
      <c r="C2581" s="65" t="s">
        <v>715</v>
      </c>
      <c r="D2581" s="66" t="s">
        <v>95</v>
      </c>
      <c r="E2581" s="66" t="s">
        <v>30</v>
      </c>
      <c r="F2581" s="66">
        <v>127481</v>
      </c>
      <c r="G2581" s="66" t="s">
        <v>425</v>
      </c>
      <c r="H2581" s="67">
        <v>7771.76</v>
      </c>
      <c r="I2581" s="46">
        <v>406.84</v>
      </c>
      <c r="J2581" s="68">
        <v>222</v>
      </c>
      <c r="K2581" s="69"/>
      <c r="L2581" s="70" t="s">
        <v>959</v>
      </c>
      <c r="M2581" s="65">
        <v>45139</v>
      </c>
      <c r="N2581" s="2" t="s">
        <v>1407</v>
      </c>
      <c r="O2581" s="71">
        <v>45154</v>
      </c>
      <c r="P2581" s="65"/>
      <c r="Q2581" s="2"/>
      <c r="R2581" s="1"/>
      <c r="S2581" s="45"/>
      <c r="T2581" s="31"/>
    </row>
    <row r="2582" spans="1:20" hidden="1" x14ac:dyDescent="0.25">
      <c r="A2582" s="1">
        <v>27002298</v>
      </c>
      <c r="B2582" s="2">
        <v>45139</v>
      </c>
      <c r="C2582" s="2" t="s">
        <v>715</v>
      </c>
      <c r="D2582" s="1" t="s">
        <v>22</v>
      </c>
      <c r="E2582" s="1" t="s">
        <v>16</v>
      </c>
      <c r="F2582" s="1">
        <v>127482</v>
      </c>
      <c r="G2582" s="1" t="s">
        <v>423</v>
      </c>
      <c r="H2582" s="29">
        <v>10106.91</v>
      </c>
      <c r="I2582" s="46">
        <v>528.02</v>
      </c>
      <c r="J2582" s="30">
        <v>344.13299999999998</v>
      </c>
      <c r="K2582" s="4"/>
      <c r="L2582" s="3" t="s">
        <v>11</v>
      </c>
      <c r="M2582" s="2">
        <v>45139</v>
      </c>
      <c r="N2582" s="2"/>
      <c r="O2582" s="5">
        <v>45159</v>
      </c>
      <c r="P2582" s="2"/>
      <c r="Q2582" s="2"/>
      <c r="R2582" s="1"/>
      <c r="S2582" s="45"/>
      <c r="T2582" s="31"/>
    </row>
    <row r="2583" spans="1:20" hidden="1" x14ac:dyDescent="0.25">
      <c r="A2583" s="1">
        <v>27099798</v>
      </c>
      <c r="B2583" s="2">
        <v>45139</v>
      </c>
      <c r="C2583" s="2" t="s">
        <v>715</v>
      </c>
      <c r="D2583" s="1" t="s">
        <v>43</v>
      </c>
      <c r="E2583" s="1" t="s">
        <v>26</v>
      </c>
      <c r="F2583" s="1">
        <v>127483</v>
      </c>
      <c r="G2583" s="1" t="s">
        <v>424</v>
      </c>
      <c r="H2583" s="29">
        <v>9112</v>
      </c>
      <c r="I2583" s="46">
        <v>626.26</v>
      </c>
      <c r="J2583" s="30">
        <v>313.13299999999998</v>
      </c>
      <c r="K2583" s="4"/>
      <c r="L2583" s="3" t="s">
        <v>510</v>
      </c>
      <c r="M2583" s="2">
        <v>45139</v>
      </c>
      <c r="N2583" s="2"/>
      <c r="O2583" s="2">
        <v>45170</v>
      </c>
      <c r="P2583" s="2"/>
      <c r="Q2583" s="2"/>
      <c r="R2583" s="1"/>
      <c r="S2583" s="45"/>
      <c r="T2583" s="31"/>
    </row>
    <row r="2584" spans="1:20" hidden="1" x14ac:dyDescent="0.25">
      <c r="A2584" s="1">
        <v>27090498</v>
      </c>
      <c r="B2584" s="2">
        <v>45139</v>
      </c>
      <c r="C2584" s="2" t="s">
        <v>715</v>
      </c>
      <c r="D2584" s="1" t="s">
        <v>250</v>
      </c>
      <c r="E2584" s="1" t="s">
        <v>33</v>
      </c>
      <c r="F2584" s="1">
        <v>127485</v>
      </c>
      <c r="G2584" s="1" t="s">
        <v>425</v>
      </c>
      <c r="H2584" s="29">
        <v>6109</v>
      </c>
      <c r="I2584" s="46">
        <v>286.92</v>
      </c>
      <c r="J2584" s="30">
        <v>193.58500000000001</v>
      </c>
      <c r="K2584" s="4"/>
      <c r="L2584" s="3" t="s">
        <v>510</v>
      </c>
      <c r="M2584" s="2">
        <v>45139</v>
      </c>
      <c r="N2584" s="2"/>
      <c r="O2584" s="5">
        <v>45149</v>
      </c>
      <c r="P2584" s="2"/>
      <c r="Q2584" s="2"/>
      <c r="R2584" s="1"/>
      <c r="S2584" s="45"/>
      <c r="T2584" s="31"/>
    </row>
    <row r="2585" spans="1:20" hidden="1" x14ac:dyDescent="0.25">
      <c r="A2585" s="1">
        <v>27192998</v>
      </c>
      <c r="B2585" s="2">
        <v>45140</v>
      </c>
      <c r="C2585" s="2" t="s">
        <v>715</v>
      </c>
      <c r="D2585" s="1" t="s">
        <v>123</v>
      </c>
      <c r="E2585" s="1" t="s">
        <v>30</v>
      </c>
      <c r="F2585" s="1">
        <v>127488</v>
      </c>
      <c r="G2585" s="1" t="s">
        <v>425</v>
      </c>
      <c r="H2585" s="29">
        <v>14072.89</v>
      </c>
      <c r="I2585" s="46">
        <v>557.32000000000005</v>
      </c>
      <c r="J2585" s="30">
        <v>447.88200000000001</v>
      </c>
      <c r="K2585" s="4"/>
      <c r="L2585" s="3" t="s">
        <v>798</v>
      </c>
      <c r="M2585" s="2">
        <v>45139</v>
      </c>
      <c r="N2585" s="2"/>
      <c r="O2585" s="5">
        <v>45154</v>
      </c>
      <c r="P2585" s="2"/>
      <c r="Q2585" s="2"/>
      <c r="R2585" s="1"/>
      <c r="S2585" s="45"/>
      <c r="T2585" s="31"/>
    </row>
    <row r="2586" spans="1:20" hidden="1" x14ac:dyDescent="0.25">
      <c r="A2586" s="1">
        <v>27025698</v>
      </c>
      <c r="B2586" s="2">
        <v>45139</v>
      </c>
      <c r="C2586" s="2" t="s">
        <v>715</v>
      </c>
      <c r="D2586" s="1" t="s">
        <v>386</v>
      </c>
      <c r="E2586" s="1" t="s">
        <v>6</v>
      </c>
      <c r="F2586" s="1">
        <v>127489</v>
      </c>
      <c r="G2586" s="1" t="s">
        <v>422</v>
      </c>
      <c r="H2586" s="29">
        <v>5539</v>
      </c>
      <c r="I2586" s="46">
        <v>250</v>
      </c>
      <c r="J2586" s="30">
        <v>162.68799999999999</v>
      </c>
      <c r="K2586" s="4"/>
      <c r="L2586" s="3" t="s">
        <v>655</v>
      </c>
      <c r="M2586" s="2">
        <v>45139</v>
      </c>
      <c r="N2586" s="2"/>
      <c r="O2586" s="5">
        <v>45146</v>
      </c>
      <c r="P2586" s="2"/>
      <c r="Q2586" s="2"/>
      <c r="R2586" s="1"/>
      <c r="S2586" s="45"/>
      <c r="T2586" s="31"/>
    </row>
    <row r="2587" spans="1:20" hidden="1" x14ac:dyDescent="0.25">
      <c r="A2587" s="1">
        <v>26941698</v>
      </c>
      <c r="B2587" s="2">
        <v>45141</v>
      </c>
      <c r="C2587" s="2" t="s">
        <v>715</v>
      </c>
      <c r="D2587" s="1" t="s">
        <v>79</v>
      </c>
      <c r="E2587" s="1" t="s">
        <v>51</v>
      </c>
      <c r="F2587" s="1">
        <v>127490</v>
      </c>
      <c r="G2587" s="1" t="s">
        <v>422</v>
      </c>
      <c r="H2587" s="29">
        <v>8693.6</v>
      </c>
      <c r="I2587" s="46">
        <v>355.69</v>
      </c>
      <c r="J2587" s="30">
        <v>236.393</v>
      </c>
      <c r="K2587" s="4"/>
      <c r="L2587" s="3" t="s">
        <v>799</v>
      </c>
      <c r="M2587" s="2">
        <v>45139</v>
      </c>
      <c r="N2587" s="2"/>
      <c r="O2587" s="5">
        <v>45145</v>
      </c>
      <c r="P2587" s="5"/>
      <c r="Q2587" s="2"/>
      <c r="R2587" s="1"/>
      <c r="S2587" s="45"/>
      <c r="T2587" s="31"/>
    </row>
    <row r="2588" spans="1:20" hidden="1" x14ac:dyDescent="0.25">
      <c r="A2588" s="1">
        <v>27142598</v>
      </c>
      <c r="B2588" s="2">
        <v>45140</v>
      </c>
      <c r="C2588" s="2" t="s">
        <v>715</v>
      </c>
      <c r="D2588" s="1" t="s">
        <v>123</v>
      </c>
      <c r="E2588" s="1" t="s">
        <v>30</v>
      </c>
      <c r="F2588" s="1">
        <v>127493</v>
      </c>
      <c r="G2588" s="1" t="s">
        <v>425</v>
      </c>
      <c r="H2588" s="29">
        <v>8639.4</v>
      </c>
      <c r="I2588" s="46">
        <v>362.38</v>
      </c>
      <c r="J2588" s="30">
        <v>253</v>
      </c>
      <c r="K2588" s="4"/>
      <c r="L2588" s="3" t="s">
        <v>798</v>
      </c>
      <c r="M2588" s="2">
        <v>45139</v>
      </c>
      <c r="N2588" s="2"/>
      <c r="O2588" s="5">
        <v>45154</v>
      </c>
      <c r="P2588" s="2"/>
      <c r="Q2588" s="2"/>
      <c r="R2588" s="1"/>
      <c r="S2588" s="45"/>
      <c r="T2588" s="31"/>
    </row>
    <row r="2589" spans="1:20" hidden="1" x14ac:dyDescent="0.25">
      <c r="A2589" s="1">
        <v>27269098</v>
      </c>
      <c r="B2589" s="2">
        <v>45146</v>
      </c>
      <c r="C2589" s="2" t="s">
        <v>715</v>
      </c>
      <c r="D2589" s="1" t="s">
        <v>1074</v>
      </c>
      <c r="E2589" s="1" t="s">
        <v>51</v>
      </c>
      <c r="F2589" s="1">
        <v>127495</v>
      </c>
      <c r="G2589" s="1" t="s">
        <v>422</v>
      </c>
      <c r="H2589" s="29">
        <v>12900</v>
      </c>
      <c r="I2589" s="46">
        <v>485.44</v>
      </c>
      <c r="J2589" s="30">
        <v>433</v>
      </c>
      <c r="K2589" s="4"/>
      <c r="L2589" s="3" t="s">
        <v>799</v>
      </c>
      <c r="M2589" s="2">
        <v>45139</v>
      </c>
      <c r="N2589" s="2"/>
      <c r="O2589" s="5">
        <v>45152</v>
      </c>
      <c r="P2589" s="5"/>
      <c r="Q2589" s="2"/>
      <c r="R2589" s="1"/>
      <c r="S2589" s="45"/>
      <c r="T2589" s="31"/>
    </row>
    <row r="2590" spans="1:20" hidden="1" x14ac:dyDescent="0.25">
      <c r="A2590" s="1">
        <v>27040398</v>
      </c>
      <c r="B2590" s="2">
        <v>45140</v>
      </c>
      <c r="C2590" s="2" t="s">
        <v>715</v>
      </c>
      <c r="D2590" s="1" t="s">
        <v>124</v>
      </c>
      <c r="E2590" s="1" t="s">
        <v>30</v>
      </c>
      <c r="F2590" s="1">
        <v>127496</v>
      </c>
      <c r="G2590" s="1" t="s">
        <v>425</v>
      </c>
      <c r="H2590" s="29">
        <v>13675</v>
      </c>
      <c r="I2590" s="46">
        <v>569.30999999999995</v>
      </c>
      <c r="J2590" s="30">
        <v>462</v>
      </c>
      <c r="K2590" s="4"/>
      <c r="L2590" s="3" t="s">
        <v>798</v>
      </c>
      <c r="M2590" s="2">
        <v>45139</v>
      </c>
      <c r="N2590" s="2"/>
      <c r="O2590" s="5">
        <v>45155</v>
      </c>
      <c r="P2590" s="2"/>
      <c r="Q2590" s="2"/>
      <c r="R2590" s="1"/>
      <c r="S2590" s="45"/>
      <c r="T2590" s="31"/>
    </row>
    <row r="2591" spans="1:20" hidden="1" x14ac:dyDescent="0.25">
      <c r="A2591" s="1">
        <v>27032498</v>
      </c>
      <c r="B2591" s="2">
        <v>45139</v>
      </c>
      <c r="C2591" s="2" t="s">
        <v>715</v>
      </c>
      <c r="D2591" s="1" t="s">
        <v>47</v>
      </c>
      <c r="E2591" s="1" t="s">
        <v>30</v>
      </c>
      <c r="F2591" s="1">
        <v>127498</v>
      </c>
      <c r="G2591" s="1" t="s">
        <v>425</v>
      </c>
      <c r="H2591" s="29">
        <v>9589</v>
      </c>
      <c r="I2591" s="46">
        <v>566.07000000000005</v>
      </c>
      <c r="J2591" s="30">
        <v>313</v>
      </c>
      <c r="K2591" s="4"/>
      <c r="L2591" s="3" t="s">
        <v>959</v>
      </c>
      <c r="M2591" s="2">
        <v>45139</v>
      </c>
      <c r="N2591" s="2" t="s">
        <v>1407</v>
      </c>
      <c r="O2591" s="5">
        <v>45156</v>
      </c>
      <c r="P2591" s="2"/>
      <c r="Q2591" s="2"/>
      <c r="R2591" s="1"/>
      <c r="S2591" s="45"/>
      <c r="T2591" s="31"/>
    </row>
    <row r="2592" spans="1:20" hidden="1" x14ac:dyDescent="0.25">
      <c r="A2592" s="1">
        <v>26550298</v>
      </c>
      <c r="B2592" s="2">
        <v>45140</v>
      </c>
      <c r="C2592" s="2" t="s">
        <v>715</v>
      </c>
      <c r="D2592" s="1" t="s">
        <v>717</v>
      </c>
      <c r="E2592" s="1" t="s">
        <v>6</v>
      </c>
      <c r="F2592" s="1">
        <v>127499</v>
      </c>
      <c r="G2592" s="1" t="s">
        <v>422</v>
      </c>
      <c r="H2592" s="29">
        <v>12895.4</v>
      </c>
      <c r="I2592" s="46">
        <v>386.86</v>
      </c>
      <c r="J2592" s="30">
        <v>532</v>
      </c>
      <c r="K2592" s="4"/>
      <c r="L2592" s="3" t="s">
        <v>655</v>
      </c>
      <c r="M2592" s="2">
        <v>45139</v>
      </c>
      <c r="N2592" s="2"/>
      <c r="O2592" s="2">
        <v>45149</v>
      </c>
      <c r="P2592" s="2"/>
      <c r="Q2592" s="2"/>
      <c r="R2592" s="1"/>
      <c r="S2592" s="45"/>
      <c r="T2592" s="31"/>
    </row>
    <row r="2593" spans="1:20" hidden="1" x14ac:dyDescent="0.25">
      <c r="A2593" s="1">
        <v>26788698</v>
      </c>
      <c r="B2593" s="2">
        <v>45139</v>
      </c>
      <c r="C2593" s="2" t="s">
        <v>715</v>
      </c>
      <c r="D2593" s="1" t="s">
        <v>44</v>
      </c>
      <c r="E2593" s="1" t="s">
        <v>26</v>
      </c>
      <c r="F2593" s="1">
        <v>127503</v>
      </c>
      <c r="G2593" s="1" t="s">
        <v>424</v>
      </c>
      <c r="H2593" s="29">
        <v>12266.27</v>
      </c>
      <c r="I2593" s="46">
        <v>811.11</v>
      </c>
      <c r="J2593" s="30">
        <v>405.55500000000001</v>
      </c>
      <c r="K2593" s="4"/>
      <c r="L2593" s="3" t="s">
        <v>510</v>
      </c>
      <c r="M2593" s="2">
        <v>45139</v>
      </c>
      <c r="N2593" s="2"/>
      <c r="O2593" s="2">
        <v>45161</v>
      </c>
      <c r="P2593" s="2"/>
      <c r="Q2593" s="2"/>
      <c r="R2593" s="1"/>
      <c r="S2593" s="45"/>
      <c r="T2593" s="31"/>
    </row>
    <row r="2594" spans="1:20" hidden="1" x14ac:dyDescent="0.25">
      <c r="A2594" s="1">
        <v>27051198</v>
      </c>
      <c r="B2594" s="2">
        <v>45139</v>
      </c>
      <c r="C2594" s="2" t="s">
        <v>715</v>
      </c>
      <c r="D2594" s="1" t="s">
        <v>754</v>
      </c>
      <c r="E2594" s="1" t="s">
        <v>6</v>
      </c>
      <c r="F2594" s="1">
        <v>127508</v>
      </c>
      <c r="G2594" s="1" t="s">
        <v>422</v>
      </c>
      <c r="H2594" s="29">
        <v>15999</v>
      </c>
      <c r="I2594" s="46">
        <v>479.97</v>
      </c>
      <c r="J2594" s="30">
        <v>559.89800000000002</v>
      </c>
      <c r="K2594" s="4"/>
      <c r="L2594" s="3" t="s">
        <v>655</v>
      </c>
      <c r="M2594" s="2">
        <v>45139</v>
      </c>
      <c r="N2594" s="2"/>
      <c r="O2594" s="5">
        <v>45146</v>
      </c>
      <c r="P2594" s="2"/>
      <c r="Q2594" s="2"/>
      <c r="R2594" s="1"/>
      <c r="S2594" s="45"/>
      <c r="T2594" s="31"/>
    </row>
    <row r="2595" spans="1:20" hidden="1" x14ac:dyDescent="0.25">
      <c r="A2595" s="1">
        <v>26981498</v>
      </c>
      <c r="B2595" s="2">
        <v>45139</v>
      </c>
      <c r="C2595" s="2" t="s">
        <v>715</v>
      </c>
      <c r="D2595" s="1" t="s">
        <v>35</v>
      </c>
      <c r="E2595" s="1" t="s">
        <v>26</v>
      </c>
      <c r="F2595" s="1">
        <v>127509</v>
      </c>
      <c r="G2595" s="1" t="s">
        <v>424</v>
      </c>
      <c r="H2595" s="29">
        <v>9526.4699999999993</v>
      </c>
      <c r="I2595" s="46">
        <v>780.98</v>
      </c>
      <c r="J2595" s="30">
        <v>281.54199999999997</v>
      </c>
      <c r="K2595" s="4"/>
      <c r="L2595" s="3" t="s">
        <v>510</v>
      </c>
      <c r="M2595" s="2">
        <v>45139</v>
      </c>
      <c r="N2595" s="2"/>
      <c r="O2595" s="2">
        <v>45159</v>
      </c>
      <c r="P2595" s="2"/>
      <c r="Q2595" s="2"/>
      <c r="R2595" s="1"/>
      <c r="S2595" s="45"/>
      <c r="T2595" s="31"/>
    </row>
    <row r="2596" spans="1:20" hidden="1" x14ac:dyDescent="0.25">
      <c r="A2596" s="1">
        <v>26723098</v>
      </c>
      <c r="B2596" s="2">
        <v>45139</v>
      </c>
      <c r="C2596" s="2" t="s">
        <v>715</v>
      </c>
      <c r="D2596" s="1" t="s">
        <v>108</v>
      </c>
      <c r="E2596" s="1" t="s">
        <v>6</v>
      </c>
      <c r="F2596" s="1">
        <v>127511</v>
      </c>
      <c r="G2596" s="1" t="s">
        <v>422</v>
      </c>
      <c r="H2596" s="29">
        <v>10209</v>
      </c>
      <c r="I2596" s="46">
        <v>306.27</v>
      </c>
      <c r="J2596" s="30">
        <v>344.13299999999998</v>
      </c>
      <c r="K2596" s="4"/>
      <c r="L2596" s="3" t="s">
        <v>655</v>
      </c>
      <c r="M2596" s="2">
        <v>45139</v>
      </c>
      <c r="N2596" s="2"/>
      <c r="O2596" s="5">
        <v>45147</v>
      </c>
      <c r="P2596" s="2"/>
      <c r="Q2596" s="2"/>
      <c r="R2596" s="1"/>
      <c r="S2596" s="45"/>
      <c r="T2596" s="31"/>
    </row>
    <row r="2597" spans="1:20" hidden="1" x14ac:dyDescent="0.25">
      <c r="A2597" s="1">
        <v>27256998</v>
      </c>
      <c r="B2597" s="2">
        <v>45139</v>
      </c>
      <c r="C2597" s="2" t="s">
        <v>715</v>
      </c>
      <c r="D2597" s="1" t="s">
        <v>232</v>
      </c>
      <c r="E2597" s="1" t="s">
        <v>26</v>
      </c>
      <c r="F2597" s="1">
        <v>127512</v>
      </c>
      <c r="G2597" s="1" t="s">
        <v>424</v>
      </c>
      <c r="H2597" s="29">
        <v>12549</v>
      </c>
      <c r="I2597" s="46">
        <v>866.77</v>
      </c>
      <c r="J2597" s="30">
        <v>433.38799999999998</v>
      </c>
      <c r="K2597" s="4"/>
      <c r="L2597" s="3" t="s">
        <v>510</v>
      </c>
      <c r="M2597" s="2">
        <v>45139</v>
      </c>
      <c r="N2597" s="2"/>
      <c r="O2597" s="2">
        <v>45167</v>
      </c>
      <c r="P2597" s="2"/>
      <c r="Q2597" s="2"/>
      <c r="R2597" s="1"/>
      <c r="S2597" s="45"/>
      <c r="T2597" s="31"/>
    </row>
    <row r="2598" spans="1:20" hidden="1" x14ac:dyDescent="0.25">
      <c r="A2598" s="1">
        <v>27108198</v>
      </c>
      <c r="B2598" s="2">
        <v>45140</v>
      </c>
      <c r="C2598" s="2" t="s">
        <v>715</v>
      </c>
      <c r="D2598" s="1" t="s">
        <v>124</v>
      </c>
      <c r="E2598" s="1" t="s">
        <v>30</v>
      </c>
      <c r="F2598" s="1">
        <v>127513</v>
      </c>
      <c r="G2598" s="1" t="s">
        <v>425</v>
      </c>
      <c r="H2598" s="29">
        <v>36329.040000000001</v>
      </c>
      <c r="I2598" s="46">
        <v>1288.2</v>
      </c>
      <c r="J2598" s="30">
        <v>1163.961</v>
      </c>
      <c r="K2598" s="4"/>
      <c r="L2598" s="3" t="s">
        <v>798</v>
      </c>
      <c r="M2598" s="2">
        <v>45139</v>
      </c>
      <c r="N2598" s="2"/>
      <c r="O2598" s="5">
        <v>45155</v>
      </c>
      <c r="P2598" s="2"/>
      <c r="Q2598" s="2"/>
      <c r="R2598" s="1"/>
      <c r="S2598" s="45"/>
      <c r="T2598" s="31"/>
    </row>
    <row r="2599" spans="1:20" hidden="1" x14ac:dyDescent="0.25">
      <c r="A2599" s="1">
        <v>27141098</v>
      </c>
      <c r="B2599" s="2">
        <v>45140</v>
      </c>
      <c r="C2599" s="2" t="s">
        <v>715</v>
      </c>
      <c r="D2599" s="1" t="s">
        <v>124</v>
      </c>
      <c r="E2599" s="1" t="s">
        <v>30</v>
      </c>
      <c r="F2599" s="1">
        <v>127514</v>
      </c>
      <c r="G2599" s="1" t="s">
        <v>425</v>
      </c>
      <c r="H2599" s="29">
        <v>14997.51</v>
      </c>
      <c r="I2599" s="46">
        <v>597.99</v>
      </c>
      <c r="J2599" s="30">
        <v>491.435</v>
      </c>
      <c r="K2599" s="4"/>
      <c r="L2599" s="3" t="s">
        <v>798</v>
      </c>
      <c r="M2599" s="2">
        <v>45139</v>
      </c>
      <c r="N2599" s="2"/>
      <c r="O2599" s="5">
        <v>45155</v>
      </c>
      <c r="P2599" s="2"/>
      <c r="Q2599" s="2"/>
      <c r="R2599" s="1"/>
      <c r="S2599" s="45"/>
      <c r="T2599" s="31"/>
    </row>
    <row r="2600" spans="1:20" hidden="1" x14ac:dyDescent="0.25">
      <c r="A2600" s="1">
        <v>27181798</v>
      </c>
      <c r="B2600" s="2">
        <v>45139</v>
      </c>
      <c r="C2600" s="2" t="s">
        <v>715</v>
      </c>
      <c r="D2600" s="1" t="s">
        <v>181</v>
      </c>
      <c r="E2600" s="1" t="s">
        <v>5</v>
      </c>
      <c r="F2600" s="1">
        <v>127515</v>
      </c>
      <c r="G2600" s="1" t="s">
        <v>422</v>
      </c>
      <c r="H2600" s="29">
        <v>41000</v>
      </c>
      <c r="I2600" s="46">
        <v>1116.83</v>
      </c>
      <c r="J2600" s="30">
        <v>1412.8240000000001</v>
      </c>
      <c r="K2600" s="4"/>
      <c r="L2600" s="3" t="s">
        <v>188</v>
      </c>
      <c r="M2600" s="2">
        <v>45139</v>
      </c>
      <c r="N2600" s="2"/>
      <c r="O2600" s="5">
        <v>45145</v>
      </c>
      <c r="P2600" s="2"/>
      <c r="Q2600" s="2"/>
      <c r="R2600" s="1"/>
      <c r="S2600" s="45"/>
      <c r="T2600" s="31"/>
    </row>
    <row r="2601" spans="1:20" hidden="1" x14ac:dyDescent="0.25">
      <c r="A2601" s="1">
        <v>26849198</v>
      </c>
      <c r="B2601" s="2">
        <v>45139</v>
      </c>
      <c r="C2601" s="2" t="s">
        <v>715</v>
      </c>
      <c r="D2601" s="1" t="s">
        <v>31</v>
      </c>
      <c r="E2601" s="1" t="s">
        <v>26</v>
      </c>
      <c r="F2601" s="1">
        <v>127517</v>
      </c>
      <c r="G2601" s="1" t="s">
        <v>424</v>
      </c>
      <c r="H2601" s="29">
        <v>8496.4699999999993</v>
      </c>
      <c r="I2601" s="46">
        <v>534.65</v>
      </c>
      <c r="J2601" s="30">
        <v>252.553</v>
      </c>
      <c r="K2601" s="4"/>
      <c r="L2601" s="3" t="s">
        <v>510</v>
      </c>
      <c r="M2601" s="2">
        <v>45139</v>
      </c>
      <c r="N2601" s="2"/>
      <c r="O2601" s="5">
        <v>45170</v>
      </c>
      <c r="P2601" s="2"/>
      <c r="Q2601" s="2"/>
      <c r="R2601" s="1"/>
      <c r="S2601" s="45"/>
      <c r="T2601" s="31"/>
    </row>
    <row r="2602" spans="1:20" hidden="1" x14ac:dyDescent="0.25">
      <c r="A2602" s="1">
        <v>27118498</v>
      </c>
      <c r="B2602" s="2">
        <v>45139</v>
      </c>
      <c r="C2602" s="2" t="s">
        <v>715</v>
      </c>
      <c r="D2602" s="1" t="s">
        <v>637</v>
      </c>
      <c r="E2602" s="1" t="s">
        <v>5</v>
      </c>
      <c r="F2602" s="1">
        <v>127520</v>
      </c>
      <c r="G2602" s="1" t="s">
        <v>422</v>
      </c>
      <c r="H2602" s="29">
        <v>9589</v>
      </c>
      <c r="I2602" s="46">
        <v>239.72</v>
      </c>
      <c r="J2602" s="30">
        <v>313.76</v>
      </c>
      <c r="K2602" s="4"/>
      <c r="L2602" s="3" t="s">
        <v>836</v>
      </c>
      <c r="M2602" s="2">
        <v>45139</v>
      </c>
      <c r="N2602" s="2"/>
      <c r="O2602" s="2">
        <v>45153</v>
      </c>
      <c r="P2602" s="2"/>
      <c r="Q2602" s="2"/>
      <c r="R2602" s="1"/>
      <c r="S2602" s="45"/>
      <c r="T2602" s="31"/>
    </row>
    <row r="2603" spans="1:20" hidden="1" x14ac:dyDescent="0.25">
      <c r="A2603" s="1">
        <v>27193698</v>
      </c>
      <c r="B2603" s="2">
        <v>45140</v>
      </c>
      <c r="C2603" s="2" t="s">
        <v>715</v>
      </c>
      <c r="D2603" s="1" t="s">
        <v>180</v>
      </c>
      <c r="E2603" s="1" t="s">
        <v>66</v>
      </c>
      <c r="F2603" s="1">
        <v>127522</v>
      </c>
      <c r="G2603" s="1" t="s">
        <v>423</v>
      </c>
      <c r="H2603" s="29">
        <v>7848.96</v>
      </c>
      <c r="I2603" s="46">
        <v>520.57000000000005</v>
      </c>
      <c r="J2603" s="30">
        <v>269.50099999999998</v>
      </c>
      <c r="K2603" s="4"/>
      <c r="L2603" s="3" t="s">
        <v>61</v>
      </c>
      <c r="M2603" s="2">
        <v>45139</v>
      </c>
      <c r="N2603" s="2"/>
      <c r="O2603" s="5">
        <v>45152</v>
      </c>
      <c r="P2603" s="2"/>
      <c r="Q2603" s="2"/>
      <c r="R2603" s="1"/>
      <c r="S2603" s="45"/>
      <c r="T2603" s="31"/>
    </row>
    <row r="2604" spans="1:20" hidden="1" x14ac:dyDescent="0.25">
      <c r="A2604" s="1">
        <v>27213698</v>
      </c>
      <c r="B2604" s="2">
        <v>45140</v>
      </c>
      <c r="C2604" s="2" t="s">
        <v>715</v>
      </c>
      <c r="D2604" s="1" t="s">
        <v>159</v>
      </c>
      <c r="E2604" s="1" t="s">
        <v>30</v>
      </c>
      <c r="F2604" s="1">
        <v>127523</v>
      </c>
      <c r="G2604" s="1" t="s">
        <v>425</v>
      </c>
      <c r="H2604" s="29">
        <v>8819.91</v>
      </c>
      <c r="I2604" s="46">
        <v>569.64</v>
      </c>
      <c r="J2604" s="30">
        <v>285.29899999999998</v>
      </c>
      <c r="K2604" s="4"/>
      <c r="L2604" s="3" t="s">
        <v>798</v>
      </c>
      <c r="M2604" s="2">
        <v>45139</v>
      </c>
      <c r="N2604" s="2"/>
      <c r="O2604" s="5">
        <v>45163</v>
      </c>
      <c r="P2604" s="2"/>
      <c r="Q2604" s="2"/>
      <c r="R2604" s="1"/>
      <c r="S2604" s="45"/>
      <c r="T2604" s="31"/>
    </row>
    <row r="2605" spans="1:20" hidden="1" x14ac:dyDescent="0.25">
      <c r="A2605" s="1">
        <v>27277598</v>
      </c>
      <c r="B2605" s="2">
        <v>45140</v>
      </c>
      <c r="C2605" s="2" t="s">
        <v>715</v>
      </c>
      <c r="D2605" s="1" t="s">
        <v>123</v>
      </c>
      <c r="E2605" s="1" t="s">
        <v>30</v>
      </c>
      <c r="F2605" s="1">
        <v>127524</v>
      </c>
      <c r="G2605" s="1" t="s">
        <v>425</v>
      </c>
      <c r="H2605" s="29">
        <v>15999</v>
      </c>
      <c r="I2605" s="46">
        <v>668.32</v>
      </c>
      <c r="J2605" s="30">
        <v>559.89800000000002</v>
      </c>
      <c r="K2605" s="4"/>
      <c r="L2605" s="3" t="s">
        <v>798</v>
      </c>
      <c r="M2605" s="2">
        <v>45139</v>
      </c>
      <c r="N2605" s="2"/>
      <c r="O2605" s="5">
        <v>45154</v>
      </c>
      <c r="P2605" s="2"/>
      <c r="Q2605" s="2"/>
      <c r="R2605" s="1"/>
      <c r="S2605" s="45"/>
      <c r="T2605" s="31"/>
    </row>
    <row r="2606" spans="1:20" hidden="1" x14ac:dyDescent="0.25">
      <c r="A2606" s="1">
        <v>27038898</v>
      </c>
      <c r="B2606" s="2">
        <v>45139</v>
      </c>
      <c r="C2606" s="2" t="s">
        <v>715</v>
      </c>
      <c r="D2606" s="1" t="s">
        <v>638</v>
      </c>
      <c r="E2606" s="1" t="s">
        <v>5</v>
      </c>
      <c r="F2606" s="1">
        <v>127525</v>
      </c>
      <c r="G2606" s="1" t="s">
        <v>422</v>
      </c>
      <c r="H2606" s="29">
        <v>6789</v>
      </c>
      <c r="I2606" s="46">
        <v>182.67</v>
      </c>
      <c r="J2606" s="30">
        <v>220.89500000000001</v>
      </c>
      <c r="K2606" s="4"/>
      <c r="L2606" s="3" t="s">
        <v>188</v>
      </c>
      <c r="M2606" s="2">
        <v>45139</v>
      </c>
      <c r="N2606" s="2"/>
      <c r="O2606" s="5">
        <v>45142</v>
      </c>
      <c r="P2606" s="2"/>
      <c r="Q2606" s="2"/>
      <c r="R2606" s="1"/>
      <c r="S2606" s="45"/>
      <c r="T2606" s="31"/>
    </row>
    <row r="2607" spans="1:20" hidden="1" x14ac:dyDescent="0.25">
      <c r="A2607" s="1">
        <v>27187798</v>
      </c>
      <c r="B2607" s="2">
        <v>45139</v>
      </c>
      <c r="C2607" s="2" t="s">
        <v>715</v>
      </c>
      <c r="D2607" s="1" t="s">
        <v>181</v>
      </c>
      <c r="E2607" s="1" t="s">
        <v>5</v>
      </c>
      <c r="F2607" s="1">
        <v>127528</v>
      </c>
      <c r="G2607" s="1" t="s">
        <v>422</v>
      </c>
      <c r="H2607" s="29">
        <v>9589</v>
      </c>
      <c r="I2607" s="46">
        <v>255.85</v>
      </c>
      <c r="J2607" s="30">
        <v>313.13299999999998</v>
      </c>
      <c r="K2607" s="4"/>
      <c r="L2607" s="3" t="s">
        <v>188</v>
      </c>
      <c r="M2607" s="2">
        <v>45139</v>
      </c>
      <c r="N2607" s="2"/>
      <c r="O2607" s="5">
        <v>45142</v>
      </c>
      <c r="P2607" s="2"/>
      <c r="Q2607" s="2"/>
      <c r="R2607" s="1"/>
      <c r="S2607" s="45"/>
      <c r="T2607" s="31"/>
    </row>
    <row r="2608" spans="1:20" hidden="1" x14ac:dyDescent="0.25">
      <c r="A2608" s="1">
        <v>27229698</v>
      </c>
      <c r="B2608" s="2">
        <v>45139</v>
      </c>
      <c r="C2608" s="2" t="s">
        <v>715</v>
      </c>
      <c r="D2608" s="1" t="s">
        <v>149</v>
      </c>
      <c r="E2608" s="1" t="s">
        <v>5</v>
      </c>
      <c r="F2608" s="1">
        <v>127529</v>
      </c>
      <c r="G2608" s="1" t="s">
        <v>422</v>
      </c>
      <c r="H2608" s="29">
        <v>8249</v>
      </c>
      <c r="I2608" s="46">
        <v>224.97</v>
      </c>
      <c r="J2608" s="30">
        <v>252.553</v>
      </c>
      <c r="K2608" s="4"/>
      <c r="L2608" s="3" t="s">
        <v>836</v>
      </c>
      <c r="M2608" s="2">
        <v>45139</v>
      </c>
      <c r="N2608" s="2"/>
      <c r="O2608" s="2">
        <v>45152</v>
      </c>
      <c r="P2608" s="2"/>
      <c r="Q2608" s="2"/>
      <c r="R2608" s="1"/>
      <c r="S2608" s="45"/>
      <c r="T2608" s="31"/>
    </row>
    <row r="2609" spans="1:20" hidden="1" x14ac:dyDescent="0.25">
      <c r="A2609" s="1">
        <v>27309898</v>
      </c>
      <c r="B2609" s="2">
        <v>45140</v>
      </c>
      <c r="C2609" s="2" t="s">
        <v>715</v>
      </c>
      <c r="D2609" s="1" t="s">
        <v>877</v>
      </c>
      <c r="E2609" s="1" t="s">
        <v>143</v>
      </c>
      <c r="F2609" s="1">
        <v>127530</v>
      </c>
      <c r="G2609" s="1" t="s">
        <v>424</v>
      </c>
      <c r="H2609" s="29">
        <v>11782.17</v>
      </c>
      <c r="I2609" s="46">
        <v>1165.68</v>
      </c>
      <c r="J2609" s="30">
        <v>371.93700000000001</v>
      </c>
      <c r="K2609" s="4"/>
      <c r="L2609" s="3" t="s">
        <v>798</v>
      </c>
      <c r="M2609" s="2">
        <v>45139</v>
      </c>
      <c r="N2609" s="2"/>
      <c r="O2609" s="5">
        <v>45161</v>
      </c>
      <c r="P2609" s="2"/>
      <c r="Q2609" s="2"/>
      <c r="R2609" s="1"/>
      <c r="S2609" s="45"/>
      <c r="T2609" s="31"/>
    </row>
    <row r="2610" spans="1:20" hidden="1" x14ac:dyDescent="0.25">
      <c r="A2610" s="1">
        <v>26710498</v>
      </c>
      <c r="B2610" s="2">
        <v>45139</v>
      </c>
      <c r="C2610" s="2" t="s">
        <v>715</v>
      </c>
      <c r="D2610" s="1" t="s">
        <v>12</v>
      </c>
      <c r="E2610" s="1" t="s">
        <v>13</v>
      </c>
      <c r="F2610" s="1">
        <v>127531</v>
      </c>
      <c r="G2610" s="1" t="s">
        <v>423</v>
      </c>
      <c r="H2610" s="29">
        <v>13878.37</v>
      </c>
      <c r="I2610" s="46">
        <v>480.13</v>
      </c>
      <c r="J2610" s="30">
        <v>344.90300000000002</v>
      </c>
      <c r="K2610" s="4"/>
      <c r="L2610" s="3" t="s">
        <v>510</v>
      </c>
      <c r="M2610" s="2">
        <v>45139</v>
      </c>
      <c r="N2610" s="2"/>
      <c r="O2610" s="5">
        <v>45153</v>
      </c>
      <c r="P2610" s="2"/>
      <c r="Q2610" s="2"/>
      <c r="R2610" s="1"/>
      <c r="S2610" s="45"/>
      <c r="T2610" s="31"/>
    </row>
    <row r="2611" spans="1:20" hidden="1" x14ac:dyDescent="0.25">
      <c r="A2611" s="1">
        <v>26657398</v>
      </c>
      <c r="B2611" s="2">
        <v>45139</v>
      </c>
      <c r="C2611" s="2" t="s">
        <v>715</v>
      </c>
      <c r="D2611" s="1" t="s">
        <v>718</v>
      </c>
      <c r="E2611" s="1" t="s">
        <v>51</v>
      </c>
      <c r="F2611" s="1">
        <v>127532</v>
      </c>
      <c r="G2611" s="1" t="s">
        <v>422</v>
      </c>
      <c r="H2611" s="29">
        <v>17570.330000000002</v>
      </c>
      <c r="I2611" s="46">
        <v>485.56</v>
      </c>
      <c r="J2611" s="30">
        <v>608.471</v>
      </c>
      <c r="K2611" s="4"/>
      <c r="L2611" s="3" t="s">
        <v>188</v>
      </c>
      <c r="M2611" s="2">
        <v>45139</v>
      </c>
      <c r="N2611" s="2"/>
      <c r="O2611" s="5">
        <v>45142</v>
      </c>
      <c r="P2611" s="2"/>
      <c r="Q2611" s="2"/>
      <c r="R2611" s="1"/>
      <c r="S2611" s="45"/>
      <c r="T2611" s="31"/>
    </row>
    <row r="2612" spans="1:20" hidden="1" x14ac:dyDescent="0.25">
      <c r="A2612" s="1">
        <v>27159198</v>
      </c>
      <c r="B2612" s="2">
        <v>45141</v>
      </c>
      <c r="C2612" s="2" t="s">
        <v>715</v>
      </c>
      <c r="D2612" s="1" t="s">
        <v>104</v>
      </c>
      <c r="E2612" s="1" t="s">
        <v>51</v>
      </c>
      <c r="F2612" s="1">
        <v>127533</v>
      </c>
      <c r="G2612" s="1" t="s">
        <v>422</v>
      </c>
      <c r="H2612" s="29">
        <v>56483.83</v>
      </c>
      <c r="I2612" s="46">
        <v>1480.24</v>
      </c>
      <c r="J2612" s="30">
        <v>2225</v>
      </c>
      <c r="K2612" s="4"/>
      <c r="L2612" s="3" t="s">
        <v>800</v>
      </c>
      <c r="M2612" s="2">
        <v>45139</v>
      </c>
      <c r="N2612" s="2" t="s">
        <v>1408</v>
      </c>
      <c r="O2612" s="5">
        <v>45147</v>
      </c>
      <c r="P2612" s="2"/>
      <c r="Q2612" s="2"/>
      <c r="R2612" s="1"/>
      <c r="S2612" s="45"/>
      <c r="T2612" s="31"/>
    </row>
    <row r="2613" spans="1:20" hidden="1" x14ac:dyDescent="0.25">
      <c r="A2613" s="1">
        <v>27159398</v>
      </c>
      <c r="B2613" s="2">
        <v>45141</v>
      </c>
      <c r="C2613" s="2" t="s">
        <v>715</v>
      </c>
      <c r="D2613" s="1" t="s">
        <v>104</v>
      </c>
      <c r="E2613" s="1" t="s">
        <v>51</v>
      </c>
      <c r="F2613" s="1">
        <v>127541</v>
      </c>
      <c r="G2613" s="1" t="s">
        <v>422</v>
      </c>
      <c r="H2613" s="29">
        <v>20071.72</v>
      </c>
      <c r="I2613" s="46">
        <v>526.01</v>
      </c>
      <c r="J2613" s="30">
        <v>443</v>
      </c>
      <c r="K2613" s="4"/>
      <c r="L2613" s="3" t="s">
        <v>800</v>
      </c>
      <c r="M2613" s="2">
        <v>45139</v>
      </c>
      <c r="N2613" s="2" t="s">
        <v>1408</v>
      </c>
      <c r="O2613" s="5">
        <v>45147</v>
      </c>
      <c r="P2613" s="2"/>
      <c r="Q2613" s="2"/>
      <c r="R2613" s="1"/>
      <c r="S2613" s="45"/>
      <c r="T2613" s="31"/>
    </row>
    <row r="2614" spans="1:20" hidden="1" x14ac:dyDescent="0.25">
      <c r="A2614" s="1">
        <v>26698598</v>
      </c>
      <c r="B2614" s="2">
        <v>45140</v>
      </c>
      <c r="C2614" s="2" t="s">
        <v>715</v>
      </c>
      <c r="D2614" s="1" t="s">
        <v>123</v>
      </c>
      <c r="E2614" s="1" t="s">
        <v>30</v>
      </c>
      <c r="F2614" s="1">
        <v>127542</v>
      </c>
      <c r="G2614" s="1" t="s">
        <v>425</v>
      </c>
      <c r="H2614" s="29">
        <v>13677.68</v>
      </c>
      <c r="I2614" s="46">
        <v>571.11</v>
      </c>
      <c r="J2614" s="30">
        <v>464</v>
      </c>
      <c r="K2614" s="4"/>
      <c r="L2614" s="3" t="s">
        <v>798</v>
      </c>
      <c r="M2614" s="2">
        <v>45139</v>
      </c>
      <c r="N2614" s="2"/>
      <c r="O2614" s="5">
        <v>45154</v>
      </c>
      <c r="P2614" s="2"/>
      <c r="Q2614" s="2"/>
      <c r="R2614" s="1"/>
      <c r="S2614" s="45"/>
      <c r="T2614" s="31"/>
    </row>
    <row r="2615" spans="1:20" hidden="1" x14ac:dyDescent="0.25">
      <c r="A2615" s="1">
        <v>26618098</v>
      </c>
      <c r="B2615" s="2">
        <v>45139</v>
      </c>
      <c r="C2615" s="2" t="s">
        <v>715</v>
      </c>
      <c r="D2615" s="1" t="s">
        <v>758</v>
      </c>
      <c r="E2615" s="1" t="s">
        <v>5</v>
      </c>
      <c r="F2615" s="1">
        <v>127544</v>
      </c>
      <c r="G2615" s="1" t="s">
        <v>422</v>
      </c>
      <c r="H2615" s="29">
        <v>11239</v>
      </c>
      <c r="I2615" s="46">
        <v>280.97000000000003</v>
      </c>
      <c r="J2615" s="30">
        <v>371.81299999999999</v>
      </c>
      <c r="K2615" s="4"/>
      <c r="L2615" s="3" t="s">
        <v>836</v>
      </c>
      <c r="M2615" s="2">
        <v>45139</v>
      </c>
      <c r="N2615" s="2"/>
      <c r="O2615" s="2">
        <v>45147</v>
      </c>
      <c r="P2615" s="2"/>
      <c r="Q2615" s="2"/>
      <c r="R2615" s="1"/>
      <c r="S2615" s="45"/>
      <c r="T2615" s="31"/>
    </row>
    <row r="2616" spans="1:20" hidden="1" x14ac:dyDescent="0.25">
      <c r="A2616" s="1">
        <v>26986898</v>
      </c>
      <c r="B2616" s="2">
        <v>45140</v>
      </c>
      <c r="C2616" s="2" t="s">
        <v>715</v>
      </c>
      <c r="D2616" s="1" t="s">
        <v>36</v>
      </c>
      <c r="E2616" s="1" t="s">
        <v>30</v>
      </c>
      <c r="F2616" s="1">
        <v>127548</v>
      </c>
      <c r="G2616" s="1" t="s">
        <v>425</v>
      </c>
      <c r="H2616" s="29">
        <v>9589</v>
      </c>
      <c r="I2616" s="46">
        <v>567.24</v>
      </c>
      <c r="J2616" s="30">
        <v>313.76</v>
      </c>
      <c r="K2616" s="4"/>
      <c r="L2616" s="3" t="s">
        <v>959</v>
      </c>
      <c r="M2616" s="2">
        <v>45139</v>
      </c>
      <c r="N2616" s="2" t="s">
        <v>1407</v>
      </c>
      <c r="O2616" s="5">
        <v>45159</v>
      </c>
      <c r="P2616" s="2"/>
      <c r="Q2616" s="2"/>
      <c r="R2616" s="1"/>
      <c r="S2616" s="45"/>
      <c r="T2616" s="31"/>
    </row>
    <row r="2617" spans="1:20" hidden="1" x14ac:dyDescent="0.25">
      <c r="A2617" s="1">
        <v>27092298</v>
      </c>
      <c r="B2617" s="2">
        <v>45139</v>
      </c>
      <c r="C2617" s="2" t="s">
        <v>715</v>
      </c>
      <c r="D2617" s="1" t="s">
        <v>652</v>
      </c>
      <c r="E2617" s="1" t="s">
        <v>26</v>
      </c>
      <c r="F2617" s="1">
        <v>127550</v>
      </c>
      <c r="G2617" s="1" t="s">
        <v>424</v>
      </c>
      <c r="H2617" s="29">
        <v>28000</v>
      </c>
      <c r="I2617" s="46">
        <v>1965.39</v>
      </c>
      <c r="J2617" s="30">
        <v>982.69600000000003</v>
      </c>
      <c r="K2617" s="4"/>
      <c r="L2617" s="3" t="s">
        <v>510</v>
      </c>
      <c r="M2617" s="2">
        <v>45139</v>
      </c>
      <c r="N2617" s="2"/>
      <c r="O2617" s="2">
        <v>45170</v>
      </c>
      <c r="P2617" s="2"/>
      <c r="Q2617" s="2"/>
      <c r="R2617" s="1"/>
      <c r="S2617" s="45"/>
      <c r="T2617" s="31"/>
    </row>
    <row r="2618" spans="1:20" hidden="1" x14ac:dyDescent="0.25">
      <c r="A2618" s="1">
        <v>27175898</v>
      </c>
      <c r="B2618" s="2">
        <v>45140</v>
      </c>
      <c r="C2618" s="2" t="s">
        <v>715</v>
      </c>
      <c r="D2618" s="1" t="s">
        <v>159</v>
      </c>
      <c r="E2618" s="1" t="s">
        <v>30</v>
      </c>
      <c r="F2618" s="1">
        <v>127551</v>
      </c>
      <c r="G2618" s="1" t="s">
        <v>425</v>
      </c>
      <c r="H2618" s="29">
        <v>11239</v>
      </c>
      <c r="I2618" s="46">
        <v>713.65</v>
      </c>
      <c r="J2618" s="30">
        <v>371.81299999999999</v>
      </c>
      <c r="K2618" s="4"/>
      <c r="L2618" s="3" t="s">
        <v>798</v>
      </c>
      <c r="M2618" s="2">
        <v>45139</v>
      </c>
      <c r="N2618" s="2"/>
      <c r="O2618" s="5">
        <v>45163</v>
      </c>
      <c r="P2618" s="2"/>
      <c r="Q2618" s="2"/>
      <c r="R2618" s="1"/>
      <c r="S2618" s="45"/>
      <c r="T2618" s="31"/>
    </row>
    <row r="2619" spans="1:20" hidden="1" x14ac:dyDescent="0.25">
      <c r="A2619" s="1">
        <v>26890898</v>
      </c>
      <c r="B2619" s="2">
        <v>45139</v>
      </c>
      <c r="C2619" s="2" t="s">
        <v>715</v>
      </c>
      <c r="D2619" s="1" t="s">
        <v>414</v>
      </c>
      <c r="E2619" s="1" t="s">
        <v>26</v>
      </c>
      <c r="F2619" s="1">
        <v>127555</v>
      </c>
      <c r="G2619" s="1" t="s">
        <v>424</v>
      </c>
      <c r="H2619" s="29">
        <v>10480.040000000001</v>
      </c>
      <c r="I2619" s="46">
        <v>583.33000000000004</v>
      </c>
      <c r="J2619" s="30">
        <v>291.66699999999997</v>
      </c>
      <c r="K2619" s="4"/>
      <c r="L2619" s="3" t="s">
        <v>510</v>
      </c>
      <c r="M2619" s="2">
        <v>45139</v>
      </c>
      <c r="N2619" s="2"/>
      <c r="O2619" s="2">
        <v>45163</v>
      </c>
      <c r="P2619" s="2"/>
      <c r="Q2619" s="2"/>
      <c r="R2619" s="1"/>
      <c r="S2619" s="45"/>
      <c r="T2619" s="31"/>
    </row>
    <row r="2620" spans="1:20" hidden="1" x14ac:dyDescent="0.25">
      <c r="A2620" s="1">
        <v>26105698</v>
      </c>
      <c r="B2620" s="2">
        <v>45139</v>
      </c>
      <c r="C2620" s="2" t="s">
        <v>715</v>
      </c>
      <c r="D2620" s="1" t="s">
        <v>246</v>
      </c>
      <c r="E2620" s="1" t="s">
        <v>10</v>
      </c>
      <c r="F2620" s="1">
        <v>127556</v>
      </c>
      <c r="G2620" s="1" t="s">
        <v>423</v>
      </c>
      <c r="H2620" s="29">
        <v>12423.51</v>
      </c>
      <c r="I2620" s="46">
        <v>645.74</v>
      </c>
      <c r="J2620" s="30">
        <v>416.608</v>
      </c>
      <c r="K2620" s="4"/>
      <c r="L2620" s="3" t="s">
        <v>510</v>
      </c>
      <c r="M2620" s="2">
        <v>45139</v>
      </c>
      <c r="N2620" s="2"/>
      <c r="O2620" s="5">
        <v>45156</v>
      </c>
      <c r="P2620" s="2"/>
      <c r="Q2620" s="2"/>
      <c r="R2620" s="1"/>
      <c r="S2620" s="45"/>
      <c r="T2620" s="31"/>
    </row>
    <row r="2621" spans="1:20" hidden="1" x14ac:dyDescent="0.25">
      <c r="A2621" s="1">
        <v>26565998</v>
      </c>
      <c r="B2621" s="2">
        <v>45140</v>
      </c>
      <c r="C2621" s="2" t="s">
        <v>715</v>
      </c>
      <c r="D2621" s="1" t="s">
        <v>1062</v>
      </c>
      <c r="E2621" s="1" t="s">
        <v>28</v>
      </c>
      <c r="F2621" s="1">
        <v>127557</v>
      </c>
      <c r="G2621" s="1" t="s">
        <v>425</v>
      </c>
      <c r="H2621" s="29">
        <v>15000</v>
      </c>
      <c r="I2621" s="46">
        <v>694.83</v>
      </c>
      <c r="J2621" s="30">
        <v>473.44799999999998</v>
      </c>
      <c r="K2621" s="4"/>
      <c r="L2621" s="3" t="s">
        <v>798</v>
      </c>
      <c r="M2621" s="2">
        <v>45139</v>
      </c>
      <c r="N2621" s="2"/>
      <c r="O2621" s="5">
        <v>45159</v>
      </c>
      <c r="P2621" s="2"/>
      <c r="Q2621" s="2"/>
      <c r="R2621" s="1"/>
      <c r="S2621" s="45"/>
      <c r="T2621" s="31"/>
    </row>
    <row r="2622" spans="1:20" hidden="1" x14ac:dyDescent="0.25">
      <c r="A2622" s="1">
        <v>26499698</v>
      </c>
      <c r="B2622" s="2">
        <v>45139</v>
      </c>
      <c r="C2622" s="2" t="s">
        <v>715</v>
      </c>
      <c r="D2622" s="1" t="s">
        <v>131</v>
      </c>
      <c r="E2622" s="1" t="s">
        <v>20</v>
      </c>
      <c r="F2622" s="1">
        <v>127558</v>
      </c>
      <c r="G2622" s="1" t="s">
        <v>423</v>
      </c>
      <c r="H2622" s="29">
        <v>7599</v>
      </c>
      <c r="I2622" s="46">
        <v>386.34</v>
      </c>
      <c r="J2622" s="30">
        <v>251.791</v>
      </c>
      <c r="K2622" s="4"/>
      <c r="L2622" s="3" t="s">
        <v>11</v>
      </c>
      <c r="M2622" s="2">
        <v>45139</v>
      </c>
      <c r="N2622" s="2"/>
      <c r="O2622" s="5">
        <v>45155</v>
      </c>
      <c r="P2622" s="2"/>
      <c r="Q2622" s="2"/>
      <c r="R2622" s="1"/>
      <c r="S2622" s="45"/>
      <c r="T2622" s="31"/>
    </row>
    <row r="2623" spans="1:20" hidden="1" x14ac:dyDescent="0.25">
      <c r="A2623" s="1">
        <v>26781898</v>
      </c>
      <c r="B2623" s="2">
        <v>45140</v>
      </c>
      <c r="C2623" s="2" t="s">
        <v>715</v>
      </c>
      <c r="D2623" s="1" t="s">
        <v>721</v>
      </c>
      <c r="E2623" s="1" t="s">
        <v>6</v>
      </c>
      <c r="F2623" s="1">
        <v>127566</v>
      </c>
      <c r="G2623" s="1" t="s">
        <v>422</v>
      </c>
      <c r="H2623" s="29">
        <v>13275</v>
      </c>
      <c r="I2623" s="46">
        <v>398.25</v>
      </c>
      <c r="J2623" s="30">
        <v>464</v>
      </c>
      <c r="K2623" s="4"/>
      <c r="L2623" s="3" t="s">
        <v>655</v>
      </c>
      <c r="M2623" s="2">
        <v>45139</v>
      </c>
      <c r="N2623" s="2"/>
      <c r="O2623" s="5">
        <v>45149</v>
      </c>
      <c r="P2623" s="2"/>
      <c r="Q2623" s="2"/>
      <c r="R2623" s="1"/>
      <c r="S2623" s="45"/>
      <c r="T2623" s="31"/>
    </row>
    <row r="2624" spans="1:20" hidden="1" x14ac:dyDescent="0.25">
      <c r="A2624" s="1">
        <v>27096198</v>
      </c>
      <c r="B2624" s="2">
        <v>45147</v>
      </c>
      <c r="C2624" s="2" t="s">
        <v>715</v>
      </c>
      <c r="D2624" s="1" t="s">
        <v>107</v>
      </c>
      <c r="E2624" s="1" t="s">
        <v>51</v>
      </c>
      <c r="F2624" s="1">
        <v>127569</v>
      </c>
      <c r="G2624" s="1" t="s">
        <v>422</v>
      </c>
      <c r="H2624" s="29">
        <v>8039</v>
      </c>
      <c r="I2624" s="46">
        <v>875</v>
      </c>
      <c r="J2624" s="30">
        <v>250.92</v>
      </c>
      <c r="K2624" s="4"/>
      <c r="L2624" s="3" t="s">
        <v>76</v>
      </c>
      <c r="M2624" s="2">
        <v>45139</v>
      </c>
      <c r="N2624" s="2"/>
      <c r="O2624" s="5">
        <v>45163</v>
      </c>
      <c r="P2624" s="2"/>
      <c r="Q2624" s="2"/>
      <c r="R2624" s="1"/>
      <c r="S2624" s="45"/>
      <c r="T2624" s="31"/>
    </row>
    <row r="2625" spans="1:20" hidden="1" x14ac:dyDescent="0.25">
      <c r="A2625" s="1">
        <v>26905798</v>
      </c>
      <c r="B2625" s="2">
        <v>45140</v>
      </c>
      <c r="C2625" s="2" t="s">
        <v>715</v>
      </c>
      <c r="D2625" s="1" t="s">
        <v>721</v>
      </c>
      <c r="E2625" s="1" t="s">
        <v>6</v>
      </c>
      <c r="F2625" s="1">
        <v>127573</v>
      </c>
      <c r="G2625" s="1" t="s">
        <v>422</v>
      </c>
      <c r="H2625" s="29">
        <v>13275</v>
      </c>
      <c r="I2625" s="46">
        <v>398.25</v>
      </c>
      <c r="J2625" s="30">
        <v>463.762</v>
      </c>
      <c r="K2625" s="4"/>
      <c r="L2625" s="3" t="s">
        <v>655</v>
      </c>
      <c r="M2625" s="2">
        <v>45139</v>
      </c>
      <c r="N2625" s="2"/>
      <c r="O2625" s="5">
        <v>45149</v>
      </c>
      <c r="P2625" s="2"/>
      <c r="Q2625" s="2"/>
      <c r="R2625" s="1"/>
      <c r="S2625" s="45"/>
      <c r="T2625" s="31"/>
    </row>
    <row r="2626" spans="1:20" hidden="1" x14ac:dyDescent="0.25">
      <c r="A2626" s="1">
        <v>26898798</v>
      </c>
      <c r="B2626" s="2">
        <v>45140</v>
      </c>
      <c r="C2626" s="2" t="s">
        <v>715</v>
      </c>
      <c r="D2626" s="1" t="s">
        <v>885</v>
      </c>
      <c r="E2626" s="1" t="s">
        <v>143</v>
      </c>
      <c r="F2626" s="1">
        <v>127574</v>
      </c>
      <c r="G2626" s="1" t="s">
        <v>424</v>
      </c>
      <c r="H2626" s="29">
        <v>10300.459999999999</v>
      </c>
      <c r="I2626" s="46">
        <v>815.41</v>
      </c>
      <c r="J2626" s="30">
        <v>313.76</v>
      </c>
      <c r="K2626" s="4"/>
      <c r="L2626" s="3" t="s">
        <v>798</v>
      </c>
      <c r="M2626" s="2">
        <v>45139</v>
      </c>
      <c r="N2626" s="2"/>
      <c r="O2626" s="5">
        <v>45162</v>
      </c>
      <c r="P2626" s="2"/>
      <c r="Q2626" s="2"/>
      <c r="R2626" s="1"/>
      <c r="S2626" s="45"/>
      <c r="T2626" s="31"/>
    </row>
    <row r="2627" spans="1:20" hidden="1" x14ac:dyDescent="0.25">
      <c r="A2627" s="1">
        <v>23049498</v>
      </c>
      <c r="B2627" s="2">
        <v>45140</v>
      </c>
      <c r="C2627" s="2" t="s">
        <v>715</v>
      </c>
      <c r="D2627" s="1" t="s">
        <v>14</v>
      </c>
      <c r="E2627" s="1" t="s">
        <v>10</v>
      </c>
      <c r="F2627" s="1">
        <v>127576</v>
      </c>
      <c r="G2627" s="1" t="s">
        <v>423</v>
      </c>
      <c r="H2627" s="29">
        <v>500000</v>
      </c>
      <c r="I2627" s="46">
        <v>20000</v>
      </c>
      <c r="J2627" s="30">
        <v>15795.288</v>
      </c>
      <c r="K2627" s="4"/>
      <c r="L2627" s="3" t="s">
        <v>800</v>
      </c>
      <c r="M2627" s="2">
        <v>45139</v>
      </c>
      <c r="N2627" s="2" t="s">
        <v>1408</v>
      </c>
      <c r="O2627" s="5">
        <v>45145</v>
      </c>
      <c r="P2627" s="2"/>
      <c r="Q2627" s="2"/>
      <c r="R2627" s="1"/>
      <c r="S2627" s="45"/>
      <c r="T2627" s="31"/>
    </row>
    <row r="2628" spans="1:20" hidden="1" x14ac:dyDescent="0.25">
      <c r="A2628" s="1">
        <v>27111098</v>
      </c>
      <c r="B2628" s="2">
        <v>45140</v>
      </c>
      <c r="C2628" s="2" t="s">
        <v>715</v>
      </c>
      <c r="D2628" s="1" t="s">
        <v>338</v>
      </c>
      <c r="E2628" s="1" t="s">
        <v>26</v>
      </c>
      <c r="F2628" s="1">
        <v>127578</v>
      </c>
      <c r="G2628" s="1" t="s">
        <v>424</v>
      </c>
      <c r="H2628" s="29">
        <v>12362.9</v>
      </c>
      <c r="I2628" s="46">
        <v>743.88</v>
      </c>
      <c r="J2628" s="30">
        <v>371.93700000000001</v>
      </c>
      <c r="K2628" s="4"/>
      <c r="L2628" s="3" t="s">
        <v>510</v>
      </c>
      <c r="M2628" s="2">
        <v>45139</v>
      </c>
      <c r="N2628" s="2"/>
      <c r="O2628" s="2">
        <v>45166</v>
      </c>
      <c r="P2628" s="2"/>
      <c r="Q2628" s="2"/>
      <c r="R2628" s="1"/>
      <c r="S2628" s="45"/>
      <c r="T2628" s="31"/>
    </row>
    <row r="2629" spans="1:20" hidden="1" x14ac:dyDescent="0.25">
      <c r="A2629" s="1">
        <v>26647398</v>
      </c>
      <c r="B2629" s="2">
        <v>45140</v>
      </c>
      <c r="C2629" s="2" t="s">
        <v>715</v>
      </c>
      <c r="D2629" s="1" t="s">
        <v>720</v>
      </c>
      <c r="E2629" s="1" t="s">
        <v>33</v>
      </c>
      <c r="F2629" s="1">
        <v>127579</v>
      </c>
      <c r="G2629" s="1" t="s">
        <v>425</v>
      </c>
      <c r="H2629" s="29">
        <v>9495</v>
      </c>
      <c r="I2629" s="46">
        <v>463.51</v>
      </c>
      <c r="J2629" s="30">
        <v>313.76</v>
      </c>
      <c r="K2629" s="4"/>
      <c r="L2629" s="3" t="s">
        <v>510</v>
      </c>
      <c r="M2629" s="2">
        <v>45139</v>
      </c>
      <c r="N2629" s="2"/>
      <c r="O2629" s="5">
        <v>45155</v>
      </c>
      <c r="P2629" s="2"/>
      <c r="Q2629" s="2"/>
      <c r="R2629" s="1"/>
      <c r="S2629" s="45"/>
      <c r="T2629" s="31"/>
    </row>
    <row r="2630" spans="1:20" hidden="1" x14ac:dyDescent="0.25">
      <c r="A2630" s="1">
        <v>26617398</v>
      </c>
      <c r="B2630" s="2">
        <v>45140</v>
      </c>
      <c r="C2630" s="2" t="s">
        <v>715</v>
      </c>
      <c r="D2630" s="1" t="s">
        <v>117</v>
      </c>
      <c r="E2630" s="1" t="s">
        <v>16</v>
      </c>
      <c r="F2630" s="1">
        <v>127580</v>
      </c>
      <c r="G2630" s="1" t="s">
        <v>423</v>
      </c>
      <c r="H2630" s="29">
        <v>8400</v>
      </c>
      <c r="I2630" s="46">
        <v>436.76</v>
      </c>
      <c r="J2630" s="30">
        <v>284.65699999999998</v>
      </c>
      <c r="K2630" s="4"/>
      <c r="L2630" s="3" t="s">
        <v>11</v>
      </c>
      <c r="M2630" s="2">
        <v>45139</v>
      </c>
      <c r="N2630" s="2"/>
      <c r="O2630" s="5">
        <v>45160</v>
      </c>
      <c r="P2630" s="2"/>
      <c r="Q2630" s="2"/>
      <c r="R2630" s="1"/>
      <c r="S2630" s="45"/>
      <c r="T2630" s="31"/>
    </row>
    <row r="2631" spans="1:20" hidden="1" x14ac:dyDescent="0.25">
      <c r="A2631" s="1">
        <v>25808098</v>
      </c>
      <c r="B2631" s="2">
        <v>45140</v>
      </c>
      <c r="C2631" s="2" t="s">
        <v>715</v>
      </c>
      <c r="D2631" s="1" t="s">
        <v>115</v>
      </c>
      <c r="E2631" s="1" t="s">
        <v>20</v>
      </c>
      <c r="F2631" s="1">
        <v>127595</v>
      </c>
      <c r="G2631" s="1" t="s">
        <v>423</v>
      </c>
      <c r="H2631" s="29">
        <v>412500</v>
      </c>
      <c r="I2631" s="46">
        <v>15000</v>
      </c>
      <c r="J2631" s="30">
        <v>19563.099999999999</v>
      </c>
      <c r="K2631" s="4"/>
      <c r="L2631" s="3" t="s">
        <v>800</v>
      </c>
      <c r="M2631" s="2">
        <v>45140</v>
      </c>
      <c r="N2631" s="2" t="s">
        <v>1408</v>
      </c>
      <c r="O2631" s="5">
        <v>45145</v>
      </c>
      <c r="P2631" s="2"/>
      <c r="Q2631" s="2"/>
      <c r="R2631" s="1"/>
      <c r="S2631" s="45"/>
      <c r="T2631" s="31"/>
    </row>
    <row r="2632" spans="1:20" hidden="1" x14ac:dyDescent="0.25">
      <c r="A2632" s="1">
        <v>25808098</v>
      </c>
      <c r="B2632" s="2">
        <v>45140</v>
      </c>
      <c r="C2632" s="2" t="s">
        <v>715</v>
      </c>
      <c r="D2632" s="1" t="s">
        <v>115</v>
      </c>
      <c r="E2632" s="1" t="s">
        <v>20</v>
      </c>
      <c r="F2632" s="1">
        <v>127596</v>
      </c>
      <c r="G2632" s="1" t="s">
        <v>423</v>
      </c>
      <c r="H2632" s="29">
        <v>412500</v>
      </c>
      <c r="I2632" s="46">
        <v>15000</v>
      </c>
      <c r="J2632" s="30">
        <v>19563.099999999999</v>
      </c>
      <c r="K2632" s="4"/>
      <c r="L2632" s="3" t="s">
        <v>800</v>
      </c>
      <c r="M2632" s="2">
        <v>45140</v>
      </c>
      <c r="N2632" s="2" t="s">
        <v>1408</v>
      </c>
      <c r="O2632" s="5">
        <v>45145</v>
      </c>
      <c r="P2632" s="2"/>
      <c r="Q2632" s="2"/>
      <c r="R2632" s="1"/>
      <c r="S2632" s="45"/>
      <c r="T2632" s="31"/>
    </row>
    <row r="2633" spans="1:20" hidden="1" x14ac:dyDescent="0.25">
      <c r="A2633" s="1">
        <v>26570598</v>
      </c>
      <c r="B2633" s="2">
        <v>45140</v>
      </c>
      <c r="C2633" s="2" t="s">
        <v>715</v>
      </c>
      <c r="D2633" s="1" t="s">
        <v>140</v>
      </c>
      <c r="E2633" s="1" t="s">
        <v>10</v>
      </c>
      <c r="F2633" s="1">
        <v>127598</v>
      </c>
      <c r="G2633" s="1" t="s">
        <v>423</v>
      </c>
      <c r="H2633" s="29">
        <v>36350</v>
      </c>
      <c r="I2633" s="46">
        <v>1767.9</v>
      </c>
      <c r="J2633" s="30">
        <v>1218.79</v>
      </c>
      <c r="K2633" s="4"/>
      <c r="L2633" s="3" t="s">
        <v>61</v>
      </c>
      <c r="M2633" s="2">
        <v>45140</v>
      </c>
      <c r="N2633" s="2"/>
      <c r="O2633" s="5">
        <v>45161</v>
      </c>
      <c r="P2633" s="2"/>
      <c r="Q2633" s="2"/>
      <c r="R2633" s="1"/>
      <c r="S2633" s="45"/>
      <c r="T2633" s="31"/>
    </row>
    <row r="2634" spans="1:20" hidden="1" x14ac:dyDescent="0.25">
      <c r="A2634" s="1">
        <v>26848398</v>
      </c>
      <c r="B2634" s="2">
        <v>45145</v>
      </c>
      <c r="C2634" s="2" t="s">
        <v>715</v>
      </c>
      <c r="D2634" s="1" t="s">
        <v>7</v>
      </c>
      <c r="E2634" s="1" t="s">
        <v>5</v>
      </c>
      <c r="F2634" s="1">
        <v>127604</v>
      </c>
      <c r="G2634" s="1" t="s">
        <v>422</v>
      </c>
      <c r="H2634" s="29">
        <v>17350</v>
      </c>
      <c r="I2634" s="46">
        <v>490.8</v>
      </c>
      <c r="J2634" s="30">
        <v>618.10500000000002</v>
      </c>
      <c r="K2634" s="4"/>
      <c r="L2634" s="3" t="s">
        <v>188</v>
      </c>
      <c r="M2634" s="2">
        <v>45140</v>
      </c>
      <c r="N2634" s="2"/>
      <c r="O2634" s="5">
        <v>45148</v>
      </c>
      <c r="P2634" s="2"/>
      <c r="Q2634" s="2"/>
      <c r="R2634" s="1"/>
      <c r="S2634" s="45"/>
      <c r="T2634" s="31"/>
    </row>
    <row r="2635" spans="1:20" hidden="1" x14ac:dyDescent="0.25">
      <c r="A2635" s="1">
        <v>26998198</v>
      </c>
      <c r="B2635" s="2">
        <v>45140</v>
      </c>
      <c r="C2635" s="2" t="s">
        <v>715</v>
      </c>
      <c r="D2635" s="1" t="s">
        <v>232</v>
      </c>
      <c r="E2635" s="1" t="s">
        <v>26</v>
      </c>
      <c r="F2635" s="1">
        <v>127605</v>
      </c>
      <c r="G2635" s="1" t="s">
        <v>424</v>
      </c>
      <c r="H2635" s="29">
        <v>17864.12</v>
      </c>
      <c r="I2635" s="46">
        <v>1236.2</v>
      </c>
      <c r="J2635" s="30">
        <v>618.10500000000002</v>
      </c>
      <c r="K2635" s="4"/>
      <c r="L2635" s="3" t="s">
        <v>510</v>
      </c>
      <c r="M2635" s="2">
        <v>45140</v>
      </c>
      <c r="N2635" s="2"/>
      <c r="O2635" s="2">
        <v>45178</v>
      </c>
      <c r="P2635" s="2"/>
      <c r="Q2635" s="2"/>
      <c r="R2635" s="1"/>
      <c r="S2635" s="45"/>
      <c r="T2635" s="31"/>
    </row>
    <row r="2636" spans="1:20" hidden="1" x14ac:dyDescent="0.25">
      <c r="A2636" s="1">
        <v>27062898</v>
      </c>
      <c r="B2636" s="2">
        <v>45141</v>
      </c>
      <c r="C2636" s="2" t="s">
        <v>715</v>
      </c>
      <c r="D2636" s="1" t="s">
        <v>1065</v>
      </c>
      <c r="E2636" s="1" t="s">
        <v>51</v>
      </c>
      <c r="F2636" s="1">
        <v>127611</v>
      </c>
      <c r="G2636" s="1" t="s">
        <v>422</v>
      </c>
      <c r="H2636" s="29">
        <v>15409</v>
      </c>
      <c r="I2636" s="46">
        <v>708</v>
      </c>
      <c r="J2636" s="30">
        <v>532.06500000000005</v>
      </c>
      <c r="K2636" s="4"/>
      <c r="L2636" s="3" t="s">
        <v>860</v>
      </c>
      <c r="M2636" s="2">
        <v>45140</v>
      </c>
      <c r="N2636" s="2" t="s">
        <v>1407</v>
      </c>
      <c r="O2636" s="5">
        <v>45146</v>
      </c>
      <c r="P2636" s="2"/>
      <c r="Q2636" s="2"/>
      <c r="R2636" s="1"/>
      <c r="S2636" s="45"/>
      <c r="T2636" s="31"/>
    </row>
    <row r="2637" spans="1:20" hidden="1" x14ac:dyDescent="0.25">
      <c r="A2637" s="1">
        <v>27217198</v>
      </c>
      <c r="B2637" s="2">
        <v>45141</v>
      </c>
      <c r="C2637" s="2" t="s">
        <v>715</v>
      </c>
      <c r="D2637" s="1" t="s">
        <v>183</v>
      </c>
      <c r="E2637" s="1" t="s">
        <v>51</v>
      </c>
      <c r="F2637" s="1">
        <v>127612</v>
      </c>
      <c r="G2637" s="1" t="s">
        <v>422</v>
      </c>
      <c r="H2637" s="29">
        <v>26900</v>
      </c>
      <c r="I2637" s="46">
        <v>1237</v>
      </c>
      <c r="J2637" s="30">
        <v>753.23299999999995</v>
      </c>
      <c r="K2637" s="4"/>
      <c r="L2637" s="3" t="s">
        <v>860</v>
      </c>
      <c r="M2637" s="2">
        <v>45140</v>
      </c>
      <c r="N2637" s="2" t="s">
        <v>1407</v>
      </c>
      <c r="O2637" s="5">
        <v>45146</v>
      </c>
      <c r="P2637" s="2"/>
      <c r="Q2637" s="2"/>
      <c r="R2637" s="1"/>
      <c r="S2637" s="45"/>
      <c r="T2637" s="31"/>
    </row>
    <row r="2638" spans="1:20" hidden="1" x14ac:dyDescent="0.25">
      <c r="A2638" s="1">
        <v>27275598</v>
      </c>
      <c r="B2638" s="2">
        <v>45140</v>
      </c>
      <c r="C2638" s="2" t="s">
        <v>715</v>
      </c>
      <c r="D2638" s="1" t="s">
        <v>31</v>
      </c>
      <c r="E2638" s="1" t="s">
        <v>26</v>
      </c>
      <c r="F2638" s="1">
        <v>127616</v>
      </c>
      <c r="G2638" s="1" t="s">
        <v>424</v>
      </c>
      <c r="H2638" s="29">
        <v>9176.27</v>
      </c>
      <c r="I2638" s="46">
        <v>545.19000000000005</v>
      </c>
      <c r="J2638" s="30">
        <v>272.59899999999999</v>
      </c>
      <c r="K2638" s="4"/>
      <c r="L2638" s="3" t="s">
        <v>510</v>
      </c>
      <c r="M2638" s="2">
        <v>45140</v>
      </c>
      <c r="N2638" s="2"/>
      <c r="O2638" s="5">
        <v>45174</v>
      </c>
      <c r="P2638" s="2"/>
      <c r="Q2638" s="2"/>
      <c r="R2638" s="1"/>
      <c r="S2638" s="45"/>
      <c r="T2638" s="31"/>
    </row>
    <row r="2639" spans="1:20" hidden="1" x14ac:dyDescent="0.25">
      <c r="A2639" s="1">
        <v>27187898</v>
      </c>
      <c r="B2639" s="2">
        <v>45140</v>
      </c>
      <c r="C2639" s="2" t="s">
        <v>715</v>
      </c>
      <c r="D2639" s="1" t="s">
        <v>43</v>
      </c>
      <c r="E2639" s="1" t="s">
        <v>26</v>
      </c>
      <c r="F2639" s="1">
        <v>127618</v>
      </c>
      <c r="G2639" s="1" t="s">
        <v>424</v>
      </c>
      <c r="H2639" s="29">
        <v>9779.99</v>
      </c>
      <c r="I2639" s="46">
        <v>626.26</v>
      </c>
      <c r="J2639" s="30">
        <v>313.13299999999998</v>
      </c>
      <c r="K2639" s="4"/>
      <c r="L2639" s="3" t="s">
        <v>510</v>
      </c>
      <c r="M2639" s="2">
        <v>45140</v>
      </c>
      <c r="N2639" s="2"/>
      <c r="O2639" s="2">
        <v>45174</v>
      </c>
      <c r="P2639" s="2"/>
      <c r="Q2639" s="2"/>
      <c r="R2639" s="1"/>
      <c r="S2639" s="45"/>
      <c r="T2639" s="31"/>
    </row>
    <row r="2640" spans="1:20" hidden="1" x14ac:dyDescent="0.25">
      <c r="A2640" s="1">
        <v>27335298</v>
      </c>
      <c r="B2640" s="2">
        <v>45140</v>
      </c>
      <c r="C2640" s="2" t="s">
        <v>715</v>
      </c>
      <c r="D2640" s="1" t="s">
        <v>35</v>
      </c>
      <c r="E2640" s="1" t="s">
        <v>26</v>
      </c>
      <c r="F2640" s="1">
        <v>127620</v>
      </c>
      <c r="G2640" s="1" t="s">
        <v>424</v>
      </c>
      <c r="H2640" s="29">
        <v>7748.7</v>
      </c>
      <c r="I2640" s="46">
        <v>545.02</v>
      </c>
      <c r="J2640" s="30">
        <v>251.791</v>
      </c>
      <c r="K2640" s="4"/>
      <c r="L2640" s="3" t="s">
        <v>798</v>
      </c>
      <c r="M2640" s="2">
        <v>45140</v>
      </c>
      <c r="N2640" s="2"/>
      <c r="O2640" s="5">
        <v>45162</v>
      </c>
      <c r="P2640" s="2"/>
      <c r="Q2640" s="2"/>
      <c r="R2640" s="1"/>
      <c r="S2640" s="45"/>
      <c r="T2640" s="31"/>
    </row>
    <row r="2641" spans="1:20" hidden="1" x14ac:dyDescent="0.25">
      <c r="A2641" s="1">
        <v>27394498</v>
      </c>
      <c r="B2641" s="2">
        <v>45140</v>
      </c>
      <c r="C2641" s="2" t="s">
        <v>715</v>
      </c>
      <c r="D2641" s="1" t="s">
        <v>651</v>
      </c>
      <c r="E2641" s="1" t="s">
        <v>26</v>
      </c>
      <c r="F2641" s="1">
        <v>127621</v>
      </c>
      <c r="G2641" s="1" t="s">
        <v>424</v>
      </c>
      <c r="H2641" s="29">
        <v>12143.61</v>
      </c>
      <c r="I2641" s="46">
        <v>811.11</v>
      </c>
      <c r="J2641" s="30">
        <v>405.55500000000001</v>
      </c>
      <c r="K2641" s="4"/>
      <c r="L2641" s="3" t="s">
        <v>510</v>
      </c>
      <c r="M2641" s="2">
        <v>45140</v>
      </c>
      <c r="N2641" s="2"/>
      <c r="O2641" s="2">
        <v>45174</v>
      </c>
      <c r="P2641" s="2"/>
      <c r="Q2641" s="2"/>
      <c r="R2641" s="1"/>
      <c r="S2641" s="45"/>
      <c r="T2641" s="31"/>
    </row>
    <row r="2642" spans="1:20" hidden="1" x14ac:dyDescent="0.25">
      <c r="A2642" s="1">
        <v>27407398</v>
      </c>
      <c r="B2642" s="2">
        <v>45140</v>
      </c>
      <c r="C2642" s="2" t="s">
        <v>715</v>
      </c>
      <c r="D2642" s="1" t="s">
        <v>807</v>
      </c>
      <c r="E2642" s="1" t="s">
        <v>143</v>
      </c>
      <c r="F2642" s="1">
        <v>127622</v>
      </c>
      <c r="G2642" s="1" t="s">
        <v>424</v>
      </c>
      <c r="H2642" s="29">
        <v>8245.7900000000009</v>
      </c>
      <c r="I2642" s="46">
        <v>851.86</v>
      </c>
      <c r="J2642" s="30">
        <v>253.83099999999999</v>
      </c>
      <c r="K2642" s="4"/>
      <c r="L2642" s="3" t="s">
        <v>798</v>
      </c>
      <c r="M2642" s="2">
        <v>45140</v>
      </c>
      <c r="N2642" s="2"/>
      <c r="O2642" s="5">
        <v>45162</v>
      </c>
      <c r="P2642" s="2"/>
      <c r="Q2642" s="2"/>
      <c r="R2642" s="1"/>
      <c r="S2642" s="45"/>
      <c r="T2642" s="31"/>
    </row>
    <row r="2643" spans="1:20" hidden="1" x14ac:dyDescent="0.25">
      <c r="A2643" s="1">
        <v>27041498</v>
      </c>
      <c r="B2643" s="2">
        <v>45140</v>
      </c>
      <c r="C2643" s="2" t="s">
        <v>715</v>
      </c>
      <c r="D2643" s="1" t="s">
        <v>31</v>
      </c>
      <c r="E2643" s="1" t="s">
        <v>26</v>
      </c>
      <c r="F2643" s="1">
        <v>127624</v>
      </c>
      <c r="G2643" s="1" t="s">
        <v>424</v>
      </c>
      <c r="H2643" s="29">
        <v>9778</v>
      </c>
      <c r="I2643" s="46">
        <v>627.52</v>
      </c>
      <c r="J2643" s="30">
        <v>313.76</v>
      </c>
      <c r="K2643" s="4"/>
      <c r="L2643" s="3" t="s">
        <v>510</v>
      </c>
      <c r="M2643" s="2">
        <v>45140</v>
      </c>
      <c r="N2643" s="2"/>
      <c r="O2643" s="5">
        <v>45174</v>
      </c>
      <c r="P2643" s="2"/>
      <c r="Q2643" s="2"/>
      <c r="R2643" s="1"/>
      <c r="S2643" s="45"/>
      <c r="T2643" s="31"/>
    </row>
    <row r="2644" spans="1:20" hidden="1" x14ac:dyDescent="0.25">
      <c r="A2644" s="1">
        <v>27170698</v>
      </c>
      <c r="B2644" s="2">
        <v>45141</v>
      </c>
      <c r="C2644" s="2" t="s">
        <v>715</v>
      </c>
      <c r="D2644" s="1" t="s">
        <v>4</v>
      </c>
      <c r="E2644" s="1" t="s">
        <v>5</v>
      </c>
      <c r="F2644" s="1">
        <v>127626</v>
      </c>
      <c r="G2644" s="1" t="s">
        <v>422</v>
      </c>
      <c r="H2644" s="29">
        <v>8819.91</v>
      </c>
      <c r="I2644" s="46">
        <v>220.5</v>
      </c>
      <c r="J2644" s="30">
        <v>285.92700000000002</v>
      </c>
      <c r="K2644" s="4"/>
      <c r="L2644" s="3" t="s">
        <v>836</v>
      </c>
      <c r="M2644" s="2">
        <v>45140</v>
      </c>
      <c r="N2644" s="2"/>
      <c r="O2644" s="5">
        <v>45156</v>
      </c>
      <c r="P2644" s="2"/>
      <c r="Q2644" s="2"/>
      <c r="R2644" s="1"/>
      <c r="S2644" s="45"/>
      <c r="T2644" s="31"/>
    </row>
    <row r="2645" spans="1:20" hidden="1" x14ac:dyDescent="0.25">
      <c r="A2645" s="1">
        <v>26184598</v>
      </c>
      <c r="B2645" s="2">
        <v>45140</v>
      </c>
      <c r="C2645" s="2" t="s">
        <v>715</v>
      </c>
      <c r="D2645" s="1" t="s">
        <v>90</v>
      </c>
      <c r="E2645" s="1" t="s">
        <v>91</v>
      </c>
      <c r="F2645" s="1">
        <v>127628</v>
      </c>
      <c r="G2645" s="1" t="s">
        <v>426</v>
      </c>
      <c r="H2645" s="29">
        <v>12843.48</v>
      </c>
      <c r="I2645" s="46">
        <v>544.80999999999995</v>
      </c>
      <c r="J2645" s="30">
        <v>324.35899999999998</v>
      </c>
      <c r="K2645" s="4"/>
      <c r="L2645" s="3" t="s">
        <v>52</v>
      </c>
      <c r="M2645" s="2">
        <v>45140</v>
      </c>
      <c r="N2645" s="2"/>
      <c r="O2645" s="2">
        <v>45149</v>
      </c>
      <c r="P2645" s="2"/>
      <c r="Q2645" s="2"/>
      <c r="R2645" s="1"/>
      <c r="S2645" s="45"/>
      <c r="T2645" s="31"/>
    </row>
    <row r="2646" spans="1:20" hidden="1" x14ac:dyDescent="0.25">
      <c r="A2646" s="1">
        <v>27319598</v>
      </c>
      <c r="B2646" s="2">
        <v>45141</v>
      </c>
      <c r="C2646" s="2" t="s">
        <v>715</v>
      </c>
      <c r="D2646" s="1" t="s">
        <v>4</v>
      </c>
      <c r="E2646" s="1" t="s">
        <v>5</v>
      </c>
      <c r="F2646" s="1">
        <v>127633</v>
      </c>
      <c r="G2646" s="1" t="s">
        <v>422</v>
      </c>
      <c r="H2646" s="29">
        <v>11130</v>
      </c>
      <c r="I2646" s="46">
        <v>278.25</v>
      </c>
      <c r="J2646" s="30">
        <v>371.93700000000001</v>
      </c>
      <c r="K2646" s="4"/>
      <c r="L2646" s="3" t="s">
        <v>836</v>
      </c>
      <c r="M2646" s="2">
        <v>45140</v>
      </c>
      <c r="N2646" s="2"/>
      <c r="O2646" s="5">
        <v>45148</v>
      </c>
      <c r="P2646" s="2"/>
      <c r="Q2646" s="2"/>
      <c r="R2646" s="1"/>
      <c r="S2646" s="45"/>
      <c r="T2646" s="31"/>
    </row>
    <row r="2647" spans="1:20" hidden="1" x14ac:dyDescent="0.25">
      <c r="A2647" s="1">
        <v>27225098</v>
      </c>
      <c r="B2647" s="2">
        <v>45141</v>
      </c>
      <c r="C2647" s="2" t="s">
        <v>715</v>
      </c>
      <c r="D2647" s="1" t="s">
        <v>183</v>
      </c>
      <c r="E2647" s="1" t="s">
        <v>51</v>
      </c>
      <c r="F2647" s="1">
        <v>127639</v>
      </c>
      <c r="G2647" s="1" t="s">
        <v>422</v>
      </c>
      <c r="H2647" s="29">
        <v>15500</v>
      </c>
      <c r="I2647" s="46">
        <v>713</v>
      </c>
      <c r="J2647" s="30">
        <v>472.62799999999999</v>
      </c>
      <c r="K2647" s="4"/>
      <c r="L2647" s="3" t="s">
        <v>860</v>
      </c>
      <c r="M2647" s="2">
        <v>45140</v>
      </c>
      <c r="N2647" s="2" t="s">
        <v>1407</v>
      </c>
      <c r="O2647" s="5">
        <v>45146</v>
      </c>
      <c r="P2647" s="2"/>
      <c r="Q2647" s="2"/>
      <c r="R2647" s="1"/>
      <c r="S2647" s="45"/>
      <c r="T2647" s="31"/>
    </row>
    <row r="2648" spans="1:20" hidden="1" x14ac:dyDescent="0.25">
      <c r="A2648" s="1">
        <v>26380898</v>
      </c>
      <c r="B2648" s="2">
        <v>45140</v>
      </c>
      <c r="C2648" s="2" t="s">
        <v>715</v>
      </c>
      <c r="D2648" s="1" t="s">
        <v>232</v>
      </c>
      <c r="E2648" s="1" t="s">
        <v>26</v>
      </c>
      <c r="F2648" s="1">
        <v>127641</v>
      </c>
      <c r="G2648" s="1" t="s">
        <v>424</v>
      </c>
      <c r="H2648" s="29">
        <v>14594.07</v>
      </c>
      <c r="I2648" s="46">
        <v>983.19</v>
      </c>
      <c r="J2648" s="30">
        <v>491.59500000000003</v>
      </c>
      <c r="K2648" s="4"/>
      <c r="L2648" s="3" t="s">
        <v>510</v>
      </c>
      <c r="M2648" s="2">
        <v>45140</v>
      </c>
      <c r="N2648" s="2"/>
      <c r="O2648" s="2">
        <v>45168</v>
      </c>
      <c r="P2648" s="2"/>
      <c r="Q2648" s="2"/>
      <c r="R2648" s="1"/>
      <c r="S2648" s="45"/>
      <c r="T2648" s="31"/>
    </row>
    <row r="2649" spans="1:20" hidden="1" x14ac:dyDescent="0.25">
      <c r="A2649" s="1">
        <v>26393198</v>
      </c>
      <c r="B2649" s="2">
        <v>45140</v>
      </c>
      <c r="C2649" s="2" t="s">
        <v>715</v>
      </c>
      <c r="D2649" s="1" t="s">
        <v>99</v>
      </c>
      <c r="E2649" s="1" t="s">
        <v>16</v>
      </c>
      <c r="F2649" s="1">
        <v>127642</v>
      </c>
      <c r="G2649" s="1" t="s">
        <v>423</v>
      </c>
      <c r="H2649" s="29">
        <v>12423.51</v>
      </c>
      <c r="I2649" s="46">
        <v>664.97</v>
      </c>
      <c r="J2649" s="30">
        <v>433.38799999999998</v>
      </c>
      <c r="K2649" s="4"/>
      <c r="L2649" s="3" t="s">
        <v>11</v>
      </c>
      <c r="M2649" s="2">
        <v>45140</v>
      </c>
      <c r="N2649" s="2"/>
      <c r="O2649" s="5">
        <v>45160</v>
      </c>
      <c r="P2649" s="2"/>
      <c r="Q2649" s="2"/>
      <c r="R2649" s="1"/>
      <c r="S2649" s="45"/>
      <c r="T2649" s="31"/>
    </row>
    <row r="2650" spans="1:20" hidden="1" x14ac:dyDescent="0.25">
      <c r="A2650" s="1">
        <v>27249498</v>
      </c>
      <c r="B2650" s="2">
        <v>45140</v>
      </c>
      <c r="C2650" s="2" t="s">
        <v>715</v>
      </c>
      <c r="D2650" s="1" t="s">
        <v>273</v>
      </c>
      <c r="E2650" s="1" t="s">
        <v>51</v>
      </c>
      <c r="F2650" s="1">
        <v>127646</v>
      </c>
      <c r="G2650" s="1" t="s">
        <v>422</v>
      </c>
      <c r="H2650" s="29">
        <v>15500</v>
      </c>
      <c r="I2650" s="46">
        <v>387.1</v>
      </c>
      <c r="J2650" s="30">
        <v>478.78</v>
      </c>
      <c r="K2650" s="4"/>
      <c r="L2650" s="3" t="s">
        <v>188</v>
      </c>
      <c r="M2650" s="2">
        <v>45140</v>
      </c>
      <c r="N2650" s="2"/>
      <c r="O2650" s="5">
        <v>45145</v>
      </c>
      <c r="P2650" s="2"/>
      <c r="Q2650" s="2"/>
      <c r="R2650" s="1"/>
      <c r="S2650" s="45"/>
      <c r="T2650" s="31"/>
    </row>
    <row r="2651" spans="1:20" hidden="1" x14ac:dyDescent="0.25">
      <c r="A2651" s="1">
        <v>27397998</v>
      </c>
      <c r="B2651" s="2">
        <v>45140</v>
      </c>
      <c r="C2651" s="2" t="s">
        <v>715</v>
      </c>
      <c r="D2651" s="1" t="s">
        <v>807</v>
      </c>
      <c r="E2651" s="1" t="s">
        <v>143</v>
      </c>
      <c r="F2651" s="1">
        <v>127651</v>
      </c>
      <c r="G2651" s="1" t="s">
        <v>424</v>
      </c>
      <c r="H2651" s="29">
        <v>17037.66</v>
      </c>
      <c r="I2651" s="46">
        <v>1688.58</v>
      </c>
      <c r="J2651" s="30">
        <v>568.21500000000003</v>
      </c>
      <c r="K2651" s="4"/>
      <c r="L2651" s="3" t="s">
        <v>798</v>
      </c>
      <c r="M2651" s="2">
        <v>45140</v>
      </c>
      <c r="N2651" s="2"/>
      <c r="O2651" s="5">
        <v>45162</v>
      </c>
      <c r="P2651" s="2"/>
      <c r="Q2651" s="2"/>
      <c r="R2651" s="1"/>
      <c r="S2651" s="45"/>
      <c r="T2651" s="31"/>
    </row>
    <row r="2652" spans="1:20" hidden="1" x14ac:dyDescent="0.25">
      <c r="A2652" s="1">
        <v>27406798</v>
      </c>
      <c r="B2652" s="2">
        <v>45140</v>
      </c>
      <c r="C2652" s="2" t="s">
        <v>715</v>
      </c>
      <c r="D2652" s="1" t="s">
        <v>46</v>
      </c>
      <c r="E2652" s="1" t="s">
        <v>26</v>
      </c>
      <c r="F2652" s="1">
        <v>127652</v>
      </c>
      <c r="G2652" s="1" t="s">
        <v>424</v>
      </c>
      <c r="H2652" s="29">
        <v>12143.61</v>
      </c>
      <c r="I2652" s="46">
        <v>691.28</v>
      </c>
      <c r="J2652" s="30">
        <v>405.55500000000001</v>
      </c>
      <c r="K2652" s="4"/>
      <c r="L2652" s="3" t="s">
        <v>510</v>
      </c>
      <c r="M2652" s="2">
        <v>45140</v>
      </c>
      <c r="N2652" s="2"/>
      <c r="O2652" s="2">
        <v>45159</v>
      </c>
      <c r="P2652" s="2"/>
      <c r="Q2652" s="2"/>
      <c r="R2652" s="1"/>
      <c r="S2652" s="45"/>
      <c r="T2652" s="31"/>
    </row>
    <row r="2653" spans="1:20" hidden="1" x14ac:dyDescent="0.25">
      <c r="A2653" s="1">
        <v>27257698</v>
      </c>
      <c r="B2653" s="2">
        <v>45140</v>
      </c>
      <c r="C2653" s="2" t="s">
        <v>715</v>
      </c>
      <c r="D2653" s="1" t="s">
        <v>485</v>
      </c>
      <c r="E2653" s="1" t="s">
        <v>6</v>
      </c>
      <c r="F2653" s="1">
        <v>127659</v>
      </c>
      <c r="G2653" s="1" t="s">
        <v>422</v>
      </c>
      <c r="H2653" s="29">
        <v>6109</v>
      </c>
      <c r="I2653" s="46">
        <v>250</v>
      </c>
      <c r="J2653" s="30">
        <v>190.52099999999999</v>
      </c>
      <c r="K2653" s="4"/>
      <c r="L2653" s="3" t="s">
        <v>655</v>
      </c>
      <c r="M2653" s="2">
        <v>45140</v>
      </c>
      <c r="N2653" s="2"/>
      <c r="O2653" s="5">
        <v>45145</v>
      </c>
      <c r="P2653" s="2"/>
      <c r="Q2653" s="2"/>
      <c r="R2653" s="1"/>
      <c r="S2653" s="45"/>
      <c r="T2653" s="31"/>
    </row>
    <row r="2654" spans="1:20" hidden="1" x14ac:dyDescent="0.25">
      <c r="A2654" s="1">
        <v>26485798</v>
      </c>
      <c r="B2654" s="2">
        <v>45140</v>
      </c>
      <c r="C2654" s="2" t="s">
        <v>715</v>
      </c>
      <c r="D2654" s="1" t="s">
        <v>249</v>
      </c>
      <c r="E2654" s="1" t="s">
        <v>16</v>
      </c>
      <c r="F2654" s="1">
        <v>127663</v>
      </c>
      <c r="G2654" s="1" t="s">
        <v>423</v>
      </c>
      <c r="H2654" s="29">
        <v>8826.43</v>
      </c>
      <c r="I2654" s="46">
        <v>387.51</v>
      </c>
      <c r="J2654" s="30">
        <v>252.553</v>
      </c>
      <c r="K2654" s="4"/>
      <c r="L2654" s="3" t="s">
        <v>11</v>
      </c>
      <c r="M2654" s="2">
        <v>45140</v>
      </c>
      <c r="N2654" s="2"/>
      <c r="O2654" s="5">
        <v>45160</v>
      </c>
      <c r="P2654" s="2"/>
      <c r="Q2654" s="2"/>
      <c r="R2654" s="1"/>
      <c r="S2654" s="45"/>
      <c r="T2654" s="31"/>
    </row>
    <row r="2655" spans="1:20" hidden="1" x14ac:dyDescent="0.25">
      <c r="A2655" s="1">
        <v>27431798</v>
      </c>
      <c r="B2655" s="2">
        <v>45140</v>
      </c>
      <c r="C2655" s="2" t="s">
        <v>715</v>
      </c>
      <c r="D2655" s="1" t="s">
        <v>1063</v>
      </c>
      <c r="E2655" s="1" t="s">
        <v>143</v>
      </c>
      <c r="F2655" s="1">
        <v>127669</v>
      </c>
      <c r="G2655" s="1" t="s">
        <v>424</v>
      </c>
      <c r="H2655" s="29">
        <v>83317.61</v>
      </c>
      <c r="I2655" s="46">
        <v>8329.31</v>
      </c>
      <c r="J2655" s="30">
        <v>3062.375</v>
      </c>
      <c r="K2655" s="4"/>
      <c r="L2655" s="3" t="s">
        <v>798</v>
      </c>
      <c r="M2655" s="2">
        <v>45140</v>
      </c>
      <c r="N2655" s="2"/>
      <c r="O2655" s="5">
        <v>45162</v>
      </c>
      <c r="P2655" s="2"/>
      <c r="Q2655" s="2"/>
      <c r="R2655" s="1"/>
      <c r="S2655" s="45"/>
      <c r="T2655" s="31"/>
    </row>
    <row r="2656" spans="1:20" hidden="1" x14ac:dyDescent="0.25">
      <c r="A2656" s="1">
        <v>27345998</v>
      </c>
      <c r="B2656" s="2">
        <v>45140</v>
      </c>
      <c r="C2656" s="2" t="s">
        <v>715</v>
      </c>
      <c r="D2656" s="1" t="s">
        <v>32</v>
      </c>
      <c r="E2656" s="1" t="s">
        <v>33</v>
      </c>
      <c r="F2656" s="1">
        <v>127672</v>
      </c>
      <c r="G2656" s="1" t="s">
        <v>425</v>
      </c>
      <c r="H2656" s="29">
        <v>8249</v>
      </c>
      <c r="I2656" s="46">
        <v>373.09</v>
      </c>
      <c r="J2656" s="30">
        <v>252.553</v>
      </c>
      <c r="K2656" s="4"/>
      <c r="L2656" s="3" t="s">
        <v>510</v>
      </c>
      <c r="M2656" s="2">
        <v>45140</v>
      </c>
      <c r="N2656" s="2"/>
      <c r="O2656" s="5">
        <v>45155</v>
      </c>
      <c r="P2656" s="2"/>
      <c r="Q2656" s="2"/>
      <c r="R2656" s="1"/>
      <c r="S2656" s="45"/>
      <c r="T2656" s="31"/>
    </row>
    <row r="2657" spans="1:20" hidden="1" x14ac:dyDescent="0.25">
      <c r="A2657" s="1">
        <v>26722098</v>
      </c>
      <c r="B2657" s="2">
        <v>45141</v>
      </c>
      <c r="C2657" s="2" t="s">
        <v>715</v>
      </c>
      <c r="D2657" s="1" t="s">
        <v>1064</v>
      </c>
      <c r="E2657" s="1" t="s">
        <v>6</v>
      </c>
      <c r="F2657" s="1">
        <v>127674</v>
      </c>
      <c r="G2657" s="1" t="s">
        <v>422</v>
      </c>
      <c r="H2657" s="29">
        <v>293934.24</v>
      </c>
      <c r="I2657" s="46">
        <v>7702.98</v>
      </c>
      <c r="J2657" s="30">
        <v>8837.82</v>
      </c>
      <c r="K2657" s="4"/>
      <c r="L2657" s="3" t="s">
        <v>800</v>
      </c>
      <c r="M2657" s="2">
        <v>45140</v>
      </c>
      <c r="N2657" s="2" t="s">
        <v>1408</v>
      </c>
      <c r="O2657" s="5">
        <v>45150</v>
      </c>
      <c r="P2657" s="2"/>
      <c r="Q2657" s="2"/>
      <c r="R2657" s="1"/>
      <c r="S2657" s="45"/>
      <c r="T2657" s="31"/>
    </row>
    <row r="2658" spans="1:20" hidden="1" x14ac:dyDescent="0.25">
      <c r="A2658" s="34">
        <v>27572698</v>
      </c>
      <c r="B2658" s="5">
        <v>45161</v>
      </c>
      <c r="C2658" s="2" t="s">
        <v>715</v>
      </c>
      <c r="D2658" s="34" t="s">
        <v>151</v>
      </c>
      <c r="E2658" s="34" t="s">
        <v>33</v>
      </c>
      <c r="F2658" s="34">
        <v>127677</v>
      </c>
      <c r="G2658" s="1" t="s">
        <v>425</v>
      </c>
      <c r="H2658" s="46">
        <v>60100</v>
      </c>
      <c r="I2658" s="46">
        <v>2675.06</v>
      </c>
      <c r="J2658" s="47">
        <v>2047</v>
      </c>
      <c r="K2658" s="34"/>
      <c r="L2658" s="34" t="s">
        <v>510</v>
      </c>
      <c r="M2658" s="5">
        <v>45140</v>
      </c>
      <c r="N2658" s="2"/>
      <c r="O2658" s="2">
        <v>45174</v>
      </c>
      <c r="P2658" s="2"/>
      <c r="Q2658" s="2"/>
      <c r="R2658" s="1"/>
      <c r="S2658" s="45"/>
      <c r="T2658" s="31"/>
    </row>
    <row r="2659" spans="1:20" hidden="1" x14ac:dyDescent="0.25">
      <c r="A2659" s="1">
        <v>27013898</v>
      </c>
      <c r="B2659" s="2">
        <v>45141</v>
      </c>
      <c r="C2659" s="2" t="s">
        <v>715</v>
      </c>
      <c r="D2659" s="1" t="s">
        <v>825</v>
      </c>
      <c r="E2659" s="1" t="s">
        <v>51</v>
      </c>
      <c r="F2659" s="1">
        <v>127678</v>
      </c>
      <c r="G2659" s="1" t="s">
        <v>422</v>
      </c>
      <c r="H2659" s="29">
        <v>40073.22</v>
      </c>
      <c r="I2659" s="46">
        <v>1050.17</v>
      </c>
      <c r="J2659" s="30">
        <v>1405.83</v>
      </c>
      <c r="K2659" s="4"/>
      <c r="L2659" s="3" t="s">
        <v>800</v>
      </c>
      <c r="M2659" s="2">
        <v>45140</v>
      </c>
      <c r="N2659" s="2" t="s">
        <v>1408</v>
      </c>
      <c r="O2659" s="5">
        <v>45148</v>
      </c>
      <c r="P2659" s="2"/>
      <c r="Q2659" s="2"/>
      <c r="R2659" s="1"/>
      <c r="S2659" s="45"/>
      <c r="T2659" s="31"/>
    </row>
    <row r="2660" spans="1:20" hidden="1" x14ac:dyDescent="0.25">
      <c r="A2660" s="1">
        <v>27052798</v>
      </c>
      <c r="B2660" s="2">
        <v>45141</v>
      </c>
      <c r="C2660" s="2" t="s">
        <v>715</v>
      </c>
      <c r="D2660" s="1" t="s">
        <v>346</v>
      </c>
      <c r="E2660" s="1" t="s">
        <v>51</v>
      </c>
      <c r="F2660" s="1">
        <v>127679</v>
      </c>
      <c r="G2660" s="1" t="s">
        <v>422</v>
      </c>
      <c r="H2660" s="29">
        <v>10159</v>
      </c>
      <c r="I2660" s="46">
        <v>467</v>
      </c>
      <c r="J2660" s="30">
        <v>302</v>
      </c>
      <c r="K2660" s="4"/>
      <c r="L2660" s="3" t="s">
        <v>860</v>
      </c>
      <c r="M2660" s="2">
        <v>45140</v>
      </c>
      <c r="N2660" s="2"/>
      <c r="O2660" s="5">
        <v>45148</v>
      </c>
      <c r="P2660" s="2"/>
      <c r="Q2660" s="2"/>
      <c r="R2660" s="1"/>
      <c r="S2660" s="45"/>
      <c r="T2660" s="31"/>
    </row>
    <row r="2661" spans="1:20" hidden="1" x14ac:dyDescent="0.25">
      <c r="A2661" s="1">
        <v>26832098</v>
      </c>
      <c r="B2661" s="2">
        <v>45141</v>
      </c>
      <c r="C2661" s="2" t="s">
        <v>715</v>
      </c>
      <c r="D2661" s="1" t="s">
        <v>159</v>
      </c>
      <c r="E2661" s="1" t="s">
        <v>30</v>
      </c>
      <c r="F2661" s="1">
        <v>127681</v>
      </c>
      <c r="G2661" s="1" t="s">
        <v>425</v>
      </c>
      <c r="H2661" s="29">
        <v>7523.01</v>
      </c>
      <c r="I2661" s="46">
        <v>516.34</v>
      </c>
      <c r="J2661" s="30">
        <v>252</v>
      </c>
      <c r="K2661" s="4"/>
      <c r="L2661" s="3" t="s">
        <v>798</v>
      </c>
      <c r="M2661" s="2">
        <v>45140</v>
      </c>
      <c r="N2661" s="2"/>
      <c r="O2661" s="5">
        <v>45166</v>
      </c>
      <c r="P2661" s="2"/>
      <c r="Q2661" s="2"/>
      <c r="R2661" s="1"/>
      <c r="S2661" s="45"/>
      <c r="T2661" s="31"/>
    </row>
    <row r="2662" spans="1:20" hidden="1" x14ac:dyDescent="0.25">
      <c r="A2662" s="1">
        <v>27297298</v>
      </c>
      <c r="B2662" s="2">
        <v>45141</v>
      </c>
      <c r="C2662" s="2" t="s">
        <v>715</v>
      </c>
      <c r="D2662" s="1" t="s">
        <v>826</v>
      </c>
      <c r="E2662" s="1" t="s">
        <v>49</v>
      </c>
      <c r="F2662" s="1">
        <v>127683</v>
      </c>
      <c r="G2662" s="1" t="s">
        <v>424</v>
      </c>
      <c r="H2662" s="29">
        <v>12107.4</v>
      </c>
      <c r="I2662" s="46">
        <v>592.82000000000005</v>
      </c>
      <c r="J2662" s="30">
        <v>372</v>
      </c>
      <c r="K2662" s="4"/>
      <c r="L2662" s="3" t="s">
        <v>798</v>
      </c>
      <c r="M2662" s="2">
        <v>45140</v>
      </c>
      <c r="N2662" s="2"/>
      <c r="O2662" s="5">
        <v>45156</v>
      </c>
      <c r="P2662" s="2"/>
      <c r="Q2662" s="2"/>
      <c r="R2662" s="1"/>
      <c r="S2662" s="45"/>
      <c r="T2662" s="31"/>
    </row>
    <row r="2663" spans="1:20" hidden="1" x14ac:dyDescent="0.25">
      <c r="A2663" s="1">
        <v>27274298</v>
      </c>
      <c r="B2663" s="2">
        <v>45140</v>
      </c>
      <c r="C2663" s="2" t="s">
        <v>715</v>
      </c>
      <c r="D2663" s="1" t="s">
        <v>43</v>
      </c>
      <c r="E2663" s="1" t="s">
        <v>26</v>
      </c>
      <c r="F2663" s="1">
        <v>127684</v>
      </c>
      <c r="G2663" s="1" t="s">
        <v>424</v>
      </c>
      <c r="H2663" s="29">
        <v>13242.32</v>
      </c>
      <c r="I2663" s="46">
        <v>870</v>
      </c>
      <c r="J2663" s="30">
        <v>435</v>
      </c>
      <c r="K2663" s="4"/>
      <c r="L2663" s="3" t="s">
        <v>510</v>
      </c>
      <c r="M2663" s="2">
        <v>45140</v>
      </c>
      <c r="N2663" s="2"/>
      <c r="O2663" s="5">
        <v>45174</v>
      </c>
      <c r="P2663" s="2"/>
      <c r="Q2663" s="2"/>
      <c r="R2663" s="1"/>
      <c r="S2663" s="45"/>
      <c r="T2663" s="31"/>
    </row>
    <row r="2664" spans="1:20" hidden="1" x14ac:dyDescent="0.25">
      <c r="A2664" s="1">
        <v>27329798</v>
      </c>
      <c r="B2664" s="2">
        <v>45140</v>
      </c>
      <c r="C2664" s="2" t="s">
        <v>715</v>
      </c>
      <c r="D2664" s="1" t="s">
        <v>31</v>
      </c>
      <c r="E2664" s="1" t="s">
        <v>26</v>
      </c>
      <c r="F2664" s="1">
        <v>127685</v>
      </c>
      <c r="G2664" s="1" t="s">
        <v>424</v>
      </c>
      <c r="H2664" s="29">
        <v>20001.57</v>
      </c>
      <c r="I2664" s="46">
        <v>1302.74</v>
      </c>
      <c r="J2664" s="30">
        <v>651.37099999999998</v>
      </c>
      <c r="K2664" s="4"/>
      <c r="L2664" s="3" t="s">
        <v>510</v>
      </c>
      <c r="M2664" s="2">
        <v>45140</v>
      </c>
      <c r="N2664" s="2"/>
      <c r="O2664" s="5">
        <v>45174</v>
      </c>
      <c r="P2664" s="2"/>
      <c r="Q2664" s="2"/>
      <c r="R2664" s="1"/>
      <c r="S2664" s="45"/>
      <c r="T2664" s="31"/>
    </row>
    <row r="2665" spans="1:20" hidden="1" x14ac:dyDescent="0.25">
      <c r="A2665" s="1">
        <v>27475898</v>
      </c>
      <c r="B2665" s="2">
        <v>45140</v>
      </c>
      <c r="C2665" s="2" t="s">
        <v>715</v>
      </c>
      <c r="D2665" s="1" t="s">
        <v>43</v>
      </c>
      <c r="E2665" s="1" t="s">
        <v>26</v>
      </c>
      <c r="F2665" s="1">
        <v>127687</v>
      </c>
      <c r="G2665" s="1" t="s">
        <v>424</v>
      </c>
      <c r="H2665" s="29">
        <v>9112</v>
      </c>
      <c r="I2665" s="46">
        <v>626.26</v>
      </c>
      <c r="J2665" s="30">
        <v>313.13299999999998</v>
      </c>
      <c r="K2665" s="4"/>
      <c r="L2665" s="3" t="s">
        <v>510</v>
      </c>
      <c r="M2665" s="2">
        <v>45140</v>
      </c>
      <c r="N2665" s="2"/>
      <c r="O2665" s="2">
        <v>45174</v>
      </c>
      <c r="P2665" s="2"/>
      <c r="Q2665" s="2"/>
      <c r="R2665" s="1"/>
      <c r="S2665" s="45"/>
      <c r="T2665" s="31"/>
    </row>
    <row r="2666" spans="1:20" hidden="1" x14ac:dyDescent="0.25">
      <c r="A2666" s="1">
        <v>27443398</v>
      </c>
      <c r="B2666" s="2">
        <v>45141</v>
      </c>
      <c r="C2666" s="2" t="s">
        <v>715</v>
      </c>
      <c r="D2666" s="1" t="s">
        <v>723</v>
      </c>
      <c r="E2666" s="1" t="s">
        <v>5</v>
      </c>
      <c r="F2666" s="1">
        <v>127688</v>
      </c>
      <c r="G2666" s="1" t="s">
        <v>422</v>
      </c>
      <c r="H2666" s="29">
        <v>14169</v>
      </c>
      <c r="I2666" s="46">
        <v>390.08</v>
      </c>
      <c r="J2666" s="30">
        <v>491.47</v>
      </c>
      <c r="K2666" s="4"/>
      <c r="L2666" s="3" t="s">
        <v>188</v>
      </c>
      <c r="M2666" s="2">
        <v>45140</v>
      </c>
      <c r="N2666" s="2"/>
      <c r="O2666" s="2">
        <v>45149</v>
      </c>
      <c r="P2666" s="2"/>
      <c r="Q2666" s="2"/>
      <c r="R2666" s="1"/>
      <c r="S2666" s="45"/>
      <c r="T2666" s="31"/>
    </row>
    <row r="2667" spans="1:20" hidden="1" x14ac:dyDescent="0.25">
      <c r="A2667" s="1">
        <v>27330498</v>
      </c>
      <c r="B2667" s="2">
        <v>45141</v>
      </c>
      <c r="C2667" s="2" t="s">
        <v>715</v>
      </c>
      <c r="D2667" s="1" t="s">
        <v>95</v>
      </c>
      <c r="E2667" s="1" t="s">
        <v>30</v>
      </c>
      <c r="F2667" s="1">
        <v>127689</v>
      </c>
      <c r="G2667" s="1" t="s">
        <v>425</v>
      </c>
      <c r="H2667" s="29">
        <v>11239</v>
      </c>
      <c r="I2667" s="46">
        <v>713.83</v>
      </c>
      <c r="J2667" s="30">
        <v>371.93700000000001</v>
      </c>
      <c r="K2667" s="4"/>
      <c r="L2667" s="3" t="s">
        <v>798</v>
      </c>
      <c r="M2667" s="2">
        <v>45140</v>
      </c>
      <c r="N2667" s="2"/>
      <c r="O2667" s="5">
        <v>45166</v>
      </c>
      <c r="P2667" s="2"/>
      <c r="Q2667" s="2"/>
      <c r="R2667" s="1"/>
      <c r="S2667" s="45"/>
      <c r="T2667" s="31"/>
    </row>
    <row r="2668" spans="1:20" hidden="1" x14ac:dyDescent="0.25">
      <c r="A2668" s="1">
        <v>27438198</v>
      </c>
      <c r="B2668" s="2">
        <v>45140</v>
      </c>
      <c r="C2668" s="2" t="s">
        <v>715</v>
      </c>
      <c r="D2668" s="1" t="s">
        <v>154</v>
      </c>
      <c r="E2668" s="1" t="s">
        <v>155</v>
      </c>
      <c r="F2668" s="1">
        <v>127690</v>
      </c>
      <c r="G2668" s="1" t="s">
        <v>425</v>
      </c>
      <c r="H2668" s="29">
        <v>16139.01</v>
      </c>
      <c r="I2668" s="46">
        <v>611.22</v>
      </c>
      <c r="J2668" s="30">
        <v>566.17499999999995</v>
      </c>
      <c r="K2668" s="4"/>
      <c r="L2668" s="3" t="s">
        <v>510</v>
      </c>
      <c r="M2668" s="2">
        <v>45140</v>
      </c>
      <c r="N2668" s="2"/>
      <c r="O2668" s="2">
        <v>45149</v>
      </c>
      <c r="P2668" s="2"/>
      <c r="Q2668" s="2"/>
      <c r="R2668" s="1"/>
      <c r="S2668" s="45"/>
      <c r="T2668" s="31"/>
    </row>
    <row r="2669" spans="1:20" hidden="1" x14ac:dyDescent="0.25">
      <c r="A2669" s="1">
        <v>27438898</v>
      </c>
      <c r="B2669" s="2">
        <v>45141</v>
      </c>
      <c r="C2669" s="2" t="s">
        <v>715</v>
      </c>
      <c r="D2669" s="1" t="s">
        <v>449</v>
      </c>
      <c r="E2669" s="1" t="s">
        <v>30</v>
      </c>
      <c r="F2669" s="1">
        <v>127693</v>
      </c>
      <c r="G2669" s="1" t="s">
        <v>425</v>
      </c>
      <c r="H2669" s="29">
        <v>6653.22</v>
      </c>
      <c r="I2669" s="46">
        <v>467.15</v>
      </c>
      <c r="J2669" s="30">
        <v>220.89500000000001</v>
      </c>
      <c r="K2669" s="4"/>
      <c r="L2669" s="3" t="s">
        <v>798</v>
      </c>
      <c r="M2669" s="2">
        <v>45140</v>
      </c>
      <c r="N2669" s="2"/>
      <c r="O2669" s="5">
        <v>45161</v>
      </c>
      <c r="P2669" s="2"/>
      <c r="Q2669" s="2"/>
      <c r="R2669" s="1"/>
      <c r="S2669" s="45"/>
      <c r="T2669" s="31"/>
    </row>
    <row r="2670" spans="1:20" hidden="1" x14ac:dyDescent="0.25">
      <c r="A2670" s="1">
        <v>27412098</v>
      </c>
      <c r="B2670" s="2">
        <v>45141</v>
      </c>
      <c r="C2670" s="2" t="s">
        <v>715</v>
      </c>
      <c r="D2670" s="1" t="s">
        <v>123</v>
      </c>
      <c r="E2670" s="1" t="s">
        <v>30</v>
      </c>
      <c r="F2670" s="1">
        <v>127694</v>
      </c>
      <c r="G2670" s="1" t="s">
        <v>425</v>
      </c>
      <c r="H2670" s="29">
        <v>12825</v>
      </c>
      <c r="I2670" s="46">
        <v>541.95000000000005</v>
      </c>
      <c r="J2670" s="30">
        <v>433.14400000000001</v>
      </c>
      <c r="K2670" s="4"/>
      <c r="L2670" s="3" t="s">
        <v>798</v>
      </c>
      <c r="M2670" s="2">
        <v>45140</v>
      </c>
      <c r="N2670" s="2"/>
      <c r="O2670" s="5">
        <v>45155</v>
      </c>
      <c r="P2670" s="2"/>
      <c r="Q2670" s="2"/>
      <c r="R2670" s="1"/>
      <c r="S2670" s="45"/>
      <c r="T2670" s="31"/>
    </row>
    <row r="2671" spans="1:20" hidden="1" x14ac:dyDescent="0.25">
      <c r="A2671" s="1">
        <v>27447998</v>
      </c>
      <c r="B2671" s="2">
        <v>45141</v>
      </c>
      <c r="C2671" s="2" t="s">
        <v>715</v>
      </c>
      <c r="D2671" s="1" t="s">
        <v>125</v>
      </c>
      <c r="E2671" s="1" t="s">
        <v>30</v>
      </c>
      <c r="F2671" s="1">
        <v>127695</v>
      </c>
      <c r="G2671" s="1" t="s">
        <v>425</v>
      </c>
      <c r="H2671" s="29">
        <v>13274.91</v>
      </c>
      <c r="I2671" s="46">
        <v>865.33</v>
      </c>
      <c r="J2671" s="30">
        <v>463.762</v>
      </c>
      <c r="K2671" s="4"/>
      <c r="L2671" s="3" t="s">
        <v>798</v>
      </c>
      <c r="M2671" s="2">
        <v>45140</v>
      </c>
      <c r="N2671" s="2"/>
      <c r="O2671" s="5">
        <v>45156</v>
      </c>
      <c r="P2671" s="2"/>
      <c r="Q2671" s="2"/>
      <c r="R2671" s="1"/>
      <c r="S2671" s="45"/>
      <c r="T2671" s="31"/>
    </row>
    <row r="2672" spans="1:20" hidden="1" x14ac:dyDescent="0.25">
      <c r="A2672" s="1">
        <v>26793098</v>
      </c>
      <c r="B2672" s="2">
        <v>45142</v>
      </c>
      <c r="C2672" s="2" t="s">
        <v>715</v>
      </c>
      <c r="D2672" s="1" t="s">
        <v>435</v>
      </c>
      <c r="E2672" s="1" t="s">
        <v>66</v>
      </c>
      <c r="F2672" s="1">
        <v>127696</v>
      </c>
      <c r="G2672" s="1" t="s">
        <v>423</v>
      </c>
      <c r="H2672" s="29">
        <v>12549</v>
      </c>
      <c r="I2672" s="46">
        <v>1084.18</v>
      </c>
      <c r="J2672" s="30">
        <v>433.38799999999998</v>
      </c>
      <c r="K2672" s="4"/>
      <c r="L2672" s="3" t="s">
        <v>61</v>
      </c>
      <c r="M2672" s="2">
        <v>45140</v>
      </c>
      <c r="N2672" s="2"/>
      <c r="O2672" s="5">
        <v>45163</v>
      </c>
      <c r="P2672" s="2"/>
      <c r="Q2672" s="2"/>
      <c r="R2672" s="1"/>
      <c r="S2672" s="45"/>
      <c r="T2672" s="31"/>
    </row>
    <row r="2673" spans="1:20" hidden="1" x14ac:dyDescent="0.25">
      <c r="A2673" s="1">
        <v>27090898</v>
      </c>
      <c r="B2673" s="2">
        <v>45141</v>
      </c>
      <c r="C2673" s="2" t="s">
        <v>715</v>
      </c>
      <c r="D2673" s="1" t="s">
        <v>123</v>
      </c>
      <c r="E2673" s="1" t="s">
        <v>30</v>
      </c>
      <c r="F2673" s="1">
        <v>127699</v>
      </c>
      <c r="G2673" s="1" t="s">
        <v>425</v>
      </c>
      <c r="H2673" s="29">
        <v>11127</v>
      </c>
      <c r="I2673" s="46">
        <v>433.03</v>
      </c>
      <c r="J2673" s="30">
        <v>272</v>
      </c>
      <c r="K2673" s="4"/>
      <c r="L2673" s="3" t="s">
        <v>798</v>
      </c>
      <c r="M2673" s="2">
        <v>45140</v>
      </c>
      <c r="N2673" s="2"/>
      <c r="O2673" s="5">
        <v>45155</v>
      </c>
      <c r="P2673" s="2"/>
      <c r="Q2673" s="2"/>
      <c r="R2673" s="1"/>
      <c r="S2673" s="45"/>
      <c r="T2673" s="31"/>
    </row>
    <row r="2674" spans="1:20" hidden="1" x14ac:dyDescent="0.25">
      <c r="A2674" s="1">
        <v>27380098</v>
      </c>
      <c r="B2674" s="2">
        <v>45141</v>
      </c>
      <c r="C2674" s="2" t="s">
        <v>715</v>
      </c>
      <c r="D2674" s="1" t="s">
        <v>125</v>
      </c>
      <c r="E2674" s="1" t="s">
        <v>30</v>
      </c>
      <c r="F2674" s="1">
        <v>127701</v>
      </c>
      <c r="G2674" s="1" t="s">
        <v>425</v>
      </c>
      <c r="H2674" s="29">
        <v>9000</v>
      </c>
      <c r="I2674" s="46">
        <v>571.02</v>
      </c>
      <c r="J2674" s="30">
        <v>0</v>
      </c>
      <c r="K2674" s="4"/>
      <c r="L2674" s="3" t="s">
        <v>798</v>
      </c>
      <c r="M2674" s="2">
        <v>45140</v>
      </c>
      <c r="N2674" s="2"/>
      <c r="O2674" s="5">
        <v>45156</v>
      </c>
      <c r="P2674" s="2"/>
      <c r="Q2674" s="2"/>
      <c r="R2674" s="1"/>
      <c r="S2674" s="45"/>
      <c r="T2674" s="31"/>
    </row>
    <row r="2675" spans="1:20" hidden="1" x14ac:dyDescent="0.25">
      <c r="A2675" s="1">
        <v>27453498</v>
      </c>
      <c r="B2675" s="2">
        <v>45141</v>
      </c>
      <c r="C2675" s="2" t="s">
        <v>715</v>
      </c>
      <c r="D2675" s="1" t="s">
        <v>125</v>
      </c>
      <c r="E2675" s="1" t="s">
        <v>30</v>
      </c>
      <c r="F2675" s="1">
        <v>127703</v>
      </c>
      <c r="G2675" s="1" t="s">
        <v>425</v>
      </c>
      <c r="H2675" s="29">
        <v>10107</v>
      </c>
      <c r="I2675" s="46">
        <v>669.25</v>
      </c>
      <c r="J2675" s="30">
        <v>344.13299999999998</v>
      </c>
      <c r="K2675" s="4"/>
      <c r="L2675" s="3" t="s">
        <v>798</v>
      </c>
      <c r="M2675" s="2">
        <v>45140</v>
      </c>
      <c r="N2675" s="2"/>
      <c r="O2675" s="5">
        <v>45156</v>
      </c>
      <c r="P2675" s="2"/>
      <c r="Q2675" s="2"/>
      <c r="R2675" s="1"/>
      <c r="S2675" s="45"/>
      <c r="T2675" s="31"/>
    </row>
    <row r="2676" spans="1:20" hidden="1" x14ac:dyDescent="0.25">
      <c r="A2676" s="1">
        <v>27452898</v>
      </c>
      <c r="B2676" s="2">
        <v>45141</v>
      </c>
      <c r="C2676" s="2" t="s">
        <v>715</v>
      </c>
      <c r="D2676" s="1" t="s">
        <v>36</v>
      </c>
      <c r="E2676" s="1" t="s">
        <v>30</v>
      </c>
      <c r="F2676" s="1">
        <v>127704</v>
      </c>
      <c r="G2676" s="1" t="s">
        <v>425</v>
      </c>
      <c r="H2676" s="29">
        <v>14169</v>
      </c>
      <c r="I2676" s="46">
        <v>909.55</v>
      </c>
      <c r="J2676" s="30">
        <v>491.59500000000003</v>
      </c>
      <c r="K2676" s="4"/>
      <c r="L2676" s="3" t="s">
        <v>798</v>
      </c>
      <c r="M2676" s="2">
        <v>45140</v>
      </c>
      <c r="N2676" s="2"/>
      <c r="O2676" s="5">
        <v>45166</v>
      </c>
      <c r="P2676" s="2"/>
      <c r="Q2676" s="2"/>
      <c r="R2676" s="1"/>
      <c r="S2676" s="45"/>
      <c r="T2676" s="31"/>
    </row>
    <row r="2677" spans="1:20" hidden="1" x14ac:dyDescent="0.25">
      <c r="A2677" s="1">
        <v>27439098</v>
      </c>
      <c r="B2677" s="2">
        <v>45141</v>
      </c>
      <c r="C2677" s="2" t="s">
        <v>715</v>
      </c>
      <c r="D2677" s="1" t="s">
        <v>724</v>
      </c>
      <c r="E2677" s="1" t="s">
        <v>60</v>
      </c>
      <c r="F2677" s="1">
        <v>127709</v>
      </c>
      <c r="G2677" s="1" t="s">
        <v>423</v>
      </c>
      <c r="H2677" s="29">
        <v>10209</v>
      </c>
      <c r="I2677" s="46">
        <v>902.77</v>
      </c>
      <c r="J2677" s="30">
        <v>343.50599999999997</v>
      </c>
      <c r="K2677" s="4"/>
      <c r="L2677" s="3" t="s">
        <v>61</v>
      </c>
      <c r="M2677" s="2">
        <v>45140</v>
      </c>
      <c r="N2677" s="2"/>
      <c r="O2677" s="5">
        <v>45167</v>
      </c>
      <c r="P2677" s="2"/>
      <c r="Q2677" s="2"/>
      <c r="R2677" s="1"/>
      <c r="S2677" s="45"/>
      <c r="T2677" s="31"/>
    </row>
    <row r="2678" spans="1:20" hidden="1" x14ac:dyDescent="0.25">
      <c r="A2678" s="1">
        <v>26881598</v>
      </c>
      <c r="B2678" s="2">
        <v>45140</v>
      </c>
      <c r="C2678" s="2" t="s">
        <v>715</v>
      </c>
      <c r="D2678" s="1" t="s">
        <v>31</v>
      </c>
      <c r="E2678" s="1" t="s">
        <v>26</v>
      </c>
      <c r="F2678" s="1">
        <v>127712</v>
      </c>
      <c r="G2678" s="1" t="s">
        <v>424</v>
      </c>
      <c r="H2678" s="29">
        <v>26240</v>
      </c>
      <c r="I2678" s="46">
        <v>1252.69</v>
      </c>
      <c r="J2678" s="30">
        <v>626.34900000000005</v>
      </c>
      <c r="K2678" s="4"/>
      <c r="L2678" s="3" t="s">
        <v>510</v>
      </c>
      <c r="M2678" s="2">
        <v>45140</v>
      </c>
      <c r="N2678" s="2"/>
      <c r="O2678" s="2">
        <v>45181</v>
      </c>
      <c r="P2678" s="2"/>
      <c r="Q2678" s="2"/>
      <c r="R2678" s="1"/>
      <c r="S2678" s="45"/>
      <c r="T2678" s="31"/>
    </row>
    <row r="2679" spans="1:20" hidden="1" x14ac:dyDescent="0.25">
      <c r="A2679" s="1">
        <v>27273598</v>
      </c>
      <c r="B2679" s="2">
        <v>45141</v>
      </c>
      <c r="C2679" s="2" t="s">
        <v>715</v>
      </c>
      <c r="D2679" s="1" t="s">
        <v>761</v>
      </c>
      <c r="E2679" s="1" t="s">
        <v>5</v>
      </c>
      <c r="F2679" s="1">
        <v>127716</v>
      </c>
      <c r="G2679" s="1" t="s">
        <v>422</v>
      </c>
      <c r="H2679" s="29">
        <v>11239</v>
      </c>
      <c r="I2679" s="46">
        <v>306.52</v>
      </c>
      <c r="J2679" s="30">
        <v>371.81299999999999</v>
      </c>
      <c r="K2679" s="4"/>
      <c r="L2679" s="3" t="s">
        <v>836</v>
      </c>
      <c r="M2679" s="2">
        <v>45140</v>
      </c>
      <c r="N2679" s="2"/>
      <c r="O2679" s="5">
        <v>45146</v>
      </c>
      <c r="P2679" s="2"/>
      <c r="Q2679" s="2"/>
      <c r="R2679" s="1"/>
      <c r="S2679" s="45"/>
      <c r="T2679" s="31"/>
    </row>
    <row r="2680" spans="1:20" hidden="1" x14ac:dyDescent="0.25">
      <c r="A2680" s="1">
        <v>27408398</v>
      </c>
      <c r="B2680" s="2">
        <v>45141</v>
      </c>
      <c r="C2680" s="2" t="s">
        <v>715</v>
      </c>
      <c r="D2680" s="1" t="s">
        <v>807</v>
      </c>
      <c r="E2680" s="1" t="s">
        <v>143</v>
      </c>
      <c r="F2680" s="1">
        <v>127721</v>
      </c>
      <c r="G2680" s="1" t="s">
        <v>424</v>
      </c>
      <c r="H2680" s="29">
        <v>11920</v>
      </c>
      <c r="I2680" s="46">
        <v>1170.8</v>
      </c>
      <c r="J2680" s="30">
        <v>373.85300000000001</v>
      </c>
      <c r="K2680" s="4"/>
      <c r="L2680" s="3" t="s">
        <v>798</v>
      </c>
      <c r="M2680" s="2">
        <v>45140</v>
      </c>
      <c r="N2680" s="2"/>
      <c r="O2680" s="5">
        <v>45163</v>
      </c>
      <c r="P2680" s="2"/>
      <c r="Q2680" s="2"/>
      <c r="R2680" s="1"/>
      <c r="S2680" s="45"/>
      <c r="T2680" s="31"/>
    </row>
    <row r="2681" spans="1:20" hidden="1" x14ac:dyDescent="0.25">
      <c r="A2681" s="1">
        <v>26554998</v>
      </c>
      <c r="B2681" s="2">
        <v>45142</v>
      </c>
      <c r="C2681" s="2" t="s">
        <v>715</v>
      </c>
      <c r="D2681" s="1" t="s">
        <v>65</v>
      </c>
      <c r="E2681" s="1" t="s">
        <v>66</v>
      </c>
      <c r="F2681" s="1">
        <v>127722</v>
      </c>
      <c r="G2681" s="1" t="s">
        <v>423</v>
      </c>
      <c r="H2681" s="29">
        <v>217000</v>
      </c>
      <c r="I2681" s="46">
        <v>11862.84</v>
      </c>
      <c r="J2681" s="30">
        <v>8076.05</v>
      </c>
      <c r="K2681" s="4"/>
      <c r="L2681" s="3" t="s">
        <v>800</v>
      </c>
      <c r="M2681" s="2">
        <v>45140</v>
      </c>
      <c r="N2681" s="2" t="s">
        <v>1408</v>
      </c>
      <c r="O2681" s="5">
        <v>45152</v>
      </c>
      <c r="P2681" s="2"/>
      <c r="Q2681" s="2"/>
      <c r="R2681" s="1"/>
      <c r="S2681" s="45"/>
      <c r="T2681" s="31"/>
    </row>
    <row r="2682" spans="1:20" hidden="1" x14ac:dyDescent="0.25">
      <c r="A2682" s="34">
        <v>27081298</v>
      </c>
      <c r="B2682" s="5">
        <v>45159</v>
      </c>
      <c r="C2682" s="2" t="s">
        <v>715</v>
      </c>
      <c r="D2682" s="34" t="s">
        <v>1072</v>
      </c>
      <c r="E2682" s="34" t="s">
        <v>51</v>
      </c>
      <c r="F2682" s="34">
        <v>127724</v>
      </c>
      <c r="G2682" s="1" t="s">
        <v>422</v>
      </c>
      <c r="H2682" s="46">
        <v>5539</v>
      </c>
      <c r="I2682" s="46">
        <v>250</v>
      </c>
      <c r="J2682" s="47">
        <v>163</v>
      </c>
      <c r="K2682" s="34"/>
      <c r="L2682" s="34" t="s">
        <v>796</v>
      </c>
      <c r="M2682" s="5">
        <v>45140</v>
      </c>
      <c r="N2682" s="2"/>
      <c r="O2682" s="5">
        <v>45174</v>
      </c>
      <c r="P2682" s="2"/>
      <c r="Q2682" s="2"/>
      <c r="R2682" s="1"/>
      <c r="S2682" s="45"/>
      <c r="T2682" s="31"/>
    </row>
    <row r="2683" spans="1:20" hidden="1" x14ac:dyDescent="0.25">
      <c r="A2683" s="1">
        <v>27316398</v>
      </c>
      <c r="B2683" s="2">
        <v>45140</v>
      </c>
      <c r="C2683" s="2" t="s">
        <v>715</v>
      </c>
      <c r="D2683" s="1" t="s">
        <v>127</v>
      </c>
      <c r="E2683" s="1" t="s">
        <v>26</v>
      </c>
      <c r="F2683" s="1">
        <v>127725</v>
      </c>
      <c r="G2683" s="1" t="s">
        <v>424</v>
      </c>
      <c r="H2683" s="29">
        <v>14594.07</v>
      </c>
      <c r="I2683" s="46">
        <v>984</v>
      </c>
      <c r="J2683" s="30">
        <v>492</v>
      </c>
      <c r="K2683" s="4"/>
      <c r="L2683" s="3" t="s">
        <v>510</v>
      </c>
      <c r="M2683" s="2">
        <v>45140</v>
      </c>
      <c r="N2683" s="2"/>
      <c r="O2683" s="2">
        <v>45174</v>
      </c>
      <c r="P2683" s="2"/>
      <c r="Q2683" s="2"/>
      <c r="R2683" s="1"/>
      <c r="S2683" s="45"/>
      <c r="T2683" s="31"/>
    </row>
    <row r="2684" spans="1:20" hidden="1" x14ac:dyDescent="0.25">
      <c r="A2684" s="1">
        <v>27313298</v>
      </c>
      <c r="B2684" s="2">
        <v>45140</v>
      </c>
      <c r="C2684" s="2" t="s">
        <v>715</v>
      </c>
      <c r="D2684" s="1" t="s">
        <v>45</v>
      </c>
      <c r="E2684" s="1" t="s">
        <v>26</v>
      </c>
      <c r="F2684" s="1">
        <v>127726</v>
      </c>
      <c r="G2684" s="1" t="s">
        <v>424</v>
      </c>
      <c r="H2684" s="29">
        <v>15673</v>
      </c>
      <c r="I2684" s="46">
        <v>801.14</v>
      </c>
      <c r="J2684" s="30">
        <v>470</v>
      </c>
      <c r="K2684" s="4"/>
      <c r="L2684" s="3" t="s">
        <v>510</v>
      </c>
      <c r="M2684" s="2">
        <v>45140</v>
      </c>
      <c r="N2684" s="2"/>
      <c r="O2684" s="2">
        <v>45161</v>
      </c>
      <c r="P2684" s="2"/>
      <c r="Q2684" s="2"/>
      <c r="R2684" s="1"/>
      <c r="S2684" s="45"/>
      <c r="T2684" s="31"/>
    </row>
    <row r="2685" spans="1:20" hidden="1" x14ac:dyDescent="0.25">
      <c r="A2685" s="1">
        <v>27469599</v>
      </c>
      <c r="B2685" s="2">
        <v>45142</v>
      </c>
      <c r="C2685" s="2" t="s">
        <v>715</v>
      </c>
      <c r="D2685" s="1" t="s">
        <v>231</v>
      </c>
      <c r="E2685" s="1" t="s">
        <v>13</v>
      </c>
      <c r="F2685" s="1">
        <v>127728</v>
      </c>
      <c r="G2685" s="1" t="s">
        <v>423</v>
      </c>
      <c r="H2685" s="29">
        <v>611.21</v>
      </c>
      <c r="I2685" s="46">
        <v>408.14</v>
      </c>
      <c r="J2685" s="30">
        <v>28.989000000000001</v>
      </c>
      <c r="K2685" s="4"/>
      <c r="L2685" s="3" t="s">
        <v>11</v>
      </c>
      <c r="M2685" s="2">
        <v>45140</v>
      </c>
      <c r="N2685" s="2"/>
      <c r="O2685" s="5">
        <v>45161</v>
      </c>
      <c r="P2685" s="2"/>
      <c r="Q2685" s="2"/>
      <c r="R2685" s="1"/>
      <c r="S2685" s="45"/>
      <c r="T2685" s="31"/>
    </row>
    <row r="2686" spans="1:20" hidden="1" x14ac:dyDescent="0.25">
      <c r="A2686" s="1">
        <v>27532599</v>
      </c>
      <c r="B2686" s="2">
        <v>45142</v>
      </c>
      <c r="C2686" s="2" t="s">
        <v>715</v>
      </c>
      <c r="D2686" s="1" t="s">
        <v>462</v>
      </c>
      <c r="E2686" s="1" t="s">
        <v>30</v>
      </c>
      <c r="F2686" s="1">
        <v>127729</v>
      </c>
      <c r="G2686" s="1" t="s">
        <v>425</v>
      </c>
      <c r="H2686" s="29">
        <v>521.08000000000004</v>
      </c>
      <c r="I2686" s="46">
        <v>151.13999999999999</v>
      </c>
      <c r="J2686" s="30">
        <v>27.832999999999998</v>
      </c>
      <c r="K2686" s="4"/>
      <c r="L2686" s="3" t="s">
        <v>959</v>
      </c>
      <c r="M2686" s="2">
        <v>45140</v>
      </c>
      <c r="N2686" s="2" t="s">
        <v>1407</v>
      </c>
      <c r="O2686" s="5">
        <v>45161</v>
      </c>
      <c r="P2686" s="2"/>
      <c r="Q2686" s="2"/>
      <c r="R2686" s="1"/>
      <c r="S2686" s="45"/>
      <c r="T2686" s="31"/>
    </row>
    <row r="2687" spans="1:20" hidden="1" x14ac:dyDescent="0.25">
      <c r="A2687" s="1">
        <v>26489898</v>
      </c>
      <c r="B2687" s="2">
        <v>45141</v>
      </c>
      <c r="C2687" s="2" t="s">
        <v>715</v>
      </c>
      <c r="D2687" s="1" t="s">
        <v>232</v>
      </c>
      <c r="E2687" s="1" t="s">
        <v>26</v>
      </c>
      <c r="F2687" s="1">
        <v>127739</v>
      </c>
      <c r="G2687" s="1" t="s">
        <v>424</v>
      </c>
      <c r="H2687" s="29">
        <v>17900</v>
      </c>
      <c r="I2687" s="46">
        <v>996.9</v>
      </c>
      <c r="J2687" s="30">
        <v>498.447</v>
      </c>
      <c r="K2687" s="4"/>
      <c r="L2687" s="3" t="s">
        <v>510</v>
      </c>
      <c r="M2687" s="2">
        <v>45140</v>
      </c>
      <c r="N2687" s="2"/>
      <c r="O2687" s="2">
        <v>45169</v>
      </c>
      <c r="P2687" s="2"/>
      <c r="Q2687" s="2"/>
      <c r="R2687" s="1"/>
      <c r="S2687" s="45"/>
      <c r="T2687" s="31"/>
    </row>
    <row r="2688" spans="1:20" hidden="1" x14ac:dyDescent="0.25">
      <c r="A2688" s="1">
        <v>27405898</v>
      </c>
      <c r="B2688" s="2">
        <v>45141</v>
      </c>
      <c r="C2688" s="2" t="s">
        <v>715</v>
      </c>
      <c r="D2688" s="1" t="s">
        <v>82</v>
      </c>
      <c r="E2688" s="1" t="s">
        <v>5</v>
      </c>
      <c r="F2688" s="1">
        <v>127741</v>
      </c>
      <c r="G2688" s="1" t="s">
        <v>422</v>
      </c>
      <c r="H2688" s="29">
        <v>14169</v>
      </c>
      <c r="I2688" s="46">
        <v>386.43</v>
      </c>
      <c r="J2688" s="30">
        <v>491.59500000000003</v>
      </c>
      <c r="K2688" s="4"/>
      <c r="L2688" s="3" t="s">
        <v>836</v>
      </c>
      <c r="M2688" s="2">
        <v>45140</v>
      </c>
      <c r="N2688" s="2"/>
      <c r="O2688" s="5">
        <v>45178</v>
      </c>
      <c r="P2688" s="2"/>
      <c r="Q2688" s="2"/>
      <c r="R2688" s="1"/>
      <c r="S2688" s="45"/>
      <c r="T2688" s="31"/>
    </row>
    <row r="2689" spans="1:20" hidden="1" x14ac:dyDescent="0.25">
      <c r="A2689" s="1">
        <v>27401698</v>
      </c>
      <c r="B2689" s="2">
        <v>45147</v>
      </c>
      <c r="C2689" s="2" t="s">
        <v>715</v>
      </c>
      <c r="D2689" s="1" t="s">
        <v>1077</v>
      </c>
      <c r="E2689" s="1" t="s">
        <v>80</v>
      </c>
      <c r="F2689" s="1">
        <v>127744</v>
      </c>
      <c r="G2689" s="1" t="s">
        <v>423</v>
      </c>
      <c r="H2689" s="29">
        <v>19907.91</v>
      </c>
      <c r="I2689" s="46">
        <v>711.87</v>
      </c>
      <c r="J2689" s="30">
        <v>709.68499999999995</v>
      </c>
      <c r="K2689" s="4"/>
      <c r="L2689" s="3" t="s">
        <v>844</v>
      </c>
      <c r="M2689" s="2">
        <v>45140</v>
      </c>
      <c r="N2689" s="2"/>
      <c r="O2689" s="5">
        <v>45166</v>
      </c>
      <c r="P2689" s="2"/>
      <c r="Q2689" s="2"/>
      <c r="R2689" s="1"/>
      <c r="S2689" s="45"/>
      <c r="T2689" s="31"/>
    </row>
    <row r="2690" spans="1:20" hidden="1" x14ac:dyDescent="0.25">
      <c r="A2690" s="1">
        <v>27124898</v>
      </c>
      <c r="B2690" s="2">
        <v>45141</v>
      </c>
      <c r="C2690" s="2" t="s">
        <v>715</v>
      </c>
      <c r="D2690" s="1" t="s">
        <v>1067</v>
      </c>
      <c r="E2690" s="1" t="s">
        <v>28</v>
      </c>
      <c r="F2690" s="1">
        <v>127745</v>
      </c>
      <c r="G2690" s="1" t="s">
        <v>425</v>
      </c>
      <c r="H2690" s="29">
        <v>13275</v>
      </c>
      <c r="I2690" s="46">
        <v>680.74</v>
      </c>
      <c r="J2690" s="30">
        <v>463.637</v>
      </c>
      <c r="K2690" s="4"/>
      <c r="L2690" s="3" t="s">
        <v>798</v>
      </c>
      <c r="M2690" s="2">
        <v>45140</v>
      </c>
      <c r="N2690" s="2"/>
      <c r="O2690" s="5">
        <v>45159</v>
      </c>
      <c r="P2690" s="2"/>
      <c r="Q2690" s="2"/>
      <c r="R2690" s="1"/>
      <c r="S2690" s="45"/>
      <c r="T2690" s="31"/>
    </row>
    <row r="2691" spans="1:20" hidden="1" x14ac:dyDescent="0.25">
      <c r="A2691" s="1">
        <v>26875598</v>
      </c>
      <c r="B2691" s="2">
        <v>45141</v>
      </c>
      <c r="C2691" s="2" t="s">
        <v>715</v>
      </c>
      <c r="D2691" s="1" t="s">
        <v>723</v>
      </c>
      <c r="E2691" s="1" t="s">
        <v>5</v>
      </c>
      <c r="F2691" s="1">
        <v>127746</v>
      </c>
      <c r="G2691" s="1" t="s">
        <v>422</v>
      </c>
      <c r="H2691" s="29">
        <v>12007.05</v>
      </c>
      <c r="I2691" s="46">
        <v>327.45999999999998</v>
      </c>
      <c r="J2691" s="30">
        <v>372</v>
      </c>
      <c r="K2691" s="4"/>
      <c r="L2691" s="3" t="s">
        <v>836</v>
      </c>
      <c r="M2691" s="2">
        <v>45140</v>
      </c>
      <c r="N2691" s="2"/>
      <c r="O2691" s="5">
        <v>45146</v>
      </c>
      <c r="P2691" s="2"/>
      <c r="Q2691" s="2"/>
      <c r="R2691" s="1"/>
      <c r="S2691" s="45"/>
      <c r="T2691" s="31"/>
    </row>
    <row r="2692" spans="1:20" hidden="1" x14ac:dyDescent="0.25">
      <c r="A2692" s="1">
        <v>26638498</v>
      </c>
      <c r="B2692" s="2">
        <v>45141</v>
      </c>
      <c r="C2692" s="2" t="s">
        <v>715</v>
      </c>
      <c r="D2692" s="1" t="s">
        <v>849</v>
      </c>
      <c r="E2692" s="1" t="s">
        <v>5</v>
      </c>
      <c r="F2692" s="1">
        <v>127747</v>
      </c>
      <c r="G2692" s="1" t="s">
        <v>422</v>
      </c>
      <c r="H2692" s="29">
        <v>7664.8</v>
      </c>
      <c r="I2692" s="46">
        <v>191.62</v>
      </c>
      <c r="J2692" s="30">
        <v>221</v>
      </c>
      <c r="K2692" s="4"/>
      <c r="L2692" s="3" t="s">
        <v>836</v>
      </c>
      <c r="M2692" s="2">
        <v>45140</v>
      </c>
      <c r="N2692" s="2"/>
      <c r="O2692" s="2">
        <v>45162</v>
      </c>
      <c r="P2692" s="2"/>
      <c r="Q2692" s="2"/>
      <c r="R2692" s="1"/>
      <c r="S2692" s="45"/>
      <c r="T2692" s="31"/>
    </row>
    <row r="2693" spans="1:20" hidden="1" x14ac:dyDescent="0.25">
      <c r="A2693" s="1">
        <v>26934298</v>
      </c>
      <c r="B2693" s="2">
        <v>45141</v>
      </c>
      <c r="C2693" s="2" t="s">
        <v>715</v>
      </c>
      <c r="D2693" s="1" t="s">
        <v>149</v>
      </c>
      <c r="E2693" s="1" t="s">
        <v>5</v>
      </c>
      <c r="F2693" s="1">
        <v>127748</v>
      </c>
      <c r="G2693" s="1" t="s">
        <v>422</v>
      </c>
      <c r="H2693" s="29">
        <v>6047.91</v>
      </c>
      <c r="I2693" s="46">
        <v>164.94</v>
      </c>
      <c r="J2693" s="30">
        <v>191</v>
      </c>
      <c r="K2693" s="4"/>
      <c r="L2693" s="3" t="s">
        <v>836</v>
      </c>
      <c r="M2693" s="2">
        <v>45140</v>
      </c>
      <c r="N2693" s="2"/>
      <c r="O2693" s="5">
        <v>45178</v>
      </c>
      <c r="P2693" s="2"/>
      <c r="Q2693" s="2"/>
      <c r="R2693" s="1"/>
      <c r="S2693" s="45"/>
      <c r="T2693" s="31"/>
    </row>
    <row r="2694" spans="1:20" hidden="1" x14ac:dyDescent="0.25">
      <c r="A2694" s="1">
        <v>25809298</v>
      </c>
      <c r="B2694" s="2">
        <v>45141</v>
      </c>
      <c r="C2694" s="2" t="s">
        <v>715</v>
      </c>
      <c r="D2694" s="1" t="s">
        <v>7</v>
      </c>
      <c r="E2694" s="1" t="s">
        <v>5</v>
      </c>
      <c r="F2694" s="1">
        <v>127751</v>
      </c>
      <c r="G2694" s="1" t="s">
        <v>422</v>
      </c>
      <c r="H2694" s="29">
        <v>8768.99</v>
      </c>
      <c r="I2694" s="46">
        <v>239.15</v>
      </c>
      <c r="J2694" s="30">
        <v>251.791</v>
      </c>
      <c r="K2694" s="4"/>
      <c r="L2694" s="3" t="s">
        <v>836</v>
      </c>
      <c r="M2694" s="2">
        <v>45140</v>
      </c>
      <c r="N2694" s="2"/>
      <c r="O2694" s="5">
        <v>45148</v>
      </c>
      <c r="P2694" s="2"/>
      <c r="Q2694" s="2"/>
      <c r="R2694" s="1"/>
      <c r="S2694" s="45"/>
      <c r="T2694" s="31"/>
    </row>
    <row r="2695" spans="1:20" hidden="1" x14ac:dyDescent="0.25">
      <c r="A2695" s="1">
        <v>25911998</v>
      </c>
      <c r="B2695" s="2">
        <v>45141</v>
      </c>
      <c r="C2695" s="2" t="s">
        <v>715</v>
      </c>
      <c r="D2695" s="1" t="s">
        <v>203</v>
      </c>
      <c r="E2695" s="1" t="s">
        <v>10</v>
      </c>
      <c r="F2695" s="1">
        <v>127752</v>
      </c>
      <c r="G2695" s="1" t="s">
        <v>423</v>
      </c>
      <c r="H2695" s="29">
        <v>5539</v>
      </c>
      <c r="I2695" s="46">
        <v>250.38</v>
      </c>
      <c r="J2695" s="30">
        <v>165.751</v>
      </c>
      <c r="K2695" s="4"/>
      <c r="L2695" s="3" t="s">
        <v>61</v>
      </c>
      <c r="M2695" s="2">
        <v>45140</v>
      </c>
      <c r="N2695" s="2"/>
      <c r="O2695" s="5">
        <v>45162</v>
      </c>
      <c r="P2695" s="2"/>
      <c r="Q2695" s="2"/>
      <c r="R2695" s="1"/>
      <c r="S2695" s="45"/>
      <c r="T2695" s="31"/>
    </row>
    <row r="2696" spans="1:20" hidden="1" x14ac:dyDescent="0.25">
      <c r="A2696" s="1">
        <v>26326798</v>
      </c>
      <c r="B2696" s="2">
        <v>45153</v>
      </c>
      <c r="C2696" s="2" t="s">
        <v>715</v>
      </c>
      <c r="D2696" s="1" t="s">
        <v>284</v>
      </c>
      <c r="E2696" s="1" t="s">
        <v>51</v>
      </c>
      <c r="F2696" s="1">
        <v>127753</v>
      </c>
      <c r="G2696" s="1" t="s">
        <v>422</v>
      </c>
      <c r="H2696" s="29">
        <v>6789</v>
      </c>
      <c r="I2696" s="46">
        <v>0</v>
      </c>
      <c r="J2696" s="30">
        <v>220.89500000000001</v>
      </c>
      <c r="K2696" s="4"/>
      <c r="L2696" s="3" t="s">
        <v>510</v>
      </c>
      <c r="M2696" s="2">
        <v>45140</v>
      </c>
      <c r="N2696" s="2"/>
      <c r="O2696" s="2">
        <v>45168</v>
      </c>
      <c r="P2696" s="2"/>
      <c r="Q2696" s="2"/>
      <c r="R2696" s="1"/>
      <c r="S2696" s="45"/>
      <c r="T2696" s="31"/>
    </row>
    <row r="2697" spans="1:20" hidden="1" x14ac:dyDescent="0.25">
      <c r="A2697" s="1">
        <v>26716598</v>
      </c>
      <c r="B2697" s="2">
        <v>45141</v>
      </c>
      <c r="C2697" s="2" t="s">
        <v>715</v>
      </c>
      <c r="D2697" s="1" t="s">
        <v>36</v>
      </c>
      <c r="E2697" s="1" t="s">
        <v>30</v>
      </c>
      <c r="F2697" s="1">
        <v>127754</v>
      </c>
      <c r="G2697" s="1" t="s">
        <v>425</v>
      </c>
      <c r="H2697" s="29">
        <v>10209</v>
      </c>
      <c r="I2697" s="46">
        <v>669.22</v>
      </c>
      <c r="J2697" s="30">
        <v>344</v>
      </c>
      <c r="K2697" s="4"/>
      <c r="L2697" s="3" t="s">
        <v>798</v>
      </c>
      <c r="M2697" s="2">
        <v>45140</v>
      </c>
      <c r="N2697" s="2"/>
      <c r="O2697" s="5">
        <v>45166</v>
      </c>
      <c r="P2697" s="2"/>
      <c r="Q2697" s="2"/>
      <c r="R2697" s="1"/>
      <c r="S2697" s="45"/>
      <c r="T2697" s="31"/>
    </row>
    <row r="2698" spans="1:20" hidden="1" x14ac:dyDescent="0.25">
      <c r="A2698" s="1">
        <v>26604898</v>
      </c>
      <c r="B2698" s="2">
        <v>45141</v>
      </c>
      <c r="C2698" s="2" t="s">
        <v>715</v>
      </c>
      <c r="D2698" s="1" t="s">
        <v>884</v>
      </c>
      <c r="E2698" s="1" t="s">
        <v>30</v>
      </c>
      <c r="F2698" s="1">
        <v>127755</v>
      </c>
      <c r="G2698" s="1" t="s">
        <v>425</v>
      </c>
      <c r="H2698" s="29">
        <v>9000</v>
      </c>
      <c r="I2698" s="46">
        <v>571.02</v>
      </c>
      <c r="J2698" s="30">
        <v>286</v>
      </c>
      <c r="K2698" s="4"/>
      <c r="L2698" s="3" t="s">
        <v>798</v>
      </c>
      <c r="M2698" s="2">
        <v>45140</v>
      </c>
      <c r="N2698" s="2"/>
      <c r="O2698" s="5">
        <v>45159</v>
      </c>
      <c r="P2698" s="2"/>
      <c r="Q2698" s="2"/>
      <c r="R2698" s="1"/>
      <c r="S2698" s="45"/>
      <c r="T2698" s="31"/>
    </row>
    <row r="2699" spans="1:20" hidden="1" x14ac:dyDescent="0.25">
      <c r="A2699" s="1">
        <v>26659698</v>
      </c>
      <c r="B2699" s="2">
        <v>45141</v>
      </c>
      <c r="C2699" s="2" t="s">
        <v>715</v>
      </c>
      <c r="D2699" s="1" t="s">
        <v>858</v>
      </c>
      <c r="E2699" s="1" t="s">
        <v>30</v>
      </c>
      <c r="F2699" s="1">
        <v>127756</v>
      </c>
      <c r="G2699" s="1" t="s">
        <v>425</v>
      </c>
      <c r="H2699" s="29">
        <v>20158.43</v>
      </c>
      <c r="I2699" s="46">
        <v>1137.2</v>
      </c>
      <c r="J2699" s="30">
        <v>624</v>
      </c>
      <c r="K2699" s="4"/>
      <c r="L2699" s="3" t="s">
        <v>798</v>
      </c>
      <c r="M2699" s="2">
        <v>45140</v>
      </c>
      <c r="N2699" s="2"/>
      <c r="O2699" s="5">
        <v>45167</v>
      </c>
      <c r="P2699" s="2"/>
      <c r="Q2699" s="2"/>
      <c r="R2699" s="1"/>
      <c r="S2699" s="45"/>
      <c r="T2699" s="31"/>
    </row>
    <row r="2700" spans="1:20" hidden="1" x14ac:dyDescent="0.25">
      <c r="A2700" s="1">
        <v>26693198</v>
      </c>
      <c r="B2700" s="2">
        <v>45141</v>
      </c>
      <c r="C2700" s="2" t="s">
        <v>715</v>
      </c>
      <c r="D2700" s="1" t="s">
        <v>356</v>
      </c>
      <c r="E2700" s="1" t="s">
        <v>28</v>
      </c>
      <c r="F2700" s="1">
        <v>127757</v>
      </c>
      <c r="G2700" s="1" t="s">
        <v>425</v>
      </c>
      <c r="H2700" s="29">
        <v>8239</v>
      </c>
      <c r="I2700" s="46">
        <v>416.11</v>
      </c>
      <c r="J2700" s="30">
        <v>250.92</v>
      </c>
      <c r="K2700" s="4"/>
      <c r="L2700" s="3" t="s">
        <v>798</v>
      </c>
      <c r="M2700" s="2">
        <v>45140</v>
      </c>
      <c r="N2700" s="2"/>
      <c r="O2700" s="5">
        <v>45159</v>
      </c>
      <c r="P2700" s="2"/>
      <c r="Q2700" s="2"/>
      <c r="R2700" s="1"/>
      <c r="S2700" s="45"/>
      <c r="T2700" s="31"/>
    </row>
    <row r="2701" spans="1:20" hidden="1" x14ac:dyDescent="0.25">
      <c r="A2701" s="1">
        <v>26868198</v>
      </c>
      <c r="B2701" s="2">
        <v>45141</v>
      </c>
      <c r="C2701" s="2" t="s">
        <v>715</v>
      </c>
      <c r="D2701" s="1" t="s">
        <v>56</v>
      </c>
      <c r="E2701" s="1" t="s">
        <v>51</v>
      </c>
      <c r="F2701" s="1">
        <v>127758</v>
      </c>
      <c r="G2701" s="1" t="s">
        <v>422</v>
      </c>
      <c r="H2701" s="29">
        <v>36338</v>
      </c>
      <c r="I2701" s="46">
        <v>1671</v>
      </c>
      <c r="J2701" s="30">
        <v>1197.1769999999999</v>
      </c>
      <c r="K2701" s="4"/>
      <c r="L2701" s="3" t="s">
        <v>860</v>
      </c>
      <c r="M2701" s="2">
        <v>45140</v>
      </c>
      <c r="N2701" s="2"/>
      <c r="O2701" s="5">
        <v>45149</v>
      </c>
      <c r="P2701" s="2"/>
      <c r="Q2701" s="2"/>
      <c r="R2701" s="1"/>
      <c r="S2701" s="45"/>
      <c r="T2701" s="31"/>
    </row>
    <row r="2702" spans="1:20" hidden="1" x14ac:dyDescent="0.25">
      <c r="A2702" s="1">
        <v>26838298</v>
      </c>
      <c r="B2702" s="2">
        <v>45141</v>
      </c>
      <c r="C2702" s="2" t="s">
        <v>715</v>
      </c>
      <c r="D2702" s="1" t="s">
        <v>722</v>
      </c>
      <c r="E2702" s="1" t="s">
        <v>26</v>
      </c>
      <c r="F2702" s="1">
        <v>127761</v>
      </c>
      <c r="G2702" s="1" t="s">
        <v>424</v>
      </c>
      <c r="H2702" s="29">
        <v>18934.810000000001</v>
      </c>
      <c r="I2702" s="46">
        <v>1302</v>
      </c>
      <c r="J2702" s="30">
        <v>651</v>
      </c>
      <c r="K2702" s="4"/>
      <c r="L2702" s="3" t="s">
        <v>510</v>
      </c>
      <c r="M2702" s="2">
        <v>45140</v>
      </c>
      <c r="N2702" s="2"/>
      <c r="O2702" s="2">
        <v>45175</v>
      </c>
      <c r="P2702" s="2"/>
      <c r="Q2702" s="2"/>
      <c r="R2702" s="1"/>
      <c r="S2702" s="45"/>
      <c r="T2702" s="31"/>
    </row>
    <row r="2703" spans="1:20" hidden="1" x14ac:dyDescent="0.25">
      <c r="A2703" s="1">
        <v>27334698</v>
      </c>
      <c r="B2703" s="2">
        <v>45142</v>
      </c>
      <c r="C2703" s="2" t="s">
        <v>715</v>
      </c>
      <c r="D2703" s="1" t="s">
        <v>345</v>
      </c>
      <c r="E2703" s="1" t="s">
        <v>6</v>
      </c>
      <c r="F2703" s="1">
        <v>127764</v>
      </c>
      <c r="G2703" s="1" t="s">
        <v>422</v>
      </c>
      <c r="H2703" s="29">
        <v>7958.61</v>
      </c>
      <c r="I2703" s="46">
        <v>250</v>
      </c>
      <c r="J2703" s="30">
        <v>251</v>
      </c>
      <c r="K2703" s="4"/>
      <c r="L2703" s="3" t="s">
        <v>655</v>
      </c>
      <c r="M2703" s="2">
        <v>45140</v>
      </c>
      <c r="N2703" s="2"/>
      <c r="O2703" s="5">
        <v>45147</v>
      </c>
      <c r="P2703" s="2"/>
      <c r="Q2703" s="2"/>
      <c r="R2703" s="1"/>
      <c r="S2703" s="45"/>
      <c r="T2703" s="31"/>
    </row>
    <row r="2704" spans="1:20" hidden="1" x14ac:dyDescent="0.25">
      <c r="A2704" s="1">
        <v>26934798</v>
      </c>
      <c r="B2704" s="2">
        <v>45141</v>
      </c>
      <c r="C2704" s="2" t="s">
        <v>715</v>
      </c>
      <c r="D2704" s="1" t="s">
        <v>4</v>
      </c>
      <c r="E2704" s="1" t="s">
        <v>5</v>
      </c>
      <c r="F2704" s="1">
        <v>127766</v>
      </c>
      <c r="G2704" s="1" t="s">
        <v>422</v>
      </c>
      <c r="H2704" s="29">
        <v>6325</v>
      </c>
      <c r="I2704" s="46">
        <v>158.12</v>
      </c>
      <c r="J2704" s="30">
        <v>166</v>
      </c>
      <c r="K2704" s="4"/>
      <c r="L2704" s="3" t="s">
        <v>836</v>
      </c>
      <c r="M2704" s="2">
        <v>45140</v>
      </c>
      <c r="N2704" s="2"/>
      <c r="O2704" s="5">
        <v>45159</v>
      </c>
      <c r="P2704" s="2"/>
      <c r="Q2704" s="2"/>
      <c r="R2704" s="1"/>
      <c r="S2704" s="45"/>
      <c r="T2704" s="31"/>
    </row>
    <row r="2705" spans="1:20" hidden="1" x14ac:dyDescent="0.25">
      <c r="A2705" s="1">
        <v>26877998</v>
      </c>
      <c r="B2705" s="2">
        <v>45141</v>
      </c>
      <c r="C2705" s="2" t="s">
        <v>715</v>
      </c>
      <c r="D2705" s="1" t="s">
        <v>150</v>
      </c>
      <c r="E2705" s="1" t="s">
        <v>5</v>
      </c>
      <c r="F2705" s="1">
        <v>127767</v>
      </c>
      <c r="G2705" s="1" t="s">
        <v>422</v>
      </c>
      <c r="H2705" s="29">
        <v>6050</v>
      </c>
      <c r="I2705" s="46">
        <v>165</v>
      </c>
      <c r="J2705" s="30">
        <v>132</v>
      </c>
      <c r="K2705" s="4"/>
      <c r="L2705" s="3" t="s">
        <v>836</v>
      </c>
      <c r="M2705" s="2">
        <v>45140</v>
      </c>
      <c r="N2705" s="2"/>
      <c r="O2705" s="5">
        <v>45155</v>
      </c>
      <c r="P2705" s="2"/>
      <c r="Q2705" s="2"/>
      <c r="R2705" s="1"/>
      <c r="S2705" s="45"/>
      <c r="T2705" s="31"/>
    </row>
    <row r="2706" spans="1:20" hidden="1" x14ac:dyDescent="0.25">
      <c r="A2706" s="1">
        <v>27030198</v>
      </c>
      <c r="B2706" s="2">
        <v>45141</v>
      </c>
      <c r="C2706" s="2" t="s">
        <v>715</v>
      </c>
      <c r="D2706" s="1" t="s">
        <v>202</v>
      </c>
      <c r="E2706" s="1" t="s">
        <v>66</v>
      </c>
      <c r="F2706" s="1">
        <v>127768</v>
      </c>
      <c r="G2706" s="1" t="s">
        <v>423</v>
      </c>
      <c r="H2706" s="29">
        <v>9350</v>
      </c>
      <c r="I2706" s="46">
        <v>503.6</v>
      </c>
      <c r="J2706" s="30">
        <v>253</v>
      </c>
      <c r="K2706" s="4"/>
      <c r="L2706" s="3" t="s">
        <v>61</v>
      </c>
      <c r="M2706" s="2">
        <v>45140</v>
      </c>
      <c r="N2706" s="2"/>
      <c r="O2706" s="5">
        <v>45153</v>
      </c>
      <c r="P2706" s="2"/>
      <c r="Q2706" s="2"/>
      <c r="R2706" s="1"/>
      <c r="S2706" s="45"/>
      <c r="T2706" s="31"/>
    </row>
    <row r="2707" spans="1:20" hidden="1" x14ac:dyDescent="0.25">
      <c r="A2707" s="1">
        <v>26849398</v>
      </c>
      <c r="B2707" s="2">
        <v>45141</v>
      </c>
      <c r="C2707" s="2" t="s">
        <v>715</v>
      </c>
      <c r="D2707" s="1" t="s">
        <v>151</v>
      </c>
      <c r="E2707" s="1" t="s">
        <v>33</v>
      </c>
      <c r="F2707" s="1">
        <v>127769</v>
      </c>
      <c r="G2707" s="1" t="s">
        <v>425</v>
      </c>
      <c r="H2707" s="29">
        <v>6600</v>
      </c>
      <c r="I2707" s="46">
        <v>273.3</v>
      </c>
      <c r="J2707" s="30">
        <v>185</v>
      </c>
      <c r="K2707" s="4"/>
      <c r="L2707" s="3" t="s">
        <v>510</v>
      </c>
      <c r="M2707" s="2">
        <v>45140</v>
      </c>
      <c r="N2707" s="2"/>
      <c r="O2707" s="5">
        <v>45155</v>
      </c>
      <c r="P2707" s="2"/>
      <c r="Q2707" s="2"/>
      <c r="R2707" s="1"/>
      <c r="S2707" s="45"/>
      <c r="T2707" s="31"/>
    </row>
    <row r="2708" spans="1:20" hidden="1" x14ac:dyDescent="0.25">
      <c r="A2708" s="1">
        <v>26934098</v>
      </c>
      <c r="B2708" s="2">
        <v>45141</v>
      </c>
      <c r="C2708" s="2" t="s">
        <v>715</v>
      </c>
      <c r="D2708" s="1" t="s">
        <v>936</v>
      </c>
      <c r="E2708" s="1" t="s">
        <v>30</v>
      </c>
      <c r="F2708" s="1">
        <v>127770</v>
      </c>
      <c r="G2708" s="1" t="s">
        <v>425</v>
      </c>
      <c r="H2708" s="29">
        <v>9589</v>
      </c>
      <c r="I2708" s="46">
        <v>622.14</v>
      </c>
      <c r="J2708" s="30">
        <v>314</v>
      </c>
      <c r="K2708" s="4"/>
      <c r="L2708" s="3" t="s">
        <v>798</v>
      </c>
      <c r="M2708" s="2">
        <v>45140</v>
      </c>
      <c r="N2708" s="2"/>
      <c r="O2708" s="5">
        <v>45156</v>
      </c>
      <c r="P2708" s="2"/>
      <c r="Q2708" s="2"/>
      <c r="R2708" s="1"/>
      <c r="S2708" s="45"/>
      <c r="T2708" s="31"/>
    </row>
    <row r="2709" spans="1:20" hidden="1" x14ac:dyDescent="0.25">
      <c r="A2709" s="1">
        <v>27405399</v>
      </c>
      <c r="B2709" s="2">
        <v>45142</v>
      </c>
      <c r="C2709" s="2" t="s">
        <v>715</v>
      </c>
      <c r="D2709" s="1" t="s">
        <v>132</v>
      </c>
      <c r="E2709" s="1" t="s">
        <v>88</v>
      </c>
      <c r="F2709" s="1">
        <v>127777</v>
      </c>
      <c r="G2709" s="1" t="s">
        <v>423</v>
      </c>
      <c r="H2709" s="29">
        <v>672.28</v>
      </c>
      <c r="I2709" s="46">
        <v>113.66</v>
      </c>
      <c r="J2709" s="30">
        <v>31.158999999999999</v>
      </c>
      <c r="K2709" s="4"/>
      <c r="L2709" s="3" t="s">
        <v>11</v>
      </c>
      <c r="M2709" s="2">
        <v>45141</v>
      </c>
      <c r="N2709" s="2"/>
      <c r="O2709" s="5">
        <v>45155</v>
      </c>
      <c r="P2709" s="2"/>
      <c r="Q2709" s="2"/>
      <c r="R2709" s="1"/>
      <c r="S2709" s="45"/>
      <c r="T2709" s="31"/>
    </row>
    <row r="2710" spans="1:20" hidden="1" x14ac:dyDescent="0.25">
      <c r="A2710" s="1">
        <v>27534999</v>
      </c>
      <c r="B2710" s="2">
        <v>45142</v>
      </c>
      <c r="C2710" s="2" t="s">
        <v>715</v>
      </c>
      <c r="D2710" s="1" t="s">
        <v>339</v>
      </c>
      <c r="E2710" s="1" t="s">
        <v>88</v>
      </c>
      <c r="F2710" s="1">
        <v>127778</v>
      </c>
      <c r="G2710" s="1" t="s">
        <v>423</v>
      </c>
      <c r="H2710" s="29">
        <v>745.39</v>
      </c>
      <c r="I2710" s="46">
        <v>153.43</v>
      </c>
      <c r="J2710" s="30">
        <v>36.238999999999997</v>
      </c>
      <c r="K2710" s="4"/>
      <c r="L2710" s="3" t="s">
        <v>11</v>
      </c>
      <c r="M2710" s="2">
        <v>45141</v>
      </c>
      <c r="N2710" s="2"/>
      <c r="O2710" s="5">
        <v>45159</v>
      </c>
      <c r="P2710" s="2"/>
      <c r="Q2710" s="2"/>
      <c r="R2710" s="1"/>
      <c r="S2710" s="45"/>
      <c r="T2710" s="31"/>
    </row>
    <row r="2711" spans="1:20" hidden="1" x14ac:dyDescent="0.25">
      <c r="A2711" s="1">
        <v>26732898</v>
      </c>
      <c r="B2711" s="2">
        <v>45141</v>
      </c>
      <c r="C2711" s="2" t="s">
        <v>715</v>
      </c>
      <c r="D2711" s="1" t="s">
        <v>614</v>
      </c>
      <c r="E2711" s="1" t="s">
        <v>13</v>
      </c>
      <c r="F2711" s="1">
        <v>127779</v>
      </c>
      <c r="G2711" s="1" t="s">
        <v>423</v>
      </c>
      <c r="H2711" s="29">
        <v>11700</v>
      </c>
      <c r="I2711" s="46">
        <v>491.11</v>
      </c>
      <c r="J2711" s="30">
        <v>327.40699999999998</v>
      </c>
      <c r="K2711" s="4"/>
      <c r="L2711" s="3" t="s">
        <v>510</v>
      </c>
      <c r="M2711" s="2">
        <v>45141</v>
      </c>
      <c r="N2711" s="2"/>
      <c r="O2711" s="5">
        <v>45162</v>
      </c>
      <c r="P2711" s="2"/>
      <c r="Q2711" s="2"/>
      <c r="R2711" s="1"/>
      <c r="S2711" s="45"/>
      <c r="T2711" s="31"/>
    </row>
    <row r="2712" spans="1:20" hidden="1" x14ac:dyDescent="0.25">
      <c r="A2712" s="1">
        <v>26381298</v>
      </c>
      <c r="B2712" s="2">
        <v>45141</v>
      </c>
      <c r="C2712" s="2" t="s">
        <v>715</v>
      </c>
      <c r="D2712" s="1" t="s">
        <v>123</v>
      </c>
      <c r="E2712" s="1" t="s">
        <v>30</v>
      </c>
      <c r="F2712" s="1">
        <v>127780</v>
      </c>
      <c r="G2712" s="1" t="s">
        <v>425</v>
      </c>
      <c r="H2712" s="29">
        <v>22349</v>
      </c>
      <c r="I2712" s="46">
        <v>908.08</v>
      </c>
      <c r="J2712" s="30">
        <v>798.96900000000005</v>
      </c>
      <c r="K2712" s="4"/>
      <c r="L2712" s="3" t="s">
        <v>798</v>
      </c>
      <c r="M2712" s="2">
        <v>45141</v>
      </c>
      <c r="N2712" s="2"/>
      <c r="O2712" s="5">
        <v>45155</v>
      </c>
      <c r="P2712" s="2"/>
      <c r="Q2712" s="2"/>
      <c r="R2712" s="1"/>
      <c r="S2712" s="45"/>
      <c r="T2712" s="31"/>
    </row>
    <row r="2713" spans="1:20" hidden="1" x14ac:dyDescent="0.25">
      <c r="A2713" s="1">
        <v>26817498</v>
      </c>
      <c r="B2713" s="2">
        <v>45141</v>
      </c>
      <c r="C2713" s="2" t="s">
        <v>715</v>
      </c>
      <c r="D2713" s="1" t="s">
        <v>159</v>
      </c>
      <c r="E2713" s="1" t="s">
        <v>30</v>
      </c>
      <c r="F2713" s="1">
        <v>127782</v>
      </c>
      <c r="G2713" s="1" t="s">
        <v>425</v>
      </c>
      <c r="H2713" s="29">
        <v>8819.91</v>
      </c>
      <c r="I2713" s="46">
        <v>569.17999999999995</v>
      </c>
      <c r="J2713" s="30">
        <v>285</v>
      </c>
      <c r="K2713" s="4"/>
      <c r="L2713" s="3" t="s">
        <v>798</v>
      </c>
      <c r="M2713" s="2">
        <v>45141</v>
      </c>
      <c r="N2713" s="2"/>
      <c r="O2713" s="5">
        <v>45166</v>
      </c>
      <c r="P2713" s="2"/>
      <c r="Q2713" s="2"/>
      <c r="R2713" s="1"/>
      <c r="S2713" s="45"/>
      <c r="T2713" s="31"/>
    </row>
    <row r="2714" spans="1:20" hidden="1" x14ac:dyDescent="0.25">
      <c r="A2714" s="1"/>
      <c r="B2714" s="2">
        <v>45142</v>
      </c>
      <c r="C2714" s="2" t="s">
        <v>715</v>
      </c>
      <c r="D2714" s="1" t="s">
        <v>191</v>
      </c>
      <c r="E2714" s="1" t="s">
        <v>30</v>
      </c>
      <c r="F2714" s="1">
        <v>127785</v>
      </c>
      <c r="G2714" s="1" t="s">
        <v>425</v>
      </c>
      <c r="H2714" s="29">
        <v>16132.27</v>
      </c>
      <c r="I2714" s="46">
        <v>629.97</v>
      </c>
      <c r="J2714" s="30">
        <v>108.846</v>
      </c>
      <c r="K2714" s="4"/>
      <c r="L2714" s="3" t="s">
        <v>959</v>
      </c>
      <c r="M2714" s="2">
        <v>45141</v>
      </c>
      <c r="N2714" s="2" t="s">
        <v>1482</v>
      </c>
      <c r="O2714" s="5">
        <v>45162</v>
      </c>
      <c r="P2714" s="2"/>
      <c r="Q2714" s="2"/>
      <c r="R2714" s="1"/>
      <c r="S2714" s="45"/>
      <c r="T2714" s="31"/>
    </row>
    <row r="2715" spans="1:20" hidden="1" x14ac:dyDescent="0.25">
      <c r="A2715" s="1">
        <v>27184898</v>
      </c>
      <c r="B2715" s="2">
        <v>45146</v>
      </c>
      <c r="C2715" s="2" t="s">
        <v>715</v>
      </c>
      <c r="D2715" s="1" t="s">
        <v>50</v>
      </c>
      <c r="E2715" s="1" t="s">
        <v>51</v>
      </c>
      <c r="F2715" s="1">
        <v>127786</v>
      </c>
      <c r="G2715" s="1" t="s">
        <v>422</v>
      </c>
      <c r="H2715" s="29">
        <v>8909</v>
      </c>
      <c r="I2715" s="46">
        <v>335.25</v>
      </c>
      <c r="J2715" s="30">
        <v>285</v>
      </c>
      <c r="K2715" s="4"/>
      <c r="L2715" s="3" t="s">
        <v>799</v>
      </c>
      <c r="M2715" s="2">
        <v>45141</v>
      </c>
      <c r="N2715" s="2"/>
      <c r="O2715" s="5">
        <v>45152</v>
      </c>
      <c r="P2715" s="5"/>
      <c r="Q2715" s="2"/>
      <c r="R2715" s="1"/>
      <c r="S2715" s="45"/>
      <c r="T2715" s="31"/>
    </row>
    <row r="2716" spans="1:20" hidden="1" x14ac:dyDescent="0.25">
      <c r="A2716" s="1">
        <v>26638898</v>
      </c>
      <c r="B2716" s="2">
        <v>45141</v>
      </c>
      <c r="C2716" s="2" t="s">
        <v>715</v>
      </c>
      <c r="D2716" s="1" t="s">
        <v>125</v>
      </c>
      <c r="E2716" s="1" t="s">
        <v>30</v>
      </c>
      <c r="F2716" s="1">
        <v>127787</v>
      </c>
      <c r="G2716" s="1" t="s">
        <v>425</v>
      </c>
      <c r="H2716" s="29">
        <v>6721.11</v>
      </c>
      <c r="I2716" s="46">
        <v>467.42</v>
      </c>
      <c r="J2716" s="30">
        <v>221</v>
      </c>
      <c r="K2716" s="4"/>
      <c r="L2716" s="3" t="s">
        <v>798</v>
      </c>
      <c r="M2716" s="2">
        <v>45141</v>
      </c>
      <c r="N2716" s="2"/>
      <c r="O2716" s="5">
        <v>45156</v>
      </c>
      <c r="P2716" s="2"/>
      <c r="Q2716" s="2"/>
      <c r="R2716" s="1"/>
      <c r="S2716" s="45"/>
      <c r="T2716" s="31"/>
    </row>
    <row r="2717" spans="1:20" hidden="1" x14ac:dyDescent="0.25">
      <c r="A2717" s="1">
        <v>26887498</v>
      </c>
      <c r="B2717" s="2">
        <v>45141</v>
      </c>
      <c r="C2717" s="2" t="s">
        <v>715</v>
      </c>
      <c r="D2717" s="1" t="s">
        <v>123</v>
      </c>
      <c r="E2717" s="1" t="s">
        <v>30</v>
      </c>
      <c r="F2717" s="1">
        <v>127789</v>
      </c>
      <c r="G2717" s="1" t="s">
        <v>425</v>
      </c>
      <c r="H2717" s="29">
        <v>20000.009999999998</v>
      </c>
      <c r="I2717" s="46">
        <v>823.92</v>
      </c>
      <c r="J2717" s="30">
        <v>709.68499999999995</v>
      </c>
      <c r="K2717" s="4"/>
      <c r="L2717" s="3" t="s">
        <v>798</v>
      </c>
      <c r="M2717" s="2">
        <v>45141</v>
      </c>
      <c r="N2717" s="2"/>
      <c r="O2717" s="5">
        <v>45155</v>
      </c>
      <c r="P2717" s="2"/>
      <c r="Q2717" s="2"/>
      <c r="R2717" s="1"/>
      <c r="S2717" s="45"/>
      <c r="T2717" s="31"/>
    </row>
    <row r="2718" spans="1:20" hidden="1" x14ac:dyDescent="0.25">
      <c r="A2718" s="1">
        <v>26564298</v>
      </c>
      <c r="B2718" s="2">
        <v>45146</v>
      </c>
      <c r="C2718" s="2" t="s">
        <v>715</v>
      </c>
      <c r="D2718" s="1" t="s">
        <v>1075</v>
      </c>
      <c r="E2718" s="1" t="s">
        <v>51</v>
      </c>
      <c r="F2718" s="1">
        <v>127795</v>
      </c>
      <c r="G2718" s="1" t="s">
        <v>422</v>
      </c>
      <c r="H2718" s="29">
        <v>6039</v>
      </c>
      <c r="I2718" s="46">
        <v>227.25</v>
      </c>
      <c r="J2718" s="30">
        <v>259.33</v>
      </c>
      <c r="K2718" s="4"/>
      <c r="L2718" s="3" t="s">
        <v>799</v>
      </c>
      <c r="M2718" s="2">
        <v>45141</v>
      </c>
      <c r="N2718" s="2"/>
      <c r="O2718" s="5">
        <v>45147</v>
      </c>
      <c r="P2718" s="5"/>
      <c r="Q2718" s="2"/>
      <c r="R2718" s="1"/>
      <c r="S2718" s="45"/>
      <c r="T2718" s="31"/>
    </row>
    <row r="2719" spans="1:20" hidden="1" x14ac:dyDescent="0.25">
      <c r="A2719" s="1">
        <v>27245598</v>
      </c>
      <c r="B2719" s="2">
        <v>45142</v>
      </c>
      <c r="C2719" s="2" t="s">
        <v>715</v>
      </c>
      <c r="D2719" s="1" t="s">
        <v>341</v>
      </c>
      <c r="E2719" s="1" t="s">
        <v>51</v>
      </c>
      <c r="F2719" s="1">
        <v>127800</v>
      </c>
      <c r="G2719" s="1" t="s">
        <v>422</v>
      </c>
      <c r="H2719" s="29">
        <v>11239</v>
      </c>
      <c r="I2719" s="46">
        <v>299.18</v>
      </c>
      <c r="J2719" s="30">
        <v>371.93700000000001</v>
      </c>
      <c r="K2719" s="4"/>
      <c r="L2719" s="3" t="s">
        <v>188</v>
      </c>
      <c r="M2719" s="2">
        <v>45141</v>
      </c>
      <c r="N2719" s="2"/>
      <c r="O2719" s="5">
        <v>45146</v>
      </c>
      <c r="P2719" s="2"/>
      <c r="Q2719" s="2"/>
      <c r="R2719" s="1"/>
      <c r="S2719" s="45"/>
      <c r="T2719" s="31"/>
    </row>
    <row r="2720" spans="1:20" hidden="1" x14ac:dyDescent="0.25">
      <c r="A2720" s="1">
        <v>27348998</v>
      </c>
      <c r="B2720" s="2">
        <v>45141</v>
      </c>
      <c r="C2720" s="2" t="s">
        <v>715</v>
      </c>
      <c r="D2720" s="1" t="s">
        <v>299</v>
      </c>
      <c r="E2720" s="1" t="s">
        <v>28</v>
      </c>
      <c r="F2720" s="1">
        <v>127801</v>
      </c>
      <c r="G2720" s="1" t="s">
        <v>425</v>
      </c>
      <c r="H2720" s="29">
        <v>15409</v>
      </c>
      <c r="I2720" s="46">
        <v>769.88</v>
      </c>
      <c r="J2720" s="30">
        <v>532.58299999999997</v>
      </c>
      <c r="K2720" s="4"/>
      <c r="L2720" s="3" t="s">
        <v>798</v>
      </c>
      <c r="M2720" s="2">
        <v>45141</v>
      </c>
      <c r="N2720" s="2"/>
      <c r="O2720" s="5">
        <v>45155</v>
      </c>
      <c r="P2720" s="2"/>
      <c r="Q2720" s="2"/>
      <c r="R2720" s="1"/>
      <c r="S2720" s="45"/>
      <c r="T2720" s="31"/>
    </row>
    <row r="2721" spans="1:20" hidden="1" x14ac:dyDescent="0.25">
      <c r="A2721" s="1">
        <v>27189698</v>
      </c>
      <c r="B2721" s="2">
        <v>45142</v>
      </c>
      <c r="C2721" s="2" t="s">
        <v>715</v>
      </c>
      <c r="D2721" s="1" t="s">
        <v>189</v>
      </c>
      <c r="E2721" s="1" t="s">
        <v>51</v>
      </c>
      <c r="F2721" s="1">
        <v>127802</v>
      </c>
      <c r="G2721" s="1" t="s">
        <v>422</v>
      </c>
      <c r="H2721" s="29">
        <v>20100</v>
      </c>
      <c r="I2721" s="46">
        <v>523.48</v>
      </c>
      <c r="J2721" s="30">
        <v>653.41099999999994</v>
      </c>
      <c r="K2721" s="4"/>
      <c r="L2721" s="3" t="s">
        <v>188</v>
      </c>
      <c r="M2721" s="2">
        <v>45141</v>
      </c>
      <c r="N2721" s="2"/>
      <c r="O2721" s="5">
        <v>45146</v>
      </c>
      <c r="P2721" s="2"/>
      <c r="Q2721" s="2"/>
      <c r="R2721" s="1"/>
      <c r="S2721" s="45"/>
      <c r="T2721" s="31"/>
    </row>
    <row r="2722" spans="1:20" hidden="1" x14ac:dyDescent="0.25">
      <c r="A2722" s="1">
        <v>27311798</v>
      </c>
      <c r="B2722" s="2">
        <v>45142</v>
      </c>
      <c r="C2722" s="2" t="s">
        <v>715</v>
      </c>
      <c r="D2722" s="1" t="s">
        <v>1069</v>
      </c>
      <c r="E2722" s="1" t="s">
        <v>66</v>
      </c>
      <c r="F2722" s="1">
        <v>127803</v>
      </c>
      <c r="G2722" s="1" t="s">
        <v>423</v>
      </c>
      <c r="H2722" s="29">
        <v>78407.7</v>
      </c>
      <c r="I2722" s="46">
        <v>4286.34</v>
      </c>
      <c r="J2722" s="30">
        <v>2400.17</v>
      </c>
      <c r="K2722" s="4"/>
      <c r="L2722" s="3" t="s">
        <v>800</v>
      </c>
      <c r="M2722" s="2">
        <v>45141</v>
      </c>
      <c r="N2722" s="2" t="s">
        <v>1408</v>
      </c>
      <c r="O2722" s="5">
        <v>45150</v>
      </c>
      <c r="P2722" s="2"/>
      <c r="Q2722" s="2"/>
      <c r="R2722" s="1"/>
      <c r="S2722" s="45"/>
      <c r="T2722" s="31"/>
    </row>
    <row r="2723" spans="1:20" hidden="1" x14ac:dyDescent="0.25">
      <c r="A2723" s="1">
        <v>27380498</v>
      </c>
      <c r="B2723" s="2">
        <v>45141</v>
      </c>
      <c r="C2723" s="2" t="s">
        <v>715</v>
      </c>
      <c r="D2723" s="1" t="s">
        <v>458</v>
      </c>
      <c r="E2723" s="1" t="s">
        <v>28</v>
      </c>
      <c r="F2723" s="1">
        <v>127804</v>
      </c>
      <c r="G2723" s="1" t="s">
        <v>425</v>
      </c>
      <c r="H2723" s="29">
        <v>13550</v>
      </c>
      <c r="I2723" s="46">
        <v>695.11</v>
      </c>
      <c r="J2723" s="30">
        <v>475.86500000000001</v>
      </c>
      <c r="K2723" s="4"/>
      <c r="L2723" s="3" t="s">
        <v>798</v>
      </c>
      <c r="M2723" s="2">
        <v>45141</v>
      </c>
      <c r="N2723" s="2"/>
      <c r="O2723" s="5">
        <v>45159</v>
      </c>
      <c r="P2723" s="2"/>
      <c r="Q2723" s="2"/>
      <c r="R2723" s="1"/>
      <c r="S2723" s="45"/>
      <c r="T2723" s="31"/>
    </row>
    <row r="2724" spans="1:20" hidden="1" x14ac:dyDescent="0.25">
      <c r="A2724" s="1">
        <v>27441098</v>
      </c>
      <c r="B2724" s="2">
        <v>45141</v>
      </c>
      <c r="C2724" s="2" t="s">
        <v>715</v>
      </c>
      <c r="D2724" s="1" t="s">
        <v>38</v>
      </c>
      <c r="E2724" s="1" t="s">
        <v>30</v>
      </c>
      <c r="F2724" s="1">
        <v>127805</v>
      </c>
      <c r="G2724" s="1" t="s">
        <v>425</v>
      </c>
      <c r="H2724" s="29">
        <v>16591.46</v>
      </c>
      <c r="I2724" s="46">
        <v>940.98</v>
      </c>
      <c r="J2724" s="30">
        <v>504.71899999999999</v>
      </c>
      <c r="K2724" s="4"/>
      <c r="L2724" s="3" t="s">
        <v>798</v>
      </c>
      <c r="M2724" s="2">
        <v>45141</v>
      </c>
      <c r="N2724" s="2"/>
      <c r="O2724" s="5">
        <v>45159</v>
      </c>
      <c r="P2724" s="2"/>
      <c r="Q2724" s="2"/>
      <c r="R2724" s="1"/>
      <c r="S2724" s="45"/>
      <c r="T2724" s="31"/>
    </row>
    <row r="2725" spans="1:20" hidden="1" x14ac:dyDescent="0.25">
      <c r="A2725" s="1">
        <v>27417798</v>
      </c>
      <c r="B2725" s="2">
        <v>45141</v>
      </c>
      <c r="C2725" s="2" t="s">
        <v>715</v>
      </c>
      <c r="D2725" s="1" t="s">
        <v>36</v>
      </c>
      <c r="E2725" s="1" t="s">
        <v>30</v>
      </c>
      <c r="F2725" s="1">
        <v>127809</v>
      </c>
      <c r="G2725" s="1" t="s">
        <v>425</v>
      </c>
      <c r="H2725" s="29">
        <v>13409</v>
      </c>
      <c r="I2725" s="46">
        <v>865.36</v>
      </c>
      <c r="J2725" s="30">
        <v>463.637</v>
      </c>
      <c r="K2725" s="4"/>
      <c r="L2725" s="3" t="s">
        <v>798</v>
      </c>
      <c r="M2725" s="2">
        <v>45141</v>
      </c>
      <c r="N2725" s="2"/>
      <c r="O2725" s="5">
        <v>45166</v>
      </c>
      <c r="P2725" s="2"/>
      <c r="Q2725" s="2"/>
      <c r="R2725" s="1"/>
      <c r="S2725" s="45"/>
      <c r="T2725" s="31"/>
    </row>
    <row r="2726" spans="1:20" hidden="1" x14ac:dyDescent="0.25">
      <c r="A2726" s="1">
        <v>26476198</v>
      </c>
      <c r="B2726" s="2">
        <v>45141</v>
      </c>
      <c r="C2726" s="2" t="s">
        <v>715</v>
      </c>
      <c r="D2726" s="1" t="s">
        <v>1068</v>
      </c>
      <c r="E2726" s="1" t="s">
        <v>30</v>
      </c>
      <c r="F2726" s="1">
        <v>127817</v>
      </c>
      <c r="G2726" s="1" t="s">
        <v>425</v>
      </c>
      <c r="H2726" s="29">
        <v>8909</v>
      </c>
      <c r="I2726" s="46">
        <v>570.86</v>
      </c>
      <c r="J2726" s="30">
        <v>286</v>
      </c>
      <c r="K2726" s="4"/>
      <c r="L2726" s="3" t="s">
        <v>798</v>
      </c>
      <c r="M2726" s="2">
        <v>45141</v>
      </c>
      <c r="N2726" s="2"/>
      <c r="O2726" s="5">
        <v>45159</v>
      </c>
      <c r="P2726" s="2"/>
      <c r="Q2726" s="2"/>
      <c r="R2726" s="1"/>
      <c r="S2726" s="45"/>
      <c r="T2726" s="31"/>
    </row>
    <row r="2727" spans="1:20" hidden="1" x14ac:dyDescent="0.25">
      <c r="A2727" s="1">
        <v>27085198</v>
      </c>
      <c r="B2727" s="2">
        <v>45141</v>
      </c>
      <c r="C2727" s="2" t="s">
        <v>715</v>
      </c>
      <c r="D2727" s="1" t="s">
        <v>125</v>
      </c>
      <c r="E2727" s="1" t="s">
        <v>30</v>
      </c>
      <c r="F2727" s="1">
        <v>127818</v>
      </c>
      <c r="G2727" s="1" t="s">
        <v>425</v>
      </c>
      <c r="H2727" s="29">
        <v>11130</v>
      </c>
      <c r="I2727" s="46">
        <v>713.75</v>
      </c>
      <c r="J2727" s="30">
        <v>372</v>
      </c>
      <c r="K2727" s="4"/>
      <c r="L2727" s="3" t="s">
        <v>798</v>
      </c>
      <c r="M2727" s="2">
        <v>45141</v>
      </c>
      <c r="N2727" s="2"/>
      <c r="O2727" s="5">
        <v>45156</v>
      </c>
      <c r="P2727" s="2"/>
      <c r="Q2727" s="2"/>
      <c r="R2727" s="1"/>
      <c r="S2727" s="45"/>
      <c r="T2727" s="31"/>
    </row>
    <row r="2728" spans="1:20" hidden="1" x14ac:dyDescent="0.25">
      <c r="A2728" s="1">
        <v>27159998</v>
      </c>
      <c r="B2728" s="2">
        <v>45141</v>
      </c>
      <c r="C2728" s="2" t="s">
        <v>715</v>
      </c>
      <c r="D2728" s="1" t="s">
        <v>34</v>
      </c>
      <c r="E2728" s="1" t="s">
        <v>28</v>
      </c>
      <c r="F2728" s="1">
        <v>127819</v>
      </c>
      <c r="G2728" s="1" t="s">
        <v>425</v>
      </c>
      <c r="H2728" s="29">
        <v>13409</v>
      </c>
      <c r="I2728" s="46">
        <v>570.65</v>
      </c>
      <c r="J2728" s="30">
        <v>464</v>
      </c>
      <c r="K2728" s="4"/>
      <c r="L2728" s="3" t="s">
        <v>798</v>
      </c>
      <c r="M2728" s="2">
        <v>45141</v>
      </c>
      <c r="N2728" s="2"/>
      <c r="O2728" s="5">
        <v>45154</v>
      </c>
      <c r="P2728" s="2"/>
      <c r="Q2728" s="2"/>
      <c r="R2728" s="1"/>
      <c r="S2728" s="45"/>
      <c r="T2728" s="31"/>
    </row>
    <row r="2729" spans="1:20" hidden="1" x14ac:dyDescent="0.25">
      <c r="A2729" s="1">
        <v>27253598</v>
      </c>
      <c r="B2729" s="2">
        <v>45142</v>
      </c>
      <c r="C2729" s="2" t="s">
        <v>715</v>
      </c>
      <c r="D2729" s="1" t="s">
        <v>1068</v>
      </c>
      <c r="E2729" s="1" t="s">
        <v>30</v>
      </c>
      <c r="F2729" s="1">
        <v>127820</v>
      </c>
      <c r="G2729" s="1" t="s">
        <v>425</v>
      </c>
      <c r="H2729" s="29">
        <v>9589</v>
      </c>
      <c r="I2729" s="46">
        <v>653.34</v>
      </c>
      <c r="J2729" s="30">
        <v>314</v>
      </c>
      <c r="K2729" s="4"/>
      <c r="L2729" s="3" t="s">
        <v>798</v>
      </c>
      <c r="M2729" s="2">
        <v>45141</v>
      </c>
      <c r="N2729" s="2"/>
      <c r="O2729" s="5">
        <v>45160</v>
      </c>
      <c r="P2729" s="2"/>
      <c r="Q2729" s="2"/>
      <c r="R2729" s="1"/>
      <c r="S2729" s="45"/>
      <c r="T2729" s="31"/>
    </row>
    <row r="2730" spans="1:20" hidden="1" x14ac:dyDescent="0.25">
      <c r="A2730" s="1">
        <v>26558698</v>
      </c>
      <c r="B2730" s="2">
        <v>45142</v>
      </c>
      <c r="C2730" s="2" t="s">
        <v>715</v>
      </c>
      <c r="D2730" s="1" t="s">
        <v>731</v>
      </c>
      <c r="E2730" s="1" t="s">
        <v>5</v>
      </c>
      <c r="F2730" s="1">
        <v>127822</v>
      </c>
      <c r="G2730" s="1" t="s">
        <v>422</v>
      </c>
      <c r="H2730" s="29">
        <v>34884.11</v>
      </c>
      <c r="I2730" s="46">
        <v>893.76</v>
      </c>
      <c r="J2730" s="30">
        <v>1116.83</v>
      </c>
      <c r="K2730" s="4"/>
      <c r="L2730" s="3" t="s">
        <v>188</v>
      </c>
      <c r="M2730" s="2">
        <v>45141</v>
      </c>
      <c r="N2730" s="2"/>
      <c r="O2730" s="5">
        <v>45146</v>
      </c>
      <c r="P2730" s="2"/>
      <c r="Q2730" s="2"/>
      <c r="R2730" s="1"/>
      <c r="S2730" s="45"/>
      <c r="T2730" s="31"/>
    </row>
    <row r="2731" spans="1:20" hidden="1" x14ac:dyDescent="0.25">
      <c r="A2731" s="1">
        <v>26771298</v>
      </c>
      <c r="B2731" s="2">
        <v>45142</v>
      </c>
      <c r="C2731" s="2" t="s">
        <v>715</v>
      </c>
      <c r="D2731" s="1" t="s">
        <v>735</v>
      </c>
      <c r="E2731" s="1" t="s">
        <v>24</v>
      </c>
      <c r="F2731" s="1">
        <v>127826</v>
      </c>
      <c r="G2731" s="1" t="s">
        <v>423</v>
      </c>
      <c r="H2731" s="29">
        <v>8909</v>
      </c>
      <c r="I2731" s="46">
        <v>438.7</v>
      </c>
      <c r="J2731" s="30">
        <v>285.92700000000002</v>
      </c>
      <c r="K2731" s="4"/>
      <c r="L2731" s="3" t="s">
        <v>11</v>
      </c>
      <c r="M2731" s="2">
        <v>45141</v>
      </c>
      <c r="N2731" s="2"/>
      <c r="O2731" s="5">
        <v>45163</v>
      </c>
      <c r="P2731" s="2"/>
      <c r="Q2731" s="2"/>
      <c r="R2731" s="1"/>
      <c r="S2731" s="45"/>
      <c r="T2731" s="31"/>
    </row>
    <row r="2732" spans="1:20" hidden="1" x14ac:dyDescent="0.25">
      <c r="A2732" s="1">
        <v>26982998</v>
      </c>
      <c r="B2732" s="2">
        <v>45141</v>
      </c>
      <c r="C2732" s="2" t="s">
        <v>715</v>
      </c>
      <c r="D2732" s="1" t="s">
        <v>129</v>
      </c>
      <c r="E2732" s="1" t="s">
        <v>26</v>
      </c>
      <c r="F2732" s="1">
        <v>127829</v>
      </c>
      <c r="G2732" s="1" t="s">
        <v>424</v>
      </c>
      <c r="H2732" s="29">
        <v>11426</v>
      </c>
      <c r="I2732" s="46">
        <v>743.93</v>
      </c>
      <c r="J2732" s="30">
        <v>371.96699999999998</v>
      </c>
      <c r="K2732" s="4"/>
      <c r="L2732" s="3" t="s">
        <v>510</v>
      </c>
      <c r="M2732" s="2">
        <v>45141</v>
      </c>
      <c r="N2732" s="2"/>
      <c r="O2732" s="5">
        <v>45175</v>
      </c>
      <c r="P2732" s="2"/>
      <c r="Q2732" s="2"/>
      <c r="R2732" s="1"/>
      <c r="S2732" s="45"/>
      <c r="T2732" s="31"/>
    </row>
    <row r="2733" spans="1:20" hidden="1" x14ac:dyDescent="0.25">
      <c r="A2733" s="1">
        <v>26568298</v>
      </c>
      <c r="B2733" s="2">
        <v>45141</v>
      </c>
      <c r="C2733" s="2" t="s">
        <v>715</v>
      </c>
      <c r="D2733" s="1" t="s">
        <v>265</v>
      </c>
      <c r="E2733" s="1" t="s">
        <v>13</v>
      </c>
      <c r="F2733" s="1">
        <v>127833</v>
      </c>
      <c r="G2733" s="1" t="s">
        <v>423</v>
      </c>
      <c r="H2733" s="29">
        <v>8249</v>
      </c>
      <c r="I2733" s="46">
        <v>363.91</v>
      </c>
      <c r="J2733" s="30">
        <v>252.553</v>
      </c>
      <c r="K2733" s="4"/>
      <c r="L2733" s="3" t="s">
        <v>61</v>
      </c>
      <c r="M2733" s="2">
        <v>45141</v>
      </c>
      <c r="N2733" s="2"/>
      <c r="O2733" s="5">
        <v>45160</v>
      </c>
      <c r="P2733" s="2"/>
      <c r="Q2733" s="2"/>
      <c r="R2733" s="1"/>
      <c r="S2733" s="45"/>
      <c r="T2733" s="31"/>
    </row>
    <row r="2734" spans="1:20" hidden="1" x14ac:dyDescent="0.25">
      <c r="A2734" s="1">
        <v>27604799</v>
      </c>
      <c r="B2734" s="2">
        <v>45142</v>
      </c>
      <c r="C2734" s="2" t="s">
        <v>715</v>
      </c>
      <c r="D2734" s="1" t="s">
        <v>358</v>
      </c>
      <c r="E2734" s="1" t="s">
        <v>33</v>
      </c>
      <c r="F2734" s="1">
        <v>127837</v>
      </c>
      <c r="G2734" s="1" t="s">
        <v>425</v>
      </c>
      <c r="H2734" s="29">
        <v>1169.08</v>
      </c>
      <c r="I2734" s="46">
        <v>262.38</v>
      </c>
      <c r="J2734" s="30">
        <v>67.5</v>
      </c>
      <c r="K2734" s="4"/>
      <c r="L2734" s="3" t="s">
        <v>510</v>
      </c>
      <c r="M2734" s="2">
        <v>45141</v>
      </c>
      <c r="N2734" s="2"/>
      <c r="O2734" s="5">
        <v>45156</v>
      </c>
      <c r="P2734" s="2"/>
      <c r="Q2734" s="2"/>
      <c r="R2734" s="1"/>
      <c r="S2734" s="45"/>
      <c r="T2734" s="31"/>
    </row>
    <row r="2735" spans="1:20" hidden="1" x14ac:dyDescent="0.25">
      <c r="A2735" s="1">
        <v>27604800</v>
      </c>
      <c r="B2735" s="2">
        <v>45142</v>
      </c>
      <c r="C2735" s="2" t="s">
        <v>715</v>
      </c>
      <c r="D2735" s="1" t="s">
        <v>128</v>
      </c>
      <c r="E2735" s="1" t="s">
        <v>30</v>
      </c>
      <c r="F2735" s="1">
        <v>127838</v>
      </c>
      <c r="G2735" s="1" t="s">
        <v>425</v>
      </c>
      <c r="H2735" s="29">
        <v>605.75</v>
      </c>
      <c r="I2735" s="46">
        <v>128.41</v>
      </c>
      <c r="J2735" s="30">
        <v>33.75</v>
      </c>
      <c r="K2735" s="4"/>
      <c r="L2735" s="3" t="s">
        <v>959</v>
      </c>
      <c r="M2735" s="2">
        <v>45141</v>
      </c>
      <c r="N2735" s="2" t="s">
        <v>1407</v>
      </c>
      <c r="O2735" s="5">
        <v>45163</v>
      </c>
      <c r="P2735" s="2"/>
      <c r="Q2735" s="2"/>
      <c r="R2735" s="1"/>
      <c r="S2735" s="45"/>
      <c r="T2735" s="31"/>
    </row>
    <row r="2736" spans="1:20" hidden="1" x14ac:dyDescent="0.25">
      <c r="A2736" s="1">
        <v>27630900</v>
      </c>
      <c r="B2736" s="2">
        <v>45142</v>
      </c>
      <c r="C2736" s="2" t="s">
        <v>715</v>
      </c>
      <c r="D2736" s="1" t="s">
        <v>208</v>
      </c>
      <c r="E2736" s="1" t="s">
        <v>66</v>
      </c>
      <c r="F2736" s="1">
        <v>127839</v>
      </c>
      <c r="G2736" s="1" t="s">
        <v>423</v>
      </c>
      <c r="H2736" s="29">
        <v>1226.22</v>
      </c>
      <c r="I2736" s="46">
        <v>136.51</v>
      </c>
      <c r="J2736" s="30">
        <v>70.832999999999998</v>
      </c>
      <c r="K2736" s="4"/>
      <c r="L2736" s="3" t="s">
        <v>61</v>
      </c>
      <c r="M2736" s="2">
        <v>45141</v>
      </c>
      <c r="N2736" s="2"/>
      <c r="O2736" s="5" t="s">
        <v>1168</v>
      </c>
      <c r="P2736" s="2"/>
      <c r="Q2736" s="2"/>
      <c r="R2736" s="1"/>
      <c r="S2736" s="45"/>
      <c r="T2736" s="31"/>
    </row>
    <row r="2737" spans="1:20" hidden="1" x14ac:dyDescent="0.25">
      <c r="A2737" s="1">
        <v>27655900</v>
      </c>
      <c r="B2737" s="2">
        <v>45142</v>
      </c>
      <c r="C2737" s="2" t="s">
        <v>715</v>
      </c>
      <c r="D2737" s="1" t="s">
        <v>128</v>
      </c>
      <c r="E2737" s="1" t="s">
        <v>30</v>
      </c>
      <c r="F2737" s="1">
        <v>127840</v>
      </c>
      <c r="G2737" s="1" t="s">
        <v>425</v>
      </c>
      <c r="H2737" s="29">
        <v>1762.83</v>
      </c>
      <c r="I2737" s="46">
        <v>281.66000000000003</v>
      </c>
      <c r="J2737" s="30">
        <v>101.25</v>
      </c>
      <c r="K2737" s="4"/>
      <c r="L2737" s="3" t="s">
        <v>798</v>
      </c>
      <c r="M2737" s="2">
        <v>45141</v>
      </c>
      <c r="N2737" s="2"/>
      <c r="O2737" s="5">
        <v>45163</v>
      </c>
      <c r="P2737" s="2"/>
      <c r="Q2737" s="2"/>
      <c r="R2737" s="1"/>
      <c r="S2737" s="45"/>
      <c r="T2737" s="31"/>
    </row>
    <row r="2738" spans="1:20" hidden="1" x14ac:dyDescent="0.25">
      <c r="A2738" s="1">
        <v>27567698</v>
      </c>
      <c r="B2738" s="2">
        <v>45142</v>
      </c>
      <c r="C2738" s="2" t="s">
        <v>715</v>
      </c>
      <c r="D2738" s="1" t="s">
        <v>75</v>
      </c>
      <c r="E2738" s="1" t="s">
        <v>6</v>
      </c>
      <c r="F2738" s="1">
        <v>127843</v>
      </c>
      <c r="G2738" s="1" t="s">
        <v>422</v>
      </c>
      <c r="H2738" s="29">
        <v>5539</v>
      </c>
      <c r="I2738" s="46">
        <v>250</v>
      </c>
      <c r="J2738" s="30">
        <v>162.58000000000001</v>
      </c>
      <c r="K2738" s="4"/>
      <c r="L2738" s="3" t="s">
        <v>655</v>
      </c>
      <c r="M2738" s="2">
        <v>45141</v>
      </c>
      <c r="N2738" s="2"/>
      <c r="O2738" s="5">
        <v>45149</v>
      </c>
      <c r="P2738" s="2"/>
      <c r="Q2738" s="2"/>
      <c r="R2738" s="1"/>
      <c r="S2738" s="45"/>
      <c r="T2738" s="31"/>
    </row>
    <row r="2739" spans="1:20" hidden="1" x14ac:dyDescent="0.25">
      <c r="A2739" s="1">
        <v>27210198</v>
      </c>
      <c r="B2739" s="2">
        <v>45145</v>
      </c>
      <c r="C2739" s="2" t="s">
        <v>715</v>
      </c>
      <c r="D2739" s="1" t="s">
        <v>69</v>
      </c>
      <c r="E2739" s="1" t="s">
        <v>5</v>
      </c>
      <c r="F2739" s="1">
        <v>127844</v>
      </c>
      <c r="G2739" s="1" t="s">
        <v>422</v>
      </c>
      <c r="H2739" s="29">
        <v>15201.5</v>
      </c>
      <c r="I2739" s="46">
        <v>380.11</v>
      </c>
      <c r="J2739" s="30">
        <v>469.5</v>
      </c>
      <c r="K2739" s="4"/>
      <c r="L2739" s="3" t="s">
        <v>188</v>
      </c>
      <c r="M2739" s="2">
        <v>45141</v>
      </c>
      <c r="N2739" s="2"/>
      <c r="O2739" s="5">
        <v>45147</v>
      </c>
      <c r="P2739" s="2"/>
      <c r="Q2739" s="2"/>
      <c r="R2739" s="1"/>
      <c r="S2739" s="45"/>
      <c r="T2739" s="31"/>
    </row>
    <row r="2740" spans="1:20" hidden="1" x14ac:dyDescent="0.25">
      <c r="A2740" s="1">
        <v>27325398</v>
      </c>
      <c r="B2740" s="2">
        <v>45142</v>
      </c>
      <c r="C2740" s="2" t="s">
        <v>715</v>
      </c>
      <c r="D2740" s="1" t="s">
        <v>46</v>
      </c>
      <c r="E2740" s="1" t="s">
        <v>26</v>
      </c>
      <c r="F2740" s="1">
        <v>127845</v>
      </c>
      <c r="G2740" s="1" t="s">
        <v>424</v>
      </c>
      <c r="H2740" s="29">
        <v>25254.9</v>
      </c>
      <c r="I2740" s="46">
        <v>1413.65</v>
      </c>
      <c r="J2740" s="30">
        <v>829.34</v>
      </c>
      <c r="K2740" s="4"/>
      <c r="L2740" s="3" t="s">
        <v>510</v>
      </c>
      <c r="M2740" s="2">
        <v>45141</v>
      </c>
      <c r="N2740" s="2"/>
      <c r="O2740" s="2">
        <v>45160</v>
      </c>
      <c r="P2740" s="2"/>
      <c r="Q2740" s="2"/>
      <c r="R2740" s="1"/>
      <c r="S2740" s="45"/>
      <c r="T2740" s="31"/>
    </row>
    <row r="2741" spans="1:20" hidden="1" x14ac:dyDescent="0.25">
      <c r="A2741" s="1">
        <v>27189298</v>
      </c>
      <c r="B2741" s="2">
        <v>45142</v>
      </c>
      <c r="C2741" s="2" t="s">
        <v>715</v>
      </c>
      <c r="D2741" s="1" t="s">
        <v>1070</v>
      </c>
      <c r="E2741" s="1" t="s">
        <v>28</v>
      </c>
      <c r="F2741" s="1">
        <v>127848</v>
      </c>
      <c r="G2741" s="1" t="s">
        <v>425</v>
      </c>
      <c r="H2741" s="29">
        <v>4501.5600000000004</v>
      </c>
      <c r="I2741" s="46">
        <v>276.05</v>
      </c>
      <c r="J2741" s="30">
        <v>128.31800000000001</v>
      </c>
      <c r="K2741" s="4"/>
      <c r="L2741" s="3" t="s">
        <v>798</v>
      </c>
      <c r="M2741" s="2">
        <v>45141</v>
      </c>
      <c r="N2741" s="2"/>
      <c r="O2741" s="5">
        <v>45161</v>
      </c>
      <c r="P2741" s="2"/>
      <c r="Q2741" s="2"/>
      <c r="R2741" s="1"/>
      <c r="S2741" s="45"/>
      <c r="T2741" s="31"/>
    </row>
    <row r="2742" spans="1:20" hidden="1" x14ac:dyDescent="0.25">
      <c r="A2742" s="1">
        <v>27458798</v>
      </c>
      <c r="B2742" s="2">
        <v>45146</v>
      </c>
      <c r="C2742" s="2" t="s">
        <v>715</v>
      </c>
      <c r="D2742" s="1" t="s">
        <v>397</v>
      </c>
      <c r="E2742" s="1" t="s">
        <v>33</v>
      </c>
      <c r="F2742" s="1">
        <v>127849</v>
      </c>
      <c r="G2742" s="1" t="s">
        <v>425</v>
      </c>
      <c r="H2742" s="29">
        <v>11239</v>
      </c>
      <c r="I2742" s="46">
        <v>422.93</v>
      </c>
      <c r="J2742" s="30">
        <v>371.93700000000001</v>
      </c>
      <c r="K2742" s="4"/>
      <c r="L2742" s="3" t="s">
        <v>799</v>
      </c>
      <c r="M2742" s="2">
        <v>45141</v>
      </c>
      <c r="N2742" s="2"/>
      <c r="O2742" s="5">
        <v>45153</v>
      </c>
      <c r="P2742" s="5"/>
      <c r="Q2742" s="2"/>
      <c r="R2742" s="1"/>
      <c r="S2742" s="45"/>
      <c r="T2742" s="31"/>
    </row>
    <row r="2743" spans="1:20" hidden="1" x14ac:dyDescent="0.25">
      <c r="A2743" s="1">
        <v>27136698</v>
      </c>
      <c r="B2743" s="2">
        <v>45146</v>
      </c>
      <c r="C2743" s="2" t="s">
        <v>715</v>
      </c>
      <c r="D2743" s="1" t="s">
        <v>397</v>
      </c>
      <c r="E2743" s="1" t="s">
        <v>33</v>
      </c>
      <c r="F2743" s="1">
        <v>127854</v>
      </c>
      <c r="G2743" s="1" t="s">
        <v>425</v>
      </c>
      <c r="H2743" s="29">
        <v>12549</v>
      </c>
      <c r="I2743" s="46">
        <v>472.23</v>
      </c>
      <c r="J2743" s="30">
        <v>433.38799999999998</v>
      </c>
      <c r="K2743" s="4"/>
      <c r="L2743" s="3" t="s">
        <v>799</v>
      </c>
      <c r="M2743" s="2">
        <v>45141</v>
      </c>
      <c r="N2743" s="2"/>
      <c r="O2743" s="5">
        <v>45153</v>
      </c>
      <c r="P2743" s="5"/>
      <c r="Q2743" s="2"/>
      <c r="R2743" s="1"/>
      <c r="S2743" s="45"/>
      <c r="T2743" s="31"/>
    </row>
    <row r="2744" spans="1:20" hidden="1" x14ac:dyDescent="0.25">
      <c r="A2744" s="1">
        <v>27456198</v>
      </c>
      <c r="B2744" s="2">
        <v>45142</v>
      </c>
      <c r="C2744" s="2" t="s">
        <v>715</v>
      </c>
      <c r="D2744" s="1" t="s">
        <v>721</v>
      </c>
      <c r="E2744" s="1" t="s">
        <v>6</v>
      </c>
      <c r="F2744" s="1">
        <v>127855</v>
      </c>
      <c r="G2744" s="1" t="s">
        <v>422</v>
      </c>
      <c r="H2744" s="29">
        <v>19419</v>
      </c>
      <c r="I2744" s="46">
        <v>582.57000000000005</v>
      </c>
      <c r="J2744" s="30">
        <v>679.31</v>
      </c>
      <c r="K2744" s="4"/>
      <c r="L2744" s="3" t="s">
        <v>655</v>
      </c>
      <c r="M2744" s="2">
        <v>45141</v>
      </c>
      <c r="N2744" s="2"/>
      <c r="O2744" s="5">
        <v>45153</v>
      </c>
      <c r="P2744" s="2"/>
      <c r="Q2744" s="2"/>
      <c r="R2744" s="1"/>
      <c r="S2744" s="45"/>
      <c r="T2744" s="31"/>
    </row>
    <row r="2745" spans="1:20" hidden="1" x14ac:dyDescent="0.25">
      <c r="A2745" s="1">
        <v>27625998</v>
      </c>
      <c r="B2745" s="2">
        <v>45146</v>
      </c>
      <c r="C2745" s="2" t="s">
        <v>715</v>
      </c>
      <c r="D2745" s="1" t="s">
        <v>397</v>
      </c>
      <c r="E2745" s="1" t="s">
        <v>33</v>
      </c>
      <c r="F2745" s="1">
        <v>127856</v>
      </c>
      <c r="G2745" s="1" t="s">
        <v>425</v>
      </c>
      <c r="H2745" s="29">
        <v>12549</v>
      </c>
      <c r="I2745" s="46">
        <v>472.23</v>
      </c>
      <c r="J2745" s="30">
        <v>433.99400000000003</v>
      </c>
      <c r="K2745" s="4"/>
      <c r="L2745" s="3" t="s">
        <v>799</v>
      </c>
      <c r="M2745" s="2">
        <v>45141</v>
      </c>
      <c r="N2745" s="2"/>
      <c r="O2745" s="5">
        <v>45153</v>
      </c>
      <c r="P2745" s="5"/>
      <c r="Q2745" s="2"/>
      <c r="R2745" s="1"/>
      <c r="S2745" s="45"/>
      <c r="T2745" s="31"/>
    </row>
    <row r="2746" spans="1:20" hidden="1" x14ac:dyDescent="0.25">
      <c r="A2746" s="1">
        <v>27447698</v>
      </c>
      <c r="B2746" s="2">
        <v>45142</v>
      </c>
      <c r="C2746" s="2" t="s">
        <v>715</v>
      </c>
      <c r="D2746" s="1" t="s">
        <v>730</v>
      </c>
      <c r="E2746" s="1" t="s">
        <v>26</v>
      </c>
      <c r="F2746" s="1">
        <v>127858</v>
      </c>
      <c r="G2746" s="1" t="s">
        <v>424</v>
      </c>
      <c r="H2746" s="29">
        <v>15415</v>
      </c>
      <c r="I2746" s="46">
        <v>997.39</v>
      </c>
      <c r="J2746" s="30">
        <v>498.69099999999997</v>
      </c>
      <c r="K2746" s="4"/>
      <c r="L2746" s="3" t="s">
        <v>510</v>
      </c>
      <c r="M2746" s="2">
        <v>45141</v>
      </c>
      <c r="N2746" s="2"/>
      <c r="O2746" s="2">
        <v>45167</v>
      </c>
      <c r="P2746" s="2"/>
      <c r="Q2746" s="2"/>
      <c r="R2746" s="1"/>
      <c r="S2746" s="45"/>
      <c r="T2746" s="31"/>
    </row>
    <row r="2747" spans="1:20" hidden="1" x14ac:dyDescent="0.25">
      <c r="A2747" s="1">
        <v>27374098</v>
      </c>
      <c r="B2747" s="2">
        <v>45142</v>
      </c>
      <c r="C2747" s="2" t="s">
        <v>715</v>
      </c>
      <c r="D2747" s="1" t="s">
        <v>127</v>
      </c>
      <c r="E2747" s="1" t="s">
        <v>26</v>
      </c>
      <c r="F2747" s="1">
        <v>127859</v>
      </c>
      <c r="G2747" s="1" t="s">
        <v>424</v>
      </c>
      <c r="H2747" s="29">
        <v>13673.16</v>
      </c>
      <c r="I2747" s="46">
        <v>928.74</v>
      </c>
      <c r="J2747" s="30">
        <v>464.36700000000002</v>
      </c>
      <c r="K2747" s="4"/>
      <c r="L2747" s="3" t="s">
        <v>510</v>
      </c>
      <c r="M2747" s="2">
        <v>45141</v>
      </c>
      <c r="N2747" s="2"/>
      <c r="O2747" s="5">
        <v>45175</v>
      </c>
      <c r="P2747" s="2"/>
      <c r="Q2747" s="2"/>
      <c r="R2747" s="1"/>
      <c r="S2747" s="45"/>
      <c r="T2747" s="31"/>
    </row>
    <row r="2748" spans="1:20" hidden="1" x14ac:dyDescent="0.25">
      <c r="A2748" s="1">
        <v>27589898</v>
      </c>
      <c r="B2748" s="2">
        <v>45146</v>
      </c>
      <c r="C2748" s="2" t="s">
        <v>715</v>
      </c>
      <c r="D2748" s="1" t="s">
        <v>474</v>
      </c>
      <c r="E2748" s="1" t="s">
        <v>33</v>
      </c>
      <c r="F2748" s="1">
        <v>127860</v>
      </c>
      <c r="G2748" s="1" t="s">
        <v>425</v>
      </c>
      <c r="H2748" s="29">
        <v>11239</v>
      </c>
      <c r="I2748" s="46">
        <v>422.93</v>
      </c>
      <c r="J2748" s="30">
        <v>371.81299999999999</v>
      </c>
      <c r="K2748" s="4"/>
      <c r="L2748" s="3" t="s">
        <v>799</v>
      </c>
      <c r="M2748" s="2">
        <v>45141</v>
      </c>
      <c r="N2748" s="2"/>
      <c r="O2748" s="5">
        <v>45155</v>
      </c>
      <c r="P2748" s="5"/>
      <c r="Q2748" s="2"/>
      <c r="R2748" s="1"/>
      <c r="S2748" s="45"/>
      <c r="T2748" s="31"/>
    </row>
    <row r="2749" spans="1:20" hidden="1" x14ac:dyDescent="0.25">
      <c r="A2749" s="1">
        <v>27627399</v>
      </c>
      <c r="B2749" s="2">
        <v>45142</v>
      </c>
      <c r="C2749" s="2" t="s">
        <v>715</v>
      </c>
      <c r="D2749" s="1" t="s">
        <v>123</v>
      </c>
      <c r="E2749" s="1" t="s">
        <v>30</v>
      </c>
      <c r="F2749" s="1">
        <v>127865</v>
      </c>
      <c r="G2749" s="1" t="s">
        <v>425</v>
      </c>
      <c r="H2749" s="29">
        <v>493.21</v>
      </c>
      <c r="I2749" s="46">
        <v>105.68</v>
      </c>
      <c r="J2749" s="30">
        <v>27.832999999999998</v>
      </c>
      <c r="K2749" s="4"/>
      <c r="L2749" s="3" t="s">
        <v>959</v>
      </c>
      <c r="M2749" s="2">
        <v>45142</v>
      </c>
      <c r="N2749" s="2" t="s">
        <v>1407</v>
      </c>
      <c r="O2749" s="5">
        <v>45161</v>
      </c>
      <c r="P2749" s="2"/>
      <c r="Q2749" s="2"/>
      <c r="R2749" s="1"/>
      <c r="S2749" s="45"/>
      <c r="T2749" s="31"/>
    </row>
    <row r="2750" spans="1:20" hidden="1" x14ac:dyDescent="0.25">
      <c r="A2750" s="1">
        <v>27655899</v>
      </c>
      <c r="B2750" s="2">
        <v>45142</v>
      </c>
      <c r="C2750" s="2" t="s">
        <v>715</v>
      </c>
      <c r="D2750" s="1" t="s">
        <v>802</v>
      </c>
      <c r="E2750" s="1" t="s">
        <v>51</v>
      </c>
      <c r="F2750" s="1">
        <v>127866</v>
      </c>
      <c r="G2750" s="1" t="s">
        <v>422</v>
      </c>
      <c r="H2750" s="29">
        <v>1463.19</v>
      </c>
      <c r="I2750" s="46">
        <v>0.01</v>
      </c>
      <c r="J2750" s="30">
        <v>83.5</v>
      </c>
      <c r="K2750" s="4"/>
      <c r="L2750" s="3" t="s">
        <v>883</v>
      </c>
      <c r="M2750" s="2">
        <v>45142</v>
      </c>
      <c r="N2750" s="2"/>
      <c r="O2750" s="5">
        <v>45146</v>
      </c>
      <c r="P2750" s="2"/>
      <c r="Q2750" s="2"/>
      <c r="R2750" s="1"/>
      <c r="S2750" s="45"/>
      <c r="T2750" s="31"/>
    </row>
    <row r="2751" spans="1:20" hidden="1" x14ac:dyDescent="0.25">
      <c r="A2751" s="1"/>
      <c r="B2751" s="2">
        <v>45149</v>
      </c>
      <c r="C2751" s="2" t="s">
        <v>715</v>
      </c>
      <c r="D2751" s="1" t="s">
        <v>104</v>
      </c>
      <c r="E2751" s="1" t="s">
        <v>51</v>
      </c>
      <c r="F2751" s="1">
        <v>127868</v>
      </c>
      <c r="G2751" s="1" t="s">
        <v>422</v>
      </c>
      <c r="H2751" s="29">
        <v>497.76</v>
      </c>
      <c r="I2751" s="46">
        <v>92.35</v>
      </c>
      <c r="J2751" s="30">
        <v>6</v>
      </c>
      <c r="K2751" s="4"/>
      <c r="L2751" s="3" t="s">
        <v>757</v>
      </c>
      <c r="M2751" s="2">
        <v>45142</v>
      </c>
      <c r="N2751" s="2" t="s">
        <v>1482</v>
      </c>
      <c r="O2751" s="5">
        <v>45156</v>
      </c>
      <c r="P2751" s="2"/>
      <c r="Q2751" s="2"/>
      <c r="R2751" s="1"/>
      <c r="S2751" s="45"/>
      <c r="T2751" s="31"/>
    </row>
    <row r="2752" spans="1:20" hidden="1" x14ac:dyDescent="0.25">
      <c r="A2752" s="1"/>
      <c r="B2752" s="2">
        <v>45145</v>
      </c>
      <c r="C2752" s="2" t="s">
        <v>715</v>
      </c>
      <c r="D2752" s="1" t="s">
        <v>123</v>
      </c>
      <c r="E2752" s="1" t="s">
        <v>30</v>
      </c>
      <c r="F2752" s="1">
        <v>127871</v>
      </c>
      <c r="G2752" s="1" t="s">
        <v>425</v>
      </c>
      <c r="H2752" s="29">
        <v>8269.7000000000007</v>
      </c>
      <c r="I2752" s="46">
        <v>342.68</v>
      </c>
      <c r="J2752" s="30">
        <v>41.712000000000003</v>
      </c>
      <c r="K2752" s="4"/>
      <c r="L2752" s="3" t="s">
        <v>798</v>
      </c>
      <c r="M2752" s="2">
        <v>45142</v>
      </c>
      <c r="N2752" s="2" t="s">
        <v>1482</v>
      </c>
      <c r="O2752" s="5">
        <v>45159</v>
      </c>
      <c r="P2752" s="2"/>
      <c r="Q2752" s="2"/>
      <c r="R2752" s="1"/>
      <c r="S2752" s="45"/>
      <c r="T2752" s="31"/>
    </row>
    <row r="2753" spans="1:20" hidden="1" x14ac:dyDescent="0.25">
      <c r="A2753" s="1"/>
      <c r="B2753" s="2">
        <v>45145</v>
      </c>
      <c r="C2753" s="2" t="s">
        <v>715</v>
      </c>
      <c r="D2753" s="1" t="s">
        <v>36</v>
      </c>
      <c r="E2753" s="1" t="s">
        <v>30</v>
      </c>
      <c r="F2753" s="1">
        <v>127873</v>
      </c>
      <c r="G2753" s="1" t="s">
        <v>425</v>
      </c>
      <c r="H2753" s="29">
        <v>3147.05</v>
      </c>
      <c r="I2753" s="46">
        <v>250.93</v>
      </c>
      <c r="J2753" s="30">
        <v>12.641</v>
      </c>
      <c r="K2753" s="4"/>
      <c r="L2753" s="3" t="s">
        <v>798</v>
      </c>
      <c r="M2753" s="2">
        <v>45142</v>
      </c>
      <c r="N2753" s="2" t="s">
        <v>1482</v>
      </c>
      <c r="O2753" s="5">
        <v>45168</v>
      </c>
      <c r="P2753" s="2"/>
      <c r="Q2753" s="2"/>
      <c r="R2753" s="1"/>
      <c r="S2753" s="45"/>
      <c r="T2753" s="31"/>
    </row>
    <row r="2754" spans="1:20" hidden="1" x14ac:dyDescent="0.25">
      <c r="A2754" s="1">
        <v>26837198</v>
      </c>
      <c r="B2754" s="2">
        <v>45142</v>
      </c>
      <c r="C2754" s="2" t="s">
        <v>715</v>
      </c>
      <c r="D2754" s="1" t="s">
        <v>733</v>
      </c>
      <c r="E2754" s="1" t="s">
        <v>6</v>
      </c>
      <c r="F2754" s="1">
        <v>127874</v>
      </c>
      <c r="G2754" s="1" t="s">
        <v>422</v>
      </c>
      <c r="H2754" s="29">
        <v>12025.73</v>
      </c>
      <c r="I2754" s="46">
        <v>360.77</v>
      </c>
      <c r="J2754" s="30">
        <v>371.93700000000001</v>
      </c>
      <c r="K2754" s="4"/>
      <c r="L2754" s="3" t="s">
        <v>655</v>
      </c>
      <c r="M2754" s="2">
        <v>45142</v>
      </c>
      <c r="N2754" s="2"/>
      <c r="O2754" s="5">
        <v>45149</v>
      </c>
      <c r="P2754" s="2"/>
      <c r="Q2754" s="2"/>
      <c r="R2754" s="1"/>
      <c r="S2754" s="45"/>
      <c r="T2754" s="31"/>
    </row>
    <row r="2755" spans="1:20" hidden="1" x14ac:dyDescent="0.25">
      <c r="A2755" s="1"/>
      <c r="B2755" s="2">
        <v>45145</v>
      </c>
      <c r="C2755" s="2" t="s">
        <v>715</v>
      </c>
      <c r="D2755" s="1" t="s">
        <v>324</v>
      </c>
      <c r="E2755" s="1" t="s">
        <v>10</v>
      </c>
      <c r="F2755" s="1">
        <v>127876</v>
      </c>
      <c r="G2755" s="1" t="s">
        <v>423</v>
      </c>
      <c r="H2755" s="29">
        <v>5882.86</v>
      </c>
      <c r="I2755" s="46">
        <v>132.06</v>
      </c>
      <c r="J2755" s="30">
        <v>23.966999999999999</v>
      </c>
      <c r="K2755" s="4"/>
      <c r="L2755" s="3" t="s">
        <v>61</v>
      </c>
      <c r="M2755" s="2">
        <v>45142</v>
      </c>
      <c r="N2755" s="2" t="s">
        <v>1482</v>
      </c>
      <c r="O2755" s="5" t="s">
        <v>1170</v>
      </c>
      <c r="P2755" s="2"/>
      <c r="Q2755" s="2"/>
      <c r="R2755" s="1"/>
      <c r="S2755" s="45"/>
      <c r="T2755" s="31"/>
    </row>
    <row r="2756" spans="1:20" hidden="1" x14ac:dyDescent="0.25">
      <c r="A2756" s="1"/>
      <c r="B2756" s="2">
        <v>45145</v>
      </c>
      <c r="C2756" s="2" t="s">
        <v>715</v>
      </c>
      <c r="D2756" s="1" t="s">
        <v>242</v>
      </c>
      <c r="E2756" s="1" t="s">
        <v>91</v>
      </c>
      <c r="F2756" s="1">
        <v>127877</v>
      </c>
      <c r="G2756" s="1" t="s">
        <v>426</v>
      </c>
      <c r="H2756" s="29">
        <v>12160.59</v>
      </c>
      <c r="I2756" s="46">
        <v>361.82</v>
      </c>
      <c r="J2756" s="30">
        <v>36.561</v>
      </c>
      <c r="K2756" s="4"/>
      <c r="L2756" s="3" t="s">
        <v>52</v>
      </c>
      <c r="M2756" s="2">
        <v>45142</v>
      </c>
      <c r="N2756" s="2" t="s">
        <v>1482</v>
      </c>
      <c r="O2756" s="5">
        <v>45160</v>
      </c>
      <c r="P2756" s="2"/>
      <c r="Q2756" s="2"/>
      <c r="R2756" s="1"/>
      <c r="S2756" s="45"/>
      <c r="T2756" s="31"/>
    </row>
    <row r="2757" spans="1:20" hidden="1" x14ac:dyDescent="0.25">
      <c r="A2757" s="1">
        <v>27697299</v>
      </c>
      <c r="B2757" s="2">
        <v>45145</v>
      </c>
      <c r="C2757" s="2" t="s">
        <v>715</v>
      </c>
      <c r="D2757" s="1" t="s">
        <v>257</v>
      </c>
      <c r="E2757" s="1" t="s">
        <v>30</v>
      </c>
      <c r="F2757" s="1">
        <v>127886</v>
      </c>
      <c r="G2757" s="1" t="s">
        <v>425</v>
      </c>
      <c r="H2757" s="29">
        <v>1232.0999999999999</v>
      </c>
      <c r="I2757" s="46">
        <v>142.86000000000001</v>
      </c>
      <c r="J2757" s="30">
        <v>55.667000000000002</v>
      </c>
      <c r="K2757" s="4"/>
      <c r="L2757" s="3" t="s">
        <v>959</v>
      </c>
      <c r="M2757" s="2">
        <v>45142</v>
      </c>
      <c r="N2757" s="2" t="s">
        <v>1407</v>
      </c>
      <c r="O2757" s="5">
        <v>45170</v>
      </c>
      <c r="P2757" s="2"/>
      <c r="Q2757" s="2"/>
      <c r="R2757" s="1"/>
      <c r="S2757" s="45"/>
      <c r="T2757" s="31"/>
    </row>
    <row r="2758" spans="1:20" hidden="1" x14ac:dyDescent="0.25">
      <c r="A2758" s="1">
        <v>27347798</v>
      </c>
      <c r="B2758" s="2">
        <v>45142</v>
      </c>
      <c r="C2758" s="2" t="s">
        <v>715</v>
      </c>
      <c r="D2758" s="1" t="s">
        <v>728</v>
      </c>
      <c r="E2758" s="1" t="s">
        <v>91</v>
      </c>
      <c r="F2758" s="1">
        <v>127894</v>
      </c>
      <c r="G2758" s="1" t="s">
        <v>426</v>
      </c>
      <c r="H2758" s="29">
        <v>10260.23</v>
      </c>
      <c r="I2758" s="46">
        <v>697.38</v>
      </c>
      <c r="J2758" s="30">
        <v>313.13299999999998</v>
      </c>
      <c r="K2758" s="4"/>
      <c r="L2758" s="3" t="s">
        <v>52</v>
      </c>
      <c r="M2758" s="2">
        <v>45142</v>
      </c>
      <c r="N2758" s="2"/>
      <c r="O2758" s="5">
        <v>45159</v>
      </c>
      <c r="P2758" s="2"/>
      <c r="Q2758" s="2"/>
      <c r="R2758" s="1"/>
      <c r="S2758" s="45"/>
      <c r="T2758" s="31"/>
    </row>
    <row r="2759" spans="1:20" hidden="1" x14ac:dyDescent="0.25">
      <c r="A2759" s="1">
        <v>27500698</v>
      </c>
      <c r="B2759" s="2">
        <v>45145</v>
      </c>
      <c r="C2759" s="2" t="s">
        <v>715</v>
      </c>
      <c r="D2759" s="1" t="s">
        <v>433</v>
      </c>
      <c r="E2759" s="1" t="s">
        <v>33</v>
      </c>
      <c r="F2759" s="1">
        <v>127895</v>
      </c>
      <c r="G2759" s="1" t="s">
        <v>425</v>
      </c>
      <c r="H2759" s="29">
        <v>12150.63</v>
      </c>
      <c r="I2759" s="46">
        <v>437.97</v>
      </c>
      <c r="J2759" s="30">
        <v>296.47300000000001</v>
      </c>
      <c r="K2759" s="4"/>
      <c r="L2759" s="3" t="s">
        <v>510</v>
      </c>
      <c r="M2759" s="2">
        <v>45142</v>
      </c>
      <c r="N2759" s="2"/>
      <c r="O2759" s="5">
        <v>45160</v>
      </c>
      <c r="P2759" s="2"/>
      <c r="Q2759" s="2"/>
      <c r="R2759" s="1"/>
      <c r="S2759" s="45"/>
      <c r="T2759" s="31"/>
    </row>
    <row r="2760" spans="1:20" hidden="1" x14ac:dyDescent="0.25">
      <c r="A2760" s="1">
        <v>27305998</v>
      </c>
      <c r="B2760" s="2">
        <v>45147</v>
      </c>
      <c r="C2760" s="2" t="s">
        <v>715</v>
      </c>
      <c r="D2760" s="1" t="s">
        <v>770</v>
      </c>
      <c r="E2760" s="1" t="s">
        <v>80</v>
      </c>
      <c r="F2760" s="1">
        <v>127896</v>
      </c>
      <c r="G2760" s="1" t="s">
        <v>423</v>
      </c>
      <c r="H2760" s="29">
        <v>14169</v>
      </c>
      <c r="I2760" s="46">
        <v>516.75</v>
      </c>
      <c r="J2760" s="30">
        <v>491.47</v>
      </c>
      <c r="K2760" s="4"/>
      <c r="L2760" s="3" t="s">
        <v>844</v>
      </c>
      <c r="M2760" s="2">
        <v>45142</v>
      </c>
      <c r="N2760" s="2"/>
      <c r="O2760" s="5">
        <v>45166</v>
      </c>
      <c r="P2760" s="2"/>
      <c r="Q2760" s="2"/>
      <c r="R2760" s="1"/>
      <c r="S2760" s="45"/>
      <c r="T2760" s="31"/>
    </row>
    <row r="2761" spans="1:20" hidden="1" x14ac:dyDescent="0.25">
      <c r="A2761" s="1">
        <v>26899198</v>
      </c>
      <c r="B2761" s="2">
        <v>45147</v>
      </c>
      <c r="C2761" s="2" t="s">
        <v>715</v>
      </c>
      <c r="D2761" s="1" t="s">
        <v>880</v>
      </c>
      <c r="E2761" s="1" t="s">
        <v>80</v>
      </c>
      <c r="F2761" s="1">
        <v>127897</v>
      </c>
      <c r="G2761" s="1" t="s">
        <v>423</v>
      </c>
      <c r="H2761" s="29">
        <v>18569</v>
      </c>
      <c r="I2761" s="46">
        <v>666.35</v>
      </c>
      <c r="J2761" s="30">
        <v>651.47799999999995</v>
      </c>
      <c r="K2761" s="4"/>
      <c r="L2761" s="3" t="s">
        <v>844</v>
      </c>
      <c r="M2761" s="2">
        <v>45142</v>
      </c>
      <c r="N2761" s="2"/>
      <c r="O2761" s="5">
        <v>45166</v>
      </c>
      <c r="P2761" s="2"/>
      <c r="Q2761" s="2"/>
      <c r="R2761" s="1"/>
      <c r="S2761" s="45"/>
      <c r="T2761" s="31"/>
    </row>
    <row r="2762" spans="1:20" hidden="1" x14ac:dyDescent="0.25">
      <c r="A2762" s="1">
        <v>26960398</v>
      </c>
      <c r="B2762" s="2">
        <v>45147</v>
      </c>
      <c r="C2762" s="2" t="s">
        <v>715</v>
      </c>
      <c r="D2762" s="1" t="s">
        <v>1054</v>
      </c>
      <c r="E2762" s="1" t="s">
        <v>80</v>
      </c>
      <c r="F2762" s="1">
        <v>127898</v>
      </c>
      <c r="G2762" s="1" t="s">
        <v>423</v>
      </c>
      <c r="H2762" s="29">
        <v>17519</v>
      </c>
      <c r="I2762" s="46">
        <v>630.65</v>
      </c>
      <c r="J2762" s="30">
        <v>618.10500000000002</v>
      </c>
      <c r="K2762" s="4"/>
      <c r="L2762" s="3" t="s">
        <v>844</v>
      </c>
      <c r="M2762" s="2">
        <v>45142</v>
      </c>
      <c r="N2762" s="2"/>
      <c r="O2762" s="5">
        <v>45166</v>
      </c>
      <c r="P2762" s="2"/>
      <c r="Q2762" s="2"/>
      <c r="R2762" s="1"/>
      <c r="S2762" s="45"/>
      <c r="T2762" s="31"/>
    </row>
    <row r="2763" spans="1:20" hidden="1" x14ac:dyDescent="0.25">
      <c r="A2763" s="1">
        <v>27580798</v>
      </c>
      <c r="B2763" s="2">
        <v>45142</v>
      </c>
      <c r="C2763" s="2" t="s">
        <v>715</v>
      </c>
      <c r="D2763" s="1" t="s">
        <v>165</v>
      </c>
      <c r="E2763" s="1" t="s">
        <v>49</v>
      </c>
      <c r="F2763" s="1">
        <v>127899</v>
      </c>
      <c r="G2763" s="1" t="s">
        <v>424</v>
      </c>
      <c r="H2763" s="29">
        <v>10515.27</v>
      </c>
      <c r="I2763" s="46">
        <v>811.83</v>
      </c>
      <c r="J2763" s="30">
        <v>343.50599999999997</v>
      </c>
      <c r="K2763" s="4"/>
      <c r="L2763" s="3" t="s">
        <v>798</v>
      </c>
      <c r="M2763" s="2">
        <v>45142</v>
      </c>
      <c r="N2763" s="2"/>
      <c r="O2763" s="5">
        <v>45166</v>
      </c>
      <c r="P2763" s="2"/>
      <c r="Q2763" s="2"/>
      <c r="R2763" s="1"/>
      <c r="S2763" s="45"/>
      <c r="T2763" s="31"/>
    </row>
    <row r="2764" spans="1:20" hidden="1" x14ac:dyDescent="0.25">
      <c r="A2764" s="1">
        <v>27513798</v>
      </c>
      <c r="B2764" s="2">
        <v>45147</v>
      </c>
      <c r="C2764" s="2" t="s">
        <v>715</v>
      </c>
      <c r="D2764" s="1" t="s">
        <v>834</v>
      </c>
      <c r="E2764" s="1" t="s">
        <v>80</v>
      </c>
      <c r="F2764" s="1">
        <v>127901</v>
      </c>
      <c r="G2764" s="1" t="s">
        <v>423</v>
      </c>
      <c r="H2764" s="29">
        <v>18089</v>
      </c>
      <c r="I2764" s="46">
        <v>650.03</v>
      </c>
      <c r="J2764" s="30">
        <v>620.66300000000001</v>
      </c>
      <c r="K2764" s="4"/>
      <c r="L2764" s="3" t="s">
        <v>844</v>
      </c>
      <c r="M2764" s="2">
        <v>45142</v>
      </c>
      <c r="N2764" s="2"/>
      <c r="O2764" s="5">
        <v>45166</v>
      </c>
      <c r="P2764" s="2"/>
      <c r="Q2764" s="2"/>
      <c r="R2764" s="1"/>
      <c r="S2764" s="45"/>
      <c r="T2764" s="31"/>
    </row>
    <row r="2765" spans="1:20" hidden="1" x14ac:dyDescent="0.25">
      <c r="A2765" s="1">
        <v>27359298</v>
      </c>
      <c r="B2765" s="2">
        <v>45142</v>
      </c>
      <c r="C2765" s="2" t="s">
        <v>715</v>
      </c>
      <c r="D2765" s="1" t="s">
        <v>72</v>
      </c>
      <c r="E2765" s="1" t="s">
        <v>5</v>
      </c>
      <c r="F2765" s="1">
        <v>127902</v>
      </c>
      <c r="G2765" s="1" t="s">
        <v>422</v>
      </c>
      <c r="H2765" s="29">
        <v>16669</v>
      </c>
      <c r="I2765" s="46">
        <v>470.22</v>
      </c>
      <c r="J2765" s="30">
        <v>596.548</v>
      </c>
      <c r="K2765" s="4"/>
      <c r="L2765" s="3" t="s">
        <v>188</v>
      </c>
      <c r="M2765" s="2">
        <v>45142</v>
      </c>
      <c r="N2765" s="2"/>
      <c r="O2765" s="5">
        <v>45147</v>
      </c>
      <c r="P2765" s="2"/>
      <c r="Q2765" s="2"/>
      <c r="R2765" s="1"/>
      <c r="S2765" s="45"/>
      <c r="T2765" s="31"/>
    </row>
    <row r="2766" spans="1:20" hidden="1" x14ac:dyDescent="0.25">
      <c r="A2766" s="1">
        <v>27570398</v>
      </c>
      <c r="B2766" s="2">
        <v>45142</v>
      </c>
      <c r="C2766" s="2" t="s">
        <v>715</v>
      </c>
      <c r="D2766" s="1" t="s">
        <v>35</v>
      </c>
      <c r="E2766" s="1" t="s">
        <v>26</v>
      </c>
      <c r="F2766" s="1">
        <v>127903</v>
      </c>
      <c r="G2766" s="1" t="s">
        <v>424</v>
      </c>
      <c r="H2766" s="29">
        <v>18934.810000000001</v>
      </c>
      <c r="I2766" s="46">
        <v>1184.06</v>
      </c>
      <c r="J2766" s="30">
        <v>694.64499999999998</v>
      </c>
      <c r="K2766" s="4"/>
      <c r="L2766" s="3" t="s">
        <v>510</v>
      </c>
      <c r="M2766" s="2">
        <v>45142</v>
      </c>
      <c r="N2766" s="2"/>
      <c r="O2766" s="5">
        <v>45161</v>
      </c>
      <c r="P2766" s="2"/>
      <c r="Q2766" s="2"/>
      <c r="R2766" s="1"/>
      <c r="S2766" s="45"/>
      <c r="T2766" s="31"/>
    </row>
    <row r="2767" spans="1:20" hidden="1" x14ac:dyDescent="0.25">
      <c r="A2767" s="1">
        <v>27622698</v>
      </c>
      <c r="B2767" s="2">
        <v>45147</v>
      </c>
      <c r="C2767" s="2" t="s">
        <v>715</v>
      </c>
      <c r="D2767" s="1" t="s">
        <v>768</v>
      </c>
      <c r="E2767" s="1" t="s">
        <v>80</v>
      </c>
      <c r="F2767" s="1">
        <v>127905</v>
      </c>
      <c r="G2767" s="1" t="s">
        <v>423</v>
      </c>
      <c r="H2767" s="29">
        <v>22349</v>
      </c>
      <c r="I2767" s="46">
        <v>794.87</v>
      </c>
      <c r="J2767" s="30">
        <v>798.96900000000005</v>
      </c>
      <c r="K2767" s="4"/>
      <c r="L2767" s="3" t="s">
        <v>844</v>
      </c>
      <c r="M2767" s="2">
        <v>45142</v>
      </c>
      <c r="N2767" s="2"/>
      <c r="O2767" s="5">
        <v>45166</v>
      </c>
      <c r="P2767" s="5"/>
      <c r="Q2767" s="2"/>
      <c r="R2767" s="1"/>
      <c r="S2767" s="45"/>
      <c r="T2767" s="31"/>
    </row>
    <row r="2768" spans="1:20" hidden="1" x14ac:dyDescent="0.25">
      <c r="A2768" s="1">
        <v>26781098</v>
      </c>
      <c r="B2768" s="2">
        <v>45142</v>
      </c>
      <c r="C2768" s="2" t="s">
        <v>715</v>
      </c>
      <c r="D2768" s="1" t="s">
        <v>92</v>
      </c>
      <c r="E2768" s="1" t="s">
        <v>30</v>
      </c>
      <c r="F2768" s="1">
        <v>127910</v>
      </c>
      <c r="G2768" s="1" t="s">
        <v>425</v>
      </c>
      <c r="H2768" s="29">
        <v>9495</v>
      </c>
      <c r="I2768" s="46">
        <v>652.79999999999995</v>
      </c>
      <c r="J2768" s="30">
        <v>313.76</v>
      </c>
      <c r="K2768" s="4"/>
      <c r="L2768" s="3" t="s">
        <v>798</v>
      </c>
      <c r="M2768" s="2">
        <v>45142</v>
      </c>
      <c r="N2768" s="2"/>
      <c r="O2768" s="5">
        <v>45161</v>
      </c>
      <c r="P2768" s="2"/>
      <c r="Q2768" s="2"/>
      <c r="R2768" s="1"/>
      <c r="S2768" s="45"/>
      <c r="T2768" s="31"/>
    </row>
    <row r="2769" spans="1:20" hidden="1" x14ac:dyDescent="0.25">
      <c r="A2769" s="1">
        <v>26837598</v>
      </c>
      <c r="B2769" s="2">
        <v>45147</v>
      </c>
      <c r="C2769" s="2" t="s">
        <v>715</v>
      </c>
      <c r="D2769" s="1" t="s">
        <v>1024</v>
      </c>
      <c r="E2769" s="1" t="s">
        <v>80</v>
      </c>
      <c r="F2769" s="1">
        <v>127911</v>
      </c>
      <c r="G2769" s="1" t="s">
        <v>423</v>
      </c>
      <c r="H2769" s="29">
        <v>8800</v>
      </c>
      <c r="I2769" s="46">
        <v>334.2</v>
      </c>
      <c r="J2769" s="30">
        <v>252.524</v>
      </c>
      <c r="K2769" s="4"/>
      <c r="L2769" s="3" t="s">
        <v>844</v>
      </c>
      <c r="M2769" s="2">
        <v>45142</v>
      </c>
      <c r="N2769" s="2"/>
      <c r="O2769" s="5">
        <v>45166</v>
      </c>
      <c r="P2769" s="2"/>
      <c r="Q2769" s="2"/>
      <c r="R2769" s="1"/>
      <c r="S2769" s="45"/>
      <c r="T2769" s="31"/>
    </row>
    <row r="2770" spans="1:20" hidden="1" x14ac:dyDescent="0.25">
      <c r="A2770" s="1">
        <v>27486398</v>
      </c>
      <c r="B2770" s="2">
        <v>45147</v>
      </c>
      <c r="C2770" s="2" t="s">
        <v>715</v>
      </c>
      <c r="D2770" s="1" t="s">
        <v>132</v>
      </c>
      <c r="E2770" s="1" t="s">
        <v>88</v>
      </c>
      <c r="F2770" s="1">
        <v>127912</v>
      </c>
      <c r="G2770" s="1" t="s">
        <v>423</v>
      </c>
      <c r="H2770" s="29">
        <v>41200</v>
      </c>
      <c r="I2770" s="46">
        <v>1435.8</v>
      </c>
      <c r="J2770" s="30">
        <v>1314.1310000000001</v>
      </c>
      <c r="K2770" s="4"/>
      <c r="L2770" s="3" t="s">
        <v>844</v>
      </c>
      <c r="M2770" s="2">
        <v>45142</v>
      </c>
      <c r="N2770" s="2"/>
      <c r="O2770" s="5">
        <v>45166</v>
      </c>
      <c r="P2770" s="2"/>
      <c r="Q2770" s="2"/>
      <c r="R2770" s="1"/>
      <c r="S2770" s="45"/>
      <c r="T2770" s="31"/>
    </row>
    <row r="2771" spans="1:20" hidden="1" x14ac:dyDescent="0.25">
      <c r="A2771" s="1">
        <v>27556898</v>
      </c>
      <c r="B2771" s="2">
        <v>45142</v>
      </c>
      <c r="C2771" s="2" t="s">
        <v>715</v>
      </c>
      <c r="D2771" s="1" t="s">
        <v>351</v>
      </c>
      <c r="E2771" s="1" t="s">
        <v>26</v>
      </c>
      <c r="F2771" s="1">
        <v>127913</v>
      </c>
      <c r="G2771" s="1" t="s">
        <v>424</v>
      </c>
      <c r="H2771" s="29">
        <v>26644.18</v>
      </c>
      <c r="I2771" s="46">
        <v>1638.69</v>
      </c>
      <c r="J2771" s="30">
        <v>772.24599999999998</v>
      </c>
      <c r="K2771" s="4"/>
      <c r="L2771" s="3" t="s">
        <v>510</v>
      </c>
      <c r="M2771" s="2">
        <v>45142</v>
      </c>
      <c r="N2771" s="2"/>
      <c r="O2771" s="5">
        <v>45163</v>
      </c>
      <c r="P2771" s="2"/>
      <c r="Q2771" s="2"/>
      <c r="R2771" s="1"/>
      <c r="S2771" s="45"/>
      <c r="T2771" s="31"/>
    </row>
    <row r="2772" spans="1:20" hidden="1" x14ac:dyDescent="0.25">
      <c r="A2772" s="1">
        <v>27039198</v>
      </c>
      <c r="B2772" s="2">
        <v>45147</v>
      </c>
      <c r="C2772" s="2" t="s">
        <v>715</v>
      </c>
      <c r="D2772" s="1" t="s">
        <v>185</v>
      </c>
      <c r="E2772" s="1" t="s">
        <v>80</v>
      </c>
      <c r="F2772" s="1">
        <v>127914</v>
      </c>
      <c r="G2772" s="1" t="s">
        <v>423</v>
      </c>
      <c r="H2772" s="29">
        <v>8249</v>
      </c>
      <c r="I2772" s="46">
        <v>315.47000000000003</v>
      </c>
      <c r="J2772" s="30">
        <v>242.393</v>
      </c>
      <c r="K2772" s="4"/>
      <c r="L2772" s="3" t="s">
        <v>844</v>
      </c>
      <c r="M2772" s="2">
        <v>45142</v>
      </c>
      <c r="N2772" s="2"/>
      <c r="O2772" s="5">
        <v>45166</v>
      </c>
      <c r="P2772" s="2"/>
      <c r="Q2772" s="2"/>
      <c r="R2772" s="1"/>
      <c r="S2772" s="45"/>
      <c r="T2772" s="31"/>
    </row>
    <row r="2773" spans="1:20" hidden="1" x14ac:dyDescent="0.25">
      <c r="A2773" s="1">
        <v>27503398</v>
      </c>
      <c r="B2773" s="2">
        <v>45142</v>
      </c>
      <c r="C2773" s="2" t="s">
        <v>715</v>
      </c>
      <c r="D2773" s="1" t="s">
        <v>154</v>
      </c>
      <c r="E2773" s="1" t="s">
        <v>155</v>
      </c>
      <c r="F2773" s="1">
        <v>127915</v>
      </c>
      <c r="G2773" s="1" t="s">
        <v>425</v>
      </c>
      <c r="H2773" s="29">
        <v>8590.6</v>
      </c>
      <c r="I2773" s="46">
        <v>274.45</v>
      </c>
      <c r="J2773" s="30">
        <v>239.125</v>
      </c>
      <c r="K2773" s="4"/>
      <c r="L2773" s="3" t="s">
        <v>510</v>
      </c>
      <c r="M2773" s="2">
        <v>45142</v>
      </c>
      <c r="N2773" s="2"/>
      <c r="O2773" s="5">
        <v>45153</v>
      </c>
      <c r="P2773" s="2"/>
      <c r="Q2773" s="2"/>
      <c r="R2773" s="1"/>
      <c r="S2773" s="45"/>
      <c r="T2773" s="31"/>
    </row>
    <row r="2774" spans="1:20" hidden="1" x14ac:dyDescent="0.25">
      <c r="A2774" s="1">
        <v>27439898</v>
      </c>
      <c r="B2774" s="2">
        <v>45142</v>
      </c>
      <c r="C2774" s="2" t="s">
        <v>715</v>
      </c>
      <c r="D2774" s="1" t="s">
        <v>274</v>
      </c>
      <c r="E2774" s="1" t="s">
        <v>6</v>
      </c>
      <c r="F2774" s="1">
        <v>127916</v>
      </c>
      <c r="G2774" s="1" t="s">
        <v>422</v>
      </c>
      <c r="H2774" s="29">
        <v>11126.61</v>
      </c>
      <c r="I2774" s="46">
        <v>333.8</v>
      </c>
      <c r="J2774" s="30">
        <v>371.81299999999999</v>
      </c>
      <c r="K2774" s="4"/>
      <c r="L2774" s="3" t="s">
        <v>655</v>
      </c>
      <c r="M2774" s="2">
        <v>45142</v>
      </c>
      <c r="N2774" s="2"/>
      <c r="O2774" s="5">
        <v>45147</v>
      </c>
      <c r="P2774" s="2"/>
      <c r="Q2774" s="2"/>
      <c r="R2774" s="1"/>
      <c r="S2774" s="45"/>
      <c r="T2774" s="31"/>
    </row>
    <row r="2775" spans="1:20" hidden="1" x14ac:dyDescent="0.25">
      <c r="A2775" s="1">
        <v>27329598</v>
      </c>
      <c r="B2775" s="2">
        <v>45142</v>
      </c>
      <c r="C2775" s="2" t="s">
        <v>715</v>
      </c>
      <c r="D2775" s="1" t="s">
        <v>1071</v>
      </c>
      <c r="E2775" s="1" t="s">
        <v>28</v>
      </c>
      <c r="F2775" s="1">
        <v>127917</v>
      </c>
      <c r="G2775" s="1" t="s">
        <v>425</v>
      </c>
      <c r="H2775" s="29">
        <v>20591.009999999998</v>
      </c>
      <c r="I2775" s="46">
        <v>1075.5</v>
      </c>
      <c r="J2775" s="30">
        <v>737.51800000000003</v>
      </c>
      <c r="K2775" s="4"/>
      <c r="L2775" s="3" t="s">
        <v>798</v>
      </c>
      <c r="M2775" s="2">
        <v>45142</v>
      </c>
      <c r="N2775" s="2"/>
      <c r="O2775" s="5">
        <v>45161</v>
      </c>
      <c r="P2775" s="2"/>
      <c r="Q2775" s="2"/>
      <c r="R2775" s="1"/>
      <c r="S2775" s="45"/>
      <c r="T2775" s="31"/>
    </row>
    <row r="2776" spans="1:20" hidden="1" x14ac:dyDescent="0.25">
      <c r="A2776" s="1">
        <v>27697398</v>
      </c>
      <c r="B2776" s="2">
        <v>45142</v>
      </c>
      <c r="C2776" s="2" t="s">
        <v>715</v>
      </c>
      <c r="D2776" s="1" t="s">
        <v>711</v>
      </c>
      <c r="E2776" s="1" t="s">
        <v>6</v>
      </c>
      <c r="F2776" s="1">
        <v>127919</v>
      </c>
      <c r="G2776" s="1" t="s">
        <v>422</v>
      </c>
      <c r="H2776" s="29">
        <v>25635.03</v>
      </c>
      <c r="I2776" s="46">
        <v>769.05</v>
      </c>
      <c r="J2776" s="30">
        <v>1200.335</v>
      </c>
      <c r="K2776" s="4"/>
      <c r="L2776" s="3" t="s">
        <v>655</v>
      </c>
      <c r="M2776" s="2">
        <v>45142</v>
      </c>
      <c r="N2776" s="2"/>
      <c r="O2776" s="5">
        <v>45149</v>
      </c>
      <c r="P2776" s="2"/>
      <c r="Q2776" s="2"/>
      <c r="R2776" s="1"/>
      <c r="S2776" s="45"/>
      <c r="T2776" s="31"/>
    </row>
    <row r="2777" spans="1:20" ht="0.6" hidden="1" customHeight="1" x14ac:dyDescent="0.25">
      <c r="A2777" s="1">
        <v>26821298</v>
      </c>
      <c r="B2777" s="2">
        <v>45147</v>
      </c>
      <c r="C2777" s="2" t="s">
        <v>715</v>
      </c>
      <c r="D2777" s="1" t="s">
        <v>185</v>
      </c>
      <c r="E2777" s="1" t="s">
        <v>80</v>
      </c>
      <c r="F2777" s="1">
        <v>127920</v>
      </c>
      <c r="G2777" s="1" t="s">
        <v>423</v>
      </c>
      <c r="H2777" s="29">
        <v>9589</v>
      </c>
      <c r="I2777" s="46">
        <v>361.03</v>
      </c>
      <c r="J2777" s="30">
        <v>313.76</v>
      </c>
      <c r="K2777" s="4"/>
      <c r="L2777" s="3" t="s">
        <v>844</v>
      </c>
      <c r="M2777" s="2">
        <v>45142</v>
      </c>
      <c r="N2777" s="2"/>
      <c r="O2777" s="5">
        <v>45166</v>
      </c>
      <c r="P2777" s="2"/>
      <c r="Q2777" s="2"/>
      <c r="R2777" s="1"/>
      <c r="S2777" s="45"/>
      <c r="T2777" s="31"/>
    </row>
    <row r="2778" spans="1:20" hidden="1" x14ac:dyDescent="0.25">
      <c r="A2778" s="1">
        <v>26751598</v>
      </c>
      <c r="B2778" s="2">
        <v>45142</v>
      </c>
      <c r="C2778" s="2" t="s">
        <v>715</v>
      </c>
      <c r="D2778" s="1" t="s">
        <v>729</v>
      </c>
      <c r="E2778" s="1" t="s">
        <v>91</v>
      </c>
      <c r="F2778" s="1">
        <v>127924</v>
      </c>
      <c r="G2778" s="1" t="s">
        <v>426</v>
      </c>
      <c r="H2778" s="29">
        <v>11239</v>
      </c>
      <c r="I2778" s="46">
        <v>604.55999999999995</v>
      </c>
      <c r="J2778" s="30">
        <v>371.93700000000001</v>
      </c>
      <c r="K2778" s="4"/>
      <c r="L2778" s="3" t="s">
        <v>52</v>
      </c>
      <c r="M2778" s="2">
        <v>45142</v>
      </c>
      <c r="N2778" s="2"/>
      <c r="O2778" s="5">
        <v>45159</v>
      </c>
      <c r="P2778" s="2"/>
      <c r="Q2778" s="2"/>
      <c r="R2778" s="1"/>
      <c r="S2778" s="45"/>
      <c r="T2778" s="31"/>
    </row>
    <row r="2779" spans="1:20" hidden="1" x14ac:dyDescent="0.25">
      <c r="A2779" s="1">
        <v>26895098</v>
      </c>
      <c r="B2779" s="2">
        <v>45147</v>
      </c>
      <c r="C2779" s="2" t="s">
        <v>715</v>
      </c>
      <c r="D2779" s="1" t="s">
        <v>185</v>
      </c>
      <c r="E2779" s="1" t="s">
        <v>80</v>
      </c>
      <c r="F2779" s="1">
        <v>127927</v>
      </c>
      <c r="G2779" s="1" t="s">
        <v>423</v>
      </c>
      <c r="H2779" s="29">
        <v>6789</v>
      </c>
      <c r="I2779" s="46">
        <v>265.83</v>
      </c>
      <c r="J2779" s="30">
        <v>220.89500000000001</v>
      </c>
      <c r="K2779" s="4"/>
      <c r="L2779" s="3" t="s">
        <v>844</v>
      </c>
      <c r="M2779" s="2">
        <v>45142</v>
      </c>
      <c r="N2779" s="2"/>
      <c r="O2779" s="5">
        <v>45166</v>
      </c>
      <c r="P2779" s="2"/>
      <c r="Q2779" s="2"/>
      <c r="R2779" s="1"/>
      <c r="S2779" s="45"/>
      <c r="T2779" s="31"/>
    </row>
    <row r="2780" spans="1:20" hidden="1" x14ac:dyDescent="0.25">
      <c r="A2780" s="1">
        <v>26908798</v>
      </c>
      <c r="B2780" s="2">
        <v>45147</v>
      </c>
      <c r="C2780" s="2" t="s">
        <v>715</v>
      </c>
      <c r="D2780" s="1" t="s">
        <v>185</v>
      </c>
      <c r="E2780" s="1" t="s">
        <v>80</v>
      </c>
      <c r="F2780" s="1">
        <v>127928</v>
      </c>
      <c r="G2780" s="1" t="s">
        <v>423</v>
      </c>
      <c r="H2780" s="29">
        <v>6789</v>
      </c>
      <c r="I2780" s="46">
        <v>265.83</v>
      </c>
      <c r="J2780" s="30">
        <v>220.89500000000001</v>
      </c>
      <c r="K2780" s="4"/>
      <c r="L2780" s="3" t="s">
        <v>844</v>
      </c>
      <c r="M2780" s="2">
        <v>45142</v>
      </c>
      <c r="N2780" s="2"/>
      <c r="O2780" s="5">
        <v>45166</v>
      </c>
      <c r="P2780" s="2"/>
      <c r="Q2780" s="2"/>
      <c r="R2780" s="1"/>
      <c r="S2780" s="45"/>
      <c r="T2780" s="31"/>
    </row>
    <row r="2781" spans="1:20" hidden="1" x14ac:dyDescent="0.25">
      <c r="A2781" s="1">
        <v>27112298</v>
      </c>
      <c r="B2781" s="2">
        <v>45147</v>
      </c>
      <c r="C2781" s="2" t="s">
        <v>715</v>
      </c>
      <c r="D2781" s="1" t="s">
        <v>880</v>
      </c>
      <c r="E2781" s="1" t="s">
        <v>80</v>
      </c>
      <c r="F2781" s="1">
        <v>127929</v>
      </c>
      <c r="G2781" s="1" t="s">
        <v>423</v>
      </c>
      <c r="H2781" s="29">
        <v>8249</v>
      </c>
      <c r="I2781" s="46">
        <v>315.47000000000003</v>
      </c>
      <c r="J2781" s="30">
        <v>252.553</v>
      </c>
      <c r="K2781" s="4"/>
      <c r="L2781" s="3" t="s">
        <v>844</v>
      </c>
      <c r="M2781" s="2">
        <v>45142</v>
      </c>
      <c r="N2781" s="2"/>
      <c r="O2781" s="5">
        <v>45166</v>
      </c>
      <c r="P2781" s="2"/>
      <c r="Q2781" s="2"/>
      <c r="R2781" s="1"/>
      <c r="S2781" s="45"/>
      <c r="T2781" s="31"/>
    </row>
    <row r="2782" spans="1:20" hidden="1" x14ac:dyDescent="0.25">
      <c r="A2782" s="1">
        <v>26662298</v>
      </c>
      <c r="B2782" s="2">
        <v>45142</v>
      </c>
      <c r="C2782" s="2" t="s">
        <v>715</v>
      </c>
      <c r="D2782" s="1" t="s">
        <v>732</v>
      </c>
      <c r="E2782" s="1" t="s">
        <v>5</v>
      </c>
      <c r="F2782" s="1">
        <v>127932</v>
      </c>
      <c r="G2782" s="1" t="s">
        <v>422</v>
      </c>
      <c r="H2782" s="29">
        <v>11790</v>
      </c>
      <c r="I2782" s="46">
        <v>326.89</v>
      </c>
      <c r="J2782" s="30">
        <v>405.55500000000001</v>
      </c>
      <c r="K2782" s="4"/>
      <c r="L2782" s="3" t="s">
        <v>188</v>
      </c>
      <c r="M2782" s="2">
        <v>45142</v>
      </c>
      <c r="N2782" s="2"/>
      <c r="O2782" s="5">
        <v>45146</v>
      </c>
      <c r="P2782" s="2"/>
      <c r="Q2782" s="2"/>
      <c r="R2782" s="1"/>
      <c r="S2782" s="45"/>
      <c r="T2782" s="31"/>
    </row>
    <row r="2783" spans="1:20" hidden="1" x14ac:dyDescent="0.25">
      <c r="A2783" s="1">
        <v>26301498</v>
      </c>
      <c r="B2783" s="2">
        <v>45142</v>
      </c>
      <c r="C2783" s="2" t="s">
        <v>715</v>
      </c>
      <c r="D2783" s="1" t="s">
        <v>78</v>
      </c>
      <c r="E2783" s="1" t="s">
        <v>6</v>
      </c>
      <c r="F2783" s="1">
        <v>127933</v>
      </c>
      <c r="G2783" s="1" t="s">
        <v>422</v>
      </c>
      <c r="H2783" s="29">
        <v>5829</v>
      </c>
      <c r="I2783" s="46">
        <v>250</v>
      </c>
      <c r="J2783" s="30">
        <v>165</v>
      </c>
      <c r="K2783" s="4"/>
      <c r="L2783" s="3" t="s">
        <v>655</v>
      </c>
      <c r="M2783" s="2">
        <v>45142</v>
      </c>
      <c r="N2783" s="2"/>
      <c r="O2783" s="5">
        <v>45149</v>
      </c>
      <c r="P2783" s="2"/>
      <c r="Q2783" s="2"/>
      <c r="R2783" s="1"/>
      <c r="S2783" s="45"/>
      <c r="T2783" s="31"/>
    </row>
    <row r="2784" spans="1:20" hidden="1" x14ac:dyDescent="0.25">
      <c r="A2784" s="1">
        <v>27626298</v>
      </c>
      <c r="B2784" s="2">
        <v>45145</v>
      </c>
      <c r="C2784" s="2" t="s">
        <v>715</v>
      </c>
      <c r="D2784" s="1" t="s">
        <v>34</v>
      </c>
      <c r="E2784" s="1" t="s">
        <v>28</v>
      </c>
      <c r="F2784" s="1">
        <v>127936</v>
      </c>
      <c r="G2784" s="1" t="s">
        <v>425</v>
      </c>
      <c r="H2784" s="29">
        <v>295000</v>
      </c>
      <c r="I2784" s="46">
        <v>11246.44</v>
      </c>
      <c r="J2784" s="30">
        <v>9623.76</v>
      </c>
      <c r="K2784" s="4"/>
      <c r="L2784" s="3" t="s">
        <v>800</v>
      </c>
      <c r="M2784" s="2">
        <v>45142</v>
      </c>
      <c r="N2784" s="2" t="s">
        <v>1408</v>
      </c>
      <c r="O2784" s="5">
        <v>45152</v>
      </c>
      <c r="P2784" s="2"/>
      <c r="Q2784" s="2"/>
      <c r="R2784" s="1"/>
      <c r="S2784" s="45"/>
      <c r="T2784" s="31"/>
    </row>
    <row r="2785" spans="1:20" hidden="1" x14ac:dyDescent="0.25">
      <c r="A2785" s="1">
        <v>27166598</v>
      </c>
      <c r="B2785" s="2">
        <v>45142</v>
      </c>
      <c r="C2785" s="2" t="s">
        <v>715</v>
      </c>
      <c r="D2785" s="1" t="s">
        <v>352</v>
      </c>
      <c r="E2785" s="1" t="s">
        <v>6</v>
      </c>
      <c r="F2785" s="1">
        <v>127940</v>
      </c>
      <c r="G2785" s="1" t="s">
        <v>422</v>
      </c>
      <c r="H2785" s="29">
        <v>13119</v>
      </c>
      <c r="I2785" s="46">
        <v>393.57</v>
      </c>
      <c r="J2785" s="30">
        <v>435</v>
      </c>
      <c r="K2785" s="4"/>
      <c r="L2785" s="3" t="s">
        <v>655</v>
      </c>
      <c r="M2785" s="2">
        <v>45142</v>
      </c>
      <c r="N2785" s="2"/>
      <c r="O2785" s="5">
        <v>45149</v>
      </c>
      <c r="P2785" s="2"/>
      <c r="Q2785" s="2"/>
      <c r="R2785" s="1"/>
      <c r="S2785" s="45"/>
      <c r="T2785" s="31"/>
    </row>
    <row r="2786" spans="1:20" hidden="1" x14ac:dyDescent="0.25">
      <c r="A2786" s="1">
        <v>27003398</v>
      </c>
      <c r="B2786" s="2">
        <v>45147</v>
      </c>
      <c r="C2786" s="2" t="s">
        <v>715</v>
      </c>
      <c r="D2786" s="1" t="s">
        <v>850</v>
      </c>
      <c r="E2786" s="1" t="s">
        <v>80</v>
      </c>
      <c r="F2786" s="1">
        <v>127941</v>
      </c>
      <c r="G2786" s="1" t="s">
        <v>423</v>
      </c>
      <c r="H2786" s="29">
        <v>12000</v>
      </c>
      <c r="I2786" s="46">
        <v>443</v>
      </c>
      <c r="J2786" s="30">
        <v>410</v>
      </c>
      <c r="K2786" s="4"/>
      <c r="L2786" s="3" t="s">
        <v>844</v>
      </c>
      <c r="M2786" s="2">
        <v>45142</v>
      </c>
      <c r="N2786" s="2"/>
      <c r="O2786" s="5">
        <v>45166</v>
      </c>
      <c r="P2786" s="2"/>
      <c r="Q2786" s="2"/>
      <c r="R2786" s="1"/>
      <c r="S2786" s="45"/>
      <c r="T2786" s="31"/>
    </row>
    <row r="2787" spans="1:20" hidden="1" x14ac:dyDescent="0.25">
      <c r="A2787" s="1">
        <v>27394698</v>
      </c>
      <c r="B2787" s="2">
        <v>45147</v>
      </c>
      <c r="C2787" s="2" t="s">
        <v>715</v>
      </c>
      <c r="D2787" s="1" t="s">
        <v>184</v>
      </c>
      <c r="E2787" s="1" t="s">
        <v>80</v>
      </c>
      <c r="F2787" s="1">
        <v>127942</v>
      </c>
      <c r="G2787" s="1" t="s">
        <v>423</v>
      </c>
      <c r="H2787" s="29">
        <v>12549</v>
      </c>
      <c r="I2787" s="46">
        <v>461.67</v>
      </c>
      <c r="J2787" s="30">
        <v>449</v>
      </c>
      <c r="K2787" s="4"/>
      <c r="L2787" s="3" t="s">
        <v>844</v>
      </c>
      <c r="M2787" s="2">
        <v>45142</v>
      </c>
      <c r="N2787" s="2"/>
      <c r="O2787" s="5">
        <v>45166</v>
      </c>
      <c r="P2787" s="2"/>
      <c r="Q2787" s="2"/>
      <c r="R2787" s="1"/>
      <c r="S2787" s="45"/>
      <c r="T2787" s="31"/>
    </row>
    <row r="2788" spans="1:20" hidden="1" x14ac:dyDescent="0.25">
      <c r="A2788" s="1">
        <v>27404198</v>
      </c>
      <c r="B2788" s="2">
        <v>45142</v>
      </c>
      <c r="C2788" s="2" t="s">
        <v>715</v>
      </c>
      <c r="D2788" s="1" t="s">
        <v>885</v>
      </c>
      <c r="E2788" s="1" t="s">
        <v>143</v>
      </c>
      <c r="F2788" s="1">
        <v>127943</v>
      </c>
      <c r="G2788" s="1" t="s">
        <v>424</v>
      </c>
      <c r="H2788" s="29">
        <v>11576.17</v>
      </c>
      <c r="I2788" s="46">
        <v>972.55</v>
      </c>
      <c r="J2788" s="30">
        <v>372</v>
      </c>
      <c r="K2788" s="4"/>
      <c r="L2788" s="3" t="s">
        <v>798</v>
      </c>
      <c r="M2788" s="2">
        <v>45142</v>
      </c>
      <c r="N2788" s="2"/>
      <c r="O2788" s="5">
        <v>45166</v>
      </c>
      <c r="P2788" s="2"/>
      <c r="Q2788" s="2"/>
      <c r="R2788" s="1"/>
      <c r="S2788" s="45"/>
      <c r="T2788" s="31"/>
    </row>
    <row r="2789" spans="1:20" hidden="1" x14ac:dyDescent="0.25">
      <c r="A2789" s="1">
        <v>27376798</v>
      </c>
      <c r="B2789" s="2">
        <v>45145</v>
      </c>
      <c r="C2789" s="2" t="s">
        <v>715</v>
      </c>
      <c r="D2789" s="1" t="s">
        <v>738</v>
      </c>
      <c r="E2789" s="1" t="s">
        <v>33</v>
      </c>
      <c r="F2789" s="1">
        <v>127944</v>
      </c>
      <c r="G2789" s="1" t="s">
        <v>425</v>
      </c>
      <c r="H2789" s="29">
        <v>15413.4</v>
      </c>
      <c r="I2789" s="46">
        <v>663.3</v>
      </c>
      <c r="J2789" s="30">
        <v>449</v>
      </c>
      <c r="K2789" s="4"/>
      <c r="L2789" s="3" t="s">
        <v>510</v>
      </c>
      <c r="M2789" s="2">
        <v>45142</v>
      </c>
      <c r="N2789" s="2"/>
      <c r="O2789" s="5">
        <v>45161</v>
      </c>
      <c r="P2789" s="2"/>
      <c r="Q2789" s="2"/>
      <c r="R2789" s="1"/>
      <c r="S2789" s="45"/>
      <c r="T2789" s="31"/>
    </row>
    <row r="2790" spans="1:20" hidden="1" x14ac:dyDescent="0.25">
      <c r="A2790" s="1">
        <v>27374998</v>
      </c>
      <c r="B2790" s="2">
        <v>45142</v>
      </c>
      <c r="C2790" s="2" t="s">
        <v>715</v>
      </c>
      <c r="D2790" s="1" t="s">
        <v>123</v>
      </c>
      <c r="E2790" s="1" t="s">
        <v>30</v>
      </c>
      <c r="F2790" s="1">
        <v>127945</v>
      </c>
      <c r="G2790" s="1" t="s">
        <v>425</v>
      </c>
      <c r="H2790" s="29">
        <v>12129</v>
      </c>
      <c r="I2790" s="46">
        <v>501.85</v>
      </c>
      <c r="J2790" s="30">
        <v>372</v>
      </c>
      <c r="K2790" s="4"/>
      <c r="L2790" s="3" t="s">
        <v>798</v>
      </c>
      <c r="M2790" s="2">
        <v>45142</v>
      </c>
      <c r="N2790" s="2"/>
      <c r="O2790" s="5">
        <v>45156</v>
      </c>
      <c r="P2790" s="2"/>
      <c r="Q2790" s="2"/>
      <c r="R2790" s="1"/>
      <c r="S2790" s="45"/>
      <c r="T2790" s="31"/>
    </row>
    <row r="2791" spans="1:20" hidden="1" x14ac:dyDescent="0.25">
      <c r="A2791" s="1">
        <v>27592398</v>
      </c>
      <c r="B2791" s="2">
        <v>45142</v>
      </c>
      <c r="C2791" s="2" t="s">
        <v>715</v>
      </c>
      <c r="D2791" s="1" t="s">
        <v>35</v>
      </c>
      <c r="E2791" s="1" t="s">
        <v>26</v>
      </c>
      <c r="F2791" s="1">
        <v>127946</v>
      </c>
      <c r="G2791" s="1" t="s">
        <v>424</v>
      </c>
      <c r="H2791" s="29">
        <v>15871.27</v>
      </c>
      <c r="I2791" s="46">
        <v>852.27</v>
      </c>
      <c r="J2791" s="30">
        <v>0</v>
      </c>
      <c r="K2791" s="4"/>
      <c r="L2791" s="3" t="s">
        <v>510</v>
      </c>
      <c r="M2791" s="2">
        <v>45142</v>
      </c>
      <c r="N2791" s="2"/>
      <c r="O2791" s="5">
        <v>45161</v>
      </c>
      <c r="P2791" s="2"/>
      <c r="Q2791" s="2"/>
      <c r="R2791" s="1"/>
      <c r="S2791" s="45"/>
      <c r="T2791" s="31"/>
    </row>
    <row r="2792" spans="1:20" hidden="1" x14ac:dyDescent="0.25">
      <c r="A2792" s="1">
        <v>27021898</v>
      </c>
      <c r="B2792" s="2">
        <v>45142</v>
      </c>
      <c r="C2792" s="2" t="s">
        <v>715</v>
      </c>
      <c r="D2792" s="1" t="s">
        <v>113</v>
      </c>
      <c r="E2792" s="1" t="s">
        <v>5</v>
      </c>
      <c r="F2792" s="1">
        <v>127948</v>
      </c>
      <c r="G2792" s="1" t="s">
        <v>422</v>
      </c>
      <c r="H2792" s="29">
        <v>9532.6299999999992</v>
      </c>
      <c r="I2792" s="46">
        <v>226.05</v>
      </c>
      <c r="J2792" s="30">
        <v>273.22699999999998</v>
      </c>
      <c r="K2792" s="4"/>
      <c r="L2792" s="3" t="s">
        <v>188</v>
      </c>
      <c r="M2792" s="2">
        <v>45142</v>
      </c>
      <c r="N2792" s="2"/>
      <c r="O2792" s="5">
        <v>45146</v>
      </c>
      <c r="P2792" s="2"/>
      <c r="Q2792" s="2"/>
      <c r="R2792" s="1"/>
      <c r="S2792" s="45"/>
      <c r="T2792" s="31"/>
    </row>
    <row r="2793" spans="1:20" hidden="1" x14ac:dyDescent="0.25">
      <c r="A2793" s="1">
        <v>27079498</v>
      </c>
      <c r="B2793" s="2">
        <v>45147</v>
      </c>
      <c r="C2793" s="2" t="s">
        <v>715</v>
      </c>
      <c r="D2793" s="1" t="s">
        <v>880</v>
      </c>
      <c r="E2793" s="1" t="s">
        <v>80</v>
      </c>
      <c r="F2793" s="1">
        <v>127951</v>
      </c>
      <c r="G2793" s="1" t="s">
        <v>423</v>
      </c>
      <c r="H2793" s="29">
        <v>8249</v>
      </c>
      <c r="I2793" s="46">
        <v>315.47000000000003</v>
      </c>
      <c r="J2793" s="30">
        <v>252.553</v>
      </c>
      <c r="K2793" s="4"/>
      <c r="L2793" s="3" t="s">
        <v>844</v>
      </c>
      <c r="M2793" s="2">
        <v>45142</v>
      </c>
      <c r="N2793" s="2"/>
      <c r="O2793" s="5">
        <v>45166</v>
      </c>
      <c r="P2793" s="2"/>
      <c r="Q2793" s="2"/>
      <c r="R2793" s="1"/>
      <c r="S2793" s="45"/>
      <c r="T2793" s="31"/>
    </row>
    <row r="2794" spans="1:20" hidden="1" x14ac:dyDescent="0.25">
      <c r="A2794" s="1">
        <v>27573398</v>
      </c>
      <c r="B2794" s="2">
        <v>45142</v>
      </c>
      <c r="C2794" s="2" t="s">
        <v>715</v>
      </c>
      <c r="D2794" s="1" t="s">
        <v>35</v>
      </c>
      <c r="E2794" s="1" t="s">
        <v>26</v>
      </c>
      <c r="F2794" s="1">
        <v>127952</v>
      </c>
      <c r="G2794" s="1" t="s">
        <v>424</v>
      </c>
      <c r="H2794" s="29">
        <v>18934.810000000001</v>
      </c>
      <c r="I2794" s="46">
        <v>1184.06</v>
      </c>
      <c r="J2794" s="30">
        <v>694.64499999999998</v>
      </c>
      <c r="K2794" s="4"/>
      <c r="L2794" s="3" t="s">
        <v>510</v>
      </c>
      <c r="M2794" s="2">
        <v>45142</v>
      </c>
      <c r="N2794" s="2"/>
      <c r="O2794" s="5">
        <v>45161</v>
      </c>
      <c r="P2794" s="2"/>
      <c r="Q2794" s="2"/>
      <c r="R2794" s="1"/>
      <c r="S2794" s="45"/>
      <c r="T2794" s="31"/>
    </row>
    <row r="2795" spans="1:20" hidden="1" x14ac:dyDescent="0.25">
      <c r="A2795" s="1">
        <v>27190998</v>
      </c>
      <c r="B2795" s="2">
        <v>45147</v>
      </c>
      <c r="C2795" s="2" t="s">
        <v>715</v>
      </c>
      <c r="D2795" s="1" t="s">
        <v>85</v>
      </c>
      <c r="E2795" s="1" t="s">
        <v>80</v>
      </c>
      <c r="F2795" s="1">
        <v>127959</v>
      </c>
      <c r="G2795" s="1" t="s">
        <v>423</v>
      </c>
      <c r="H2795" s="29">
        <v>19224.810000000001</v>
      </c>
      <c r="I2795" s="46">
        <v>688.64</v>
      </c>
      <c r="J2795" s="30">
        <v>679</v>
      </c>
      <c r="K2795" s="4"/>
      <c r="L2795" s="3" t="s">
        <v>844</v>
      </c>
      <c r="M2795" s="2">
        <v>45142</v>
      </c>
      <c r="N2795" s="2"/>
      <c r="O2795" s="5">
        <v>45166</v>
      </c>
      <c r="P2795" s="2"/>
      <c r="Q2795" s="2"/>
      <c r="R2795" s="1"/>
      <c r="S2795" s="45"/>
      <c r="T2795" s="31"/>
    </row>
    <row r="2796" spans="1:20" hidden="1" x14ac:dyDescent="0.25">
      <c r="A2796" s="1">
        <v>27019398</v>
      </c>
      <c r="B2796" s="2">
        <v>45142</v>
      </c>
      <c r="C2796" s="2" t="s">
        <v>715</v>
      </c>
      <c r="D2796" s="1" t="s">
        <v>124</v>
      </c>
      <c r="E2796" s="1" t="s">
        <v>30</v>
      </c>
      <c r="F2796" s="1">
        <v>127961</v>
      </c>
      <c r="G2796" s="1" t="s">
        <v>425</v>
      </c>
      <c r="H2796" s="29">
        <v>19907</v>
      </c>
      <c r="I2796" s="46">
        <v>864</v>
      </c>
      <c r="J2796" s="30">
        <v>710</v>
      </c>
      <c r="K2796" s="4"/>
      <c r="L2796" s="3" t="s">
        <v>798</v>
      </c>
      <c r="M2796" s="2">
        <v>45142</v>
      </c>
      <c r="N2796" s="2"/>
      <c r="O2796" s="5">
        <v>45159</v>
      </c>
      <c r="P2796" s="2"/>
      <c r="Q2796" s="2"/>
      <c r="R2796" s="1"/>
      <c r="S2796" s="45"/>
      <c r="T2796" s="31"/>
    </row>
    <row r="2797" spans="1:20" hidden="1" x14ac:dyDescent="0.25">
      <c r="A2797" s="1">
        <v>27115898</v>
      </c>
      <c r="B2797" s="2">
        <v>45142</v>
      </c>
      <c r="C2797" s="2" t="s">
        <v>715</v>
      </c>
      <c r="D2797" s="1" t="s">
        <v>36</v>
      </c>
      <c r="E2797" s="1" t="s">
        <v>30</v>
      </c>
      <c r="F2797" s="1">
        <v>127962</v>
      </c>
      <c r="G2797" s="1" t="s">
        <v>425</v>
      </c>
      <c r="H2797" s="29">
        <v>9589.0300000000007</v>
      </c>
      <c r="I2797" s="46">
        <v>653.34</v>
      </c>
      <c r="J2797" s="30">
        <v>314</v>
      </c>
      <c r="K2797" s="4"/>
      <c r="L2797" s="3" t="s">
        <v>798</v>
      </c>
      <c r="M2797" s="2">
        <v>45142</v>
      </c>
      <c r="N2797" s="2"/>
      <c r="O2797" s="5">
        <v>45167</v>
      </c>
      <c r="P2797" s="2"/>
      <c r="Q2797" s="2"/>
      <c r="R2797" s="1"/>
      <c r="S2797" s="45"/>
      <c r="T2797" s="31"/>
    </row>
    <row r="2798" spans="1:20" hidden="1" x14ac:dyDescent="0.25">
      <c r="A2798" s="1">
        <v>27418898</v>
      </c>
      <c r="B2798" s="2">
        <v>45147</v>
      </c>
      <c r="C2798" s="2" t="s">
        <v>715</v>
      </c>
      <c r="D2798" s="1" t="s">
        <v>776</v>
      </c>
      <c r="E2798" s="1" t="s">
        <v>80</v>
      </c>
      <c r="F2798" s="1">
        <v>127963</v>
      </c>
      <c r="G2798" s="1" t="s">
        <v>423</v>
      </c>
      <c r="H2798" s="29">
        <v>11239</v>
      </c>
      <c r="I2798" s="46">
        <v>417.13</v>
      </c>
      <c r="J2798" s="30">
        <v>386</v>
      </c>
      <c r="K2798" s="4"/>
      <c r="L2798" s="3" t="s">
        <v>844</v>
      </c>
      <c r="M2798" s="2">
        <v>45142</v>
      </c>
      <c r="N2798" s="2"/>
      <c r="O2798" s="5">
        <v>45166</v>
      </c>
      <c r="P2798" s="5"/>
      <c r="Q2798" s="2"/>
      <c r="R2798" s="1"/>
      <c r="S2798" s="45"/>
      <c r="T2798" s="31"/>
    </row>
    <row r="2799" spans="1:20" hidden="1" x14ac:dyDescent="0.25">
      <c r="A2799" s="1">
        <v>27458998</v>
      </c>
      <c r="B2799" s="2">
        <v>45145</v>
      </c>
      <c r="C2799" s="2" t="s">
        <v>715</v>
      </c>
      <c r="D2799" s="1" t="s">
        <v>511</v>
      </c>
      <c r="E2799" s="1" t="s">
        <v>33</v>
      </c>
      <c r="F2799" s="1">
        <v>127964</v>
      </c>
      <c r="G2799" s="1" t="s">
        <v>425</v>
      </c>
      <c r="H2799" s="29">
        <v>10779</v>
      </c>
      <c r="I2799" s="46">
        <v>511.14</v>
      </c>
      <c r="J2799" s="30">
        <v>346</v>
      </c>
      <c r="K2799" s="4"/>
      <c r="L2799" s="3" t="s">
        <v>510</v>
      </c>
      <c r="M2799" s="2">
        <v>45142</v>
      </c>
      <c r="N2799" s="2"/>
      <c r="O2799" s="2">
        <v>45161</v>
      </c>
      <c r="P2799" s="2"/>
      <c r="Q2799" s="2"/>
      <c r="R2799" s="1"/>
      <c r="S2799" s="45"/>
      <c r="T2799" s="31"/>
    </row>
    <row r="2800" spans="1:20" hidden="1" x14ac:dyDescent="0.25">
      <c r="A2800" s="1">
        <v>27378898</v>
      </c>
      <c r="B2800" s="2">
        <v>45142</v>
      </c>
      <c r="C2800" s="2" t="s">
        <v>715</v>
      </c>
      <c r="D2800" s="1" t="s">
        <v>123</v>
      </c>
      <c r="E2800" s="1" t="s">
        <v>30</v>
      </c>
      <c r="F2800" s="1">
        <v>127965</v>
      </c>
      <c r="G2800" s="1" t="s">
        <v>425</v>
      </c>
      <c r="H2800" s="29">
        <v>8249</v>
      </c>
      <c r="I2800" s="46">
        <v>375.48</v>
      </c>
      <c r="J2800" s="30">
        <v>253</v>
      </c>
      <c r="K2800" s="4"/>
      <c r="L2800" s="3" t="s">
        <v>798</v>
      </c>
      <c r="M2800" s="2">
        <v>45142</v>
      </c>
      <c r="N2800" s="2"/>
      <c r="O2800" s="5">
        <v>45156</v>
      </c>
      <c r="P2800" s="2"/>
      <c r="Q2800" s="2"/>
      <c r="R2800" s="1"/>
      <c r="S2800" s="45"/>
      <c r="T2800" s="31"/>
    </row>
    <row r="2801" spans="1:20" hidden="1" x14ac:dyDescent="0.25">
      <c r="A2801" s="1">
        <v>27452698</v>
      </c>
      <c r="B2801" s="2">
        <v>45142</v>
      </c>
      <c r="C2801" s="2" t="s">
        <v>715</v>
      </c>
      <c r="D2801" s="1" t="s">
        <v>43</v>
      </c>
      <c r="E2801" s="1" t="s">
        <v>26</v>
      </c>
      <c r="F2801" s="1">
        <v>127966</v>
      </c>
      <c r="G2801" s="1" t="s">
        <v>424</v>
      </c>
      <c r="H2801" s="29">
        <v>21422.97</v>
      </c>
      <c r="I2801" s="46">
        <v>1616.51</v>
      </c>
      <c r="J2801" s="30">
        <v>738</v>
      </c>
      <c r="K2801" s="4"/>
      <c r="L2801" s="3" t="s">
        <v>510</v>
      </c>
      <c r="M2801" s="2">
        <v>45142</v>
      </c>
      <c r="N2801" s="2"/>
      <c r="O2801" s="5">
        <v>45175</v>
      </c>
      <c r="P2801" s="2"/>
      <c r="Q2801" s="2"/>
      <c r="R2801" s="1"/>
      <c r="S2801" s="45"/>
      <c r="T2801" s="31"/>
    </row>
    <row r="2802" spans="1:20" hidden="1" x14ac:dyDescent="0.25">
      <c r="A2802" s="1">
        <v>27425798</v>
      </c>
      <c r="B2802" s="2">
        <v>45142</v>
      </c>
      <c r="C2802" s="2" t="s">
        <v>715</v>
      </c>
      <c r="D2802" s="1" t="s">
        <v>124</v>
      </c>
      <c r="E2802" s="1" t="s">
        <v>30</v>
      </c>
      <c r="F2802" s="1">
        <v>127967</v>
      </c>
      <c r="G2802" s="1" t="s">
        <v>425</v>
      </c>
      <c r="H2802" s="29">
        <v>22349</v>
      </c>
      <c r="I2802" s="46">
        <v>952.1</v>
      </c>
      <c r="J2802" s="30">
        <v>799</v>
      </c>
      <c r="K2802" s="4"/>
      <c r="L2802" s="3" t="s">
        <v>798</v>
      </c>
      <c r="M2802" s="2">
        <v>45142</v>
      </c>
      <c r="N2802" s="2"/>
      <c r="O2802" s="5">
        <v>45159</v>
      </c>
      <c r="P2802" s="2"/>
      <c r="Q2802" s="2"/>
      <c r="R2802" s="1"/>
      <c r="S2802" s="45"/>
      <c r="T2802" s="31"/>
    </row>
    <row r="2803" spans="1:20" hidden="1" x14ac:dyDescent="0.25">
      <c r="A2803" s="1">
        <v>26496298</v>
      </c>
      <c r="B2803" s="2">
        <v>45142</v>
      </c>
      <c r="C2803" s="2" t="s">
        <v>715</v>
      </c>
      <c r="D2803" s="1" t="s">
        <v>136</v>
      </c>
      <c r="E2803" s="1" t="s">
        <v>16</v>
      </c>
      <c r="F2803" s="1">
        <v>127971</v>
      </c>
      <c r="G2803" s="1" t="s">
        <v>423</v>
      </c>
      <c r="H2803" s="29">
        <v>6722</v>
      </c>
      <c r="I2803" s="46">
        <v>343.64</v>
      </c>
      <c r="J2803" s="30">
        <v>223.958</v>
      </c>
      <c r="K2803" s="4"/>
      <c r="L2803" s="3" t="s">
        <v>11</v>
      </c>
      <c r="M2803" s="2">
        <v>45142</v>
      </c>
      <c r="N2803" s="2"/>
      <c r="O2803" s="5">
        <v>45162</v>
      </c>
      <c r="P2803" s="2"/>
      <c r="Q2803" s="2"/>
      <c r="R2803" s="1"/>
      <c r="S2803" s="45"/>
      <c r="T2803" s="31"/>
    </row>
    <row r="2804" spans="1:20" hidden="1" x14ac:dyDescent="0.25">
      <c r="A2804" s="1">
        <v>27528198</v>
      </c>
      <c r="B2804" s="2">
        <v>45142</v>
      </c>
      <c r="C2804" s="2" t="s">
        <v>715</v>
      </c>
      <c r="D2804" s="1" t="s">
        <v>471</v>
      </c>
      <c r="E2804" s="1" t="s">
        <v>6</v>
      </c>
      <c r="F2804" s="1">
        <v>127972</v>
      </c>
      <c r="G2804" s="1" t="s">
        <v>422</v>
      </c>
      <c r="H2804" s="29">
        <v>8819.91</v>
      </c>
      <c r="I2804" s="46">
        <v>246.96</v>
      </c>
      <c r="J2804" s="30">
        <v>285.29899999999998</v>
      </c>
      <c r="K2804" s="4"/>
      <c r="L2804" s="3" t="s">
        <v>655</v>
      </c>
      <c r="M2804" s="2">
        <v>45142</v>
      </c>
      <c r="N2804" s="2"/>
      <c r="O2804" s="5">
        <v>45145</v>
      </c>
      <c r="P2804" s="2"/>
      <c r="Q2804" s="2"/>
      <c r="R2804" s="1"/>
      <c r="S2804" s="45"/>
      <c r="T2804" s="31"/>
    </row>
    <row r="2805" spans="1:20" hidden="1" x14ac:dyDescent="0.25">
      <c r="A2805" s="1">
        <v>27576798</v>
      </c>
      <c r="B2805" s="2">
        <v>45147</v>
      </c>
      <c r="C2805" s="2" t="s">
        <v>715</v>
      </c>
      <c r="D2805" s="1" t="s">
        <v>896</v>
      </c>
      <c r="E2805" s="1" t="s">
        <v>80</v>
      </c>
      <c r="F2805" s="1">
        <v>127973</v>
      </c>
      <c r="G2805" s="1" t="s">
        <v>423</v>
      </c>
      <c r="H2805" s="29">
        <v>5539</v>
      </c>
      <c r="I2805" s="46">
        <v>223.33</v>
      </c>
      <c r="J2805" s="30">
        <v>162.577</v>
      </c>
      <c r="K2805" s="4"/>
      <c r="L2805" s="3" t="s">
        <v>844</v>
      </c>
      <c r="M2805" s="2">
        <v>45142</v>
      </c>
      <c r="N2805" s="2"/>
      <c r="O2805" s="5">
        <v>45166</v>
      </c>
      <c r="P2805" s="2"/>
      <c r="Q2805" s="2"/>
      <c r="R2805" s="1"/>
      <c r="S2805" s="45"/>
      <c r="T2805" s="31"/>
    </row>
    <row r="2806" spans="1:20" hidden="1" x14ac:dyDescent="0.25">
      <c r="A2806" s="1">
        <v>27522998</v>
      </c>
      <c r="B2806" s="2">
        <v>45142</v>
      </c>
      <c r="C2806" s="2" t="s">
        <v>715</v>
      </c>
      <c r="D2806" s="1" t="s">
        <v>43</v>
      </c>
      <c r="E2806" s="1" t="s">
        <v>26</v>
      </c>
      <c r="F2806" s="1">
        <v>127974</v>
      </c>
      <c r="G2806" s="1" t="s">
        <v>424</v>
      </c>
      <c r="H2806" s="29">
        <v>6922.74</v>
      </c>
      <c r="I2806" s="46">
        <v>507.06</v>
      </c>
      <c r="J2806" s="30">
        <v>223.958</v>
      </c>
      <c r="K2806" s="4"/>
      <c r="L2806" s="3" t="s">
        <v>510</v>
      </c>
      <c r="M2806" s="2">
        <v>45142</v>
      </c>
      <c r="N2806" s="2"/>
      <c r="O2806" s="5">
        <v>45175</v>
      </c>
      <c r="P2806" s="2"/>
      <c r="Q2806" s="2"/>
      <c r="R2806" s="1"/>
      <c r="S2806" s="45"/>
      <c r="T2806" s="31"/>
    </row>
    <row r="2807" spans="1:20" hidden="1" x14ac:dyDescent="0.25">
      <c r="A2807" s="1">
        <v>27360998</v>
      </c>
      <c r="B2807" s="2">
        <v>45142</v>
      </c>
      <c r="C2807" s="2" t="s">
        <v>715</v>
      </c>
      <c r="D2807" s="1" t="s">
        <v>69</v>
      </c>
      <c r="E2807" s="1" t="s">
        <v>5</v>
      </c>
      <c r="F2807" s="1">
        <v>127975</v>
      </c>
      <c r="G2807" s="1" t="s">
        <v>422</v>
      </c>
      <c r="H2807" s="29">
        <v>5539</v>
      </c>
      <c r="I2807" s="46">
        <v>136.81</v>
      </c>
      <c r="J2807" s="30">
        <v>162.68799999999999</v>
      </c>
      <c r="K2807" s="4"/>
      <c r="L2807" s="3" t="s">
        <v>188</v>
      </c>
      <c r="M2807" s="2">
        <v>45142</v>
      </c>
      <c r="N2807" s="2"/>
      <c r="O2807" s="5">
        <v>45146</v>
      </c>
      <c r="P2807" s="2"/>
      <c r="Q2807" s="2"/>
      <c r="R2807" s="1"/>
      <c r="S2807" s="45"/>
      <c r="T2807" s="31"/>
    </row>
    <row r="2808" spans="1:20" hidden="1" x14ac:dyDescent="0.25">
      <c r="A2808" s="1">
        <v>27323598</v>
      </c>
      <c r="B2808" s="2">
        <v>45147</v>
      </c>
      <c r="C2808" s="2" t="s">
        <v>715</v>
      </c>
      <c r="D2808" s="1" t="s">
        <v>778</v>
      </c>
      <c r="E2808" s="1" t="s">
        <v>80</v>
      </c>
      <c r="F2808" s="1">
        <v>127976</v>
      </c>
      <c r="G2808" s="1" t="s">
        <v>423</v>
      </c>
      <c r="H2808" s="29">
        <v>5539</v>
      </c>
      <c r="I2808" s="46">
        <v>223.33</v>
      </c>
      <c r="J2808" s="30">
        <v>162.68799999999999</v>
      </c>
      <c r="K2808" s="4"/>
      <c r="L2808" s="3" t="s">
        <v>844</v>
      </c>
      <c r="M2808" s="2">
        <v>45142</v>
      </c>
      <c r="N2808" s="2"/>
      <c r="O2808" s="5">
        <v>45166</v>
      </c>
      <c r="P2808" s="5"/>
      <c r="Q2808" s="2"/>
      <c r="R2808" s="1"/>
      <c r="S2808" s="45"/>
      <c r="T2808" s="31"/>
    </row>
    <row r="2809" spans="1:20" hidden="1" x14ac:dyDescent="0.25">
      <c r="A2809" s="1">
        <v>27340398</v>
      </c>
      <c r="B2809" s="2">
        <v>45142</v>
      </c>
      <c r="C2809" s="2" t="s">
        <v>715</v>
      </c>
      <c r="D2809" s="1" t="s">
        <v>154</v>
      </c>
      <c r="E2809" s="1" t="s">
        <v>155</v>
      </c>
      <c r="F2809" s="1">
        <v>127982</v>
      </c>
      <c r="G2809" s="1" t="s">
        <v>425</v>
      </c>
      <c r="H2809" s="29">
        <v>9589</v>
      </c>
      <c r="I2809" s="46">
        <v>338.98</v>
      </c>
      <c r="J2809" s="30">
        <v>314</v>
      </c>
      <c r="K2809" s="4"/>
      <c r="L2809" s="3" t="s">
        <v>510</v>
      </c>
      <c r="M2809" s="2">
        <v>45142</v>
      </c>
      <c r="N2809" s="2"/>
      <c r="O2809" s="5">
        <v>45149</v>
      </c>
      <c r="P2809" s="2"/>
      <c r="Q2809" s="2"/>
      <c r="R2809" s="1"/>
      <c r="S2809" s="45"/>
      <c r="T2809" s="31"/>
    </row>
    <row r="2810" spans="1:20" hidden="1" x14ac:dyDescent="0.25">
      <c r="A2810" s="1">
        <v>27405598</v>
      </c>
      <c r="B2810" s="2">
        <v>45146</v>
      </c>
      <c r="C2810" s="2" t="s">
        <v>715</v>
      </c>
      <c r="D2810" s="1" t="s">
        <v>50</v>
      </c>
      <c r="E2810" s="1" t="s">
        <v>51</v>
      </c>
      <c r="F2810" s="1">
        <v>127983</v>
      </c>
      <c r="G2810" s="1" t="s">
        <v>422</v>
      </c>
      <c r="H2810" s="29">
        <v>18569</v>
      </c>
      <c r="I2810" s="46">
        <v>698.77</v>
      </c>
      <c r="J2810" s="30">
        <v>651</v>
      </c>
      <c r="K2810" s="4"/>
      <c r="L2810" s="3" t="s">
        <v>799</v>
      </c>
      <c r="M2810" s="2">
        <v>45142</v>
      </c>
      <c r="N2810" s="2"/>
      <c r="O2810" s="5">
        <v>45152</v>
      </c>
      <c r="P2810" s="5"/>
      <c r="Q2810" s="2"/>
      <c r="R2810" s="1"/>
      <c r="S2810" s="45"/>
      <c r="T2810" s="31"/>
    </row>
    <row r="2811" spans="1:20" hidden="1" x14ac:dyDescent="0.25">
      <c r="A2811" s="1">
        <v>27502098</v>
      </c>
      <c r="B2811" s="2">
        <v>45142</v>
      </c>
      <c r="C2811" s="2" t="s">
        <v>715</v>
      </c>
      <c r="D2811" s="1" t="s">
        <v>31</v>
      </c>
      <c r="E2811" s="1" t="s">
        <v>26</v>
      </c>
      <c r="F2811" s="1">
        <v>127984</v>
      </c>
      <c r="G2811" s="1" t="s">
        <v>424</v>
      </c>
      <c r="H2811" s="29">
        <v>10515.27</v>
      </c>
      <c r="I2811" s="46">
        <v>687.01</v>
      </c>
      <c r="J2811" s="30">
        <v>343.50599999999997</v>
      </c>
      <c r="K2811" s="4"/>
      <c r="L2811" s="3" t="s">
        <v>510</v>
      </c>
      <c r="M2811" s="2">
        <v>45142</v>
      </c>
      <c r="N2811" s="2"/>
      <c r="O2811" s="5">
        <v>45175</v>
      </c>
      <c r="P2811" s="2"/>
      <c r="Q2811" s="2"/>
      <c r="R2811" s="1"/>
      <c r="S2811" s="45"/>
      <c r="T2811" s="31"/>
    </row>
    <row r="2812" spans="1:20" hidden="1" x14ac:dyDescent="0.25">
      <c r="A2812" s="1">
        <v>27556598</v>
      </c>
      <c r="B2812" s="2">
        <v>45142</v>
      </c>
      <c r="C2812" s="2" t="s">
        <v>715</v>
      </c>
      <c r="D2812" s="1" t="s">
        <v>508</v>
      </c>
      <c r="E2812" s="1" t="s">
        <v>26</v>
      </c>
      <c r="F2812" s="1">
        <v>127985</v>
      </c>
      <c r="G2812" s="1" t="s">
        <v>424</v>
      </c>
      <c r="H2812" s="29">
        <v>12266.27</v>
      </c>
      <c r="I2812" s="46">
        <v>812.32</v>
      </c>
      <c r="J2812" s="30">
        <v>406.16</v>
      </c>
      <c r="K2812" s="4"/>
      <c r="L2812" s="3" t="s">
        <v>510</v>
      </c>
      <c r="M2812" s="2">
        <v>45142</v>
      </c>
      <c r="N2812" s="2"/>
      <c r="O2812" s="2">
        <v>45163</v>
      </c>
      <c r="P2812" s="2"/>
      <c r="Q2812" s="2"/>
      <c r="R2812" s="1"/>
      <c r="S2812" s="45"/>
      <c r="T2812" s="31"/>
    </row>
    <row r="2813" spans="1:20" hidden="1" x14ac:dyDescent="0.25">
      <c r="A2813" s="1">
        <v>27480698</v>
      </c>
      <c r="B2813" s="2">
        <v>45142</v>
      </c>
      <c r="C2813" s="2" t="s">
        <v>715</v>
      </c>
      <c r="D2813" s="1" t="s">
        <v>232</v>
      </c>
      <c r="E2813" s="1" t="s">
        <v>26</v>
      </c>
      <c r="F2813" s="1">
        <v>127986</v>
      </c>
      <c r="G2813" s="1" t="s">
        <v>424</v>
      </c>
      <c r="H2813" s="29">
        <v>18150</v>
      </c>
      <c r="I2813" s="46">
        <v>1259.6300000000001</v>
      </c>
      <c r="J2813" s="30">
        <v>629.81500000000005</v>
      </c>
      <c r="K2813" s="4"/>
      <c r="L2813" s="3" t="s">
        <v>510</v>
      </c>
      <c r="M2813" s="2">
        <v>45142</v>
      </c>
      <c r="N2813" s="2"/>
      <c r="O2813" s="2">
        <v>45169</v>
      </c>
      <c r="P2813" s="2"/>
      <c r="Q2813" s="2"/>
      <c r="R2813" s="1"/>
      <c r="S2813" s="45"/>
      <c r="T2813" s="31"/>
    </row>
    <row r="2814" spans="1:20" hidden="1" x14ac:dyDescent="0.25">
      <c r="A2814" s="1">
        <v>27660698</v>
      </c>
      <c r="B2814" s="2">
        <v>45142</v>
      </c>
      <c r="C2814" s="2" t="s">
        <v>715</v>
      </c>
      <c r="D2814" s="1" t="s">
        <v>31</v>
      </c>
      <c r="E2814" s="1" t="s">
        <v>26</v>
      </c>
      <c r="F2814" s="1">
        <v>127987</v>
      </c>
      <c r="G2814" s="1" t="s">
        <v>424</v>
      </c>
      <c r="H2814" s="29">
        <v>14106.93</v>
      </c>
      <c r="I2814" s="46">
        <v>1009.77</v>
      </c>
      <c r="J2814" s="30">
        <v>504.88900000000001</v>
      </c>
      <c r="K2814" s="4"/>
      <c r="L2814" s="3" t="s">
        <v>510</v>
      </c>
      <c r="M2814" s="2">
        <v>45142</v>
      </c>
      <c r="N2814" s="2"/>
      <c r="O2814" s="5">
        <v>45175</v>
      </c>
      <c r="P2814" s="2"/>
      <c r="Q2814" s="2"/>
      <c r="R2814" s="1"/>
      <c r="S2814" s="45"/>
      <c r="T2814" s="31"/>
    </row>
    <row r="2815" spans="1:20" hidden="1" x14ac:dyDescent="0.25">
      <c r="A2815" s="1">
        <v>26776698</v>
      </c>
      <c r="B2815" s="2">
        <v>45142</v>
      </c>
      <c r="C2815" s="2" t="s">
        <v>715</v>
      </c>
      <c r="D2815" s="1" t="s">
        <v>159</v>
      </c>
      <c r="E2815" s="1" t="s">
        <v>30</v>
      </c>
      <c r="F2815" s="1">
        <v>127990</v>
      </c>
      <c r="G2815" s="1" t="s">
        <v>425</v>
      </c>
      <c r="H2815" s="29">
        <v>15839.01</v>
      </c>
      <c r="I2815" s="46">
        <v>1085.68</v>
      </c>
      <c r="J2815" s="30">
        <v>566</v>
      </c>
      <c r="K2815" s="4"/>
      <c r="L2815" s="3" t="s">
        <v>798</v>
      </c>
      <c r="M2815" s="2">
        <v>45142</v>
      </c>
      <c r="N2815" s="2"/>
      <c r="O2815" s="5">
        <v>45167</v>
      </c>
      <c r="P2815" s="2"/>
      <c r="Q2815" s="2"/>
      <c r="R2815" s="1"/>
      <c r="S2815" s="45"/>
      <c r="T2815" s="31"/>
    </row>
    <row r="2816" spans="1:20" hidden="1" x14ac:dyDescent="0.25">
      <c r="A2816" s="1">
        <v>27088498</v>
      </c>
      <c r="B2816" s="2">
        <v>45142</v>
      </c>
      <c r="C2816" s="2" t="s">
        <v>715</v>
      </c>
      <c r="D2816" s="1" t="s">
        <v>629</v>
      </c>
      <c r="E2816" s="1" t="s">
        <v>60</v>
      </c>
      <c r="F2816" s="1">
        <v>127991</v>
      </c>
      <c r="G2816" s="1" t="s">
        <v>423</v>
      </c>
      <c r="H2816" s="29">
        <v>18383.310000000001</v>
      </c>
      <c r="I2816" s="46">
        <v>1473.23</v>
      </c>
      <c r="J2816" s="30">
        <v>651</v>
      </c>
      <c r="K2816" s="4"/>
      <c r="L2816" s="3" t="s">
        <v>61</v>
      </c>
      <c r="M2816" s="2">
        <v>45142</v>
      </c>
      <c r="N2816" s="2"/>
      <c r="O2816" s="5" t="s">
        <v>1169</v>
      </c>
      <c r="P2816" s="2"/>
      <c r="Q2816" s="2"/>
      <c r="R2816" s="1"/>
      <c r="S2816" s="45"/>
      <c r="T2816" s="31"/>
    </row>
    <row r="2817" spans="1:20" hidden="1" x14ac:dyDescent="0.25">
      <c r="A2817" s="1">
        <v>26711198</v>
      </c>
      <c r="B2817" s="2">
        <v>45142</v>
      </c>
      <c r="C2817" s="2" t="s">
        <v>715</v>
      </c>
      <c r="D2817" s="1" t="s">
        <v>736</v>
      </c>
      <c r="E2817" s="1" t="s">
        <v>20</v>
      </c>
      <c r="F2817" s="1">
        <v>127992</v>
      </c>
      <c r="G2817" s="1" t="s">
        <v>423</v>
      </c>
      <c r="H2817" s="29">
        <v>17300</v>
      </c>
      <c r="I2817" s="46">
        <v>868.43</v>
      </c>
      <c r="J2817" s="30">
        <v>566</v>
      </c>
      <c r="K2817" s="4"/>
      <c r="L2817" s="3" t="s">
        <v>11</v>
      </c>
      <c r="M2817" s="2">
        <v>45142</v>
      </c>
      <c r="N2817" s="2"/>
      <c r="O2817" s="5">
        <v>45160</v>
      </c>
      <c r="P2817" s="2"/>
      <c r="Q2817" s="2"/>
      <c r="R2817" s="1"/>
      <c r="S2817" s="45"/>
      <c r="T2817" s="31"/>
    </row>
    <row r="2818" spans="1:20" hidden="1" x14ac:dyDescent="0.25">
      <c r="A2818" s="1">
        <v>27471798</v>
      </c>
      <c r="B2818" s="2">
        <v>45145</v>
      </c>
      <c r="C2818" s="2" t="s">
        <v>715</v>
      </c>
      <c r="D2818" s="1" t="s">
        <v>737</v>
      </c>
      <c r="E2818" s="1" t="s">
        <v>55</v>
      </c>
      <c r="F2818" s="1">
        <v>127993</v>
      </c>
      <c r="G2818" s="1" t="s">
        <v>426</v>
      </c>
      <c r="H2818" s="29">
        <v>12000.18</v>
      </c>
      <c r="I2818" s="46">
        <v>1035.9100000000001</v>
      </c>
      <c r="J2818" s="30">
        <v>519.505</v>
      </c>
      <c r="K2818" s="4"/>
      <c r="L2818" s="3" t="s">
        <v>52</v>
      </c>
      <c r="M2818" s="2">
        <v>45142</v>
      </c>
      <c r="N2818" s="2"/>
      <c r="O2818" s="5">
        <v>45160</v>
      </c>
      <c r="P2818" s="2"/>
      <c r="Q2818" s="2"/>
      <c r="R2818" s="1"/>
      <c r="S2818" s="45"/>
      <c r="T2818" s="31"/>
    </row>
    <row r="2819" spans="1:20" hidden="1" x14ac:dyDescent="0.25">
      <c r="A2819" s="1">
        <v>26931198</v>
      </c>
      <c r="B2819" s="2">
        <v>45142</v>
      </c>
      <c r="C2819" s="2" t="s">
        <v>715</v>
      </c>
      <c r="D2819" s="1" t="s">
        <v>734</v>
      </c>
      <c r="E2819" s="1" t="s">
        <v>6</v>
      </c>
      <c r="F2819" s="1">
        <v>127994</v>
      </c>
      <c r="G2819" s="1" t="s">
        <v>422</v>
      </c>
      <c r="H2819" s="29">
        <v>14000</v>
      </c>
      <c r="I2819" s="46">
        <v>420</v>
      </c>
      <c r="J2819" s="30">
        <v>504.68400000000003</v>
      </c>
      <c r="K2819" s="4"/>
      <c r="L2819" s="3" t="s">
        <v>655</v>
      </c>
      <c r="M2819" s="2">
        <v>45142</v>
      </c>
      <c r="N2819" s="2"/>
      <c r="O2819" s="5">
        <v>45149</v>
      </c>
      <c r="P2819" s="2"/>
      <c r="Q2819" s="2"/>
      <c r="R2819" s="1"/>
      <c r="S2819" s="45"/>
      <c r="T2819" s="31"/>
    </row>
    <row r="2820" spans="1:20" hidden="1" x14ac:dyDescent="0.25">
      <c r="A2820" s="1">
        <v>27411798</v>
      </c>
      <c r="B2820" s="2">
        <v>45145</v>
      </c>
      <c r="C2820" s="2" t="s">
        <v>715</v>
      </c>
      <c r="D2820" s="1" t="s">
        <v>105</v>
      </c>
      <c r="E2820" s="1" t="s">
        <v>51</v>
      </c>
      <c r="F2820" s="1">
        <v>127995</v>
      </c>
      <c r="G2820" s="1" t="s">
        <v>422</v>
      </c>
      <c r="H2820" s="29">
        <v>11800</v>
      </c>
      <c r="I2820" s="46">
        <v>275.10000000000002</v>
      </c>
      <c r="J2820" s="30">
        <v>320.78699999999998</v>
      </c>
      <c r="K2820" s="4"/>
      <c r="L2820" s="3" t="s">
        <v>188</v>
      </c>
      <c r="M2820" s="2">
        <v>45142</v>
      </c>
      <c r="N2820" s="2"/>
      <c r="O2820" s="5">
        <v>45148</v>
      </c>
      <c r="P2820" s="2"/>
      <c r="Q2820" s="2"/>
      <c r="R2820" s="1"/>
      <c r="S2820" s="45"/>
      <c r="T2820" s="31"/>
    </row>
    <row r="2821" spans="1:20" hidden="1" x14ac:dyDescent="0.25">
      <c r="A2821" s="1">
        <v>26328198</v>
      </c>
      <c r="B2821" s="2">
        <v>45145</v>
      </c>
      <c r="C2821" s="2" t="s">
        <v>715</v>
      </c>
      <c r="D2821" s="1" t="s">
        <v>632</v>
      </c>
      <c r="E2821" s="1" t="s">
        <v>60</v>
      </c>
      <c r="F2821" s="1">
        <v>127997</v>
      </c>
      <c r="G2821" s="1" t="s">
        <v>423</v>
      </c>
      <c r="H2821" s="29">
        <v>70000</v>
      </c>
      <c r="I2821" s="46">
        <v>4841.9799999999996</v>
      </c>
      <c r="J2821" s="30">
        <v>2663.09</v>
      </c>
      <c r="K2821" s="4"/>
      <c r="L2821" s="3" t="s">
        <v>510</v>
      </c>
      <c r="M2821" s="2">
        <v>45142</v>
      </c>
      <c r="N2821" s="2"/>
      <c r="O2821" s="5">
        <v>45170</v>
      </c>
      <c r="P2821" s="2"/>
      <c r="Q2821" s="2"/>
      <c r="R2821" s="1"/>
      <c r="S2821" s="45"/>
      <c r="T2821" s="31"/>
    </row>
    <row r="2822" spans="1:20" hidden="1" x14ac:dyDescent="0.25">
      <c r="A2822" s="1">
        <v>26292198</v>
      </c>
      <c r="B2822" s="2">
        <v>45142</v>
      </c>
      <c r="C2822" s="2" t="s">
        <v>715</v>
      </c>
      <c r="D2822" s="1" t="s">
        <v>159</v>
      </c>
      <c r="E2822" s="1" t="s">
        <v>30</v>
      </c>
      <c r="F2822" s="1">
        <v>127998</v>
      </c>
      <c r="G2822" s="1" t="s">
        <v>425</v>
      </c>
      <c r="H2822" s="29">
        <v>7599</v>
      </c>
      <c r="I2822" s="46">
        <v>542.04999999999995</v>
      </c>
      <c r="J2822" s="30">
        <v>251.791</v>
      </c>
      <c r="K2822" s="4"/>
      <c r="L2822" s="3" t="s">
        <v>798</v>
      </c>
      <c r="M2822" s="2">
        <v>45142</v>
      </c>
      <c r="N2822" s="2"/>
      <c r="O2822" s="5">
        <v>45167</v>
      </c>
      <c r="P2822" s="2"/>
      <c r="Q2822" s="2"/>
      <c r="R2822" s="1"/>
      <c r="S2822" s="45"/>
      <c r="T2822" s="31"/>
    </row>
    <row r="2823" spans="1:20" hidden="1" x14ac:dyDescent="0.25">
      <c r="A2823" s="1">
        <v>26569898</v>
      </c>
      <c r="B2823" s="2">
        <v>45142</v>
      </c>
      <c r="C2823" s="2" t="s">
        <v>715</v>
      </c>
      <c r="D2823" s="1" t="s">
        <v>159</v>
      </c>
      <c r="E2823" s="1" t="s">
        <v>30</v>
      </c>
      <c r="F2823" s="1">
        <v>127999</v>
      </c>
      <c r="G2823" s="1" t="s">
        <v>425</v>
      </c>
      <c r="H2823" s="29">
        <v>19419</v>
      </c>
      <c r="I2823" s="46">
        <v>1291.8800000000001</v>
      </c>
      <c r="J2823" s="30">
        <v>685.33900000000006</v>
      </c>
      <c r="K2823" s="4"/>
      <c r="L2823" s="3" t="s">
        <v>798</v>
      </c>
      <c r="M2823" s="2">
        <v>45142</v>
      </c>
      <c r="N2823" s="2"/>
      <c r="O2823" s="5">
        <v>45167</v>
      </c>
      <c r="P2823" s="2"/>
      <c r="Q2823" s="2"/>
      <c r="R2823" s="1"/>
      <c r="S2823" s="45"/>
      <c r="T2823" s="31"/>
    </row>
    <row r="2824" spans="1:20" hidden="1" x14ac:dyDescent="0.25">
      <c r="A2824" s="1">
        <v>27179598</v>
      </c>
      <c r="B2824" s="2">
        <v>45145</v>
      </c>
      <c r="C2824" s="2" t="s">
        <v>715</v>
      </c>
      <c r="D2824" s="1" t="s">
        <v>871</v>
      </c>
      <c r="E2824" s="1" t="s">
        <v>28</v>
      </c>
      <c r="F2824" s="1">
        <v>128002</v>
      </c>
      <c r="G2824" s="1" t="s">
        <v>425</v>
      </c>
      <c r="H2824" s="29">
        <v>84900</v>
      </c>
      <c r="I2824" s="46">
        <v>3236.69</v>
      </c>
      <c r="J2824" s="30">
        <v>3472</v>
      </c>
      <c r="K2824" s="4"/>
      <c r="L2824" s="3" t="s">
        <v>800</v>
      </c>
      <c r="M2824" s="2">
        <v>45142</v>
      </c>
      <c r="N2824" s="2" t="s">
        <v>1408</v>
      </c>
      <c r="O2824" s="5">
        <v>45149</v>
      </c>
      <c r="P2824" s="2"/>
      <c r="Q2824" s="2"/>
      <c r="R2824" s="1"/>
      <c r="S2824" s="45"/>
      <c r="T2824" s="31"/>
    </row>
    <row r="2825" spans="1:20" hidden="1" x14ac:dyDescent="0.25">
      <c r="A2825" s="1">
        <v>27384498</v>
      </c>
      <c r="B2825" s="2">
        <v>45142</v>
      </c>
      <c r="C2825" s="2" t="s">
        <v>715</v>
      </c>
      <c r="D2825" s="1" t="s">
        <v>206</v>
      </c>
      <c r="E2825" s="1" t="s">
        <v>16</v>
      </c>
      <c r="F2825" s="1">
        <v>128003</v>
      </c>
      <c r="G2825" s="1" t="s">
        <v>423</v>
      </c>
      <c r="H2825" s="29">
        <v>17149</v>
      </c>
      <c r="I2825" s="46">
        <v>734.57</v>
      </c>
      <c r="J2825" s="30">
        <v>562</v>
      </c>
      <c r="K2825" s="4"/>
      <c r="L2825" s="3" t="s">
        <v>11</v>
      </c>
      <c r="M2825" s="2">
        <v>45142</v>
      </c>
      <c r="N2825" s="2"/>
      <c r="O2825" s="5">
        <v>45156</v>
      </c>
      <c r="P2825" s="2"/>
      <c r="Q2825" s="2"/>
      <c r="R2825" s="1"/>
      <c r="S2825" s="45"/>
      <c r="T2825" s="31"/>
    </row>
    <row r="2826" spans="1:20" hidden="1" x14ac:dyDescent="0.25">
      <c r="A2826" s="1">
        <v>26875298</v>
      </c>
      <c r="B2826" s="2">
        <v>45142</v>
      </c>
      <c r="C2826" s="2" t="s">
        <v>715</v>
      </c>
      <c r="D2826" s="1" t="s">
        <v>14</v>
      </c>
      <c r="E2826" s="1" t="s">
        <v>10</v>
      </c>
      <c r="F2826" s="1">
        <v>128005</v>
      </c>
      <c r="G2826" s="1" t="s">
        <v>423</v>
      </c>
      <c r="H2826" s="29">
        <v>10510.77</v>
      </c>
      <c r="I2826" s="46">
        <v>337.73</v>
      </c>
      <c r="J2826" s="30">
        <v>270.18200000000002</v>
      </c>
      <c r="K2826" s="4"/>
      <c r="L2826" s="3" t="s">
        <v>510</v>
      </c>
      <c r="M2826" s="2">
        <v>45142</v>
      </c>
      <c r="N2826" s="2"/>
      <c r="O2826" s="5">
        <v>45156</v>
      </c>
      <c r="P2826" s="2"/>
      <c r="Q2826" s="2"/>
      <c r="R2826" s="1"/>
      <c r="S2826" s="45"/>
      <c r="T2826" s="31"/>
    </row>
    <row r="2827" spans="1:20" hidden="1" x14ac:dyDescent="0.25">
      <c r="A2827" s="1">
        <v>26433498</v>
      </c>
      <c r="B2827" s="2">
        <v>45142</v>
      </c>
      <c r="C2827" s="2" t="s">
        <v>715</v>
      </c>
      <c r="D2827" s="1" t="s">
        <v>195</v>
      </c>
      <c r="E2827" s="1" t="s">
        <v>6</v>
      </c>
      <c r="F2827" s="1">
        <v>128006</v>
      </c>
      <c r="G2827" s="1" t="s">
        <v>422</v>
      </c>
      <c r="H2827" s="29">
        <v>22349</v>
      </c>
      <c r="I2827" s="46">
        <v>670.47</v>
      </c>
      <c r="J2827" s="30">
        <v>0</v>
      </c>
      <c r="K2827" s="4"/>
      <c r="L2827" s="3" t="s">
        <v>655</v>
      </c>
      <c r="M2827" s="2">
        <v>45142</v>
      </c>
      <c r="N2827" s="2"/>
      <c r="O2827" s="5">
        <v>45147</v>
      </c>
      <c r="P2827" s="2"/>
      <c r="Q2827" s="2"/>
      <c r="R2827" s="1"/>
      <c r="S2827" s="45"/>
      <c r="T2827" s="31"/>
    </row>
    <row r="2828" spans="1:20" hidden="1" x14ac:dyDescent="0.25">
      <c r="A2828" s="1">
        <v>26581598</v>
      </c>
      <c r="B2828" s="2">
        <v>45142</v>
      </c>
      <c r="C2828" s="2" t="s">
        <v>715</v>
      </c>
      <c r="D2828" s="1" t="s">
        <v>123</v>
      </c>
      <c r="E2828" s="1" t="s">
        <v>30</v>
      </c>
      <c r="F2828" s="1">
        <v>128007</v>
      </c>
      <c r="G2828" s="1" t="s">
        <v>425</v>
      </c>
      <c r="H2828" s="29">
        <v>8909</v>
      </c>
      <c r="I2828" s="46">
        <v>407.66</v>
      </c>
      <c r="J2828" s="30">
        <v>285.92700000000002</v>
      </c>
      <c r="K2828" s="4"/>
      <c r="L2828" s="3" t="s">
        <v>798</v>
      </c>
      <c r="M2828" s="2">
        <v>45142</v>
      </c>
      <c r="N2828" s="2"/>
      <c r="O2828" s="5">
        <v>45156</v>
      </c>
      <c r="P2828" s="2"/>
      <c r="Q2828" s="2"/>
      <c r="R2828" s="1"/>
      <c r="S2828" s="45"/>
      <c r="T2828" s="31"/>
    </row>
    <row r="2829" spans="1:20" hidden="1" x14ac:dyDescent="0.25">
      <c r="A2829" s="1">
        <v>27147298</v>
      </c>
      <c r="B2829" s="2">
        <v>45142</v>
      </c>
      <c r="C2829" s="2" t="s">
        <v>715</v>
      </c>
      <c r="D2829" s="1" t="s">
        <v>108</v>
      </c>
      <c r="E2829" s="1" t="s">
        <v>6</v>
      </c>
      <c r="F2829" s="1">
        <v>128009</v>
      </c>
      <c r="G2829" s="1" t="s">
        <v>422</v>
      </c>
      <c r="H2829" s="29">
        <v>19419</v>
      </c>
      <c r="I2829" s="46">
        <v>582.57000000000005</v>
      </c>
      <c r="J2829" s="30">
        <v>651.37099999999998</v>
      </c>
      <c r="K2829" s="4"/>
      <c r="L2829" s="3" t="s">
        <v>655</v>
      </c>
      <c r="M2829" s="2">
        <v>45142</v>
      </c>
      <c r="N2829" s="2"/>
      <c r="O2829" s="5">
        <v>45149</v>
      </c>
      <c r="P2829" s="2"/>
      <c r="Q2829" s="2"/>
      <c r="R2829" s="1"/>
      <c r="S2829" s="45"/>
      <c r="T2829" s="31"/>
    </row>
    <row r="2830" spans="1:20" hidden="1" x14ac:dyDescent="0.25">
      <c r="A2830" s="1">
        <v>27462598</v>
      </c>
      <c r="B2830" s="2">
        <v>45147</v>
      </c>
      <c r="C2830" s="2" t="s">
        <v>715</v>
      </c>
      <c r="D2830" s="1" t="s">
        <v>1023</v>
      </c>
      <c r="E2830" s="1" t="s">
        <v>80</v>
      </c>
      <c r="F2830" s="1">
        <v>128010</v>
      </c>
      <c r="G2830" s="1" t="s">
        <v>423</v>
      </c>
      <c r="H2830" s="29">
        <v>9589</v>
      </c>
      <c r="I2830" s="46">
        <v>361.03</v>
      </c>
      <c r="J2830" s="30">
        <v>313.76</v>
      </c>
      <c r="K2830" s="4"/>
      <c r="L2830" s="3" t="s">
        <v>844</v>
      </c>
      <c r="M2830" s="2">
        <v>45142</v>
      </c>
      <c r="N2830" s="2"/>
      <c r="O2830" s="5">
        <v>45166</v>
      </c>
      <c r="P2830" s="5"/>
      <c r="Q2830" s="2"/>
      <c r="R2830" s="1"/>
      <c r="S2830" s="45"/>
      <c r="T2830" s="31"/>
    </row>
    <row r="2831" spans="1:20" hidden="1" x14ac:dyDescent="0.25">
      <c r="A2831" s="1">
        <v>27627998</v>
      </c>
      <c r="B2831" s="2">
        <v>45147</v>
      </c>
      <c r="C2831" s="2" t="s">
        <v>715</v>
      </c>
      <c r="D2831" s="1" t="s">
        <v>89</v>
      </c>
      <c r="E2831" s="1" t="s">
        <v>80</v>
      </c>
      <c r="F2831" s="1">
        <v>128011</v>
      </c>
      <c r="G2831" s="1" t="s">
        <v>423</v>
      </c>
      <c r="H2831" s="29">
        <v>10107</v>
      </c>
      <c r="I2831" s="46">
        <v>378.64</v>
      </c>
      <c r="J2831" s="30">
        <v>344.13299999999998</v>
      </c>
      <c r="K2831" s="4"/>
      <c r="L2831" s="3" t="s">
        <v>844</v>
      </c>
      <c r="M2831" s="2">
        <v>45142</v>
      </c>
      <c r="N2831" s="2"/>
      <c r="O2831" s="5">
        <v>45166</v>
      </c>
      <c r="P2831" s="2"/>
      <c r="Q2831" s="2"/>
      <c r="R2831" s="1"/>
      <c r="S2831" s="45"/>
      <c r="T2831" s="31"/>
    </row>
    <row r="2832" spans="1:20" hidden="1" x14ac:dyDescent="0.25">
      <c r="A2832" s="1">
        <v>27669998</v>
      </c>
      <c r="B2832" s="2">
        <v>45145</v>
      </c>
      <c r="C2832" s="2" t="s">
        <v>715</v>
      </c>
      <c r="D2832" s="1" t="s">
        <v>128</v>
      </c>
      <c r="E2832" s="1" t="s">
        <v>30</v>
      </c>
      <c r="F2832" s="1">
        <v>128012</v>
      </c>
      <c r="G2832" s="1" t="s">
        <v>425</v>
      </c>
      <c r="H2832" s="29">
        <v>11909</v>
      </c>
      <c r="I2832" s="46">
        <v>1054.95</v>
      </c>
      <c r="J2832" s="30">
        <v>432.88299999999998</v>
      </c>
      <c r="K2832" s="4"/>
      <c r="L2832" s="3" t="s">
        <v>959</v>
      </c>
      <c r="M2832" s="2">
        <v>45142</v>
      </c>
      <c r="N2832" s="2" t="s">
        <v>1407</v>
      </c>
      <c r="O2832" s="5">
        <v>45161</v>
      </c>
      <c r="P2832" s="2"/>
      <c r="Q2832" s="2"/>
      <c r="R2832" s="1"/>
      <c r="S2832" s="45"/>
      <c r="T2832" s="31"/>
    </row>
    <row r="2833" spans="1:20" hidden="1" x14ac:dyDescent="0.25">
      <c r="A2833" s="1">
        <v>27432698</v>
      </c>
      <c r="B2833" s="2">
        <v>45147</v>
      </c>
      <c r="C2833" s="2" t="s">
        <v>715</v>
      </c>
      <c r="D2833" s="1" t="s">
        <v>85</v>
      </c>
      <c r="E2833" s="1" t="s">
        <v>80</v>
      </c>
      <c r="F2833" s="1">
        <v>128013</v>
      </c>
      <c r="G2833" s="1" t="s">
        <v>423</v>
      </c>
      <c r="H2833" s="29">
        <v>29108</v>
      </c>
      <c r="I2833" s="46">
        <v>1024.67</v>
      </c>
      <c r="J2833" s="30">
        <v>933.17399999999998</v>
      </c>
      <c r="K2833" s="4"/>
      <c r="L2833" s="3" t="s">
        <v>844</v>
      </c>
      <c r="M2833" s="2">
        <v>45142</v>
      </c>
      <c r="N2833" s="2"/>
      <c r="O2833" s="5">
        <v>45166</v>
      </c>
      <c r="P2833" s="2"/>
      <c r="Q2833" s="2"/>
      <c r="R2833" s="1"/>
      <c r="S2833" s="45"/>
      <c r="T2833" s="31"/>
    </row>
    <row r="2834" spans="1:20" hidden="1" x14ac:dyDescent="0.25">
      <c r="A2834" s="1">
        <v>27817498</v>
      </c>
      <c r="B2834" s="2">
        <v>45149</v>
      </c>
      <c r="C2834" s="2" t="s">
        <v>715</v>
      </c>
      <c r="D2834" s="1" t="s">
        <v>65</v>
      </c>
      <c r="E2834" s="1" t="s">
        <v>66</v>
      </c>
      <c r="F2834" s="1">
        <v>128014</v>
      </c>
      <c r="G2834" s="1" t="s">
        <v>423</v>
      </c>
      <c r="H2834" s="29">
        <v>30968.66</v>
      </c>
      <c r="I2834" s="46">
        <v>1916.58</v>
      </c>
      <c r="J2834" s="30">
        <v>1147</v>
      </c>
      <c r="K2834" s="4"/>
      <c r="L2834" s="3" t="s">
        <v>61</v>
      </c>
      <c r="M2834" s="2">
        <v>45142</v>
      </c>
      <c r="N2834" s="2"/>
      <c r="O2834" s="5">
        <v>45167</v>
      </c>
      <c r="P2834" s="2"/>
      <c r="Q2834" s="2"/>
      <c r="R2834" s="1"/>
      <c r="S2834" s="45"/>
      <c r="T2834" s="31"/>
    </row>
    <row r="2835" spans="1:20" hidden="1" x14ac:dyDescent="0.25">
      <c r="A2835" s="1">
        <v>27622598</v>
      </c>
      <c r="B2835" s="2">
        <v>45145</v>
      </c>
      <c r="C2835" s="2" t="s">
        <v>715</v>
      </c>
      <c r="D2835" s="1" t="s">
        <v>105</v>
      </c>
      <c r="E2835" s="1" t="s">
        <v>51</v>
      </c>
      <c r="F2835" s="1">
        <v>128015</v>
      </c>
      <c r="G2835" s="1" t="s">
        <v>422</v>
      </c>
      <c r="H2835" s="29">
        <v>19419</v>
      </c>
      <c r="I2835" s="46">
        <v>570.16999999999996</v>
      </c>
      <c r="J2835" s="30">
        <v>724.53399999999999</v>
      </c>
      <c r="K2835" s="4"/>
      <c r="L2835" s="3" t="s">
        <v>188</v>
      </c>
      <c r="M2835" s="2">
        <v>45142</v>
      </c>
      <c r="N2835" s="2"/>
      <c r="O2835" s="5">
        <v>45148</v>
      </c>
      <c r="P2835" s="2"/>
      <c r="Q2835" s="2"/>
      <c r="R2835" s="1"/>
      <c r="S2835" s="45"/>
      <c r="T2835" s="31"/>
    </row>
    <row r="2836" spans="1:20" hidden="1" x14ac:dyDescent="0.25">
      <c r="A2836" s="1">
        <v>27218398</v>
      </c>
      <c r="B2836" s="2">
        <v>45145</v>
      </c>
      <c r="C2836" s="2" t="s">
        <v>715</v>
      </c>
      <c r="D2836" s="1" t="s">
        <v>123</v>
      </c>
      <c r="E2836" s="1" t="s">
        <v>30</v>
      </c>
      <c r="F2836" s="1">
        <v>128016</v>
      </c>
      <c r="G2836" s="1" t="s">
        <v>425</v>
      </c>
      <c r="H2836" s="29">
        <v>19224.810000000001</v>
      </c>
      <c r="I2836" s="46">
        <v>832.06</v>
      </c>
      <c r="J2836" s="30">
        <v>685.33900000000006</v>
      </c>
      <c r="K2836" s="4"/>
      <c r="L2836" s="3" t="s">
        <v>798</v>
      </c>
      <c r="M2836" s="2">
        <v>45142</v>
      </c>
      <c r="N2836" s="2"/>
      <c r="O2836" s="5">
        <v>45159</v>
      </c>
      <c r="P2836" s="2"/>
      <c r="Q2836" s="2"/>
      <c r="R2836" s="1"/>
      <c r="S2836" s="45"/>
      <c r="T2836" s="31"/>
    </row>
    <row r="2837" spans="1:20" hidden="1" x14ac:dyDescent="0.25">
      <c r="A2837" s="1">
        <v>27540598</v>
      </c>
      <c r="B2837" s="2">
        <v>45153</v>
      </c>
      <c r="C2837" s="2" t="s">
        <v>715</v>
      </c>
      <c r="D2837" s="1" t="s">
        <v>765</v>
      </c>
      <c r="E2837" s="1" t="s">
        <v>6</v>
      </c>
      <c r="F2837" s="1">
        <v>128021</v>
      </c>
      <c r="G2837" s="1" t="s">
        <v>422</v>
      </c>
      <c r="H2837" s="29">
        <v>133600</v>
      </c>
      <c r="I2837" s="46">
        <v>797.21</v>
      </c>
      <c r="J2837" s="30">
        <v>3447.3270000000002</v>
      </c>
      <c r="K2837" s="4"/>
      <c r="L2837" s="3" t="s">
        <v>659</v>
      </c>
      <c r="M2837" s="2">
        <v>45142</v>
      </c>
      <c r="N2837" s="2"/>
      <c r="O2837" s="5">
        <v>45155</v>
      </c>
      <c r="P2837" s="2"/>
      <c r="Q2837" s="2"/>
      <c r="R2837" s="1"/>
      <c r="S2837" s="45"/>
      <c r="T2837" s="31"/>
    </row>
    <row r="2838" spans="1:20" hidden="1" x14ac:dyDescent="0.25">
      <c r="A2838" s="1">
        <v>27216898</v>
      </c>
      <c r="B2838" s="2">
        <v>45145</v>
      </c>
      <c r="C2838" s="2" t="s">
        <v>715</v>
      </c>
      <c r="D2838" s="1" t="s">
        <v>159</v>
      </c>
      <c r="E2838" s="1" t="s">
        <v>30</v>
      </c>
      <c r="F2838" s="1">
        <v>128022</v>
      </c>
      <c r="G2838" s="1" t="s">
        <v>425</v>
      </c>
      <c r="H2838" s="29">
        <v>10106.91</v>
      </c>
      <c r="I2838" s="46">
        <v>702.64</v>
      </c>
      <c r="J2838" s="30">
        <v>344</v>
      </c>
      <c r="K2838" s="4"/>
      <c r="L2838" s="3" t="s">
        <v>798</v>
      </c>
      <c r="M2838" s="2">
        <v>45142</v>
      </c>
      <c r="N2838" s="2"/>
      <c r="O2838" s="5">
        <v>45168</v>
      </c>
      <c r="P2838" s="2"/>
      <c r="Q2838" s="2"/>
      <c r="R2838" s="1"/>
      <c r="S2838" s="45"/>
      <c r="T2838" s="31"/>
    </row>
    <row r="2839" spans="1:20" hidden="1" x14ac:dyDescent="0.25">
      <c r="A2839" s="32">
        <v>27864998</v>
      </c>
      <c r="B2839" s="5">
        <v>45168</v>
      </c>
      <c r="C2839" s="2" t="s">
        <v>715</v>
      </c>
      <c r="D2839" s="34" t="s">
        <v>856</v>
      </c>
      <c r="E2839" s="34" t="s">
        <v>80</v>
      </c>
      <c r="F2839" s="34">
        <v>128029</v>
      </c>
      <c r="G2839" s="1" t="s">
        <v>423</v>
      </c>
      <c r="H2839" s="46">
        <v>11579</v>
      </c>
      <c r="I2839" s="46">
        <v>429.89</v>
      </c>
      <c r="J2839" s="47">
        <v>399</v>
      </c>
      <c r="K2839" s="34"/>
      <c r="L2839" s="34" t="s">
        <v>510</v>
      </c>
      <c r="M2839" s="5">
        <v>45142</v>
      </c>
      <c r="N2839" s="2"/>
      <c r="O2839" s="2">
        <v>45190</v>
      </c>
      <c r="P2839" s="2"/>
      <c r="Q2839" s="2"/>
      <c r="R2839" s="1"/>
      <c r="S2839" s="45"/>
      <c r="T2839" s="31"/>
    </row>
    <row r="2840" spans="1:20" hidden="1" x14ac:dyDescent="0.25">
      <c r="A2840" s="1">
        <v>27655698</v>
      </c>
      <c r="B2840" s="2">
        <v>45145</v>
      </c>
      <c r="C2840" s="2" t="s">
        <v>715</v>
      </c>
      <c r="D2840" s="1" t="s">
        <v>739</v>
      </c>
      <c r="E2840" s="1" t="s">
        <v>51</v>
      </c>
      <c r="F2840" s="1">
        <v>128030</v>
      </c>
      <c r="G2840" s="1" t="s">
        <v>422</v>
      </c>
      <c r="H2840" s="29">
        <v>21445.64</v>
      </c>
      <c r="I2840" s="46">
        <v>595.83000000000004</v>
      </c>
      <c r="J2840" s="30">
        <v>753.06299999999999</v>
      </c>
      <c r="K2840" s="4"/>
      <c r="L2840" s="3" t="s">
        <v>188</v>
      </c>
      <c r="M2840" s="2">
        <v>45145</v>
      </c>
      <c r="N2840" s="2"/>
      <c r="O2840" s="5">
        <v>45148</v>
      </c>
      <c r="P2840" s="2"/>
      <c r="Q2840" s="2"/>
      <c r="R2840" s="1"/>
      <c r="S2840" s="45"/>
      <c r="T2840" s="31"/>
    </row>
    <row r="2841" spans="1:20" hidden="1" x14ac:dyDescent="0.25">
      <c r="A2841" s="1">
        <v>27739499</v>
      </c>
      <c r="B2841" s="2">
        <v>45146</v>
      </c>
      <c r="C2841" s="2" t="s">
        <v>715</v>
      </c>
      <c r="D2841" s="1" t="s">
        <v>43</v>
      </c>
      <c r="E2841" s="1" t="s">
        <v>26</v>
      </c>
      <c r="F2841" s="1">
        <v>128033</v>
      </c>
      <c r="G2841" s="1" t="s">
        <v>424</v>
      </c>
      <c r="H2841" s="29">
        <v>1259.2</v>
      </c>
      <c r="I2841" s="46">
        <v>309.76</v>
      </c>
      <c r="J2841" s="30">
        <v>67.5</v>
      </c>
      <c r="K2841" s="4"/>
      <c r="L2841" s="3" t="s">
        <v>798</v>
      </c>
      <c r="M2841" s="2">
        <v>45145</v>
      </c>
      <c r="N2841" s="2"/>
      <c r="O2841" s="5">
        <v>45170</v>
      </c>
      <c r="P2841" s="2"/>
      <c r="Q2841" s="2"/>
      <c r="R2841" s="1"/>
      <c r="S2841" s="45"/>
      <c r="T2841" s="31"/>
    </row>
    <row r="2842" spans="1:20" hidden="1" x14ac:dyDescent="0.25">
      <c r="A2842" s="1">
        <v>27739500</v>
      </c>
      <c r="B2842" s="2">
        <v>45146</v>
      </c>
      <c r="C2842" s="2" t="s">
        <v>715</v>
      </c>
      <c r="D2842" s="1" t="s">
        <v>507</v>
      </c>
      <c r="E2842" s="1" t="s">
        <v>26</v>
      </c>
      <c r="F2842" s="1">
        <v>128034</v>
      </c>
      <c r="G2842" s="1" t="s">
        <v>424</v>
      </c>
      <c r="H2842" s="29">
        <v>1330.88</v>
      </c>
      <c r="I2842" s="46">
        <v>255.68</v>
      </c>
      <c r="J2842" s="30">
        <v>70.832999999999998</v>
      </c>
      <c r="K2842" s="4"/>
      <c r="L2842" s="3" t="s">
        <v>510</v>
      </c>
      <c r="M2842" s="2">
        <v>45145</v>
      </c>
      <c r="N2842" s="2"/>
      <c r="O2842" s="2">
        <v>45182</v>
      </c>
      <c r="P2842" s="2"/>
      <c r="Q2842" s="2"/>
      <c r="R2842" s="1"/>
      <c r="S2842" s="45"/>
      <c r="T2842" s="31"/>
    </row>
    <row r="2843" spans="1:20" hidden="1" x14ac:dyDescent="0.25">
      <c r="A2843" s="1">
        <v>27630899</v>
      </c>
      <c r="B2843" s="2">
        <v>45146</v>
      </c>
      <c r="C2843" s="2" t="s">
        <v>715</v>
      </c>
      <c r="D2843" s="1" t="s">
        <v>14</v>
      </c>
      <c r="E2843" s="1" t="s">
        <v>10</v>
      </c>
      <c r="F2843" s="1">
        <v>128035</v>
      </c>
      <c r="G2843" s="1" t="s">
        <v>423</v>
      </c>
      <c r="H2843" s="29">
        <v>386.76</v>
      </c>
      <c r="I2843" s="46">
        <v>82.72</v>
      </c>
      <c r="J2843" s="30">
        <v>0.48799999999999999</v>
      </c>
      <c r="K2843" s="4"/>
      <c r="L2843" s="3" t="s">
        <v>61</v>
      </c>
      <c r="M2843" s="2">
        <v>45145</v>
      </c>
      <c r="N2843" s="2"/>
      <c r="O2843" s="5">
        <v>45163</v>
      </c>
      <c r="P2843" s="2"/>
      <c r="Q2843" s="2"/>
      <c r="R2843" s="1"/>
      <c r="S2843" s="45"/>
      <c r="T2843" s="31"/>
    </row>
    <row r="2844" spans="1:20" hidden="1" x14ac:dyDescent="0.25">
      <c r="A2844" s="1">
        <v>27702799</v>
      </c>
      <c r="B2844" s="2">
        <v>45147</v>
      </c>
      <c r="C2844" s="2" t="s">
        <v>715</v>
      </c>
      <c r="D2844" s="1" t="s">
        <v>184</v>
      </c>
      <c r="E2844" s="1" t="s">
        <v>80</v>
      </c>
      <c r="F2844" s="1">
        <v>128036</v>
      </c>
      <c r="G2844" s="1" t="s">
        <v>423</v>
      </c>
      <c r="H2844" s="29">
        <v>607.47</v>
      </c>
      <c r="I2844" s="46">
        <v>20.65</v>
      </c>
      <c r="J2844" s="30">
        <v>6</v>
      </c>
      <c r="K2844" s="4"/>
      <c r="L2844" s="3" t="s">
        <v>844</v>
      </c>
      <c r="M2844" s="2">
        <v>45145</v>
      </c>
      <c r="N2844" s="2"/>
      <c r="O2844" s="5">
        <v>45166</v>
      </c>
      <c r="P2844" s="2"/>
      <c r="Q2844" s="2"/>
      <c r="R2844" s="1"/>
      <c r="S2844" s="45"/>
      <c r="T2844" s="31"/>
    </row>
    <row r="2845" spans="1:20" hidden="1" x14ac:dyDescent="0.25">
      <c r="A2845" s="1">
        <v>27807299</v>
      </c>
      <c r="B2845" s="2">
        <v>45146</v>
      </c>
      <c r="C2845" s="2" t="s">
        <v>715</v>
      </c>
      <c r="D2845" s="1" t="s">
        <v>341</v>
      </c>
      <c r="E2845" s="1" t="s">
        <v>51</v>
      </c>
      <c r="F2845" s="1">
        <v>128037</v>
      </c>
      <c r="G2845" s="1" t="s">
        <v>422</v>
      </c>
      <c r="H2845" s="29">
        <v>4200</v>
      </c>
      <c r="I2845" s="46">
        <v>98.89</v>
      </c>
      <c r="J2845" s="30">
        <v>30</v>
      </c>
      <c r="K2845" s="4"/>
      <c r="L2845" s="3" t="s">
        <v>188</v>
      </c>
      <c r="M2845" s="2">
        <v>45145</v>
      </c>
      <c r="N2845" s="2"/>
      <c r="O2845" s="5">
        <v>45149</v>
      </c>
      <c r="P2845" s="2"/>
      <c r="Q2845" s="2"/>
      <c r="R2845" s="1"/>
      <c r="S2845" s="45"/>
      <c r="T2845" s="31"/>
    </row>
    <row r="2846" spans="1:20" hidden="1" x14ac:dyDescent="0.25">
      <c r="A2846" s="1">
        <v>27590398</v>
      </c>
      <c r="B2846" s="2">
        <v>45145</v>
      </c>
      <c r="C2846" s="2" t="s">
        <v>715</v>
      </c>
      <c r="D2846" s="1" t="s">
        <v>732</v>
      </c>
      <c r="E2846" s="1" t="s">
        <v>5</v>
      </c>
      <c r="F2846" s="1">
        <v>128040</v>
      </c>
      <c r="G2846" s="1" t="s">
        <v>422</v>
      </c>
      <c r="H2846" s="29">
        <v>22959</v>
      </c>
      <c r="I2846" s="46">
        <v>654.08000000000004</v>
      </c>
      <c r="J2846" s="30">
        <v>829.34199999999998</v>
      </c>
      <c r="K2846" s="4"/>
      <c r="L2846" s="3" t="s">
        <v>188</v>
      </c>
      <c r="M2846" s="2">
        <v>45145</v>
      </c>
      <c r="N2846" s="2"/>
      <c r="O2846" s="5">
        <v>45148</v>
      </c>
      <c r="P2846" s="2"/>
      <c r="Q2846" s="2"/>
      <c r="R2846" s="1"/>
      <c r="S2846" s="45"/>
      <c r="T2846" s="31"/>
    </row>
    <row r="2847" spans="1:20" hidden="1" x14ac:dyDescent="0.25">
      <c r="A2847" s="34">
        <v>27855198</v>
      </c>
      <c r="B2847" s="5">
        <v>45159</v>
      </c>
      <c r="C2847" s="2" t="s">
        <v>715</v>
      </c>
      <c r="D2847" s="34" t="s">
        <v>346</v>
      </c>
      <c r="E2847" s="34" t="s">
        <v>51</v>
      </c>
      <c r="F2847" s="34">
        <v>128043</v>
      </c>
      <c r="G2847" s="1" t="s">
        <v>422</v>
      </c>
      <c r="H2847" s="46">
        <v>8089</v>
      </c>
      <c r="I2847" s="46">
        <v>336.25</v>
      </c>
      <c r="J2847" s="47">
        <v>269</v>
      </c>
      <c r="K2847" s="34"/>
      <c r="L2847" s="34" t="s">
        <v>796</v>
      </c>
      <c r="M2847" s="5">
        <v>45145</v>
      </c>
      <c r="N2847" s="2"/>
      <c r="O2847" s="5">
        <v>45177</v>
      </c>
      <c r="P2847" s="2"/>
      <c r="Q2847" s="2"/>
      <c r="R2847" s="1"/>
      <c r="S2847" s="45"/>
      <c r="T2847" s="31"/>
    </row>
    <row r="2848" spans="1:20" hidden="1" x14ac:dyDescent="0.25">
      <c r="A2848" s="1"/>
      <c r="B2848" s="2">
        <v>45146</v>
      </c>
      <c r="C2848" s="2" t="s">
        <v>715</v>
      </c>
      <c r="D2848" s="1" t="s">
        <v>14</v>
      </c>
      <c r="E2848" s="1" t="s">
        <v>10</v>
      </c>
      <c r="F2848" s="1">
        <v>128044</v>
      </c>
      <c r="G2848" s="1" t="s">
        <v>423</v>
      </c>
      <c r="H2848" s="29">
        <v>593.6</v>
      </c>
      <c r="I2848" s="46">
        <v>83.77</v>
      </c>
      <c r="J2848" s="30">
        <v>29.888999999999999</v>
      </c>
      <c r="K2848" s="4"/>
      <c r="L2848" s="3" t="s">
        <v>61</v>
      </c>
      <c r="M2848" s="2">
        <v>45145</v>
      </c>
      <c r="N2848" s="2" t="s">
        <v>1482</v>
      </c>
      <c r="O2848" s="5">
        <v>45162</v>
      </c>
      <c r="P2848" s="2"/>
      <c r="Q2848" s="2"/>
      <c r="R2848" s="1"/>
      <c r="S2848" s="45"/>
      <c r="T2848" s="31"/>
    </row>
    <row r="2849" spans="1:20" hidden="1" x14ac:dyDescent="0.25">
      <c r="A2849" s="1">
        <v>27084098</v>
      </c>
      <c r="B2849" s="2">
        <v>45145</v>
      </c>
      <c r="C2849" s="2" t="s">
        <v>715</v>
      </c>
      <c r="D2849" s="1" t="s">
        <v>165</v>
      </c>
      <c r="E2849" s="1" t="s">
        <v>49</v>
      </c>
      <c r="F2849" s="1">
        <v>128048</v>
      </c>
      <c r="G2849" s="1" t="s">
        <v>424</v>
      </c>
      <c r="H2849" s="29">
        <v>5605.18</v>
      </c>
      <c r="I2849" s="46">
        <v>451.41</v>
      </c>
      <c r="J2849" s="30">
        <v>158.971</v>
      </c>
      <c r="K2849" s="4"/>
      <c r="L2849" s="3" t="s">
        <v>510</v>
      </c>
      <c r="M2849" s="2">
        <v>45145</v>
      </c>
      <c r="N2849" s="2"/>
      <c r="O2849" s="5">
        <v>45167</v>
      </c>
      <c r="P2849" s="2"/>
      <c r="Q2849" s="2"/>
      <c r="R2849" s="1"/>
      <c r="S2849" s="45"/>
      <c r="T2849" s="31"/>
    </row>
    <row r="2850" spans="1:20" hidden="1" x14ac:dyDescent="0.25">
      <c r="A2850" s="1">
        <v>27336498</v>
      </c>
      <c r="B2850" s="2">
        <v>45147</v>
      </c>
      <c r="C2850" s="2" t="s">
        <v>715</v>
      </c>
      <c r="D2850" s="1" t="s">
        <v>819</v>
      </c>
      <c r="E2850" s="1" t="s">
        <v>80</v>
      </c>
      <c r="F2850" s="1">
        <v>128049</v>
      </c>
      <c r="G2850" s="1" t="s">
        <v>423</v>
      </c>
      <c r="H2850" s="29">
        <v>13887.07</v>
      </c>
      <c r="I2850" s="46">
        <v>507.16</v>
      </c>
      <c r="J2850" s="30">
        <v>463.762</v>
      </c>
      <c r="K2850" s="4"/>
      <c r="L2850" s="3" t="s">
        <v>844</v>
      </c>
      <c r="M2850" s="2">
        <v>45145</v>
      </c>
      <c r="N2850" s="2"/>
      <c r="O2850" s="5">
        <v>45166</v>
      </c>
      <c r="P2850" s="2"/>
      <c r="Q2850" s="2"/>
      <c r="R2850" s="1"/>
      <c r="S2850" s="45"/>
      <c r="T2850" s="31"/>
    </row>
    <row r="2851" spans="1:20" hidden="1" x14ac:dyDescent="0.25">
      <c r="A2851" s="1">
        <v>25920298</v>
      </c>
      <c r="B2851" s="2">
        <v>45145</v>
      </c>
      <c r="C2851" s="2" t="s">
        <v>715</v>
      </c>
      <c r="D2851" s="1" t="s">
        <v>272</v>
      </c>
      <c r="E2851" s="1" t="s">
        <v>51</v>
      </c>
      <c r="F2851" s="1">
        <v>128051</v>
      </c>
      <c r="G2851" s="1" t="s">
        <v>422</v>
      </c>
      <c r="H2851" s="29">
        <v>118480</v>
      </c>
      <c r="I2851" s="46">
        <v>4516.87</v>
      </c>
      <c r="J2851" s="30">
        <v>4824.768</v>
      </c>
      <c r="K2851" s="4"/>
      <c r="L2851" s="3" t="s">
        <v>800</v>
      </c>
      <c r="M2851" s="2">
        <v>45145</v>
      </c>
      <c r="N2851" s="2" t="s">
        <v>1408</v>
      </c>
      <c r="O2851" s="5">
        <v>45147</v>
      </c>
      <c r="P2851" s="2"/>
      <c r="Q2851" s="2"/>
      <c r="R2851" s="1"/>
      <c r="S2851" s="45"/>
      <c r="T2851" s="31"/>
    </row>
    <row r="2852" spans="1:20" hidden="1" x14ac:dyDescent="0.25">
      <c r="A2852" s="1">
        <v>27746998</v>
      </c>
      <c r="B2852" s="2">
        <v>45145</v>
      </c>
      <c r="C2852" s="2" t="s">
        <v>715</v>
      </c>
      <c r="D2852" s="1" t="s">
        <v>43</v>
      </c>
      <c r="E2852" s="1" t="s">
        <v>26</v>
      </c>
      <c r="F2852" s="1">
        <v>128053</v>
      </c>
      <c r="G2852" s="1" t="s">
        <v>424</v>
      </c>
      <c r="H2852" s="29">
        <v>11236.07</v>
      </c>
      <c r="I2852" s="46">
        <v>794.42</v>
      </c>
      <c r="J2852" s="30">
        <v>397.21</v>
      </c>
      <c r="K2852" s="4"/>
      <c r="L2852" s="3" t="s">
        <v>510</v>
      </c>
      <c r="M2852" s="2">
        <v>45145</v>
      </c>
      <c r="N2852" s="2"/>
      <c r="O2852" s="2">
        <v>45180</v>
      </c>
      <c r="P2852" s="2"/>
      <c r="Q2852" s="2"/>
      <c r="R2852" s="1"/>
      <c r="S2852" s="45"/>
      <c r="T2852" s="31"/>
    </row>
    <row r="2853" spans="1:20" hidden="1" x14ac:dyDescent="0.25">
      <c r="A2853" s="1">
        <v>27559898</v>
      </c>
      <c r="B2853" s="2">
        <v>45145</v>
      </c>
      <c r="C2853" s="2" t="s">
        <v>715</v>
      </c>
      <c r="D2853" s="1" t="s">
        <v>181</v>
      </c>
      <c r="E2853" s="1" t="s">
        <v>5</v>
      </c>
      <c r="F2853" s="1">
        <v>128054</v>
      </c>
      <c r="G2853" s="1" t="s">
        <v>422</v>
      </c>
      <c r="H2853" s="29">
        <v>9589</v>
      </c>
      <c r="I2853" s="46">
        <v>255.76</v>
      </c>
      <c r="J2853" s="30">
        <v>313</v>
      </c>
      <c r="K2853" s="4"/>
      <c r="L2853" s="3" t="s">
        <v>188</v>
      </c>
      <c r="M2853" s="2">
        <v>45145</v>
      </c>
      <c r="N2853" s="2"/>
      <c r="O2853" s="5">
        <v>45148</v>
      </c>
      <c r="P2853" s="2"/>
      <c r="Q2853" s="2"/>
      <c r="R2853" s="1"/>
      <c r="S2853" s="45"/>
      <c r="T2853" s="31"/>
    </row>
    <row r="2854" spans="1:20" hidden="1" x14ac:dyDescent="0.25">
      <c r="A2854" s="1">
        <v>27095798</v>
      </c>
      <c r="B2854" s="2">
        <v>45147</v>
      </c>
      <c r="C2854" s="2" t="s">
        <v>715</v>
      </c>
      <c r="D2854" s="1" t="s">
        <v>852</v>
      </c>
      <c r="E2854" s="1" t="s">
        <v>80</v>
      </c>
      <c r="F2854" s="1">
        <v>128059</v>
      </c>
      <c r="G2854" s="1" t="s">
        <v>423</v>
      </c>
      <c r="H2854" s="29">
        <v>22479</v>
      </c>
      <c r="I2854" s="46">
        <v>799.29</v>
      </c>
      <c r="J2854" s="30">
        <v>823</v>
      </c>
      <c r="K2854" s="4"/>
      <c r="L2854" s="3" t="s">
        <v>844</v>
      </c>
      <c r="M2854" s="2">
        <v>45145</v>
      </c>
      <c r="N2854" s="2"/>
      <c r="O2854" s="5">
        <v>45166</v>
      </c>
      <c r="P2854" s="2"/>
      <c r="Q2854" s="2"/>
      <c r="R2854" s="1"/>
      <c r="S2854" s="45"/>
      <c r="T2854" s="31"/>
    </row>
    <row r="2855" spans="1:20" hidden="1" x14ac:dyDescent="0.25">
      <c r="A2855" s="1">
        <v>27515998</v>
      </c>
      <c r="B2855" s="2">
        <v>45145</v>
      </c>
      <c r="C2855" s="2" t="s">
        <v>715</v>
      </c>
      <c r="D2855" s="1" t="s">
        <v>651</v>
      </c>
      <c r="E2855" s="1" t="s">
        <v>26</v>
      </c>
      <c r="F2855" s="1">
        <v>128060</v>
      </c>
      <c r="G2855" s="1" t="s">
        <v>424</v>
      </c>
      <c r="H2855" s="29">
        <v>9777.9</v>
      </c>
      <c r="I2855" s="46">
        <v>628</v>
      </c>
      <c r="J2855" s="30">
        <v>314</v>
      </c>
      <c r="K2855" s="4"/>
      <c r="L2855" s="3" t="s">
        <v>510</v>
      </c>
      <c r="M2855" s="2">
        <v>45145</v>
      </c>
      <c r="N2855" s="2"/>
      <c r="O2855" s="2">
        <v>45180</v>
      </c>
      <c r="P2855" s="2"/>
      <c r="Q2855" s="2"/>
      <c r="R2855" s="1"/>
      <c r="S2855" s="45"/>
      <c r="T2855" s="31"/>
    </row>
    <row r="2856" spans="1:20" hidden="1" x14ac:dyDescent="0.25">
      <c r="A2856" s="1">
        <v>27493898</v>
      </c>
      <c r="B2856" s="2">
        <v>45146</v>
      </c>
      <c r="C2856" s="2" t="s">
        <v>715</v>
      </c>
      <c r="D2856" s="1" t="s">
        <v>1076</v>
      </c>
      <c r="E2856" s="1" t="s">
        <v>51</v>
      </c>
      <c r="F2856" s="1">
        <v>128062</v>
      </c>
      <c r="G2856" s="1" t="s">
        <v>422</v>
      </c>
      <c r="H2856" s="29">
        <v>42165.25</v>
      </c>
      <c r="I2856" s="46">
        <v>1586.72</v>
      </c>
      <c r="J2856" s="30">
        <v>776.846</v>
      </c>
      <c r="K2856" s="4"/>
      <c r="L2856" s="3" t="s">
        <v>799</v>
      </c>
      <c r="M2856" s="2">
        <v>45145</v>
      </c>
      <c r="N2856" s="2"/>
      <c r="O2856" s="5">
        <v>45148</v>
      </c>
      <c r="P2856" s="5"/>
      <c r="Q2856" s="2"/>
      <c r="R2856" s="1"/>
      <c r="S2856" s="45"/>
      <c r="T2856" s="31"/>
    </row>
    <row r="2857" spans="1:20" hidden="1" x14ac:dyDescent="0.25">
      <c r="A2857" s="1">
        <v>27556198</v>
      </c>
      <c r="B2857" s="2">
        <v>45146</v>
      </c>
      <c r="C2857" s="2" t="s">
        <v>715</v>
      </c>
      <c r="D2857" s="1" t="s">
        <v>482</v>
      </c>
      <c r="E2857" s="1" t="s">
        <v>6</v>
      </c>
      <c r="F2857" s="1">
        <v>128063</v>
      </c>
      <c r="G2857" s="1" t="s">
        <v>422</v>
      </c>
      <c r="H2857" s="29">
        <v>8826.43</v>
      </c>
      <c r="I2857" s="46">
        <v>264.79000000000002</v>
      </c>
      <c r="J2857" s="30">
        <v>252.553</v>
      </c>
      <c r="K2857" s="4"/>
      <c r="L2857" s="3" t="s">
        <v>655</v>
      </c>
      <c r="M2857" s="2">
        <v>45145</v>
      </c>
      <c r="N2857" s="2"/>
      <c r="O2857" s="5">
        <v>45153</v>
      </c>
      <c r="P2857" s="2"/>
      <c r="Q2857" s="2"/>
      <c r="R2857" s="1"/>
      <c r="S2857" s="45"/>
      <c r="T2857" s="31"/>
    </row>
    <row r="2858" spans="1:20" hidden="1" x14ac:dyDescent="0.25">
      <c r="A2858" s="1">
        <v>27189798</v>
      </c>
      <c r="B2858" s="2">
        <v>45147</v>
      </c>
      <c r="C2858" s="2" t="s">
        <v>715</v>
      </c>
      <c r="D2858" s="1" t="s">
        <v>185</v>
      </c>
      <c r="E2858" s="1" t="s">
        <v>80</v>
      </c>
      <c r="F2858" s="1">
        <v>128064</v>
      </c>
      <c r="G2858" s="1" t="s">
        <v>423</v>
      </c>
      <c r="H2858" s="29">
        <v>16502.310000000001</v>
      </c>
      <c r="I2858" s="46">
        <v>596.08000000000004</v>
      </c>
      <c r="J2858" s="30">
        <v>590.27099999999996</v>
      </c>
      <c r="K2858" s="4"/>
      <c r="L2858" s="3" t="s">
        <v>844</v>
      </c>
      <c r="M2858" s="2">
        <v>45145</v>
      </c>
      <c r="N2858" s="2"/>
      <c r="O2858" s="5">
        <v>45166</v>
      </c>
      <c r="P2858" s="2"/>
      <c r="Q2858" s="2"/>
      <c r="R2858" s="1"/>
      <c r="S2858" s="45"/>
      <c r="T2858" s="31"/>
    </row>
    <row r="2859" spans="1:20" hidden="1" x14ac:dyDescent="0.25">
      <c r="A2859" s="1">
        <v>27514898</v>
      </c>
      <c r="B2859" s="2">
        <v>45146</v>
      </c>
      <c r="C2859" s="2" t="s">
        <v>715</v>
      </c>
      <c r="D2859" s="1" t="s">
        <v>743</v>
      </c>
      <c r="E2859" s="1" t="s">
        <v>6</v>
      </c>
      <c r="F2859" s="1">
        <v>128067</v>
      </c>
      <c r="G2859" s="1" t="s">
        <v>422</v>
      </c>
      <c r="H2859" s="29">
        <v>21517.61</v>
      </c>
      <c r="I2859" s="46">
        <v>715.53</v>
      </c>
      <c r="J2859" s="30">
        <v>743.55</v>
      </c>
      <c r="K2859" s="4"/>
      <c r="L2859" s="3" t="s">
        <v>655</v>
      </c>
      <c r="M2859" s="2">
        <v>45145</v>
      </c>
      <c r="N2859" s="2" t="s">
        <v>1407</v>
      </c>
      <c r="O2859" s="5">
        <v>45209</v>
      </c>
      <c r="P2859" s="2"/>
      <c r="Q2859" s="2"/>
      <c r="R2859" s="1"/>
      <c r="S2859" s="45"/>
      <c r="T2859" s="31"/>
    </row>
    <row r="2860" spans="1:20" hidden="1" x14ac:dyDescent="0.25">
      <c r="A2860" s="1">
        <v>27535298</v>
      </c>
      <c r="B2860" s="2">
        <v>45146</v>
      </c>
      <c r="C2860" s="2" t="s">
        <v>715</v>
      </c>
      <c r="D2860" s="1" t="s">
        <v>7</v>
      </c>
      <c r="E2860" s="1" t="s">
        <v>5</v>
      </c>
      <c r="F2860" s="1">
        <v>128068</v>
      </c>
      <c r="G2860" s="1" t="s">
        <v>422</v>
      </c>
      <c r="H2860" s="29">
        <v>5926.73</v>
      </c>
      <c r="I2860" s="46">
        <v>140.33000000000001</v>
      </c>
      <c r="J2860" s="30">
        <v>165.751</v>
      </c>
      <c r="K2860" s="4"/>
      <c r="L2860" s="3" t="s">
        <v>188</v>
      </c>
      <c r="M2860" s="2">
        <v>45145</v>
      </c>
      <c r="N2860" s="2"/>
      <c r="O2860" s="5">
        <v>45149</v>
      </c>
      <c r="P2860" s="2"/>
      <c r="Q2860" s="2"/>
      <c r="R2860" s="1"/>
      <c r="S2860" s="45"/>
      <c r="T2860" s="31"/>
    </row>
    <row r="2861" spans="1:20" hidden="1" x14ac:dyDescent="0.25">
      <c r="A2861" s="1">
        <v>27040298</v>
      </c>
      <c r="B2861" s="2">
        <v>45147</v>
      </c>
      <c r="C2861" s="2" t="s">
        <v>715</v>
      </c>
      <c r="D2861" s="1" t="s">
        <v>185</v>
      </c>
      <c r="E2861" s="1" t="s">
        <v>80</v>
      </c>
      <c r="F2861" s="1">
        <v>128069</v>
      </c>
      <c r="G2861" s="1" t="s">
        <v>423</v>
      </c>
      <c r="H2861" s="29">
        <v>5539</v>
      </c>
      <c r="I2861" s="46">
        <v>223.33</v>
      </c>
      <c r="J2861" s="30">
        <v>162.68799999999999</v>
      </c>
      <c r="K2861" s="4"/>
      <c r="L2861" s="3" t="s">
        <v>844</v>
      </c>
      <c r="M2861" s="2">
        <v>45145</v>
      </c>
      <c r="N2861" s="2"/>
      <c r="O2861" s="5">
        <v>45166</v>
      </c>
      <c r="P2861" s="2"/>
      <c r="Q2861" s="2"/>
      <c r="R2861" s="1"/>
      <c r="S2861" s="45"/>
      <c r="T2861" s="31"/>
    </row>
    <row r="2862" spans="1:20" hidden="1" x14ac:dyDescent="0.25">
      <c r="A2862" s="1">
        <v>27608498</v>
      </c>
      <c r="B2862" s="2">
        <v>45146</v>
      </c>
      <c r="C2862" s="2" t="s">
        <v>715</v>
      </c>
      <c r="D2862" s="1" t="s">
        <v>341</v>
      </c>
      <c r="E2862" s="1" t="s">
        <v>51</v>
      </c>
      <c r="F2862" s="1">
        <v>128070</v>
      </c>
      <c r="G2862" s="1" t="s">
        <v>422</v>
      </c>
      <c r="H2862" s="29">
        <v>33000</v>
      </c>
      <c r="I2862" s="46">
        <v>1241.82</v>
      </c>
      <c r="J2862" s="30">
        <v>1053.8689999999999</v>
      </c>
      <c r="K2862" s="4"/>
      <c r="L2862" s="3" t="s">
        <v>799</v>
      </c>
      <c r="M2862" s="2">
        <v>45145</v>
      </c>
      <c r="N2862" s="2"/>
      <c r="O2862" s="5">
        <v>45149</v>
      </c>
      <c r="P2862" s="5"/>
      <c r="Q2862" s="2"/>
      <c r="R2862" s="1"/>
      <c r="S2862" s="45"/>
      <c r="T2862" s="31"/>
    </row>
    <row r="2863" spans="1:20" hidden="1" x14ac:dyDescent="0.25">
      <c r="A2863" s="1">
        <v>27395598</v>
      </c>
      <c r="B2863" s="2">
        <v>45146</v>
      </c>
      <c r="C2863" s="2" t="s">
        <v>715</v>
      </c>
      <c r="D2863" s="1" t="s">
        <v>4</v>
      </c>
      <c r="E2863" s="1" t="s">
        <v>5</v>
      </c>
      <c r="F2863" s="1">
        <v>128071</v>
      </c>
      <c r="G2863" s="1" t="s">
        <v>422</v>
      </c>
      <c r="H2863" s="29">
        <v>9589</v>
      </c>
      <c r="I2863" s="46">
        <v>312.76</v>
      </c>
      <c r="J2863" s="30">
        <v>313.76</v>
      </c>
      <c r="K2863" s="4"/>
      <c r="L2863" s="3" t="s">
        <v>659</v>
      </c>
      <c r="M2863" s="2">
        <v>45145</v>
      </c>
      <c r="N2863" s="2"/>
      <c r="O2863" s="5">
        <v>45152</v>
      </c>
      <c r="P2863" s="2"/>
      <c r="Q2863" s="2"/>
      <c r="R2863" s="1"/>
      <c r="S2863" s="45"/>
      <c r="T2863" s="31"/>
    </row>
    <row r="2864" spans="1:20" hidden="1" x14ac:dyDescent="0.25">
      <c r="A2864" s="1">
        <v>27479198</v>
      </c>
      <c r="B2864" s="2">
        <v>45147</v>
      </c>
      <c r="C2864" s="2" t="s">
        <v>715</v>
      </c>
      <c r="D2864" s="1" t="s">
        <v>1078</v>
      </c>
      <c r="E2864" s="1" t="s">
        <v>80</v>
      </c>
      <c r="F2864" s="1">
        <v>128076</v>
      </c>
      <c r="G2864" s="1" t="s">
        <v>423</v>
      </c>
      <c r="H2864" s="29">
        <v>13274.91</v>
      </c>
      <c r="I2864" s="46">
        <v>486.35</v>
      </c>
      <c r="J2864" s="30">
        <v>444.04700000000003</v>
      </c>
      <c r="K2864" s="4"/>
      <c r="L2864" s="3" t="s">
        <v>844</v>
      </c>
      <c r="M2864" s="2">
        <v>45145</v>
      </c>
      <c r="N2864" s="2"/>
      <c r="O2864" s="5">
        <v>45166</v>
      </c>
      <c r="P2864" s="2"/>
      <c r="Q2864" s="2"/>
      <c r="R2864" s="1"/>
      <c r="S2864" s="45"/>
      <c r="T2864" s="31"/>
    </row>
    <row r="2865" spans="1:20" hidden="1" x14ac:dyDescent="0.25">
      <c r="A2865" s="1">
        <v>27728698</v>
      </c>
      <c r="B2865" s="2">
        <v>45145</v>
      </c>
      <c r="C2865" s="2" t="s">
        <v>715</v>
      </c>
      <c r="D2865" s="1" t="s">
        <v>43</v>
      </c>
      <c r="E2865" s="1" t="s">
        <v>26</v>
      </c>
      <c r="F2865" s="1">
        <v>128079</v>
      </c>
      <c r="G2865" s="1" t="s">
        <v>424</v>
      </c>
      <c r="H2865" s="29">
        <v>6103.5</v>
      </c>
      <c r="I2865" s="46">
        <v>411.84</v>
      </c>
      <c r="J2865" s="30">
        <v>205.91800000000001</v>
      </c>
      <c r="K2865" s="4"/>
      <c r="L2865" s="3" t="s">
        <v>510</v>
      </c>
      <c r="M2865" s="2">
        <v>45145</v>
      </c>
      <c r="N2865" s="2"/>
      <c r="O2865" s="2">
        <v>45180</v>
      </c>
      <c r="P2865" s="2"/>
      <c r="Q2865" s="2"/>
      <c r="R2865" s="1"/>
      <c r="S2865" s="45"/>
      <c r="T2865" s="31"/>
    </row>
    <row r="2866" spans="1:20" hidden="1" x14ac:dyDescent="0.25">
      <c r="A2866" s="1">
        <v>27219298</v>
      </c>
      <c r="B2866" s="2">
        <v>45145</v>
      </c>
      <c r="C2866" s="2" t="s">
        <v>715</v>
      </c>
      <c r="D2866" s="1" t="s">
        <v>730</v>
      </c>
      <c r="E2866" s="1" t="s">
        <v>26</v>
      </c>
      <c r="F2866" s="1">
        <v>128080</v>
      </c>
      <c r="G2866" s="1" t="s">
        <v>424</v>
      </c>
      <c r="H2866" s="29">
        <v>29585.8</v>
      </c>
      <c r="I2866" s="46">
        <v>1795.05</v>
      </c>
      <c r="J2866" s="30">
        <v>897.524</v>
      </c>
      <c r="K2866" s="4"/>
      <c r="L2866" s="3" t="s">
        <v>510</v>
      </c>
      <c r="M2866" s="2">
        <v>45145</v>
      </c>
      <c r="N2866" s="2"/>
      <c r="O2866" s="2">
        <v>45169</v>
      </c>
      <c r="P2866" s="2"/>
      <c r="Q2866" s="2"/>
      <c r="R2866" s="1"/>
      <c r="S2866" s="45"/>
      <c r="T2866" s="31"/>
    </row>
    <row r="2867" spans="1:20" hidden="1" x14ac:dyDescent="0.25">
      <c r="A2867" s="1">
        <v>27844798</v>
      </c>
      <c r="B2867" s="2">
        <v>45146</v>
      </c>
      <c r="C2867" s="2" t="s">
        <v>715</v>
      </c>
      <c r="D2867" s="1" t="s">
        <v>165</v>
      </c>
      <c r="E2867" s="1" t="s">
        <v>49</v>
      </c>
      <c r="F2867" s="1">
        <v>128081</v>
      </c>
      <c r="G2867" s="1" t="s">
        <v>424</v>
      </c>
      <c r="H2867" s="29">
        <v>5084.1000000000004</v>
      </c>
      <c r="I2867" s="46">
        <v>431.05</v>
      </c>
      <c r="J2867" s="30">
        <v>158.971</v>
      </c>
      <c r="K2867" s="4"/>
      <c r="L2867" s="3" t="s">
        <v>798</v>
      </c>
      <c r="M2867" s="2">
        <v>45145</v>
      </c>
      <c r="N2867" s="2"/>
      <c r="O2867" s="5">
        <v>45168</v>
      </c>
      <c r="P2867" s="2"/>
      <c r="Q2867" s="2"/>
      <c r="R2867" s="1"/>
      <c r="S2867" s="45"/>
      <c r="T2867" s="31"/>
    </row>
    <row r="2868" spans="1:20" hidden="1" x14ac:dyDescent="0.25">
      <c r="A2868" s="1">
        <v>26606098</v>
      </c>
      <c r="B2868" s="2">
        <v>45146</v>
      </c>
      <c r="C2868" s="2" t="s">
        <v>715</v>
      </c>
      <c r="D2868" s="1" t="s">
        <v>299</v>
      </c>
      <c r="E2868" s="1" t="s">
        <v>28</v>
      </c>
      <c r="F2868" s="1">
        <v>128082</v>
      </c>
      <c r="G2868" s="1" t="s">
        <v>425</v>
      </c>
      <c r="H2868" s="29">
        <v>14169</v>
      </c>
      <c r="I2868" s="46">
        <v>749.03</v>
      </c>
      <c r="J2868" s="30">
        <v>492</v>
      </c>
      <c r="K2868" s="4"/>
      <c r="L2868" s="3" t="s">
        <v>798</v>
      </c>
      <c r="M2868" s="2">
        <v>45145</v>
      </c>
      <c r="N2868" s="2"/>
      <c r="O2868" s="5">
        <v>45160</v>
      </c>
      <c r="P2868" s="2"/>
      <c r="Q2868" s="2"/>
      <c r="R2868" s="1"/>
      <c r="S2868" s="45"/>
      <c r="T2868" s="31"/>
    </row>
    <row r="2869" spans="1:20" hidden="1" x14ac:dyDescent="0.25">
      <c r="A2869" s="1">
        <v>27315098</v>
      </c>
      <c r="B2869" s="2">
        <v>45147</v>
      </c>
      <c r="C2869" s="2" t="s">
        <v>715</v>
      </c>
      <c r="D2869" s="1" t="s">
        <v>86</v>
      </c>
      <c r="E2869" s="1" t="s">
        <v>80</v>
      </c>
      <c r="F2869" s="1">
        <v>128084</v>
      </c>
      <c r="G2869" s="1" t="s">
        <v>423</v>
      </c>
      <c r="H2869" s="29">
        <v>25600</v>
      </c>
      <c r="I2869" s="46">
        <v>905.4</v>
      </c>
      <c r="J2869" s="30">
        <v>772</v>
      </c>
      <c r="K2869" s="4"/>
      <c r="L2869" s="3" t="s">
        <v>844</v>
      </c>
      <c r="M2869" s="2">
        <v>45145</v>
      </c>
      <c r="N2869" s="2"/>
      <c r="O2869" s="5">
        <v>45166</v>
      </c>
      <c r="P2869" s="2"/>
      <c r="Q2869" s="2"/>
      <c r="R2869" s="1"/>
      <c r="S2869" s="45"/>
      <c r="T2869" s="31"/>
    </row>
    <row r="2870" spans="1:20" hidden="1" x14ac:dyDescent="0.25">
      <c r="A2870" s="1">
        <v>27445498</v>
      </c>
      <c r="B2870" s="2">
        <v>45145</v>
      </c>
      <c r="C2870" s="2" t="s">
        <v>715</v>
      </c>
      <c r="D2870" s="1" t="s">
        <v>343</v>
      </c>
      <c r="E2870" s="1" t="s">
        <v>55</v>
      </c>
      <c r="F2870" s="1">
        <v>128085</v>
      </c>
      <c r="G2870" s="1" t="s">
        <v>426</v>
      </c>
      <c r="H2870" s="29">
        <v>20591</v>
      </c>
      <c r="I2870" s="46">
        <v>1501.07</v>
      </c>
      <c r="J2870" s="30">
        <v>737.51800000000003</v>
      </c>
      <c r="K2870" s="4"/>
      <c r="L2870" s="3" t="s">
        <v>52</v>
      </c>
      <c r="M2870" s="2">
        <v>45145</v>
      </c>
      <c r="N2870" s="2"/>
      <c r="O2870" s="5">
        <v>45160</v>
      </c>
      <c r="P2870" s="2"/>
      <c r="Q2870" s="2"/>
      <c r="R2870" s="1"/>
      <c r="S2870" s="45"/>
      <c r="T2870" s="31"/>
    </row>
    <row r="2871" spans="1:20" hidden="1" x14ac:dyDescent="0.25">
      <c r="A2871" s="1">
        <v>27765998</v>
      </c>
      <c r="B2871" s="2">
        <v>45146</v>
      </c>
      <c r="C2871" s="2" t="s">
        <v>715</v>
      </c>
      <c r="D2871" s="1" t="s">
        <v>128</v>
      </c>
      <c r="E2871" s="1" t="s">
        <v>30</v>
      </c>
      <c r="F2871" s="1">
        <v>128086</v>
      </c>
      <c r="G2871" s="1" t="s">
        <v>425</v>
      </c>
      <c r="H2871" s="29">
        <v>11679</v>
      </c>
      <c r="I2871" s="46">
        <v>856.26</v>
      </c>
      <c r="J2871" s="30">
        <v>432.88299999999998</v>
      </c>
      <c r="K2871" s="4"/>
      <c r="L2871" s="3" t="s">
        <v>798</v>
      </c>
      <c r="M2871" s="2">
        <v>45145</v>
      </c>
      <c r="N2871" s="2"/>
      <c r="O2871" s="5">
        <v>45167</v>
      </c>
      <c r="P2871" s="2"/>
      <c r="Q2871" s="2"/>
      <c r="R2871" s="1"/>
      <c r="S2871" s="45"/>
      <c r="T2871" s="31"/>
    </row>
    <row r="2872" spans="1:20" hidden="1" x14ac:dyDescent="0.25">
      <c r="A2872" s="1">
        <v>27761998</v>
      </c>
      <c r="B2872" s="2">
        <v>45147</v>
      </c>
      <c r="C2872" s="2" t="s">
        <v>715</v>
      </c>
      <c r="D2872" s="1" t="s">
        <v>854</v>
      </c>
      <c r="E2872" s="1" t="s">
        <v>80</v>
      </c>
      <c r="F2872" s="1">
        <v>128089</v>
      </c>
      <c r="G2872" s="1" t="s">
        <v>423</v>
      </c>
      <c r="H2872" s="29">
        <v>11239</v>
      </c>
      <c r="I2872" s="46">
        <v>417.13</v>
      </c>
      <c r="J2872" s="30">
        <v>397.21</v>
      </c>
      <c r="K2872" s="4"/>
      <c r="L2872" s="3" t="s">
        <v>844</v>
      </c>
      <c r="M2872" s="2">
        <v>45145</v>
      </c>
      <c r="N2872" s="2"/>
      <c r="O2872" s="5">
        <v>45166</v>
      </c>
      <c r="P2872" s="2"/>
      <c r="Q2872" s="2"/>
      <c r="R2872" s="1"/>
      <c r="S2872" s="45"/>
      <c r="T2872" s="31"/>
    </row>
    <row r="2873" spans="1:20" hidden="1" x14ac:dyDescent="0.25">
      <c r="A2873" s="1">
        <v>27007498</v>
      </c>
      <c r="B2873" s="2">
        <v>45146</v>
      </c>
      <c r="C2873" s="2" t="s">
        <v>715</v>
      </c>
      <c r="D2873" s="1" t="s">
        <v>804</v>
      </c>
      <c r="E2873" s="1" t="s">
        <v>30</v>
      </c>
      <c r="F2873" s="1">
        <v>128093</v>
      </c>
      <c r="G2873" s="1" t="s">
        <v>425</v>
      </c>
      <c r="H2873" s="29">
        <v>6109</v>
      </c>
      <c r="I2873" s="46">
        <v>433.89</v>
      </c>
      <c r="J2873" s="30">
        <v>191</v>
      </c>
      <c r="K2873" s="4"/>
      <c r="L2873" s="3" t="s">
        <v>798</v>
      </c>
      <c r="M2873" s="2">
        <v>45145</v>
      </c>
      <c r="N2873" s="2"/>
      <c r="O2873" s="5">
        <v>45162</v>
      </c>
      <c r="P2873" s="2"/>
      <c r="Q2873" s="2"/>
      <c r="R2873" s="1"/>
      <c r="S2873" s="45"/>
      <c r="T2873" s="31"/>
    </row>
    <row r="2874" spans="1:20" hidden="1" x14ac:dyDescent="0.25">
      <c r="A2874" s="1">
        <v>27388998</v>
      </c>
      <c r="B2874" s="2">
        <v>45146</v>
      </c>
      <c r="C2874" s="2" t="s">
        <v>715</v>
      </c>
      <c r="D2874" s="1" t="s">
        <v>936</v>
      </c>
      <c r="E2874" s="1" t="s">
        <v>30</v>
      </c>
      <c r="F2874" s="1">
        <v>128095</v>
      </c>
      <c r="G2874" s="1" t="s">
        <v>425</v>
      </c>
      <c r="H2874" s="29">
        <v>6789</v>
      </c>
      <c r="I2874" s="46">
        <v>490.98</v>
      </c>
      <c r="J2874" s="30">
        <v>221</v>
      </c>
      <c r="K2874" s="4"/>
      <c r="L2874" s="3" t="s">
        <v>798</v>
      </c>
      <c r="M2874" s="2">
        <v>45145</v>
      </c>
      <c r="N2874" s="2"/>
      <c r="O2874" s="5">
        <v>45161</v>
      </c>
      <c r="P2874" s="2"/>
      <c r="Q2874" s="2"/>
      <c r="R2874" s="1"/>
      <c r="S2874" s="45"/>
      <c r="T2874" s="31"/>
    </row>
    <row r="2875" spans="1:20" hidden="1" x14ac:dyDescent="0.25">
      <c r="A2875" s="1">
        <v>27391898</v>
      </c>
      <c r="B2875" s="2">
        <v>45147</v>
      </c>
      <c r="C2875" s="2" t="s">
        <v>715</v>
      </c>
      <c r="D2875" s="1" t="s">
        <v>768</v>
      </c>
      <c r="E2875" s="1" t="s">
        <v>80</v>
      </c>
      <c r="F2875" s="1">
        <v>128096</v>
      </c>
      <c r="G2875" s="1" t="s">
        <v>423</v>
      </c>
      <c r="H2875" s="29">
        <v>11239</v>
      </c>
      <c r="I2875" s="46">
        <v>417.13</v>
      </c>
      <c r="J2875" s="30">
        <v>372</v>
      </c>
      <c r="K2875" s="4"/>
      <c r="L2875" s="3" t="s">
        <v>844</v>
      </c>
      <c r="M2875" s="2">
        <v>45145</v>
      </c>
      <c r="N2875" s="2"/>
      <c r="O2875" s="5">
        <v>45166</v>
      </c>
      <c r="P2875" s="5"/>
      <c r="Q2875" s="2"/>
      <c r="R2875" s="1"/>
      <c r="S2875" s="45"/>
      <c r="T2875" s="31"/>
    </row>
    <row r="2876" spans="1:20" hidden="1" x14ac:dyDescent="0.25">
      <c r="A2876" s="1">
        <v>27504898</v>
      </c>
      <c r="B2876" s="2">
        <v>45147</v>
      </c>
      <c r="C2876" s="2" t="s">
        <v>715</v>
      </c>
      <c r="D2876" s="1" t="s">
        <v>823</v>
      </c>
      <c r="E2876" s="1" t="s">
        <v>80</v>
      </c>
      <c r="F2876" s="1">
        <v>128097</v>
      </c>
      <c r="G2876" s="1" t="s">
        <v>423</v>
      </c>
      <c r="H2876" s="29">
        <v>8909</v>
      </c>
      <c r="I2876" s="46">
        <v>337.91</v>
      </c>
      <c r="J2876" s="30">
        <v>286</v>
      </c>
      <c r="K2876" s="4"/>
      <c r="L2876" s="3" t="s">
        <v>844</v>
      </c>
      <c r="M2876" s="2">
        <v>45145</v>
      </c>
      <c r="N2876" s="2"/>
      <c r="O2876" s="5">
        <v>45166</v>
      </c>
      <c r="P2876" s="2"/>
      <c r="Q2876" s="2"/>
      <c r="R2876" s="1"/>
      <c r="S2876" s="45"/>
      <c r="T2876" s="31"/>
    </row>
    <row r="2877" spans="1:20" hidden="1" x14ac:dyDescent="0.25">
      <c r="A2877" s="1">
        <v>27835399</v>
      </c>
      <c r="B2877" s="2">
        <v>45146</v>
      </c>
      <c r="C2877" s="2" t="s">
        <v>715</v>
      </c>
      <c r="D2877" s="1" t="s">
        <v>48</v>
      </c>
      <c r="E2877" s="1" t="s">
        <v>33</v>
      </c>
      <c r="F2877" s="1">
        <v>128100</v>
      </c>
      <c r="G2877" s="1" t="s">
        <v>425</v>
      </c>
      <c r="H2877" s="29">
        <v>1010.06</v>
      </c>
      <c r="I2877" s="46">
        <v>150</v>
      </c>
      <c r="J2877" s="30">
        <v>55.667000000000002</v>
      </c>
      <c r="K2877" s="4"/>
      <c r="L2877" s="3" t="s">
        <v>510</v>
      </c>
      <c r="M2877" s="2">
        <v>45145</v>
      </c>
      <c r="N2877" s="2"/>
      <c r="O2877" s="5">
        <v>45161</v>
      </c>
      <c r="P2877" s="2"/>
      <c r="Q2877" s="2"/>
      <c r="R2877" s="1"/>
      <c r="S2877" s="45"/>
      <c r="T2877" s="31"/>
    </row>
    <row r="2878" spans="1:20" hidden="1" x14ac:dyDescent="0.25">
      <c r="A2878" s="1">
        <v>27850099</v>
      </c>
      <c r="B2878" s="2">
        <v>45146</v>
      </c>
      <c r="C2878" s="2" t="s">
        <v>715</v>
      </c>
      <c r="D2878" s="1" t="s">
        <v>41</v>
      </c>
      <c r="E2878" s="1" t="s">
        <v>30</v>
      </c>
      <c r="F2878" s="1">
        <v>128102</v>
      </c>
      <c r="G2878" s="1" t="s">
        <v>425</v>
      </c>
      <c r="H2878" s="29">
        <v>1000.78</v>
      </c>
      <c r="I2878" s="46">
        <v>247.27</v>
      </c>
      <c r="J2878" s="30">
        <v>55.667000000000002</v>
      </c>
      <c r="K2878" s="4"/>
      <c r="L2878" s="3" t="s">
        <v>798</v>
      </c>
      <c r="M2878" s="2">
        <v>45145</v>
      </c>
      <c r="N2878" s="2"/>
      <c r="O2878" s="5">
        <v>45162</v>
      </c>
      <c r="P2878" s="2"/>
      <c r="Q2878" s="2"/>
      <c r="R2878" s="1"/>
      <c r="S2878" s="45"/>
      <c r="T2878" s="31"/>
    </row>
    <row r="2879" spans="1:20" hidden="1" x14ac:dyDescent="0.25">
      <c r="A2879" s="1">
        <v>27864999</v>
      </c>
      <c r="B2879" s="2">
        <v>45146</v>
      </c>
      <c r="C2879" s="2" t="s">
        <v>715</v>
      </c>
      <c r="D2879" s="1" t="s">
        <v>543</v>
      </c>
      <c r="E2879" s="1" t="s">
        <v>16</v>
      </c>
      <c r="F2879" s="1">
        <v>128103</v>
      </c>
      <c r="G2879" s="1" t="s">
        <v>423</v>
      </c>
      <c r="H2879" s="29">
        <v>1148.08</v>
      </c>
      <c r="I2879" s="46">
        <v>150</v>
      </c>
      <c r="J2879" s="30">
        <v>70.832999999999998</v>
      </c>
      <c r="K2879" s="4"/>
      <c r="L2879" s="3" t="s">
        <v>510</v>
      </c>
      <c r="M2879" s="2">
        <v>45145</v>
      </c>
      <c r="N2879" s="2"/>
      <c r="O2879" s="5">
        <v>45166</v>
      </c>
      <c r="P2879" s="2"/>
      <c r="Q2879" s="2"/>
      <c r="R2879" s="1"/>
      <c r="S2879" s="45"/>
      <c r="T2879" s="31"/>
    </row>
    <row r="2880" spans="1:20" hidden="1" x14ac:dyDescent="0.25">
      <c r="A2880" s="1">
        <v>27737698</v>
      </c>
      <c r="B2880" s="2">
        <v>45146</v>
      </c>
      <c r="C2880" s="2" t="s">
        <v>715</v>
      </c>
      <c r="D2880" s="1" t="s">
        <v>287</v>
      </c>
      <c r="E2880" s="1" t="s">
        <v>33</v>
      </c>
      <c r="F2880" s="1">
        <v>128110</v>
      </c>
      <c r="G2880" s="1" t="s">
        <v>425</v>
      </c>
      <c r="H2880" s="29">
        <v>40580</v>
      </c>
      <c r="I2880" s="46">
        <v>1152.8399999999999</v>
      </c>
      <c r="J2880" s="30">
        <v>858</v>
      </c>
      <c r="K2880" s="4"/>
      <c r="L2880" s="3" t="s">
        <v>510</v>
      </c>
      <c r="M2880" s="2">
        <v>45145</v>
      </c>
      <c r="N2880" s="2"/>
      <c r="O2880" s="5">
        <v>45161</v>
      </c>
      <c r="P2880" s="2"/>
      <c r="Q2880" s="2"/>
      <c r="R2880" s="1"/>
      <c r="S2880" s="45"/>
      <c r="T2880" s="31"/>
    </row>
    <row r="2881" spans="1:20" hidden="1" x14ac:dyDescent="0.25">
      <c r="A2881" s="1">
        <v>27405798</v>
      </c>
      <c r="B2881" s="2">
        <v>45147</v>
      </c>
      <c r="C2881" s="2" t="s">
        <v>715</v>
      </c>
      <c r="D2881" s="1" t="s">
        <v>37</v>
      </c>
      <c r="E2881" s="1" t="s">
        <v>30</v>
      </c>
      <c r="F2881" s="1">
        <v>128111</v>
      </c>
      <c r="G2881" s="1" t="s">
        <v>425</v>
      </c>
      <c r="H2881" s="29">
        <v>25680</v>
      </c>
      <c r="I2881" s="46">
        <v>1079.55</v>
      </c>
      <c r="J2881" s="30">
        <v>886.92600000000004</v>
      </c>
      <c r="K2881" s="4"/>
      <c r="L2881" s="3" t="s">
        <v>76</v>
      </c>
      <c r="M2881" s="2">
        <v>45145</v>
      </c>
      <c r="N2881" s="2"/>
      <c r="O2881" s="5">
        <v>45161</v>
      </c>
      <c r="P2881" s="2"/>
      <c r="Q2881" s="2"/>
      <c r="R2881" s="1"/>
      <c r="S2881" s="45"/>
      <c r="T2881" s="31"/>
    </row>
    <row r="2882" spans="1:20" hidden="1" x14ac:dyDescent="0.25">
      <c r="A2882" s="1">
        <v>27439298</v>
      </c>
      <c r="B2882" s="2">
        <v>45147</v>
      </c>
      <c r="C2882" s="2" t="s">
        <v>715</v>
      </c>
      <c r="D2882" s="1" t="s">
        <v>747</v>
      </c>
      <c r="E2882" s="1" t="s">
        <v>51</v>
      </c>
      <c r="F2882" s="1">
        <v>128114</v>
      </c>
      <c r="G2882" s="1" t="s">
        <v>422</v>
      </c>
      <c r="H2882" s="29">
        <v>22959</v>
      </c>
      <c r="I2882" s="46">
        <v>875</v>
      </c>
      <c r="J2882" s="30">
        <v>835.37</v>
      </c>
      <c r="K2882" s="4"/>
      <c r="L2882" s="3" t="s">
        <v>76</v>
      </c>
      <c r="M2882" s="2">
        <v>45146</v>
      </c>
      <c r="N2882" s="2"/>
      <c r="O2882" s="5">
        <v>45167</v>
      </c>
      <c r="P2882" s="2"/>
      <c r="Q2882" s="2"/>
      <c r="R2882" s="1"/>
      <c r="S2882" s="45"/>
      <c r="T2882" s="31"/>
    </row>
    <row r="2883" spans="1:20" hidden="1" x14ac:dyDescent="0.25">
      <c r="A2883" s="1">
        <v>27836098</v>
      </c>
      <c r="B2883" s="2">
        <v>45146</v>
      </c>
      <c r="C2883" s="2" t="s">
        <v>715</v>
      </c>
      <c r="D2883" s="1" t="s">
        <v>35</v>
      </c>
      <c r="E2883" s="1" t="s">
        <v>26</v>
      </c>
      <c r="F2883" s="1">
        <v>128133</v>
      </c>
      <c r="G2883" s="1" t="s">
        <v>424</v>
      </c>
      <c r="H2883" s="29">
        <v>15987.87</v>
      </c>
      <c r="I2883" s="46">
        <v>1204.51</v>
      </c>
      <c r="J2883" s="30">
        <v>597.41600000000005</v>
      </c>
      <c r="K2883" s="4"/>
      <c r="L2883" s="3" t="s">
        <v>798</v>
      </c>
      <c r="M2883" s="2">
        <v>45146</v>
      </c>
      <c r="N2883" s="2"/>
      <c r="O2883" s="5">
        <v>45168</v>
      </c>
      <c r="P2883" s="2"/>
      <c r="Q2883" s="2"/>
      <c r="R2883" s="1"/>
      <c r="S2883" s="45"/>
      <c r="T2883" s="31"/>
    </row>
    <row r="2884" spans="1:20" hidden="1" x14ac:dyDescent="0.25">
      <c r="A2884" s="1">
        <v>26340598</v>
      </c>
      <c r="B2884" s="2">
        <v>45146</v>
      </c>
      <c r="C2884" s="2" t="s">
        <v>715</v>
      </c>
      <c r="D2884" s="1" t="s">
        <v>21</v>
      </c>
      <c r="E2884" s="1" t="s">
        <v>16</v>
      </c>
      <c r="F2884" s="1">
        <v>128135</v>
      </c>
      <c r="G2884" s="1" t="s">
        <v>423</v>
      </c>
      <c r="H2884" s="29">
        <v>65548.14</v>
      </c>
      <c r="I2884" s="46">
        <v>3396.19</v>
      </c>
      <c r="J2884" s="30">
        <v>2372.64</v>
      </c>
      <c r="K2884" s="4"/>
      <c r="L2884" s="3" t="s">
        <v>61</v>
      </c>
      <c r="M2884" s="2">
        <v>45146</v>
      </c>
      <c r="N2884" s="2"/>
      <c r="O2884" s="5" t="s">
        <v>1169</v>
      </c>
      <c r="P2884" s="2"/>
      <c r="Q2884" s="2"/>
      <c r="R2884" s="1"/>
      <c r="S2884" s="45"/>
      <c r="T2884" s="31"/>
    </row>
    <row r="2885" spans="1:20" hidden="1" x14ac:dyDescent="0.25">
      <c r="A2885" s="1">
        <v>27517798</v>
      </c>
      <c r="B2885" s="2">
        <v>45146</v>
      </c>
      <c r="C2885" s="2" t="s">
        <v>715</v>
      </c>
      <c r="D2885" s="1" t="s">
        <v>62</v>
      </c>
      <c r="E2885" s="1" t="s">
        <v>60</v>
      </c>
      <c r="F2885" s="1">
        <v>128136</v>
      </c>
      <c r="G2885" s="1" t="s">
        <v>423</v>
      </c>
      <c r="H2885" s="29">
        <v>8909</v>
      </c>
      <c r="I2885" s="46">
        <v>544.89</v>
      </c>
      <c r="J2885" s="30">
        <v>286</v>
      </c>
      <c r="K2885" s="4"/>
      <c r="L2885" s="3" t="s">
        <v>61</v>
      </c>
      <c r="M2885" s="2">
        <v>45146</v>
      </c>
      <c r="N2885" s="2"/>
      <c r="O2885" s="5" t="s">
        <v>1171</v>
      </c>
      <c r="P2885" s="2"/>
      <c r="Q2885" s="2"/>
      <c r="R2885" s="1"/>
      <c r="S2885" s="45"/>
      <c r="T2885" s="31"/>
    </row>
    <row r="2886" spans="1:20" hidden="1" x14ac:dyDescent="0.25">
      <c r="A2886" s="1">
        <v>27637598</v>
      </c>
      <c r="B2886" s="2">
        <v>45146</v>
      </c>
      <c r="C2886" s="2" t="s">
        <v>715</v>
      </c>
      <c r="D2886" s="1" t="s">
        <v>744</v>
      </c>
      <c r="E2886" s="1" t="s">
        <v>5</v>
      </c>
      <c r="F2886" s="1">
        <v>128138</v>
      </c>
      <c r="G2886" s="1" t="s">
        <v>422</v>
      </c>
      <c r="H2886" s="29">
        <v>26000</v>
      </c>
      <c r="I2886" s="46">
        <v>0</v>
      </c>
      <c r="J2886" s="30">
        <v>974</v>
      </c>
      <c r="K2886" s="4"/>
      <c r="L2886" s="3" t="s">
        <v>659</v>
      </c>
      <c r="M2886" s="2">
        <v>45146</v>
      </c>
      <c r="N2886" s="2"/>
      <c r="O2886" s="5">
        <v>45156</v>
      </c>
      <c r="P2886" s="2"/>
      <c r="Q2886" s="2"/>
      <c r="R2886" s="1"/>
      <c r="S2886" s="45"/>
      <c r="T2886" s="31"/>
    </row>
    <row r="2887" spans="1:20" hidden="1" x14ac:dyDescent="0.25">
      <c r="A2887" s="1">
        <v>27655898</v>
      </c>
      <c r="B2887" s="2">
        <v>45146</v>
      </c>
      <c r="C2887" s="2" t="s">
        <v>715</v>
      </c>
      <c r="D2887" s="1" t="s">
        <v>45</v>
      </c>
      <c r="E2887" s="1" t="s">
        <v>26</v>
      </c>
      <c r="F2887" s="1">
        <v>128139</v>
      </c>
      <c r="G2887" s="1" t="s">
        <v>424</v>
      </c>
      <c r="H2887" s="29">
        <v>15871.27</v>
      </c>
      <c r="I2887" s="46">
        <v>968.18</v>
      </c>
      <c r="J2887" s="30">
        <v>568</v>
      </c>
      <c r="K2887" s="4"/>
      <c r="L2887" s="3" t="s">
        <v>510</v>
      </c>
      <c r="M2887" s="2">
        <v>45146</v>
      </c>
      <c r="N2887" s="2"/>
      <c r="O2887" s="2">
        <v>45167</v>
      </c>
      <c r="P2887" s="2"/>
      <c r="Q2887" s="2"/>
      <c r="R2887" s="1"/>
      <c r="S2887" s="45"/>
      <c r="T2887" s="31"/>
    </row>
    <row r="2888" spans="1:20" hidden="1" x14ac:dyDescent="0.25">
      <c r="A2888" s="1">
        <v>27744298</v>
      </c>
      <c r="B2888" s="2">
        <v>45147</v>
      </c>
      <c r="C2888" s="2" t="s">
        <v>715</v>
      </c>
      <c r="D2888" s="1" t="s">
        <v>777</v>
      </c>
      <c r="E2888" s="1" t="s">
        <v>80</v>
      </c>
      <c r="F2888" s="1">
        <v>128140</v>
      </c>
      <c r="G2888" s="1" t="s">
        <v>423</v>
      </c>
      <c r="H2888" s="29">
        <v>12809.4</v>
      </c>
      <c r="I2888" s="46">
        <v>470.52</v>
      </c>
      <c r="J2888" s="30">
        <v>396</v>
      </c>
      <c r="K2888" s="4"/>
      <c r="L2888" s="3" t="s">
        <v>844</v>
      </c>
      <c r="M2888" s="2">
        <v>45146</v>
      </c>
      <c r="N2888" s="2"/>
      <c r="O2888" s="5">
        <v>45166</v>
      </c>
      <c r="P2888" s="2"/>
      <c r="Q2888" s="2"/>
      <c r="R2888" s="1"/>
      <c r="S2888" s="45"/>
      <c r="T2888" s="31"/>
    </row>
    <row r="2889" spans="1:20" hidden="1" x14ac:dyDescent="0.25">
      <c r="A2889" s="1">
        <v>27153098</v>
      </c>
      <c r="B2889" s="2">
        <v>45146</v>
      </c>
      <c r="C2889" s="2" t="s">
        <v>715</v>
      </c>
      <c r="D2889" s="1" t="s">
        <v>234</v>
      </c>
      <c r="E2889" s="1" t="s">
        <v>26</v>
      </c>
      <c r="F2889" s="1">
        <v>128143</v>
      </c>
      <c r="G2889" s="1" t="s">
        <v>424</v>
      </c>
      <c r="H2889" s="29">
        <v>195000</v>
      </c>
      <c r="I2889" s="46">
        <v>13626</v>
      </c>
      <c r="J2889" s="30">
        <v>6813</v>
      </c>
      <c r="K2889" s="4"/>
      <c r="L2889" s="3" t="s">
        <v>510</v>
      </c>
      <c r="M2889" s="2">
        <v>45146</v>
      </c>
      <c r="N2889" s="2"/>
      <c r="O2889" s="2">
        <v>45181</v>
      </c>
      <c r="P2889" s="2"/>
      <c r="Q2889" s="2"/>
      <c r="R2889" s="1"/>
      <c r="S2889" s="45"/>
      <c r="T2889" s="31"/>
    </row>
    <row r="2890" spans="1:20" hidden="1" x14ac:dyDescent="0.25">
      <c r="A2890" s="1">
        <v>27627398</v>
      </c>
      <c r="B2890" s="2">
        <v>45147</v>
      </c>
      <c r="C2890" s="2" t="s">
        <v>715</v>
      </c>
      <c r="D2890" s="1" t="s">
        <v>184</v>
      </c>
      <c r="E2890" s="1" t="s">
        <v>80</v>
      </c>
      <c r="F2890" s="1">
        <v>128145</v>
      </c>
      <c r="G2890" s="1" t="s">
        <v>423</v>
      </c>
      <c r="H2890" s="29">
        <v>30818</v>
      </c>
      <c r="I2890" s="46">
        <v>1082.81</v>
      </c>
      <c r="J2890" s="30">
        <v>1065</v>
      </c>
      <c r="K2890" s="4"/>
      <c r="L2890" s="3" t="s">
        <v>844</v>
      </c>
      <c r="M2890" s="2">
        <v>45146</v>
      </c>
      <c r="N2890" s="2"/>
      <c r="O2890" s="5">
        <v>45166</v>
      </c>
      <c r="P2890" s="2"/>
      <c r="Q2890" s="2"/>
      <c r="R2890" s="1"/>
      <c r="S2890" s="45"/>
      <c r="T2890" s="31"/>
    </row>
    <row r="2891" spans="1:20" hidden="1" x14ac:dyDescent="0.25">
      <c r="A2891" s="1">
        <v>27640398</v>
      </c>
      <c r="B2891" s="2">
        <v>45146</v>
      </c>
      <c r="C2891" s="2" t="s">
        <v>715</v>
      </c>
      <c r="D2891" s="1" t="s">
        <v>32</v>
      </c>
      <c r="E2891" s="1" t="s">
        <v>33</v>
      </c>
      <c r="F2891" s="1">
        <v>128146</v>
      </c>
      <c r="G2891" s="1" t="s">
        <v>425</v>
      </c>
      <c r="H2891" s="29">
        <v>9300</v>
      </c>
      <c r="I2891" s="46">
        <v>360.68</v>
      </c>
      <c r="J2891" s="30">
        <v>276</v>
      </c>
      <c r="K2891" s="4"/>
      <c r="L2891" s="3" t="s">
        <v>510</v>
      </c>
      <c r="M2891" s="2">
        <v>45146</v>
      </c>
      <c r="N2891" s="2"/>
      <c r="O2891" s="5">
        <v>45161</v>
      </c>
      <c r="P2891" s="2"/>
      <c r="Q2891" s="2"/>
      <c r="R2891" s="1"/>
      <c r="S2891" s="45"/>
      <c r="T2891" s="31"/>
    </row>
    <row r="2892" spans="1:20" hidden="1" x14ac:dyDescent="0.25">
      <c r="A2892" s="1">
        <v>27605498</v>
      </c>
      <c r="B2892" s="2">
        <v>45146</v>
      </c>
      <c r="C2892" s="2" t="s">
        <v>715</v>
      </c>
      <c r="D2892" s="1" t="s">
        <v>399</v>
      </c>
      <c r="E2892" s="1" t="s">
        <v>5</v>
      </c>
      <c r="F2892" s="1">
        <v>128148</v>
      </c>
      <c r="G2892" s="1" t="s">
        <v>422</v>
      </c>
      <c r="H2892" s="29">
        <v>40453.589999999997</v>
      </c>
      <c r="I2892" s="46">
        <v>1293.8</v>
      </c>
      <c r="J2892" s="30">
        <v>1238.21</v>
      </c>
      <c r="K2892" s="4"/>
      <c r="L2892" s="3" t="s">
        <v>659</v>
      </c>
      <c r="M2892" s="2">
        <v>45146</v>
      </c>
      <c r="N2892" s="2"/>
      <c r="O2892" s="5">
        <v>45162</v>
      </c>
      <c r="P2892" s="2"/>
      <c r="Q2892" s="2"/>
      <c r="R2892" s="1"/>
      <c r="S2892" s="45"/>
      <c r="T2892" s="31"/>
    </row>
    <row r="2893" spans="1:20" hidden="1" x14ac:dyDescent="0.25">
      <c r="A2893" s="1">
        <v>27677198</v>
      </c>
      <c r="B2893" s="2">
        <v>45147</v>
      </c>
      <c r="C2893" s="2" t="s">
        <v>715</v>
      </c>
      <c r="D2893" s="1" t="s">
        <v>748</v>
      </c>
      <c r="E2893" s="1" t="s">
        <v>30</v>
      </c>
      <c r="F2893" s="1">
        <v>128155</v>
      </c>
      <c r="G2893" s="1" t="s">
        <v>425</v>
      </c>
      <c r="H2893" s="29">
        <v>55000</v>
      </c>
      <c r="I2893" s="46">
        <v>2000</v>
      </c>
      <c r="J2893" s="30">
        <v>1639.4010000000001</v>
      </c>
      <c r="K2893" s="4"/>
      <c r="L2893" s="3" t="s">
        <v>76</v>
      </c>
      <c r="M2893" s="2">
        <v>45146</v>
      </c>
      <c r="N2893" s="2"/>
      <c r="O2893" s="5">
        <v>45161</v>
      </c>
      <c r="P2893" s="2"/>
      <c r="Q2893" s="2"/>
      <c r="R2893" s="1"/>
      <c r="S2893" s="45"/>
      <c r="T2893" s="31"/>
    </row>
    <row r="2894" spans="1:20" hidden="1" x14ac:dyDescent="0.25">
      <c r="A2894" s="1">
        <v>27521098</v>
      </c>
      <c r="B2894" s="2">
        <v>45146</v>
      </c>
      <c r="C2894" s="2" t="s">
        <v>715</v>
      </c>
      <c r="D2894" s="1" t="s">
        <v>218</v>
      </c>
      <c r="E2894" s="1" t="s">
        <v>28</v>
      </c>
      <c r="F2894" s="1">
        <v>128156</v>
      </c>
      <c r="G2894" s="1" t="s">
        <v>425</v>
      </c>
      <c r="H2894" s="29">
        <v>12354.21</v>
      </c>
      <c r="I2894" s="46">
        <v>645.95000000000005</v>
      </c>
      <c r="J2894" s="30">
        <v>408.2</v>
      </c>
      <c r="K2894" s="4"/>
      <c r="L2894" s="3" t="s">
        <v>798</v>
      </c>
      <c r="M2894" s="2">
        <v>45146</v>
      </c>
      <c r="N2894" s="2"/>
      <c r="O2894" s="5">
        <v>45160</v>
      </c>
      <c r="P2894" s="2"/>
      <c r="Q2894" s="2"/>
      <c r="R2894" s="1"/>
      <c r="S2894" s="45"/>
      <c r="T2894" s="31"/>
    </row>
    <row r="2895" spans="1:20" hidden="1" x14ac:dyDescent="0.25">
      <c r="A2895" s="1">
        <v>27401798</v>
      </c>
      <c r="B2895" s="2">
        <v>45146</v>
      </c>
      <c r="C2895" s="2" t="s">
        <v>715</v>
      </c>
      <c r="D2895" s="1" t="s">
        <v>4</v>
      </c>
      <c r="E2895" s="1" t="s">
        <v>5</v>
      </c>
      <c r="F2895" s="1">
        <v>128157</v>
      </c>
      <c r="G2895" s="1" t="s">
        <v>422</v>
      </c>
      <c r="H2895" s="29">
        <v>6665.95</v>
      </c>
      <c r="I2895" s="46">
        <v>200.88</v>
      </c>
      <c r="J2895" s="30">
        <v>163</v>
      </c>
      <c r="K2895" s="4"/>
      <c r="L2895" s="3" t="s">
        <v>659</v>
      </c>
      <c r="M2895" s="2">
        <v>45146</v>
      </c>
      <c r="N2895" s="2"/>
      <c r="O2895" s="5">
        <v>45153</v>
      </c>
      <c r="P2895" s="2"/>
      <c r="Q2895" s="2"/>
      <c r="R2895" s="1"/>
      <c r="S2895" s="45"/>
      <c r="T2895" s="31"/>
    </row>
    <row r="2896" spans="1:20" hidden="1" x14ac:dyDescent="0.25">
      <c r="A2896" s="1">
        <v>27675898</v>
      </c>
      <c r="B2896" s="2">
        <v>45146</v>
      </c>
      <c r="C2896" s="2" t="s">
        <v>715</v>
      </c>
      <c r="D2896" s="1" t="s">
        <v>46</v>
      </c>
      <c r="E2896" s="1" t="s">
        <v>26</v>
      </c>
      <c r="F2896" s="1">
        <v>128158</v>
      </c>
      <c r="G2896" s="1" t="s">
        <v>424</v>
      </c>
      <c r="H2896" s="29">
        <v>13810.62</v>
      </c>
      <c r="I2896" s="46">
        <v>789.2</v>
      </c>
      <c r="J2896" s="30">
        <v>463</v>
      </c>
      <c r="K2896" s="4"/>
      <c r="L2896" s="3" t="s">
        <v>510</v>
      </c>
      <c r="M2896" s="2">
        <v>45146</v>
      </c>
      <c r="N2896" s="2"/>
      <c r="O2896" s="5">
        <v>45163</v>
      </c>
      <c r="P2896" s="2"/>
      <c r="Q2896" s="2"/>
      <c r="R2896" s="1"/>
      <c r="S2896" s="45"/>
      <c r="T2896" s="31"/>
    </row>
    <row r="2897" spans="1:20" hidden="1" x14ac:dyDescent="0.25">
      <c r="A2897" s="1">
        <v>27152898</v>
      </c>
      <c r="B2897" s="2">
        <v>45148</v>
      </c>
      <c r="C2897" s="2" t="s">
        <v>715</v>
      </c>
      <c r="D2897" s="1" t="s">
        <v>393</v>
      </c>
      <c r="E2897" s="1" t="s">
        <v>6</v>
      </c>
      <c r="F2897" s="1">
        <v>128159</v>
      </c>
      <c r="G2897" s="1" t="s">
        <v>422</v>
      </c>
      <c r="H2897" s="29">
        <v>37833.96</v>
      </c>
      <c r="I2897" s="46">
        <v>1015.69</v>
      </c>
      <c r="J2897" s="30">
        <v>1696.42</v>
      </c>
      <c r="K2897" s="4"/>
      <c r="L2897" s="3" t="s">
        <v>799</v>
      </c>
      <c r="M2897" s="2">
        <v>45146</v>
      </c>
      <c r="N2897" s="2"/>
      <c r="O2897" s="5">
        <v>45155</v>
      </c>
      <c r="P2897" s="5"/>
      <c r="Q2897" s="2"/>
      <c r="R2897" s="1"/>
      <c r="S2897" s="45"/>
      <c r="T2897" s="31"/>
    </row>
    <row r="2898" spans="1:20" hidden="1" x14ac:dyDescent="0.25">
      <c r="A2898" s="1"/>
      <c r="B2898" s="2">
        <v>45147</v>
      </c>
      <c r="C2898" s="2" t="s">
        <v>715</v>
      </c>
      <c r="D2898" s="1" t="s">
        <v>126</v>
      </c>
      <c r="E2898" s="1" t="s">
        <v>26</v>
      </c>
      <c r="F2898" s="1">
        <v>128160</v>
      </c>
      <c r="G2898" s="1" t="s">
        <v>424</v>
      </c>
      <c r="H2898" s="29">
        <v>6253.81</v>
      </c>
      <c r="I2898" s="46">
        <v>255.68</v>
      </c>
      <c r="J2898" s="30">
        <v>26.417000000000002</v>
      </c>
      <c r="K2898" s="4"/>
      <c r="L2898" s="3" t="s">
        <v>510</v>
      </c>
      <c r="M2898" s="2">
        <v>45146</v>
      </c>
      <c r="N2898" s="2" t="s">
        <v>1407</v>
      </c>
      <c r="O2898" s="2">
        <v>45183</v>
      </c>
      <c r="P2898" s="2"/>
      <c r="Q2898" s="2"/>
      <c r="R2898" s="1"/>
      <c r="S2898" s="45"/>
      <c r="T2898" s="31"/>
    </row>
    <row r="2899" spans="1:20" hidden="1" x14ac:dyDescent="0.25">
      <c r="A2899" s="34">
        <v>28013298</v>
      </c>
      <c r="B2899" s="5">
        <v>45160</v>
      </c>
      <c r="C2899" s="2" t="s">
        <v>715</v>
      </c>
      <c r="D2899" s="34" t="s">
        <v>856</v>
      </c>
      <c r="E2899" s="34" t="s">
        <v>80</v>
      </c>
      <c r="F2899" s="34">
        <v>128164</v>
      </c>
      <c r="G2899" s="1" t="s">
        <v>423</v>
      </c>
      <c r="H2899" s="46">
        <v>11019</v>
      </c>
      <c r="I2899" s="46">
        <v>595.5</v>
      </c>
      <c r="J2899" s="47">
        <v>397</v>
      </c>
      <c r="K2899" s="34"/>
      <c r="L2899" s="34" t="s">
        <v>510</v>
      </c>
      <c r="M2899" s="5">
        <v>45146</v>
      </c>
      <c r="N2899" s="2"/>
      <c r="O2899" s="2">
        <v>45181</v>
      </c>
      <c r="P2899" s="2"/>
      <c r="Q2899" s="2"/>
      <c r="R2899" s="1"/>
      <c r="S2899" s="45"/>
      <c r="T2899" s="31"/>
    </row>
    <row r="2900" spans="1:20" hidden="1" x14ac:dyDescent="0.25">
      <c r="A2900" s="1">
        <v>27738098</v>
      </c>
      <c r="B2900" s="2">
        <v>45147</v>
      </c>
      <c r="C2900" s="2" t="s">
        <v>715</v>
      </c>
      <c r="D2900" s="1" t="s">
        <v>287</v>
      </c>
      <c r="E2900" s="1" t="s">
        <v>33</v>
      </c>
      <c r="F2900" s="1">
        <v>128167</v>
      </c>
      <c r="G2900" s="1" t="s">
        <v>425</v>
      </c>
      <c r="H2900" s="29">
        <v>16440.72</v>
      </c>
      <c r="I2900" s="46">
        <v>467.07</v>
      </c>
      <c r="J2900" s="30">
        <v>334</v>
      </c>
      <c r="K2900" s="4"/>
      <c r="L2900" s="3" t="s">
        <v>510</v>
      </c>
      <c r="M2900" s="2">
        <v>45146</v>
      </c>
      <c r="N2900" s="2"/>
      <c r="O2900" s="5">
        <v>45162</v>
      </c>
      <c r="P2900" s="2"/>
      <c r="Q2900" s="2"/>
      <c r="R2900" s="1"/>
      <c r="S2900" s="45"/>
      <c r="T2900" s="31"/>
    </row>
    <row r="2901" spans="1:20" hidden="1" x14ac:dyDescent="0.25">
      <c r="A2901" s="1">
        <v>27381098</v>
      </c>
      <c r="B2901" s="2">
        <v>45147</v>
      </c>
      <c r="C2901" s="2" t="s">
        <v>715</v>
      </c>
      <c r="D2901" s="1" t="s">
        <v>204</v>
      </c>
      <c r="E2901" s="1" t="s">
        <v>16</v>
      </c>
      <c r="F2901" s="1">
        <v>128171</v>
      </c>
      <c r="G2901" s="1" t="s">
        <v>423</v>
      </c>
      <c r="H2901" s="29">
        <v>5979</v>
      </c>
      <c r="I2901" s="46">
        <v>209.18</v>
      </c>
      <c r="J2901" s="30">
        <v>163</v>
      </c>
      <c r="K2901" s="4"/>
      <c r="L2901" s="3" t="s">
        <v>61</v>
      </c>
      <c r="M2901" s="2">
        <v>45146</v>
      </c>
      <c r="N2901" s="2"/>
      <c r="O2901" s="5" t="s">
        <v>1172</v>
      </c>
      <c r="P2901" s="5"/>
      <c r="Q2901" s="2"/>
      <c r="R2901" s="1"/>
      <c r="S2901" s="45"/>
      <c r="T2901" s="31"/>
    </row>
    <row r="2902" spans="1:20" hidden="1" x14ac:dyDescent="0.25">
      <c r="A2902" s="1">
        <v>27160098</v>
      </c>
      <c r="B2902" s="2">
        <v>45146</v>
      </c>
      <c r="C2902" s="2" t="s">
        <v>715</v>
      </c>
      <c r="D2902" s="1" t="s">
        <v>826</v>
      </c>
      <c r="E2902" s="1" t="s">
        <v>49</v>
      </c>
      <c r="F2902" s="1">
        <v>128172</v>
      </c>
      <c r="G2902" s="1" t="s">
        <v>424</v>
      </c>
      <c r="H2902" s="29">
        <v>25254.9</v>
      </c>
      <c r="I2902" s="46">
        <v>1264.68</v>
      </c>
      <c r="J2902" s="30">
        <v>835.37</v>
      </c>
      <c r="K2902" s="4"/>
      <c r="L2902" s="3" t="s">
        <v>798</v>
      </c>
      <c r="M2902" s="2">
        <v>45146</v>
      </c>
      <c r="N2902" s="2"/>
      <c r="O2902" s="5">
        <v>45161</v>
      </c>
      <c r="P2902" s="2"/>
      <c r="Q2902" s="2"/>
      <c r="R2902" s="1"/>
      <c r="S2902" s="45"/>
      <c r="T2902" s="31"/>
    </row>
    <row r="2903" spans="1:20" hidden="1" x14ac:dyDescent="0.25">
      <c r="A2903" s="1">
        <v>27316798</v>
      </c>
      <c r="B2903" s="2">
        <v>45147</v>
      </c>
      <c r="C2903" s="2" t="s">
        <v>715</v>
      </c>
      <c r="D2903" s="1" t="s">
        <v>921</v>
      </c>
      <c r="E2903" s="1" t="s">
        <v>80</v>
      </c>
      <c r="F2903" s="1">
        <v>128173</v>
      </c>
      <c r="G2903" s="1" t="s">
        <v>423</v>
      </c>
      <c r="H2903" s="29">
        <v>13427.43</v>
      </c>
      <c r="I2903" s="46">
        <v>491.53</v>
      </c>
      <c r="J2903" s="30">
        <v>433.38799999999998</v>
      </c>
      <c r="K2903" s="4"/>
      <c r="L2903" s="3" t="s">
        <v>844</v>
      </c>
      <c r="M2903" s="2">
        <v>45146</v>
      </c>
      <c r="N2903" s="2"/>
      <c r="O2903" s="5">
        <v>45166</v>
      </c>
      <c r="P2903" s="2"/>
      <c r="Q2903" s="2"/>
      <c r="R2903" s="1"/>
      <c r="S2903" s="45"/>
      <c r="T2903" s="31"/>
    </row>
    <row r="2904" spans="1:20" hidden="1" x14ac:dyDescent="0.25">
      <c r="A2904" s="1">
        <v>27930598</v>
      </c>
      <c r="B2904" s="2">
        <v>45147</v>
      </c>
      <c r="C2904" s="2" t="s">
        <v>715</v>
      </c>
      <c r="D2904" s="1" t="s">
        <v>768</v>
      </c>
      <c r="E2904" s="1" t="s">
        <v>80</v>
      </c>
      <c r="F2904" s="1">
        <v>128174</v>
      </c>
      <c r="G2904" s="1" t="s">
        <v>423</v>
      </c>
      <c r="H2904" s="29">
        <v>13149</v>
      </c>
      <c r="I2904" s="46">
        <v>482.07</v>
      </c>
      <c r="J2904" s="30">
        <v>474.88</v>
      </c>
      <c r="K2904" s="4"/>
      <c r="L2904" s="3" t="s">
        <v>844</v>
      </c>
      <c r="M2904" s="2">
        <v>45146</v>
      </c>
      <c r="N2904" s="2"/>
      <c r="O2904" s="5">
        <v>45166</v>
      </c>
      <c r="P2904" s="5"/>
      <c r="Q2904" s="2"/>
      <c r="R2904" s="1"/>
      <c r="S2904" s="45"/>
      <c r="T2904" s="31"/>
    </row>
    <row r="2905" spans="1:20" hidden="1" x14ac:dyDescent="0.25">
      <c r="A2905" s="1">
        <v>27806398</v>
      </c>
      <c r="B2905" s="2">
        <v>45147</v>
      </c>
      <c r="C2905" s="2" t="s">
        <v>715</v>
      </c>
      <c r="D2905" s="1" t="s">
        <v>4</v>
      </c>
      <c r="E2905" s="1" t="s">
        <v>5</v>
      </c>
      <c r="F2905" s="1">
        <v>128175</v>
      </c>
      <c r="G2905" s="1" t="s">
        <v>422</v>
      </c>
      <c r="H2905" s="29">
        <v>16175.61</v>
      </c>
      <c r="I2905" s="46">
        <v>557.76</v>
      </c>
      <c r="J2905" s="30">
        <v>629.84500000000003</v>
      </c>
      <c r="K2905" s="4"/>
      <c r="L2905" s="3" t="s">
        <v>659</v>
      </c>
      <c r="M2905" s="2">
        <v>45146</v>
      </c>
      <c r="N2905" s="2"/>
      <c r="O2905" s="5">
        <v>45155</v>
      </c>
      <c r="P2905" s="5"/>
      <c r="Q2905" s="2"/>
      <c r="R2905" s="1"/>
      <c r="S2905" s="45"/>
      <c r="T2905" s="31"/>
    </row>
    <row r="2906" spans="1:20" hidden="1" x14ac:dyDescent="0.25">
      <c r="A2906" s="1">
        <v>27993998</v>
      </c>
      <c r="B2906" s="2">
        <v>45147</v>
      </c>
      <c r="C2906" s="2" t="s">
        <v>715</v>
      </c>
      <c r="D2906" s="1" t="s">
        <v>991</v>
      </c>
      <c r="E2906" s="1" t="s">
        <v>80</v>
      </c>
      <c r="F2906" s="1">
        <v>128176</v>
      </c>
      <c r="G2906" s="1" t="s">
        <v>423</v>
      </c>
      <c r="H2906" s="29">
        <v>13300</v>
      </c>
      <c r="I2906" s="46">
        <v>487.2</v>
      </c>
      <c r="J2906" s="30">
        <v>504.88900000000001</v>
      </c>
      <c r="K2906" s="4"/>
      <c r="L2906" s="3" t="s">
        <v>844</v>
      </c>
      <c r="M2906" s="2">
        <v>45146</v>
      </c>
      <c r="N2906" s="2"/>
      <c r="O2906" s="5">
        <v>45166</v>
      </c>
      <c r="P2906" s="2"/>
      <c r="Q2906" s="2"/>
      <c r="R2906" s="1"/>
      <c r="S2906" s="45"/>
      <c r="T2906" s="31"/>
    </row>
    <row r="2907" spans="1:20" hidden="1" x14ac:dyDescent="0.25">
      <c r="A2907" s="1">
        <v>27995898</v>
      </c>
      <c r="B2907" s="2">
        <v>45147</v>
      </c>
      <c r="C2907" s="2" t="s">
        <v>715</v>
      </c>
      <c r="D2907" s="1" t="s">
        <v>1079</v>
      </c>
      <c r="E2907" s="1" t="s">
        <v>80</v>
      </c>
      <c r="F2907" s="1">
        <v>128177</v>
      </c>
      <c r="G2907" s="1" t="s">
        <v>423</v>
      </c>
      <c r="H2907" s="29">
        <v>11679</v>
      </c>
      <c r="I2907" s="46">
        <v>432.09</v>
      </c>
      <c r="J2907" s="30">
        <v>432.88299999999998</v>
      </c>
      <c r="K2907" s="4"/>
      <c r="L2907" s="3" t="s">
        <v>844</v>
      </c>
      <c r="M2907" s="2">
        <v>45146</v>
      </c>
      <c r="N2907" s="2"/>
      <c r="O2907" s="5">
        <v>45166</v>
      </c>
      <c r="P2907" s="2"/>
      <c r="Q2907" s="2"/>
      <c r="R2907" s="1"/>
      <c r="S2907" s="45"/>
      <c r="T2907" s="31"/>
    </row>
    <row r="2908" spans="1:20" hidden="1" x14ac:dyDescent="0.25">
      <c r="A2908" s="1">
        <v>27819598</v>
      </c>
      <c r="B2908" s="2">
        <v>45147</v>
      </c>
      <c r="C2908" s="2" t="s">
        <v>715</v>
      </c>
      <c r="D2908" s="1" t="s">
        <v>823</v>
      </c>
      <c r="E2908" s="1" t="s">
        <v>80</v>
      </c>
      <c r="F2908" s="1">
        <v>128180</v>
      </c>
      <c r="G2908" s="1" t="s">
        <v>423</v>
      </c>
      <c r="H2908" s="29">
        <v>15189.34</v>
      </c>
      <c r="I2908" s="46">
        <v>551.44000000000005</v>
      </c>
      <c r="J2908" s="30">
        <v>531.62</v>
      </c>
      <c r="K2908" s="4"/>
      <c r="L2908" s="3" t="s">
        <v>844</v>
      </c>
      <c r="M2908" s="2">
        <v>45146</v>
      </c>
      <c r="N2908" s="2"/>
      <c r="O2908" s="5">
        <v>45166</v>
      </c>
      <c r="P2908" s="2"/>
      <c r="Q2908" s="2"/>
      <c r="R2908" s="1"/>
      <c r="S2908" s="45"/>
      <c r="T2908" s="31"/>
    </row>
    <row r="2909" spans="1:20" hidden="1" x14ac:dyDescent="0.25">
      <c r="A2909" s="1">
        <v>27851898</v>
      </c>
      <c r="B2909" s="2">
        <v>45147</v>
      </c>
      <c r="C2909" s="2" t="s">
        <v>715</v>
      </c>
      <c r="D2909" s="1" t="s">
        <v>35</v>
      </c>
      <c r="E2909" s="1" t="s">
        <v>26</v>
      </c>
      <c r="F2909" s="1">
        <v>128182</v>
      </c>
      <c r="G2909" s="1" t="s">
        <v>424</v>
      </c>
      <c r="H2909" s="29">
        <v>22679.57</v>
      </c>
      <c r="I2909" s="46">
        <v>1630.42</v>
      </c>
      <c r="J2909" s="30">
        <v>824.32</v>
      </c>
      <c r="K2909" s="4"/>
      <c r="L2909" s="3" t="s">
        <v>798</v>
      </c>
      <c r="M2909" s="2">
        <v>45146</v>
      </c>
      <c r="N2909" s="2"/>
      <c r="O2909" s="5">
        <v>45169</v>
      </c>
      <c r="P2909" s="2"/>
      <c r="Q2909" s="2"/>
      <c r="R2909" s="1"/>
      <c r="S2909" s="45"/>
      <c r="T2909" s="31"/>
    </row>
    <row r="2910" spans="1:20" hidden="1" x14ac:dyDescent="0.25">
      <c r="A2910" s="1">
        <v>27997498</v>
      </c>
      <c r="B2910" s="2">
        <v>45152</v>
      </c>
      <c r="C2910" s="2" t="s">
        <v>715</v>
      </c>
      <c r="D2910" s="1" t="s">
        <v>473</v>
      </c>
      <c r="E2910" s="1" t="s">
        <v>51</v>
      </c>
      <c r="F2910" s="1">
        <v>128183</v>
      </c>
      <c r="G2910" s="1" t="s">
        <v>422</v>
      </c>
      <c r="H2910" s="29">
        <v>8089</v>
      </c>
      <c r="I2910" s="46">
        <v>300</v>
      </c>
      <c r="J2910" s="30">
        <v>258.83800000000002</v>
      </c>
      <c r="K2910" s="4"/>
      <c r="L2910" s="3" t="s">
        <v>188</v>
      </c>
      <c r="M2910" s="2">
        <v>45146</v>
      </c>
      <c r="N2910" s="2"/>
      <c r="O2910" s="5">
        <v>45154</v>
      </c>
      <c r="P2910" s="2"/>
      <c r="Q2910" s="2"/>
      <c r="R2910" s="1"/>
      <c r="S2910" s="45"/>
      <c r="T2910" s="31"/>
    </row>
    <row r="2911" spans="1:20" hidden="1" x14ac:dyDescent="0.25">
      <c r="A2911" s="1">
        <v>28032199</v>
      </c>
      <c r="B2911" s="2">
        <v>45147</v>
      </c>
      <c r="C2911" s="2" t="s">
        <v>715</v>
      </c>
      <c r="D2911" s="1" t="s">
        <v>985</v>
      </c>
      <c r="E2911" s="1" t="s">
        <v>5</v>
      </c>
      <c r="F2911" s="1">
        <v>128193</v>
      </c>
      <c r="G2911" s="1" t="s">
        <v>422</v>
      </c>
      <c r="H2911" s="29">
        <v>1124.04</v>
      </c>
      <c r="I2911" s="46">
        <v>0.06</v>
      </c>
      <c r="J2911" s="30">
        <v>59.777999999999999</v>
      </c>
      <c r="K2911" s="4"/>
      <c r="L2911" s="3" t="s">
        <v>836</v>
      </c>
      <c r="M2911" s="2">
        <v>45146</v>
      </c>
      <c r="N2911" s="2"/>
      <c r="O2911" s="5">
        <v>45156</v>
      </c>
      <c r="P2911" s="5"/>
      <c r="Q2911" s="2"/>
      <c r="R2911" s="1"/>
      <c r="S2911" s="45"/>
      <c r="T2911" s="31"/>
    </row>
    <row r="2912" spans="1:20" hidden="1" x14ac:dyDescent="0.25">
      <c r="A2912" s="1">
        <v>28032200</v>
      </c>
      <c r="B2912" s="2">
        <v>45147</v>
      </c>
      <c r="C2912" s="2" t="s">
        <v>715</v>
      </c>
      <c r="D2912" s="1" t="s">
        <v>65</v>
      </c>
      <c r="E2912" s="1" t="s">
        <v>66</v>
      </c>
      <c r="F2912" s="1">
        <v>128194</v>
      </c>
      <c r="G2912" s="1" t="s">
        <v>423</v>
      </c>
      <c r="H2912" s="29">
        <v>1173.08</v>
      </c>
      <c r="I2912" s="46">
        <v>119.75</v>
      </c>
      <c r="J2912" s="30">
        <v>57.978000000000002</v>
      </c>
      <c r="K2912" s="4"/>
      <c r="L2912" s="3" t="s">
        <v>61</v>
      </c>
      <c r="M2912" s="2">
        <v>45146</v>
      </c>
      <c r="N2912" s="2"/>
      <c r="O2912" s="5">
        <v>45166</v>
      </c>
      <c r="P2912" s="5"/>
      <c r="Q2912" s="2"/>
      <c r="R2912" s="1"/>
      <c r="S2912" s="45"/>
      <c r="T2912" s="31"/>
    </row>
    <row r="2913" spans="1:20" hidden="1" x14ac:dyDescent="0.25">
      <c r="A2913" s="1">
        <v>28032202</v>
      </c>
      <c r="B2913" s="2">
        <v>45147</v>
      </c>
      <c r="C2913" s="2" t="s">
        <v>715</v>
      </c>
      <c r="D2913" s="1" t="s">
        <v>84</v>
      </c>
      <c r="E2913" s="1" t="s">
        <v>13</v>
      </c>
      <c r="F2913" s="1">
        <v>128195</v>
      </c>
      <c r="G2913" s="1" t="s">
        <v>423</v>
      </c>
      <c r="H2913" s="29">
        <v>544.35</v>
      </c>
      <c r="I2913" s="46">
        <v>95.03</v>
      </c>
      <c r="J2913" s="30">
        <v>29.888999999999999</v>
      </c>
      <c r="K2913" s="4"/>
      <c r="L2913" s="3" t="s">
        <v>61</v>
      </c>
      <c r="M2913" s="2">
        <v>45146</v>
      </c>
      <c r="N2913" s="2"/>
      <c r="O2913" s="5">
        <v>45167</v>
      </c>
      <c r="P2913" s="5"/>
      <c r="Q2913" s="2"/>
      <c r="R2913" s="1"/>
      <c r="S2913" s="45"/>
      <c r="T2913" s="31"/>
    </row>
    <row r="2914" spans="1:20" hidden="1" x14ac:dyDescent="0.25">
      <c r="A2914" s="1">
        <v>28054999</v>
      </c>
      <c r="B2914" s="2">
        <v>45147</v>
      </c>
      <c r="C2914" s="2" t="s">
        <v>715</v>
      </c>
      <c r="D2914" s="1" t="s">
        <v>178</v>
      </c>
      <c r="E2914" s="1" t="s">
        <v>66</v>
      </c>
      <c r="F2914" s="1">
        <v>128197</v>
      </c>
      <c r="G2914" s="1" t="s">
        <v>423</v>
      </c>
      <c r="H2914" s="29">
        <v>676.22</v>
      </c>
      <c r="I2914" s="46">
        <v>131.38999999999999</v>
      </c>
      <c r="J2914" s="30">
        <v>33.75</v>
      </c>
      <c r="K2914" s="4"/>
      <c r="L2914" s="3" t="s">
        <v>61</v>
      </c>
      <c r="M2914" s="2">
        <v>45146</v>
      </c>
      <c r="N2914" s="2"/>
      <c r="O2914" s="5">
        <v>45162</v>
      </c>
      <c r="P2914" s="5"/>
      <c r="Q2914" s="2"/>
      <c r="R2914" s="1"/>
      <c r="S2914" s="45"/>
      <c r="T2914" s="31"/>
    </row>
    <row r="2915" spans="1:20" hidden="1" x14ac:dyDescent="0.25">
      <c r="A2915" s="1">
        <v>27411998</v>
      </c>
      <c r="B2915" s="2">
        <v>45147</v>
      </c>
      <c r="C2915" s="2" t="s">
        <v>715</v>
      </c>
      <c r="D2915" s="1" t="s">
        <v>922</v>
      </c>
      <c r="E2915" s="1" t="s">
        <v>80</v>
      </c>
      <c r="F2915" s="1">
        <v>128202</v>
      </c>
      <c r="G2915" s="1" t="s">
        <v>423</v>
      </c>
      <c r="H2915" s="29">
        <v>4429</v>
      </c>
      <c r="I2915" s="46">
        <v>185.59</v>
      </c>
      <c r="J2915" s="30">
        <v>128.32300000000001</v>
      </c>
      <c r="K2915" s="4"/>
      <c r="L2915" s="3" t="s">
        <v>844</v>
      </c>
      <c r="M2915" s="2">
        <v>45147</v>
      </c>
      <c r="N2915" s="2"/>
      <c r="O2915" s="5">
        <v>45166</v>
      </c>
      <c r="P2915" s="2"/>
      <c r="Q2915" s="2"/>
      <c r="R2915" s="1"/>
      <c r="S2915" s="45"/>
      <c r="T2915" s="31"/>
    </row>
    <row r="2916" spans="1:20" hidden="1" x14ac:dyDescent="0.25">
      <c r="A2916" s="1">
        <v>27398498</v>
      </c>
      <c r="B2916" s="2">
        <v>45147</v>
      </c>
      <c r="C2916" s="2" t="s">
        <v>715</v>
      </c>
      <c r="D2916" s="1" t="s">
        <v>750</v>
      </c>
      <c r="E2916" s="1" t="s">
        <v>5</v>
      </c>
      <c r="F2916" s="1">
        <v>128203</v>
      </c>
      <c r="G2916" s="1" t="s">
        <v>422</v>
      </c>
      <c r="H2916" s="29">
        <v>12779.91</v>
      </c>
      <c r="I2916" s="46">
        <v>312.92</v>
      </c>
      <c r="J2916" s="30">
        <v>384.47899999999998</v>
      </c>
      <c r="K2916" s="4"/>
      <c r="L2916" s="3" t="s">
        <v>188</v>
      </c>
      <c r="M2916" s="2">
        <v>45147</v>
      </c>
      <c r="N2916" s="2"/>
      <c r="O2916" s="5">
        <v>45149</v>
      </c>
      <c r="P2916" s="2"/>
      <c r="Q2916" s="2"/>
      <c r="R2916" s="1"/>
      <c r="S2916" s="45"/>
      <c r="T2916" s="31"/>
    </row>
    <row r="2917" spans="1:20" hidden="1" x14ac:dyDescent="0.25">
      <c r="A2917" s="1">
        <v>27811198</v>
      </c>
      <c r="B2917" s="2">
        <v>45147</v>
      </c>
      <c r="C2917" s="2" t="s">
        <v>715</v>
      </c>
      <c r="D2917" s="1" t="s">
        <v>4</v>
      </c>
      <c r="E2917" s="1" t="s">
        <v>5</v>
      </c>
      <c r="F2917" s="1">
        <v>128204</v>
      </c>
      <c r="G2917" s="1" t="s">
        <v>422</v>
      </c>
      <c r="H2917" s="29">
        <v>7689</v>
      </c>
      <c r="I2917" s="46">
        <v>248.19</v>
      </c>
      <c r="J2917" s="30">
        <v>242.916</v>
      </c>
      <c r="K2917" s="4"/>
      <c r="L2917" s="3" t="s">
        <v>659</v>
      </c>
      <c r="M2917" s="2">
        <v>45147</v>
      </c>
      <c r="N2917" s="2"/>
      <c r="O2917" s="5">
        <v>45153</v>
      </c>
      <c r="P2917" s="5"/>
      <c r="Q2917" s="2"/>
      <c r="R2917" s="1"/>
      <c r="S2917" s="45"/>
      <c r="T2917" s="31"/>
    </row>
    <row r="2918" spans="1:20" hidden="1" x14ac:dyDescent="0.25">
      <c r="A2918" s="1">
        <v>28063199</v>
      </c>
      <c r="B2918" s="2">
        <v>45148</v>
      </c>
      <c r="C2918" s="2" t="s">
        <v>715</v>
      </c>
      <c r="D2918" s="1" t="s">
        <v>31</v>
      </c>
      <c r="E2918" s="1" t="s">
        <v>26</v>
      </c>
      <c r="F2918" s="1">
        <v>128208</v>
      </c>
      <c r="G2918" s="1" t="s">
        <v>424</v>
      </c>
      <c r="H2918" s="29">
        <v>4597.38</v>
      </c>
      <c r="I2918" s="46">
        <v>674.32</v>
      </c>
      <c r="J2918" s="30">
        <v>269</v>
      </c>
      <c r="K2918" s="4"/>
      <c r="L2918" s="3" t="s">
        <v>959</v>
      </c>
      <c r="M2918" s="2">
        <v>45147</v>
      </c>
      <c r="N2918" s="2" t="s">
        <v>1407</v>
      </c>
      <c r="O2918" s="5">
        <v>45166</v>
      </c>
      <c r="P2918" s="5"/>
      <c r="Q2918" s="2"/>
      <c r="R2918" s="1"/>
      <c r="S2918" s="45"/>
      <c r="T2918" s="31"/>
    </row>
    <row r="2919" spans="1:20" hidden="1" x14ac:dyDescent="0.25">
      <c r="A2919" s="1">
        <v>28069599</v>
      </c>
      <c r="B2919" s="2">
        <v>45149</v>
      </c>
      <c r="C2919" s="2" t="s">
        <v>715</v>
      </c>
      <c r="D2919" s="1" t="s">
        <v>130</v>
      </c>
      <c r="E2919" s="1" t="s">
        <v>16</v>
      </c>
      <c r="F2919" s="1">
        <v>128209</v>
      </c>
      <c r="G2919" s="1" t="s">
        <v>423</v>
      </c>
      <c r="H2919" s="29">
        <v>692.73</v>
      </c>
      <c r="I2919" s="46">
        <v>136.38999999999999</v>
      </c>
      <c r="J2919" s="30">
        <v>35.417000000000002</v>
      </c>
      <c r="K2919" s="4"/>
      <c r="L2919" s="3" t="s">
        <v>11</v>
      </c>
      <c r="M2919" s="2">
        <v>45147</v>
      </c>
      <c r="N2919" s="2"/>
      <c r="O2919" s="5">
        <v>45163</v>
      </c>
      <c r="P2919" s="2"/>
      <c r="Q2919" s="2"/>
      <c r="R2919" s="1"/>
      <c r="S2919" s="45"/>
      <c r="T2919" s="31"/>
    </row>
    <row r="2920" spans="1:20" hidden="1" x14ac:dyDescent="0.25">
      <c r="A2920" s="1">
        <v>28138099</v>
      </c>
      <c r="B2920" s="2">
        <v>45147</v>
      </c>
      <c r="C2920" s="2" t="s">
        <v>715</v>
      </c>
      <c r="D2920" s="1" t="s">
        <v>846</v>
      </c>
      <c r="E2920" s="1" t="s">
        <v>5</v>
      </c>
      <c r="F2920" s="1">
        <v>128211</v>
      </c>
      <c r="G2920" s="1" t="s">
        <v>422</v>
      </c>
      <c r="H2920" s="29">
        <v>928.33</v>
      </c>
      <c r="I2920" s="46">
        <v>0.06</v>
      </c>
      <c r="J2920" s="30">
        <v>26.713999999999999</v>
      </c>
      <c r="K2920" s="4"/>
      <c r="L2920" s="3" t="s">
        <v>836</v>
      </c>
      <c r="M2920" s="2">
        <v>45147</v>
      </c>
      <c r="N2920" s="2"/>
      <c r="O2920" s="5">
        <v>45153</v>
      </c>
      <c r="P2920" s="5"/>
      <c r="Q2920" s="2"/>
      <c r="R2920" s="1"/>
      <c r="S2920" s="45"/>
      <c r="T2920" s="31"/>
    </row>
    <row r="2921" spans="1:20" hidden="1" x14ac:dyDescent="0.25">
      <c r="A2921" s="1">
        <v>26822898</v>
      </c>
      <c r="B2921" s="2">
        <v>45149</v>
      </c>
      <c r="C2921" s="2" t="s">
        <v>715</v>
      </c>
      <c r="D2921" s="1" t="s">
        <v>185</v>
      </c>
      <c r="E2921" s="1" t="s">
        <v>80</v>
      </c>
      <c r="F2921" s="1">
        <v>128215</v>
      </c>
      <c r="G2921" s="1" t="s">
        <v>423</v>
      </c>
      <c r="H2921" s="29">
        <v>18569</v>
      </c>
      <c r="I2921" s="46">
        <v>664.75</v>
      </c>
      <c r="J2921" s="30">
        <v>623.53800000000001</v>
      </c>
      <c r="K2921" s="4"/>
      <c r="L2921" s="3" t="s">
        <v>799</v>
      </c>
      <c r="M2921" s="2">
        <v>45147</v>
      </c>
      <c r="N2921" s="2"/>
      <c r="O2921" s="5">
        <v>45155</v>
      </c>
      <c r="P2921" s="5"/>
      <c r="Q2921" s="2"/>
      <c r="R2921" s="1"/>
      <c r="S2921" s="45"/>
      <c r="T2921" s="31"/>
    </row>
    <row r="2922" spans="1:20" hidden="1" x14ac:dyDescent="0.25">
      <c r="A2922" s="1">
        <v>27421698</v>
      </c>
      <c r="B2922" s="2">
        <v>45148</v>
      </c>
      <c r="C2922" s="2" t="s">
        <v>715</v>
      </c>
      <c r="D2922" s="1" t="s">
        <v>167</v>
      </c>
      <c r="E2922" s="1" t="s">
        <v>51</v>
      </c>
      <c r="F2922" s="1">
        <v>128216</v>
      </c>
      <c r="G2922" s="1" t="s">
        <v>422</v>
      </c>
      <c r="H2922" s="29">
        <v>118500</v>
      </c>
      <c r="I2922" s="46">
        <v>3181.25</v>
      </c>
      <c r="J2922" s="30">
        <v>4603.3999999999996</v>
      </c>
      <c r="K2922" s="4"/>
      <c r="L2922" s="3" t="s">
        <v>799</v>
      </c>
      <c r="M2922" s="2">
        <v>45147</v>
      </c>
      <c r="N2922" s="2"/>
      <c r="O2922" s="5">
        <v>45152</v>
      </c>
      <c r="P2922" s="5"/>
      <c r="Q2922" s="2"/>
      <c r="R2922" s="1"/>
      <c r="S2922" s="45"/>
      <c r="T2922" s="31"/>
    </row>
    <row r="2923" spans="1:20" hidden="1" x14ac:dyDescent="0.25">
      <c r="A2923" s="1">
        <v>27227498</v>
      </c>
      <c r="B2923" s="2">
        <v>45149</v>
      </c>
      <c r="C2923" s="2" t="s">
        <v>715</v>
      </c>
      <c r="D2923" s="1" t="s">
        <v>185</v>
      </c>
      <c r="E2923" s="1" t="s">
        <v>80</v>
      </c>
      <c r="F2923" s="1">
        <v>128217</v>
      </c>
      <c r="G2923" s="1" t="s">
        <v>423</v>
      </c>
      <c r="H2923" s="29">
        <v>8249</v>
      </c>
      <c r="I2923" s="46">
        <v>295.3</v>
      </c>
      <c r="J2923" s="30">
        <v>252.553</v>
      </c>
      <c r="K2923" s="4"/>
      <c r="L2923" s="3" t="s">
        <v>799</v>
      </c>
      <c r="M2923" s="2">
        <v>45147</v>
      </c>
      <c r="N2923" s="2"/>
      <c r="O2923" s="5">
        <v>45155</v>
      </c>
      <c r="P2923" s="5"/>
      <c r="Q2923" s="2"/>
      <c r="R2923" s="1"/>
      <c r="S2923" s="45"/>
      <c r="T2923" s="31"/>
    </row>
    <row r="2924" spans="1:20" hidden="1" x14ac:dyDescent="0.25">
      <c r="A2924" s="1">
        <v>27145698</v>
      </c>
      <c r="B2924" s="2">
        <v>45149</v>
      </c>
      <c r="C2924" s="2" t="s">
        <v>715</v>
      </c>
      <c r="D2924" s="1" t="s">
        <v>185</v>
      </c>
      <c r="E2924" s="1" t="s">
        <v>80</v>
      </c>
      <c r="F2924" s="1">
        <v>128218</v>
      </c>
      <c r="G2924" s="1" t="s">
        <v>423</v>
      </c>
      <c r="H2924" s="29">
        <v>5539</v>
      </c>
      <c r="I2924" s="46">
        <v>198.29</v>
      </c>
      <c r="J2924" s="30">
        <v>154.95699999999999</v>
      </c>
      <c r="K2924" s="4"/>
      <c r="L2924" s="3" t="s">
        <v>799</v>
      </c>
      <c r="M2924" s="2">
        <v>45147</v>
      </c>
      <c r="N2924" s="2"/>
      <c r="O2924" s="5">
        <v>45155</v>
      </c>
      <c r="P2924" s="5"/>
      <c r="Q2924" s="2"/>
      <c r="R2924" s="1"/>
      <c r="S2924" s="45"/>
      <c r="T2924" s="31"/>
    </row>
    <row r="2925" spans="1:20" hidden="1" x14ac:dyDescent="0.25">
      <c r="A2925" s="1">
        <v>27816198</v>
      </c>
      <c r="B2925" s="2">
        <v>45149</v>
      </c>
      <c r="C2925" s="2" t="s">
        <v>715</v>
      </c>
      <c r="D2925" s="1" t="s">
        <v>185</v>
      </c>
      <c r="E2925" s="1" t="s">
        <v>80</v>
      </c>
      <c r="F2925" s="1">
        <v>128219</v>
      </c>
      <c r="G2925" s="1" t="s">
        <v>423</v>
      </c>
      <c r="H2925" s="29">
        <v>20389</v>
      </c>
      <c r="I2925" s="46">
        <v>729.9</v>
      </c>
      <c r="J2925" s="30">
        <v>786.851</v>
      </c>
      <c r="K2925" s="4"/>
      <c r="L2925" s="3" t="s">
        <v>799</v>
      </c>
      <c r="M2925" s="2">
        <v>45147</v>
      </c>
      <c r="N2925" s="2"/>
      <c r="O2925" s="5">
        <v>45155</v>
      </c>
      <c r="P2925" s="5"/>
      <c r="Q2925" s="2"/>
      <c r="R2925" s="1"/>
      <c r="S2925" s="45"/>
      <c r="T2925" s="31"/>
    </row>
    <row r="2926" spans="1:20" hidden="1" x14ac:dyDescent="0.25">
      <c r="A2926" s="1">
        <v>27622498</v>
      </c>
      <c r="B2926" s="2">
        <v>45148</v>
      </c>
      <c r="C2926" s="2" t="s">
        <v>715</v>
      </c>
      <c r="D2926" s="1" t="s">
        <v>1081</v>
      </c>
      <c r="E2926" s="1" t="s">
        <v>6</v>
      </c>
      <c r="F2926" s="1">
        <v>128220</v>
      </c>
      <c r="G2926" s="1" t="s">
        <v>422</v>
      </c>
      <c r="H2926" s="29">
        <v>18068.03</v>
      </c>
      <c r="I2926" s="46">
        <v>485.05</v>
      </c>
      <c r="J2926" s="30">
        <v>659.21600000000001</v>
      </c>
      <c r="K2926" s="4"/>
      <c r="L2926" s="3" t="s">
        <v>799</v>
      </c>
      <c r="M2926" s="2">
        <v>45147</v>
      </c>
      <c r="N2926" s="2"/>
      <c r="O2926" s="5">
        <v>45154</v>
      </c>
      <c r="P2926" s="5"/>
      <c r="Q2926" s="2"/>
      <c r="R2926" s="1"/>
      <c r="S2926" s="45"/>
      <c r="T2926" s="31"/>
    </row>
    <row r="2927" spans="1:20" hidden="1" x14ac:dyDescent="0.25">
      <c r="A2927" s="1">
        <v>27671298</v>
      </c>
      <c r="B2927" s="2">
        <v>45149</v>
      </c>
      <c r="C2927" s="2" t="s">
        <v>715</v>
      </c>
      <c r="D2927" s="1" t="s">
        <v>868</v>
      </c>
      <c r="E2927" s="1" t="s">
        <v>80</v>
      </c>
      <c r="F2927" s="1">
        <v>128221</v>
      </c>
      <c r="G2927" s="1" t="s">
        <v>423</v>
      </c>
      <c r="H2927" s="29">
        <v>15500</v>
      </c>
      <c r="I2927" s="46">
        <v>554.88</v>
      </c>
      <c r="J2927" s="30">
        <v>543.50099999999998</v>
      </c>
      <c r="K2927" s="4"/>
      <c r="L2927" s="3" t="s">
        <v>799</v>
      </c>
      <c r="M2927" s="2">
        <v>45147</v>
      </c>
      <c r="N2927" s="2"/>
      <c r="O2927" s="5">
        <v>45154</v>
      </c>
      <c r="P2927" s="5"/>
      <c r="Q2927" s="2"/>
      <c r="R2927" s="1"/>
      <c r="S2927" s="45"/>
      <c r="T2927" s="31"/>
    </row>
    <row r="2928" spans="1:20" hidden="1" x14ac:dyDescent="0.25">
      <c r="A2928" s="1">
        <v>27817098</v>
      </c>
      <c r="B2928" s="2">
        <v>45149</v>
      </c>
      <c r="C2928" s="2" t="s">
        <v>715</v>
      </c>
      <c r="D2928" s="1" t="s">
        <v>896</v>
      </c>
      <c r="E2928" s="1" t="s">
        <v>80</v>
      </c>
      <c r="F2928" s="1">
        <v>128222</v>
      </c>
      <c r="G2928" s="1" t="s">
        <v>423</v>
      </c>
      <c r="H2928" s="29">
        <v>12299</v>
      </c>
      <c r="I2928" s="46">
        <v>440.29</v>
      </c>
      <c r="J2928" s="30">
        <v>462.77199999999999</v>
      </c>
      <c r="K2928" s="4"/>
      <c r="L2928" s="3" t="s">
        <v>799</v>
      </c>
      <c r="M2928" s="2">
        <v>45147</v>
      </c>
      <c r="N2928" s="2"/>
      <c r="O2928" s="5">
        <v>45155</v>
      </c>
      <c r="P2928" s="5"/>
      <c r="Q2928" s="2"/>
      <c r="R2928" s="1"/>
      <c r="S2928" s="45"/>
      <c r="T2928" s="31"/>
    </row>
    <row r="2929" spans="1:20" hidden="1" x14ac:dyDescent="0.25">
      <c r="A2929" s="1">
        <v>27614098</v>
      </c>
      <c r="B2929" s="2">
        <v>45147</v>
      </c>
      <c r="C2929" s="2" t="s">
        <v>715</v>
      </c>
      <c r="D2929" s="1" t="s">
        <v>79</v>
      </c>
      <c r="E2929" s="1" t="s">
        <v>51</v>
      </c>
      <c r="F2929" s="1">
        <v>128226</v>
      </c>
      <c r="G2929" s="1" t="s">
        <v>422</v>
      </c>
      <c r="H2929" s="29">
        <v>462000</v>
      </c>
      <c r="I2929" s="46">
        <v>12000</v>
      </c>
      <c r="J2929" s="30">
        <v>20323</v>
      </c>
      <c r="K2929" s="4"/>
      <c r="L2929" s="3" t="s">
        <v>800</v>
      </c>
      <c r="M2929" s="2">
        <v>45147</v>
      </c>
      <c r="N2929" s="2" t="s">
        <v>1408</v>
      </c>
      <c r="O2929" s="2">
        <v>45152</v>
      </c>
      <c r="P2929" s="2"/>
      <c r="Q2929" s="2"/>
      <c r="R2929" s="1"/>
      <c r="S2929" s="45"/>
      <c r="T2929" s="31"/>
    </row>
    <row r="2930" spans="1:20" hidden="1" x14ac:dyDescent="0.25">
      <c r="A2930" s="1">
        <v>27614098</v>
      </c>
      <c r="B2930" s="2">
        <v>45147</v>
      </c>
      <c r="C2930" s="2" t="s">
        <v>715</v>
      </c>
      <c r="D2930" s="1" t="s">
        <v>79</v>
      </c>
      <c r="E2930" s="1" t="s">
        <v>51</v>
      </c>
      <c r="F2930" s="1">
        <v>128227</v>
      </c>
      <c r="G2930" s="1" t="s">
        <v>422</v>
      </c>
      <c r="H2930" s="29">
        <v>462000</v>
      </c>
      <c r="I2930" s="46">
        <v>12000</v>
      </c>
      <c r="J2930" s="30">
        <v>20323</v>
      </c>
      <c r="K2930" s="4"/>
      <c r="L2930" s="3" t="s">
        <v>800</v>
      </c>
      <c r="M2930" s="2">
        <v>45147</v>
      </c>
      <c r="N2930" s="2" t="s">
        <v>1408</v>
      </c>
      <c r="O2930" s="2">
        <v>45152</v>
      </c>
      <c r="P2930" s="2"/>
      <c r="Q2930" s="2"/>
      <c r="R2930" s="1"/>
      <c r="S2930" s="45"/>
      <c r="T2930" s="31"/>
    </row>
    <row r="2931" spans="1:20" hidden="1" x14ac:dyDescent="0.25">
      <c r="A2931" s="1">
        <v>27614098</v>
      </c>
      <c r="B2931" s="2">
        <v>45147</v>
      </c>
      <c r="C2931" s="2" t="s">
        <v>715</v>
      </c>
      <c r="D2931" s="1" t="s">
        <v>79</v>
      </c>
      <c r="E2931" s="1" t="s">
        <v>51</v>
      </c>
      <c r="F2931" s="1">
        <v>128228</v>
      </c>
      <c r="G2931" s="1" t="s">
        <v>422</v>
      </c>
      <c r="H2931" s="29">
        <v>476000</v>
      </c>
      <c r="I2931" s="46">
        <v>12000</v>
      </c>
      <c r="J2931" s="30">
        <v>20323</v>
      </c>
      <c r="K2931" s="4"/>
      <c r="L2931" s="3" t="s">
        <v>800</v>
      </c>
      <c r="M2931" s="2">
        <v>45147</v>
      </c>
      <c r="N2931" s="2" t="s">
        <v>1408</v>
      </c>
      <c r="O2931" s="2">
        <v>45152</v>
      </c>
      <c r="P2931" s="2"/>
      <c r="Q2931" s="2"/>
      <c r="R2931" s="1"/>
      <c r="S2931" s="45"/>
      <c r="T2931" s="31"/>
    </row>
    <row r="2932" spans="1:20" hidden="1" x14ac:dyDescent="0.25">
      <c r="A2932" s="1">
        <v>27997898</v>
      </c>
      <c r="B2932" s="2">
        <v>45147</v>
      </c>
      <c r="C2932" s="2" t="s">
        <v>715</v>
      </c>
      <c r="D2932" s="1" t="s">
        <v>768</v>
      </c>
      <c r="E2932" s="1" t="s">
        <v>80</v>
      </c>
      <c r="F2932" s="1">
        <v>128229</v>
      </c>
      <c r="G2932" s="1" t="s">
        <v>423</v>
      </c>
      <c r="H2932" s="29">
        <v>13149</v>
      </c>
      <c r="I2932" s="46">
        <v>482.07</v>
      </c>
      <c r="J2932" s="30">
        <v>474.88</v>
      </c>
      <c r="K2932" s="4"/>
      <c r="L2932" s="3" t="s">
        <v>844</v>
      </c>
      <c r="M2932" s="2">
        <v>45147</v>
      </c>
      <c r="N2932" s="2"/>
      <c r="O2932" s="5">
        <v>45166</v>
      </c>
      <c r="P2932" s="5"/>
      <c r="Q2932" s="2"/>
      <c r="R2932" s="1"/>
      <c r="S2932" s="45"/>
      <c r="T2932" s="31"/>
    </row>
    <row r="2933" spans="1:20" hidden="1" x14ac:dyDescent="0.25">
      <c r="A2933" s="1">
        <v>27596198</v>
      </c>
      <c r="B2933" s="2">
        <v>45147</v>
      </c>
      <c r="C2933" s="2" t="s">
        <v>715</v>
      </c>
      <c r="D2933" s="1" t="s">
        <v>4</v>
      </c>
      <c r="E2933" s="1" t="s">
        <v>5</v>
      </c>
      <c r="F2933" s="1">
        <v>128230</v>
      </c>
      <c r="G2933" s="1" t="s">
        <v>422</v>
      </c>
      <c r="H2933" s="29">
        <v>13726.51</v>
      </c>
      <c r="I2933" s="46">
        <v>418.79</v>
      </c>
      <c r="J2933" s="30">
        <v>352.75900000000001</v>
      </c>
      <c r="K2933" s="4"/>
      <c r="L2933" s="3" t="s">
        <v>659</v>
      </c>
      <c r="M2933" s="2">
        <v>45147</v>
      </c>
      <c r="N2933" s="2"/>
      <c r="O2933" s="5">
        <v>45153</v>
      </c>
      <c r="P2933" s="5"/>
      <c r="Q2933" s="2"/>
      <c r="R2933" s="1"/>
      <c r="S2933" s="45"/>
      <c r="T2933" s="31"/>
    </row>
    <row r="2934" spans="1:20" hidden="1" x14ac:dyDescent="0.25">
      <c r="A2934" s="1">
        <v>27811698</v>
      </c>
      <c r="B2934" s="2">
        <v>45147</v>
      </c>
      <c r="C2934" s="2" t="s">
        <v>715</v>
      </c>
      <c r="D2934" s="1" t="s">
        <v>1026</v>
      </c>
      <c r="E2934" s="1" t="s">
        <v>28</v>
      </c>
      <c r="F2934" s="1">
        <v>128231</v>
      </c>
      <c r="G2934" s="1" t="s">
        <v>425</v>
      </c>
      <c r="H2934" s="29">
        <v>19039</v>
      </c>
      <c r="I2934" s="46">
        <v>1057.3599999999999</v>
      </c>
      <c r="J2934" s="30">
        <v>724.53399999999999</v>
      </c>
      <c r="K2934" s="4"/>
      <c r="L2934" s="3" t="s">
        <v>798</v>
      </c>
      <c r="M2934" s="2">
        <v>45147</v>
      </c>
      <c r="N2934" s="2"/>
      <c r="O2934" s="5">
        <v>45163</v>
      </c>
      <c r="P2934" s="2"/>
      <c r="Q2934" s="2"/>
      <c r="R2934" s="1"/>
      <c r="S2934" s="45"/>
      <c r="T2934" s="31"/>
    </row>
    <row r="2935" spans="1:20" hidden="1" x14ac:dyDescent="0.25">
      <c r="A2935" s="1">
        <v>27966498</v>
      </c>
      <c r="B2935" s="2">
        <v>45147</v>
      </c>
      <c r="C2935" s="2" t="s">
        <v>715</v>
      </c>
      <c r="D2935" s="1" t="s">
        <v>766</v>
      </c>
      <c r="E2935" s="1" t="s">
        <v>80</v>
      </c>
      <c r="F2935" s="1">
        <v>128232</v>
      </c>
      <c r="G2935" s="1" t="s">
        <v>423</v>
      </c>
      <c r="H2935" s="29">
        <v>16339</v>
      </c>
      <c r="I2935" s="46">
        <v>590.53</v>
      </c>
      <c r="J2935" s="30">
        <v>635.60400000000004</v>
      </c>
      <c r="K2935" s="4"/>
      <c r="L2935" s="3" t="s">
        <v>844</v>
      </c>
      <c r="M2935" s="2">
        <v>45147</v>
      </c>
      <c r="N2935" s="2"/>
      <c r="O2935" s="5">
        <v>45166</v>
      </c>
      <c r="P2935" s="5"/>
      <c r="Q2935" s="2"/>
      <c r="R2935" s="1"/>
      <c r="S2935" s="45"/>
      <c r="T2935" s="31"/>
    </row>
    <row r="2936" spans="1:20" hidden="1" x14ac:dyDescent="0.25">
      <c r="A2936" s="1">
        <v>27778998</v>
      </c>
      <c r="B2936" s="2">
        <v>45147</v>
      </c>
      <c r="C2936" s="2" t="s">
        <v>715</v>
      </c>
      <c r="D2936" s="1" t="s">
        <v>210</v>
      </c>
      <c r="E2936" s="1" t="s">
        <v>30</v>
      </c>
      <c r="F2936" s="1">
        <v>128233</v>
      </c>
      <c r="G2936" s="1" t="s">
        <v>425</v>
      </c>
      <c r="H2936" s="29">
        <v>10908.81</v>
      </c>
      <c r="I2936" s="46">
        <v>789.86</v>
      </c>
      <c r="J2936" s="30">
        <v>397.21</v>
      </c>
      <c r="K2936" s="4"/>
      <c r="L2936" s="3" t="s">
        <v>798</v>
      </c>
      <c r="M2936" s="2">
        <v>45147</v>
      </c>
      <c r="N2936" s="2"/>
      <c r="O2936" s="2">
        <v>45152</v>
      </c>
      <c r="P2936" s="2"/>
      <c r="Q2936" s="2"/>
      <c r="R2936" s="1"/>
      <c r="S2936" s="45"/>
      <c r="T2936" s="31"/>
    </row>
    <row r="2937" spans="1:20" hidden="1" x14ac:dyDescent="0.25">
      <c r="A2937" s="1">
        <v>27679298</v>
      </c>
      <c r="B2937" s="2">
        <v>45149</v>
      </c>
      <c r="C2937" s="2" t="s">
        <v>715</v>
      </c>
      <c r="D2937" s="1" t="s">
        <v>1086</v>
      </c>
      <c r="E2937" s="1" t="s">
        <v>80</v>
      </c>
      <c r="F2937" s="1">
        <v>128234</v>
      </c>
      <c r="G2937" s="1" t="s">
        <v>423</v>
      </c>
      <c r="H2937" s="29">
        <v>8909</v>
      </c>
      <c r="I2937" s="46">
        <v>318.93</v>
      </c>
      <c r="J2937" s="30">
        <v>304.42700000000002</v>
      </c>
      <c r="K2937" s="4"/>
      <c r="L2937" s="3" t="s">
        <v>799</v>
      </c>
      <c r="M2937" s="2">
        <v>45147</v>
      </c>
      <c r="N2937" s="2"/>
      <c r="O2937" s="5">
        <v>45155</v>
      </c>
      <c r="P2937" s="5"/>
      <c r="Q2937" s="2"/>
      <c r="R2937" s="1"/>
      <c r="S2937" s="45"/>
      <c r="T2937" s="31"/>
    </row>
    <row r="2938" spans="1:20" hidden="1" x14ac:dyDescent="0.25">
      <c r="A2938" s="1">
        <v>27886798</v>
      </c>
      <c r="B2938" s="2">
        <v>45147</v>
      </c>
      <c r="C2938" s="2" t="s">
        <v>715</v>
      </c>
      <c r="D2938" s="1" t="s">
        <v>34</v>
      </c>
      <c r="E2938" s="1" t="s">
        <v>28</v>
      </c>
      <c r="F2938" s="1">
        <v>128237</v>
      </c>
      <c r="G2938" s="1" t="s">
        <v>425</v>
      </c>
      <c r="H2938" s="29">
        <v>9399</v>
      </c>
      <c r="I2938" s="46">
        <v>449.68</v>
      </c>
      <c r="J2938" s="30">
        <v>321.61599999999999</v>
      </c>
      <c r="K2938" s="4"/>
      <c r="L2938" s="3" t="s">
        <v>798</v>
      </c>
      <c r="M2938" s="2">
        <v>45147</v>
      </c>
      <c r="N2938" s="2"/>
      <c r="O2938" s="5">
        <v>45160</v>
      </c>
      <c r="P2938" s="2"/>
      <c r="Q2938" s="2"/>
      <c r="R2938" s="1"/>
      <c r="S2938" s="45"/>
      <c r="T2938" s="31"/>
    </row>
    <row r="2939" spans="1:20" hidden="1" x14ac:dyDescent="0.25">
      <c r="A2939" s="1">
        <v>25813498</v>
      </c>
      <c r="B2939" s="2">
        <v>45147</v>
      </c>
      <c r="C2939" s="2" t="s">
        <v>715</v>
      </c>
      <c r="D2939" s="1" t="s">
        <v>753</v>
      </c>
      <c r="E2939" s="1" t="s">
        <v>13</v>
      </c>
      <c r="F2939" s="1">
        <v>128239</v>
      </c>
      <c r="G2939" s="1" t="s">
        <v>423</v>
      </c>
      <c r="H2939" s="29">
        <v>5899</v>
      </c>
      <c r="I2939" s="46">
        <v>232.49</v>
      </c>
      <c r="J2939" s="30">
        <v>204</v>
      </c>
      <c r="K2939" s="4"/>
      <c r="L2939" s="3" t="s">
        <v>61</v>
      </c>
      <c r="M2939" s="2">
        <v>45147</v>
      </c>
      <c r="N2939" s="2"/>
      <c r="O2939" s="5">
        <v>45161</v>
      </c>
      <c r="P2939" s="5"/>
      <c r="Q2939" s="2"/>
      <c r="R2939" s="1"/>
      <c r="S2939" s="45"/>
      <c r="T2939" s="31"/>
    </row>
    <row r="2940" spans="1:20" hidden="1" x14ac:dyDescent="0.25">
      <c r="A2940" s="1">
        <v>27699198</v>
      </c>
      <c r="B2940" s="2">
        <v>45147</v>
      </c>
      <c r="C2940" s="2" t="s">
        <v>715</v>
      </c>
      <c r="D2940" s="1" t="s">
        <v>874</v>
      </c>
      <c r="E2940" s="1" t="s">
        <v>49</v>
      </c>
      <c r="F2940" s="1">
        <v>128240</v>
      </c>
      <c r="G2940" s="1" t="s">
        <v>424</v>
      </c>
      <c r="H2940" s="29">
        <v>5705.17</v>
      </c>
      <c r="I2940" s="46">
        <v>465</v>
      </c>
      <c r="J2940" s="30">
        <v>176</v>
      </c>
      <c r="K2940" s="4"/>
      <c r="L2940" s="3" t="s">
        <v>798</v>
      </c>
      <c r="M2940" s="2">
        <v>45147</v>
      </c>
      <c r="N2940" s="2"/>
      <c r="O2940" s="5">
        <v>45181</v>
      </c>
      <c r="P2940" s="2"/>
      <c r="Q2940" s="2"/>
      <c r="R2940" s="1"/>
      <c r="S2940" s="45"/>
      <c r="T2940" s="31"/>
    </row>
    <row r="2941" spans="1:20" hidden="1" x14ac:dyDescent="0.25">
      <c r="A2941" s="1">
        <v>27792898</v>
      </c>
      <c r="B2941" s="2">
        <v>45147</v>
      </c>
      <c r="C2941" s="2" t="s">
        <v>715</v>
      </c>
      <c r="D2941" s="1" t="s">
        <v>356</v>
      </c>
      <c r="E2941" s="1" t="s">
        <v>28</v>
      </c>
      <c r="F2941" s="1">
        <v>128241</v>
      </c>
      <c r="G2941" s="1" t="s">
        <v>425</v>
      </c>
      <c r="H2941" s="29">
        <v>20399.34</v>
      </c>
      <c r="I2941" s="46">
        <v>935.78</v>
      </c>
      <c r="J2941" s="30">
        <v>627</v>
      </c>
      <c r="K2941" s="4"/>
      <c r="L2941" s="3" t="s">
        <v>798</v>
      </c>
      <c r="M2941" s="2">
        <v>45147</v>
      </c>
      <c r="N2941" s="2"/>
      <c r="O2941" s="5">
        <v>45163</v>
      </c>
      <c r="P2941" s="2"/>
      <c r="Q2941" s="2"/>
      <c r="R2941" s="1"/>
      <c r="S2941" s="45"/>
      <c r="T2941" s="31"/>
    </row>
    <row r="2942" spans="1:20" hidden="1" x14ac:dyDescent="0.25">
      <c r="A2942" s="1">
        <v>27833098</v>
      </c>
      <c r="B2942" s="2">
        <v>45147</v>
      </c>
      <c r="C2942" s="2" t="s">
        <v>715</v>
      </c>
      <c r="D2942" s="1" t="s">
        <v>356</v>
      </c>
      <c r="E2942" s="1" t="s">
        <v>28</v>
      </c>
      <c r="F2942" s="1">
        <v>128245</v>
      </c>
      <c r="G2942" s="1" t="s">
        <v>425</v>
      </c>
      <c r="H2942" s="29">
        <v>15168.83</v>
      </c>
      <c r="I2942" s="46">
        <v>687.05</v>
      </c>
      <c r="J2942" s="30">
        <v>438.62200000000001</v>
      </c>
      <c r="K2942" s="4"/>
      <c r="L2942" s="3" t="s">
        <v>798</v>
      </c>
      <c r="M2942" s="2">
        <v>45147</v>
      </c>
      <c r="N2942" s="2"/>
      <c r="O2942" s="2">
        <v>45152</v>
      </c>
      <c r="P2942" s="2"/>
      <c r="Q2942" s="2"/>
      <c r="R2942" s="1"/>
      <c r="S2942" s="45"/>
      <c r="T2942" s="31"/>
    </row>
    <row r="2943" spans="1:20" hidden="1" x14ac:dyDescent="0.25">
      <c r="A2943" s="1">
        <v>27779098</v>
      </c>
      <c r="B2943" s="2">
        <v>45147</v>
      </c>
      <c r="C2943" s="2" t="s">
        <v>715</v>
      </c>
      <c r="D2943" s="1" t="s">
        <v>210</v>
      </c>
      <c r="E2943" s="1" t="s">
        <v>30</v>
      </c>
      <c r="F2943" s="1">
        <v>128247</v>
      </c>
      <c r="G2943" s="1" t="s">
        <v>425</v>
      </c>
      <c r="H2943" s="29">
        <v>13017.51</v>
      </c>
      <c r="I2943" s="46">
        <v>959.1</v>
      </c>
      <c r="J2943" s="30">
        <v>495.2</v>
      </c>
      <c r="K2943" s="4"/>
      <c r="L2943" s="3" t="s">
        <v>798</v>
      </c>
      <c r="M2943" s="2">
        <v>45147</v>
      </c>
      <c r="N2943" s="2"/>
      <c r="O2943" s="2">
        <v>45152</v>
      </c>
      <c r="P2943" s="2"/>
      <c r="Q2943" s="2"/>
      <c r="R2943" s="1"/>
      <c r="S2943" s="45"/>
      <c r="T2943" s="31"/>
    </row>
    <row r="2944" spans="1:20" hidden="1" x14ac:dyDescent="0.25">
      <c r="A2944" s="1">
        <v>27778798</v>
      </c>
      <c r="B2944" s="2">
        <v>45147</v>
      </c>
      <c r="C2944" s="2" t="s">
        <v>715</v>
      </c>
      <c r="D2944" s="1" t="s">
        <v>210</v>
      </c>
      <c r="E2944" s="1" t="s">
        <v>30</v>
      </c>
      <c r="F2944" s="1">
        <v>128248</v>
      </c>
      <c r="G2944" s="1" t="s">
        <v>425</v>
      </c>
      <c r="H2944" s="29">
        <v>16316.1</v>
      </c>
      <c r="I2944" s="46">
        <v>1020.4</v>
      </c>
      <c r="J2944" s="30">
        <v>525.04100000000005</v>
      </c>
      <c r="K2944" s="4"/>
      <c r="L2944" s="3" t="s">
        <v>798</v>
      </c>
      <c r="M2944" s="2">
        <v>45147</v>
      </c>
      <c r="N2944" s="2"/>
      <c r="O2944" s="2">
        <v>45159</v>
      </c>
      <c r="P2944" s="2"/>
      <c r="Q2944" s="2"/>
      <c r="R2944" s="1"/>
      <c r="S2944" s="45"/>
      <c r="T2944" s="31"/>
    </row>
    <row r="2945" spans="1:20" hidden="1" x14ac:dyDescent="0.25">
      <c r="A2945" s="1">
        <v>27635198</v>
      </c>
      <c r="B2945" s="2">
        <v>45148</v>
      </c>
      <c r="C2945" s="2" t="s">
        <v>715</v>
      </c>
      <c r="D2945" s="1" t="s">
        <v>478</v>
      </c>
      <c r="E2945" s="1" t="s">
        <v>6</v>
      </c>
      <c r="F2945" s="1">
        <v>128249</v>
      </c>
      <c r="G2945" s="1" t="s">
        <v>422</v>
      </c>
      <c r="H2945" s="29">
        <v>17343.810000000001</v>
      </c>
      <c r="I2945" s="46">
        <v>465.61</v>
      </c>
      <c r="J2945" s="30">
        <v>659.73400000000004</v>
      </c>
      <c r="K2945" s="4"/>
      <c r="L2945" s="3" t="s">
        <v>799</v>
      </c>
      <c r="M2945" s="2">
        <v>45147</v>
      </c>
      <c r="N2945" s="2"/>
      <c r="O2945" s="5">
        <v>45154</v>
      </c>
      <c r="P2945" s="5"/>
      <c r="Q2945" s="2"/>
      <c r="R2945" s="1"/>
      <c r="S2945" s="45"/>
      <c r="T2945" s="31"/>
    </row>
    <row r="2946" spans="1:20" hidden="1" x14ac:dyDescent="0.25">
      <c r="A2946" s="1">
        <v>27683598</v>
      </c>
      <c r="B2946" s="2">
        <v>45147</v>
      </c>
      <c r="C2946" s="2" t="s">
        <v>715</v>
      </c>
      <c r="D2946" s="1" t="s">
        <v>885</v>
      </c>
      <c r="E2946" s="1" t="s">
        <v>143</v>
      </c>
      <c r="F2946" s="1">
        <v>128250</v>
      </c>
      <c r="G2946" s="1" t="s">
        <v>424</v>
      </c>
      <c r="H2946" s="29">
        <v>10635.56</v>
      </c>
      <c r="I2946" s="46">
        <v>1050.3599999999999</v>
      </c>
      <c r="J2946" s="30">
        <v>407.947</v>
      </c>
      <c r="K2946" s="4"/>
      <c r="L2946" s="3" t="s">
        <v>798</v>
      </c>
      <c r="M2946" s="2">
        <v>45147</v>
      </c>
      <c r="N2946" s="2"/>
      <c r="O2946" s="5">
        <v>45169</v>
      </c>
      <c r="P2946" s="2"/>
      <c r="Q2946" s="2"/>
      <c r="R2946" s="1"/>
      <c r="S2946" s="45"/>
      <c r="T2946" s="31"/>
    </row>
    <row r="2947" spans="1:20" hidden="1" x14ac:dyDescent="0.25">
      <c r="A2947" s="1">
        <v>27847998</v>
      </c>
      <c r="B2947" s="2">
        <v>45147</v>
      </c>
      <c r="C2947" s="2" t="s">
        <v>715</v>
      </c>
      <c r="D2947" s="1" t="s">
        <v>341</v>
      </c>
      <c r="E2947" s="1" t="s">
        <v>51</v>
      </c>
      <c r="F2947" s="1">
        <v>128251</v>
      </c>
      <c r="G2947" s="1" t="s">
        <v>422</v>
      </c>
      <c r="H2947" s="29">
        <v>32272.240000000002</v>
      </c>
      <c r="I2947" s="46">
        <v>956.83</v>
      </c>
      <c r="J2947" s="30">
        <v>1225.498</v>
      </c>
      <c r="K2947" s="4"/>
      <c r="L2947" s="3" t="s">
        <v>188</v>
      </c>
      <c r="M2947" s="2">
        <v>45147</v>
      </c>
      <c r="N2947" s="2"/>
      <c r="O2947" s="5">
        <v>45152</v>
      </c>
      <c r="P2947" s="2"/>
      <c r="Q2947" s="2"/>
      <c r="R2947" s="1"/>
      <c r="S2947" s="45"/>
      <c r="T2947" s="31"/>
    </row>
    <row r="2948" spans="1:20" hidden="1" x14ac:dyDescent="0.25">
      <c r="A2948" s="1">
        <v>27647398</v>
      </c>
      <c r="B2948" s="2">
        <v>45147</v>
      </c>
      <c r="C2948" s="2" t="s">
        <v>715</v>
      </c>
      <c r="D2948" s="1" t="s">
        <v>826</v>
      </c>
      <c r="E2948" s="1" t="s">
        <v>49</v>
      </c>
      <c r="F2948" s="1">
        <v>128253</v>
      </c>
      <c r="G2948" s="1" t="s">
        <v>424</v>
      </c>
      <c r="H2948" s="29">
        <v>16314.18</v>
      </c>
      <c r="I2948" s="46">
        <v>941.51</v>
      </c>
      <c r="J2948" s="30">
        <v>603.17499999999995</v>
      </c>
      <c r="K2948" s="4"/>
      <c r="L2948" s="3" t="s">
        <v>798</v>
      </c>
      <c r="M2948" s="2">
        <v>45147</v>
      </c>
      <c r="N2948" s="2"/>
      <c r="O2948" s="5">
        <v>45162</v>
      </c>
      <c r="P2948" s="2"/>
      <c r="Q2948" s="2"/>
      <c r="R2948" s="1"/>
      <c r="S2948" s="45"/>
      <c r="T2948" s="31"/>
    </row>
    <row r="2949" spans="1:20" hidden="1" x14ac:dyDescent="0.25">
      <c r="A2949" s="1">
        <v>27740598</v>
      </c>
      <c r="B2949" s="2">
        <v>45147</v>
      </c>
      <c r="C2949" s="2" t="s">
        <v>715</v>
      </c>
      <c r="D2949" s="1" t="s">
        <v>39</v>
      </c>
      <c r="E2949" s="1" t="s">
        <v>26</v>
      </c>
      <c r="F2949" s="1">
        <v>128257</v>
      </c>
      <c r="G2949" s="1" t="s">
        <v>424</v>
      </c>
      <c r="H2949" s="29">
        <v>19800</v>
      </c>
      <c r="I2949" s="46">
        <v>1450</v>
      </c>
      <c r="J2949" s="30">
        <v>725</v>
      </c>
      <c r="K2949" s="4"/>
      <c r="L2949" s="3" t="s">
        <v>510</v>
      </c>
      <c r="M2949" s="2">
        <v>45147</v>
      </c>
      <c r="N2949" s="2"/>
      <c r="O2949" s="5">
        <v>45168</v>
      </c>
      <c r="P2949" s="2"/>
      <c r="Q2949" s="2"/>
      <c r="R2949" s="1"/>
      <c r="S2949" s="45"/>
      <c r="T2949" s="31"/>
    </row>
    <row r="2950" spans="1:20" hidden="1" x14ac:dyDescent="0.25">
      <c r="A2950" s="1">
        <v>27743898</v>
      </c>
      <c r="B2950" s="2">
        <v>45148</v>
      </c>
      <c r="C2950" s="2" t="s">
        <v>715</v>
      </c>
      <c r="D2950" s="1" t="s">
        <v>478</v>
      </c>
      <c r="E2950" s="1" t="s">
        <v>6</v>
      </c>
      <c r="F2950" s="1">
        <v>128258</v>
      </c>
      <c r="G2950" s="1" t="s">
        <v>422</v>
      </c>
      <c r="H2950" s="29">
        <v>25000</v>
      </c>
      <c r="I2950" s="46">
        <v>671.15</v>
      </c>
      <c r="J2950" s="30">
        <v>899</v>
      </c>
      <c r="K2950" s="4"/>
      <c r="L2950" s="3" t="s">
        <v>799</v>
      </c>
      <c r="M2950" s="2">
        <v>45147</v>
      </c>
      <c r="N2950" s="2"/>
      <c r="O2950" s="5">
        <v>45154</v>
      </c>
      <c r="P2950" s="5"/>
      <c r="Q2950" s="2"/>
      <c r="R2950" s="1"/>
      <c r="S2950" s="45"/>
      <c r="T2950" s="31"/>
    </row>
    <row r="2951" spans="1:20" hidden="1" x14ac:dyDescent="0.25">
      <c r="A2951" s="1">
        <v>27693998</v>
      </c>
      <c r="B2951" s="2">
        <v>45147</v>
      </c>
      <c r="C2951" s="2" t="s">
        <v>715</v>
      </c>
      <c r="D2951" s="1" t="s">
        <v>57</v>
      </c>
      <c r="E2951" s="1" t="s">
        <v>6</v>
      </c>
      <c r="F2951" s="1">
        <v>128259</v>
      </c>
      <c r="G2951" s="1" t="s">
        <v>422</v>
      </c>
      <c r="H2951" s="29">
        <v>9589</v>
      </c>
      <c r="I2951" s="46">
        <v>0</v>
      </c>
      <c r="J2951" s="30">
        <v>334</v>
      </c>
      <c r="K2951" s="4"/>
      <c r="L2951" s="3" t="s">
        <v>655</v>
      </c>
      <c r="M2951" s="2">
        <v>45147</v>
      </c>
      <c r="N2951" s="2"/>
      <c r="O2951" s="5">
        <v>45159</v>
      </c>
      <c r="P2951" s="2"/>
      <c r="Q2951" s="2"/>
      <c r="R2951" s="1"/>
      <c r="S2951" s="45"/>
      <c r="T2951" s="31"/>
    </row>
    <row r="2952" spans="1:20" hidden="1" x14ac:dyDescent="0.25">
      <c r="A2952" s="1">
        <v>26942998</v>
      </c>
      <c r="B2952" s="2">
        <v>45147</v>
      </c>
      <c r="C2952" s="2" t="s">
        <v>715</v>
      </c>
      <c r="D2952" s="1" t="s">
        <v>298</v>
      </c>
      <c r="E2952" s="1" t="s">
        <v>66</v>
      </c>
      <c r="F2952" s="1">
        <v>128261</v>
      </c>
      <c r="G2952" s="1" t="s">
        <v>423</v>
      </c>
      <c r="H2952" s="29">
        <v>10106.91</v>
      </c>
      <c r="I2952" s="46">
        <v>664.48</v>
      </c>
      <c r="J2952" s="30">
        <v>344</v>
      </c>
      <c r="K2952" s="4"/>
      <c r="L2952" s="3" t="s">
        <v>61</v>
      </c>
      <c r="M2952" s="2">
        <v>45147</v>
      </c>
      <c r="N2952" s="2"/>
      <c r="O2952" s="5">
        <v>45169</v>
      </c>
      <c r="P2952" s="5"/>
      <c r="Q2952" s="2"/>
      <c r="R2952" s="1"/>
      <c r="S2952" s="45"/>
      <c r="T2952" s="31"/>
    </row>
    <row r="2953" spans="1:20" hidden="1" x14ac:dyDescent="0.25">
      <c r="A2953" s="1">
        <v>26950998</v>
      </c>
      <c r="B2953" s="2">
        <v>45147</v>
      </c>
      <c r="C2953" s="2" t="s">
        <v>715</v>
      </c>
      <c r="D2953" s="1" t="s">
        <v>752</v>
      </c>
      <c r="E2953" s="1" t="s">
        <v>5</v>
      </c>
      <c r="F2953" s="1">
        <v>128262</v>
      </c>
      <c r="G2953" s="1" t="s">
        <v>422</v>
      </c>
      <c r="H2953" s="29">
        <v>22253.22</v>
      </c>
      <c r="I2953" s="46">
        <v>726.07</v>
      </c>
      <c r="J2953" s="30">
        <v>729</v>
      </c>
      <c r="K2953" s="4"/>
      <c r="L2953" s="3" t="s">
        <v>659</v>
      </c>
      <c r="M2953" s="2">
        <v>45147</v>
      </c>
      <c r="N2953" s="2"/>
      <c r="O2953" s="5">
        <v>45154</v>
      </c>
      <c r="P2953" s="5"/>
      <c r="Q2953" s="2"/>
      <c r="R2953" s="1"/>
      <c r="S2953" s="45"/>
      <c r="T2953" s="31"/>
    </row>
    <row r="2954" spans="1:20" hidden="1" x14ac:dyDescent="0.25">
      <c r="A2954" s="1">
        <v>26927898</v>
      </c>
      <c r="B2954" s="2">
        <v>45155</v>
      </c>
      <c r="C2954" s="2" t="s">
        <v>715</v>
      </c>
      <c r="D2954" s="1" t="s">
        <v>486</v>
      </c>
      <c r="E2954" s="1" t="s">
        <v>51</v>
      </c>
      <c r="F2954" s="1">
        <v>128263</v>
      </c>
      <c r="G2954" s="1" t="s">
        <v>422</v>
      </c>
      <c r="H2954" s="29">
        <v>20799</v>
      </c>
      <c r="I2954" s="46">
        <v>841.45</v>
      </c>
      <c r="J2954" s="30">
        <v>738</v>
      </c>
      <c r="K2954" s="4"/>
      <c r="L2954" s="3" t="s">
        <v>799</v>
      </c>
      <c r="M2954" s="2">
        <v>45147</v>
      </c>
      <c r="N2954" s="2" t="s">
        <v>1407</v>
      </c>
      <c r="O2954" s="5">
        <v>45162</v>
      </c>
      <c r="P2954" s="2"/>
      <c r="Q2954" s="2"/>
      <c r="R2954" s="1"/>
      <c r="S2954" s="45"/>
      <c r="T2954" s="31"/>
    </row>
    <row r="2955" spans="1:20" hidden="1" x14ac:dyDescent="0.25">
      <c r="A2955" s="1">
        <v>27047198</v>
      </c>
      <c r="B2955" s="2">
        <v>45153</v>
      </c>
      <c r="C2955" s="2" t="s">
        <v>715</v>
      </c>
      <c r="D2955" s="1" t="s">
        <v>766</v>
      </c>
      <c r="E2955" s="1" t="s">
        <v>80</v>
      </c>
      <c r="F2955" s="1">
        <v>128264</v>
      </c>
      <c r="G2955" s="1" t="s">
        <v>423</v>
      </c>
      <c r="H2955" s="29">
        <v>22349</v>
      </c>
      <c r="I2955" s="46">
        <v>1000.73</v>
      </c>
      <c r="J2955" s="30">
        <v>0</v>
      </c>
      <c r="K2955" s="4"/>
      <c r="L2955" s="3" t="s">
        <v>510</v>
      </c>
      <c r="M2955" s="2">
        <v>45147</v>
      </c>
      <c r="N2955" s="2"/>
      <c r="O2955" s="2">
        <v>45173</v>
      </c>
      <c r="P2955" s="2"/>
      <c r="Q2955" s="2"/>
      <c r="R2955" s="1"/>
      <c r="S2955" s="45"/>
      <c r="T2955" s="31"/>
    </row>
    <row r="2956" spans="1:20" hidden="1" x14ac:dyDescent="0.25">
      <c r="A2956" s="1">
        <v>27092098</v>
      </c>
      <c r="B2956" s="2">
        <v>45147</v>
      </c>
      <c r="C2956" s="2" t="s">
        <v>715</v>
      </c>
      <c r="D2956" s="1" t="s">
        <v>1080</v>
      </c>
      <c r="E2956" s="1" t="s">
        <v>49</v>
      </c>
      <c r="F2956" s="1">
        <v>128265</v>
      </c>
      <c r="G2956" s="1" t="s">
        <v>424</v>
      </c>
      <c r="H2956" s="29">
        <v>9300</v>
      </c>
      <c r="I2956" s="46">
        <v>631.26</v>
      </c>
      <c r="J2956" s="30">
        <v>255</v>
      </c>
      <c r="K2956" s="4"/>
      <c r="L2956" s="3" t="s">
        <v>798</v>
      </c>
      <c r="M2956" s="2">
        <v>45147</v>
      </c>
      <c r="N2956" s="2"/>
      <c r="O2956" s="2">
        <v>45160</v>
      </c>
      <c r="P2956" s="2"/>
      <c r="Q2956" s="2"/>
      <c r="R2956" s="1"/>
      <c r="S2956" s="45"/>
      <c r="T2956" s="31"/>
    </row>
    <row r="2957" spans="1:20" hidden="1" x14ac:dyDescent="0.25">
      <c r="A2957" s="1">
        <v>27228798</v>
      </c>
      <c r="B2957" s="2">
        <v>45147</v>
      </c>
      <c r="C2957" s="2" t="s">
        <v>715</v>
      </c>
      <c r="D2957" s="1" t="s">
        <v>47</v>
      </c>
      <c r="E2957" s="1" t="s">
        <v>30</v>
      </c>
      <c r="F2957" s="1">
        <v>128266</v>
      </c>
      <c r="G2957" s="1" t="s">
        <v>425</v>
      </c>
      <c r="H2957" s="29">
        <v>11239</v>
      </c>
      <c r="I2957" s="46">
        <v>749.75</v>
      </c>
      <c r="J2957" s="30">
        <v>372</v>
      </c>
      <c r="K2957" s="4"/>
      <c r="L2957" s="3" t="s">
        <v>798</v>
      </c>
      <c r="M2957" s="2">
        <v>45147</v>
      </c>
      <c r="N2957" s="2"/>
      <c r="O2957" s="5">
        <v>45166</v>
      </c>
      <c r="P2957" s="2"/>
      <c r="Q2957" s="2"/>
      <c r="R2957" s="1"/>
      <c r="S2957" s="45"/>
      <c r="T2957" s="31"/>
    </row>
    <row r="2958" spans="1:20" hidden="1" x14ac:dyDescent="0.25">
      <c r="A2958" s="1">
        <v>27376498</v>
      </c>
      <c r="B2958" s="2">
        <v>45147</v>
      </c>
      <c r="C2958" s="2" t="s">
        <v>715</v>
      </c>
      <c r="D2958" s="1" t="s">
        <v>127</v>
      </c>
      <c r="E2958" s="1" t="s">
        <v>26</v>
      </c>
      <c r="F2958" s="1">
        <v>128267</v>
      </c>
      <c r="G2958" s="1" t="s">
        <v>424</v>
      </c>
      <c r="H2958" s="29">
        <v>21208.74</v>
      </c>
      <c r="I2958" s="46">
        <v>1488</v>
      </c>
      <c r="J2958" s="30">
        <v>744</v>
      </c>
      <c r="K2958" s="4"/>
      <c r="L2958" s="3" t="s">
        <v>510</v>
      </c>
      <c r="M2958" s="2">
        <v>45147</v>
      </c>
      <c r="N2958" s="2"/>
      <c r="O2958" s="2">
        <v>45181</v>
      </c>
      <c r="P2958" s="2"/>
      <c r="Q2958" s="2"/>
      <c r="R2958" s="1"/>
      <c r="S2958" s="45"/>
      <c r="T2958" s="31"/>
    </row>
    <row r="2959" spans="1:20" hidden="1" x14ac:dyDescent="0.25">
      <c r="A2959" s="1">
        <v>27531598</v>
      </c>
      <c r="B2959" s="2">
        <v>45147</v>
      </c>
      <c r="C2959" s="2" t="s">
        <v>715</v>
      </c>
      <c r="D2959" s="1" t="s">
        <v>797</v>
      </c>
      <c r="E2959" s="1" t="s">
        <v>49</v>
      </c>
      <c r="F2959" s="1">
        <v>128268</v>
      </c>
      <c r="G2959" s="1" t="s">
        <v>424</v>
      </c>
      <c r="H2959" s="29">
        <v>12266.27</v>
      </c>
      <c r="I2959" s="46">
        <v>943.07</v>
      </c>
      <c r="J2959" s="30">
        <v>406</v>
      </c>
      <c r="K2959" s="4"/>
      <c r="L2959" s="3" t="s">
        <v>798</v>
      </c>
      <c r="M2959" s="2">
        <v>45147</v>
      </c>
      <c r="N2959" s="2"/>
      <c r="O2959" s="5">
        <v>45161</v>
      </c>
      <c r="P2959" s="2"/>
      <c r="Q2959" s="2"/>
      <c r="R2959" s="1"/>
      <c r="S2959" s="45"/>
      <c r="T2959" s="31"/>
    </row>
    <row r="2960" spans="1:20" hidden="1" x14ac:dyDescent="0.25">
      <c r="A2960" s="1">
        <v>27531398</v>
      </c>
      <c r="B2960" s="2">
        <v>45147</v>
      </c>
      <c r="C2960" s="2" t="s">
        <v>715</v>
      </c>
      <c r="D2960" s="1" t="s">
        <v>158</v>
      </c>
      <c r="E2960" s="1" t="s">
        <v>30</v>
      </c>
      <c r="F2960" s="1">
        <v>128269</v>
      </c>
      <c r="G2960" s="1" t="s">
        <v>425</v>
      </c>
      <c r="H2960" s="29">
        <v>10209</v>
      </c>
      <c r="I2960" s="46">
        <v>702.81</v>
      </c>
      <c r="J2960" s="30">
        <v>344</v>
      </c>
      <c r="K2960" s="4"/>
      <c r="L2960" s="3" t="s">
        <v>798</v>
      </c>
      <c r="M2960" s="2">
        <v>45147</v>
      </c>
      <c r="N2960" s="2"/>
      <c r="O2960" s="5">
        <v>45166</v>
      </c>
      <c r="P2960" s="2"/>
      <c r="Q2960" s="2"/>
      <c r="R2960" s="1"/>
      <c r="S2960" s="45"/>
      <c r="T2960" s="31"/>
    </row>
    <row r="2961" spans="1:20" hidden="1" x14ac:dyDescent="0.25">
      <c r="A2961" s="1">
        <v>27556798</v>
      </c>
      <c r="B2961" s="2">
        <v>45147</v>
      </c>
      <c r="C2961" s="2" t="s">
        <v>715</v>
      </c>
      <c r="D2961" s="1" t="s">
        <v>62</v>
      </c>
      <c r="E2961" s="1" t="s">
        <v>60</v>
      </c>
      <c r="F2961" s="1">
        <v>128270</v>
      </c>
      <c r="G2961" s="1" t="s">
        <v>423</v>
      </c>
      <c r="H2961" s="29">
        <v>8249</v>
      </c>
      <c r="I2961" s="46">
        <v>486.72</v>
      </c>
      <c r="J2961" s="30">
        <v>253</v>
      </c>
      <c r="K2961" s="4"/>
      <c r="L2961" s="3" t="s">
        <v>61</v>
      </c>
      <c r="M2961" s="2">
        <v>45147</v>
      </c>
      <c r="N2961" s="2"/>
      <c r="O2961" s="5" t="s">
        <v>1173</v>
      </c>
      <c r="P2961" s="5"/>
      <c r="Q2961" s="2"/>
      <c r="R2961" s="1"/>
      <c r="S2961" s="45"/>
      <c r="T2961" s="31"/>
    </row>
    <row r="2962" spans="1:20" hidden="1" x14ac:dyDescent="0.25">
      <c r="A2962" s="1">
        <v>27209998</v>
      </c>
      <c r="B2962" s="2">
        <v>45147</v>
      </c>
      <c r="C2962" s="2" t="s">
        <v>715</v>
      </c>
      <c r="D2962" s="1" t="s">
        <v>159</v>
      </c>
      <c r="E2962" s="1" t="s">
        <v>30</v>
      </c>
      <c r="F2962" s="1">
        <v>128271</v>
      </c>
      <c r="G2962" s="1" t="s">
        <v>425</v>
      </c>
      <c r="H2962" s="29">
        <v>10209</v>
      </c>
      <c r="I2962" s="46">
        <v>702.81</v>
      </c>
      <c r="J2962" s="30">
        <v>344</v>
      </c>
      <c r="K2962" s="4"/>
      <c r="L2962" s="3" t="s">
        <v>798</v>
      </c>
      <c r="M2962" s="2">
        <v>45147</v>
      </c>
      <c r="N2962" s="2"/>
      <c r="O2962" s="5">
        <v>45170</v>
      </c>
      <c r="P2962" s="2"/>
      <c r="Q2962" s="2"/>
      <c r="R2962" s="1"/>
      <c r="S2962" s="45"/>
      <c r="T2962" s="31"/>
    </row>
    <row r="2963" spans="1:20" hidden="1" x14ac:dyDescent="0.25">
      <c r="A2963" s="1">
        <v>27691998</v>
      </c>
      <c r="B2963" s="2">
        <v>45147</v>
      </c>
      <c r="C2963" s="2" t="s">
        <v>715</v>
      </c>
      <c r="D2963" s="1" t="s">
        <v>320</v>
      </c>
      <c r="E2963" s="1" t="s">
        <v>26</v>
      </c>
      <c r="F2963" s="1">
        <v>128272</v>
      </c>
      <c r="G2963" s="1" t="s">
        <v>424</v>
      </c>
      <c r="H2963" s="29">
        <v>30818</v>
      </c>
      <c r="I2963" s="46">
        <v>2074</v>
      </c>
      <c r="J2963" s="30">
        <v>0</v>
      </c>
      <c r="K2963" s="4"/>
      <c r="L2963" s="3" t="s">
        <v>510</v>
      </c>
      <c r="M2963" s="2">
        <v>45147</v>
      </c>
      <c r="N2963" s="2"/>
      <c r="O2963" s="5">
        <v>45169</v>
      </c>
      <c r="P2963" s="2"/>
      <c r="Q2963" s="2"/>
      <c r="R2963" s="1"/>
      <c r="S2963" s="45"/>
      <c r="T2963" s="31"/>
    </row>
    <row r="2964" spans="1:20" hidden="1" x14ac:dyDescent="0.25">
      <c r="A2964" s="1">
        <v>27425498</v>
      </c>
      <c r="B2964" s="2">
        <v>45147</v>
      </c>
      <c r="C2964" s="2" t="s">
        <v>715</v>
      </c>
      <c r="D2964" s="1" t="s">
        <v>92</v>
      </c>
      <c r="E2964" s="1" t="s">
        <v>30</v>
      </c>
      <c r="F2964" s="1">
        <v>128273</v>
      </c>
      <c r="G2964" s="1" t="s">
        <v>425</v>
      </c>
      <c r="H2964" s="29">
        <v>17726.080000000002</v>
      </c>
      <c r="I2964" s="46">
        <v>1067.92</v>
      </c>
      <c r="J2964" s="30">
        <v>0</v>
      </c>
      <c r="K2964" s="4"/>
      <c r="L2964" s="3" t="s">
        <v>798</v>
      </c>
      <c r="M2964" s="2">
        <v>45147</v>
      </c>
      <c r="N2964" s="2"/>
      <c r="O2964" s="5">
        <v>45166</v>
      </c>
      <c r="P2964" s="2"/>
      <c r="Q2964" s="2"/>
      <c r="R2964" s="1"/>
      <c r="S2964" s="45"/>
      <c r="T2964" s="31"/>
    </row>
    <row r="2965" spans="1:20" hidden="1" x14ac:dyDescent="0.25">
      <c r="A2965" s="1">
        <v>27221198</v>
      </c>
      <c r="B2965" s="2">
        <v>45149</v>
      </c>
      <c r="C2965" s="2" t="s">
        <v>715</v>
      </c>
      <c r="D2965" s="1" t="s">
        <v>185</v>
      </c>
      <c r="E2965" s="1" t="s">
        <v>80</v>
      </c>
      <c r="F2965" s="1">
        <v>128274</v>
      </c>
      <c r="G2965" s="1" t="s">
        <v>423</v>
      </c>
      <c r="H2965" s="29">
        <v>22349</v>
      </c>
      <c r="I2965" s="46">
        <v>800.06</v>
      </c>
      <c r="J2965" s="30">
        <v>798.96900000000005</v>
      </c>
      <c r="K2965" s="4"/>
      <c r="L2965" s="3" t="s">
        <v>799</v>
      </c>
      <c r="M2965" s="2">
        <v>45147</v>
      </c>
      <c r="N2965" s="2"/>
      <c r="O2965" s="5">
        <v>45155</v>
      </c>
      <c r="P2965" s="5"/>
      <c r="Q2965" s="2"/>
      <c r="R2965" s="1"/>
      <c r="S2965" s="45"/>
      <c r="T2965" s="31"/>
    </row>
    <row r="2966" spans="1:20" hidden="1" x14ac:dyDescent="0.25">
      <c r="A2966" s="1">
        <v>27222598</v>
      </c>
      <c r="B2966" s="2">
        <v>45149</v>
      </c>
      <c r="C2966" s="2" t="s">
        <v>715</v>
      </c>
      <c r="D2966" s="1" t="s">
        <v>185</v>
      </c>
      <c r="E2966" s="1" t="s">
        <v>80</v>
      </c>
      <c r="F2966" s="1">
        <v>128275</v>
      </c>
      <c r="G2966" s="1" t="s">
        <v>423</v>
      </c>
      <c r="H2966" s="29">
        <v>22349</v>
      </c>
      <c r="I2966" s="46">
        <v>800.06</v>
      </c>
      <c r="J2966" s="30">
        <v>798.96900000000005</v>
      </c>
      <c r="K2966" s="4"/>
      <c r="L2966" s="3" t="s">
        <v>799</v>
      </c>
      <c r="M2966" s="2">
        <v>45147</v>
      </c>
      <c r="N2966" s="2"/>
      <c r="O2966" s="5">
        <v>45155</v>
      </c>
      <c r="P2966" s="5"/>
      <c r="Q2966" s="2"/>
      <c r="R2966" s="1"/>
      <c r="S2966" s="45"/>
      <c r="T2966" s="31"/>
    </row>
    <row r="2967" spans="1:20" hidden="1" x14ac:dyDescent="0.25">
      <c r="A2967" s="1">
        <v>26989698</v>
      </c>
      <c r="B2967" s="2">
        <v>45149</v>
      </c>
      <c r="C2967" s="2" t="s">
        <v>715</v>
      </c>
      <c r="D2967" s="1" t="s">
        <v>999</v>
      </c>
      <c r="E2967" s="1" t="s">
        <v>80</v>
      </c>
      <c r="F2967" s="1">
        <v>128276</v>
      </c>
      <c r="G2967" s="1" t="s">
        <v>423</v>
      </c>
      <c r="H2967" s="29">
        <v>22959</v>
      </c>
      <c r="I2967" s="46">
        <v>821.9</v>
      </c>
      <c r="J2967" s="30">
        <v>829.34199999999998</v>
      </c>
      <c r="K2967" s="4"/>
      <c r="L2967" s="3" t="s">
        <v>799</v>
      </c>
      <c r="M2967" s="2">
        <v>45147</v>
      </c>
      <c r="N2967" s="2"/>
      <c r="O2967" s="5">
        <v>45155</v>
      </c>
      <c r="P2967" s="5"/>
      <c r="Q2967" s="2"/>
      <c r="R2967" s="1"/>
      <c r="S2967" s="45"/>
      <c r="T2967" s="31"/>
    </row>
    <row r="2968" spans="1:20" hidden="1" x14ac:dyDescent="0.25">
      <c r="A2968" s="1">
        <v>27523098</v>
      </c>
      <c r="B2968" s="2">
        <v>45148</v>
      </c>
      <c r="C2968" s="2" t="s">
        <v>715</v>
      </c>
      <c r="D2968" s="1" t="s">
        <v>167</v>
      </c>
      <c r="E2968" s="1" t="s">
        <v>51</v>
      </c>
      <c r="F2968" s="1">
        <v>128278</v>
      </c>
      <c r="G2968" s="1" t="s">
        <v>422</v>
      </c>
      <c r="H2968" s="29">
        <v>118500</v>
      </c>
      <c r="I2968" s="46">
        <v>3181.25</v>
      </c>
      <c r="J2968" s="30">
        <v>4603.3999999999996</v>
      </c>
      <c r="K2968" s="4"/>
      <c r="L2968" s="3" t="s">
        <v>799</v>
      </c>
      <c r="M2968" s="2">
        <v>45147</v>
      </c>
      <c r="N2968" s="2"/>
      <c r="O2968" s="5">
        <v>45152</v>
      </c>
      <c r="P2968" s="5"/>
      <c r="Q2968" s="2"/>
      <c r="R2968" s="1"/>
      <c r="S2968" s="45"/>
      <c r="T2968" s="31"/>
    </row>
    <row r="2969" spans="1:20" hidden="1" x14ac:dyDescent="0.25">
      <c r="A2969" s="1">
        <v>27628398</v>
      </c>
      <c r="B2969" s="2">
        <v>45147</v>
      </c>
      <c r="C2969" s="2" t="s">
        <v>715</v>
      </c>
      <c r="D2969" s="1" t="s">
        <v>344</v>
      </c>
      <c r="E2969" s="1" t="s">
        <v>5</v>
      </c>
      <c r="F2969" s="1">
        <v>128279</v>
      </c>
      <c r="G2969" s="1" t="s">
        <v>422</v>
      </c>
      <c r="H2969" s="29">
        <v>9500</v>
      </c>
      <c r="I2969" s="46">
        <v>310.73</v>
      </c>
      <c r="J2969" s="30">
        <v>313.76</v>
      </c>
      <c r="K2969" s="4"/>
      <c r="L2969" s="3" t="s">
        <v>659</v>
      </c>
      <c r="M2969" s="2">
        <v>45147</v>
      </c>
      <c r="N2969" s="2"/>
      <c r="O2969" s="5">
        <v>45159</v>
      </c>
      <c r="P2969" s="5"/>
      <c r="Q2969" s="2"/>
      <c r="R2969" s="1"/>
      <c r="S2969" s="45"/>
      <c r="T2969" s="31"/>
    </row>
    <row r="2970" spans="1:20" hidden="1" x14ac:dyDescent="0.25">
      <c r="A2970" s="1">
        <v>27405698</v>
      </c>
      <c r="B2970" s="2">
        <v>45153</v>
      </c>
      <c r="C2970" s="2" t="s">
        <v>715</v>
      </c>
      <c r="D2970" s="1" t="s">
        <v>184</v>
      </c>
      <c r="E2970" s="1" t="s">
        <v>80</v>
      </c>
      <c r="F2970" s="1">
        <v>128281</v>
      </c>
      <c r="G2970" s="1" t="s">
        <v>423</v>
      </c>
      <c r="H2970" s="29">
        <v>1400</v>
      </c>
      <c r="I2970" s="46">
        <v>145</v>
      </c>
      <c r="J2970" s="30">
        <v>31.1</v>
      </c>
      <c r="K2970" s="4"/>
      <c r="L2970" s="3" t="s">
        <v>510</v>
      </c>
      <c r="M2970" s="2">
        <v>45147</v>
      </c>
      <c r="N2970" s="2"/>
      <c r="O2970" s="2">
        <v>45169</v>
      </c>
      <c r="P2970" s="2"/>
      <c r="Q2970" s="2"/>
      <c r="R2970" s="1"/>
      <c r="S2970" s="45"/>
      <c r="T2970" s="31"/>
    </row>
    <row r="2971" spans="1:20" hidden="1" x14ac:dyDescent="0.25">
      <c r="A2971" s="1">
        <v>27534998</v>
      </c>
      <c r="B2971" s="2">
        <v>45147</v>
      </c>
      <c r="C2971" s="2" t="s">
        <v>715</v>
      </c>
      <c r="D2971" s="1" t="s">
        <v>46</v>
      </c>
      <c r="E2971" s="1" t="s">
        <v>26</v>
      </c>
      <c r="F2971" s="1">
        <v>128287</v>
      </c>
      <c r="G2971" s="1" t="s">
        <v>424</v>
      </c>
      <c r="H2971" s="29">
        <v>16949.900000000001</v>
      </c>
      <c r="I2971" s="46">
        <v>907.81</v>
      </c>
      <c r="J2971" s="30">
        <v>532.58299999999997</v>
      </c>
      <c r="K2971" s="4"/>
      <c r="L2971" s="3" t="s">
        <v>510</v>
      </c>
      <c r="M2971" s="2">
        <v>45147</v>
      </c>
      <c r="N2971" s="2"/>
      <c r="O2971" s="5">
        <v>45163</v>
      </c>
      <c r="P2971" s="2"/>
      <c r="Q2971" s="2"/>
      <c r="R2971" s="1"/>
      <c r="S2971" s="45"/>
      <c r="T2971" s="31"/>
    </row>
    <row r="2972" spans="1:20" hidden="1" x14ac:dyDescent="0.25">
      <c r="A2972" s="1">
        <v>27998498</v>
      </c>
      <c r="B2972" s="2">
        <v>45153</v>
      </c>
      <c r="C2972" s="2" t="s">
        <v>715</v>
      </c>
      <c r="D2972" s="1" t="s">
        <v>767</v>
      </c>
      <c r="E2972" s="1" t="s">
        <v>80</v>
      </c>
      <c r="F2972" s="1">
        <v>128288</v>
      </c>
      <c r="G2972" s="1" t="s">
        <v>423</v>
      </c>
      <c r="H2972" s="29">
        <v>18370.830000000002</v>
      </c>
      <c r="I2972" s="46">
        <v>1124.55</v>
      </c>
      <c r="J2972" s="30">
        <v>659.73400000000004</v>
      </c>
      <c r="K2972" s="4"/>
      <c r="L2972" s="3" t="s">
        <v>510</v>
      </c>
      <c r="M2972" s="2">
        <v>45147</v>
      </c>
      <c r="N2972" s="2"/>
      <c r="O2972" s="2">
        <v>45168</v>
      </c>
      <c r="P2972" s="2"/>
      <c r="Q2972" s="2"/>
      <c r="R2972" s="1"/>
      <c r="S2972" s="45"/>
      <c r="T2972" s="31"/>
    </row>
    <row r="2973" spans="1:20" hidden="1" x14ac:dyDescent="0.25">
      <c r="A2973" s="1">
        <v>27793198</v>
      </c>
      <c r="B2973" s="2">
        <v>45147</v>
      </c>
      <c r="C2973" s="2" t="s">
        <v>715</v>
      </c>
      <c r="D2973" s="1" t="s">
        <v>512</v>
      </c>
      <c r="E2973" s="1" t="s">
        <v>33</v>
      </c>
      <c r="F2973" s="1">
        <v>128289</v>
      </c>
      <c r="G2973" s="1" t="s">
        <v>425</v>
      </c>
      <c r="H2973" s="29">
        <v>31666.06</v>
      </c>
      <c r="I2973" s="46">
        <v>1883.74</v>
      </c>
      <c r="J2973" s="30">
        <v>1441.47</v>
      </c>
      <c r="K2973" s="4"/>
      <c r="L2973" s="3" t="s">
        <v>510</v>
      </c>
      <c r="M2973" s="2">
        <v>45147</v>
      </c>
      <c r="N2973" s="2"/>
      <c r="O2973" s="5">
        <v>45161</v>
      </c>
      <c r="P2973" s="2"/>
      <c r="Q2973" s="2"/>
      <c r="R2973" s="1"/>
      <c r="S2973" s="45"/>
      <c r="T2973" s="31"/>
    </row>
    <row r="2974" spans="1:20" hidden="1" x14ac:dyDescent="0.25">
      <c r="A2974" s="1">
        <v>27662198</v>
      </c>
      <c r="B2974" s="2">
        <v>45147</v>
      </c>
      <c r="C2974" s="2" t="s">
        <v>715</v>
      </c>
      <c r="D2974" s="1" t="s">
        <v>57</v>
      </c>
      <c r="E2974" s="1" t="s">
        <v>6</v>
      </c>
      <c r="F2974" s="1">
        <v>128290</v>
      </c>
      <c r="G2974" s="1" t="s">
        <v>422</v>
      </c>
      <c r="H2974" s="29">
        <v>9589</v>
      </c>
      <c r="I2974" s="46">
        <v>287.67</v>
      </c>
      <c r="J2974" s="30">
        <v>334.31599999999997</v>
      </c>
      <c r="K2974" s="4"/>
      <c r="L2974" s="3" t="s">
        <v>655</v>
      </c>
      <c r="M2974" s="2">
        <v>45147</v>
      </c>
      <c r="N2974" s="2"/>
      <c r="O2974" s="5">
        <v>45159</v>
      </c>
      <c r="P2974" s="2"/>
      <c r="Q2974" s="2"/>
      <c r="R2974" s="1"/>
      <c r="S2974" s="45"/>
      <c r="T2974" s="31"/>
    </row>
    <row r="2975" spans="1:20" hidden="1" x14ac:dyDescent="0.25">
      <c r="A2975" s="1">
        <v>27850098</v>
      </c>
      <c r="B2975" s="2">
        <v>45147</v>
      </c>
      <c r="C2975" s="2" t="s">
        <v>715</v>
      </c>
      <c r="D2975" s="1" t="s">
        <v>232</v>
      </c>
      <c r="E2975" s="1" t="s">
        <v>26</v>
      </c>
      <c r="F2975" s="1">
        <v>128292</v>
      </c>
      <c r="G2975" s="1" t="s">
        <v>424</v>
      </c>
      <c r="H2975" s="29">
        <v>20495.97</v>
      </c>
      <c r="I2975" s="46">
        <v>1453.15</v>
      </c>
      <c r="J2975" s="30">
        <v>726.57399999999996</v>
      </c>
      <c r="K2975" s="4"/>
      <c r="L2975" s="3" t="s">
        <v>510</v>
      </c>
      <c r="M2975" s="2">
        <v>45147</v>
      </c>
      <c r="N2975" s="2"/>
      <c r="O2975" s="2">
        <v>45174</v>
      </c>
      <c r="P2975" s="2"/>
      <c r="Q2975" s="2"/>
      <c r="R2975" s="1"/>
      <c r="S2975" s="45"/>
      <c r="T2975" s="31"/>
    </row>
    <row r="2976" spans="1:20" hidden="1" x14ac:dyDescent="0.25">
      <c r="A2976" s="1">
        <v>27601798</v>
      </c>
      <c r="B2976" s="2">
        <v>45147</v>
      </c>
      <c r="C2976" s="2" t="s">
        <v>715</v>
      </c>
      <c r="D2976" s="1" t="s">
        <v>38</v>
      </c>
      <c r="E2976" s="1" t="s">
        <v>30</v>
      </c>
      <c r="F2976" s="1">
        <v>128294</v>
      </c>
      <c r="G2976" s="1" t="s">
        <v>425</v>
      </c>
      <c r="H2976" s="29">
        <v>6722</v>
      </c>
      <c r="I2976" s="46">
        <v>490.51</v>
      </c>
      <c r="J2976" s="30">
        <v>220.78399999999999</v>
      </c>
      <c r="K2976" s="4"/>
      <c r="L2976" s="3" t="s">
        <v>798</v>
      </c>
      <c r="M2976" s="2">
        <v>45147</v>
      </c>
      <c r="N2976" s="2"/>
      <c r="O2976" s="5">
        <v>45163</v>
      </c>
      <c r="P2976" s="2"/>
      <c r="Q2976" s="2"/>
      <c r="R2976" s="1"/>
      <c r="S2976" s="45"/>
      <c r="T2976" s="31"/>
    </row>
    <row r="2977" spans="1:20" hidden="1" x14ac:dyDescent="0.25">
      <c r="A2977" s="1">
        <v>27689998</v>
      </c>
      <c r="B2977" s="2">
        <v>45147</v>
      </c>
      <c r="C2977" s="2" t="s">
        <v>715</v>
      </c>
      <c r="D2977" s="1" t="s">
        <v>35</v>
      </c>
      <c r="E2977" s="1" t="s">
        <v>26</v>
      </c>
      <c r="F2977" s="1">
        <v>128295</v>
      </c>
      <c r="G2977" s="1" t="s">
        <v>424</v>
      </c>
      <c r="H2977" s="29">
        <v>9084.51</v>
      </c>
      <c r="I2977" s="46">
        <v>518.91</v>
      </c>
      <c r="J2977" s="30">
        <v>304.42700000000002</v>
      </c>
      <c r="K2977" s="4"/>
      <c r="L2977" s="3" t="s">
        <v>510</v>
      </c>
      <c r="M2977" s="2">
        <v>45147</v>
      </c>
      <c r="N2977" s="2"/>
      <c r="O2977" s="5">
        <v>45167</v>
      </c>
      <c r="P2977" s="2"/>
      <c r="Q2977" s="2"/>
      <c r="R2977" s="1"/>
      <c r="S2977" s="45"/>
      <c r="T2977" s="31"/>
    </row>
    <row r="2978" spans="1:20" hidden="1" x14ac:dyDescent="0.25">
      <c r="A2978" s="1">
        <v>27639298</v>
      </c>
      <c r="B2978" s="2">
        <v>45147</v>
      </c>
      <c r="C2978" s="2" t="s">
        <v>715</v>
      </c>
      <c r="D2978" s="1" t="s">
        <v>751</v>
      </c>
      <c r="E2978" s="1" t="s">
        <v>6</v>
      </c>
      <c r="F2978" s="1">
        <v>128296</v>
      </c>
      <c r="G2978" s="1" t="s">
        <v>422</v>
      </c>
      <c r="H2978" s="29">
        <v>28384.17</v>
      </c>
      <c r="I2978" s="46">
        <v>851.53</v>
      </c>
      <c r="J2978" s="30">
        <v>986.87599999999998</v>
      </c>
      <c r="K2978" s="4"/>
      <c r="L2978" s="3" t="s">
        <v>655</v>
      </c>
      <c r="M2978" s="2">
        <v>45147</v>
      </c>
      <c r="N2978" s="2"/>
      <c r="O2978" s="5">
        <v>45159</v>
      </c>
      <c r="P2978" s="2"/>
      <c r="Q2978" s="2"/>
      <c r="R2978" s="1"/>
      <c r="S2978" s="45"/>
      <c r="T2978" s="31"/>
    </row>
    <row r="2979" spans="1:20" hidden="1" x14ac:dyDescent="0.25">
      <c r="A2979" s="1">
        <v>27873998</v>
      </c>
      <c r="B2979" s="2">
        <v>45147</v>
      </c>
      <c r="C2979" s="2" t="s">
        <v>715</v>
      </c>
      <c r="D2979" s="1" t="s">
        <v>232</v>
      </c>
      <c r="E2979" s="1" t="s">
        <v>26</v>
      </c>
      <c r="F2979" s="1">
        <v>128297</v>
      </c>
      <c r="G2979" s="1" t="s">
        <v>424</v>
      </c>
      <c r="H2979" s="29">
        <v>11926.37</v>
      </c>
      <c r="I2979" s="46">
        <v>768.02</v>
      </c>
      <c r="J2979" s="30">
        <v>384.01</v>
      </c>
      <c r="K2979" s="4"/>
      <c r="L2979" s="3" t="s">
        <v>510</v>
      </c>
      <c r="M2979" s="2">
        <v>45147</v>
      </c>
      <c r="N2979" s="2"/>
      <c r="O2979" s="2">
        <v>45174</v>
      </c>
      <c r="P2979" s="2"/>
      <c r="Q2979" s="2"/>
      <c r="R2979" s="1"/>
      <c r="S2979" s="45"/>
      <c r="T2979" s="31"/>
    </row>
    <row r="2980" spans="1:20" hidden="1" x14ac:dyDescent="0.25">
      <c r="A2980" s="1">
        <v>27935998</v>
      </c>
      <c r="B2980" s="2">
        <v>45147</v>
      </c>
      <c r="C2980" s="2" t="s">
        <v>715</v>
      </c>
      <c r="D2980" s="1" t="s">
        <v>255</v>
      </c>
      <c r="E2980" s="1" t="s">
        <v>6</v>
      </c>
      <c r="F2980" s="1">
        <v>128298</v>
      </c>
      <c r="G2980" s="1" t="s">
        <v>422</v>
      </c>
      <c r="H2980" s="29">
        <v>6859</v>
      </c>
      <c r="I2980" s="46">
        <v>0</v>
      </c>
      <c r="J2980" s="30">
        <v>235.17</v>
      </c>
      <c r="K2980" s="4"/>
      <c r="L2980" s="3" t="s">
        <v>655</v>
      </c>
      <c r="M2980" s="2">
        <v>45147</v>
      </c>
      <c r="N2980" s="2"/>
      <c r="O2980" s="5">
        <v>45152</v>
      </c>
      <c r="P2980" s="2"/>
      <c r="Q2980" s="2"/>
      <c r="R2980" s="1"/>
      <c r="S2980" s="45"/>
      <c r="T2980" s="31"/>
    </row>
    <row r="2981" spans="1:20" hidden="1" x14ac:dyDescent="0.25">
      <c r="A2981" s="1">
        <v>27383198</v>
      </c>
      <c r="B2981" s="2">
        <v>45153</v>
      </c>
      <c r="C2981" s="2" t="s">
        <v>715</v>
      </c>
      <c r="D2981" s="1" t="s">
        <v>768</v>
      </c>
      <c r="E2981" s="1" t="s">
        <v>80</v>
      </c>
      <c r="F2981" s="1">
        <v>128299</v>
      </c>
      <c r="G2981" s="1" t="s">
        <v>423</v>
      </c>
      <c r="H2981" s="29">
        <v>8249</v>
      </c>
      <c r="I2981" s="46">
        <v>907.88</v>
      </c>
      <c r="J2981" s="30">
        <v>253</v>
      </c>
      <c r="K2981" s="4"/>
      <c r="L2981" s="3" t="s">
        <v>510</v>
      </c>
      <c r="M2981" s="2">
        <v>45147</v>
      </c>
      <c r="N2981" s="2"/>
      <c r="O2981" s="2">
        <v>45169</v>
      </c>
      <c r="P2981" s="2"/>
      <c r="Q2981" s="2"/>
      <c r="R2981" s="1"/>
      <c r="S2981" s="45"/>
      <c r="T2981" s="31"/>
    </row>
    <row r="2982" spans="1:20" hidden="1" x14ac:dyDescent="0.25">
      <c r="A2982" s="1">
        <v>27465598</v>
      </c>
      <c r="B2982" s="2">
        <v>45147</v>
      </c>
      <c r="C2982" s="2" t="s">
        <v>715</v>
      </c>
      <c r="D2982" s="1" t="s">
        <v>148</v>
      </c>
      <c r="E2982" s="1" t="s">
        <v>6</v>
      </c>
      <c r="F2982" s="1">
        <v>128300</v>
      </c>
      <c r="G2982" s="1" t="s">
        <v>422</v>
      </c>
      <c r="H2982" s="29">
        <v>6289</v>
      </c>
      <c r="I2982" s="46">
        <v>0</v>
      </c>
      <c r="J2982" s="30">
        <v>192</v>
      </c>
      <c r="K2982" s="4"/>
      <c r="L2982" s="3" t="s">
        <v>655</v>
      </c>
      <c r="M2982" s="2">
        <v>45147</v>
      </c>
      <c r="N2982" s="2"/>
      <c r="O2982" s="5">
        <v>45160</v>
      </c>
      <c r="P2982" s="2"/>
      <c r="Q2982" s="2"/>
      <c r="R2982" s="1"/>
      <c r="S2982" s="45"/>
      <c r="T2982" s="31"/>
    </row>
    <row r="2983" spans="1:20" hidden="1" x14ac:dyDescent="0.25">
      <c r="A2983" s="1">
        <v>27907998</v>
      </c>
      <c r="B2983" s="2">
        <v>45149</v>
      </c>
      <c r="C2983" s="2" t="s">
        <v>715</v>
      </c>
      <c r="D2983" s="1" t="s">
        <v>851</v>
      </c>
      <c r="E2983" s="1" t="s">
        <v>80</v>
      </c>
      <c r="F2983" s="1">
        <v>128301</v>
      </c>
      <c r="G2983" s="1" t="s">
        <v>423</v>
      </c>
      <c r="H2983" s="29">
        <v>6408.23</v>
      </c>
      <c r="I2983" s="46">
        <v>229.41</v>
      </c>
      <c r="J2983" s="30">
        <v>202.744</v>
      </c>
      <c r="K2983" s="4"/>
      <c r="L2983" s="3" t="s">
        <v>799</v>
      </c>
      <c r="M2983" s="2">
        <v>45147</v>
      </c>
      <c r="N2983" s="2"/>
      <c r="O2983" s="5">
        <v>45153</v>
      </c>
      <c r="P2983" s="5"/>
      <c r="Q2983" s="2"/>
      <c r="R2983" s="1"/>
      <c r="S2983" s="45"/>
      <c r="T2983" s="31"/>
    </row>
    <row r="2984" spans="1:20" hidden="1" x14ac:dyDescent="0.25">
      <c r="A2984" s="1"/>
      <c r="B2984" s="2">
        <v>45149</v>
      </c>
      <c r="C2984" s="2" t="s">
        <v>715</v>
      </c>
      <c r="D2984" s="1" t="s">
        <v>130</v>
      </c>
      <c r="E2984" s="1" t="s">
        <v>16</v>
      </c>
      <c r="F2984" s="1">
        <v>128324</v>
      </c>
      <c r="G2984" s="1" t="s">
        <v>423</v>
      </c>
      <c r="H2984" s="29">
        <v>6175.02</v>
      </c>
      <c r="I2984" s="46">
        <v>231.59</v>
      </c>
      <c r="J2984" s="30">
        <v>24.657</v>
      </c>
      <c r="K2984" s="4"/>
      <c r="L2984" s="3" t="s">
        <v>11</v>
      </c>
      <c r="M2984" s="2">
        <v>45148</v>
      </c>
      <c r="N2984" s="2" t="s">
        <v>1482</v>
      </c>
      <c r="O2984" s="5">
        <v>45163</v>
      </c>
      <c r="P2984" s="2"/>
      <c r="Q2984" s="2"/>
      <c r="R2984" s="1"/>
      <c r="S2984" s="45"/>
      <c r="T2984" s="31"/>
    </row>
    <row r="2985" spans="1:20" hidden="1" x14ac:dyDescent="0.25">
      <c r="A2985" s="1">
        <v>28205899</v>
      </c>
      <c r="B2985" s="2">
        <v>45148</v>
      </c>
      <c r="C2985" s="2" t="s">
        <v>715</v>
      </c>
      <c r="D2985" s="1" t="s">
        <v>123</v>
      </c>
      <c r="E2985" s="1" t="s">
        <v>30</v>
      </c>
      <c r="F2985" s="1">
        <v>128328</v>
      </c>
      <c r="G2985" s="1" t="s">
        <v>425</v>
      </c>
      <c r="H2985" s="29">
        <v>652.45000000000005</v>
      </c>
      <c r="I2985" s="46">
        <v>246.68</v>
      </c>
      <c r="J2985" s="30">
        <v>29.888999999999999</v>
      </c>
      <c r="K2985" s="4"/>
      <c r="L2985" s="3" t="s">
        <v>798</v>
      </c>
      <c r="M2985" s="2">
        <v>45148</v>
      </c>
      <c r="N2985" s="2"/>
      <c r="O2985" s="5">
        <v>45162</v>
      </c>
      <c r="P2985" s="2"/>
      <c r="Q2985" s="2"/>
      <c r="R2985" s="1"/>
      <c r="S2985" s="45"/>
      <c r="T2985" s="31"/>
    </row>
    <row r="2986" spans="1:20" hidden="1" x14ac:dyDescent="0.25">
      <c r="A2986" s="1">
        <v>28235799</v>
      </c>
      <c r="B2986" s="2">
        <v>45148</v>
      </c>
      <c r="C2986" s="2" t="s">
        <v>715</v>
      </c>
      <c r="D2986" s="1" t="s">
        <v>124</v>
      </c>
      <c r="E2986" s="1" t="s">
        <v>30</v>
      </c>
      <c r="F2986" s="1">
        <v>128330</v>
      </c>
      <c r="G2986" s="1" t="s">
        <v>425</v>
      </c>
      <c r="H2986" s="29">
        <v>1165.46</v>
      </c>
      <c r="I2986" s="46">
        <v>247.56</v>
      </c>
      <c r="J2986" s="30">
        <v>59.777999999999999</v>
      </c>
      <c r="K2986" s="4"/>
      <c r="L2986" s="3" t="s">
        <v>798</v>
      </c>
      <c r="M2986" s="2">
        <v>45148</v>
      </c>
      <c r="N2986" s="2"/>
      <c r="O2986" s="5">
        <v>45163</v>
      </c>
      <c r="P2986" s="2"/>
      <c r="Q2986" s="2"/>
      <c r="R2986" s="1"/>
      <c r="S2986" s="45"/>
      <c r="T2986" s="31"/>
    </row>
    <row r="2987" spans="1:20" hidden="1" x14ac:dyDescent="0.25">
      <c r="A2987" s="1">
        <v>27768598</v>
      </c>
      <c r="B2987" s="2">
        <v>45153</v>
      </c>
      <c r="C2987" s="2" t="s">
        <v>715</v>
      </c>
      <c r="D2987" s="1" t="s">
        <v>321</v>
      </c>
      <c r="E2987" s="1" t="s">
        <v>51</v>
      </c>
      <c r="F2987" s="1">
        <v>128331</v>
      </c>
      <c r="G2987" s="1" t="s">
        <v>422</v>
      </c>
      <c r="H2987" s="29">
        <v>20371.73</v>
      </c>
      <c r="I2987" s="46">
        <v>551.75</v>
      </c>
      <c r="J2987" s="30">
        <v>696.59400000000005</v>
      </c>
      <c r="K2987" s="4"/>
      <c r="L2987" s="3" t="s">
        <v>188</v>
      </c>
      <c r="M2987" s="2">
        <v>45148</v>
      </c>
      <c r="N2987" s="2"/>
      <c r="O2987" s="5">
        <v>45156</v>
      </c>
      <c r="P2987" s="2"/>
      <c r="Q2987" s="2"/>
      <c r="R2987" s="1"/>
      <c r="S2987" s="45"/>
      <c r="T2987" s="31"/>
    </row>
    <row r="2988" spans="1:20" hidden="1" x14ac:dyDescent="0.25">
      <c r="A2988" s="1">
        <v>26885998</v>
      </c>
      <c r="B2988" s="2">
        <v>45155</v>
      </c>
      <c r="C2988" s="2" t="s">
        <v>715</v>
      </c>
      <c r="D2988" s="1" t="s">
        <v>183</v>
      </c>
      <c r="E2988" s="1" t="s">
        <v>51</v>
      </c>
      <c r="F2988" s="1">
        <v>128332</v>
      </c>
      <c r="G2988" s="1" t="s">
        <v>422</v>
      </c>
      <c r="H2988" s="29">
        <v>8039</v>
      </c>
      <c r="I2988" s="46">
        <v>319.74</v>
      </c>
      <c r="J2988" s="30">
        <v>250.92</v>
      </c>
      <c r="K2988" s="4"/>
      <c r="L2988" s="3" t="s">
        <v>796</v>
      </c>
      <c r="M2988" s="2">
        <v>45148</v>
      </c>
      <c r="N2988" s="2"/>
      <c r="O2988" s="5">
        <v>45168</v>
      </c>
      <c r="P2988" s="2"/>
      <c r="Q2988" s="2"/>
      <c r="R2988" s="1"/>
      <c r="S2988" s="45"/>
      <c r="T2988" s="31"/>
    </row>
    <row r="2989" spans="1:20" hidden="1" x14ac:dyDescent="0.25">
      <c r="A2989" s="1">
        <v>27747598</v>
      </c>
      <c r="B2989" s="2">
        <v>45149</v>
      </c>
      <c r="C2989" s="2" t="s">
        <v>715</v>
      </c>
      <c r="D2989" s="1" t="s">
        <v>191</v>
      </c>
      <c r="E2989" s="1" t="s">
        <v>30</v>
      </c>
      <c r="F2989" s="1">
        <v>128333</v>
      </c>
      <c r="G2989" s="1" t="s">
        <v>425</v>
      </c>
      <c r="H2989" s="29">
        <v>20319</v>
      </c>
      <c r="I2989" s="46">
        <v>1079.55</v>
      </c>
      <c r="J2989" s="30">
        <v>779.29</v>
      </c>
      <c r="K2989" s="4"/>
      <c r="L2989" s="3" t="s">
        <v>76</v>
      </c>
      <c r="M2989" s="2">
        <v>45148</v>
      </c>
      <c r="N2989" s="2"/>
      <c r="O2989" s="5">
        <v>45163</v>
      </c>
      <c r="P2989" s="2"/>
      <c r="Q2989" s="2"/>
      <c r="R2989" s="1"/>
      <c r="S2989" s="45"/>
      <c r="T2989" s="31"/>
    </row>
    <row r="2990" spans="1:20" hidden="1" x14ac:dyDescent="0.25">
      <c r="A2990" s="1">
        <v>27213298</v>
      </c>
      <c r="B2990" s="2">
        <v>45149</v>
      </c>
      <c r="C2990" s="2" t="s">
        <v>715</v>
      </c>
      <c r="D2990" s="1" t="s">
        <v>739</v>
      </c>
      <c r="E2990" s="1" t="s">
        <v>51</v>
      </c>
      <c r="F2990" s="1">
        <v>128335</v>
      </c>
      <c r="G2990" s="1" t="s">
        <v>422</v>
      </c>
      <c r="H2990" s="29">
        <v>17341.32</v>
      </c>
      <c r="I2990" s="46">
        <v>527.73</v>
      </c>
      <c r="J2990" s="30">
        <v>676.72299999999996</v>
      </c>
      <c r="K2990" s="4"/>
      <c r="L2990" s="3" t="s">
        <v>188</v>
      </c>
      <c r="M2990" s="2">
        <v>45148</v>
      </c>
      <c r="N2990" s="2"/>
      <c r="O2990" s="5">
        <v>45153</v>
      </c>
      <c r="P2990" s="2"/>
      <c r="Q2990" s="2"/>
      <c r="R2990" s="1"/>
      <c r="S2990" s="45"/>
      <c r="T2990" s="31"/>
    </row>
    <row r="2991" spans="1:20" hidden="1" x14ac:dyDescent="0.25">
      <c r="A2991" s="1">
        <v>27960598</v>
      </c>
      <c r="B2991" s="2">
        <v>45148</v>
      </c>
      <c r="C2991" s="2" t="s">
        <v>715</v>
      </c>
      <c r="D2991" s="1" t="s">
        <v>194</v>
      </c>
      <c r="E2991" s="1" t="s">
        <v>33</v>
      </c>
      <c r="F2991" s="1">
        <v>128336</v>
      </c>
      <c r="G2991" s="1" t="s">
        <v>425</v>
      </c>
      <c r="H2991" s="29">
        <v>6659</v>
      </c>
      <c r="I2991" s="46">
        <v>294.05</v>
      </c>
      <c r="J2991" s="30">
        <v>225.01300000000001</v>
      </c>
      <c r="K2991" s="4"/>
      <c r="L2991" s="3" t="s">
        <v>510</v>
      </c>
      <c r="M2991" s="2">
        <v>45148</v>
      </c>
      <c r="N2991" s="2"/>
      <c r="O2991" s="5">
        <v>45163</v>
      </c>
      <c r="P2991" s="5"/>
      <c r="Q2991" s="2"/>
      <c r="R2991" s="1"/>
      <c r="S2991" s="45"/>
      <c r="T2991" s="31"/>
    </row>
    <row r="2992" spans="1:20" hidden="1" x14ac:dyDescent="0.25">
      <c r="A2992" s="1">
        <v>27968098</v>
      </c>
      <c r="B2992" s="2">
        <v>45148</v>
      </c>
      <c r="C2992" s="2" t="s">
        <v>715</v>
      </c>
      <c r="D2992" s="1" t="s">
        <v>252</v>
      </c>
      <c r="E2992" s="1" t="s">
        <v>51</v>
      </c>
      <c r="F2992" s="1">
        <v>128337</v>
      </c>
      <c r="G2992" s="1" t="s">
        <v>422</v>
      </c>
      <c r="H2992" s="29">
        <v>8739</v>
      </c>
      <c r="I2992" s="46">
        <v>246.75</v>
      </c>
      <c r="J2992" s="30">
        <v>303.79899999999998</v>
      </c>
      <c r="K2992" s="4"/>
      <c r="L2992" s="3" t="s">
        <v>188</v>
      </c>
      <c r="M2992" s="2">
        <v>45148</v>
      </c>
      <c r="N2992" s="2"/>
      <c r="O2992" s="5">
        <v>45154</v>
      </c>
      <c r="P2992" s="5"/>
      <c r="Q2992" s="2"/>
      <c r="R2992" s="1"/>
      <c r="S2992" s="45"/>
      <c r="T2992" s="31"/>
    </row>
    <row r="2993" spans="1:20" hidden="1" x14ac:dyDescent="0.25">
      <c r="A2993" s="1">
        <v>27794498</v>
      </c>
      <c r="B2993" s="2">
        <v>45154</v>
      </c>
      <c r="C2993" s="2" t="s">
        <v>715</v>
      </c>
      <c r="D2993" s="1" t="s">
        <v>167</v>
      </c>
      <c r="E2993" s="1" t="s">
        <v>51</v>
      </c>
      <c r="F2993" s="1">
        <v>128338</v>
      </c>
      <c r="G2993" s="1" t="s">
        <v>422</v>
      </c>
      <c r="H2993" s="29">
        <v>6659</v>
      </c>
      <c r="I2993" s="46">
        <v>380.6</v>
      </c>
      <c r="J2993" s="30">
        <v>238.34700000000001</v>
      </c>
      <c r="K2993" s="4"/>
      <c r="L2993" s="3" t="s">
        <v>842</v>
      </c>
      <c r="M2993" s="2">
        <v>45148</v>
      </c>
      <c r="N2993" s="2"/>
      <c r="O2993" s="5">
        <v>45161</v>
      </c>
      <c r="P2993" s="5"/>
      <c r="Q2993" s="2"/>
      <c r="R2993" s="1"/>
      <c r="S2993" s="45"/>
      <c r="T2993" s="31"/>
    </row>
    <row r="2994" spans="1:20" hidden="1" x14ac:dyDescent="0.25">
      <c r="A2994" s="1">
        <v>27969598</v>
      </c>
      <c r="B2994" s="2">
        <v>45148</v>
      </c>
      <c r="C2994" s="2" t="s">
        <v>715</v>
      </c>
      <c r="D2994" s="1" t="s">
        <v>150</v>
      </c>
      <c r="E2994" s="1" t="s">
        <v>5</v>
      </c>
      <c r="F2994" s="1">
        <v>128339</v>
      </c>
      <c r="G2994" s="1" t="s">
        <v>422</v>
      </c>
      <c r="H2994" s="29">
        <v>5929.11</v>
      </c>
      <c r="I2994" s="46">
        <v>188.6</v>
      </c>
      <c r="J2994" s="30">
        <v>178.06899999999999</v>
      </c>
      <c r="K2994" s="4"/>
      <c r="L2994" s="3" t="s">
        <v>659</v>
      </c>
      <c r="M2994" s="2">
        <v>45148</v>
      </c>
      <c r="N2994" s="2"/>
      <c r="O2994" s="5">
        <v>45161</v>
      </c>
      <c r="P2994" s="2"/>
      <c r="Q2994" s="2"/>
      <c r="R2994" s="1"/>
      <c r="S2994" s="45"/>
      <c r="T2994" s="31"/>
    </row>
    <row r="2995" spans="1:20" hidden="1" x14ac:dyDescent="0.25">
      <c r="A2995" s="1">
        <v>27943398</v>
      </c>
      <c r="B2995" s="2">
        <v>45148</v>
      </c>
      <c r="C2995" s="2" t="s">
        <v>715</v>
      </c>
      <c r="D2995" s="1" t="s">
        <v>145</v>
      </c>
      <c r="E2995" s="1" t="s">
        <v>30</v>
      </c>
      <c r="F2995" s="1">
        <v>128340</v>
      </c>
      <c r="G2995" s="1" t="s">
        <v>425</v>
      </c>
      <c r="H2995" s="29">
        <v>20389</v>
      </c>
      <c r="I2995" s="46">
        <v>1464.85</v>
      </c>
      <c r="J2995" s="30">
        <v>786.851</v>
      </c>
      <c r="K2995" s="4"/>
      <c r="L2995" s="3" t="s">
        <v>798</v>
      </c>
      <c r="M2995" s="2">
        <v>45148</v>
      </c>
      <c r="N2995" s="2"/>
      <c r="O2995" s="5">
        <v>45167</v>
      </c>
      <c r="P2995" s="2"/>
      <c r="Q2995" s="2"/>
      <c r="R2995" s="1"/>
      <c r="S2995" s="45"/>
      <c r="T2995" s="31"/>
    </row>
    <row r="2996" spans="1:20" hidden="1" x14ac:dyDescent="0.25">
      <c r="A2996" s="1">
        <v>27998098</v>
      </c>
      <c r="B2996" s="2">
        <v>45148</v>
      </c>
      <c r="C2996" s="2" t="s">
        <v>715</v>
      </c>
      <c r="D2996" s="1" t="s">
        <v>232</v>
      </c>
      <c r="E2996" s="1" t="s">
        <v>26</v>
      </c>
      <c r="F2996" s="1">
        <v>128341</v>
      </c>
      <c r="G2996" s="1" t="s">
        <v>424</v>
      </c>
      <c r="H2996" s="29">
        <v>43500</v>
      </c>
      <c r="I2996" s="46">
        <v>2917.83</v>
      </c>
      <c r="J2996" s="30">
        <v>1458.914</v>
      </c>
      <c r="K2996" s="4"/>
      <c r="L2996" s="3" t="s">
        <v>510</v>
      </c>
      <c r="M2996" s="2">
        <v>45148</v>
      </c>
      <c r="N2996" s="2"/>
      <c r="O2996" s="2">
        <v>45177</v>
      </c>
      <c r="P2996" s="2"/>
      <c r="Q2996" s="2"/>
      <c r="R2996" s="1"/>
      <c r="S2996" s="45"/>
      <c r="T2996" s="31"/>
    </row>
    <row r="2997" spans="1:20" hidden="1" x14ac:dyDescent="0.25">
      <c r="A2997" s="1">
        <v>27684798</v>
      </c>
      <c r="B2997" s="2">
        <v>45153</v>
      </c>
      <c r="C2997" s="2" t="s">
        <v>715</v>
      </c>
      <c r="D2997" s="1" t="s">
        <v>769</v>
      </c>
      <c r="E2997" s="1" t="s">
        <v>80</v>
      </c>
      <c r="F2997" s="1">
        <v>128342</v>
      </c>
      <c r="G2997" s="1" t="s">
        <v>423</v>
      </c>
      <c r="H2997" s="29">
        <v>6047.91</v>
      </c>
      <c r="I2997" s="46">
        <v>351</v>
      </c>
      <c r="J2997" s="30">
        <v>205.91800000000001</v>
      </c>
      <c r="K2997" s="4"/>
      <c r="L2997" s="3" t="s">
        <v>510</v>
      </c>
      <c r="M2997" s="2">
        <v>45148</v>
      </c>
      <c r="N2997" s="2"/>
      <c r="O2997" s="2">
        <v>45166</v>
      </c>
      <c r="P2997" s="2"/>
      <c r="Q2997" s="2"/>
      <c r="R2997" s="1"/>
      <c r="S2997" s="45"/>
      <c r="T2997" s="31"/>
    </row>
    <row r="2998" spans="1:20" hidden="1" x14ac:dyDescent="0.25">
      <c r="A2998" s="1">
        <v>28034898</v>
      </c>
      <c r="B2998" s="2">
        <v>45149</v>
      </c>
      <c r="C2998" s="2" t="s">
        <v>715</v>
      </c>
      <c r="D2998" s="1" t="s">
        <v>41</v>
      </c>
      <c r="E2998" s="1" t="s">
        <v>30</v>
      </c>
      <c r="F2998" s="1">
        <v>128344</v>
      </c>
      <c r="G2998" s="1" t="s">
        <v>425</v>
      </c>
      <c r="H2998" s="29">
        <v>37533.85</v>
      </c>
      <c r="I2998" s="46">
        <v>1364.86</v>
      </c>
      <c r="J2998" s="30">
        <v>1548.66</v>
      </c>
      <c r="K2998" s="4"/>
      <c r="L2998" s="3" t="s">
        <v>76</v>
      </c>
      <c r="M2998" s="2">
        <v>45148</v>
      </c>
      <c r="N2998" s="2"/>
      <c r="O2998" s="5">
        <v>45163</v>
      </c>
      <c r="P2998" s="2"/>
      <c r="Q2998" s="2"/>
      <c r="R2998" s="1"/>
      <c r="S2998" s="45"/>
      <c r="T2998" s="31"/>
    </row>
    <row r="2999" spans="1:20" hidden="1" x14ac:dyDescent="0.25">
      <c r="A2999" s="1">
        <v>27483198</v>
      </c>
      <c r="B2999" s="2">
        <v>45154</v>
      </c>
      <c r="C2999" s="2" t="s">
        <v>715</v>
      </c>
      <c r="D2999" s="1" t="s">
        <v>1098</v>
      </c>
      <c r="E2999" s="1" t="s">
        <v>51</v>
      </c>
      <c r="F2999" s="1">
        <v>128346</v>
      </c>
      <c r="G2999" s="1" t="s">
        <v>422</v>
      </c>
      <c r="H2999" s="29">
        <v>42746.22</v>
      </c>
      <c r="I2999" s="46">
        <v>1498.5</v>
      </c>
      <c r="J2999" s="30">
        <v>1476</v>
      </c>
      <c r="K2999" s="4"/>
      <c r="L2999" s="3" t="s">
        <v>842</v>
      </c>
      <c r="M2999" s="2">
        <v>45148</v>
      </c>
      <c r="N2999" s="2"/>
      <c r="O2999" s="5">
        <v>45161</v>
      </c>
      <c r="P2999" s="5"/>
      <c r="Q2999" s="2"/>
      <c r="R2999" s="1"/>
      <c r="S2999" s="45"/>
      <c r="T2999" s="31"/>
    </row>
    <row r="3000" spans="1:20" hidden="1" x14ac:dyDescent="0.25">
      <c r="A3000" s="1">
        <v>27814098</v>
      </c>
      <c r="B3000" s="2">
        <v>45148</v>
      </c>
      <c r="C3000" s="2" t="s">
        <v>715</v>
      </c>
      <c r="D3000" s="1" t="s">
        <v>1083</v>
      </c>
      <c r="E3000" s="1" t="s">
        <v>51</v>
      </c>
      <c r="F3000" s="1">
        <v>128347</v>
      </c>
      <c r="G3000" s="1" t="s">
        <v>422</v>
      </c>
      <c r="H3000" s="29">
        <v>123500</v>
      </c>
      <c r="I3000" s="46">
        <v>3336.62</v>
      </c>
      <c r="J3000" s="30">
        <v>5751</v>
      </c>
      <c r="K3000" s="4"/>
      <c r="L3000" s="3" t="s">
        <v>799</v>
      </c>
      <c r="M3000" s="2">
        <v>45148</v>
      </c>
      <c r="N3000" s="2"/>
      <c r="O3000" s="5">
        <v>45153</v>
      </c>
      <c r="P3000" s="5"/>
      <c r="Q3000" s="2"/>
      <c r="R3000" s="1"/>
      <c r="S3000" s="45"/>
      <c r="T3000" s="31"/>
    </row>
    <row r="3001" spans="1:20" hidden="1" x14ac:dyDescent="0.25">
      <c r="A3001" s="1">
        <v>27894098</v>
      </c>
      <c r="B3001" s="2">
        <v>45148</v>
      </c>
      <c r="C3001" s="2" t="s">
        <v>715</v>
      </c>
      <c r="D3001" s="1" t="s">
        <v>127</v>
      </c>
      <c r="E3001" s="1" t="s">
        <v>26</v>
      </c>
      <c r="F3001" s="1">
        <v>128348</v>
      </c>
      <c r="G3001" s="1" t="s">
        <v>424</v>
      </c>
      <c r="H3001" s="29">
        <v>7595.74</v>
      </c>
      <c r="I3001" s="46">
        <v>536</v>
      </c>
      <c r="J3001" s="30">
        <v>268</v>
      </c>
      <c r="K3001" s="4"/>
      <c r="L3001" s="3" t="s">
        <v>510</v>
      </c>
      <c r="M3001" s="2">
        <v>45148</v>
      </c>
      <c r="N3001" s="2"/>
      <c r="O3001" s="2">
        <v>45183</v>
      </c>
      <c r="P3001" s="5"/>
      <c r="Q3001" s="2"/>
      <c r="R3001" s="1"/>
      <c r="S3001" s="45"/>
      <c r="T3001" s="31"/>
    </row>
    <row r="3002" spans="1:20" hidden="1" x14ac:dyDescent="0.25">
      <c r="A3002" s="1">
        <v>27975198</v>
      </c>
      <c r="B3002" s="2">
        <v>45148</v>
      </c>
      <c r="C3002" s="2" t="s">
        <v>715</v>
      </c>
      <c r="D3002" s="1" t="s">
        <v>124</v>
      </c>
      <c r="E3002" s="1" t="s">
        <v>30</v>
      </c>
      <c r="F3002" s="1">
        <v>128349</v>
      </c>
      <c r="G3002" s="1" t="s">
        <v>425</v>
      </c>
      <c r="H3002" s="29">
        <v>21000</v>
      </c>
      <c r="I3002" s="46">
        <v>883.78</v>
      </c>
      <c r="J3002" s="30">
        <v>729</v>
      </c>
      <c r="K3002" s="4"/>
      <c r="L3002" s="3" t="s">
        <v>798</v>
      </c>
      <c r="M3002" s="2">
        <v>45148</v>
      </c>
      <c r="N3002" s="2"/>
      <c r="O3002" s="5">
        <v>45163</v>
      </c>
      <c r="P3002" s="2"/>
      <c r="Q3002" s="2"/>
      <c r="R3002" s="1"/>
      <c r="S3002" s="45"/>
      <c r="T3002" s="31"/>
    </row>
    <row r="3003" spans="1:20" hidden="1" x14ac:dyDescent="0.25">
      <c r="A3003" s="1">
        <v>27957398</v>
      </c>
      <c r="B3003" s="2">
        <v>45154</v>
      </c>
      <c r="C3003" s="2" t="s">
        <v>715</v>
      </c>
      <c r="D3003" s="1" t="s">
        <v>50</v>
      </c>
      <c r="E3003" s="1" t="s">
        <v>51</v>
      </c>
      <c r="F3003" s="1">
        <v>128350</v>
      </c>
      <c r="G3003" s="1" t="s">
        <v>422</v>
      </c>
      <c r="H3003" s="29">
        <v>21159</v>
      </c>
      <c r="I3003" s="46">
        <v>834.53</v>
      </c>
      <c r="J3003" s="30">
        <v>822</v>
      </c>
      <c r="K3003" s="4"/>
      <c r="L3003" s="3" t="s">
        <v>842</v>
      </c>
      <c r="M3003" s="2">
        <v>45148</v>
      </c>
      <c r="N3003" s="2"/>
      <c r="O3003" s="5">
        <v>45162</v>
      </c>
      <c r="P3003" s="5"/>
      <c r="Q3003" s="2"/>
      <c r="R3003" s="1"/>
      <c r="S3003" s="45"/>
      <c r="T3003" s="31"/>
    </row>
    <row r="3004" spans="1:20" hidden="1" x14ac:dyDescent="0.25">
      <c r="A3004" s="1">
        <v>28004698</v>
      </c>
      <c r="B3004" s="2">
        <v>45148</v>
      </c>
      <c r="C3004" s="2" t="s">
        <v>715</v>
      </c>
      <c r="D3004" s="1" t="s">
        <v>31</v>
      </c>
      <c r="E3004" s="1" t="s">
        <v>26</v>
      </c>
      <c r="F3004" s="1">
        <v>128351</v>
      </c>
      <c r="G3004" s="1" t="s">
        <v>424</v>
      </c>
      <c r="H3004" s="29">
        <v>15562.27</v>
      </c>
      <c r="I3004" s="46">
        <v>1100.8499999999999</v>
      </c>
      <c r="J3004" s="30">
        <v>550.42600000000004</v>
      </c>
      <c r="K3004" s="4"/>
      <c r="L3004" s="3" t="s">
        <v>510</v>
      </c>
      <c r="M3004" s="2">
        <v>45148</v>
      </c>
      <c r="N3004" s="2"/>
      <c r="O3004" s="2">
        <v>45184</v>
      </c>
      <c r="P3004" s="5"/>
      <c r="Q3004" s="2"/>
      <c r="R3004" s="1"/>
      <c r="S3004" s="45"/>
      <c r="T3004" s="31"/>
    </row>
    <row r="3005" spans="1:20" hidden="1" x14ac:dyDescent="0.25">
      <c r="A3005" s="1">
        <v>27684098</v>
      </c>
      <c r="B3005" s="2">
        <v>45155</v>
      </c>
      <c r="C3005" s="2" t="s">
        <v>715</v>
      </c>
      <c r="D3005" s="1" t="s">
        <v>810</v>
      </c>
      <c r="E3005" s="1" t="s">
        <v>51</v>
      </c>
      <c r="F3005" s="1">
        <v>128352</v>
      </c>
      <c r="G3005" s="1" t="s">
        <v>422</v>
      </c>
      <c r="H3005" s="29">
        <v>22773.7</v>
      </c>
      <c r="I3005" s="46">
        <v>921.35</v>
      </c>
      <c r="J3005" s="30">
        <v>802.02499999999998</v>
      </c>
      <c r="K3005" s="4"/>
      <c r="L3005" s="3" t="s">
        <v>799</v>
      </c>
      <c r="M3005" s="2">
        <v>45148</v>
      </c>
      <c r="N3005" s="2" t="s">
        <v>1407</v>
      </c>
      <c r="O3005" s="5">
        <v>45161</v>
      </c>
      <c r="P3005" s="2"/>
      <c r="Q3005" s="2"/>
      <c r="R3005" s="1"/>
      <c r="S3005" s="45"/>
      <c r="T3005" s="31"/>
    </row>
    <row r="3006" spans="1:20" hidden="1" x14ac:dyDescent="0.25">
      <c r="A3006" s="1">
        <v>27937498</v>
      </c>
      <c r="B3006" s="2">
        <v>45154</v>
      </c>
      <c r="C3006" s="2" t="s">
        <v>715</v>
      </c>
      <c r="D3006" s="1" t="s">
        <v>1097</v>
      </c>
      <c r="E3006" s="1" t="s">
        <v>51</v>
      </c>
      <c r="F3006" s="1">
        <v>128353</v>
      </c>
      <c r="G3006" s="1" t="s">
        <v>422</v>
      </c>
      <c r="H3006" s="29">
        <v>51507</v>
      </c>
      <c r="I3006" s="46">
        <v>4053.83</v>
      </c>
      <c r="J3006" s="30">
        <v>1996.4780000000001</v>
      </c>
      <c r="K3006" s="4"/>
      <c r="L3006" s="3" t="s">
        <v>842</v>
      </c>
      <c r="M3006" s="2">
        <v>45148</v>
      </c>
      <c r="N3006" s="2"/>
      <c r="O3006" s="5">
        <v>45159</v>
      </c>
      <c r="P3006" s="5"/>
      <c r="Q3006" s="2"/>
      <c r="R3006" s="1"/>
      <c r="S3006" s="45"/>
      <c r="T3006" s="31"/>
    </row>
    <row r="3007" spans="1:20" hidden="1" x14ac:dyDescent="0.25">
      <c r="A3007" s="1">
        <v>27596898</v>
      </c>
      <c r="B3007" s="2">
        <v>45149</v>
      </c>
      <c r="C3007" s="2" t="s">
        <v>715</v>
      </c>
      <c r="D3007" s="1" t="s">
        <v>1087</v>
      </c>
      <c r="E3007" s="1" t="s">
        <v>80</v>
      </c>
      <c r="F3007" s="1">
        <v>128354</v>
      </c>
      <c r="G3007" s="1" t="s">
        <v>423</v>
      </c>
      <c r="H3007" s="29">
        <v>18569</v>
      </c>
      <c r="I3007" s="46">
        <v>664.75</v>
      </c>
      <c r="J3007" s="30">
        <v>651.47799999999995</v>
      </c>
      <c r="K3007" s="4"/>
      <c r="L3007" s="3" t="s">
        <v>799</v>
      </c>
      <c r="M3007" s="2">
        <v>45148</v>
      </c>
      <c r="N3007" s="2"/>
      <c r="O3007" s="5">
        <v>45156</v>
      </c>
      <c r="P3007" s="5"/>
      <c r="Q3007" s="2"/>
      <c r="R3007" s="1"/>
      <c r="S3007" s="45"/>
      <c r="T3007" s="31"/>
    </row>
    <row r="3008" spans="1:20" hidden="1" x14ac:dyDescent="0.25">
      <c r="A3008" s="1">
        <v>27912298</v>
      </c>
      <c r="B3008" s="2">
        <v>45148</v>
      </c>
      <c r="C3008" s="2" t="s">
        <v>715</v>
      </c>
      <c r="D3008" s="1" t="s">
        <v>159</v>
      </c>
      <c r="E3008" s="1" t="s">
        <v>30</v>
      </c>
      <c r="F3008" s="1">
        <v>128355</v>
      </c>
      <c r="G3008" s="1" t="s">
        <v>425</v>
      </c>
      <c r="H3008" s="29">
        <v>13149</v>
      </c>
      <c r="I3008" s="46">
        <v>958.15</v>
      </c>
      <c r="J3008" s="30">
        <v>494.47</v>
      </c>
      <c r="K3008" s="4"/>
      <c r="L3008" s="3" t="s">
        <v>798</v>
      </c>
      <c r="M3008" s="2">
        <v>45148</v>
      </c>
      <c r="N3008" s="2"/>
      <c r="O3008" s="5">
        <v>45173</v>
      </c>
      <c r="P3008" s="2"/>
      <c r="Q3008" s="2"/>
      <c r="R3008" s="1"/>
      <c r="S3008" s="45"/>
      <c r="T3008" s="31"/>
    </row>
    <row r="3009" spans="1:20" hidden="1" x14ac:dyDescent="0.25">
      <c r="A3009" s="1">
        <v>27943098</v>
      </c>
      <c r="B3009" s="2">
        <v>45148</v>
      </c>
      <c r="C3009" s="2" t="s">
        <v>715</v>
      </c>
      <c r="D3009" s="1" t="s">
        <v>36</v>
      </c>
      <c r="E3009" s="1" t="s">
        <v>30</v>
      </c>
      <c r="F3009" s="1">
        <v>128356</v>
      </c>
      <c r="G3009" s="1" t="s">
        <v>425</v>
      </c>
      <c r="H3009" s="29">
        <v>9399</v>
      </c>
      <c r="I3009" s="46">
        <v>684.8</v>
      </c>
      <c r="J3009" s="30">
        <v>333.68799999999999</v>
      </c>
      <c r="K3009" s="4"/>
      <c r="L3009" s="3" t="s">
        <v>798</v>
      </c>
      <c r="M3009" s="2">
        <v>45148</v>
      </c>
      <c r="N3009" s="2"/>
      <c r="O3009" s="5">
        <v>45173</v>
      </c>
      <c r="P3009" s="2"/>
      <c r="Q3009" s="2"/>
      <c r="R3009" s="1"/>
      <c r="S3009" s="45"/>
      <c r="T3009" s="31"/>
    </row>
    <row r="3010" spans="1:20" hidden="1" x14ac:dyDescent="0.25">
      <c r="A3010" s="1">
        <v>27962798</v>
      </c>
      <c r="B3010" s="2">
        <v>45148</v>
      </c>
      <c r="C3010" s="2" t="s">
        <v>715</v>
      </c>
      <c r="D3010" s="1" t="s">
        <v>50</v>
      </c>
      <c r="E3010" s="1" t="s">
        <v>51</v>
      </c>
      <c r="F3010" s="1">
        <v>128357</v>
      </c>
      <c r="G3010" s="1" t="s">
        <v>422</v>
      </c>
      <c r="H3010" s="29">
        <v>61500</v>
      </c>
      <c r="I3010" s="46">
        <v>1661.55</v>
      </c>
      <c r="J3010" s="30">
        <v>2616.1390000000001</v>
      </c>
      <c r="K3010" s="4"/>
      <c r="L3010" s="3" t="s">
        <v>799</v>
      </c>
      <c r="M3010" s="2">
        <v>45148</v>
      </c>
      <c r="N3010" s="2"/>
      <c r="O3010" s="5">
        <v>45154</v>
      </c>
      <c r="P3010" s="5"/>
      <c r="Q3010" s="2"/>
      <c r="R3010" s="1"/>
      <c r="S3010" s="45"/>
      <c r="T3010" s="31"/>
    </row>
    <row r="3011" spans="1:20" hidden="1" x14ac:dyDescent="0.25">
      <c r="A3011" s="1">
        <v>28188398</v>
      </c>
      <c r="B3011" s="2">
        <v>45149</v>
      </c>
      <c r="C3011" s="2" t="s">
        <v>715</v>
      </c>
      <c r="D3011" s="1" t="s">
        <v>110</v>
      </c>
      <c r="E3011" s="1" t="s">
        <v>51</v>
      </c>
      <c r="F3011" s="1">
        <v>128359</v>
      </c>
      <c r="G3011" s="1" t="s">
        <v>422</v>
      </c>
      <c r="H3011" s="29">
        <v>561000</v>
      </c>
      <c r="I3011" s="46">
        <v>10500</v>
      </c>
      <c r="J3011" s="30">
        <v>24809.198</v>
      </c>
      <c r="K3011" s="4"/>
      <c r="L3011" s="3" t="s">
        <v>800</v>
      </c>
      <c r="M3011" s="2">
        <v>45148</v>
      </c>
      <c r="N3011" s="2" t="s">
        <v>1408</v>
      </c>
      <c r="O3011" s="2">
        <v>45152</v>
      </c>
      <c r="P3011" s="2"/>
      <c r="Q3011" s="2"/>
      <c r="R3011" s="1"/>
      <c r="S3011" s="45"/>
      <c r="T3011" s="31"/>
    </row>
    <row r="3012" spans="1:20" hidden="1" x14ac:dyDescent="0.25">
      <c r="A3012" s="1">
        <v>28188398</v>
      </c>
      <c r="B3012" s="2">
        <v>45149</v>
      </c>
      <c r="C3012" s="2" t="s">
        <v>715</v>
      </c>
      <c r="D3012" s="1" t="s">
        <v>110</v>
      </c>
      <c r="E3012" s="1" t="s">
        <v>51</v>
      </c>
      <c r="F3012" s="1">
        <v>128360</v>
      </c>
      <c r="G3012" s="1" t="s">
        <v>422</v>
      </c>
      <c r="H3012" s="29">
        <v>561000</v>
      </c>
      <c r="I3012" s="46">
        <v>10500</v>
      </c>
      <c r="J3012" s="30">
        <v>24809.198</v>
      </c>
      <c r="K3012" s="4"/>
      <c r="L3012" s="3" t="s">
        <v>800</v>
      </c>
      <c r="M3012" s="2">
        <v>45148</v>
      </c>
      <c r="N3012" s="2" t="s">
        <v>1408</v>
      </c>
      <c r="O3012" s="2">
        <v>45152</v>
      </c>
      <c r="P3012" s="2"/>
      <c r="Q3012" s="2"/>
      <c r="R3012" s="1"/>
      <c r="S3012" s="45"/>
      <c r="T3012" s="31"/>
    </row>
    <row r="3013" spans="1:20" hidden="1" x14ac:dyDescent="0.25">
      <c r="A3013" s="1">
        <v>28188398</v>
      </c>
      <c r="B3013" s="2">
        <v>45149</v>
      </c>
      <c r="C3013" s="2" t="s">
        <v>715</v>
      </c>
      <c r="D3013" s="1" t="s">
        <v>110</v>
      </c>
      <c r="E3013" s="1" t="s">
        <v>51</v>
      </c>
      <c r="F3013" s="1">
        <v>128361</v>
      </c>
      <c r="G3013" s="1" t="s">
        <v>422</v>
      </c>
      <c r="H3013" s="29">
        <v>578000</v>
      </c>
      <c r="I3013" s="46">
        <v>10500</v>
      </c>
      <c r="J3013" s="30">
        <v>24809.198</v>
      </c>
      <c r="K3013" s="4"/>
      <c r="L3013" s="3" t="s">
        <v>800</v>
      </c>
      <c r="M3013" s="2">
        <v>45148</v>
      </c>
      <c r="N3013" s="2" t="s">
        <v>1408</v>
      </c>
      <c r="O3013" s="2">
        <v>45152</v>
      </c>
      <c r="P3013" s="2"/>
      <c r="Q3013" s="2"/>
      <c r="R3013" s="1"/>
      <c r="S3013" s="45"/>
      <c r="T3013" s="31"/>
    </row>
    <row r="3014" spans="1:20" hidden="1" x14ac:dyDescent="0.25">
      <c r="A3014" s="1">
        <v>27609498</v>
      </c>
      <c r="B3014" s="2">
        <v>45148</v>
      </c>
      <c r="C3014" s="2" t="s">
        <v>715</v>
      </c>
      <c r="D3014" s="1" t="s">
        <v>127</v>
      </c>
      <c r="E3014" s="1" t="s">
        <v>26</v>
      </c>
      <c r="F3014" s="1">
        <v>128365</v>
      </c>
      <c r="G3014" s="1" t="s">
        <v>424</v>
      </c>
      <c r="H3014" s="29">
        <v>15900</v>
      </c>
      <c r="I3014" s="46">
        <v>990</v>
      </c>
      <c r="J3014" s="30">
        <v>495</v>
      </c>
      <c r="K3014" s="4"/>
      <c r="L3014" s="3" t="s">
        <v>510</v>
      </c>
      <c r="M3014" s="2">
        <v>45148</v>
      </c>
      <c r="N3014" s="2"/>
      <c r="O3014" s="2">
        <v>45183</v>
      </c>
      <c r="P3014" s="5"/>
      <c r="Q3014" s="2"/>
      <c r="R3014" s="1"/>
      <c r="S3014" s="45"/>
      <c r="T3014" s="31"/>
    </row>
    <row r="3015" spans="1:20" hidden="1" x14ac:dyDescent="0.25">
      <c r="A3015" s="1">
        <v>27745798</v>
      </c>
      <c r="B3015" s="2">
        <v>45149</v>
      </c>
      <c r="C3015" s="2" t="s">
        <v>715</v>
      </c>
      <c r="D3015" s="1" t="s">
        <v>34</v>
      </c>
      <c r="E3015" s="1" t="s">
        <v>28</v>
      </c>
      <c r="F3015" s="1">
        <v>128366</v>
      </c>
      <c r="G3015" s="1" t="s">
        <v>425</v>
      </c>
      <c r="H3015" s="29">
        <v>8089</v>
      </c>
      <c r="I3015" s="46">
        <v>390.3</v>
      </c>
      <c r="J3015" s="30">
        <v>269</v>
      </c>
      <c r="K3015" s="4"/>
      <c r="L3015" s="3" t="s">
        <v>798</v>
      </c>
      <c r="M3015" s="2">
        <v>45148</v>
      </c>
      <c r="N3015" s="2"/>
      <c r="O3015" s="5">
        <v>45162</v>
      </c>
      <c r="P3015" s="2"/>
      <c r="Q3015" s="2"/>
      <c r="R3015" s="1"/>
      <c r="S3015" s="45"/>
      <c r="T3015" s="31"/>
    </row>
    <row r="3016" spans="1:20" hidden="1" x14ac:dyDescent="0.25">
      <c r="A3016" s="1">
        <v>27847198</v>
      </c>
      <c r="B3016" s="2">
        <v>45148</v>
      </c>
      <c r="C3016" s="2" t="s">
        <v>715</v>
      </c>
      <c r="D3016" s="1" t="s">
        <v>152</v>
      </c>
      <c r="E3016" s="1" t="s">
        <v>33</v>
      </c>
      <c r="F3016" s="1">
        <v>128367</v>
      </c>
      <c r="G3016" s="1" t="s">
        <v>425</v>
      </c>
      <c r="H3016" s="29">
        <v>28749.79</v>
      </c>
      <c r="I3016" s="46">
        <v>1281.99</v>
      </c>
      <c r="J3016" s="30">
        <v>981</v>
      </c>
      <c r="K3016" s="4"/>
      <c r="L3016" s="3" t="s">
        <v>510</v>
      </c>
      <c r="M3016" s="2">
        <v>45148</v>
      </c>
      <c r="N3016" s="2"/>
      <c r="O3016" s="5">
        <v>45162</v>
      </c>
      <c r="P3016" s="5"/>
      <c r="Q3016" s="2"/>
      <c r="R3016" s="1"/>
      <c r="S3016" s="45"/>
      <c r="T3016" s="31"/>
    </row>
    <row r="3017" spans="1:20" hidden="1" x14ac:dyDescent="0.25">
      <c r="A3017" s="1">
        <v>27886498</v>
      </c>
      <c r="B3017" s="2">
        <v>45148</v>
      </c>
      <c r="C3017" s="2" t="s">
        <v>715</v>
      </c>
      <c r="D3017" s="1" t="s">
        <v>127</v>
      </c>
      <c r="E3017" s="1" t="s">
        <v>26</v>
      </c>
      <c r="F3017" s="1">
        <v>128368</v>
      </c>
      <c r="G3017" s="1" t="s">
        <v>424</v>
      </c>
      <c r="H3017" s="29">
        <v>10205.75</v>
      </c>
      <c r="I3017" s="46">
        <v>734</v>
      </c>
      <c r="J3017" s="30">
        <v>367</v>
      </c>
      <c r="K3017" s="4"/>
      <c r="L3017" s="3" t="s">
        <v>510</v>
      </c>
      <c r="M3017" s="2">
        <v>45148</v>
      </c>
      <c r="N3017" s="2"/>
      <c r="O3017" s="2">
        <v>45183</v>
      </c>
      <c r="P3017" s="5"/>
      <c r="Q3017" s="2"/>
      <c r="R3017" s="1"/>
      <c r="S3017" s="45"/>
      <c r="T3017" s="31"/>
    </row>
    <row r="3018" spans="1:20" hidden="1" x14ac:dyDescent="0.25">
      <c r="A3018" s="1">
        <v>25953098</v>
      </c>
      <c r="B3018" s="2">
        <v>45148</v>
      </c>
      <c r="C3018" s="2" t="s">
        <v>715</v>
      </c>
      <c r="D3018" s="1" t="s">
        <v>1082</v>
      </c>
      <c r="E3018" s="1" t="s">
        <v>51</v>
      </c>
      <c r="F3018" s="1">
        <v>128371</v>
      </c>
      <c r="G3018" s="1" t="s">
        <v>422</v>
      </c>
      <c r="H3018" s="29">
        <v>111108.22</v>
      </c>
      <c r="I3018" s="46">
        <v>3001.83</v>
      </c>
      <c r="J3018" s="30">
        <v>4821.9059999999999</v>
      </c>
      <c r="K3018" s="4"/>
      <c r="L3018" s="3" t="s">
        <v>799</v>
      </c>
      <c r="M3018" s="2">
        <v>45148</v>
      </c>
      <c r="N3018" s="2"/>
      <c r="O3018" s="5">
        <v>45154</v>
      </c>
      <c r="P3018" s="5"/>
      <c r="Q3018" s="2"/>
      <c r="R3018" s="1"/>
      <c r="S3018" s="45"/>
      <c r="T3018" s="31"/>
    </row>
    <row r="3019" spans="1:20" hidden="1" x14ac:dyDescent="0.25">
      <c r="A3019" s="1">
        <v>27106798</v>
      </c>
      <c r="B3019" s="2">
        <v>45149</v>
      </c>
      <c r="C3019" s="2" t="s">
        <v>715</v>
      </c>
      <c r="D3019" s="1" t="s">
        <v>90</v>
      </c>
      <c r="E3019" s="1" t="s">
        <v>91</v>
      </c>
      <c r="F3019" s="1">
        <v>128372</v>
      </c>
      <c r="G3019" s="1" t="s">
        <v>426</v>
      </c>
      <c r="H3019" s="29">
        <v>63175</v>
      </c>
      <c r="I3019" s="46">
        <v>2153.69</v>
      </c>
      <c r="J3019" s="30">
        <v>2118.192</v>
      </c>
      <c r="K3019" s="4"/>
      <c r="L3019" s="3" t="s">
        <v>76</v>
      </c>
      <c r="M3019" s="2">
        <v>45148</v>
      </c>
      <c r="N3019" s="2"/>
      <c r="O3019" s="5">
        <v>45160</v>
      </c>
      <c r="P3019" s="2"/>
      <c r="Q3019" s="2"/>
      <c r="R3019" s="1"/>
      <c r="S3019" s="45"/>
      <c r="T3019" s="31"/>
    </row>
    <row r="3020" spans="1:20" hidden="1" x14ac:dyDescent="0.25">
      <c r="A3020" s="1">
        <v>27943698</v>
      </c>
      <c r="B3020" s="2">
        <v>45153</v>
      </c>
      <c r="C3020" s="2" t="s">
        <v>715</v>
      </c>
      <c r="D3020" s="1" t="s">
        <v>184</v>
      </c>
      <c r="E3020" s="1" t="s">
        <v>80</v>
      </c>
      <c r="F3020" s="1">
        <v>128373</v>
      </c>
      <c r="G3020" s="1" t="s">
        <v>423</v>
      </c>
      <c r="H3020" s="29">
        <v>10009</v>
      </c>
      <c r="I3020" s="46">
        <v>625.14</v>
      </c>
      <c r="J3020" s="30">
        <v>366.74400000000003</v>
      </c>
      <c r="K3020" s="4"/>
      <c r="L3020" s="3" t="s">
        <v>510</v>
      </c>
      <c r="M3020" s="2">
        <v>45148</v>
      </c>
      <c r="N3020" s="2"/>
      <c r="O3020" s="2">
        <v>45169</v>
      </c>
      <c r="P3020" s="2"/>
      <c r="Q3020" s="2"/>
      <c r="R3020" s="1"/>
      <c r="S3020" s="45"/>
      <c r="T3020" s="31"/>
    </row>
    <row r="3021" spans="1:20" hidden="1" x14ac:dyDescent="0.25">
      <c r="A3021" s="1">
        <v>27952098</v>
      </c>
      <c r="B3021" s="2">
        <v>45153</v>
      </c>
      <c r="C3021" s="2" t="s">
        <v>715</v>
      </c>
      <c r="D3021" s="1" t="s">
        <v>768</v>
      </c>
      <c r="E3021" s="1" t="s">
        <v>80</v>
      </c>
      <c r="F3021" s="1">
        <v>128374</v>
      </c>
      <c r="G3021" s="1" t="s">
        <v>423</v>
      </c>
      <c r="H3021" s="29">
        <v>9549</v>
      </c>
      <c r="I3021" s="46">
        <v>571.22</v>
      </c>
      <c r="J3021" s="30">
        <v>335.11599999999999</v>
      </c>
      <c r="K3021" s="4"/>
      <c r="L3021" s="3" t="s">
        <v>510</v>
      </c>
      <c r="M3021" s="2">
        <v>45148</v>
      </c>
      <c r="N3021" s="2"/>
      <c r="O3021" s="2">
        <v>45169</v>
      </c>
      <c r="P3021" s="2"/>
      <c r="Q3021" s="2"/>
      <c r="R3021" s="1"/>
      <c r="S3021" s="45"/>
      <c r="T3021" s="31"/>
    </row>
    <row r="3022" spans="1:20" hidden="1" x14ac:dyDescent="0.25">
      <c r="A3022" s="1"/>
      <c r="B3022" s="2">
        <v>45149</v>
      </c>
      <c r="C3022" s="2" t="s">
        <v>715</v>
      </c>
      <c r="D3022" s="1" t="s">
        <v>99</v>
      </c>
      <c r="E3022" s="1" t="s">
        <v>16</v>
      </c>
      <c r="F3022" s="1">
        <v>128379</v>
      </c>
      <c r="G3022" s="1" t="s">
        <v>423</v>
      </c>
      <c r="H3022" s="29">
        <v>7370.59</v>
      </c>
      <c r="I3022" s="46">
        <v>301.55</v>
      </c>
      <c r="J3022" s="30">
        <v>23.968</v>
      </c>
      <c r="K3022" s="4"/>
      <c r="L3022" s="3" t="s">
        <v>11</v>
      </c>
      <c r="M3022" s="2">
        <v>45148</v>
      </c>
      <c r="N3022" s="2" t="s">
        <v>1482</v>
      </c>
      <c r="O3022" s="5">
        <v>45169</v>
      </c>
      <c r="P3022" s="2"/>
      <c r="Q3022" s="2"/>
      <c r="R3022" s="1"/>
      <c r="S3022" s="45"/>
      <c r="T3022" s="31"/>
    </row>
    <row r="3023" spans="1:20" hidden="1" x14ac:dyDescent="0.25">
      <c r="A3023" s="1"/>
      <c r="B3023" s="2">
        <v>45153</v>
      </c>
      <c r="C3023" s="2" t="s">
        <v>715</v>
      </c>
      <c r="D3023" s="1" t="s">
        <v>89</v>
      </c>
      <c r="E3023" s="1" t="s">
        <v>80</v>
      </c>
      <c r="F3023" s="1">
        <v>128381</v>
      </c>
      <c r="G3023" s="1" t="s">
        <v>423</v>
      </c>
      <c r="H3023" s="29">
        <v>231.84</v>
      </c>
      <c r="I3023" s="46">
        <v>145</v>
      </c>
      <c r="J3023" s="30">
        <v>7.62</v>
      </c>
      <c r="K3023" s="4"/>
      <c r="L3023" s="3" t="s">
        <v>510</v>
      </c>
      <c r="M3023" s="2">
        <v>45148</v>
      </c>
      <c r="N3023" s="2" t="s">
        <v>1482</v>
      </c>
      <c r="O3023" s="2">
        <v>45167</v>
      </c>
      <c r="P3023" s="2"/>
      <c r="Q3023" s="2"/>
      <c r="R3023" s="1"/>
      <c r="S3023" s="45"/>
      <c r="T3023" s="31"/>
    </row>
    <row r="3024" spans="1:20" hidden="1" x14ac:dyDescent="0.25">
      <c r="A3024" s="1">
        <v>27148798</v>
      </c>
      <c r="B3024" s="2">
        <v>45149</v>
      </c>
      <c r="C3024" s="2" t="s">
        <v>715</v>
      </c>
      <c r="D3024" s="1" t="s">
        <v>1084</v>
      </c>
      <c r="E3024" s="1" t="s">
        <v>26</v>
      </c>
      <c r="F3024" s="1">
        <v>128384</v>
      </c>
      <c r="G3024" s="1" t="s">
        <v>424</v>
      </c>
      <c r="H3024" s="29">
        <v>13811.27</v>
      </c>
      <c r="I3024" s="46">
        <v>1026.1099999999999</v>
      </c>
      <c r="J3024" s="30">
        <v>464</v>
      </c>
      <c r="K3024" s="4"/>
      <c r="L3024" s="3" t="s">
        <v>798</v>
      </c>
      <c r="M3024" s="2">
        <v>45148</v>
      </c>
      <c r="N3024" s="2"/>
      <c r="O3024" s="5">
        <v>45182</v>
      </c>
      <c r="P3024" s="2"/>
      <c r="Q3024" s="2"/>
      <c r="R3024" s="1"/>
      <c r="S3024" s="45"/>
      <c r="T3024" s="31"/>
    </row>
    <row r="3025" spans="1:20" hidden="1" x14ac:dyDescent="0.25">
      <c r="A3025" s="1">
        <v>26858598</v>
      </c>
      <c r="B3025" s="2">
        <v>45148</v>
      </c>
      <c r="C3025" s="2" t="s">
        <v>715</v>
      </c>
      <c r="D3025" s="1" t="s">
        <v>159</v>
      </c>
      <c r="E3025" s="1" t="s">
        <v>30</v>
      </c>
      <c r="F3025" s="1">
        <v>128385</v>
      </c>
      <c r="G3025" s="1" t="s">
        <v>425</v>
      </c>
      <c r="H3025" s="29">
        <v>8909</v>
      </c>
      <c r="I3025" s="46">
        <v>694.56</v>
      </c>
      <c r="J3025" s="30">
        <v>285</v>
      </c>
      <c r="K3025" s="4"/>
      <c r="L3025" s="3" t="s">
        <v>959</v>
      </c>
      <c r="M3025" s="2">
        <v>45148</v>
      </c>
      <c r="N3025" s="2" t="s">
        <v>1407</v>
      </c>
      <c r="O3025" s="5">
        <v>45169</v>
      </c>
      <c r="P3025" s="5"/>
      <c r="Q3025" s="2"/>
      <c r="R3025" s="1"/>
      <c r="S3025" s="45"/>
      <c r="T3025" s="31"/>
    </row>
    <row r="3026" spans="1:20" hidden="1" x14ac:dyDescent="0.25">
      <c r="A3026" s="1">
        <v>27697298</v>
      </c>
      <c r="B3026" s="2">
        <v>45152</v>
      </c>
      <c r="C3026" s="2" t="s">
        <v>715</v>
      </c>
      <c r="D3026" s="1" t="s">
        <v>762</v>
      </c>
      <c r="E3026" s="1" t="s">
        <v>6</v>
      </c>
      <c r="F3026" s="1">
        <v>128386</v>
      </c>
      <c r="G3026" s="1" t="s">
        <v>422</v>
      </c>
      <c r="H3026" s="29">
        <v>4429</v>
      </c>
      <c r="I3026" s="46">
        <v>250</v>
      </c>
      <c r="J3026" s="30">
        <v>136.54499999999999</v>
      </c>
      <c r="K3026" s="4"/>
      <c r="L3026" s="3" t="s">
        <v>655</v>
      </c>
      <c r="M3026" s="2">
        <v>45148</v>
      </c>
      <c r="N3026" s="2"/>
      <c r="O3026" s="5">
        <v>45162</v>
      </c>
      <c r="P3026" s="2"/>
      <c r="Q3026" s="2"/>
      <c r="R3026" s="1"/>
      <c r="S3026" s="45"/>
      <c r="T3026" s="31"/>
    </row>
    <row r="3027" spans="1:20" hidden="1" x14ac:dyDescent="0.25">
      <c r="A3027" s="1">
        <v>27830198</v>
      </c>
      <c r="B3027" s="2">
        <v>45149</v>
      </c>
      <c r="C3027" s="2" t="s">
        <v>715</v>
      </c>
      <c r="D3027" s="1" t="s">
        <v>1054</v>
      </c>
      <c r="E3027" s="1" t="s">
        <v>80</v>
      </c>
      <c r="F3027" s="1">
        <v>128388</v>
      </c>
      <c r="G3027" s="1" t="s">
        <v>423</v>
      </c>
      <c r="H3027" s="29">
        <v>15999</v>
      </c>
      <c r="I3027" s="46">
        <v>572.74</v>
      </c>
      <c r="J3027" s="30">
        <v>597</v>
      </c>
      <c r="K3027" s="4"/>
      <c r="L3027" s="3" t="s">
        <v>799</v>
      </c>
      <c r="M3027" s="2">
        <v>45148</v>
      </c>
      <c r="N3027" s="2"/>
      <c r="O3027" s="5">
        <v>45155</v>
      </c>
      <c r="P3027" s="5"/>
      <c r="Q3027" s="2"/>
      <c r="R3027" s="1"/>
      <c r="S3027" s="45"/>
      <c r="T3027" s="31"/>
    </row>
    <row r="3028" spans="1:20" hidden="1" x14ac:dyDescent="0.25">
      <c r="A3028" s="1">
        <v>27755598</v>
      </c>
      <c r="B3028" s="2">
        <v>45153</v>
      </c>
      <c r="C3028" s="2" t="s">
        <v>715</v>
      </c>
      <c r="D3028" s="1" t="s">
        <v>770</v>
      </c>
      <c r="E3028" s="1" t="s">
        <v>80</v>
      </c>
      <c r="F3028" s="1">
        <v>128391</v>
      </c>
      <c r="G3028" s="1" t="s">
        <v>423</v>
      </c>
      <c r="H3028" s="29">
        <v>8909</v>
      </c>
      <c r="I3028" s="46">
        <v>357.41</v>
      </c>
      <c r="J3028" s="30">
        <v>285.92700000000002</v>
      </c>
      <c r="K3028" s="4"/>
      <c r="L3028" s="3" t="s">
        <v>510</v>
      </c>
      <c r="M3028" s="2">
        <v>45148</v>
      </c>
      <c r="N3028" s="2"/>
      <c r="O3028" s="2">
        <v>45162</v>
      </c>
      <c r="P3028" s="2"/>
      <c r="Q3028" s="2"/>
      <c r="R3028" s="1"/>
      <c r="S3028" s="45"/>
      <c r="T3028" s="31"/>
    </row>
    <row r="3029" spans="1:20" hidden="1" x14ac:dyDescent="0.25">
      <c r="A3029" s="1">
        <v>27794998</v>
      </c>
      <c r="B3029" s="2">
        <v>45154</v>
      </c>
      <c r="C3029" s="2" t="s">
        <v>715</v>
      </c>
      <c r="D3029" s="1" t="s">
        <v>167</v>
      </c>
      <c r="E3029" s="1" t="s">
        <v>51</v>
      </c>
      <c r="F3029" s="1">
        <v>128392</v>
      </c>
      <c r="G3029" s="1" t="s">
        <v>422</v>
      </c>
      <c r="H3029" s="29">
        <v>4349</v>
      </c>
      <c r="I3029" s="46">
        <v>0</v>
      </c>
      <c r="J3029" s="30">
        <v>136.54499999999999</v>
      </c>
      <c r="K3029" s="4"/>
      <c r="L3029" s="3" t="s">
        <v>842</v>
      </c>
      <c r="M3029" s="2">
        <v>45148</v>
      </c>
      <c r="N3029" s="2"/>
      <c r="O3029" s="5">
        <v>45161</v>
      </c>
      <c r="P3029" s="5"/>
      <c r="Q3029" s="2"/>
      <c r="R3029" s="1"/>
      <c r="S3029" s="45"/>
      <c r="T3029" s="31"/>
    </row>
    <row r="3030" spans="1:20" hidden="1" x14ac:dyDescent="0.25">
      <c r="A3030" s="1">
        <v>27936798</v>
      </c>
      <c r="B3030" s="2">
        <v>45154</v>
      </c>
      <c r="C3030" s="2" t="s">
        <v>715</v>
      </c>
      <c r="D3030" s="1" t="s">
        <v>1097</v>
      </c>
      <c r="E3030" s="1" t="s">
        <v>51</v>
      </c>
      <c r="F3030" s="1">
        <v>128394</v>
      </c>
      <c r="G3030" s="1" t="s">
        <v>422</v>
      </c>
      <c r="H3030" s="29">
        <v>51507</v>
      </c>
      <c r="I3030" s="46">
        <v>0</v>
      </c>
      <c r="J3030" s="30">
        <v>1996.4780000000001</v>
      </c>
      <c r="K3030" s="4"/>
      <c r="L3030" s="3" t="s">
        <v>842</v>
      </c>
      <c r="M3030" s="2">
        <v>45148</v>
      </c>
      <c r="N3030" s="2"/>
      <c r="O3030" s="5">
        <v>45159</v>
      </c>
      <c r="P3030" s="5"/>
      <c r="Q3030" s="2"/>
      <c r="R3030" s="1"/>
      <c r="S3030" s="45"/>
      <c r="T3030" s="31"/>
    </row>
    <row r="3031" spans="1:20" hidden="1" x14ac:dyDescent="0.25">
      <c r="A3031" s="1"/>
      <c r="B3031" s="2">
        <v>45149</v>
      </c>
      <c r="C3031" s="2" t="s">
        <v>715</v>
      </c>
      <c r="D3031" s="1" t="s">
        <v>12</v>
      </c>
      <c r="E3031" s="1" t="s">
        <v>13</v>
      </c>
      <c r="F3031" s="1">
        <v>128398</v>
      </c>
      <c r="G3031" s="1" t="s">
        <v>423</v>
      </c>
      <c r="H3031" s="29">
        <v>27856.86</v>
      </c>
      <c r="I3031" s="46">
        <v>236.92</v>
      </c>
      <c r="J3031" s="30">
        <v>94.4</v>
      </c>
      <c r="K3031" s="4"/>
      <c r="L3031" s="3" t="s">
        <v>61</v>
      </c>
      <c r="M3031" s="2">
        <v>45148</v>
      </c>
      <c r="N3031" s="2" t="s">
        <v>1482</v>
      </c>
      <c r="O3031" s="5">
        <v>45161</v>
      </c>
      <c r="P3031" s="2"/>
      <c r="Q3031" s="2"/>
      <c r="R3031" s="1"/>
      <c r="S3031" s="45"/>
      <c r="T3031" s="31"/>
    </row>
    <row r="3032" spans="1:20" hidden="1" x14ac:dyDescent="0.25">
      <c r="A3032" s="1">
        <v>28340599</v>
      </c>
      <c r="B3032" s="2">
        <v>45148</v>
      </c>
      <c r="C3032" s="2" t="s">
        <v>715</v>
      </c>
      <c r="D3032" s="1" t="s">
        <v>127</v>
      </c>
      <c r="E3032" s="1" t="s">
        <v>26</v>
      </c>
      <c r="F3032" s="1">
        <v>128399</v>
      </c>
      <c r="G3032" s="1" t="s">
        <v>424</v>
      </c>
      <c r="H3032" s="29">
        <v>537.05999999999995</v>
      </c>
      <c r="I3032" s="46">
        <v>255.68</v>
      </c>
      <c r="J3032" s="30">
        <v>27.832999999999998</v>
      </c>
      <c r="K3032" s="4"/>
      <c r="L3032" s="3" t="s">
        <v>510</v>
      </c>
      <c r="M3032" s="2">
        <v>45148</v>
      </c>
      <c r="N3032" s="2"/>
      <c r="O3032" s="2">
        <v>45161</v>
      </c>
      <c r="P3032" s="5"/>
      <c r="Q3032" s="2"/>
      <c r="R3032" s="1"/>
      <c r="S3032" s="45"/>
      <c r="T3032" s="31"/>
    </row>
    <row r="3033" spans="1:20" hidden="1" x14ac:dyDescent="0.25">
      <c r="A3033" s="1">
        <v>28261999</v>
      </c>
      <c r="B3033" s="2">
        <v>45149</v>
      </c>
      <c r="C3033" s="2" t="s">
        <v>715</v>
      </c>
      <c r="D3033" s="1" t="s">
        <v>67</v>
      </c>
      <c r="E3033" s="1" t="s">
        <v>66</v>
      </c>
      <c r="F3033" s="1">
        <v>128400</v>
      </c>
      <c r="G3033" s="1" t="s">
        <v>423</v>
      </c>
      <c r="H3033" s="29">
        <v>3644.34</v>
      </c>
      <c r="I3033" s="46">
        <v>381.44</v>
      </c>
      <c r="J3033" s="30">
        <v>202.5</v>
      </c>
      <c r="K3033" s="4"/>
      <c r="L3033" s="3" t="s">
        <v>61</v>
      </c>
      <c r="M3033" s="2">
        <v>45148</v>
      </c>
      <c r="N3033" s="2"/>
      <c r="O3033" s="5">
        <v>45162</v>
      </c>
      <c r="P3033" s="2"/>
      <c r="Q3033" s="2"/>
      <c r="R3033" s="1"/>
      <c r="S3033" s="45"/>
      <c r="T3033" s="31"/>
    </row>
    <row r="3034" spans="1:20" hidden="1" x14ac:dyDescent="0.25">
      <c r="A3034" s="1">
        <v>28275399</v>
      </c>
      <c r="B3034" s="2">
        <v>45153</v>
      </c>
      <c r="C3034" s="2" t="s">
        <v>715</v>
      </c>
      <c r="D3034" s="1" t="s">
        <v>771</v>
      </c>
      <c r="E3034" s="1" t="s">
        <v>80</v>
      </c>
      <c r="F3034" s="1">
        <v>128401</v>
      </c>
      <c r="G3034" s="1" t="s">
        <v>423</v>
      </c>
      <c r="H3034" s="29">
        <v>496.71</v>
      </c>
      <c r="I3034" s="46">
        <v>145</v>
      </c>
      <c r="J3034" s="30">
        <v>27.832999999999998</v>
      </c>
      <c r="K3034" s="4"/>
      <c r="L3034" s="3" t="s">
        <v>510</v>
      </c>
      <c r="M3034" s="2">
        <v>45148</v>
      </c>
      <c r="N3034" s="2" t="s">
        <v>1407</v>
      </c>
      <c r="O3034" s="2">
        <v>45167</v>
      </c>
      <c r="P3034" s="2"/>
      <c r="Q3034" s="2"/>
      <c r="R3034" s="1"/>
      <c r="S3034" s="45"/>
      <c r="T3034" s="31"/>
    </row>
    <row r="3035" spans="1:20" hidden="1" x14ac:dyDescent="0.25">
      <c r="A3035" s="1">
        <v>28312999</v>
      </c>
      <c r="B3035" s="2">
        <v>45149</v>
      </c>
      <c r="C3035" s="2" t="s">
        <v>715</v>
      </c>
      <c r="D3035" s="1" t="s">
        <v>127</v>
      </c>
      <c r="E3035" s="1" t="s">
        <v>26</v>
      </c>
      <c r="F3035" s="1">
        <v>128403</v>
      </c>
      <c r="G3035" s="1" t="s">
        <v>424</v>
      </c>
      <c r="H3035" s="29">
        <v>588.07000000000005</v>
      </c>
      <c r="I3035" s="46">
        <v>168.18</v>
      </c>
      <c r="J3035" s="30">
        <v>29.888999999999999</v>
      </c>
      <c r="K3035" s="4"/>
      <c r="L3035" s="3" t="s">
        <v>959</v>
      </c>
      <c r="M3035" s="2">
        <v>45148</v>
      </c>
      <c r="N3035" s="2" t="s">
        <v>1407</v>
      </c>
      <c r="O3035" s="5">
        <v>45170</v>
      </c>
      <c r="P3035" s="2"/>
      <c r="Q3035" s="2"/>
      <c r="R3035" s="1"/>
      <c r="S3035" s="45"/>
      <c r="T3035" s="31"/>
    </row>
    <row r="3036" spans="1:20" hidden="1" x14ac:dyDescent="0.25">
      <c r="A3036" s="1">
        <v>27957298</v>
      </c>
      <c r="B3036" s="2">
        <v>45149</v>
      </c>
      <c r="C3036" s="2" t="s">
        <v>715</v>
      </c>
      <c r="D3036" s="1" t="s">
        <v>14</v>
      </c>
      <c r="E3036" s="1" t="s">
        <v>10</v>
      </c>
      <c r="F3036" s="1">
        <v>128407</v>
      </c>
      <c r="G3036" s="1" t="s">
        <v>423</v>
      </c>
      <c r="H3036" s="29">
        <v>28000</v>
      </c>
      <c r="I3036" s="46">
        <v>1659.47</v>
      </c>
      <c r="J3036" s="30">
        <v>1070.623</v>
      </c>
      <c r="K3036" s="4"/>
      <c r="L3036" s="3" t="s">
        <v>510</v>
      </c>
      <c r="M3036" s="2">
        <v>45148</v>
      </c>
      <c r="N3036" s="2"/>
      <c r="O3036" s="5">
        <v>45168</v>
      </c>
      <c r="P3036" s="2"/>
      <c r="Q3036" s="2"/>
      <c r="R3036" s="1"/>
      <c r="S3036" s="45"/>
      <c r="T3036" s="31"/>
    </row>
    <row r="3037" spans="1:20" hidden="1" x14ac:dyDescent="0.25">
      <c r="A3037" s="1">
        <v>27948298</v>
      </c>
      <c r="B3037" s="2">
        <v>45148</v>
      </c>
      <c r="C3037" s="2" t="s">
        <v>715</v>
      </c>
      <c r="D3037" s="1" t="s">
        <v>47</v>
      </c>
      <c r="E3037" s="1" t="s">
        <v>30</v>
      </c>
      <c r="F3037" s="1">
        <v>128410</v>
      </c>
      <c r="G3037" s="1" t="s">
        <v>425</v>
      </c>
      <c r="H3037" s="29">
        <v>13889</v>
      </c>
      <c r="I3037" s="46">
        <v>933.26</v>
      </c>
      <c r="J3037" s="30">
        <v>525.08900000000006</v>
      </c>
      <c r="K3037" s="4"/>
      <c r="L3037" s="3" t="s">
        <v>959</v>
      </c>
      <c r="M3037" s="2">
        <v>45148</v>
      </c>
      <c r="N3037" s="2" t="s">
        <v>1407</v>
      </c>
      <c r="O3037" s="5">
        <v>45167</v>
      </c>
      <c r="P3037" s="5"/>
      <c r="Q3037" s="2"/>
      <c r="R3037" s="1"/>
      <c r="S3037" s="45"/>
      <c r="T3037" s="31"/>
    </row>
    <row r="3038" spans="1:20" hidden="1" x14ac:dyDescent="0.25">
      <c r="A3038" s="1">
        <v>26746798</v>
      </c>
      <c r="B3038" s="2">
        <v>45149</v>
      </c>
      <c r="C3038" s="2" t="s">
        <v>715</v>
      </c>
      <c r="D3038" s="1" t="s">
        <v>652</v>
      </c>
      <c r="E3038" s="1" t="s">
        <v>26</v>
      </c>
      <c r="F3038" s="1">
        <v>128411</v>
      </c>
      <c r="G3038" s="1" t="s">
        <v>424</v>
      </c>
      <c r="H3038" s="29">
        <v>15865</v>
      </c>
      <c r="I3038" s="46">
        <v>1753.35</v>
      </c>
      <c r="J3038" s="30">
        <v>538</v>
      </c>
      <c r="K3038" s="4"/>
      <c r="L3038" s="3" t="s">
        <v>510</v>
      </c>
      <c r="M3038" s="2">
        <v>45148</v>
      </c>
      <c r="N3038" s="2"/>
      <c r="O3038" s="2">
        <v>45183</v>
      </c>
      <c r="P3038" s="2"/>
      <c r="Q3038" s="2"/>
      <c r="R3038" s="1"/>
      <c r="S3038" s="45"/>
      <c r="T3038" s="31"/>
    </row>
    <row r="3039" spans="1:20" hidden="1" x14ac:dyDescent="0.25">
      <c r="A3039" s="1">
        <v>26962098</v>
      </c>
      <c r="B3039" s="2">
        <v>45149</v>
      </c>
      <c r="C3039" s="2" t="s">
        <v>715</v>
      </c>
      <c r="D3039" s="1" t="s">
        <v>894</v>
      </c>
      <c r="E3039" s="1" t="s">
        <v>80</v>
      </c>
      <c r="F3039" s="1">
        <v>128420</v>
      </c>
      <c r="G3039" s="1" t="s">
        <v>423</v>
      </c>
      <c r="H3039" s="29">
        <v>119500</v>
      </c>
      <c r="I3039" s="46">
        <v>4277.9399999999996</v>
      </c>
      <c r="J3039" s="30">
        <v>4658.0510000000004</v>
      </c>
      <c r="K3039" s="4"/>
      <c r="L3039" s="3" t="s">
        <v>799</v>
      </c>
      <c r="M3039" s="2">
        <v>45149</v>
      </c>
      <c r="N3039" s="2"/>
      <c r="O3039" s="5">
        <v>45156</v>
      </c>
      <c r="P3039" s="5"/>
      <c r="Q3039" s="2"/>
      <c r="R3039" s="1"/>
      <c r="S3039" s="45"/>
      <c r="T3039" s="31"/>
    </row>
    <row r="3040" spans="1:20" hidden="1" x14ac:dyDescent="0.25">
      <c r="A3040" s="1">
        <v>28084698</v>
      </c>
      <c r="B3040" s="2">
        <v>45155</v>
      </c>
      <c r="C3040" s="2" t="s">
        <v>715</v>
      </c>
      <c r="D3040" s="1" t="s">
        <v>172</v>
      </c>
      <c r="E3040" s="1" t="s">
        <v>51</v>
      </c>
      <c r="F3040" s="1">
        <v>128425</v>
      </c>
      <c r="G3040" s="1" t="s">
        <v>422</v>
      </c>
      <c r="H3040" s="29">
        <v>5960</v>
      </c>
      <c r="I3040" s="46">
        <v>241.12</v>
      </c>
      <c r="J3040" s="30">
        <v>189.36799999999999</v>
      </c>
      <c r="K3040" s="4"/>
      <c r="L3040" s="3" t="s">
        <v>799</v>
      </c>
      <c r="M3040" s="2">
        <v>45149</v>
      </c>
      <c r="N3040" s="2"/>
      <c r="O3040" s="5">
        <v>45160</v>
      </c>
      <c r="P3040" s="5"/>
      <c r="Q3040" s="2"/>
      <c r="R3040" s="1"/>
      <c r="S3040" s="45"/>
      <c r="T3040" s="31"/>
    </row>
    <row r="3041" spans="1:20" hidden="1" x14ac:dyDescent="0.25">
      <c r="A3041" s="1">
        <v>28084398</v>
      </c>
      <c r="B3041" s="2">
        <v>45155</v>
      </c>
      <c r="C3041" s="2" t="s">
        <v>715</v>
      </c>
      <c r="D3041" s="1" t="s">
        <v>170</v>
      </c>
      <c r="E3041" s="1" t="s">
        <v>51</v>
      </c>
      <c r="F3041" s="1">
        <v>128426</v>
      </c>
      <c r="G3041" s="1" t="s">
        <v>422</v>
      </c>
      <c r="H3041" s="29">
        <v>5510</v>
      </c>
      <c r="I3041" s="46">
        <v>222.92</v>
      </c>
      <c r="J3041" s="30">
        <v>165.47900000000001</v>
      </c>
      <c r="K3041" s="4"/>
      <c r="L3041" s="3" t="s">
        <v>799</v>
      </c>
      <c r="M3041" s="2">
        <v>45149</v>
      </c>
      <c r="N3041" s="2"/>
      <c r="O3041" s="5">
        <v>45160</v>
      </c>
      <c r="P3041" s="5"/>
      <c r="Q3041" s="2"/>
      <c r="R3041" s="1"/>
      <c r="S3041" s="45"/>
      <c r="T3041" s="31"/>
    </row>
    <row r="3042" spans="1:20" hidden="1" x14ac:dyDescent="0.25">
      <c r="A3042" s="1">
        <v>28161198</v>
      </c>
      <c r="B3042" s="2">
        <v>45149</v>
      </c>
      <c r="C3042" s="2" t="s">
        <v>715</v>
      </c>
      <c r="D3042" s="1" t="s">
        <v>758</v>
      </c>
      <c r="E3042" s="1" t="s">
        <v>5</v>
      </c>
      <c r="F3042" s="1">
        <v>128427</v>
      </c>
      <c r="G3042" s="1" t="s">
        <v>422</v>
      </c>
      <c r="H3042" s="29">
        <v>70100</v>
      </c>
      <c r="I3042" s="46">
        <v>2435.85</v>
      </c>
      <c r="J3042" s="30">
        <v>2791.8890000000001</v>
      </c>
      <c r="K3042" s="4"/>
      <c r="L3042" s="3" t="s">
        <v>659</v>
      </c>
      <c r="M3042" s="2">
        <v>45149</v>
      </c>
      <c r="N3042" s="2"/>
      <c r="O3042" s="5">
        <v>45166</v>
      </c>
      <c r="P3042" s="2"/>
      <c r="Q3042" s="2"/>
      <c r="R3042" s="1"/>
      <c r="S3042" s="45"/>
      <c r="T3042" s="31"/>
    </row>
    <row r="3043" spans="1:20" hidden="1" x14ac:dyDescent="0.25">
      <c r="A3043" s="1">
        <v>28021198</v>
      </c>
      <c r="B3043" s="2">
        <v>45149</v>
      </c>
      <c r="C3043" s="2" t="s">
        <v>715</v>
      </c>
      <c r="D3043" s="1" t="s">
        <v>759</v>
      </c>
      <c r="E3043" s="1" t="s">
        <v>33</v>
      </c>
      <c r="F3043" s="1">
        <v>128428</v>
      </c>
      <c r="G3043" s="1" t="s">
        <v>425</v>
      </c>
      <c r="H3043" s="29">
        <v>11463.21</v>
      </c>
      <c r="I3043" s="46">
        <v>514.41999999999996</v>
      </c>
      <c r="J3043" s="30">
        <v>384.01</v>
      </c>
      <c r="K3043" s="4"/>
      <c r="L3043" s="3" t="s">
        <v>510</v>
      </c>
      <c r="M3043" s="2">
        <v>45149</v>
      </c>
      <c r="N3043" s="2"/>
      <c r="O3043" s="5">
        <v>45167</v>
      </c>
      <c r="P3043" s="2"/>
      <c r="Q3043" s="2"/>
      <c r="R3043" s="1"/>
      <c r="S3043" s="45"/>
      <c r="T3043" s="31"/>
    </row>
    <row r="3044" spans="1:20" hidden="1" x14ac:dyDescent="0.25">
      <c r="A3044" s="1"/>
      <c r="B3044" s="2">
        <v>45152</v>
      </c>
      <c r="C3044" s="2" t="s">
        <v>715</v>
      </c>
      <c r="D3044" s="1" t="s">
        <v>14</v>
      </c>
      <c r="E3044" s="1" t="s">
        <v>10</v>
      </c>
      <c r="F3044" s="1">
        <v>128430</v>
      </c>
      <c r="G3044" s="1" t="s">
        <v>423</v>
      </c>
      <c r="H3044" s="29">
        <v>3706.02</v>
      </c>
      <c r="I3044" s="46">
        <v>159.09</v>
      </c>
      <c r="J3044" s="30">
        <v>13.209</v>
      </c>
      <c r="K3044" s="4"/>
      <c r="L3044" s="3" t="s">
        <v>510</v>
      </c>
      <c r="M3044" s="2">
        <v>45149</v>
      </c>
      <c r="N3044" s="2" t="s">
        <v>1482</v>
      </c>
      <c r="O3044" s="2">
        <v>45167</v>
      </c>
      <c r="P3044" s="2"/>
      <c r="Q3044" s="2"/>
      <c r="R3044" s="1"/>
      <c r="S3044" s="45"/>
      <c r="T3044" s="31"/>
    </row>
    <row r="3045" spans="1:20" hidden="1" x14ac:dyDescent="0.25">
      <c r="A3045" s="34">
        <v>28345998</v>
      </c>
      <c r="B3045" s="5">
        <v>45163</v>
      </c>
      <c r="C3045" s="2" t="s">
        <v>715</v>
      </c>
      <c r="D3045" s="34" t="s">
        <v>104</v>
      </c>
      <c r="E3045" s="34" t="s">
        <v>51</v>
      </c>
      <c r="F3045" s="34">
        <v>128435</v>
      </c>
      <c r="G3045" s="1" t="s">
        <v>422</v>
      </c>
      <c r="H3045" s="46">
        <v>8200</v>
      </c>
      <c r="I3045" s="46">
        <v>312.41000000000003</v>
      </c>
      <c r="J3045" s="47">
        <v>304</v>
      </c>
      <c r="K3045" s="34"/>
      <c r="L3045" s="34" t="s">
        <v>799</v>
      </c>
      <c r="M3045" s="5">
        <v>45149</v>
      </c>
      <c r="N3045" s="2"/>
      <c r="O3045" s="5">
        <v>45166</v>
      </c>
      <c r="P3045" s="2"/>
      <c r="Q3045" s="2"/>
      <c r="R3045" s="1"/>
      <c r="S3045" s="45"/>
      <c r="T3045" s="31"/>
    </row>
    <row r="3046" spans="1:20" hidden="1" x14ac:dyDescent="0.25">
      <c r="A3046" s="1">
        <v>26266698</v>
      </c>
      <c r="B3046" s="2">
        <v>45149</v>
      </c>
      <c r="C3046" s="2" t="s">
        <v>715</v>
      </c>
      <c r="D3046" s="1" t="s">
        <v>797</v>
      </c>
      <c r="E3046" s="1" t="s">
        <v>49</v>
      </c>
      <c r="F3046" s="1">
        <v>128439</v>
      </c>
      <c r="G3046" s="1" t="s">
        <v>424</v>
      </c>
      <c r="H3046" s="29">
        <v>8690</v>
      </c>
      <c r="I3046" s="46">
        <v>626.36</v>
      </c>
      <c r="J3046" s="30">
        <v>253</v>
      </c>
      <c r="K3046" s="4"/>
      <c r="L3046" s="3" t="s">
        <v>798</v>
      </c>
      <c r="M3046" s="2">
        <v>45149</v>
      </c>
      <c r="N3046" s="2"/>
      <c r="O3046" s="5">
        <v>45183</v>
      </c>
      <c r="P3046" s="2"/>
      <c r="Q3046" s="2"/>
      <c r="R3046" s="1"/>
      <c r="S3046" s="45"/>
      <c r="T3046" s="31"/>
    </row>
    <row r="3047" spans="1:20" hidden="1" x14ac:dyDescent="0.25">
      <c r="A3047" s="1">
        <v>28028498</v>
      </c>
      <c r="B3047" s="2">
        <v>45149</v>
      </c>
      <c r="C3047" s="2" t="s">
        <v>715</v>
      </c>
      <c r="D3047" s="1" t="s">
        <v>43</v>
      </c>
      <c r="E3047" s="1" t="s">
        <v>26</v>
      </c>
      <c r="F3047" s="1">
        <v>128441</v>
      </c>
      <c r="G3047" s="1" t="s">
        <v>424</v>
      </c>
      <c r="H3047" s="29">
        <v>9680.9699999999993</v>
      </c>
      <c r="I3047" s="46">
        <v>791.74</v>
      </c>
      <c r="J3047" s="30">
        <v>334.31599999999997</v>
      </c>
      <c r="K3047" s="4"/>
      <c r="L3047" s="3" t="s">
        <v>510</v>
      </c>
      <c r="M3047" s="2">
        <v>45149</v>
      </c>
      <c r="N3047" s="2"/>
      <c r="O3047" s="2">
        <v>45183</v>
      </c>
      <c r="P3047" s="2"/>
      <c r="Q3047" s="2"/>
      <c r="R3047" s="1"/>
      <c r="S3047" s="45"/>
      <c r="T3047" s="31"/>
    </row>
    <row r="3048" spans="1:20" hidden="1" x14ac:dyDescent="0.25">
      <c r="A3048" s="1">
        <v>28134398</v>
      </c>
      <c r="B3048" s="2">
        <v>45149</v>
      </c>
      <c r="C3048" s="2" t="s">
        <v>715</v>
      </c>
      <c r="D3048" s="1" t="s">
        <v>123</v>
      </c>
      <c r="E3048" s="1" t="s">
        <v>30</v>
      </c>
      <c r="F3048" s="1">
        <v>128444</v>
      </c>
      <c r="G3048" s="1" t="s">
        <v>425</v>
      </c>
      <c r="H3048" s="29">
        <v>9473.31</v>
      </c>
      <c r="I3048" s="46">
        <v>433.88</v>
      </c>
      <c r="J3048" s="30">
        <v>304.71699999999998</v>
      </c>
      <c r="K3048" s="4"/>
      <c r="L3048" s="3" t="s">
        <v>798</v>
      </c>
      <c r="M3048" s="2">
        <v>45149</v>
      </c>
      <c r="N3048" s="2"/>
      <c r="O3048" s="5">
        <v>45163</v>
      </c>
      <c r="P3048" s="2"/>
      <c r="Q3048" s="2"/>
      <c r="R3048" s="1"/>
      <c r="S3048" s="45"/>
      <c r="T3048" s="31"/>
    </row>
    <row r="3049" spans="1:20" hidden="1" x14ac:dyDescent="0.25">
      <c r="A3049" s="1">
        <v>26400998</v>
      </c>
      <c r="B3049" s="2">
        <v>45153</v>
      </c>
      <c r="C3049" s="2" t="s">
        <v>715</v>
      </c>
      <c r="D3049" s="1" t="s">
        <v>85</v>
      </c>
      <c r="E3049" s="1" t="s">
        <v>80</v>
      </c>
      <c r="F3049" s="1">
        <v>128445</v>
      </c>
      <c r="G3049" s="1" t="s">
        <v>423</v>
      </c>
      <c r="H3049" s="29">
        <v>9437.2999999999993</v>
      </c>
      <c r="I3049" s="46">
        <v>356.63</v>
      </c>
      <c r="J3049" s="30">
        <v>285.29899999999998</v>
      </c>
      <c r="K3049" s="4"/>
      <c r="L3049" s="3" t="s">
        <v>510</v>
      </c>
      <c r="M3049" s="2">
        <v>45149</v>
      </c>
      <c r="N3049" s="2"/>
      <c r="O3049" s="5">
        <v>45162</v>
      </c>
      <c r="P3049" s="2"/>
      <c r="Q3049" s="2"/>
      <c r="R3049" s="1"/>
      <c r="S3049" s="45"/>
      <c r="T3049" s="31"/>
    </row>
    <row r="3050" spans="1:20" hidden="1" x14ac:dyDescent="0.25">
      <c r="A3050" s="1">
        <v>27672198</v>
      </c>
      <c r="B3050" s="2">
        <v>45149</v>
      </c>
      <c r="C3050" s="2" t="s">
        <v>715</v>
      </c>
      <c r="D3050" s="1" t="s">
        <v>723</v>
      </c>
      <c r="E3050" s="1" t="s">
        <v>5</v>
      </c>
      <c r="F3050" s="1">
        <v>128446</v>
      </c>
      <c r="G3050" s="1" t="s">
        <v>422</v>
      </c>
      <c r="H3050" s="29">
        <v>8130.93</v>
      </c>
      <c r="I3050" s="46">
        <v>262.8</v>
      </c>
      <c r="J3050" s="30">
        <v>258.07600000000002</v>
      </c>
      <c r="K3050" s="4"/>
      <c r="L3050" s="3" t="s">
        <v>659</v>
      </c>
      <c r="M3050" s="2">
        <v>45149</v>
      </c>
      <c r="N3050" s="2"/>
      <c r="O3050" s="5">
        <v>45163</v>
      </c>
      <c r="P3050" s="2"/>
      <c r="Q3050" s="2"/>
      <c r="R3050" s="1"/>
      <c r="S3050" s="45"/>
      <c r="T3050" s="31"/>
    </row>
    <row r="3051" spans="1:20" hidden="1" x14ac:dyDescent="0.25">
      <c r="A3051" s="1">
        <v>26742298</v>
      </c>
      <c r="B3051" s="2">
        <v>45149</v>
      </c>
      <c r="C3051" s="2" t="s">
        <v>715</v>
      </c>
      <c r="D3051" s="1" t="s">
        <v>871</v>
      </c>
      <c r="E3051" s="1" t="s">
        <v>28</v>
      </c>
      <c r="F3051" s="1">
        <v>128447</v>
      </c>
      <c r="G3051" s="1" t="s">
        <v>425</v>
      </c>
      <c r="H3051" s="29">
        <v>10209</v>
      </c>
      <c r="I3051" s="46">
        <v>540.15</v>
      </c>
      <c r="J3051" s="30">
        <v>328.89299999999997</v>
      </c>
      <c r="K3051" s="4"/>
      <c r="L3051" s="3" t="s">
        <v>798</v>
      </c>
      <c r="M3051" s="2">
        <v>45149</v>
      </c>
      <c r="N3051" s="2"/>
      <c r="O3051" s="2">
        <v>45159</v>
      </c>
      <c r="P3051" s="2"/>
      <c r="Q3051" s="2"/>
      <c r="R3051" s="1"/>
      <c r="S3051" s="45"/>
      <c r="T3051" s="31"/>
    </row>
    <row r="3052" spans="1:20" hidden="1" x14ac:dyDescent="0.25">
      <c r="A3052" s="34">
        <v>28282698</v>
      </c>
      <c r="B3052" s="5">
        <v>45184</v>
      </c>
      <c r="C3052" s="2" t="s">
        <v>1182</v>
      </c>
      <c r="D3052" s="34" t="s">
        <v>1219</v>
      </c>
      <c r="E3052" s="34" t="s">
        <v>6</v>
      </c>
      <c r="F3052" s="34">
        <v>128452</v>
      </c>
      <c r="G3052" s="1" t="s">
        <v>422</v>
      </c>
      <c r="H3052" s="46">
        <v>55116.62</v>
      </c>
      <c r="I3052" s="46">
        <v>1653.5</v>
      </c>
      <c r="J3052" s="56">
        <v>2042</v>
      </c>
      <c r="K3052" s="34"/>
      <c r="L3052" s="34" t="s">
        <v>655</v>
      </c>
      <c r="M3052" s="5">
        <v>45149</v>
      </c>
      <c r="N3052" s="2"/>
      <c r="O3052" s="5">
        <v>45194</v>
      </c>
      <c r="P3052" s="2"/>
      <c r="Q3052" s="2"/>
      <c r="R3052" s="1"/>
      <c r="S3052" s="45"/>
      <c r="T3052" s="31"/>
    </row>
    <row r="3053" spans="1:20" hidden="1" x14ac:dyDescent="0.25">
      <c r="A3053" s="1">
        <v>26583298</v>
      </c>
      <c r="B3053" s="2">
        <v>45153</v>
      </c>
      <c r="C3053" s="2" t="s">
        <v>715</v>
      </c>
      <c r="D3053" s="1" t="s">
        <v>770</v>
      </c>
      <c r="E3053" s="1" t="s">
        <v>80</v>
      </c>
      <c r="F3053" s="1">
        <v>128453</v>
      </c>
      <c r="G3053" s="1" t="s">
        <v>423</v>
      </c>
      <c r="H3053" s="29">
        <v>14069.43</v>
      </c>
      <c r="I3053" s="46">
        <v>541.74</v>
      </c>
      <c r="J3053" s="30">
        <v>433.39</v>
      </c>
      <c r="K3053" s="4"/>
      <c r="L3053" s="3" t="s">
        <v>510</v>
      </c>
      <c r="M3053" s="2">
        <v>45149</v>
      </c>
      <c r="N3053" s="2"/>
      <c r="O3053" s="5">
        <v>45162</v>
      </c>
      <c r="P3053" s="2"/>
      <c r="Q3053" s="2"/>
      <c r="R3053" s="1"/>
      <c r="S3053" s="45"/>
      <c r="T3053" s="31"/>
    </row>
    <row r="3054" spans="1:20" hidden="1" x14ac:dyDescent="0.25">
      <c r="A3054" s="1">
        <v>27197498</v>
      </c>
      <c r="B3054" s="2">
        <v>45153</v>
      </c>
      <c r="C3054" s="2" t="s">
        <v>715</v>
      </c>
      <c r="D3054" s="1" t="s">
        <v>772</v>
      </c>
      <c r="E3054" s="1" t="s">
        <v>80</v>
      </c>
      <c r="F3054" s="1">
        <v>128457</v>
      </c>
      <c r="G3054" s="1" t="s">
        <v>423</v>
      </c>
      <c r="H3054" s="29">
        <v>6721.11</v>
      </c>
      <c r="I3054" s="46">
        <v>381.75</v>
      </c>
      <c r="J3054" s="30">
        <v>223.958</v>
      </c>
      <c r="K3054" s="4"/>
      <c r="L3054" s="3" t="s">
        <v>510</v>
      </c>
      <c r="M3054" s="2">
        <v>45149</v>
      </c>
      <c r="N3054" s="2"/>
      <c r="O3054" s="2">
        <v>45167</v>
      </c>
      <c r="P3054" s="2"/>
      <c r="Q3054" s="2"/>
      <c r="R3054" s="1"/>
      <c r="S3054" s="45"/>
      <c r="T3054" s="31"/>
    </row>
    <row r="3055" spans="1:20" hidden="1" x14ac:dyDescent="0.25">
      <c r="A3055" s="1">
        <v>27155098</v>
      </c>
      <c r="B3055" s="2">
        <v>45149</v>
      </c>
      <c r="C3055" s="2" t="s">
        <v>715</v>
      </c>
      <c r="D3055" s="1" t="s">
        <v>34</v>
      </c>
      <c r="E3055" s="1" t="s">
        <v>28</v>
      </c>
      <c r="F3055" s="1">
        <v>128459</v>
      </c>
      <c r="G3055" s="1" t="s">
        <v>425</v>
      </c>
      <c r="H3055" s="29">
        <v>14169</v>
      </c>
      <c r="I3055" s="46">
        <v>625.65</v>
      </c>
      <c r="J3055" s="30">
        <v>491.59500000000003</v>
      </c>
      <c r="K3055" s="4"/>
      <c r="L3055" s="3" t="s">
        <v>798</v>
      </c>
      <c r="M3055" s="2">
        <v>45149</v>
      </c>
      <c r="N3055" s="2"/>
      <c r="O3055" s="5">
        <v>45162</v>
      </c>
      <c r="P3055" s="2"/>
      <c r="Q3055" s="2"/>
      <c r="R3055" s="1"/>
      <c r="S3055" s="45"/>
      <c r="T3055" s="31"/>
    </row>
    <row r="3056" spans="1:20" hidden="1" x14ac:dyDescent="0.25">
      <c r="A3056" s="1">
        <v>27272598</v>
      </c>
      <c r="B3056" s="2">
        <v>45152</v>
      </c>
      <c r="C3056" s="2" t="s">
        <v>715</v>
      </c>
      <c r="D3056" s="1" t="s">
        <v>172</v>
      </c>
      <c r="E3056" s="1" t="s">
        <v>51</v>
      </c>
      <c r="F3056" s="1">
        <v>128460</v>
      </c>
      <c r="G3056" s="1" t="s">
        <v>422</v>
      </c>
      <c r="H3056" s="29">
        <v>85000</v>
      </c>
      <c r="I3056" s="46">
        <v>1755.16</v>
      </c>
      <c r="J3056" s="30">
        <v>3543.9690000000001</v>
      </c>
      <c r="K3056" s="4"/>
      <c r="L3056" s="3" t="s">
        <v>799</v>
      </c>
      <c r="M3056" s="2">
        <v>45149</v>
      </c>
      <c r="N3056" s="2"/>
      <c r="O3056" s="5">
        <v>45153</v>
      </c>
      <c r="P3056" s="5"/>
      <c r="Q3056" s="2"/>
      <c r="R3056" s="1"/>
      <c r="S3056" s="45"/>
      <c r="T3056" s="31"/>
    </row>
    <row r="3057" spans="1:20" hidden="1" x14ac:dyDescent="0.25">
      <c r="A3057" s="1">
        <v>27925598</v>
      </c>
      <c r="B3057" s="2">
        <v>45149</v>
      </c>
      <c r="C3057" s="2" t="s">
        <v>715</v>
      </c>
      <c r="D3057" s="1" t="s">
        <v>760</v>
      </c>
      <c r="E3057" s="1" t="s">
        <v>30</v>
      </c>
      <c r="F3057" s="1">
        <v>128461</v>
      </c>
      <c r="G3057" s="1" t="s">
        <v>425</v>
      </c>
      <c r="H3057" s="29">
        <v>109000.01</v>
      </c>
      <c r="I3057" s="46">
        <v>3963.64</v>
      </c>
      <c r="J3057" s="30">
        <v>4448.0159999999996</v>
      </c>
      <c r="K3057" s="4"/>
      <c r="L3057" s="3" t="s">
        <v>76</v>
      </c>
      <c r="M3057" s="2">
        <v>45149</v>
      </c>
      <c r="N3057" s="2"/>
      <c r="O3057" s="5">
        <v>45161</v>
      </c>
      <c r="P3057" s="2"/>
      <c r="Q3057" s="2"/>
      <c r="R3057" s="1"/>
      <c r="S3057" s="45"/>
      <c r="T3057" s="31"/>
    </row>
    <row r="3058" spans="1:20" hidden="1" x14ac:dyDescent="0.25">
      <c r="A3058" s="1">
        <v>27192398</v>
      </c>
      <c r="B3058" s="2">
        <v>45149</v>
      </c>
      <c r="C3058" s="2" t="s">
        <v>715</v>
      </c>
      <c r="D3058" s="1" t="s">
        <v>797</v>
      </c>
      <c r="E3058" s="1" t="s">
        <v>49</v>
      </c>
      <c r="F3058" s="1">
        <v>128464</v>
      </c>
      <c r="G3058" s="1" t="s">
        <v>424</v>
      </c>
      <c r="H3058" s="29">
        <v>21402.48</v>
      </c>
      <c r="I3058" s="46">
        <v>1572.34</v>
      </c>
      <c r="J3058" s="30">
        <v>712</v>
      </c>
      <c r="K3058" s="4"/>
      <c r="L3058" s="3" t="s">
        <v>798</v>
      </c>
      <c r="M3058" s="2">
        <v>45149</v>
      </c>
      <c r="N3058" s="2"/>
      <c r="O3058" s="5">
        <v>45183</v>
      </c>
      <c r="P3058" s="2"/>
      <c r="Q3058" s="2"/>
      <c r="R3058" s="1"/>
      <c r="S3058" s="45"/>
      <c r="T3058" s="31"/>
    </row>
    <row r="3059" spans="1:20" hidden="1" x14ac:dyDescent="0.25">
      <c r="A3059" s="1">
        <v>27218698</v>
      </c>
      <c r="B3059" s="2">
        <v>45149</v>
      </c>
      <c r="C3059" s="2" t="s">
        <v>715</v>
      </c>
      <c r="D3059" s="1" t="s">
        <v>754</v>
      </c>
      <c r="E3059" s="1" t="s">
        <v>6</v>
      </c>
      <c r="F3059" s="11">
        <v>128465</v>
      </c>
      <c r="G3059" s="1" t="s">
        <v>422</v>
      </c>
      <c r="H3059" s="29">
        <v>53607</v>
      </c>
      <c r="I3059" s="46">
        <v>0</v>
      </c>
      <c r="J3059" s="30">
        <v>1888</v>
      </c>
      <c r="K3059" s="4"/>
      <c r="L3059" s="3" t="s">
        <v>756</v>
      </c>
      <c r="M3059" s="2">
        <v>45149</v>
      </c>
      <c r="N3059" s="2" t="s">
        <v>1407</v>
      </c>
      <c r="O3059" s="2">
        <v>45156</v>
      </c>
      <c r="P3059" s="2"/>
      <c r="Q3059" s="2"/>
      <c r="R3059" s="1"/>
      <c r="S3059" s="45"/>
      <c r="T3059" s="31"/>
    </row>
    <row r="3060" spans="1:20" hidden="1" x14ac:dyDescent="0.25">
      <c r="A3060" s="1">
        <v>27720398</v>
      </c>
      <c r="B3060" s="2">
        <v>45149</v>
      </c>
      <c r="C3060" s="2" t="s">
        <v>715</v>
      </c>
      <c r="D3060" s="1" t="s">
        <v>863</v>
      </c>
      <c r="E3060" s="1" t="s">
        <v>28</v>
      </c>
      <c r="F3060" s="1">
        <v>128466</v>
      </c>
      <c r="G3060" s="1" t="s">
        <v>425</v>
      </c>
      <c r="H3060" s="29">
        <v>6109</v>
      </c>
      <c r="I3060" s="46">
        <v>361.93</v>
      </c>
      <c r="J3060" s="30">
        <v>198</v>
      </c>
      <c r="K3060" s="4"/>
      <c r="L3060" s="3" t="s">
        <v>798</v>
      </c>
      <c r="M3060" s="2">
        <v>45149</v>
      </c>
      <c r="N3060" s="2"/>
      <c r="O3060" s="5">
        <v>45168</v>
      </c>
      <c r="P3060" s="2"/>
      <c r="Q3060" s="2"/>
      <c r="R3060" s="1"/>
      <c r="S3060" s="45"/>
      <c r="T3060" s="31"/>
    </row>
    <row r="3061" spans="1:20" hidden="1" x14ac:dyDescent="0.25">
      <c r="A3061" s="1">
        <v>27968498</v>
      </c>
      <c r="B3061" s="2">
        <v>45149</v>
      </c>
      <c r="C3061" s="2" t="s">
        <v>715</v>
      </c>
      <c r="D3061" s="1" t="s">
        <v>31</v>
      </c>
      <c r="E3061" s="1" t="s">
        <v>26</v>
      </c>
      <c r="F3061" s="1">
        <v>128467</v>
      </c>
      <c r="G3061" s="1" t="s">
        <v>424</v>
      </c>
      <c r="H3061" s="29">
        <v>15562.27</v>
      </c>
      <c r="I3061" s="46">
        <v>1775.98</v>
      </c>
      <c r="J3061" s="30">
        <v>568</v>
      </c>
      <c r="K3061" s="4"/>
      <c r="L3061" s="3" t="s">
        <v>510</v>
      </c>
      <c r="M3061" s="2">
        <v>45149</v>
      </c>
      <c r="N3061" s="2"/>
      <c r="O3061" s="2">
        <v>45184</v>
      </c>
      <c r="P3061" s="2"/>
      <c r="Q3061" s="2"/>
      <c r="R3061" s="1"/>
      <c r="S3061" s="45"/>
      <c r="T3061" s="31"/>
    </row>
    <row r="3062" spans="1:20" hidden="1" x14ac:dyDescent="0.25">
      <c r="A3062" s="1">
        <v>27985798</v>
      </c>
      <c r="B3062" s="2">
        <v>45149</v>
      </c>
      <c r="C3062" s="2" t="s">
        <v>715</v>
      </c>
      <c r="D3062" s="1" t="s">
        <v>1026</v>
      </c>
      <c r="E3062" s="1" t="s">
        <v>28</v>
      </c>
      <c r="F3062" s="1">
        <v>128468</v>
      </c>
      <c r="G3062" s="1" t="s">
        <v>425</v>
      </c>
      <c r="H3062" s="29">
        <v>8739</v>
      </c>
      <c r="I3062" s="46">
        <v>507.94</v>
      </c>
      <c r="J3062" s="30">
        <v>304</v>
      </c>
      <c r="K3062" s="4"/>
      <c r="L3062" s="3" t="s">
        <v>798</v>
      </c>
      <c r="M3062" s="2">
        <v>45149</v>
      </c>
      <c r="N3062" s="2"/>
      <c r="O3062" s="5">
        <v>45167</v>
      </c>
      <c r="P3062" s="2"/>
      <c r="Q3062" s="2"/>
      <c r="R3062" s="1"/>
      <c r="S3062" s="45"/>
      <c r="T3062" s="31"/>
    </row>
    <row r="3063" spans="1:20" hidden="1" x14ac:dyDescent="0.25">
      <c r="A3063" s="1">
        <v>27962598</v>
      </c>
      <c r="B3063" s="2">
        <v>45149</v>
      </c>
      <c r="C3063" s="2" t="s">
        <v>715</v>
      </c>
      <c r="D3063" s="1" t="s">
        <v>125</v>
      </c>
      <c r="E3063" s="1" t="s">
        <v>30</v>
      </c>
      <c r="F3063" s="1">
        <v>128469</v>
      </c>
      <c r="G3063" s="1" t="s">
        <v>425</v>
      </c>
      <c r="H3063" s="29">
        <v>15679</v>
      </c>
      <c r="I3063" s="46">
        <v>1079.55</v>
      </c>
      <c r="J3063" s="30">
        <v>597</v>
      </c>
      <c r="K3063" s="4"/>
      <c r="L3063" s="3" t="s">
        <v>76</v>
      </c>
      <c r="M3063" s="2">
        <v>45149</v>
      </c>
      <c r="N3063" s="2"/>
      <c r="O3063" s="5">
        <v>45163</v>
      </c>
      <c r="P3063" s="2"/>
      <c r="Q3063" s="2"/>
      <c r="R3063" s="1"/>
      <c r="S3063" s="45"/>
      <c r="T3063" s="31"/>
    </row>
    <row r="3064" spans="1:20" hidden="1" x14ac:dyDescent="0.25">
      <c r="A3064" s="1">
        <v>27965798</v>
      </c>
      <c r="B3064" s="2">
        <v>45149</v>
      </c>
      <c r="C3064" s="2" t="s">
        <v>715</v>
      </c>
      <c r="D3064" s="1" t="s">
        <v>124</v>
      </c>
      <c r="E3064" s="1" t="s">
        <v>30</v>
      </c>
      <c r="F3064" s="1">
        <v>128470</v>
      </c>
      <c r="G3064" s="1" t="s">
        <v>425</v>
      </c>
      <c r="H3064" s="29">
        <v>12010</v>
      </c>
      <c r="I3064" s="46">
        <v>1079.55</v>
      </c>
      <c r="J3064" s="30">
        <v>0</v>
      </c>
      <c r="K3064" s="4"/>
      <c r="L3064" s="3" t="s">
        <v>76</v>
      </c>
      <c r="M3064" s="2">
        <v>45149</v>
      </c>
      <c r="N3064" s="2"/>
      <c r="O3064" s="5">
        <v>45163</v>
      </c>
      <c r="P3064" s="2"/>
      <c r="Q3064" s="2"/>
      <c r="R3064" s="1"/>
      <c r="S3064" s="45"/>
      <c r="T3064" s="31"/>
    </row>
    <row r="3065" spans="1:20" hidden="1" x14ac:dyDescent="0.25">
      <c r="A3065" s="1">
        <v>27854998</v>
      </c>
      <c r="B3065" s="2">
        <v>45149</v>
      </c>
      <c r="C3065" s="2" t="s">
        <v>715</v>
      </c>
      <c r="D3065" s="1" t="s">
        <v>44</v>
      </c>
      <c r="E3065" s="1" t="s">
        <v>26</v>
      </c>
      <c r="F3065" s="1">
        <v>128471</v>
      </c>
      <c r="G3065" s="1" t="s">
        <v>424</v>
      </c>
      <c r="H3065" s="29">
        <v>20300.27</v>
      </c>
      <c r="I3065" s="46">
        <v>1798.19</v>
      </c>
      <c r="J3065" s="30">
        <v>756.96199999999999</v>
      </c>
      <c r="K3065" s="4"/>
      <c r="L3065" s="3" t="s">
        <v>510</v>
      </c>
      <c r="M3065" s="2">
        <v>45149</v>
      </c>
      <c r="N3065" s="2"/>
      <c r="O3065" s="5">
        <v>45170</v>
      </c>
      <c r="P3065" s="2"/>
      <c r="Q3065" s="2"/>
      <c r="R3065" s="1"/>
      <c r="S3065" s="45"/>
      <c r="T3065" s="31"/>
    </row>
    <row r="3066" spans="1:20" hidden="1" x14ac:dyDescent="0.25">
      <c r="A3066" s="1">
        <v>28160898</v>
      </c>
      <c r="B3066" s="2">
        <v>45149</v>
      </c>
      <c r="C3066" s="2" t="s">
        <v>715</v>
      </c>
      <c r="D3066" s="1" t="s">
        <v>1085</v>
      </c>
      <c r="E3066" s="1" t="s">
        <v>49</v>
      </c>
      <c r="F3066" s="1">
        <v>128472</v>
      </c>
      <c r="G3066" s="1" t="s">
        <v>424</v>
      </c>
      <c r="H3066" s="29">
        <v>8911.16</v>
      </c>
      <c r="I3066" s="46">
        <v>732.4</v>
      </c>
      <c r="J3066" s="30">
        <v>303.79899999999998</v>
      </c>
      <c r="K3066" s="4"/>
      <c r="L3066" s="3" t="s">
        <v>798</v>
      </c>
      <c r="M3066" s="2">
        <v>45149</v>
      </c>
      <c r="N3066" s="2"/>
      <c r="O3066" s="5">
        <v>45183</v>
      </c>
      <c r="P3066" s="2"/>
      <c r="Q3066" s="2"/>
      <c r="R3066" s="1"/>
      <c r="S3066" s="45"/>
      <c r="T3066" s="31"/>
    </row>
    <row r="3067" spans="1:20" hidden="1" x14ac:dyDescent="0.25">
      <c r="A3067" s="1">
        <v>27445898</v>
      </c>
      <c r="B3067" s="2">
        <v>45149</v>
      </c>
      <c r="C3067" s="2" t="s">
        <v>715</v>
      </c>
      <c r="D3067" s="1" t="s">
        <v>36</v>
      </c>
      <c r="E3067" s="1" t="s">
        <v>30</v>
      </c>
      <c r="F3067" s="1">
        <v>128475</v>
      </c>
      <c r="G3067" s="1" t="s">
        <v>425</v>
      </c>
      <c r="H3067" s="29">
        <v>10773.83</v>
      </c>
      <c r="I3067" s="46">
        <v>1079.55</v>
      </c>
      <c r="J3067" s="30">
        <v>314.33600000000001</v>
      </c>
      <c r="K3067" s="4"/>
      <c r="L3067" s="3" t="s">
        <v>76</v>
      </c>
      <c r="M3067" s="2">
        <v>45149</v>
      </c>
      <c r="N3067" s="2"/>
      <c r="O3067" s="5">
        <v>45162</v>
      </c>
      <c r="P3067" s="2"/>
      <c r="Q3067" s="2"/>
      <c r="R3067" s="1"/>
      <c r="S3067" s="45"/>
      <c r="T3067" s="31"/>
    </row>
    <row r="3068" spans="1:20" hidden="1" x14ac:dyDescent="0.25">
      <c r="A3068" s="1">
        <v>27737898</v>
      </c>
      <c r="B3068" s="2">
        <v>45149</v>
      </c>
      <c r="C3068" s="2" t="s">
        <v>715</v>
      </c>
      <c r="D3068" s="1" t="s">
        <v>929</v>
      </c>
      <c r="E3068" s="1" t="s">
        <v>80</v>
      </c>
      <c r="F3068" s="1">
        <v>128476</v>
      </c>
      <c r="G3068" s="1" t="s">
        <v>423</v>
      </c>
      <c r="H3068" s="29">
        <v>17620.72</v>
      </c>
      <c r="I3068" s="46">
        <v>630.79999999999995</v>
      </c>
      <c r="J3068" s="30">
        <v>594.75</v>
      </c>
      <c r="K3068" s="4"/>
      <c r="L3068" s="3" t="s">
        <v>799</v>
      </c>
      <c r="M3068" s="2">
        <v>45149</v>
      </c>
      <c r="N3068" s="2"/>
      <c r="O3068" s="5">
        <v>45155</v>
      </c>
      <c r="P3068" s="5"/>
      <c r="Q3068" s="2"/>
      <c r="R3068" s="1"/>
      <c r="S3068" s="45"/>
      <c r="T3068" s="31"/>
    </row>
    <row r="3069" spans="1:20" hidden="1" x14ac:dyDescent="0.25">
      <c r="A3069" s="1">
        <v>27909098</v>
      </c>
      <c r="B3069" s="2">
        <v>45152</v>
      </c>
      <c r="C3069" s="2" t="s">
        <v>715</v>
      </c>
      <c r="D3069" s="1" t="s">
        <v>267</v>
      </c>
      <c r="E3069" s="1" t="s">
        <v>26</v>
      </c>
      <c r="F3069" s="1">
        <v>128478</v>
      </c>
      <c r="G3069" s="1" t="s">
        <v>424</v>
      </c>
      <c r="H3069" s="29">
        <v>10500</v>
      </c>
      <c r="I3069" s="46">
        <v>762</v>
      </c>
      <c r="J3069" s="30">
        <v>381</v>
      </c>
      <c r="K3069" s="4"/>
      <c r="L3069" s="3" t="s">
        <v>510</v>
      </c>
      <c r="M3069" s="2">
        <v>45149</v>
      </c>
      <c r="N3069" s="2"/>
      <c r="O3069" s="2">
        <v>45187</v>
      </c>
      <c r="P3069" s="2"/>
      <c r="Q3069" s="2"/>
      <c r="R3069" s="1"/>
      <c r="S3069" s="45"/>
      <c r="T3069" s="31"/>
    </row>
    <row r="3070" spans="1:20" hidden="1" x14ac:dyDescent="0.25">
      <c r="A3070" s="1">
        <v>28003398</v>
      </c>
      <c r="B3070" s="2">
        <v>45152</v>
      </c>
      <c r="C3070" s="2" t="s">
        <v>715</v>
      </c>
      <c r="D3070" s="1" t="s">
        <v>31</v>
      </c>
      <c r="E3070" s="1" t="s">
        <v>26</v>
      </c>
      <c r="F3070" s="1">
        <v>128479</v>
      </c>
      <c r="G3070" s="1" t="s">
        <v>424</v>
      </c>
      <c r="H3070" s="29">
        <v>15562.27</v>
      </c>
      <c r="I3070" s="46">
        <v>1100.8499999999999</v>
      </c>
      <c r="J3070" s="30">
        <v>550.42600000000004</v>
      </c>
      <c r="K3070" s="4"/>
      <c r="L3070" s="3" t="s">
        <v>510</v>
      </c>
      <c r="M3070" s="2">
        <v>45149</v>
      </c>
      <c r="N3070" s="2"/>
      <c r="O3070" s="2">
        <v>45188</v>
      </c>
      <c r="P3070" s="2"/>
      <c r="Q3070" s="2"/>
      <c r="R3070" s="1"/>
      <c r="S3070" s="45"/>
      <c r="T3070" s="31"/>
    </row>
    <row r="3071" spans="1:20" hidden="1" x14ac:dyDescent="0.25">
      <c r="A3071" s="1">
        <v>27614998</v>
      </c>
      <c r="B3071" s="2">
        <v>45152</v>
      </c>
      <c r="C3071" s="2" t="s">
        <v>715</v>
      </c>
      <c r="D3071" s="1" t="s">
        <v>826</v>
      </c>
      <c r="E3071" s="1" t="s">
        <v>49</v>
      </c>
      <c r="F3071" s="1">
        <v>128481</v>
      </c>
      <c r="G3071" s="1" t="s">
        <v>424</v>
      </c>
      <c r="H3071" s="29">
        <v>13675</v>
      </c>
      <c r="I3071" s="46">
        <v>746.42</v>
      </c>
      <c r="J3071" s="30">
        <v>0</v>
      </c>
      <c r="K3071" s="4"/>
      <c r="L3071" s="3" t="s">
        <v>798</v>
      </c>
      <c r="M3071" s="2">
        <v>45149</v>
      </c>
      <c r="N3071" s="2"/>
      <c r="O3071" s="5">
        <v>45167</v>
      </c>
      <c r="P3071" s="2"/>
      <c r="Q3071" s="2"/>
      <c r="R3071" s="1"/>
      <c r="S3071" s="45"/>
      <c r="T3071" s="31"/>
    </row>
    <row r="3072" spans="1:20" hidden="1" x14ac:dyDescent="0.25">
      <c r="A3072" s="1">
        <v>27519598</v>
      </c>
      <c r="B3072" s="2">
        <v>45152</v>
      </c>
      <c r="C3072" s="2" t="s">
        <v>715</v>
      </c>
      <c r="D3072" s="1" t="s">
        <v>797</v>
      </c>
      <c r="E3072" s="1" t="s">
        <v>49</v>
      </c>
      <c r="F3072" s="1">
        <v>128482</v>
      </c>
      <c r="G3072" s="1" t="s">
        <v>424</v>
      </c>
      <c r="H3072" s="29">
        <v>8496.4699999999993</v>
      </c>
      <c r="I3072" s="46">
        <v>626.02</v>
      </c>
      <c r="J3072" s="30">
        <v>253</v>
      </c>
      <c r="K3072" s="4"/>
      <c r="L3072" s="3" t="s">
        <v>798</v>
      </c>
      <c r="M3072" s="2">
        <v>45149</v>
      </c>
      <c r="N3072" s="2"/>
      <c r="O3072" s="5">
        <v>45184</v>
      </c>
      <c r="P3072" s="2"/>
      <c r="Q3072" s="2"/>
      <c r="R3072" s="1"/>
      <c r="S3072" s="45"/>
      <c r="T3072" s="31"/>
    </row>
    <row r="3073" spans="1:20" hidden="1" x14ac:dyDescent="0.25">
      <c r="A3073" s="1">
        <v>27522098</v>
      </c>
      <c r="B3073" s="2">
        <v>45152</v>
      </c>
      <c r="C3073" s="2" t="s">
        <v>715</v>
      </c>
      <c r="D3073" s="1" t="s">
        <v>35</v>
      </c>
      <c r="E3073" s="1" t="s">
        <v>26</v>
      </c>
      <c r="F3073" s="1">
        <v>128483</v>
      </c>
      <c r="G3073" s="1" t="s">
        <v>424</v>
      </c>
      <c r="H3073" s="29">
        <v>12900</v>
      </c>
      <c r="I3073" s="46">
        <v>738.07</v>
      </c>
      <c r="J3073" s="30">
        <v>433</v>
      </c>
      <c r="K3073" s="4"/>
      <c r="L3073" s="3" t="s">
        <v>510</v>
      </c>
      <c r="M3073" s="2">
        <v>45149</v>
      </c>
      <c r="N3073" s="2"/>
      <c r="O3073" s="2">
        <v>45167</v>
      </c>
      <c r="P3073" s="2"/>
      <c r="Q3073" s="2"/>
      <c r="R3073" s="1"/>
      <c r="S3073" s="45"/>
      <c r="T3073" s="31"/>
    </row>
    <row r="3074" spans="1:20" hidden="1" x14ac:dyDescent="0.25">
      <c r="A3074" s="1">
        <v>27665598</v>
      </c>
      <c r="B3074" s="2">
        <v>45149</v>
      </c>
      <c r="C3074" s="2" t="s">
        <v>715</v>
      </c>
      <c r="D3074" s="1" t="s">
        <v>162</v>
      </c>
      <c r="E3074" s="1" t="s">
        <v>163</v>
      </c>
      <c r="F3074" s="1">
        <v>128485</v>
      </c>
      <c r="G3074" s="1" t="s">
        <v>424</v>
      </c>
      <c r="H3074" s="29">
        <v>16135.99</v>
      </c>
      <c r="I3074" s="46">
        <v>1422.73</v>
      </c>
      <c r="J3074" s="30">
        <v>538</v>
      </c>
      <c r="K3074" s="4"/>
      <c r="L3074" s="3" t="s">
        <v>798</v>
      </c>
      <c r="M3074" s="2">
        <v>45149</v>
      </c>
      <c r="N3074" s="2"/>
      <c r="O3074" s="5">
        <v>45184</v>
      </c>
      <c r="P3074" s="2"/>
      <c r="Q3074" s="2"/>
      <c r="R3074" s="1"/>
      <c r="S3074" s="45"/>
      <c r="T3074" s="31"/>
    </row>
    <row r="3075" spans="1:20" hidden="1" x14ac:dyDescent="0.25">
      <c r="A3075" s="1">
        <v>27458898</v>
      </c>
      <c r="B3075" s="2">
        <v>45154</v>
      </c>
      <c r="C3075" s="2" t="s">
        <v>715</v>
      </c>
      <c r="D3075" s="1" t="s">
        <v>123</v>
      </c>
      <c r="E3075" s="1" t="s">
        <v>30</v>
      </c>
      <c r="F3075" s="1">
        <v>128486</v>
      </c>
      <c r="G3075" s="1" t="s">
        <v>425</v>
      </c>
      <c r="H3075" s="29">
        <v>17488.05</v>
      </c>
      <c r="I3075" s="46">
        <v>1079.55</v>
      </c>
      <c r="J3075" s="30">
        <v>485</v>
      </c>
      <c r="K3075" s="4"/>
      <c r="L3075" s="3" t="s">
        <v>76</v>
      </c>
      <c r="M3075" s="2">
        <v>45149</v>
      </c>
      <c r="N3075" s="2"/>
      <c r="O3075" s="5">
        <v>45166</v>
      </c>
      <c r="P3075" s="2"/>
      <c r="Q3075" s="2"/>
      <c r="R3075" s="1"/>
      <c r="S3075" s="45"/>
      <c r="T3075" s="31"/>
    </row>
    <row r="3076" spans="1:20" hidden="1" x14ac:dyDescent="0.25">
      <c r="A3076" s="1">
        <v>27778898</v>
      </c>
      <c r="B3076" s="2">
        <v>45154</v>
      </c>
      <c r="C3076" s="2" t="s">
        <v>715</v>
      </c>
      <c r="D3076" s="1" t="s">
        <v>50</v>
      </c>
      <c r="E3076" s="1" t="s">
        <v>51</v>
      </c>
      <c r="F3076" s="1">
        <v>128487</v>
      </c>
      <c r="G3076" s="1" t="s">
        <v>422</v>
      </c>
      <c r="H3076" s="29">
        <v>13887.53</v>
      </c>
      <c r="I3076" s="46">
        <v>438.7</v>
      </c>
      <c r="J3076" s="30">
        <v>432.11700000000002</v>
      </c>
      <c r="K3076" s="4"/>
      <c r="L3076" s="3" t="s">
        <v>842</v>
      </c>
      <c r="M3076" s="2">
        <v>45149</v>
      </c>
      <c r="N3076" s="2"/>
      <c r="O3076" s="5">
        <v>45162</v>
      </c>
      <c r="P3076" s="5"/>
      <c r="Q3076" s="2"/>
      <c r="R3076" s="1"/>
      <c r="S3076" s="45"/>
      <c r="T3076" s="31"/>
    </row>
    <row r="3077" spans="1:20" hidden="1" x14ac:dyDescent="0.25">
      <c r="A3077" s="1">
        <v>27949798</v>
      </c>
      <c r="B3077" s="2">
        <v>45152</v>
      </c>
      <c r="C3077" s="2" t="s">
        <v>715</v>
      </c>
      <c r="D3077" s="1" t="s">
        <v>4</v>
      </c>
      <c r="E3077" s="1" t="s">
        <v>5</v>
      </c>
      <c r="F3077" s="1">
        <v>128488</v>
      </c>
      <c r="G3077" s="1" t="s">
        <v>422</v>
      </c>
      <c r="H3077" s="29">
        <v>33553.06</v>
      </c>
      <c r="I3077" s="46">
        <v>1123.46</v>
      </c>
      <c r="J3077" s="30">
        <v>1194.8330000000001</v>
      </c>
      <c r="K3077" s="4"/>
      <c r="L3077" s="3" t="s">
        <v>659</v>
      </c>
      <c r="M3077" s="2">
        <v>45149</v>
      </c>
      <c r="N3077" s="2"/>
      <c r="O3077" s="5">
        <v>45168</v>
      </c>
      <c r="P3077" s="2"/>
      <c r="Q3077" s="2"/>
      <c r="R3077" s="1"/>
      <c r="S3077" s="45"/>
      <c r="T3077" s="31"/>
    </row>
    <row r="3078" spans="1:20" hidden="1" x14ac:dyDescent="0.25">
      <c r="A3078" s="1">
        <v>28126198</v>
      </c>
      <c r="B3078" s="2">
        <v>45154</v>
      </c>
      <c r="C3078" s="2" t="s">
        <v>715</v>
      </c>
      <c r="D3078" s="1" t="s">
        <v>792</v>
      </c>
      <c r="E3078" s="1" t="s">
        <v>55</v>
      </c>
      <c r="F3078" s="1">
        <v>128489</v>
      </c>
      <c r="G3078" s="1" t="s">
        <v>426</v>
      </c>
      <c r="H3078" s="29">
        <v>20591.009999999998</v>
      </c>
      <c r="I3078" s="46">
        <v>1079.55</v>
      </c>
      <c r="J3078" s="30">
        <v>771.279</v>
      </c>
      <c r="K3078" s="4"/>
      <c r="L3078" s="3" t="s">
        <v>76</v>
      </c>
      <c r="M3078" s="2">
        <v>45149</v>
      </c>
      <c r="N3078" s="2"/>
      <c r="O3078" s="5">
        <v>45166</v>
      </c>
      <c r="P3078" s="2"/>
      <c r="Q3078" s="2"/>
      <c r="R3078" s="1"/>
      <c r="S3078" s="45"/>
      <c r="T3078" s="31"/>
    </row>
    <row r="3079" spans="1:20" hidden="1" x14ac:dyDescent="0.25">
      <c r="A3079" s="1">
        <v>28084198</v>
      </c>
      <c r="B3079" s="2">
        <v>45152</v>
      </c>
      <c r="C3079" s="2" t="s">
        <v>715</v>
      </c>
      <c r="D3079" s="1" t="s">
        <v>898</v>
      </c>
      <c r="E3079" s="1" t="s">
        <v>143</v>
      </c>
      <c r="F3079" s="1">
        <v>128490</v>
      </c>
      <c r="G3079" s="1" t="s">
        <v>424</v>
      </c>
      <c r="H3079" s="29">
        <v>16829.169999999998</v>
      </c>
      <c r="I3079" s="46">
        <v>1942.06</v>
      </c>
      <c r="J3079" s="30">
        <v>629.85</v>
      </c>
      <c r="K3079" s="4"/>
      <c r="L3079" s="3" t="s">
        <v>798</v>
      </c>
      <c r="M3079" s="2">
        <v>45149</v>
      </c>
      <c r="N3079" s="2"/>
      <c r="O3079" s="5">
        <v>45177</v>
      </c>
      <c r="P3079" s="2"/>
      <c r="Q3079" s="2"/>
      <c r="R3079" s="1"/>
      <c r="S3079" s="45"/>
      <c r="T3079" s="31"/>
    </row>
    <row r="3080" spans="1:20" hidden="1" x14ac:dyDescent="0.25">
      <c r="A3080" s="1">
        <v>27851598</v>
      </c>
      <c r="B3080" s="2">
        <v>45152</v>
      </c>
      <c r="C3080" s="2" t="s">
        <v>715</v>
      </c>
      <c r="D3080" s="1" t="s">
        <v>764</v>
      </c>
      <c r="E3080" s="1" t="s">
        <v>26</v>
      </c>
      <c r="F3080" s="1">
        <v>128491</v>
      </c>
      <c r="G3080" s="1" t="s">
        <v>424</v>
      </c>
      <c r="H3080" s="29">
        <v>12029.37</v>
      </c>
      <c r="I3080" s="46">
        <v>864</v>
      </c>
      <c r="J3080" s="30">
        <v>432</v>
      </c>
      <c r="K3080" s="4"/>
      <c r="L3080" s="3" t="s">
        <v>510</v>
      </c>
      <c r="M3080" s="2">
        <v>45149</v>
      </c>
      <c r="N3080" s="2"/>
      <c r="O3080" s="2">
        <v>45174</v>
      </c>
      <c r="P3080" s="2"/>
      <c r="Q3080" s="2"/>
      <c r="R3080" s="1"/>
      <c r="S3080" s="45"/>
      <c r="T3080" s="31"/>
    </row>
    <row r="3081" spans="1:20" hidden="1" x14ac:dyDescent="0.25">
      <c r="A3081" s="1">
        <v>27936598</v>
      </c>
      <c r="B3081" s="2">
        <v>45152</v>
      </c>
      <c r="C3081" s="2" t="s">
        <v>715</v>
      </c>
      <c r="D3081" s="1" t="s">
        <v>181</v>
      </c>
      <c r="E3081" s="1" t="s">
        <v>5</v>
      </c>
      <c r="F3081" s="1">
        <v>128495</v>
      </c>
      <c r="G3081" s="1" t="s">
        <v>422</v>
      </c>
      <c r="H3081" s="29">
        <v>11308.83</v>
      </c>
      <c r="I3081" s="46">
        <v>368.48</v>
      </c>
      <c r="J3081" s="30">
        <v>368.78399999999999</v>
      </c>
      <c r="K3081" s="4"/>
      <c r="L3081" s="3" t="s">
        <v>659</v>
      </c>
      <c r="M3081" s="2">
        <v>45149</v>
      </c>
      <c r="N3081" s="2"/>
      <c r="O3081" s="5">
        <v>45180</v>
      </c>
      <c r="P3081" s="2"/>
      <c r="Q3081" s="2"/>
      <c r="R3081" s="1"/>
      <c r="S3081" s="45"/>
      <c r="T3081" s="31"/>
    </row>
    <row r="3082" spans="1:20" hidden="1" x14ac:dyDescent="0.25">
      <c r="A3082" s="1">
        <v>27602298</v>
      </c>
      <c r="B3082" s="2">
        <v>45152</v>
      </c>
      <c r="C3082" s="2" t="s">
        <v>715</v>
      </c>
      <c r="D3082" s="1" t="s">
        <v>34</v>
      </c>
      <c r="E3082" s="1" t="s">
        <v>28</v>
      </c>
      <c r="F3082" s="1">
        <v>128496</v>
      </c>
      <c r="G3082" s="1" t="s">
        <v>425</v>
      </c>
      <c r="H3082" s="29">
        <v>9500</v>
      </c>
      <c r="I3082" s="46">
        <v>544.51</v>
      </c>
      <c r="J3082" s="30">
        <v>414</v>
      </c>
      <c r="K3082" s="4"/>
      <c r="L3082" s="3" t="s">
        <v>798</v>
      </c>
      <c r="M3082" s="2">
        <v>45149</v>
      </c>
      <c r="N3082" s="2"/>
      <c r="O3082" s="5">
        <v>45163</v>
      </c>
      <c r="P3082" s="2"/>
      <c r="Q3082" s="2"/>
      <c r="R3082" s="1"/>
      <c r="S3082" s="45"/>
      <c r="T3082" s="31"/>
    </row>
    <row r="3083" spans="1:20" hidden="1" x14ac:dyDescent="0.25">
      <c r="A3083" s="1">
        <v>27964098</v>
      </c>
      <c r="B3083" s="2">
        <v>45155</v>
      </c>
      <c r="C3083" s="2" t="s">
        <v>715</v>
      </c>
      <c r="D3083" s="1" t="s">
        <v>110</v>
      </c>
      <c r="E3083" s="1" t="s">
        <v>51</v>
      </c>
      <c r="F3083" s="1">
        <v>128498</v>
      </c>
      <c r="G3083" s="1" t="s">
        <v>422</v>
      </c>
      <c r="H3083" s="29">
        <v>10564</v>
      </c>
      <c r="I3083" s="46">
        <v>427.38</v>
      </c>
      <c r="J3083" s="30">
        <v>366.74400000000003</v>
      </c>
      <c r="K3083" s="4"/>
      <c r="L3083" s="3" t="s">
        <v>799</v>
      </c>
      <c r="M3083" s="2">
        <v>45149</v>
      </c>
      <c r="N3083" s="2" t="s">
        <v>1407</v>
      </c>
      <c r="O3083" s="5">
        <v>45162</v>
      </c>
      <c r="P3083" s="2"/>
      <c r="Q3083" s="2"/>
      <c r="R3083" s="1"/>
      <c r="S3083" s="45"/>
      <c r="T3083" s="31"/>
    </row>
    <row r="3084" spans="1:20" hidden="1" x14ac:dyDescent="0.25">
      <c r="A3084" s="1">
        <v>27335798</v>
      </c>
      <c r="B3084" s="2">
        <v>45153</v>
      </c>
      <c r="C3084" s="2" t="s">
        <v>715</v>
      </c>
      <c r="D3084" s="1" t="s">
        <v>773</v>
      </c>
      <c r="E3084" s="1" t="s">
        <v>80</v>
      </c>
      <c r="F3084" s="1">
        <v>128501</v>
      </c>
      <c r="G3084" s="1" t="s">
        <v>423</v>
      </c>
      <c r="H3084" s="29">
        <v>18145.48</v>
      </c>
      <c r="I3084" s="46">
        <v>1053.5899999999999</v>
      </c>
      <c r="J3084" s="30">
        <v>618.10500000000002</v>
      </c>
      <c r="K3084" s="4"/>
      <c r="L3084" s="3" t="s">
        <v>510</v>
      </c>
      <c r="M3084" s="2">
        <v>45149</v>
      </c>
      <c r="N3084" s="2"/>
      <c r="O3084" s="2">
        <v>45167</v>
      </c>
      <c r="P3084" s="2"/>
      <c r="Q3084" s="2"/>
      <c r="R3084" s="1"/>
      <c r="S3084" s="45"/>
      <c r="T3084" s="31"/>
    </row>
    <row r="3085" spans="1:20" hidden="1" x14ac:dyDescent="0.25">
      <c r="A3085" s="1">
        <v>28402299</v>
      </c>
      <c r="B3085" s="2">
        <v>45153</v>
      </c>
      <c r="C3085" s="2" t="s">
        <v>715</v>
      </c>
      <c r="D3085" s="1" t="s">
        <v>563</v>
      </c>
      <c r="E3085" s="1" t="s">
        <v>24</v>
      </c>
      <c r="F3085" s="1">
        <v>128514</v>
      </c>
      <c r="G3085" s="1" t="s">
        <v>423</v>
      </c>
      <c r="H3085" s="29">
        <v>514.79999999999995</v>
      </c>
      <c r="I3085" s="46">
        <v>97.24</v>
      </c>
      <c r="J3085" s="30">
        <v>27.832999999999998</v>
      </c>
      <c r="K3085" s="4"/>
      <c r="L3085" s="3" t="s">
        <v>61</v>
      </c>
      <c r="M3085" s="2">
        <v>45152</v>
      </c>
      <c r="N3085" s="2"/>
      <c r="O3085" s="5" t="s">
        <v>1174</v>
      </c>
      <c r="P3085" s="2"/>
      <c r="Q3085" s="2"/>
      <c r="R3085" s="1"/>
      <c r="S3085" s="45"/>
      <c r="T3085" s="31"/>
    </row>
    <row r="3086" spans="1:20" hidden="1" x14ac:dyDescent="0.25">
      <c r="A3086" s="1">
        <v>28409199</v>
      </c>
      <c r="B3086" s="2">
        <v>45154</v>
      </c>
      <c r="C3086" s="2" t="s">
        <v>715</v>
      </c>
      <c r="D3086" s="1" t="s">
        <v>255</v>
      </c>
      <c r="E3086" s="1" t="s">
        <v>6</v>
      </c>
      <c r="F3086" s="1">
        <v>128515</v>
      </c>
      <c r="G3086" s="1" t="s">
        <v>422</v>
      </c>
      <c r="H3086" s="29">
        <v>564.71</v>
      </c>
      <c r="I3086" s="46">
        <v>875</v>
      </c>
      <c r="J3086" s="30">
        <v>33.75</v>
      </c>
      <c r="K3086" s="4"/>
      <c r="L3086" s="3" t="s">
        <v>76</v>
      </c>
      <c r="M3086" s="2">
        <v>45152</v>
      </c>
      <c r="N3086" s="2"/>
      <c r="O3086" s="5">
        <v>45160</v>
      </c>
      <c r="P3086" s="2"/>
      <c r="Q3086" s="2"/>
      <c r="R3086" s="1"/>
      <c r="S3086" s="45"/>
      <c r="T3086" s="31"/>
    </row>
    <row r="3087" spans="1:20" hidden="1" x14ac:dyDescent="0.25">
      <c r="A3087" s="1">
        <v>28409200</v>
      </c>
      <c r="B3087" s="2">
        <v>45152</v>
      </c>
      <c r="C3087" s="2" t="s">
        <v>715</v>
      </c>
      <c r="D3087" s="1" t="s">
        <v>871</v>
      </c>
      <c r="E3087" s="1" t="s">
        <v>28</v>
      </c>
      <c r="F3087" s="1">
        <v>128516</v>
      </c>
      <c r="G3087" s="1" t="s">
        <v>425</v>
      </c>
      <c r="H3087" s="29">
        <v>1511.04</v>
      </c>
      <c r="I3087" s="46">
        <v>248.15</v>
      </c>
      <c r="J3087" s="30">
        <v>83.5</v>
      </c>
      <c r="K3087" s="4"/>
      <c r="L3087" s="3" t="s">
        <v>798</v>
      </c>
      <c r="M3087" s="2">
        <v>45152</v>
      </c>
      <c r="N3087" s="2"/>
      <c r="O3087" s="5">
        <v>45166</v>
      </c>
      <c r="P3087" s="2"/>
      <c r="Q3087" s="2"/>
      <c r="R3087" s="1"/>
      <c r="S3087" s="45"/>
      <c r="T3087" s="31"/>
    </row>
    <row r="3088" spans="1:20" hidden="1" x14ac:dyDescent="0.25">
      <c r="A3088" s="1">
        <v>28438499</v>
      </c>
      <c r="B3088" s="2">
        <v>45153</v>
      </c>
      <c r="C3088" s="2" t="s">
        <v>715</v>
      </c>
      <c r="D3088" s="1" t="s">
        <v>774</v>
      </c>
      <c r="E3088" s="1" t="s">
        <v>80</v>
      </c>
      <c r="F3088" s="1">
        <v>128517</v>
      </c>
      <c r="G3088" s="1" t="s">
        <v>423</v>
      </c>
      <c r="H3088" s="29">
        <v>491.94</v>
      </c>
      <c r="I3088" s="46">
        <v>145</v>
      </c>
      <c r="J3088" s="30">
        <v>27.832999999999998</v>
      </c>
      <c r="K3088" s="4"/>
      <c r="L3088" s="3" t="s">
        <v>510</v>
      </c>
      <c r="M3088" s="2">
        <v>45152</v>
      </c>
      <c r="N3088" s="2" t="s">
        <v>1407</v>
      </c>
      <c r="O3088" s="2">
        <v>45168</v>
      </c>
      <c r="P3088" s="2"/>
      <c r="Q3088" s="2"/>
      <c r="R3088" s="1"/>
      <c r="S3088" s="45"/>
      <c r="T3088" s="31"/>
    </row>
    <row r="3089" spans="1:20" hidden="1" x14ac:dyDescent="0.25">
      <c r="A3089" s="1">
        <v>27873898</v>
      </c>
      <c r="B3089" s="2">
        <v>45152</v>
      </c>
      <c r="C3089" s="2" t="s">
        <v>715</v>
      </c>
      <c r="D3089" s="1" t="s">
        <v>1088</v>
      </c>
      <c r="E3089" s="1" t="s">
        <v>51</v>
      </c>
      <c r="F3089" s="1">
        <v>128523</v>
      </c>
      <c r="G3089" s="1" t="s">
        <v>422</v>
      </c>
      <c r="H3089" s="29">
        <v>254000</v>
      </c>
      <c r="I3089" s="46">
        <v>5244.84</v>
      </c>
      <c r="J3089" s="30">
        <v>10071.545</v>
      </c>
      <c r="K3089" s="4"/>
      <c r="L3089" s="3" t="s">
        <v>799</v>
      </c>
      <c r="M3089" s="2">
        <v>45152</v>
      </c>
      <c r="N3089" s="2"/>
      <c r="O3089" s="5">
        <v>45154</v>
      </c>
      <c r="P3089" s="5"/>
      <c r="Q3089" s="2"/>
      <c r="R3089" s="1"/>
      <c r="S3089" s="45"/>
      <c r="T3089" s="31"/>
    </row>
    <row r="3090" spans="1:20" hidden="1" x14ac:dyDescent="0.25">
      <c r="A3090" s="1">
        <v>28007798</v>
      </c>
      <c r="B3090" s="2">
        <v>45152</v>
      </c>
      <c r="C3090" s="2" t="s">
        <v>715</v>
      </c>
      <c r="D3090" s="1" t="s">
        <v>121</v>
      </c>
      <c r="E3090" s="1" t="s">
        <v>13</v>
      </c>
      <c r="F3090" s="1">
        <v>128528</v>
      </c>
      <c r="G3090" s="1" t="s">
        <v>423</v>
      </c>
      <c r="H3090" s="29">
        <v>8008.11</v>
      </c>
      <c r="I3090" s="46">
        <v>631.26</v>
      </c>
      <c r="J3090" s="30">
        <v>268.99799999999999</v>
      </c>
      <c r="K3090" s="4"/>
      <c r="L3090" s="3" t="s">
        <v>61</v>
      </c>
      <c r="M3090" s="2">
        <v>45152</v>
      </c>
      <c r="N3090" s="2"/>
      <c r="O3090" s="5" t="s">
        <v>1171</v>
      </c>
      <c r="P3090" s="2"/>
      <c r="Q3090" s="2"/>
      <c r="R3090" s="1"/>
      <c r="S3090" s="45"/>
      <c r="T3090" s="31"/>
    </row>
    <row r="3091" spans="1:20" hidden="1" x14ac:dyDescent="0.25">
      <c r="A3091" s="1">
        <v>26527498</v>
      </c>
      <c r="B3091" s="2">
        <v>45152</v>
      </c>
      <c r="C3091" s="2" t="s">
        <v>715</v>
      </c>
      <c r="D3091" s="1" t="s">
        <v>62</v>
      </c>
      <c r="E3091" s="1" t="s">
        <v>60</v>
      </c>
      <c r="F3091" s="1">
        <v>128529</v>
      </c>
      <c r="G3091" s="1" t="s">
        <v>423</v>
      </c>
      <c r="H3091" s="29">
        <v>9589</v>
      </c>
      <c r="I3091" s="46">
        <v>534.82000000000005</v>
      </c>
      <c r="J3091" s="30">
        <v>313.76</v>
      </c>
      <c r="K3091" s="4"/>
      <c r="L3091" s="3" t="s">
        <v>510</v>
      </c>
      <c r="M3091" s="2">
        <v>45152</v>
      </c>
      <c r="N3091" s="2"/>
      <c r="O3091" s="5">
        <v>45173</v>
      </c>
      <c r="P3091" s="2"/>
      <c r="Q3091" s="2"/>
      <c r="R3091" s="1"/>
      <c r="S3091" s="45"/>
      <c r="T3091" s="31"/>
    </row>
    <row r="3092" spans="1:20" hidden="1" x14ac:dyDescent="0.25">
      <c r="A3092" s="1">
        <v>27491398</v>
      </c>
      <c r="B3092" s="2">
        <v>45153</v>
      </c>
      <c r="C3092" s="2" t="s">
        <v>715</v>
      </c>
      <c r="D3092" s="1" t="s">
        <v>768</v>
      </c>
      <c r="E3092" s="1" t="s">
        <v>80</v>
      </c>
      <c r="F3092" s="1">
        <v>128530</v>
      </c>
      <c r="G3092" s="1" t="s">
        <v>423</v>
      </c>
      <c r="H3092" s="29">
        <v>8909</v>
      </c>
      <c r="I3092" s="46">
        <v>487.5</v>
      </c>
      <c r="J3092" s="30">
        <v>286</v>
      </c>
      <c r="K3092" s="4"/>
      <c r="L3092" s="3" t="s">
        <v>510</v>
      </c>
      <c r="M3092" s="2">
        <v>45152</v>
      </c>
      <c r="N3092" s="2"/>
      <c r="O3092" s="2">
        <v>45169</v>
      </c>
      <c r="P3092" s="2"/>
      <c r="Q3092" s="2"/>
      <c r="R3092" s="1"/>
      <c r="S3092" s="45"/>
      <c r="T3092" s="31"/>
    </row>
    <row r="3093" spans="1:20" hidden="1" x14ac:dyDescent="0.25">
      <c r="A3093" s="1">
        <v>27831198</v>
      </c>
      <c r="B3093" s="2">
        <v>45152</v>
      </c>
      <c r="C3093" s="2" t="s">
        <v>715</v>
      </c>
      <c r="D3093" s="1" t="s">
        <v>519</v>
      </c>
      <c r="E3093" s="1" t="s">
        <v>33</v>
      </c>
      <c r="F3093" s="1">
        <v>128531</v>
      </c>
      <c r="G3093" s="1" t="s">
        <v>425</v>
      </c>
      <c r="H3093" s="29">
        <v>12859</v>
      </c>
      <c r="I3093" s="46">
        <v>607.66999999999996</v>
      </c>
      <c r="J3093" s="30">
        <v>465</v>
      </c>
      <c r="K3093" s="4"/>
      <c r="L3093" s="3" t="s">
        <v>510</v>
      </c>
      <c r="M3093" s="2">
        <v>45152</v>
      </c>
      <c r="N3093" s="2"/>
      <c r="O3093" s="5">
        <v>45160</v>
      </c>
      <c r="P3093" s="2"/>
      <c r="Q3093" s="2"/>
      <c r="R3093" s="1"/>
      <c r="S3093" s="45"/>
      <c r="T3093" s="31"/>
    </row>
    <row r="3094" spans="1:20" hidden="1" x14ac:dyDescent="0.25">
      <c r="A3094" s="1">
        <v>28049398</v>
      </c>
      <c r="B3094" s="2">
        <v>45154</v>
      </c>
      <c r="C3094" s="2" t="s">
        <v>715</v>
      </c>
      <c r="D3094" s="1" t="s">
        <v>783</v>
      </c>
      <c r="E3094" s="1" t="s">
        <v>28</v>
      </c>
      <c r="F3094" s="1">
        <v>128533</v>
      </c>
      <c r="G3094" s="1" t="s">
        <v>425</v>
      </c>
      <c r="H3094" s="29">
        <v>8089</v>
      </c>
      <c r="I3094" s="46">
        <v>1079.55</v>
      </c>
      <c r="J3094" s="30">
        <v>269</v>
      </c>
      <c r="K3094" s="4"/>
      <c r="L3094" s="3" t="s">
        <v>76</v>
      </c>
      <c r="M3094" s="2">
        <v>45152</v>
      </c>
      <c r="N3094" s="2"/>
      <c r="O3094" s="5">
        <v>45166</v>
      </c>
      <c r="P3094" s="2"/>
      <c r="Q3094" s="2"/>
      <c r="R3094" s="1"/>
      <c r="S3094" s="45"/>
      <c r="T3094" s="31"/>
    </row>
    <row r="3095" spans="1:20" hidden="1" x14ac:dyDescent="0.25">
      <c r="A3095" s="1">
        <v>27950198</v>
      </c>
      <c r="B3095" s="2">
        <v>45153</v>
      </c>
      <c r="C3095" s="2" t="s">
        <v>715</v>
      </c>
      <c r="D3095" s="1" t="s">
        <v>775</v>
      </c>
      <c r="E3095" s="1" t="s">
        <v>80</v>
      </c>
      <c r="F3095" s="1">
        <v>128534</v>
      </c>
      <c r="G3095" s="1" t="s">
        <v>423</v>
      </c>
      <c r="H3095" s="29">
        <v>11019</v>
      </c>
      <c r="I3095" s="46">
        <v>676.7</v>
      </c>
      <c r="J3095" s="30">
        <v>397</v>
      </c>
      <c r="K3095" s="4"/>
      <c r="L3095" s="3" t="s">
        <v>510</v>
      </c>
      <c r="M3095" s="2">
        <v>45152</v>
      </c>
      <c r="N3095" s="2"/>
      <c r="O3095" s="2">
        <v>45167</v>
      </c>
      <c r="P3095" s="2"/>
      <c r="Q3095" s="2"/>
      <c r="R3095" s="1"/>
      <c r="S3095" s="45"/>
      <c r="T3095" s="31"/>
    </row>
    <row r="3096" spans="1:20" hidden="1" x14ac:dyDescent="0.25">
      <c r="A3096" s="1">
        <v>27953598</v>
      </c>
      <c r="B3096" s="2">
        <v>45154</v>
      </c>
      <c r="C3096" s="2" t="s">
        <v>715</v>
      </c>
      <c r="D3096" s="1" t="s">
        <v>896</v>
      </c>
      <c r="E3096" s="1" t="s">
        <v>80</v>
      </c>
      <c r="F3096" s="1">
        <v>128537</v>
      </c>
      <c r="G3096" s="1" t="s">
        <v>423</v>
      </c>
      <c r="H3096" s="29">
        <v>7236.25</v>
      </c>
      <c r="I3096" s="46">
        <v>262.12</v>
      </c>
      <c r="J3096" s="30">
        <v>199.554</v>
      </c>
      <c r="K3096" s="4"/>
      <c r="L3096" s="3" t="s">
        <v>800</v>
      </c>
      <c r="M3096" s="2">
        <v>45152</v>
      </c>
      <c r="N3096" s="2" t="s">
        <v>1408</v>
      </c>
      <c r="O3096" s="5">
        <v>45161</v>
      </c>
      <c r="P3096" s="2"/>
      <c r="Q3096" s="2"/>
      <c r="R3096" s="1"/>
      <c r="S3096" s="45"/>
      <c r="T3096" s="31"/>
    </row>
    <row r="3097" spans="1:20" hidden="1" x14ac:dyDescent="0.25">
      <c r="A3097" s="1">
        <v>28148298</v>
      </c>
      <c r="B3097" s="2">
        <v>45154</v>
      </c>
      <c r="C3097" s="2" t="s">
        <v>715</v>
      </c>
      <c r="D3097" s="1" t="s">
        <v>189</v>
      </c>
      <c r="E3097" s="1" t="s">
        <v>51</v>
      </c>
      <c r="F3097" s="1">
        <v>128538</v>
      </c>
      <c r="G3097" s="1" t="s">
        <v>422</v>
      </c>
      <c r="H3097" s="29">
        <v>13673.53</v>
      </c>
      <c r="I3097" s="46">
        <v>875</v>
      </c>
      <c r="J3097" s="30">
        <v>442.40300000000002</v>
      </c>
      <c r="K3097" s="4"/>
      <c r="L3097" s="3" t="s">
        <v>76</v>
      </c>
      <c r="M3097" s="2">
        <v>45152</v>
      </c>
      <c r="N3097" s="2"/>
      <c r="O3097" s="5">
        <v>45166</v>
      </c>
      <c r="P3097" s="2"/>
      <c r="Q3097" s="2"/>
      <c r="R3097" s="1"/>
      <c r="S3097" s="45"/>
      <c r="T3097" s="31"/>
    </row>
    <row r="3098" spans="1:20" hidden="1" x14ac:dyDescent="0.25">
      <c r="A3098" s="1">
        <v>27811598</v>
      </c>
      <c r="B3098" s="2">
        <v>45153</v>
      </c>
      <c r="C3098" s="2" t="s">
        <v>715</v>
      </c>
      <c r="D3098" s="1" t="s">
        <v>776</v>
      </c>
      <c r="E3098" s="1" t="s">
        <v>80</v>
      </c>
      <c r="F3098" s="1">
        <v>128539</v>
      </c>
      <c r="G3098" s="1" t="s">
        <v>423</v>
      </c>
      <c r="H3098" s="29">
        <v>22499</v>
      </c>
      <c r="I3098" s="46">
        <v>1508.25</v>
      </c>
      <c r="J3098" s="30">
        <v>884.84199999999998</v>
      </c>
      <c r="K3098" s="4"/>
      <c r="L3098" s="3" t="s">
        <v>510</v>
      </c>
      <c r="M3098" s="2">
        <v>45152</v>
      </c>
      <c r="N3098" s="2"/>
      <c r="O3098" s="2">
        <v>45181</v>
      </c>
      <c r="P3098" s="2"/>
      <c r="Q3098" s="2"/>
      <c r="R3098" s="1"/>
      <c r="S3098" s="45"/>
      <c r="T3098" s="31"/>
    </row>
    <row r="3099" spans="1:20" hidden="1" x14ac:dyDescent="0.25">
      <c r="A3099" s="1">
        <v>28027298</v>
      </c>
      <c r="B3099" s="2">
        <v>45152</v>
      </c>
      <c r="C3099" s="2" t="s">
        <v>715</v>
      </c>
      <c r="D3099" s="1" t="s">
        <v>721</v>
      </c>
      <c r="E3099" s="1" t="s">
        <v>6</v>
      </c>
      <c r="F3099" s="1">
        <v>128540</v>
      </c>
      <c r="G3099" s="1" t="s">
        <v>422</v>
      </c>
      <c r="H3099" s="29">
        <v>15800.91</v>
      </c>
      <c r="I3099" s="46">
        <v>768.27</v>
      </c>
      <c r="J3099" s="30">
        <v>597.41600000000005</v>
      </c>
      <c r="K3099" s="4"/>
      <c r="L3099" s="3" t="s">
        <v>52</v>
      </c>
      <c r="M3099" s="2">
        <v>45152</v>
      </c>
      <c r="N3099" s="2"/>
      <c r="O3099" s="5">
        <v>45162</v>
      </c>
      <c r="P3099" s="2"/>
      <c r="Q3099" s="2"/>
      <c r="R3099" s="1"/>
      <c r="S3099" s="45"/>
      <c r="T3099" s="31"/>
    </row>
    <row r="3100" spans="1:20" hidden="1" x14ac:dyDescent="0.25">
      <c r="A3100" s="1">
        <v>28167098</v>
      </c>
      <c r="B3100" s="2">
        <v>45154</v>
      </c>
      <c r="C3100" s="2" t="s">
        <v>715</v>
      </c>
      <c r="D3100" s="1" t="s">
        <v>1094</v>
      </c>
      <c r="E3100" s="1" t="s">
        <v>80</v>
      </c>
      <c r="F3100" s="1">
        <v>128542</v>
      </c>
      <c r="G3100" s="1" t="s">
        <v>423</v>
      </c>
      <c r="H3100" s="29">
        <v>12176.01</v>
      </c>
      <c r="I3100" s="46">
        <v>441.06</v>
      </c>
      <c r="J3100" s="30">
        <v>462.77199999999999</v>
      </c>
      <c r="K3100" s="4"/>
      <c r="L3100" s="3" t="s">
        <v>800</v>
      </c>
      <c r="M3100" s="2">
        <v>45152</v>
      </c>
      <c r="N3100" s="2" t="s">
        <v>1408</v>
      </c>
      <c r="O3100" s="5">
        <v>45162</v>
      </c>
      <c r="P3100" s="2"/>
      <c r="Q3100" s="2"/>
      <c r="R3100" s="1"/>
      <c r="S3100" s="45"/>
      <c r="T3100" s="31"/>
    </row>
    <row r="3101" spans="1:20" hidden="1" x14ac:dyDescent="0.25">
      <c r="A3101" s="1">
        <v>27950098</v>
      </c>
      <c r="B3101" s="2">
        <v>45152</v>
      </c>
      <c r="C3101" s="2" t="s">
        <v>715</v>
      </c>
      <c r="D3101" s="1" t="s">
        <v>723</v>
      </c>
      <c r="E3101" s="1" t="s">
        <v>5</v>
      </c>
      <c r="F3101" s="1">
        <v>128543</v>
      </c>
      <c r="G3101" s="1" t="s">
        <v>422</v>
      </c>
      <c r="H3101" s="29">
        <v>7449</v>
      </c>
      <c r="I3101" s="46">
        <v>250.31</v>
      </c>
      <c r="J3101" s="30">
        <v>268.23599999999999</v>
      </c>
      <c r="K3101" s="4"/>
      <c r="L3101" s="3" t="s">
        <v>659</v>
      </c>
      <c r="M3101" s="2">
        <v>45152</v>
      </c>
      <c r="N3101" s="2"/>
      <c r="O3101" s="5">
        <v>45163</v>
      </c>
      <c r="P3101" s="2"/>
      <c r="Q3101" s="2"/>
      <c r="R3101" s="1"/>
      <c r="S3101" s="45"/>
      <c r="T3101" s="31"/>
    </row>
    <row r="3102" spans="1:20" hidden="1" x14ac:dyDescent="0.25">
      <c r="A3102" s="1">
        <v>27993598</v>
      </c>
      <c r="B3102" s="2">
        <v>45152</v>
      </c>
      <c r="C3102" s="2" t="s">
        <v>715</v>
      </c>
      <c r="D3102" s="1" t="s">
        <v>761</v>
      </c>
      <c r="E3102" s="1" t="s">
        <v>5</v>
      </c>
      <c r="F3102" s="1">
        <v>128544</v>
      </c>
      <c r="G3102" s="1" t="s">
        <v>422</v>
      </c>
      <c r="H3102" s="29">
        <v>12106.71</v>
      </c>
      <c r="I3102" s="46">
        <v>406.23</v>
      </c>
      <c r="J3102" s="30">
        <v>434</v>
      </c>
      <c r="K3102" s="4"/>
      <c r="L3102" s="3" t="s">
        <v>659</v>
      </c>
      <c r="M3102" s="2">
        <v>45152</v>
      </c>
      <c r="N3102" s="2"/>
      <c r="O3102" s="5">
        <v>45170</v>
      </c>
      <c r="P3102" s="2"/>
      <c r="Q3102" s="2"/>
      <c r="R3102" s="1"/>
      <c r="S3102" s="45"/>
      <c r="T3102" s="31"/>
    </row>
    <row r="3103" spans="1:20" hidden="1" x14ac:dyDescent="0.25">
      <c r="A3103" s="1">
        <v>26009398</v>
      </c>
      <c r="B3103" s="2">
        <v>45155</v>
      </c>
      <c r="C3103" s="2" t="s">
        <v>715</v>
      </c>
      <c r="D3103" s="1" t="s">
        <v>268</v>
      </c>
      <c r="E3103" s="1" t="s">
        <v>51</v>
      </c>
      <c r="F3103" s="1">
        <v>128548</v>
      </c>
      <c r="G3103" s="1" t="s">
        <v>422</v>
      </c>
      <c r="H3103" s="29">
        <v>131976.76</v>
      </c>
      <c r="I3103" s="46">
        <v>5339.33</v>
      </c>
      <c r="J3103" s="30">
        <v>6022.04</v>
      </c>
      <c r="K3103" s="4"/>
      <c r="L3103" s="3" t="s">
        <v>799</v>
      </c>
      <c r="M3103" s="2">
        <v>45152</v>
      </c>
      <c r="N3103" s="2"/>
      <c r="O3103" s="2">
        <v>45163</v>
      </c>
      <c r="P3103" s="2"/>
      <c r="Q3103" s="2"/>
      <c r="R3103" s="1"/>
      <c r="S3103" s="45"/>
      <c r="T3103" s="31"/>
    </row>
    <row r="3104" spans="1:20" hidden="1" x14ac:dyDescent="0.25">
      <c r="A3104" s="1">
        <v>28179798</v>
      </c>
      <c r="B3104" s="2">
        <v>45153</v>
      </c>
      <c r="C3104" s="2" t="s">
        <v>715</v>
      </c>
      <c r="D3104" s="1" t="s">
        <v>770</v>
      </c>
      <c r="E3104" s="1" t="s">
        <v>80</v>
      </c>
      <c r="F3104" s="1">
        <v>128555</v>
      </c>
      <c r="G3104" s="1" t="s">
        <v>423</v>
      </c>
      <c r="H3104" s="29">
        <v>21909</v>
      </c>
      <c r="I3104" s="46">
        <v>1634.38</v>
      </c>
      <c r="J3104" s="30">
        <v>958.83</v>
      </c>
      <c r="K3104" s="4"/>
      <c r="L3104" s="3" t="s">
        <v>510</v>
      </c>
      <c r="M3104" s="2">
        <v>45152</v>
      </c>
      <c r="N3104" s="2"/>
      <c r="O3104" s="2">
        <v>45167</v>
      </c>
      <c r="P3104" s="2"/>
      <c r="Q3104" s="2"/>
      <c r="R3104" s="1"/>
      <c r="S3104" s="45"/>
      <c r="T3104" s="31"/>
    </row>
    <row r="3105" spans="1:20" hidden="1" x14ac:dyDescent="0.25">
      <c r="A3105" s="1">
        <v>26328298</v>
      </c>
      <c r="B3105" s="2">
        <v>45152</v>
      </c>
      <c r="C3105" s="2" t="s">
        <v>715</v>
      </c>
      <c r="D3105" s="1" t="s">
        <v>14</v>
      </c>
      <c r="E3105" s="1" t="s">
        <v>10</v>
      </c>
      <c r="F3105" s="1">
        <v>128556</v>
      </c>
      <c r="G3105" s="1" t="s">
        <v>423</v>
      </c>
      <c r="H3105" s="29">
        <v>52302.65</v>
      </c>
      <c r="I3105" s="46">
        <v>2193.63</v>
      </c>
      <c r="J3105" s="30">
        <v>1754.8979999999999</v>
      </c>
      <c r="K3105" s="4"/>
      <c r="L3105" s="3" t="s">
        <v>510</v>
      </c>
      <c r="M3105" s="2">
        <v>45152</v>
      </c>
      <c r="N3105" s="2"/>
      <c r="O3105" s="2">
        <v>45166</v>
      </c>
      <c r="P3105" s="2"/>
      <c r="Q3105" s="2"/>
      <c r="R3105" s="1"/>
      <c r="S3105" s="45"/>
      <c r="T3105" s="31"/>
    </row>
    <row r="3106" spans="1:20" hidden="1" x14ac:dyDescent="0.25">
      <c r="A3106" s="1">
        <v>28016498</v>
      </c>
      <c r="B3106" s="2">
        <v>45152</v>
      </c>
      <c r="C3106" s="2" t="s">
        <v>715</v>
      </c>
      <c r="D3106" s="1" t="s">
        <v>35</v>
      </c>
      <c r="E3106" s="1" t="s">
        <v>26</v>
      </c>
      <c r="F3106" s="1">
        <v>128557</v>
      </c>
      <c r="G3106" s="1" t="s">
        <v>424</v>
      </c>
      <c r="H3106" s="29">
        <v>7672.47</v>
      </c>
      <c r="I3106" s="46">
        <v>457.22</v>
      </c>
      <c r="J3106" s="30">
        <v>268.23599999999999</v>
      </c>
      <c r="K3106" s="4"/>
      <c r="L3106" s="3" t="s">
        <v>510</v>
      </c>
      <c r="M3106" s="2">
        <v>45152</v>
      </c>
      <c r="N3106" s="2"/>
      <c r="O3106" s="2">
        <v>45170</v>
      </c>
      <c r="P3106" s="2"/>
      <c r="Q3106" s="2"/>
      <c r="R3106" s="1"/>
      <c r="S3106" s="45"/>
      <c r="T3106" s="31"/>
    </row>
    <row r="3107" spans="1:20" hidden="1" x14ac:dyDescent="0.25">
      <c r="A3107" s="1">
        <v>28267498</v>
      </c>
      <c r="B3107" s="2">
        <v>45152</v>
      </c>
      <c r="C3107" s="2" t="s">
        <v>715</v>
      </c>
      <c r="D3107" s="1" t="s">
        <v>1089</v>
      </c>
      <c r="E3107" s="1" t="s">
        <v>30</v>
      </c>
      <c r="F3107" s="1">
        <v>128558</v>
      </c>
      <c r="G3107" s="1" t="s">
        <v>425</v>
      </c>
      <c r="H3107" s="29">
        <v>19319.13</v>
      </c>
      <c r="I3107" s="46">
        <v>1086.07</v>
      </c>
      <c r="J3107" s="30">
        <v>562.56500000000005</v>
      </c>
      <c r="K3107" s="4"/>
      <c r="L3107" s="3" t="s">
        <v>798</v>
      </c>
      <c r="M3107" s="2">
        <v>45152</v>
      </c>
      <c r="N3107" s="2"/>
      <c r="O3107" s="5">
        <v>45177</v>
      </c>
      <c r="P3107" s="2"/>
      <c r="Q3107" s="2"/>
      <c r="R3107" s="1"/>
      <c r="S3107" s="45"/>
      <c r="T3107" s="31"/>
    </row>
    <row r="3108" spans="1:20" hidden="1" x14ac:dyDescent="0.25">
      <c r="A3108" s="34">
        <v>27796398</v>
      </c>
      <c r="B3108" s="5">
        <v>45160</v>
      </c>
      <c r="C3108" s="2" t="s">
        <v>715</v>
      </c>
      <c r="D3108" s="34" t="s">
        <v>136</v>
      </c>
      <c r="E3108" s="34" t="s">
        <v>16</v>
      </c>
      <c r="F3108" s="34">
        <v>128559</v>
      </c>
      <c r="G3108" s="1" t="s">
        <v>423</v>
      </c>
      <c r="H3108" s="46">
        <v>210000</v>
      </c>
      <c r="I3108" s="46">
        <v>11025</v>
      </c>
      <c r="J3108" s="47">
        <v>8713.3719999999994</v>
      </c>
      <c r="K3108" s="34"/>
      <c r="L3108" s="34" t="s">
        <v>800</v>
      </c>
      <c r="M3108" s="5">
        <v>45152</v>
      </c>
      <c r="N3108" s="2" t="s">
        <v>1408</v>
      </c>
      <c r="O3108" s="5">
        <v>45164</v>
      </c>
      <c r="P3108" s="2"/>
      <c r="Q3108" s="2"/>
      <c r="R3108" s="1"/>
      <c r="S3108" s="45"/>
      <c r="T3108" s="31"/>
    </row>
    <row r="3109" spans="1:20" hidden="1" x14ac:dyDescent="0.25">
      <c r="A3109" s="1">
        <v>28344098</v>
      </c>
      <c r="B3109" s="2">
        <v>45153</v>
      </c>
      <c r="C3109" s="2" t="s">
        <v>715</v>
      </c>
      <c r="D3109" s="1" t="s">
        <v>777</v>
      </c>
      <c r="E3109" s="1" t="s">
        <v>80</v>
      </c>
      <c r="F3109" s="1">
        <v>128560</v>
      </c>
      <c r="G3109" s="1" t="s">
        <v>423</v>
      </c>
      <c r="H3109" s="29">
        <v>17553.18</v>
      </c>
      <c r="I3109" s="46">
        <v>959.15</v>
      </c>
      <c r="J3109" s="30">
        <v>562.70100000000002</v>
      </c>
      <c r="K3109" s="4"/>
      <c r="L3109" s="3" t="s">
        <v>510</v>
      </c>
      <c r="M3109" s="2">
        <v>45152</v>
      </c>
      <c r="N3109" s="2"/>
      <c r="O3109" s="2">
        <v>45167</v>
      </c>
      <c r="P3109" s="2"/>
      <c r="Q3109" s="2"/>
      <c r="R3109" s="1"/>
      <c r="S3109" s="45"/>
      <c r="T3109" s="31"/>
    </row>
    <row r="3110" spans="1:20" hidden="1" x14ac:dyDescent="0.25">
      <c r="A3110" s="1">
        <v>27989798</v>
      </c>
      <c r="B3110" s="2">
        <v>45154</v>
      </c>
      <c r="C3110" s="2" t="s">
        <v>715</v>
      </c>
      <c r="D3110" s="1" t="s">
        <v>50</v>
      </c>
      <c r="E3110" s="1" t="s">
        <v>51</v>
      </c>
      <c r="F3110" s="1">
        <v>128561</v>
      </c>
      <c r="G3110" s="1" t="s">
        <v>422</v>
      </c>
      <c r="H3110" s="29">
        <v>7125.13</v>
      </c>
      <c r="I3110" s="46">
        <v>238.58</v>
      </c>
      <c r="J3110" s="30">
        <v>235.173</v>
      </c>
      <c r="K3110" s="4"/>
      <c r="L3110" s="3" t="s">
        <v>842</v>
      </c>
      <c r="M3110" s="2">
        <v>45152</v>
      </c>
      <c r="N3110" s="2"/>
      <c r="O3110" s="5">
        <v>45162</v>
      </c>
      <c r="P3110" s="5"/>
      <c r="Q3110" s="2"/>
      <c r="R3110" s="1"/>
      <c r="S3110" s="45"/>
      <c r="T3110" s="31"/>
    </row>
    <row r="3111" spans="1:20" hidden="1" x14ac:dyDescent="0.25">
      <c r="A3111" s="1">
        <v>27966998</v>
      </c>
      <c r="B3111" s="2">
        <v>45152</v>
      </c>
      <c r="C3111" s="2" t="s">
        <v>715</v>
      </c>
      <c r="D3111" s="1" t="s">
        <v>1090</v>
      </c>
      <c r="E3111" s="1" t="s">
        <v>30</v>
      </c>
      <c r="F3111" s="1">
        <v>128562</v>
      </c>
      <c r="G3111" s="1" t="s">
        <v>425</v>
      </c>
      <c r="H3111" s="29">
        <v>17551.71</v>
      </c>
      <c r="I3111" s="46">
        <v>1250.67</v>
      </c>
      <c r="J3111" s="30">
        <v>661.774</v>
      </c>
      <c r="K3111" s="4"/>
      <c r="L3111" s="3" t="s">
        <v>798</v>
      </c>
      <c r="M3111" s="2">
        <v>45152</v>
      </c>
      <c r="N3111" s="27"/>
      <c r="O3111" s="5">
        <v>45180</v>
      </c>
      <c r="P3111" s="2"/>
      <c r="Q3111" s="2"/>
      <c r="R3111" s="1"/>
      <c r="S3111" s="45"/>
      <c r="T3111" s="31"/>
    </row>
    <row r="3112" spans="1:20" hidden="1" x14ac:dyDescent="0.25">
      <c r="A3112" s="1">
        <v>28127098</v>
      </c>
      <c r="B3112" s="2">
        <v>45153</v>
      </c>
      <c r="C3112" s="2" t="s">
        <v>715</v>
      </c>
      <c r="D3112" s="1" t="s">
        <v>778</v>
      </c>
      <c r="E3112" s="1" t="s">
        <v>80</v>
      </c>
      <c r="F3112" s="1">
        <v>128563</v>
      </c>
      <c r="G3112" s="1" t="s">
        <v>423</v>
      </c>
      <c r="H3112" s="29">
        <v>5989</v>
      </c>
      <c r="I3112" s="46">
        <v>329.98</v>
      </c>
      <c r="J3112" s="30">
        <v>193.58500000000001</v>
      </c>
      <c r="K3112" s="4"/>
      <c r="L3112" s="3" t="s">
        <v>510</v>
      </c>
      <c r="M3112" s="2">
        <v>45152</v>
      </c>
      <c r="N3112" s="2"/>
      <c r="O3112" s="2">
        <v>45182</v>
      </c>
      <c r="P3112" s="2"/>
      <c r="Q3112" s="2"/>
      <c r="R3112" s="1"/>
      <c r="S3112" s="45"/>
      <c r="T3112" s="31"/>
    </row>
    <row r="3113" spans="1:20" hidden="1" x14ac:dyDescent="0.25">
      <c r="A3113" s="1">
        <v>28423498</v>
      </c>
      <c r="B3113" s="2">
        <v>45152</v>
      </c>
      <c r="C3113" s="2" t="s">
        <v>715</v>
      </c>
      <c r="D3113" s="1" t="s">
        <v>1091</v>
      </c>
      <c r="E3113" s="1" t="s">
        <v>420</v>
      </c>
      <c r="F3113" s="1">
        <v>128564</v>
      </c>
      <c r="G3113" s="1" t="s">
        <v>424</v>
      </c>
      <c r="H3113" s="29">
        <v>15871.27</v>
      </c>
      <c r="I3113" s="46">
        <v>1542.6</v>
      </c>
      <c r="J3113" s="30">
        <v>509.72300000000001</v>
      </c>
      <c r="K3113" s="4"/>
      <c r="L3113" s="3" t="s">
        <v>798</v>
      </c>
      <c r="M3113" s="2">
        <v>45152</v>
      </c>
      <c r="N3113" s="2"/>
      <c r="O3113" s="5">
        <v>45183</v>
      </c>
      <c r="P3113" s="2"/>
      <c r="Q3113" s="2"/>
      <c r="R3113" s="1"/>
      <c r="S3113" s="45"/>
      <c r="T3113" s="31"/>
    </row>
    <row r="3114" spans="1:20" hidden="1" x14ac:dyDescent="0.25">
      <c r="A3114" s="1">
        <v>27910398</v>
      </c>
      <c r="B3114" s="2">
        <v>45152</v>
      </c>
      <c r="C3114" s="2" t="s">
        <v>715</v>
      </c>
      <c r="D3114" s="1" t="s">
        <v>92</v>
      </c>
      <c r="E3114" s="1" t="s">
        <v>30</v>
      </c>
      <c r="F3114" s="1">
        <v>128571</v>
      </c>
      <c r="G3114" s="1" t="s">
        <v>425</v>
      </c>
      <c r="H3114" s="29">
        <v>8739</v>
      </c>
      <c r="I3114" s="46">
        <v>635.76</v>
      </c>
      <c r="J3114" s="30">
        <v>304</v>
      </c>
      <c r="K3114" s="4"/>
      <c r="L3114" s="3" t="s">
        <v>798</v>
      </c>
      <c r="M3114" s="2">
        <v>45152</v>
      </c>
      <c r="N3114" s="2"/>
      <c r="O3114" s="5">
        <v>45169</v>
      </c>
      <c r="P3114" s="2"/>
      <c r="Q3114" s="2"/>
      <c r="R3114" s="1"/>
      <c r="S3114" s="45"/>
      <c r="T3114" s="31"/>
    </row>
    <row r="3115" spans="1:20" hidden="1" x14ac:dyDescent="0.25">
      <c r="A3115" s="1">
        <v>27940698</v>
      </c>
      <c r="B3115" s="2">
        <v>45152</v>
      </c>
      <c r="C3115" s="2" t="s">
        <v>715</v>
      </c>
      <c r="D3115" s="1" t="s">
        <v>159</v>
      </c>
      <c r="E3115" s="1" t="s">
        <v>30</v>
      </c>
      <c r="F3115" s="1">
        <v>128572</v>
      </c>
      <c r="G3115" s="1" t="s">
        <v>425</v>
      </c>
      <c r="H3115" s="29">
        <v>10009</v>
      </c>
      <c r="I3115" s="46">
        <v>737.97</v>
      </c>
      <c r="J3115" s="30">
        <v>366</v>
      </c>
      <c r="K3115" s="4"/>
      <c r="L3115" s="3" t="s">
        <v>798</v>
      </c>
      <c r="M3115" s="2">
        <v>45152</v>
      </c>
      <c r="N3115" s="2"/>
      <c r="O3115" s="5">
        <v>45175</v>
      </c>
      <c r="P3115" s="2"/>
      <c r="Q3115" s="2"/>
      <c r="R3115" s="1"/>
      <c r="S3115" s="45"/>
      <c r="T3115" s="31"/>
    </row>
    <row r="3116" spans="1:20" hidden="1" x14ac:dyDescent="0.25">
      <c r="A3116" s="1">
        <v>28055098</v>
      </c>
      <c r="B3116" s="2">
        <v>45152</v>
      </c>
      <c r="C3116" s="2" t="s">
        <v>715</v>
      </c>
      <c r="D3116" s="1" t="s">
        <v>146</v>
      </c>
      <c r="E3116" s="1" t="s">
        <v>30</v>
      </c>
      <c r="F3116" s="1">
        <v>128573</v>
      </c>
      <c r="G3116" s="1" t="s">
        <v>425</v>
      </c>
      <c r="H3116" s="29">
        <v>7449</v>
      </c>
      <c r="I3116" s="46">
        <v>567.94000000000005</v>
      </c>
      <c r="J3116" s="30">
        <v>268</v>
      </c>
      <c r="K3116" s="4"/>
      <c r="L3116" s="3" t="s">
        <v>798</v>
      </c>
      <c r="M3116" s="2">
        <v>45152</v>
      </c>
      <c r="N3116" s="2"/>
      <c r="O3116" s="5">
        <v>45175</v>
      </c>
      <c r="P3116" s="2"/>
      <c r="Q3116" s="2"/>
      <c r="R3116" s="1"/>
      <c r="S3116" s="45"/>
      <c r="T3116" s="31"/>
    </row>
    <row r="3117" spans="1:20" hidden="1" x14ac:dyDescent="0.25">
      <c r="A3117" s="1">
        <v>27994398</v>
      </c>
      <c r="B3117" s="2">
        <v>45152</v>
      </c>
      <c r="C3117" s="2" t="s">
        <v>715</v>
      </c>
      <c r="D3117" s="1" t="s">
        <v>75</v>
      </c>
      <c r="E3117" s="1" t="s">
        <v>6</v>
      </c>
      <c r="F3117" s="1">
        <v>128576</v>
      </c>
      <c r="G3117" s="1" t="s">
        <v>422</v>
      </c>
      <c r="H3117" s="29">
        <v>4202.0600000000004</v>
      </c>
      <c r="I3117" s="46">
        <v>173.7</v>
      </c>
      <c r="J3117" s="30">
        <v>137</v>
      </c>
      <c r="K3117" s="4"/>
      <c r="L3117" s="3" t="s">
        <v>52</v>
      </c>
      <c r="M3117" s="2">
        <v>45152</v>
      </c>
      <c r="N3117" s="2"/>
      <c r="O3117" s="5">
        <v>45163</v>
      </c>
      <c r="P3117" s="2"/>
      <c r="Q3117" s="2"/>
      <c r="R3117" s="1"/>
      <c r="S3117" s="45"/>
      <c r="T3117" s="31"/>
    </row>
    <row r="3118" spans="1:20" hidden="1" x14ac:dyDescent="0.25">
      <c r="A3118" s="1">
        <v>28004098</v>
      </c>
      <c r="B3118" s="2">
        <v>45154</v>
      </c>
      <c r="C3118" s="2" t="s">
        <v>715</v>
      </c>
      <c r="D3118" s="1" t="s">
        <v>791</v>
      </c>
      <c r="E3118" s="1" t="s">
        <v>94</v>
      </c>
      <c r="F3118" s="1">
        <v>128577</v>
      </c>
      <c r="G3118" s="1" t="s">
        <v>426</v>
      </c>
      <c r="H3118" s="29">
        <v>245000</v>
      </c>
      <c r="I3118" s="46">
        <v>8073.86</v>
      </c>
      <c r="J3118" s="30">
        <v>12207.358</v>
      </c>
      <c r="K3118" s="4"/>
      <c r="L3118" s="3" t="s">
        <v>76</v>
      </c>
      <c r="M3118" s="2">
        <v>45152</v>
      </c>
      <c r="N3118" s="2"/>
      <c r="O3118" s="5">
        <v>45163</v>
      </c>
      <c r="P3118" s="2"/>
      <c r="Q3118" s="2"/>
      <c r="R3118" s="1"/>
      <c r="S3118" s="45"/>
      <c r="T3118" s="31"/>
    </row>
    <row r="3119" spans="1:20" hidden="1" x14ac:dyDescent="0.25">
      <c r="A3119" s="1">
        <v>28478998</v>
      </c>
      <c r="B3119" s="2">
        <v>45152</v>
      </c>
      <c r="C3119" s="2" t="s">
        <v>715</v>
      </c>
      <c r="D3119" s="1" t="s">
        <v>763</v>
      </c>
      <c r="E3119" s="1" t="s">
        <v>51</v>
      </c>
      <c r="F3119" s="1">
        <v>128580</v>
      </c>
      <c r="G3119" s="1" t="s">
        <v>422</v>
      </c>
      <c r="H3119" s="29">
        <v>11809</v>
      </c>
      <c r="I3119" s="46">
        <v>308.95</v>
      </c>
      <c r="J3119" s="30">
        <v>384.01</v>
      </c>
      <c r="K3119" s="4"/>
      <c r="L3119" s="3" t="s">
        <v>188</v>
      </c>
      <c r="M3119" s="2">
        <v>45152</v>
      </c>
      <c r="N3119" s="2"/>
      <c r="O3119" s="5">
        <v>45155</v>
      </c>
      <c r="P3119" s="2"/>
      <c r="Q3119" s="2"/>
      <c r="R3119" s="1"/>
      <c r="S3119" s="45"/>
      <c r="T3119" s="31"/>
    </row>
    <row r="3120" spans="1:20" hidden="1" x14ac:dyDescent="0.25">
      <c r="A3120" s="1">
        <v>27564298</v>
      </c>
      <c r="B3120" s="2">
        <v>45154</v>
      </c>
      <c r="C3120" s="2" t="s">
        <v>715</v>
      </c>
      <c r="D3120" s="1" t="s">
        <v>783</v>
      </c>
      <c r="E3120" s="1" t="s">
        <v>28</v>
      </c>
      <c r="F3120" s="1">
        <v>128581</v>
      </c>
      <c r="G3120" s="1" t="s">
        <v>425</v>
      </c>
      <c r="H3120" s="29">
        <v>72000</v>
      </c>
      <c r="I3120" s="46">
        <v>2618.1799999999998</v>
      </c>
      <c r="J3120" s="30">
        <v>2532.768</v>
      </c>
      <c r="K3120" s="4"/>
      <c r="L3120" s="3" t="s">
        <v>76</v>
      </c>
      <c r="M3120" s="2">
        <v>45152</v>
      </c>
      <c r="N3120" s="2"/>
      <c r="O3120" s="5">
        <v>45166</v>
      </c>
      <c r="P3120" s="2"/>
      <c r="Q3120" s="2"/>
      <c r="R3120" s="1"/>
      <c r="S3120" s="45"/>
      <c r="T3120" s="31"/>
    </row>
    <row r="3121" spans="1:20" hidden="1" x14ac:dyDescent="0.25">
      <c r="A3121" s="1">
        <v>28404598</v>
      </c>
      <c r="B3121" s="2">
        <v>45154</v>
      </c>
      <c r="C3121" s="2" t="s">
        <v>715</v>
      </c>
      <c r="D3121" s="1" t="s">
        <v>185</v>
      </c>
      <c r="E3121" s="1" t="s">
        <v>80</v>
      </c>
      <c r="F3121" s="1">
        <v>128596</v>
      </c>
      <c r="G3121" s="1" t="s">
        <v>423</v>
      </c>
      <c r="H3121" s="29">
        <v>7809.93</v>
      </c>
      <c r="I3121" s="46">
        <v>282.89999999999998</v>
      </c>
      <c r="J3121" s="30">
        <v>235.399</v>
      </c>
      <c r="K3121" s="4"/>
      <c r="L3121" s="3" t="s">
        <v>800</v>
      </c>
      <c r="M3121" s="2">
        <v>45152</v>
      </c>
      <c r="N3121" s="2" t="s">
        <v>1408</v>
      </c>
      <c r="O3121" s="5">
        <v>45162</v>
      </c>
      <c r="P3121" s="2"/>
      <c r="Q3121" s="2"/>
      <c r="R3121" s="1"/>
      <c r="S3121" s="45"/>
      <c r="T3121" s="31"/>
    </row>
    <row r="3122" spans="1:20" hidden="1" x14ac:dyDescent="0.25">
      <c r="A3122" s="1">
        <v>27511798</v>
      </c>
      <c r="B3122" s="2">
        <v>45153</v>
      </c>
      <c r="C3122" s="2" t="s">
        <v>715</v>
      </c>
      <c r="D3122" s="1" t="s">
        <v>125</v>
      </c>
      <c r="E3122" s="1" t="s">
        <v>30</v>
      </c>
      <c r="F3122" s="1">
        <v>128597</v>
      </c>
      <c r="G3122" s="1" t="s">
        <v>425</v>
      </c>
      <c r="H3122" s="29">
        <v>11127</v>
      </c>
      <c r="I3122" s="46">
        <v>725.84</v>
      </c>
      <c r="J3122" s="30">
        <v>357.303</v>
      </c>
      <c r="K3122" s="4"/>
      <c r="L3122" s="3" t="s">
        <v>798</v>
      </c>
      <c r="M3122" s="2">
        <v>45152</v>
      </c>
      <c r="N3122" s="2"/>
      <c r="O3122" s="5">
        <v>45169</v>
      </c>
      <c r="P3122" s="2"/>
      <c r="Q3122" s="2"/>
      <c r="R3122" s="1"/>
      <c r="S3122" s="45"/>
      <c r="T3122" s="31"/>
    </row>
    <row r="3123" spans="1:20" hidden="1" x14ac:dyDescent="0.25">
      <c r="A3123" s="1">
        <v>27813398</v>
      </c>
      <c r="B3123" s="2">
        <v>45152</v>
      </c>
      <c r="C3123" s="2" t="s">
        <v>715</v>
      </c>
      <c r="D3123" s="1" t="s">
        <v>482</v>
      </c>
      <c r="E3123" s="1" t="s">
        <v>6</v>
      </c>
      <c r="F3123" s="1">
        <v>128598</v>
      </c>
      <c r="G3123" s="1" t="s">
        <v>422</v>
      </c>
      <c r="H3123" s="29">
        <v>13889</v>
      </c>
      <c r="I3123" s="46">
        <v>677.95</v>
      </c>
      <c r="J3123" s="30">
        <v>524.35900000000004</v>
      </c>
      <c r="K3123" s="4"/>
      <c r="L3123" s="3" t="s">
        <v>52</v>
      </c>
      <c r="M3123" s="2">
        <v>45152</v>
      </c>
      <c r="N3123" s="2"/>
      <c r="O3123" s="5">
        <v>45161</v>
      </c>
      <c r="P3123" s="2"/>
      <c r="Q3123" s="2"/>
      <c r="R3123" s="1"/>
      <c r="S3123" s="45"/>
      <c r="T3123" s="31"/>
    </row>
    <row r="3124" spans="1:20" hidden="1" x14ac:dyDescent="0.25">
      <c r="A3124" s="1">
        <v>27671698</v>
      </c>
      <c r="B3124" s="2">
        <v>45154</v>
      </c>
      <c r="C3124" s="2" t="s">
        <v>715</v>
      </c>
      <c r="D3124" s="1" t="s">
        <v>896</v>
      </c>
      <c r="E3124" s="1" t="s">
        <v>80</v>
      </c>
      <c r="F3124" s="1">
        <v>128607</v>
      </c>
      <c r="G3124" s="1" t="s">
        <v>423</v>
      </c>
      <c r="H3124" s="29">
        <v>59608.25</v>
      </c>
      <c r="I3124" s="46">
        <v>2159.2199999999998</v>
      </c>
      <c r="J3124" s="30">
        <v>2254.5430000000001</v>
      </c>
      <c r="K3124" s="4"/>
      <c r="L3124" s="3" t="s">
        <v>800</v>
      </c>
      <c r="M3124" s="2">
        <v>45152</v>
      </c>
      <c r="N3124" s="2" t="s">
        <v>1408</v>
      </c>
      <c r="O3124" s="5">
        <v>45161</v>
      </c>
      <c r="P3124" s="2"/>
      <c r="Q3124" s="2"/>
      <c r="R3124" s="1"/>
      <c r="S3124" s="45"/>
      <c r="T3124" s="31"/>
    </row>
    <row r="3125" spans="1:20" hidden="1" x14ac:dyDescent="0.25">
      <c r="A3125" s="1">
        <v>28083798</v>
      </c>
      <c r="B3125" s="2">
        <v>45152</v>
      </c>
      <c r="C3125" s="2" t="s">
        <v>715</v>
      </c>
      <c r="D3125" s="1" t="s">
        <v>255</v>
      </c>
      <c r="E3125" s="1" t="s">
        <v>6</v>
      </c>
      <c r="F3125" s="1">
        <v>128608</v>
      </c>
      <c r="G3125" s="1" t="s">
        <v>422</v>
      </c>
      <c r="H3125" s="29">
        <v>6649</v>
      </c>
      <c r="I3125" s="46">
        <v>192.55</v>
      </c>
      <c r="J3125" s="30">
        <v>195.82499999999999</v>
      </c>
      <c r="K3125" s="4"/>
      <c r="L3125" s="3" t="s">
        <v>52</v>
      </c>
      <c r="M3125" s="2">
        <v>45152</v>
      </c>
      <c r="N3125" s="2"/>
      <c r="O3125" s="5">
        <v>45160</v>
      </c>
      <c r="P3125" s="2"/>
      <c r="Q3125" s="2"/>
      <c r="R3125" s="1"/>
      <c r="S3125" s="45"/>
      <c r="T3125" s="31"/>
    </row>
    <row r="3126" spans="1:20" hidden="1" x14ac:dyDescent="0.25">
      <c r="A3126" s="1">
        <v>28448898</v>
      </c>
      <c r="B3126" s="2">
        <v>45153</v>
      </c>
      <c r="C3126" s="2" t="s">
        <v>715</v>
      </c>
      <c r="D3126" s="1" t="s">
        <v>779</v>
      </c>
      <c r="E3126" s="1" t="s">
        <v>80</v>
      </c>
      <c r="F3126" s="1">
        <v>128609</v>
      </c>
      <c r="G3126" s="1" t="s">
        <v>423</v>
      </c>
      <c r="H3126" s="29">
        <v>3322.07</v>
      </c>
      <c r="I3126" s="46">
        <v>158.16999999999999</v>
      </c>
      <c r="J3126" s="30">
        <v>74.147000000000006</v>
      </c>
      <c r="K3126" s="4"/>
      <c r="L3126" s="3" t="s">
        <v>510</v>
      </c>
      <c r="M3126" s="2">
        <v>45152</v>
      </c>
      <c r="N3126" s="2"/>
      <c r="O3126" s="2">
        <v>45167</v>
      </c>
      <c r="P3126" s="2"/>
      <c r="Q3126" s="2"/>
      <c r="R3126" s="1"/>
      <c r="S3126" s="45"/>
      <c r="T3126" s="31"/>
    </row>
    <row r="3127" spans="1:20" hidden="1" x14ac:dyDescent="0.25">
      <c r="A3127" s="34">
        <v>27576698</v>
      </c>
      <c r="B3127" s="5">
        <v>45159</v>
      </c>
      <c r="C3127" s="2" t="s">
        <v>715</v>
      </c>
      <c r="D3127" s="34" t="s">
        <v>31</v>
      </c>
      <c r="E3127" s="34" t="s">
        <v>26</v>
      </c>
      <c r="F3127" s="34">
        <v>128611</v>
      </c>
      <c r="G3127" s="1" t="s">
        <v>424</v>
      </c>
      <c r="H3127" s="46">
        <v>240000</v>
      </c>
      <c r="I3127" s="46">
        <v>12642.67</v>
      </c>
      <c r="J3127" s="47">
        <v>6870.8469999999998</v>
      </c>
      <c r="K3127" s="34"/>
      <c r="L3127" s="34" t="s">
        <v>800</v>
      </c>
      <c r="M3127" s="5">
        <v>45152</v>
      </c>
      <c r="N3127" s="2" t="s">
        <v>1408</v>
      </c>
      <c r="O3127" s="5">
        <v>45167</v>
      </c>
      <c r="P3127" s="2"/>
      <c r="Q3127" s="2"/>
      <c r="R3127" s="1"/>
      <c r="S3127" s="45"/>
      <c r="T3127" s="31"/>
    </row>
    <row r="3128" spans="1:20" hidden="1" x14ac:dyDescent="0.25">
      <c r="A3128" s="1"/>
      <c r="B3128" s="2">
        <v>45154</v>
      </c>
      <c r="C3128" s="2" t="s">
        <v>715</v>
      </c>
      <c r="D3128" s="1" t="s">
        <v>295</v>
      </c>
      <c r="E3128" s="1" t="s">
        <v>6</v>
      </c>
      <c r="F3128" s="1">
        <v>128620</v>
      </c>
      <c r="G3128" s="1" t="s">
        <v>422</v>
      </c>
      <c r="H3128" s="29">
        <v>12192.82</v>
      </c>
      <c r="I3128" s="46">
        <v>162.38999999999999</v>
      </c>
      <c r="J3128" s="30">
        <v>47.423999999999999</v>
      </c>
      <c r="K3128" s="4"/>
      <c r="L3128" s="3" t="s">
        <v>52</v>
      </c>
      <c r="M3128" s="2">
        <v>45153</v>
      </c>
      <c r="N3128" s="2" t="s">
        <v>1482</v>
      </c>
      <c r="O3128" s="5">
        <v>45167</v>
      </c>
      <c r="P3128" s="2"/>
      <c r="Q3128" s="2"/>
      <c r="R3128" s="1"/>
      <c r="S3128" s="45"/>
      <c r="T3128" s="31"/>
    </row>
    <row r="3129" spans="1:20" hidden="1" x14ac:dyDescent="0.25">
      <c r="A3129" s="1">
        <v>28543298</v>
      </c>
      <c r="B3129" s="2">
        <v>45153</v>
      </c>
      <c r="C3129" s="2" t="s">
        <v>715</v>
      </c>
      <c r="D3129" s="1" t="s">
        <v>34</v>
      </c>
      <c r="E3129" s="1" t="s">
        <v>28</v>
      </c>
      <c r="F3129" s="1">
        <v>128631</v>
      </c>
      <c r="G3129" s="1" t="s">
        <v>425</v>
      </c>
      <c r="H3129" s="29">
        <v>387301</v>
      </c>
      <c r="I3129" s="46">
        <v>13188.03</v>
      </c>
      <c r="J3129" s="30">
        <v>14589.16</v>
      </c>
      <c r="K3129" s="4"/>
      <c r="L3129" s="3" t="s">
        <v>800</v>
      </c>
      <c r="M3129" s="2">
        <v>45153</v>
      </c>
      <c r="N3129" s="2" t="s">
        <v>1408</v>
      </c>
      <c r="O3129" s="5">
        <v>45159</v>
      </c>
      <c r="P3129" s="2"/>
      <c r="Q3129" s="2"/>
      <c r="R3129" s="1"/>
      <c r="S3129" s="45"/>
      <c r="T3129" s="31"/>
    </row>
    <row r="3130" spans="1:20" hidden="1" x14ac:dyDescent="0.25">
      <c r="A3130" s="1">
        <v>28345298</v>
      </c>
      <c r="B3130" s="2">
        <v>45153</v>
      </c>
      <c r="C3130" s="2" t="s">
        <v>715</v>
      </c>
      <c r="D3130" s="1" t="s">
        <v>27</v>
      </c>
      <c r="E3130" s="1" t="s">
        <v>28</v>
      </c>
      <c r="F3130" s="1">
        <v>128633</v>
      </c>
      <c r="G3130" s="1" t="s">
        <v>425</v>
      </c>
      <c r="H3130" s="29">
        <v>156000</v>
      </c>
      <c r="I3130" s="46">
        <v>5311.97</v>
      </c>
      <c r="J3130" s="30">
        <v>7352.8469999999998</v>
      </c>
      <c r="K3130" s="4"/>
      <c r="L3130" s="3" t="s">
        <v>800</v>
      </c>
      <c r="M3130" s="2">
        <v>45153</v>
      </c>
      <c r="N3130" s="2" t="s">
        <v>1408</v>
      </c>
      <c r="O3130" s="5" t="s">
        <v>1252</v>
      </c>
      <c r="P3130" s="2"/>
      <c r="Q3130" s="2"/>
      <c r="R3130" s="1"/>
      <c r="S3130" s="45"/>
      <c r="T3130" s="31"/>
    </row>
    <row r="3131" spans="1:20" hidden="1" x14ac:dyDescent="0.25">
      <c r="A3131" s="1">
        <v>28559599</v>
      </c>
      <c r="B3131" s="2">
        <v>45154</v>
      </c>
      <c r="C3131" s="2" t="s">
        <v>715</v>
      </c>
      <c r="D3131" s="1" t="s">
        <v>620</v>
      </c>
      <c r="E3131" s="1" t="s">
        <v>60</v>
      </c>
      <c r="F3131" s="1">
        <v>128634</v>
      </c>
      <c r="G3131" s="1" t="s">
        <v>423</v>
      </c>
      <c r="H3131" s="29">
        <v>598.49</v>
      </c>
      <c r="I3131" s="46">
        <v>116.48</v>
      </c>
      <c r="J3131" s="30">
        <v>28.989000000000001</v>
      </c>
      <c r="K3131" s="4"/>
      <c r="L3131" s="3" t="s">
        <v>61</v>
      </c>
      <c r="M3131" s="2">
        <v>45153</v>
      </c>
      <c r="N3131" s="2"/>
      <c r="O3131" s="5" t="s">
        <v>1175</v>
      </c>
      <c r="P3131" s="2"/>
      <c r="Q3131" s="2"/>
      <c r="R3131" s="1"/>
      <c r="S3131" s="45"/>
      <c r="T3131" s="31"/>
    </row>
    <row r="3132" spans="1:20" hidden="1" x14ac:dyDescent="0.25">
      <c r="A3132" s="1">
        <v>28568399</v>
      </c>
      <c r="B3132" s="2">
        <v>45154</v>
      </c>
      <c r="C3132" s="2" t="s">
        <v>715</v>
      </c>
      <c r="D3132" s="1" t="s">
        <v>557</v>
      </c>
      <c r="E3132" s="1" t="s">
        <v>16</v>
      </c>
      <c r="F3132" s="1">
        <v>128635</v>
      </c>
      <c r="G3132" s="1" t="s">
        <v>423</v>
      </c>
      <c r="H3132" s="29">
        <v>530.46</v>
      </c>
      <c r="I3132" s="46">
        <v>5.68</v>
      </c>
      <c r="J3132" s="30">
        <v>27.832999999999998</v>
      </c>
      <c r="K3132" s="4"/>
      <c r="L3132" s="3" t="s">
        <v>798</v>
      </c>
      <c r="M3132" s="2">
        <v>45153</v>
      </c>
      <c r="N3132" s="2"/>
      <c r="O3132" s="5">
        <v>45156</v>
      </c>
      <c r="P3132" s="2"/>
      <c r="Q3132" s="2"/>
      <c r="R3132" s="1"/>
      <c r="S3132" s="45"/>
      <c r="T3132" s="31"/>
    </row>
    <row r="3133" spans="1:20" hidden="1" x14ac:dyDescent="0.25">
      <c r="A3133" s="34">
        <v>28568399</v>
      </c>
      <c r="B3133" s="5">
        <v>45159</v>
      </c>
      <c r="C3133" s="2" t="s">
        <v>715</v>
      </c>
      <c r="D3133" s="34" t="s">
        <v>557</v>
      </c>
      <c r="E3133" s="34" t="s">
        <v>16</v>
      </c>
      <c r="F3133" s="34">
        <v>128635</v>
      </c>
      <c r="G3133" s="1" t="s">
        <v>423</v>
      </c>
      <c r="H3133" s="46">
        <v>530.46</v>
      </c>
      <c r="I3133" s="46">
        <v>5.68</v>
      </c>
      <c r="J3133" s="47">
        <v>27.832999999999998</v>
      </c>
      <c r="K3133" s="34"/>
      <c r="L3133" s="34" t="s">
        <v>510</v>
      </c>
      <c r="M3133" s="5">
        <v>45153</v>
      </c>
      <c r="N3133" s="2"/>
      <c r="O3133" s="2">
        <v>45177</v>
      </c>
      <c r="P3133" s="5"/>
      <c r="Q3133" s="2"/>
      <c r="R3133" s="1"/>
      <c r="S3133" s="45"/>
      <c r="T3133" s="31"/>
    </row>
    <row r="3134" spans="1:20" hidden="1" x14ac:dyDescent="0.25">
      <c r="A3134" s="1">
        <v>28583499</v>
      </c>
      <c r="B3134" s="2">
        <v>45154</v>
      </c>
      <c r="C3134" s="2" t="s">
        <v>715</v>
      </c>
      <c r="D3134" s="1" t="s">
        <v>43</v>
      </c>
      <c r="E3134" s="1" t="s">
        <v>26</v>
      </c>
      <c r="F3134" s="1">
        <v>128636</v>
      </c>
      <c r="G3134" s="1" t="s">
        <v>424</v>
      </c>
      <c r="H3134" s="29">
        <v>1076.4000000000001</v>
      </c>
      <c r="I3134" s="46">
        <v>255.68</v>
      </c>
      <c r="J3134" s="30">
        <v>55.667000000000002</v>
      </c>
      <c r="K3134" s="4"/>
      <c r="L3134" s="3" t="s">
        <v>510</v>
      </c>
      <c r="M3134" s="2">
        <v>45153</v>
      </c>
      <c r="N3134" s="2"/>
      <c r="O3134" s="5">
        <v>45189</v>
      </c>
      <c r="P3134" s="2"/>
      <c r="Q3134" s="2"/>
      <c r="R3134" s="1"/>
      <c r="S3134" s="45"/>
      <c r="T3134" s="31"/>
    </row>
    <row r="3135" spans="1:20" hidden="1" x14ac:dyDescent="0.25">
      <c r="A3135" s="1">
        <v>28505498</v>
      </c>
      <c r="B3135" s="2">
        <v>45153</v>
      </c>
      <c r="C3135" s="2" t="s">
        <v>715</v>
      </c>
      <c r="D3135" s="1" t="s">
        <v>74</v>
      </c>
      <c r="E3135" s="1" t="s">
        <v>5</v>
      </c>
      <c r="F3135" s="1">
        <v>128637</v>
      </c>
      <c r="G3135" s="1" t="s">
        <v>422</v>
      </c>
      <c r="H3135" s="29">
        <v>15349</v>
      </c>
      <c r="I3135" s="46">
        <v>477.95</v>
      </c>
      <c r="J3135" s="30">
        <v>426.642</v>
      </c>
      <c r="K3135" s="4"/>
      <c r="L3135" s="3" t="s">
        <v>659</v>
      </c>
      <c r="M3135" s="2">
        <v>45153</v>
      </c>
      <c r="N3135" s="2"/>
      <c r="O3135" s="5">
        <v>45160</v>
      </c>
      <c r="P3135" s="2"/>
      <c r="Q3135" s="2"/>
      <c r="R3135" s="1"/>
      <c r="S3135" s="45"/>
      <c r="T3135" s="31"/>
    </row>
    <row r="3136" spans="1:20" hidden="1" x14ac:dyDescent="0.25">
      <c r="A3136" s="1">
        <v>27810598</v>
      </c>
      <c r="B3136" s="2">
        <v>45153</v>
      </c>
      <c r="C3136" s="2" t="s">
        <v>715</v>
      </c>
      <c r="D3136" s="1" t="s">
        <v>181</v>
      </c>
      <c r="E3136" s="1" t="s">
        <v>5</v>
      </c>
      <c r="F3136" s="1">
        <v>128639</v>
      </c>
      <c r="G3136" s="1" t="s">
        <v>422</v>
      </c>
      <c r="H3136" s="29">
        <v>5100.2700000000004</v>
      </c>
      <c r="I3136" s="46">
        <v>183.46</v>
      </c>
      <c r="J3136" s="30">
        <v>223.88499999999999</v>
      </c>
      <c r="K3136" s="4"/>
      <c r="L3136" s="3" t="s">
        <v>659</v>
      </c>
      <c r="M3136" s="2">
        <v>45153</v>
      </c>
      <c r="N3136" s="2"/>
      <c r="O3136" s="5">
        <v>45173</v>
      </c>
      <c r="P3136" s="2"/>
      <c r="Q3136" s="2"/>
      <c r="R3136" s="1"/>
      <c r="S3136" s="45"/>
      <c r="T3136" s="31"/>
    </row>
    <row r="3137" spans="1:20" hidden="1" x14ac:dyDescent="0.25">
      <c r="A3137" s="1">
        <v>28163598</v>
      </c>
      <c r="B3137" s="2">
        <v>45153</v>
      </c>
      <c r="C3137" s="2" t="s">
        <v>715</v>
      </c>
      <c r="D3137" s="1" t="s">
        <v>4</v>
      </c>
      <c r="E3137" s="1" t="s">
        <v>5</v>
      </c>
      <c r="F3137" s="1">
        <v>128642</v>
      </c>
      <c r="G3137" s="1" t="s">
        <v>422</v>
      </c>
      <c r="H3137" s="29">
        <v>91690</v>
      </c>
      <c r="I3137" s="46">
        <v>3140.83</v>
      </c>
      <c r="J3137" s="30">
        <v>3501</v>
      </c>
      <c r="K3137" s="4"/>
      <c r="L3137" s="3" t="s">
        <v>659</v>
      </c>
      <c r="M3137" s="2">
        <v>45153</v>
      </c>
      <c r="N3137" s="2"/>
      <c r="O3137" s="5">
        <v>45166</v>
      </c>
      <c r="P3137" s="2"/>
      <c r="Q3137" s="2"/>
      <c r="R3137" s="1"/>
      <c r="S3137" s="45"/>
      <c r="T3137" s="31"/>
    </row>
    <row r="3138" spans="1:20" hidden="1" x14ac:dyDescent="0.25">
      <c r="A3138" s="34">
        <v>26080498</v>
      </c>
      <c r="B3138" s="5">
        <v>45159</v>
      </c>
      <c r="C3138" s="2" t="s">
        <v>715</v>
      </c>
      <c r="D3138" s="34" t="s">
        <v>65</v>
      </c>
      <c r="E3138" s="34" t="s">
        <v>66</v>
      </c>
      <c r="F3138" s="34">
        <v>128644</v>
      </c>
      <c r="G3138" s="1" t="s">
        <v>423</v>
      </c>
      <c r="H3138" s="46">
        <v>140000</v>
      </c>
      <c r="I3138" s="46">
        <v>7374.89</v>
      </c>
      <c r="J3138" s="47">
        <v>6351.9560000000001</v>
      </c>
      <c r="K3138" s="34"/>
      <c r="L3138" s="34" t="s">
        <v>800</v>
      </c>
      <c r="M3138" s="5">
        <v>45153</v>
      </c>
      <c r="N3138" s="2" t="s">
        <v>1408</v>
      </c>
      <c r="O3138" s="5">
        <v>45164</v>
      </c>
      <c r="P3138" s="2"/>
      <c r="Q3138" s="2"/>
      <c r="R3138" s="1"/>
      <c r="S3138" s="45"/>
      <c r="T3138" s="31"/>
    </row>
    <row r="3139" spans="1:20" hidden="1" x14ac:dyDescent="0.25">
      <c r="A3139" s="1">
        <v>28380498</v>
      </c>
      <c r="B3139" s="2">
        <v>45155</v>
      </c>
      <c r="C3139" s="2" t="s">
        <v>715</v>
      </c>
      <c r="D3139" s="1" t="s">
        <v>819</v>
      </c>
      <c r="E3139" s="1" t="s">
        <v>80</v>
      </c>
      <c r="F3139" s="1">
        <v>128645</v>
      </c>
      <c r="G3139" s="1" t="s">
        <v>423</v>
      </c>
      <c r="H3139" s="29">
        <v>13344.21</v>
      </c>
      <c r="I3139" s="46">
        <v>789.58</v>
      </c>
      <c r="J3139" s="30">
        <v>463.22300000000001</v>
      </c>
      <c r="K3139" s="4"/>
      <c r="L3139" s="3" t="s">
        <v>510</v>
      </c>
      <c r="M3139" s="2">
        <v>45153</v>
      </c>
      <c r="N3139" s="2"/>
      <c r="O3139" s="2">
        <v>45169</v>
      </c>
      <c r="P3139" s="2"/>
      <c r="Q3139" s="2"/>
      <c r="R3139" s="1"/>
      <c r="S3139" s="45"/>
      <c r="T3139" s="31"/>
    </row>
    <row r="3140" spans="1:20" hidden="1" x14ac:dyDescent="0.25">
      <c r="A3140" s="1">
        <v>28483498</v>
      </c>
      <c r="B3140" s="2">
        <v>45155</v>
      </c>
      <c r="C3140" s="2" t="s">
        <v>715</v>
      </c>
      <c r="D3140" s="1" t="s">
        <v>104</v>
      </c>
      <c r="E3140" s="1" t="s">
        <v>51</v>
      </c>
      <c r="F3140" s="1">
        <v>128646</v>
      </c>
      <c r="G3140" s="1" t="s">
        <v>422</v>
      </c>
      <c r="H3140" s="29">
        <v>8200</v>
      </c>
      <c r="I3140" s="46">
        <v>326.14</v>
      </c>
      <c r="J3140" s="30">
        <v>256.40100000000001</v>
      </c>
      <c r="K3140" s="4"/>
      <c r="L3140" s="3" t="s">
        <v>796</v>
      </c>
      <c r="M3140" s="2">
        <v>45153</v>
      </c>
      <c r="N3140" s="2"/>
      <c r="O3140" s="5">
        <v>45168</v>
      </c>
      <c r="P3140" s="2"/>
      <c r="Q3140" s="2"/>
      <c r="R3140" s="1"/>
      <c r="S3140" s="45"/>
      <c r="T3140" s="31"/>
    </row>
    <row r="3141" spans="1:20" hidden="1" x14ac:dyDescent="0.25">
      <c r="A3141" s="1">
        <v>28480698</v>
      </c>
      <c r="B3141" s="2">
        <v>45155</v>
      </c>
      <c r="C3141" s="2" t="s">
        <v>715</v>
      </c>
      <c r="D3141" s="1" t="s">
        <v>776</v>
      </c>
      <c r="E3141" s="1" t="s">
        <v>80</v>
      </c>
      <c r="F3141" s="1">
        <v>128648</v>
      </c>
      <c r="G3141" s="1" t="s">
        <v>423</v>
      </c>
      <c r="H3141" s="29">
        <v>4349</v>
      </c>
      <c r="I3141" s="46">
        <v>232.75</v>
      </c>
      <c r="J3141" s="30">
        <v>136.54499999999999</v>
      </c>
      <c r="K3141" s="4"/>
      <c r="L3141" s="3" t="s">
        <v>510</v>
      </c>
      <c r="M3141" s="2">
        <v>45153</v>
      </c>
      <c r="N3141" s="2"/>
      <c r="O3141" s="2">
        <v>45174</v>
      </c>
      <c r="P3141" s="2"/>
      <c r="Q3141" s="2"/>
      <c r="R3141" s="1"/>
      <c r="S3141" s="45"/>
      <c r="T3141" s="31"/>
    </row>
    <row r="3142" spans="1:20" hidden="1" x14ac:dyDescent="0.25">
      <c r="A3142" s="1">
        <v>28483998</v>
      </c>
      <c r="B3142" s="2">
        <v>45153</v>
      </c>
      <c r="C3142" s="2" t="s">
        <v>715</v>
      </c>
      <c r="D3142" s="1" t="s">
        <v>35</v>
      </c>
      <c r="E3142" s="1" t="s">
        <v>26</v>
      </c>
      <c r="F3142" s="1">
        <v>128649</v>
      </c>
      <c r="G3142" s="1" t="s">
        <v>424</v>
      </c>
      <c r="H3142" s="29">
        <v>4479.47</v>
      </c>
      <c r="I3142" s="46">
        <v>232.75</v>
      </c>
      <c r="J3142" s="30">
        <v>136.54499999999999</v>
      </c>
      <c r="K3142" s="4"/>
      <c r="L3142" s="3" t="s">
        <v>510</v>
      </c>
      <c r="M3142" s="2">
        <v>45153</v>
      </c>
      <c r="N3142" s="2"/>
      <c r="O3142" s="2">
        <v>45167</v>
      </c>
      <c r="P3142" s="2"/>
      <c r="Q3142" s="2"/>
      <c r="R3142" s="1"/>
      <c r="S3142" s="45"/>
      <c r="T3142" s="31"/>
    </row>
    <row r="3143" spans="1:20" hidden="1" x14ac:dyDescent="0.25">
      <c r="A3143" s="1">
        <v>27503698</v>
      </c>
      <c r="B3143" s="2">
        <v>45154</v>
      </c>
      <c r="C3143" s="2" t="s">
        <v>715</v>
      </c>
      <c r="D3143" s="1" t="s">
        <v>787</v>
      </c>
      <c r="E3143" s="1" t="s">
        <v>33</v>
      </c>
      <c r="F3143" s="1">
        <v>128650</v>
      </c>
      <c r="G3143" s="1" t="s">
        <v>425</v>
      </c>
      <c r="H3143" s="29">
        <v>18569</v>
      </c>
      <c r="I3143" s="46">
        <v>850.74</v>
      </c>
      <c r="J3143" s="30">
        <v>651</v>
      </c>
      <c r="K3143" s="4"/>
      <c r="L3143" s="3" t="s">
        <v>510</v>
      </c>
      <c r="M3143" s="2">
        <v>45153</v>
      </c>
      <c r="N3143" s="2"/>
      <c r="O3143" s="5">
        <v>45168</v>
      </c>
      <c r="P3143" s="2"/>
      <c r="Q3143" s="2"/>
      <c r="R3143" s="1"/>
      <c r="S3143" s="45"/>
      <c r="T3143" s="31"/>
    </row>
    <row r="3144" spans="1:20" hidden="1" x14ac:dyDescent="0.25">
      <c r="A3144" s="1">
        <v>27999298</v>
      </c>
      <c r="B3144" s="2">
        <v>45153</v>
      </c>
      <c r="C3144" s="2" t="s">
        <v>715</v>
      </c>
      <c r="D3144" s="1" t="s">
        <v>780</v>
      </c>
      <c r="E3144" s="1" t="s">
        <v>33</v>
      </c>
      <c r="F3144" s="1">
        <v>128651</v>
      </c>
      <c r="G3144" s="1" t="s">
        <v>425</v>
      </c>
      <c r="H3144" s="29">
        <v>16785.259999999998</v>
      </c>
      <c r="I3144" s="46">
        <v>531.25</v>
      </c>
      <c r="J3144" s="30">
        <v>550</v>
      </c>
      <c r="K3144" s="4"/>
      <c r="L3144" s="3" t="s">
        <v>510</v>
      </c>
      <c r="M3144" s="2">
        <v>45153</v>
      </c>
      <c r="N3144" s="2"/>
      <c r="O3144" s="5">
        <v>45160</v>
      </c>
      <c r="P3144" s="2"/>
      <c r="Q3144" s="2"/>
      <c r="R3144" s="1"/>
      <c r="S3144" s="45"/>
      <c r="T3144" s="31"/>
    </row>
    <row r="3145" spans="1:20" hidden="1" x14ac:dyDescent="0.25">
      <c r="A3145" s="1">
        <v>28055498</v>
      </c>
      <c r="B3145" s="2">
        <v>45154</v>
      </c>
      <c r="C3145" s="2" t="s">
        <v>715</v>
      </c>
      <c r="D3145" s="1" t="s">
        <v>151</v>
      </c>
      <c r="E3145" s="1" t="s">
        <v>33</v>
      </c>
      <c r="F3145" s="1">
        <v>128652</v>
      </c>
      <c r="G3145" s="1" t="s">
        <v>425</v>
      </c>
      <c r="H3145" s="29">
        <v>12429</v>
      </c>
      <c r="I3145" s="46">
        <v>605.05999999999995</v>
      </c>
      <c r="J3145" s="30">
        <v>463</v>
      </c>
      <c r="K3145" s="4"/>
      <c r="L3145" s="3" t="s">
        <v>510</v>
      </c>
      <c r="M3145" s="2">
        <v>45153</v>
      </c>
      <c r="N3145" s="2"/>
      <c r="O3145" s="5">
        <v>45168</v>
      </c>
      <c r="P3145" s="2"/>
      <c r="Q3145" s="2"/>
      <c r="R3145" s="1"/>
      <c r="S3145" s="45"/>
      <c r="T3145" s="31"/>
    </row>
    <row r="3146" spans="1:20" hidden="1" x14ac:dyDescent="0.25">
      <c r="A3146" s="1">
        <v>27627198</v>
      </c>
      <c r="B3146" s="2">
        <v>45153</v>
      </c>
      <c r="C3146" s="2" t="s">
        <v>715</v>
      </c>
      <c r="D3146" s="1" t="s">
        <v>908</v>
      </c>
      <c r="E3146" s="1" t="s">
        <v>49</v>
      </c>
      <c r="F3146" s="1">
        <v>128653</v>
      </c>
      <c r="G3146" s="1" t="s">
        <v>424</v>
      </c>
      <c r="H3146" s="29">
        <v>16150</v>
      </c>
      <c r="I3146" s="46">
        <v>1212.22</v>
      </c>
      <c r="J3146" s="30">
        <v>538</v>
      </c>
      <c r="K3146" s="4"/>
      <c r="L3146" s="3" t="s">
        <v>798</v>
      </c>
      <c r="M3146" s="2">
        <v>45153</v>
      </c>
      <c r="N3146" s="2"/>
      <c r="O3146" s="5">
        <v>45188</v>
      </c>
      <c r="P3146" s="2"/>
      <c r="Q3146" s="2"/>
      <c r="R3146" s="1"/>
      <c r="S3146" s="45"/>
      <c r="T3146" s="31"/>
    </row>
    <row r="3147" spans="1:20" hidden="1" x14ac:dyDescent="0.25">
      <c r="A3147" s="1">
        <v>27471198</v>
      </c>
      <c r="B3147" s="2">
        <v>45154</v>
      </c>
      <c r="C3147" s="2" t="s">
        <v>715</v>
      </c>
      <c r="D3147" s="1" t="s">
        <v>123</v>
      </c>
      <c r="E3147" s="1" t="s">
        <v>30</v>
      </c>
      <c r="F3147" s="1">
        <v>128654</v>
      </c>
      <c r="G3147" s="1" t="s">
        <v>425</v>
      </c>
      <c r="H3147" s="29">
        <v>33600</v>
      </c>
      <c r="I3147" s="46">
        <v>1221.82</v>
      </c>
      <c r="J3147" s="30">
        <v>882</v>
      </c>
      <c r="K3147" s="4"/>
      <c r="L3147" s="3" t="s">
        <v>76</v>
      </c>
      <c r="M3147" s="2">
        <v>45153</v>
      </c>
      <c r="N3147" s="2"/>
      <c r="O3147" s="2">
        <v>45166</v>
      </c>
      <c r="P3147" s="2"/>
      <c r="Q3147" s="2"/>
      <c r="R3147" s="1"/>
      <c r="S3147" s="45"/>
      <c r="T3147" s="31"/>
    </row>
    <row r="3148" spans="1:20" hidden="1" x14ac:dyDescent="0.25">
      <c r="A3148" s="1">
        <v>28039698</v>
      </c>
      <c r="B3148" s="2">
        <v>45153</v>
      </c>
      <c r="C3148" s="2" t="s">
        <v>715</v>
      </c>
      <c r="D3148" s="1" t="s">
        <v>232</v>
      </c>
      <c r="E3148" s="1" t="s">
        <v>26</v>
      </c>
      <c r="F3148" s="1">
        <v>128655</v>
      </c>
      <c r="G3148" s="1" t="s">
        <v>424</v>
      </c>
      <c r="H3148" s="29">
        <v>13750</v>
      </c>
      <c r="I3148" s="46">
        <v>814.82</v>
      </c>
      <c r="J3148" s="30">
        <v>407.41</v>
      </c>
      <c r="K3148" s="4"/>
      <c r="L3148" s="3" t="s">
        <v>510</v>
      </c>
      <c r="M3148" s="2">
        <v>45153</v>
      </c>
      <c r="N3148" s="2"/>
      <c r="O3148" s="2">
        <v>45181</v>
      </c>
      <c r="P3148" s="2"/>
      <c r="Q3148" s="2"/>
      <c r="R3148" s="1"/>
      <c r="S3148" s="45"/>
      <c r="T3148" s="31"/>
    </row>
    <row r="3149" spans="1:20" hidden="1" x14ac:dyDescent="0.25">
      <c r="A3149" s="1">
        <v>28088598</v>
      </c>
      <c r="B3149" s="2">
        <v>45154</v>
      </c>
      <c r="C3149" s="2" t="s">
        <v>715</v>
      </c>
      <c r="D3149" s="1" t="s">
        <v>430</v>
      </c>
      <c r="E3149" s="1" t="s">
        <v>30</v>
      </c>
      <c r="F3149" s="1">
        <v>128656</v>
      </c>
      <c r="G3149" s="1" t="s">
        <v>425</v>
      </c>
      <c r="H3149" s="29">
        <v>39080.44</v>
      </c>
      <c r="I3149" s="46">
        <v>1421.1</v>
      </c>
      <c r="J3149" s="30">
        <v>1391</v>
      </c>
      <c r="K3149" s="4"/>
      <c r="L3149" s="3" t="s">
        <v>76</v>
      </c>
      <c r="M3149" s="2">
        <v>45153</v>
      </c>
      <c r="N3149" s="2"/>
      <c r="O3149" s="5">
        <v>45170</v>
      </c>
      <c r="P3149" s="2"/>
      <c r="Q3149" s="2"/>
      <c r="R3149" s="1"/>
      <c r="S3149" s="45"/>
      <c r="T3149" s="31"/>
    </row>
    <row r="3150" spans="1:20" hidden="1" x14ac:dyDescent="0.25">
      <c r="A3150" s="1">
        <v>28480598</v>
      </c>
      <c r="B3150" s="2">
        <v>45155</v>
      </c>
      <c r="C3150" s="2" t="s">
        <v>715</v>
      </c>
      <c r="D3150" s="1" t="s">
        <v>186</v>
      </c>
      <c r="E3150" s="1" t="s">
        <v>80</v>
      </c>
      <c r="F3150" s="1">
        <v>128657</v>
      </c>
      <c r="G3150" s="1" t="s">
        <v>423</v>
      </c>
      <c r="H3150" s="29">
        <v>7689</v>
      </c>
      <c r="I3150" s="46">
        <v>414.2</v>
      </c>
      <c r="J3150" s="30">
        <v>243</v>
      </c>
      <c r="K3150" s="4"/>
      <c r="L3150" s="3" t="s">
        <v>510</v>
      </c>
      <c r="M3150" s="2">
        <v>45153</v>
      </c>
      <c r="N3150" s="2"/>
      <c r="O3150" s="2">
        <v>45177</v>
      </c>
      <c r="P3150" s="2"/>
      <c r="Q3150" s="2"/>
      <c r="R3150" s="1"/>
      <c r="S3150" s="45"/>
      <c r="T3150" s="31"/>
    </row>
    <row r="3151" spans="1:20" hidden="1" x14ac:dyDescent="0.25">
      <c r="A3151" s="34">
        <v>28338498</v>
      </c>
      <c r="B3151" s="5">
        <v>45167</v>
      </c>
      <c r="C3151" s="2" t="s">
        <v>715</v>
      </c>
      <c r="D3151" s="34" t="s">
        <v>47</v>
      </c>
      <c r="E3151" s="34" t="s">
        <v>30</v>
      </c>
      <c r="F3151" s="34">
        <v>128667</v>
      </c>
      <c r="G3151" s="1" t="s">
        <v>425</v>
      </c>
      <c r="H3151" s="46">
        <v>75554.350000000006</v>
      </c>
      <c r="I3151" s="46">
        <v>4743.25</v>
      </c>
      <c r="J3151" s="47">
        <v>2671.6840000000002</v>
      </c>
      <c r="K3151" s="34"/>
      <c r="L3151" s="34" t="s">
        <v>1124</v>
      </c>
      <c r="M3151" s="5">
        <v>45153</v>
      </c>
      <c r="N3151" s="2"/>
      <c r="O3151" s="5">
        <v>45187</v>
      </c>
      <c r="P3151" s="2"/>
      <c r="Q3151" s="2"/>
      <c r="R3151" s="1"/>
      <c r="S3151" s="45"/>
      <c r="T3151" s="31"/>
    </row>
    <row r="3152" spans="1:20" hidden="1" x14ac:dyDescent="0.25">
      <c r="A3152" s="1">
        <v>27649798</v>
      </c>
      <c r="B3152" s="2">
        <v>45153</v>
      </c>
      <c r="C3152" s="2" t="s">
        <v>715</v>
      </c>
      <c r="D3152" s="1" t="s">
        <v>123</v>
      </c>
      <c r="E3152" s="1" t="s">
        <v>30</v>
      </c>
      <c r="F3152" s="1">
        <v>128671</v>
      </c>
      <c r="G3152" s="1" t="s">
        <v>425</v>
      </c>
      <c r="H3152" s="29">
        <v>20712.060000000001</v>
      </c>
      <c r="I3152" s="46">
        <v>912.81</v>
      </c>
      <c r="J3152" s="30">
        <v>760.28899999999999</v>
      </c>
      <c r="K3152" s="4"/>
      <c r="L3152" s="3" t="s">
        <v>798</v>
      </c>
      <c r="M3152" s="2">
        <v>45153</v>
      </c>
      <c r="N3152" s="2"/>
      <c r="O3152" s="5">
        <v>45168</v>
      </c>
      <c r="P3152" s="2"/>
      <c r="Q3152" s="2"/>
      <c r="R3152" s="1"/>
      <c r="S3152" s="45"/>
      <c r="T3152" s="31"/>
    </row>
    <row r="3153" spans="1:20" hidden="1" x14ac:dyDescent="0.25">
      <c r="A3153" s="1">
        <v>27939998</v>
      </c>
      <c r="B3153" s="2">
        <v>45153</v>
      </c>
      <c r="C3153" s="2" t="s">
        <v>715</v>
      </c>
      <c r="D3153" s="1" t="s">
        <v>885</v>
      </c>
      <c r="E3153" s="1" t="s">
        <v>143</v>
      </c>
      <c r="F3153" s="1">
        <v>128673</v>
      </c>
      <c r="G3153" s="1" t="s">
        <v>424</v>
      </c>
      <c r="H3153" s="29">
        <v>37000</v>
      </c>
      <c r="I3153" s="46">
        <v>3277.09</v>
      </c>
      <c r="J3153" s="30">
        <v>1461.23</v>
      </c>
      <c r="K3153" s="4"/>
      <c r="L3153" s="3" t="s">
        <v>798</v>
      </c>
      <c r="M3153" s="2">
        <v>45153</v>
      </c>
      <c r="N3153" s="2"/>
      <c r="O3153" s="5">
        <v>45177</v>
      </c>
      <c r="P3153" s="2"/>
      <c r="Q3153" s="2"/>
      <c r="R3153" s="1"/>
      <c r="S3153" s="45"/>
      <c r="T3153" s="31"/>
    </row>
    <row r="3154" spans="1:20" hidden="1" x14ac:dyDescent="0.25">
      <c r="A3154" s="1">
        <v>28153698</v>
      </c>
      <c r="B3154" s="2">
        <v>45153</v>
      </c>
      <c r="C3154" s="2" t="s">
        <v>715</v>
      </c>
      <c r="D3154" s="1" t="s">
        <v>128</v>
      </c>
      <c r="E3154" s="1" t="s">
        <v>30</v>
      </c>
      <c r="F3154" s="1">
        <v>128674</v>
      </c>
      <c r="G3154" s="1" t="s">
        <v>425</v>
      </c>
      <c r="H3154" s="29">
        <v>17482.73</v>
      </c>
      <c r="I3154" s="46">
        <v>1324.92</v>
      </c>
      <c r="J3154" s="30">
        <v>703.20600000000002</v>
      </c>
      <c r="K3154" s="4"/>
      <c r="L3154" s="3" t="s">
        <v>798</v>
      </c>
      <c r="M3154" s="2">
        <v>45153</v>
      </c>
      <c r="N3154" s="2"/>
      <c r="O3154" s="5">
        <v>45175</v>
      </c>
      <c r="P3154" s="2"/>
      <c r="Q3154" s="2"/>
      <c r="R3154" s="1"/>
      <c r="S3154" s="45"/>
      <c r="T3154" s="31"/>
    </row>
    <row r="3155" spans="1:20" hidden="1" x14ac:dyDescent="0.25">
      <c r="A3155" s="1">
        <v>28393798</v>
      </c>
      <c r="B3155" s="2">
        <v>45153</v>
      </c>
      <c r="C3155" s="2" t="s">
        <v>715</v>
      </c>
      <c r="D3155" s="1" t="s">
        <v>35</v>
      </c>
      <c r="E3155" s="1" t="s">
        <v>26</v>
      </c>
      <c r="F3155" s="1">
        <v>128675</v>
      </c>
      <c r="G3155" s="1" t="s">
        <v>424</v>
      </c>
      <c r="H3155" s="29">
        <v>14305.67</v>
      </c>
      <c r="I3155" s="46">
        <v>1182.17</v>
      </c>
      <c r="J3155" s="30">
        <v>586.13699999999994</v>
      </c>
      <c r="K3155" s="4"/>
      <c r="L3155" s="3" t="s">
        <v>798</v>
      </c>
      <c r="M3155" s="2">
        <v>45153</v>
      </c>
      <c r="N3155" s="2"/>
      <c r="O3155" s="5">
        <v>45175</v>
      </c>
      <c r="P3155" s="2"/>
      <c r="Q3155" s="2"/>
      <c r="R3155" s="1"/>
      <c r="S3155" s="45"/>
      <c r="T3155" s="31"/>
    </row>
    <row r="3156" spans="1:20" hidden="1" x14ac:dyDescent="0.25">
      <c r="A3156" s="1">
        <v>28279198</v>
      </c>
      <c r="B3156" s="2">
        <v>45153</v>
      </c>
      <c r="C3156" s="2" t="s">
        <v>715</v>
      </c>
      <c r="D3156" s="1" t="s">
        <v>41</v>
      </c>
      <c r="E3156" s="1" t="s">
        <v>30</v>
      </c>
      <c r="F3156" s="1">
        <v>128676</v>
      </c>
      <c r="G3156" s="1" t="s">
        <v>425</v>
      </c>
      <c r="H3156" s="29">
        <v>34338</v>
      </c>
      <c r="I3156" s="46">
        <v>2608.98</v>
      </c>
      <c r="J3156" s="30">
        <v>1448.5129999999999</v>
      </c>
      <c r="K3156" s="4"/>
      <c r="L3156" s="3" t="s">
        <v>798</v>
      </c>
      <c r="M3156" s="2">
        <v>45153</v>
      </c>
      <c r="N3156" s="2"/>
      <c r="O3156" s="5">
        <v>45170</v>
      </c>
      <c r="P3156" s="2"/>
      <c r="Q3156" s="2"/>
      <c r="R3156" s="1"/>
      <c r="S3156" s="45"/>
      <c r="T3156" s="31"/>
    </row>
    <row r="3157" spans="1:20" hidden="1" x14ac:dyDescent="0.25">
      <c r="A3157" s="1">
        <v>28281798</v>
      </c>
      <c r="B3157" s="2">
        <v>45153</v>
      </c>
      <c r="C3157" s="2" t="s">
        <v>715</v>
      </c>
      <c r="D3157" s="1" t="s">
        <v>1092</v>
      </c>
      <c r="E3157" s="1" t="s">
        <v>30</v>
      </c>
      <c r="F3157" s="1">
        <v>128677</v>
      </c>
      <c r="G3157" s="1" t="s">
        <v>425</v>
      </c>
      <c r="H3157" s="29">
        <v>16339</v>
      </c>
      <c r="I3157" s="46">
        <v>1322.98</v>
      </c>
      <c r="J3157" s="30">
        <v>703.20600000000002</v>
      </c>
      <c r="K3157" s="4"/>
      <c r="L3157" s="3" t="s">
        <v>798</v>
      </c>
      <c r="M3157" s="2">
        <v>45153</v>
      </c>
      <c r="N3157" s="2"/>
      <c r="O3157" s="5">
        <v>45175</v>
      </c>
      <c r="P3157" s="2"/>
      <c r="Q3157" s="2"/>
      <c r="R3157" s="1"/>
      <c r="S3157" s="45"/>
      <c r="T3157" s="31"/>
    </row>
    <row r="3158" spans="1:20" hidden="1" x14ac:dyDescent="0.25">
      <c r="A3158" s="1">
        <v>28232798</v>
      </c>
      <c r="B3158" s="2">
        <v>45154</v>
      </c>
      <c r="C3158" s="2" t="s">
        <v>715</v>
      </c>
      <c r="D3158" s="1" t="s">
        <v>788</v>
      </c>
      <c r="E3158" s="1" t="s">
        <v>55</v>
      </c>
      <c r="F3158" s="1">
        <v>128678</v>
      </c>
      <c r="G3158" s="1" t="s">
        <v>426</v>
      </c>
      <c r="H3158" s="29">
        <v>59000.12</v>
      </c>
      <c r="I3158" s="46">
        <v>2145.4499999999998</v>
      </c>
      <c r="J3158" s="30">
        <v>2168.1460000000002</v>
      </c>
      <c r="K3158" s="4"/>
      <c r="L3158" s="3" t="s">
        <v>76</v>
      </c>
      <c r="M3158" s="2">
        <v>45153</v>
      </c>
      <c r="N3158" s="2"/>
      <c r="O3158" s="5">
        <v>45169</v>
      </c>
      <c r="P3158" s="2"/>
      <c r="Q3158" s="2"/>
      <c r="R3158" s="1"/>
      <c r="S3158" s="45"/>
      <c r="T3158" s="31"/>
    </row>
    <row r="3159" spans="1:20" hidden="1" x14ac:dyDescent="0.25">
      <c r="A3159" s="1">
        <v>28259698</v>
      </c>
      <c r="B3159" s="2">
        <v>45154</v>
      </c>
      <c r="C3159" s="2" t="s">
        <v>715</v>
      </c>
      <c r="D3159" s="1" t="s">
        <v>1096</v>
      </c>
      <c r="E3159" s="1" t="s">
        <v>51</v>
      </c>
      <c r="F3159" s="1">
        <v>128679</v>
      </c>
      <c r="G3159" s="1" t="s">
        <v>422</v>
      </c>
      <c r="H3159" s="29">
        <v>139500</v>
      </c>
      <c r="I3159" s="46">
        <v>5555.26</v>
      </c>
      <c r="J3159" s="30">
        <v>5471.82</v>
      </c>
      <c r="K3159" s="4"/>
      <c r="L3159" s="3" t="s">
        <v>842</v>
      </c>
      <c r="M3159" s="2">
        <v>45153</v>
      </c>
      <c r="N3159" s="2"/>
      <c r="O3159" s="5">
        <v>45156</v>
      </c>
      <c r="P3159" s="5"/>
      <c r="Q3159" s="2"/>
      <c r="R3159" s="1"/>
      <c r="S3159" s="45"/>
      <c r="T3159" s="31"/>
    </row>
    <row r="3160" spans="1:20" hidden="1" x14ac:dyDescent="0.25">
      <c r="A3160" s="1">
        <v>28192098</v>
      </c>
      <c r="B3160" s="2">
        <v>45153</v>
      </c>
      <c r="C3160" s="2" t="s">
        <v>715</v>
      </c>
      <c r="D3160" s="1" t="s">
        <v>898</v>
      </c>
      <c r="E3160" s="1" t="s">
        <v>143</v>
      </c>
      <c r="F3160" s="1">
        <v>128680</v>
      </c>
      <c r="G3160" s="1" t="s">
        <v>424</v>
      </c>
      <c r="H3160" s="29">
        <v>35713.440000000002</v>
      </c>
      <c r="I3160" s="46">
        <v>3328.32</v>
      </c>
      <c r="J3160" s="30">
        <v>0</v>
      </c>
      <c r="K3160" s="4"/>
      <c r="L3160" s="3" t="s">
        <v>798</v>
      </c>
      <c r="M3160" s="2">
        <v>45153</v>
      </c>
      <c r="N3160" s="2"/>
      <c r="O3160" s="5">
        <v>45181</v>
      </c>
      <c r="P3160" s="2"/>
      <c r="Q3160" s="2"/>
      <c r="R3160" s="1"/>
      <c r="S3160" s="45"/>
      <c r="T3160" s="31"/>
    </row>
    <row r="3161" spans="1:20" hidden="1" x14ac:dyDescent="0.25">
      <c r="A3161" s="1">
        <v>28134698</v>
      </c>
      <c r="B3161" s="2">
        <v>45153</v>
      </c>
      <c r="C3161" s="2" t="s">
        <v>715</v>
      </c>
      <c r="D3161" s="1" t="s">
        <v>362</v>
      </c>
      <c r="E3161" s="1" t="s">
        <v>30</v>
      </c>
      <c r="F3161" s="1">
        <v>128681</v>
      </c>
      <c r="G3161" s="1" t="s">
        <v>425</v>
      </c>
      <c r="H3161" s="29">
        <v>8739</v>
      </c>
      <c r="I3161" s="46">
        <v>690.48</v>
      </c>
      <c r="J3161" s="30">
        <v>337.90699999999998</v>
      </c>
      <c r="K3161" s="4"/>
      <c r="L3161" s="3" t="s">
        <v>798</v>
      </c>
      <c r="M3161" s="2">
        <v>45153</v>
      </c>
      <c r="N3161" s="2"/>
      <c r="O3161" s="5">
        <v>45177</v>
      </c>
      <c r="P3161" s="2"/>
      <c r="Q3161" s="2"/>
      <c r="R3161" s="1"/>
      <c r="S3161" s="45"/>
      <c r="T3161" s="31"/>
    </row>
    <row r="3162" spans="1:20" hidden="1" x14ac:dyDescent="0.25">
      <c r="A3162" s="1">
        <v>28188498</v>
      </c>
      <c r="B3162" s="2">
        <v>45153</v>
      </c>
      <c r="C3162" s="2" t="s">
        <v>715</v>
      </c>
      <c r="D3162" s="1" t="s">
        <v>145</v>
      </c>
      <c r="E3162" s="1" t="s">
        <v>30</v>
      </c>
      <c r="F3162" s="1">
        <v>128682</v>
      </c>
      <c r="G3162" s="1" t="s">
        <v>425</v>
      </c>
      <c r="H3162" s="29">
        <v>11018.99</v>
      </c>
      <c r="I3162" s="46">
        <v>872.34</v>
      </c>
      <c r="J3162" s="30">
        <v>443.54300000000001</v>
      </c>
      <c r="K3162" s="4"/>
      <c r="L3162" s="3" t="s">
        <v>798</v>
      </c>
      <c r="M3162" s="2">
        <v>45153</v>
      </c>
      <c r="N3162" s="2"/>
      <c r="O3162" s="5">
        <v>45173</v>
      </c>
      <c r="P3162" s="2"/>
      <c r="Q3162" s="2"/>
      <c r="R3162" s="1"/>
      <c r="S3162" s="45"/>
      <c r="T3162" s="31"/>
    </row>
    <row r="3163" spans="1:20" hidden="1" x14ac:dyDescent="0.25">
      <c r="A3163" s="1">
        <v>28262298</v>
      </c>
      <c r="B3163" s="2">
        <v>45153</v>
      </c>
      <c r="C3163" s="2" t="s">
        <v>715</v>
      </c>
      <c r="D3163" s="1" t="s">
        <v>47</v>
      </c>
      <c r="E3163" s="1" t="s">
        <v>30</v>
      </c>
      <c r="F3163" s="1">
        <v>128683</v>
      </c>
      <c r="G3163" s="1" t="s">
        <v>425</v>
      </c>
      <c r="H3163" s="29">
        <v>10008.9</v>
      </c>
      <c r="I3163" s="46">
        <v>815.91</v>
      </c>
      <c r="J3163" s="30">
        <v>409.63799999999998</v>
      </c>
      <c r="K3163" s="4"/>
      <c r="L3163" s="3" t="s">
        <v>798</v>
      </c>
      <c r="M3163" s="2">
        <v>45153</v>
      </c>
      <c r="N3163" s="2"/>
      <c r="O3163" s="5">
        <v>45173</v>
      </c>
      <c r="P3163" s="2"/>
      <c r="Q3163" s="2"/>
      <c r="R3163" s="1"/>
      <c r="S3163" s="45"/>
      <c r="T3163" s="31"/>
    </row>
    <row r="3164" spans="1:20" hidden="1" x14ac:dyDescent="0.25">
      <c r="A3164" s="1">
        <v>28333998</v>
      </c>
      <c r="B3164" s="2">
        <v>45153</v>
      </c>
      <c r="C3164" s="2" t="s">
        <v>715</v>
      </c>
      <c r="D3164" s="1" t="s">
        <v>128</v>
      </c>
      <c r="E3164" s="1" t="s">
        <v>30</v>
      </c>
      <c r="F3164" s="1">
        <v>128684</v>
      </c>
      <c r="G3164" s="1" t="s">
        <v>425</v>
      </c>
      <c r="H3164" s="29">
        <v>11562.21</v>
      </c>
      <c r="I3164" s="46">
        <v>937.06</v>
      </c>
      <c r="J3164" s="30">
        <v>483.077</v>
      </c>
      <c r="K3164" s="4"/>
      <c r="L3164" s="3" t="s">
        <v>798</v>
      </c>
      <c r="M3164" s="2">
        <v>45153</v>
      </c>
      <c r="N3164" s="2"/>
      <c r="O3164" s="5">
        <v>45175</v>
      </c>
      <c r="P3164" s="2"/>
      <c r="Q3164" s="2"/>
      <c r="R3164" s="1"/>
      <c r="S3164" s="45"/>
      <c r="T3164" s="31"/>
    </row>
    <row r="3165" spans="1:20" hidden="1" x14ac:dyDescent="0.25">
      <c r="A3165" s="1">
        <v>28379298</v>
      </c>
      <c r="B3165" s="2">
        <v>45153</v>
      </c>
      <c r="C3165" s="2" t="s">
        <v>715</v>
      </c>
      <c r="D3165" s="1" t="s">
        <v>817</v>
      </c>
      <c r="E3165" s="1" t="s">
        <v>143</v>
      </c>
      <c r="F3165" s="1">
        <v>128685</v>
      </c>
      <c r="G3165" s="1" t="s">
        <v>424</v>
      </c>
      <c r="H3165" s="29">
        <v>102490</v>
      </c>
      <c r="I3165" s="46">
        <v>12093.43</v>
      </c>
      <c r="J3165" s="30">
        <v>4275.1229999999996</v>
      </c>
      <c r="K3165" s="4"/>
      <c r="L3165" s="3" t="s">
        <v>798</v>
      </c>
      <c r="M3165" s="2">
        <v>45153</v>
      </c>
      <c r="N3165" s="2"/>
      <c r="O3165" s="5">
        <v>45177</v>
      </c>
      <c r="P3165" s="2"/>
      <c r="Q3165" s="2"/>
      <c r="R3165" s="1"/>
      <c r="S3165" s="45"/>
      <c r="T3165" s="31"/>
    </row>
    <row r="3166" spans="1:20" hidden="1" x14ac:dyDescent="0.25">
      <c r="A3166" s="1">
        <v>27984998</v>
      </c>
      <c r="B3166" s="2">
        <v>45153</v>
      </c>
      <c r="C3166" s="2" t="s">
        <v>715</v>
      </c>
      <c r="D3166" s="1" t="s">
        <v>816</v>
      </c>
      <c r="E3166" s="1" t="s">
        <v>30</v>
      </c>
      <c r="F3166" s="1">
        <v>128687</v>
      </c>
      <c r="G3166" s="1" t="s">
        <v>425</v>
      </c>
      <c r="H3166" s="29">
        <v>14444.86</v>
      </c>
      <c r="I3166" s="46">
        <v>861.17</v>
      </c>
      <c r="J3166" s="30">
        <v>433</v>
      </c>
      <c r="K3166" s="4"/>
      <c r="L3166" s="3" t="s">
        <v>798</v>
      </c>
      <c r="M3166" s="2">
        <v>45153</v>
      </c>
      <c r="N3166" s="2"/>
      <c r="O3166" s="5">
        <v>45181</v>
      </c>
      <c r="P3166" s="2"/>
      <c r="Q3166" s="2"/>
      <c r="R3166" s="1"/>
      <c r="S3166" s="45"/>
      <c r="T3166" s="31"/>
    </row>
    <row r="3167" spans="1:20" hidden="1" x14ac:dyDescent="0.25">
      <c r="A3167" s="1">
        <v>28167798</v>
      </c>
      <c r="B3167" s="2">
        <v>45154</v>
      </c>
      <c r="C3167" s="2" t="s">
        <v>715</v>
      </c>
      <c r="D3167" s="1" t="s">
        <v>34</v>
      </c>
      <c r="E3167" s="1" t="s">
        <v>28</v>
      </c>
      <c r="F3167" s="1">
        <v>128688</v>
      </c>
      <c r="G3167" s="1" t="s">
        <v>425</v>
      </c>
      <c r="H3167" s="29">
        <v>14492.01</v>
      </c>
      <c r="I3167" s="46">
        <v>1079.55</v>
      </c>
      <c r="J3167" s="30">
        <v>553.12</v>
      </c>
      <c r="K3167" s="4"/>
      <c r="L3167" s="3" t="s">
        <v>76</v>
      </c>
      <c r="M3167" s="2">
        <v>45153</v>
      </c>
      <c r="N3167" s="2"/>
      <c r="O3167" s="2">
        <v>45166</v>
      </c>
      <c r="P3167" s="2"/>
      <c r="Q3167" s="2"/>
      <c r="R3167" s="1"/>
      <c r="S3167" s="45"/>
      <c r="T3167" s="31"/>
    </row>
    <row r="3168" spans="1:20" hidden="1" x14ac:dyDescent="0.25">
      <c r="A3168" s="1">
        <v>27151298</v>
      </c>
      <c r="B3168" s="2">
        <v>45155</v>
      </c>
      <c r="C3168" s="2" t="s">
        <v>715</v>
      </c>
      <c r="D3168" s="1" t="s">
        <v>778</v>
      </c>
      <c r="E3168" s="1" t="s">
        <v>80</v>
      </c>
      <c r="F3168" s="1">
        <v>128690</v>
      </c>
      <c r="G3168" s="1" t="s">
        <v>423</v>
      </c>
      <c r="H3168" s="29">
        <v>5926.73</v>
      </c>
      <c r="I3168" s="46">
        <v>282.52999999999997</v>
      </c>
      <c r="J3168" s="30">
        <v>165.751</v>
      </c>
      <c r="K3168" s="4"/>
      <c r="L3168" s="3" t="s">
        <v>510</v>
      </c>
      <c r="M3168" s="2">
        <v>45153</v>
      </c>
      <c r="N3168" s="2"/>
      <c r="O3168" s="2">
        <v>45184</v>
      </c>
      <c r="P3168" s="2"/>
      <c r="Q3168" s="2"/>
      <c r="R3168" s="1"/>
      <c r="S3168" s="45"/>
      <c r="T3168" s="31"/>
    </row>
    <row r="3169" spans="1:20" hidden="1" x14ac:dyDescent="0.25">
      <c r="A3169" s="1">
        <v>27143898</v>
      </c>
      <c r="B3169" s="2">
        <v>45153</v>
      </c>
      <c r="C3169" s="2" t="s">
        <v>715</v>
      </c>
      <c r="D3169" s="1" t="s">
        <v>762</v>
      </c>
      <c r="E3169" s="1" t="s">
        <v>6</v>
      </c>
      <c r="F3169" s="1">
        <v>128693</v>
      </c>
      <c r="G3169" s="1" t="s">
        <v>422</v>
      </c>
      <c r="H3169" s="29">
        <v>10556.47</v>
      </c>
      <c r="I3169" s="46">
        <v>451.18</v>
      </c>
      <c r="J3169" s="30">
        <v>345.50599999999997</v>
      </c>
      <c r="K3169" s="4"/>
      <c r="L3169" s="3" t="s">
        <v>52</v>
      </c>
      <c r="M3169" s="2">
        <v>45153</v>
      </c>
      <c r="N3169" s="2"/>
      <c r="O3169" s="5">
        <v>45163</v>
      </c>
      <c r="P3169" s="2"/>
      <c r="Q3169" s="2"/>
      <c r="R3169" s="1"/>
      <c r="S3169" s="45"/>
      <c r="T3169" s="31"/>
    </row>
    <row r="3170" spans="1:20" hidden="1" x14ac:dyDescent="0.25">
      <c r="A3170" s="1">
        <v>28520998</v>
      </c>
      <c r="B3170" s="2">
        <v>45153</v>
      </c>
      <c r="C3170" s="2" t="s">
        <v>715</v>
      </c>
      <c r="D3170" s="1" t="s">
        <v>46</v>
      </c>
      <c r="E3170" s="1" t="s">
        <v>26</v>
      </c>
      <c r="F3170" s="1">
        <v>128694</v>
      </c>
      <c r="G3170" s="1" t="s">
        <v>424</v>
      </c>
      <c r="H3170" s="29">
        <v>11909.08</v>
      </c>
      <c r="I3170" s="46">
        <v>820.02</v>
      </c>
      <c r="J3170" s="30">
        <v>481.077</v>
      </c>
      <c r="K3170" s="4"/>
      <c r="L3170" s="3" t="s">
        <v>510</v>
      </c>
      <c r="M3170" s="2">
        <v>45153</v>
      </c>
      <c r="N3170" s="2"/>
      <c r="O3170" s="2">
        <v>45167</v>
      </c>
      <c r="P3170" s="2"/>
      <c r="Q3170" s="2"/>
      <c r="R3170" s="1"/>
      <c r="S3170" s="45"/>
      <c r="T3170" s="31"/>
    </row>
    <row r="3171" spans="1:20" hidden="1" x14ac:dyDescent="0.25">
      <c r="A3171" s="1">
        <v>27898398</v>
      </c>
      <c r="B3171" s="2">
        <v>45154</v>
      </c>
      <c r="C3171" s="2" t="s">
        <v>715</v>
      </c>
      <c r="D3171" s="1" t="s">
        <v>790</v>
      </c>
      <c r="E3171" s="1" t="s">
        <v>30</v>
      </c>
      <c r="F3171" s="1">
        <v>128695</v>
      </c>
      <c r="G3171" s="1" t="s">
        <v>425</v>
      </c>
      <c r="H3171" s="29">
        <v>46565.61</v>
      </c>
      <c r="I3171" s="46">
        <v>1693.3</v>
      </c>
      <c r="J3171" s="30">
        <v>1379</v>
      </c>
      <c r="K3171" s="4"/>
      <c r="L3171" s="3" t="s">
        <v>76</v>
      </c>
      <c r="M3171" s="2">
        <v>45153</v>
      </c>
      <c r="N3171" s="2"/>
      <c r="O3171" s="5">
        <v>45168</v>
      </c>
      <c r="P3171" s="2"/>
      <c r="Q3171" s="2"/>
      <c r="R3171" s="1"/>
      <c r="S3171" s="45"/>
      <c r="T3171" s="31"/>
    </row>
    <row r="3172" spans="1:20" hidden="1" x14ac:dyDescent="0.25">
      <c r="A3172" s="1">
        <v>27515398</v>
      </c>
      <c r="B3172" s="2">
        <v>45155</v>
      </c>
      <c r="C3172" s="2" t="s">
        <v>715</v>
      </c>
      <c r="D3172" s="1" t="s">
        <v>318</v>
      </c>
      <c r="E3172" s="1" t="s">
        <v>51</v>
      </c>
      <c r="F3172" s="1">
        <v>128696</v>
      </c>
      <c r="G3172" s="1" t="s">
        <v>422</v>
      </c>
      <c r="H3172" s="29">
        <v>8909</v>
      </c>
      <c r="I3172" s="46">
        <v>357.5</v>
      </c>
      <c r="J3172" s="30">
        <v>286</v>
      </c>
      <c r="K3172" s="4"/>
      <c r="L3172" s="3" t="s">
        <v>796</v>
      </c>
      <c r="M3172" s="2">
        <v>45153</v>
      </c>
      <c r="N3172" s="2"/>
      <c r="O3172" s="5">
        <v>45173</v>
      </c>
      <c r="P3172" s="2"/>
      <c r="Q3172" s="2"/>
      <c r="R3172" s="1"/>
      <c r="S3172" s="45"/>
      <c r="T3172" s="31"/>
    </row>
    <row r="3173" spans="1:20" hidden="1" x14ac:dyDescent="0.25">
      <c r="A3173" s="1">
        <v>27962898</v>
      </c>
      <c r="B3173" s="2">
        <v>45153</v>
      </c>
      <c r="C3173" s="2" t="s">
        <v>715</v>
      </c>
      <c r="D3173" s="1" t="s">
        <v>125</v>
      </c>
      <c r="E3173" s="1" t="s">
        <v>30</v>
      </c>
      <c r="F3173" s="1">
        <v>128697</v>
      </c>
      <c r="G3173" s="1" t="s">
        <v>425</v>
      </c>
      <c r="H3173" s="29">
        <v>19709</v>
      </c>
      <c r="I3173" s="46">
        <v>1415.52</v>
      </c>
      <c r="J3173" s="30">
        <v>757</v>
      </c>
      <c r="K3173" s="4"/>
      <c r="L3173" s="3" t="s">
        <v>798</v>
      </c>
      <c r="M3173" s="2">
        <v>45153</v>
      </c>
      <c r="N3173" s="2"/>
      <c r="O3173" s="5">
        <v>45169</v>
      </c>
      <c r="P3173" s="2"/>
      <c r="Q3173" s="2"/>
      <c r="R3173" s="1"/>
      <c r="S3173" s="45"/>
      <c r="T3173" s="31"/>
    </row>
    <row r="3174" spans="1:20" hidden="1" x14ac:dyDescent="0.25">
      <c r="A3174" s="1">
        <v>28201198</v>
      </c>
      <c r="B3174" s="2">
        <v>45154</v>
      </c>
      <c r="C3174" s="2" t="s">
        <v>715</v>
      </c>
      <c r="D3174" s="1" t="s">
        <v>784</v>
      </c>
      <c r="E3174" s="1" t="s">
        <v>26</v>
      </c>
      <c r="F3174" s="1">
        <v>128699</v>
      </c>
      <c r="G3174" s="1" t="s">
        <v>424</v>
      </c>
      <c r="H3174" s="29">
        <v>22226.37</v>
      </c>
      <c r="I3174" s="46">
        <v>1516</v>
      </c>
      <c r="J3174" s="30">
        <v>758</v>
      </c>
      <c r="K3174" s="4"/>
      <c r="L3174" s="3" t="s">
        <v>510</v>
      </c>
      <c r="M3174" s="2">
        <v>45153</v>
      </c>
      <c r="N3174" s="2"/>
      <c r="O3174" s="2">
        <v>45189</v>
      </c>
      <c r="P3174" s="2"/>
      <c r="Q3174" s="2"/>
      <c r="R3174" s="1"/>
      <c r="S3174" s="45"/>
      <c r="T3174" s="31"/>
    </row>
    <row r="3175" spans="1:20" hidden="1" x14ac:dyDescent="0.25">
      <c r="A3175" s="1">
        <v>27692198</v>
      </c>
      <c r="B3175" s="2">
        <v>45154</v>
      </c>
      <c r="C3175" s="2" t="s">
        <v>715</v>
      </c>
      <c r="D3175" s="1" t="s">
        <v>159</v>
      </c>
      <c r="E3175" s="1" t="s">
        <v>30</v>
      </c>
      <c r="F3175" s="1">
        <v>128708</v>
      </c>
      <c r="G3175" s="1" t="s">
        <v>425</v>
      </c>
      <c r="H3175" s="29">
        <v>22729.41</v>
      </c>
      <c r="I3175" s="46">
        <v>1644.42</v>
      </c>
      <c r="J3175" s="30">
        <v>891</v>
      </c>
      <c r="K3175" s="4"/>
      <c r="L3175" s="3" t="s">
        <v>798</v>
      </c>
      <c r="M3175" s="2">
        <v>45153</v>
      </c>
      <c r="N3175" s="2"/>
      <c r="O3175" s="5">
        <v>45180</v>
      </c>
      <c r="P3175" s="2"/>
      <c r="Q3175" s="2"/>
      <c r="R3175" s="1"/>
      <c r="S3175" s="45"/>
      <c r="T3175" s="31"/>
    </row>
    <row r="3176" spans="1:20" hidden="1" x14ac:dyDescent="0.25">
      <c r="A3176" s="1">
        <v>27918598</v>
      </c>
      <c r="B3176" s="2">
        <v>45154</v>
      </c>
      <c r="C3176" s="2" t="s">
        <v>715</v>
      </c>
      <c r="D3176" s="1" t="s">
        <v>907</v>
      </c>
      <c r="E3176" s="1" t="s">
        <v>49</v>
      </c>
      <c r="F3176" s="1">
        <v>128709</v>
      </c>
      <c r="G3176" s="1" t="s">
        <v>424</v>
      </c>
      <c r="H3176" s="29">
        <v>20712.27</v>
      </c>
      <c r="I3176" s="46">
        <v>1669.69</v>
      </c>
      <c r="J3176" s="30">
        <v>763</v>
      </c>
      <c r="K3176" s="4"/>
      <c r="L3176" s="3" t="s">
        <v>798</v>
      </c>
      <c r="M3176" s="2">
        <v>45153</v>
      </c>
      <c r="N3176" s="2"/>
      <c r="O3176" s="5">
        <v>45183</v>
      </c>
      <c r="P3176" s="2"/>
      <c r="Q3176" s="2"/>
      <c r="R3176" s="1"/>
      <c r="S3176" s="45"/>
      <c r="T3176" s="31"/>
    </row>
    <row r="3177" spans="1:20" hidden="1" x14ac:dyDescent="0.25">
      <c r="A3177" s="1">
        <v>28074898</v>
      </c>
      <c r="B3177" s="2">
        <v>45155</v>
      </c>
      <c r="C3177" s="2" t="s">
        <v>715</v>
      </c>
      <c r="D3177" s="1" t="s">
        <v>812</v>
      </c>
      <c r="E3177" s="1" t="s">
        <v>80</v>
      </c>
      <c r="F3177" s="1">
        <v>128710</v>
      </c>
      <c r="G3177" s="1" t="s">
        <v>423</v>
      </c>
      <c r="H3177" s="29">
        <v>13200</v>
      </c>
      <c r="I3177" s="46">
        <v>589.77</v>
      </c>
      <c r="J3177" s="30">
        <v>346</v>
      </c>
      <c r="K3177" s="4"/>
      <c r="L3177" s="3" t="s">
        <v>510</v>
      </c>
      <c r="M3177" s="2">
        <v>45153</v>
      </c>
      <c r="N3177" s="2"/>
      <c r="O3177" s="2">
        <v>45169</v>
      </c>
      <c r="P3177" s="2"/>
      <c r="Q3177" s="2"/>
      <c r="R3177" s="1"/>
      <c r="S3177" s="45"/>
      <c r="T3177" s="31"/>
    </row>
    <row r="3178" spans="1:20" hidden="1" x14ac:dyDescent="0.25">
      <c r="A3178" s="1">
        <v>28006998</v>
      </c>
      <c r="B3178" s="2">
        <v>45153</v>
      </c>
      <c r="C3178" s="2" t="s">
        <v>715</v>
      </c>
      <c r="D3178" s="1" t="s">
        <v>255</v>
      </c>
      <c r="E3178" s="1" t="s">
        <v>6</v>
      </c>
      <c r="F3178" s="1">
        <v>128711</v>
      </c>
      <c r="G3178" s="1" t="s">
        <v>422</v>
      </c>
      <c r="H3178" s="29">
        <v>6699</v>
      </c>
      <c r="I3178" s="46">
        <v>272.48</v>
      </c>
      <c r="J3178" s="30">
        <v>207.958</v>
      </c>
      <c r="K3178" s="4"/>
      <c r="L3178" s="3" t="s">
        <v>52</v>
      </c>
      <c r="M3178" s="2">
        <v>45153</v>
      </c>
      <c r="N3178" s="2"/>
      <c r="O3178" s="5">
        <v>45163</v>
      </c>
      <c r="P3178" s="2"/>
      <c r="Q3178" s="2"/>
      <c r="R3178" s="1"/>
      <c r="S3178" s="45"/>
      <c r="T3178" s="31"/>
    </row>
    <row r="3179" spans="1:20" hidden="1" x14ac:dyDescent="0.25">
      <c r="A3179" s="1">
        <v>28405898</v>
      </c>
      <c r="B3179" s="2">
        <v>45154</v>
      </c>
      <c r="C3179" s="2" t="s">
        <v>715</v>
      </c>
      <c r="D3179" s="1" t="s">
        <v>234</v>
      </c>
      <c r="E3179" s="1" t="s">
        <v>26</v>
      </c>
      <c r="F3179" s="1">
        <v>128712</v>
      </c>
      <c r="G3179" s="1" t="s">
        <v>424</v>
      </c>
      <c r="H3179" s="29">
        <v>16195</v>
      </c>
      <c r="I3179" s="46">
        <v>1076.75</v>
      </c>
      <c r="J3179" s="30">
        <v>538.37300000000005</v>
      </c>
      <c r="K3179" s="4"/>
      <c r="L3179" s="3" t="s">
        <v>510</v>
      </c>
      <c r="M3179" s="2">
        <v>45153</v>
      </c>
      <c r="N3179" s="2"/>
      <c r="O3179" s="2">
        <v>45189</v>
      </c>
      <c r="P3179" s="2"/>
      <c r="Q3179" s="2"/>
      <c r="R3179" s="1"/>
      <c r="S3179" s="45"/>
      <c r="T3179" s="31"/>
    </row>
    <row r="3180" spans="1:20" hidden="1" x14ac:dyDescent="0.25">
      <c r="A3180" s="34">
        <v>28553998</v>
      </c>
      <c r="B3180" s="5">
        <v>45159</v>
      </c>
      <c r="C3180" s="2" t="s">
        <v>715</v>
      </c>
      <c r="D3180" s="34" t="s">
        <v>96</v>
      </c>
      <c r="E3180" s="34" t="s">
        <v>60</v>
      </c>
      <c r="F3180" s="34">
        <v>128713</v>
      </c>
      <c r="G3180" s="1" t="s">
        <v>423</v>
      </c>
      <c r="H3180" s="46">
        <v>189500.01</v>
      </c>
      <c r="I3180" s="46">
        <v>9982.44</v>
      </c>
      <c r="J3180" s="47">
        <v>6640.299</v>
      </c>
      <c r="K3180" s="34"/>
      <c r="L3180" s="34" t="s">
        <v>800</v>
      </c>
      <c r="M3180" s="5">
        <v>45153</v>
      </c>
      <c r="N3180" s="2" t="s">
        <v>1408</v>
      </c>
      <c r="O3180" s="5">
        <v>45166</v>
      </c>
      <c r="P3180" s="2"/>
      <c r="Q3180" s="2"/>
      <c r="R3180" s="1"/>
      <c r="S3180" s="45"/>
      <c r="T3180" s="31"/>
    </row>
    <row r="3181" spans="1:20" hidden="1" x14ac:dyDescent="0.25">
      <c r="A3181" s="1">
        <v>27790998</v>
      </c>
      <c r="B3181" s="2">
        <v>45154</v>
      </c>
      <c r="C3181" s="2" t="s">
        <v>715</v>
      </c>
      <c r="D3181" s="1" t="s">
        <v>159</v>
      </c>
      <c r="E3181" s="1" t="s">
        <v>30</v>
      </c>
      <c r="F3181" s="1">
        <v>128714</v>
      </c>
      <c r="G3181" s="1" t="s">
        <v>425</v>
      </c>
      <c r="H3181" s="29">
        <v>20109</v>
      </c>
      <c r="I3181" s="46">
        <v>1425.89</v>
      </c>
      <c r="J3181" s="30">
        <v>763</v>
      </c>
      <c r="K3181" s="4"/>
      <c r="L3181" s="3" t="s">
        <v>798</v>
      </c>
      <c r="M3181" s="2">
        <v>45153</v>
      </c>
      <c r="N3181" s="2"/>
      <c r="O3181" s="5">
        <v>45180</v>
      </c>
      <c r="P3181" s="2"/>
      <c r="Q3181" s="2"/>
      <c r="R3181" s="1"/>
      <c r="S3181" s="45"/>
      <c r="T3181" s="31"/>
    </row>
    <row r="3182" spans="1:20" hidden="1" x14ac:dyDescent="0.25">
      <c r="A3182" s="1">
        <v>28515598</v>
      </c>
      <c r="B3182" s="2">
        <v>45154</v>
      </c>
      <c r="C3182" s="2" t="s">
        <v>715</v>
      </c>
      <c r="D3182" s="1" t="s">
        <v>1095</v>
      </c>
      <c r="E3182" s="1" t="s">
        <v>80</v>
      </c>
      <c r="F3182" s="1">
        <v>128715</v>
      </c>
      <c r="G3182" s="1" t="s">
        <v>423</v>
      </c>
      <c r="H3182" s="29">
        <v>304670.53999999998</v>
      </c>
      <c r="I3182" s="46">
        <v>5749.64</v>
      </c>
      <c r="J3182" s="30">
        <v>13866.34</v>
      </c>
      <c r="K3182" s="4"/>
      <c r="L3182" s="3" t="s">
        <v>799</v>
      </c>
      <c r="M3182" s="2">
        <v>45153</v>
      </c>
      <c r="N3182" s="2" t="s">
        <v>1407</v>
      </c>
      <c r="O3182" s="5">
        <v>45159</v>
      </c>
      <c r="P3182" s="2"/>
      <c r="Q3182" s="2"/>
      <c r="R3182" s="1"/>
      <c r="S3182" s="45"/>
      <c r="T3182" s="31"/>
    </row>
    <row r="3183" spans="1:20" hidden="1" x14ac:dyDescent="0.25">
      <c r="A3183" s="1">
        <v>28478598</v>
      </c>
      <c r="B3183" s="2">
        <v>45153</v>
      </c>
      <c r="C3183" s="2" t="s">
        <v>715</v>
      </c>
      <c r="D3183" s="1" t="s">
        <v>748</v>
      </c>
      <c r="E3183" s="1" t="s">
        <v>30</v>
      </c>
      <c r="F3183" s="1">
        <v>128716</v>
      </c>
      <c r="G3183" s="1" t="s">
        <v>425</v>
      </c>
      <c r="H3183" s="29">
        <v>7449</v>
      </c>
      <c r="I3183" s="46">
        <v>618.23</v>
      </c>
      <c r="J3183" s="30">
        <v>299.16500000000002</v>
      </c>
      <c r="K3183" s="4"/>
      <c r="L3183" s="3" t="s">
        <v>798</v>
      </c>
      <c r="M3183" s="2">
        <v>45153</v>
      </c>
      <c r="N3183" s="2"/>
      <c r="O3183" s="5">
        <v>45174</v>
      </c>
      <c r="P3183" s="2"/>
      <c r="Q3183" s="2"/>
      <c r="R3183" s="1"/>
      <c r="S3183" s="45"/>
      <c r="T3183" s="31"/>
    </row>
    <row r="3184" spans="1:20" hidden="1" x14ac:dyDescent="0.25">
      <c r="A3184" s="1">
        <v>27845598</v>
      </c>
      <c r="B3184" s="2">
        <v>45154</v>
      </c>
      <c r="C3184" s="2" t="s">
        <v>715</v>
      </c>
      <c r="D3184" s="1" t="s">
        <v>1093</v>
      </c>
      <c r="E3184" s="1" t="s">
        <v>80</v>
      </c>
      <c r="F3184" s="1">
        <v>128718</v>
      </c>
      <c r="G3184" s="1" t="s">
        <v>423</v>
      </c>
      <c r="H3184" s="29">
        <v>213000</v>
      </c>
      <c r="I3184" s="46">
        <v>7715.6</v>
      </c>
      <c r="J3184" s="30">
        <v>10306.57</v>
      </c>
      <c r="K3184" s="4"/>
      <c r="L3184" s="3" t="s">
        <v>800</v>
      </c>
      <c r="M3184" s="2">
        <v>45153</v>
      </c>
      <c r="N3184" s="2" t="s">
        <v>1408</v>
      </c>
      <c r="O3184" s="5">
        <v>45163</v>
      </c>
      <c r="P3184" s="2"/>
      <c r="Q3184" s="2"/>
      <c r="R3184" s="1"/>
      <c r="S3184" s="45"/>
      <c r="T3184" s="31"/>
    </row>
    <row r="3185" spans="1:20" hidden="1" x14ac:dyDescent="0.25">
      <c r="A3185" s="1">
        <v>28515398</v>
      </c>
      <c r="B3185" s="2">
        <v>45154</v>
      </c>
      <c r="C3185" s="2" t="s">
        <v>715</v>
      </c>
      <c r="D3185" s="1" t="s">
        <v>1095</v>
      </c>
      <c r="E3185" s="1" t="s">
        <v>80</v>
      </c>
      <c r="F3185" s="1">
        <v>128719</v>
      </c>
      <c r="G3185" s="1" t="s">
        <v>423</v>
      </c>
      <c r="H3185" s="29">
        <v>304708.2</v>
      </c>
      <c r="I3185" s="46">
        <v>5750.36</v>
      </c>
      <c r="J3185" s="30">
        <v>12327.78</v>
      </c>
      <c r="K3185" s="4"/>
      <c r="L3185" s="3" t="s">
        <v>799</v>
      </c>
      <c r="M3185" s="2">
        <v>45153</v>
      </c>
      <c r="N3185" s="2" t="s">
        <v>1407</v>
      </c>
      <c r="O3185" s="5">
        <v>45159</v>
      </c>
      <c r="P3185" s="2"/>
      <c r="Q3185" s="2"/>
      <c r="R3185" s="1"/>
      <c r="S3185" s="45"/>
      <c r="T3185" s="31"/>
    </row>
    <row r="3186" spans="1:20" hidden="1" x14ac:dyDescent="0.25">
      <c r="A3186" s="1">
        <v>27702798</v>
      </c>
      <c r="B3186" s="2">
        <v>45154</v>
      </c>
      <c r="C3186" s="2" t="s">
        <v>715</v>
      </c>
      <c r="D3186" s="1" t="s">
        <v>34</v>
      </c>
      <c r="E3186" s="1" t="s">
        <v>28</v>
      </c>
      <c r="F3186" s="1">
        <v>128721</v>
      </c>
      <c r="G3186" s="1" t="s">
        <v>425</v>
      </c>
      <c r="H3186" s="29">
        <v>19419</v>
      </c>
      <c r="I3186" s="46">
        <v>877.32</v>
      </c>
      <c r="J3186" s="30">
        <v>725</v>
      </c>
      <c r="K3186" s="4"/>
      <c r="L3186" s="3" t="s">
        <v>798</v>
      </c>
      <c r="M3186" s="2">
        <v>45153</v>
      </c>
      <c r="N3186" s="2"/>
      <c r="O3186" s="5">
        <v>45167</v>
      </c>
      <c r="P3186" s="2"/>
      <c r="Q3186" s="2"/>
      <c r="R3186" s="1"/>
      <c r="S3186" s="45"/>
      <c r="T3186" s="31"/>
    </row>
    <row r="3187" spans="1:20" hidden="1" x14ac:dyDescent="0.25">
      <c r="A3187" s="1">
        <v>28123698</v>
      </c>
      <c r="B3187" s="2">
        <v>45155</v>
      </c>
      <c r="C3187" s="2" t="s">
        <v>715</v>
      </c>
      <c r="D3187" s="1" t="s">
        <v>815</v>
      </c>
      <c r="E3187" s="1" t="s">
        <v>80</v>
      </c>
      <c r="F3187" s="1">
        <v>128722</v>
      </c>
      <c r="G3187" s="1" t="s">
        <v>423</v>
      </c>
      <c r="H3187" s="29">
        <v>4759</v>
      </c>
      <c r="I3187" s="46">
        <v>247.16</v>
      </c>
      <c r="J3187" s="30">
        <v>145</v>
      </c>
      <c r="K3187" s="4"/>
      <c r="L3187" s="3" t="s">
        <v>510</v>
      </c>
      <c r="M3187" s="2">
        <v>45153</v>
      </c>
      <c r="N3187" s="2"/>
      <c r="O3187" s="2">
        <v>45175</v>
      </c>
      <c r="P3187" s="2"/>
      <c r="Q3187" s="2"/>
      <c r="R3187" s="1"/>
      <c r="S3187" s="45"/>
      <c r="T3187" s="31"/>
    </row>
    <row r="3188" spans="1:20" hidden="1" x14ac:dyDescent="0.25">
      <c r="A3188" s="1">
        <v>28128798</v>
      </c>
      <c r="B3188" s="2">
        <v>45155</v>
      </c>
      <c r="C3188" s="2" t="s">
        <v>715</v>
      </c>
      <c r="D3188" s="1" t="s">
        <v>815</v>
      </c>
      <c r="E3188" s="1" t="s">
        <v>80</v>
      </c>
      <c r="F3188" s="1">
        <v>128723</v>
      </c>
      <c r="G3188" s="1" t="s">
        <v>423</v>
      </c>
      <c r="H3188" s="29">
        <v>22478</v>
      </c>
      <c r="I3188" s="46">
        <v>1358.52</v>
      </c>
      <c r="J3188" s="30">
        <v>797</v>
      </c>
      <c r="K3188" s="4"/>
      <c r="L3188" s="3" t="s">
        <v>510</v>
      </c>
      <c r="M3188" s="2">
        <v>45153</v>
      </c>
      <c r="N3188" s="2"/>
      <c r="O3188" s="2">
        <v>45175</v>
      </c>
      <c r="P3188" s="2"/>
      <c r="Q3188" s="2"/>
      <c r="R3188" s="1"/>
      <c r="S3188" s="45"/>
      <c r="T3188" s="31"/>
    </row>
    <row r="3189" spans="1:20" hidden="1" x14ac:dyDescent="0.25">
      <c r="A3189" s="1">
        <v>27314798</v>
      </c>
      <c r="B3189" s="2">
        <v>45155</v>
      </c>
      <c r="C3189" s="2" t="s">
        <v>715</v>
      </c>
      <c r="D3189" s="1" t="s">
        <v>811</v>
      </c>
      <c r="E3189" s="1" t="s">
        <v>51</v>
      </c>
      <c r="F3189" s="1">
        <v>128724</v>
      </c>
      <c r="G3189" s="1" t="s">
        <v>422</v>
      </c>
      <c r="H3189" s="29">
        <v>18549.43</v>
      </c>
      <c r="I3189" s="46">
        <v>748.42</v>
      </c>
      <c r="J3189" s="30">
        <v>598.73199999999997</v>
      </c>
      <c r="K3189" s="4"/>
      <c r="L3189" s="3" t="s">
        <v>796</v>
      </c>
      <c r="M3189" s="2">
        <v>45153</v>
      </c>
      <c r="N3189" s="2"/>
      <c r="O3189" s="5">
        <v>45173</v>
      </c>
      <c r="P3189" s="2"/>
      <c r="Q3189" s="2"/>
      <c r="R3189" s="1"/>
      <c r="S3189" s="45"/>
      <c r="T3189" s="31"/>
    </row>
    <row r="3190" spans="1:20" hidden="1" x14ac:dyDescent="0.25">
      <c r="A3190" s="1">
        <v>28502298</v>
      </c>
      <c r="B3190" s="2">
        <v>45154</v>
      </c>
      <c r="C3190" s="2" t="s">
        <v>715</v>
      </c>
      <c r="D3190" s="1" t="s">
        <v>272</v>
      </c>
      <c r="E3190" s="1" t="s">
        <v>51</v>
      </c>
      <c r="F3190" s="1">
        <v>128725</v>
      </c>
      <c r="G3190" s="1" t="s">
        <v>422</v>
      </c>
      <c r="H3190" s="29">
        <v>7230</v>
      </c>
      <c r="I3190" s="46">
        <v>193.48</v>
      </c>
      <c r="J3190" s="30">
        <v>235.399</v>
      </c>
      <c r="K3190" s="4"/>
      <c r="L3190" s="3" t="s">
        <v>188</v>
      </c>
      <c r="M3190" s="2">
        <v>45153</v>
      </c>
      <c r="N3190" s="2"/>
      <c r="O3190" s="5">
        <v>45156</v>
      </c>
      <c r="P3190" s="2"/>
      <c r="Q3190" s="2"/>
      <c r="R3190" s="1"/>
      <c r="S3190" s="45"/>
      <c r="T3190" s="31"/>
    </row>
    <row r="3191" spans="1:20" hidden="1" x14ac:dyDescent="0.25">
      <c r="A3191" s="1">
        <v>28317498</v>
      </c>
      <c r="B3191" s="2">
        <v>45154</v>
      </c>
      <c r="C3191" s="2" t="s">
        <v>715</v>
      </c>
      <c r="D3191" s="1" t="s">
        <v>793</v>
      </c>
      <c r="E3191" s="1" t="s">
        <v>33</v>
      </c>
      <c r="F3191" s="1">
        <v>128726</v>
      </c>
      <c r="G3191" s="1" t="s">
        <v>425</v>
      </c>
      <c r="H3191" s="29">
        <v>28798</v>
      </c>
      <c r="I3191" s="46">
        <v>1295.53</v>
      </c>
      <c r="J3191" s="30">
        <v>991.36900000000003</v>
      </c>
      <c r="K3191" s="4"/>
      <c r="L3191" s="3" t="s">
        <v>510</v>
      </c>
      <c r="M3191" s="2">
        <v>45153</v>
      </c>
      <c r="N3191" s="2"/>
      <c r="O3191" s="5">
        <v>45168</v>
      </c>
      <c r="P3191" s="2"/>
      <c r="Q3191" s="2"/>
      <c r="R3191" s="1"/>
      <c r="S3191" s="45"/>
      <c r="T3191" s="31"/>
    </row>
    <row r="3192" spans="1:20" hidden="1" x14ac:dyDescent="0.25">
      <c r="A3192" s="1">
        <v>28505398</v>
      </c>
      <c r="B3192" s="2">
        <v>45155</v>
      </c>
      <c r="C3192" s="2" t="s">
        <v>715</v>
      </c>
      <c r="D3192" s="1" t="s">
        <v>823</v>
      </c>
      <c r="E3192" s="1" t="s">
        <v>80</v>
      </c>
      <c r="F3192" s="1">
        <v>128727</v>
      </c>
      <c r="G3192" s="1" t="s">
        <v>423</v>
      </c>
      <c r="H3192" s="29">
        <v>33354.06</v>
      </c>
      <c r="I3192" s="46">
        <v>1668.63</v>
      </c>
      <c r="J3192" s="30">
        <v>1334.896</v>
      </c>
      <c r="K3192" s="4"/>
      <c r="L3192" s="3" t="s">
        <v>510</v>
      </c>
      <c r="M3192" s="2">
        <v>45153</v>
      </c>
      <c r="N3192" s="2"/>
      <c r="O3192" s="5">
        <v>45174</v>
      </c>
      <c r="P3192" s="2"/>
      <c r="Q3192" s="2"/>
      <c r="R3192" s="1"/>
      <c r="S3192" s="45"/>
      <c r="T3192" s="31"/>
    </row>
    <row r="3193" spans="1:20" hidden="1" x14ac:dyDescent="0.25">
      <c r="A3193" s="1">
        <v>28543199</v>
      </c>
      <c r="B3193" s="2">
        <v>45154</v>
      </c>
      <c r="C3193" s="2" t="s">
        <v>715</v>
      </c>
      <c r="D3193" s="1" t="s">
        <v>841</v>
      </c>
      <c r="E3193" s="1" t="s">
        <v>42</v>
      </c>
      <c r="F3193" s="1">
        <v>128733</v>
      </c>
      <c r="G3193" s="1" t="s">
        <v>424</v>
      </c>
      <c r="H3193" s="29">
        <v>875</v>
      </c>
      <c r="I3193" s="46">
        <v>457.2</v>
      </c>
      <c r="J3193" s="30">
        <v>25.4</v>
      </c>
      <c r="K3193" s="4"/>
      <c r="L3193" s="3" t="s">
        <v>798</v>
      </c>
      <c r="M3193" s="2">
        <v>45154</v>
      </c>
      <c r="N3193" s="2"/>
      <c r="O3193" s="5">
        <v>45182</v>
      </c>
      <c r="P3193" s="2"/>
      <c r="Q3193" s="2"/>
      <c r="R3193" s="1"/>
      <c r="S3193" s="45"/>
      <c r="T3193" s="31"/>
    </row>
    <row r="3194" spans="1:20" hidden="1" x14ac:dyDescent="0.25">
      <c r="A3194" s="1">
        <v>27619798</v>
      </c>
      <c r="B3194" s="2">
        <v>45155</v>
      </c>
      <c r="C3194" s="2" t="s">
        <v>715</v>
      </c>
      <c r="D3194" s="1" t="s">
        <v>818</v>
      </c>
      <c r="E3194" s="1" t="s">
        <v>51</v>
      </c>
      <c r="F3194" s="1">
        <v>128734</v>
      </c>
      <c r="G3194" s="1" t="s">
        <v>422</v>
      </c>
      <c r="H3194" s="29">
        <v>10106.91</v>
      </c>
      <c r="I3194" s="46">
        <v>430.17</v>
      </c>
      <c r="J3194" s="30">
        <v>344.13299999999998</v>
      </c>
      <c r="K3194" s="4"/>
      <c r="L3194" s="3" t="s">
        <v>796</v>
      </c>
      <c r="M3194" s="2">
        <v>45154</v>
      </c>
      <c r="N3194" s="2"/>
      <c r="O3194" s="5">
        <v>45173</v>
      </c>
      <c r="P3194" s="2"/>
      <c r="Q3194" s="2"/>
      <c r="R3194" s="1"/>
      <c r="S3194" s="45"/>
      <c r="T3194" s="31"/>
    </row>
    <row r="3195" spans="1:20" hidden="1" x14ac:dyDescent="0.25">
      <c r="A3195" s="1">
        <v>27827198</v>
      </c>
      <c r="B3195" s="2">
        <v>45154</v>
      </c>
      <c r="C3195" s="2" t="s">
        <v>715</v>
      </c>
      <c r="D3195" s="1" t="s">
        <v>874</v>
      </c>
      <c r="E3195" s="1" t="s">
        <v>49</v>
      </c>
      <c r="F3195" s="1">
        <v>128735</v>
      </c>
      <c r="G3195" s="1" t="s">
        <v>424</v>
      </c>
      <c r="H3195" s="29">
        <v>12285.12</v>
      </c>
      <c r="I3195" s="46">
        <v>918.6</v>
      </c>
      <c r="J3195" s="30">
        <v>397.21</v>
      </c>
      <c r="K3195" s="4"/>
      <c r="L3195" s="3" t="s">
        <v>798</v>
      </c>
      <c r="M3195" s="2">
        <v>45154</v>
      </c>
      <c r="N3195" s="2"/>
      <c r="O3195" s="5">
        <v>45188</v>
      </c>
      <c r="P3195" s="2"/>
      <c r="Q3195" s="2"/>
      <c r="R3195" s="1"/>
      <c r="S3195" s="45"/>
      <c r="T3195" s="31"/>
    </row>
    <row r="3196" spans="1:20" hidden="1" x14ac:dyDescent="0.25">
      <c r="A3196" s="1">
        <v>27524998</v>
      </c>
      <c r="B3196" s="2">
        <v>45155</v>
      </c>
      <c r="C3196" s="2" t="s">
        <v>715</v>
      </c>
      <c r="D3196" s="1" t="s">
        <v>184</v>
      </c>
      <c r="E3196" s="1" t="s">
        <v>80</v>
      </c>
      <c r="F3196" s="1">
        <v>128736</v>
      </c>
      <c r="G3196" s="1" t="s">
        <v>423</v>
      </c>
      <c r="H3196" s="29">
        <v>6789</v>
      </c>
      <c r="I3196" s="46">
        <v>376.34</v>
      </c>
      <c r="J3196" s="30">
        <v>220.78399999999999</v>
      </c>
      <c r="K3196" s="4"/>
      <c r="L3196" s="3" t="s">
        <v>510</v>
      </c>
      <c r="M3196" s="2">
        <v>45154</v>
      </c>
      <c r="N3196" s="2"/>
      <c r="O3196" s="2">
        <v>45173</v>
      </c>
      <c r="P3196" s="2"/>
      <c r="Q3196" s="2"/>
      <c r="R3196" s="1"/>
      <c r="S3196" s="45"/>
      <c r="T3196" s="31"/>
    </row>
    <row r="3197" spans="1:20" hidden="1" x14ac:dyDescent="0.25">
      <c r="A3197" s="1">
        <v>28167698</v>
      </c>
      <c r="B3197" s="2">
        <v>45155</v>
      </c>
      <c r="C3197" s="2" t="s">
        <v>715</v>
      </c>
      <c r="D3197" s="1" t="s">
        <v>189</v>
      </c>
      <c r="E3197" s="1" t="s">
        <v>51</v>
      </c>
      <c r="F3197" s="1">
        <v>128737</v>
      </c>
      <c r="G3197" s="1" t="s">
        <v>422</v>
      </c>
      <c r="H3197" s="29">
        <v>8639</v>
      </c>
      <c r="I3197" s="46">
        <v>355.32</v>
      </c>
      <c r="J3197" s="30">
        <v>284.25099999999998</v>
      </c>
      <c r="K3197" s="4"/>
      <c r="L3197" s="3" t="s">
        <v>796</v>
      </c>
      <c r="M3197" s="2">
        <v>45154</v>
      </c>
      <c r="N3197" s="2"/>
      <c r="O3197" s="5">
        <v>45168</v>
      </c>
      <c r="P3197" s="2"/>
      <c r="Q3197" s="2"/>
      <c r="R3197" s="1"/>
      <c r="S3197" s="45"/>
      <c r="T3197" s="31"/>
    </row>
    <row r="3198" spans="1:20" hidden="1" x14ac:dyDescent="0.25">
      <c r="A3198" s="1">
        <v>28549699</v>
      </c>
      <c r="B3198" s="2">
        <v>45155</v>
      </c>
      <c r="C3198" s="2" t="s">
        <v>715</v>
      </c>
      <c r="D3198" s="1" t="s">
        <v>267</v>
      </c>
      <c r="E3198" s="1" t="s">
        <v>26</v>
      </c>
      <c r="F3198" s="1">
        <v>128738</v>
      </c>
      <c r="G3198" s="1" t="s">
        <v>424</v>
      </c>
      <c r="H3198" s="29">
        <v>1887.52</v>
      </c>
      <c r="I3198" s="46">
        <v>310.83</v>
      </c>
      <c r="J3198" s="30">
        <v>0.64</v>
      </c>
      <c r="K3198" s="4"/>
      <c r="L3198" s="3" t="s">
        <v>798</v>
      </c>
      <c r="M3198" s="2">
        <v>45154</v>
      </c>
      <c r="N3198" s="2"/>
      <c r="O3198" s="5">
        <v>45184</v>
      </c>
      <c r="P3198" s="2"/>
      <c r="Q3198" s="2"/>
      <c r="R3198" s="1"/>
      <c r="S3198" s="45"/>
      <c r="T3198" s="31"/>
    </row>
    <row r="3199" spans="1:20" hidden="1" x14ac:dyDescent="0.25">
      <c r="A3199" s="1"/>
      <c r="B3199" s="2">
        <v>45155</v>
      </c>
      <c r="C3199" s="2" t="s">
        <v>715</v>
      </c>
      <c r="D3199" s="1" t="s">
        <v>283</v>
      </c>
      <c r="E3199" s="1" t="s">
        <v>20</v>
      </c>
      <c r="F3199" s="1">
        <v>128742</v>
      </c>
      <c r="G3199" s="1" t="s">
        <v>423</v>
      </c>
      <c r="H3199" s="29">
        <v>6604.82</v>
      </c>
      <c r="I3199" s="46">
        <v>103.83</v>
      </c>
      <c r="J3199" s="30">
        <v>20.908000000000001</v>
      </c>
      <c r="K3199" s="4"/>
      <c r="L3199" s="3" t="s">
        <v>61</v>
      </c>
      <c r="M3199" s="2">
        <v>45154</v>
      </c>
      <c r="N3199" s="2" t="s">
        <v>1482</v>
      </c>
      <c r="O3199" s="5">
        <v>45170</v>
      </c>
      <c r="P3199" s="2"/>
      <c r="Q3199" s="2"/>
      <c r="R3199" s="1"/>
      <c r="S3199" s="45"/>
      <c r="T3199" s="31"/>
    </row>
    <row r="3200" spans="1:20" hidden="1" x14ac:dyDescent="0.25">
      <c r="A3200" s="1">
        <v>28135698</v>
      </c>
      <c r="B3200" s="2">
        <v>45154</v>
      </c>
      <c r="C3200" s="2" t="s">
        <v>715</v>
      </c>
      <c r="D3200" s="1" t="s">
        <v>1093</v>
      </c>
      <c r="E3200" s="1" t="s">
        <v>80</v>
      </c>
      <c r="F3200" s="1">
        <v>128744</v>
      </c>
      <c r="G3200" s="1" t="s">
        <v>423</v>
      </c>
      <c r="H3200" s="29">
        <v>7675</v>
      </c>
      <c r="I3200" s="46">
        <v>278.02</v>
      </c>
      <c r="J3200" s="30">
        <v>283.24900000000002</v>
      </c>
      <c r="K3200" s="4"/>
      <c r="L3200" s="3" t="s">
        <v>800</v>
      </c>
      <c r="M3200" s="2">
        <v>45154</v>
      </c>
      <c r="N3200" s="2" t="s">
        <v>1408</v>
      </c>
      <c r="O3200" s="5">
        <v>45162</v>
      </c>
      <c r="P3200" s="2"/>
      <c r="Q3200" s="2"/>
      <c r="R3200" s="1"/>
      <c r="S3200" s="45"/>
      <c r="T3200" s="31"/>
    </row>
    <row r="3201" spans="1:20" hidden="1" x14ac:dyDescent="0.25">
      <c r="A3201" s="1">
        <v>27960898</v>
      </c>
      <c r="B3201" s="2">
        <v>45154</v>
      </c>
      <c r="C3201" s="2" t="s">
        <v>715</v>
      </c>
      <c r="D3201" s="1" t="s">
        <v>785</v>
      </c>
      <c r="E3201" s="1" t="s">
        <v>6</v>
      </c>
      <c r="F3201" s="1">
        <v>128747</v>
      </c>
      <c r="G3201" s="1" t="s">
        <v>422</v>
      </c>
      <c r="H3201" s="29">
        <v>41798.53</v>
      </c>
      <c r="I3201" s="46">
        <v>1377.45</v>
      </c>
      <c r="J3201" s="30">
        <v>1835</v>
      </c>
      <c r="K3201" s="4"/>
      <c r="L3201" s="3" t="s">
        <v>76</v>
      </c>
      <c r="M3201" s="2">
        <v>45154</v>
      </c>
      <c r="N3201" s="2"/>
      <c r="O3201" s="2">
        <v>45166</v>
      </c>
      <c r="P3201" s="2"/>
      <c r="Q3201" s="2"/>
      <c r="R3201" s="1"/>
      <c r="S3201" s="45"/>
      <c r="T3201" s="31"/>
    </row>
    <row r="3202" spans="1:20" hidden="1" x14ac:dyDescent="0.25">
      <c r="A3202" s="1"/>
      <c r="B3202" s="2">
        <v>45155</v>
      </c>
      <c r="C3202" s="2" t="s">
        <v>715</v>
      </c>
      <c r="D3202" s="1" t="s">
        <v>65</v>
      </c>
      <c r="E3202" s="1" t="s">
        <v>66</v>
      </c>
      <c r="F3202" s="1">
        <v>128748</v>
      </c>
      <c r="G3202" s="1" t="s">
        <v>423</v>
      </c>
      <c r="H3202" s="29">
        <v>4455.45</v>
      </c>
      <c r="I3202" s="46">
        <v>138.4</v>
      </c>
      <c r="J3202" s="30">
        <v>13.939</v>
      </c>
      <c r="K3202" s="4"/>
      <c r="L3202" s="3" t="s">
        <v>61</v>
      </c>
      <c r="M3202" s="2">
        <v>45154</v>
      </c>
      <c r="N3202" s="2" t="s">
        <v>1482</v>
      </c>
      <c r="O3202" s="5">
        <v>45173</v>
      </c>
      <c r="P3202" s="2"/>
      <c r="Q3202" s="2"/>
      <c r="R3202" s="1"/>
      <c r="S3202" s="45"/>
      <c r="T3202" s="31"/>
    </row>
    <row r="3203" spans="1:20" hidden="1" x14ac:dyDescent="0.25">
      <c r="A3203" s="1">
        <v>27959398</v>
      </c>
      <c r="B3203" s="2">
        <v>45154</v>
      </c>
      <c r="C3203" s="2" t="s">
        <v>715</v>
      </c>
      <c r="D3203" s="1" t="s">
        <v>125</v>
      </c>
      <c r="E3203" s="1" t="s">
        <v>30</v>
      </c>
      <c r="F3203" s="1">
        <v>128750</v>
      </c>
      <c r="G3203" s="1" t="s">
        <v>425</v>
      </c>
      <c r="H3203" s="29">
        <v>41189.78</v>
      </c>
      <c r="I3203" s="46">
        <v>1497.81</v>
      </c>
      <c r="J3203" s="30">
        <v>1664</v>
      </c>
      <c r="K3203" s="4"/>
      <c r="L3203" s="3" t="s">
        <v>76</v>
      </c>
      <c r="M3203" s="2">
        <v>45154</v>
      </c>
      <c r="N3203" s="2"/>
      <c r="O3203" s="5">
        <v>45169</v>
      </c>
      <c r="P3203" s="2"/>
      <c r="Q3203" s="2"/>
      <c r="R3203" s="1"/>
      <c r="S3203" s="45"/>
      <c r="T3203" s="31"/>
    </row>
    <row r="3204" spans="1:20" hidden="1" x14ac:dyDescent="0.25">
      <c r="A3204" s="1">
        <v>28085798</v>
      </c>
      <c r="B3204" s="2">
        <v>45154</v>
      </c>
      <c r="C3204" s="2" t="s">
        <v>715</v>
      </c>
      <c r="D3204" s="1" t="s">
        <v>478</v>
      </c>
      <c r="E3204" s="1" t="s">
        <v>6</v>
      </c>
      <c r="F3204" s="1">
        <v>128751</v>
      </c>
      <c r="G3204" s="1" t="s">
        <v>422</v>
      </c>
      <c r="H3204" s="29">
        <v>35071.68</v>
      </c>
      <c r="I3204" s="46">
        <v>1155.77</v>
      </c>
      <c r="J3204" s="30">
        <v>1470.05</v>
      </c>
      <c r="K3204" s="4"/>
      <c r="L3204" s="3" t="s">
        <v>76</v>
      </c>
      <c r="M3204" s="2">
        <v>45154</v>
      </c>
      <c r="N3204" s="2"/>
      <c r="O3204" s="5">
        <v>45162</v>
      </c>
      <c r="P3204" s="2"/>
      <c r="Q3204" s="2"/>
      <c r="R3204" s="1"/>
      <c r="S3204" s="45"/>
      <c r="T3204" s="31"/>
    </row>
    <row r="3205" spans="1:20" hidden="1" x14ac:dyDescent="0.25">
      <c r="A3205" s="1">
        <v>27959998</v>
      </c>
      <c r="B3205" s="2">
        <v>45154</v>
      </c>
      <c r="C3205" s="2" t="s">
        <v>715</v>
      </c>
      <c r="D3205" s="1" t="s">
        <v>781</v>
      </c>
      <c r="E3205" s="1" t="s">
        <v>6</v>
      </c>
      <c r="F3205" s="1">
        <v>128752</v>
      </c>
      <c r="G3205" s="1" t="s">
        <v>422</v>
      </c>
      <c r="H3205" s="29">
        <v>22500</v>
      </c>
      <c r="I3205" s="46">
        <v>875</v>
      </c>
      <c r="J3205" s="30">
        <v>972</v>
      </c>
      <c r="K3205" s="4"/>
      <c r="L3205" s="3" t="s">
        <v>76</v>
      </c>
      <c r="M3205" s="2">
        <v>45154</v>
      </c>
      <c r="N3205" s="2"/>
      <c r="O3205" s="5">
        <v>45163</v>
      </c>
      <c r="P3205" s="2"/>
      <c r="Q3205" s="2"/>
      <c r="R3205" s="1"/>
      <c r="S3205" s="45"/>
      <c r="T3205" s="31"/>
    </row>
    <row r="3206" spans="1:20" hidden="1" x14ac:dyDescent="0.25">
      <c r="A3206" s="1">
        <v>28236298</v>
      </c>
      <c r="B3206" s="2">
        <v>45154</v>
      </c>
      <c r="C3206" s="2" t="s">
        <v>715</v>
      </c>
      <c r="D3206" s="1" t="s">
        <v>219</v>
      </c>
      <c r="E3206" s="1" t="s">
        <v>6</v>
      </c>
      <c r="F3206" s="1">
        <v>128753</v>
      </c>
      <c r="G3206" s="1" t="s">
        <v>422</v>
      </c>
      <c r="H3206" s="29">
        <v>35108.800000000003</v>
      </c>
      <c r="I3206" s="46">
        <v>1157</v>
      </c>
      <c r="J3206" s="30">
        <v>1471.886</v>
      </c>
      <c r="K3206" s="4"/>
      <c r="L3206" s="3" t="s">
        <v>76</v>
      </c>
      <c r="M3206" s="2">
        <v>45154</v>
      </c>
      <c r="N3206" s="2"/>
      <c r="O3206" s="2">
        <v>45163</v>
      </c>
      <c r="P3206" s="2"/>
      <c r="Q3206" s="2"/>
      <c r="R3206" s="1"/>
      <c r="S3206" s="45"/>
      <c r="T3206" s="31"/>
    </row>
    <row r="3207" spans="1:20" hidden="1" x14ac:dyDescent="0.25">
      <c r="A3207" s="1"/>
      <c r="B3207" s="2">
        <v>45155</v>
      </c>
      <c r="C3207" s="2" t="s">
        <v>715</v>
      </c>
      <c r="D3207" s="1" t="s">
        <v>65</v>
      </c>
      <c r="E3207" s="1" t="s">
        <v>66</v>
      </c>
      <c r="F3207" s="1">
        <v>128755</v>
      </c>
      <c r="G3207" s="1" t="s">
        <v>423</v>
      </c>
      <c r="H3207" s="29">
        <v>7347.53</v>
      </c>
      <c r="I3207" s="46">
        <v>154.83000000000001</v>
      </c>
      <c r="J3207" s="30">
        <v>20.675999999999998</v>
      </c>
      <c r="K3207" s="4"/>
      <c r="L3207" s="3" t="s">
        <v>61</v>
      </c>
      <c r="M3207" s="2">
        <v>45154</v>
      </c>
      <c r="N3207" s="2" t="s">
        <v>1482</v>
      </c>
      <c r="O3207" s="5">
        <v>45173</v>
      </c>
      <c r="P3207" s="2"/>
      <c r="Q3207" s="2"/>
      <c r="R3207" s="1"/>
      <c r="S3207" s="45"/>
      <c r="T3207" s="31"/>
    </row>
    <row r="3208" spans="1:20" hidden="1" x14ac:dyDescent="0.25">
      <c r="A3208" s="1">
        <v>28156098</v>
      </c>
      <c r="B3208" s="2">
        <v>45154</v>
      </c>
      <c r="C3208" s="2" t="s">
        <v>715</v>
      </c>
      <c r="D3208" s="1" t="s">
        <v>449</v>
      </c>
      <c r="E3208" s="1" t="s">
        <v>30</v>
      </c>
      <c r="F3208" s="1">
        <v>128756</v>
      </c>
      <c r="G3208" s="1" t="s">
        <v>425</v>
      </c>
      <c r="H3208" s="29">
        <v>27778</v>
      </c>
      <c r="I3208" s="46">
        <v>1079.55</v>
      </c>
      <c r="J3208" s="30">
        <v>1173.7339999999999</v>
      </c>
      <c r="K3208" s="4"/>
      <c r="L3208" s="3" t="s">
        <v>76</v>
      </c>
      <c r="M3208" s="2">
        <v>45154</v>
      </c>
      <c r="N3208" s="2"/>
      <c r="O3208" s="5">
        <v>45174</v>
      </c>
      <c r="P3208" s="2"/>
      <c r="Q3208" s="2"/>
      <c r="R3208" s="1"/>
      <c r="S3208" s="45"/>
      <c r="T3208" s="31"/>
    </row>
    <row r="3209" spans="1:20" hidden="1" x14ac:dyDescent="0.25">
      <c r="A3209" s="1">
        <v>28213298</v>
      </c>
      <c r="B3209" s="2">
        <v>45154</v>
      </c>
      <c r="C3209" s="2" t="s">
        <v>715</v>
      </c>
      <c r="D3209" s="1" t="s">
        <v>782</v>
      </c>
      <c r="E3209" s="1" t="s">
        <v>51</v>
      </c>
      <c r="F3209" s="1">
        <v>128757</v>
      </c>
      <c r="G3209" s="1" t="s">
        <v>422</v>
      </c>
      <c r="H3209" s="29">
        <v>17000</v>
      </c>
      <c r="I3209" s="46">
        <v>875</v>
      </c>
      <c r="J3209" s="30">
        <v>790.03200000000004</v>
      </c>
      <c r="K3209" s="4"/>
      <c r="L3209" s="3" t="s">
        <v>76</v>
      </c>
      <c r="M3209" s="2">
        <v>45154</v>
      </c>
      <c r="N3209" s="2"/>
      <c r="O3209" s="5">
        <v>45169</v>
      </c>
      <c r="P3209" s="2"/>
      <c r="Q3209" s="2"/>
      <c r="R3209" s="1"/>
      <c r="S3209" s="45"/>
      <c r="T3209" s="31"/>
    </row>
    <row r="3210" spans="1:20" hidden="1" x14ac:dyDescent="0.25">
      <c r="A3210" s="1">
        <v>28314998</v>
      </c>
      <c r="B3210" s="2">
        <v>45154</v>
      </c>
      <c r="C3210" s="2" t="s">
        <v>715</v>
      </c>
      <c r="D3210" s="1" t="s">
        <v>43</v>
      </c>
      <c r="E3210" s="1" t="s">
        <v>26</v>
      </c>
      <c r="F3210" s="1">
        <v>128759</v>
      </c>
      <c r="G3210" s="1" t="s">
        <v>424</v>
      </c>
      <c r="H3210" s="29">
        <v>11349.57</v>
      </c>
      <c r="I3210" s="46">
        <v>885.63</v>
      </c>
      <c r="J3210" s="30">
        <v>442.81299999999999</v>
      </c>
      <c r="K3210" s="4"/>
      <c r="L3210" s="3" t="s">
        <v>510</v>
      </c>
      <c r="M3210" s="2">
        <v>45154</v>
      </c>
      <c r="N3210" s="2"/>
      <c r="O3210" s="2">
        <v>45189</v>
      </c>
      <c r="P3210" s="2"/>
      <c r="Q3210" s="2"/>
      <c r="R3210" s="1"/>
      <c r="S3210" s="45"/>
      <c r="T3210" s="31"/>
    </row>
    <row r="3211" spans="1:20" hidden="1" x14ac:dyDescent="0.25">
      <c r="A3211" s="1"/>
      <c r="B3211" s="2">
        <v>45155</v>
      </c>
      <c r="C3211" s="2" t="s">
        <v>715</v>
      </c>
      <c r="D3211" s="1" t="s">
        <v>98</v>
      </c>
      <c r="E3211" s="1" t="s">
        <v>10</v>
      </c>
      <c r="F3211" s="1">
        <v>128760</v>
      </c>
      <c r="G3211" s="1" t="s">
        <v>423</v>
      </c>
      <c r="H3211" s="29">
        <v>4319.66</v>
      </c>
      <c r="I3211" s="46">
        <v>122.28</v>
      </c>
      <c r="J3211" s="30">
        <v>13.209</v>
      </c>
      <c r="K3211" s="4"/>
      <c r="L3211" s="3" t="s">
        <v>61</v>
      </c>
      <c r="M3211" s="2">
        <v>45154</v>
      </c>
      <c r="N3211" s="2" t="s">
        <v>1482</v>
      </c>
      <c r="O3211" s="5" t="s">
        <v>1176</v>
      </c>
      <c r="P3211" s="2"/>
      <c r="Q3211" s="2"/>
      <c r="R3211" s="1"/>
      <c r="S3211" s="45"/>
      <c r="T3211" s="31"/>
    </row>
    <row r="3212" spans="1:20" hidden="1" x14ac:dyDescent="0.25">
      <c r="A3212" s="1"/>
      <c r="B3212" s="2">
        <v>45155</v>
      </c>
      <c r="C3212" s="2" t="s">
        <v>715</v>
      </c>
      <c r="D3212" s="1" t="s">
        <v>822</v>
      </c>
      <c r="E3212" s="1" t="s">
        <v>91</v>
      </c>
      <c r="F3212" s="1">
        <v>128762</v>
      </c>
      <c r="G3212" s="1" t="s">
        <v>426</v>
      </c>
      <c r="H3212" s="29">
        <v>29931.279999999999</v>
      </c>
      <c r="I3212" s="46">
        <v>305.67</v>
      </c>
      <c r="J3212" s="30">
        <v>105.63800000000001</v>
      </c>
      <c r="K3212" s="4"/>
      <c r="L3212" s="3" t="s">
        <v>52</v>
      </c>
      <c r="M3212" s="2">
        <v>45154</v>
      </c>
      <c r="N3212" s="2" t="s">
        <v>1482</v>
      </c>
      <c r="O3212" s="5">
        <v>45167</v>
      </c>
      <c r="P3212" s="2"/>
      <c r="Q3212" s="2"/>
      <c r="R3212" s="1"/>
      <c r="S3212" s="45"/>
      <c r="T3212" s="31"/>
    </row>
    <row r="3213" spans="1:20" hidden="1" x14ac:dyDescent="0.25">
      <c r="A3213" s="1">
        <v>28409898</v>
      </c>
      <c r="B3213" s="2">
        <v>45155</v>
      </c>
      <c r="C3213" s="2" t="s">
        <v>715</v>
      </c>
      <c r="D3213" s="1" t="s">
        <v>85</v>
      </c>
      <c r="E3213" s="1" t="s">
        <v>80</v>
      </c>
      <c r="F3213" s="1">
        <v>128766</v>
      </c>
      <c r="G3213" s="1" t="s">
        <v>423</v>
      </c>
      <c r="H3213" s="29">
        <v>10908.81</v>
      </c>
      <c r="I3213" s="46">
        <v>466.25</v>
      </c>
      <c r="J3213" s="30">
        <v>373</v>
      </c>
      <c r="K3213" s="4"/>
      <c r="L3213" s="3" t="s">
        <v>510</v>
      </c>
      <c r="M3213" s="2">
        <v>45154</v>
      </c>
      <c r="N3213" s="2"/>
      <c r="O3213" s="5">
        <v>45166</v>
      </c>
      <c r="P3213" s="2"/>
      <c r="Q3213" s="2"/>
      <c r="R3213" s="1"/>
      <c r="S3213" s="45"/>
      <c r="T3213" s="31"/>
    </row>
    <row r="3214" spans="1:20" hidden="1" x14ac:dyDescent="0.25">
      <c r="A3214" s="1">
        <v>28469798</v>
      </c>
      <c r="B3214" s="2">
        <v>45155</v>
      </c>
      <c r="C3214" s="2" t="s">
        <v>715</v>
      </c>
      <c r="D3214" s="1" t="s">
        <v>184</v>
      </c>
      <c r="E3214" s="1" t="s">
        <v>80</v>
      </c>
      <c r="F3214" s="1">
        <v>128767</v>
      </c>
      <c r="G3214" s="1" t="s">
        <v>423</v>
      </c>
      <c r="H3214" s="29">
        <v>11729</v>
      </c>
      <c r="I3214" s="46">
        <v>743.18</v>
      </c>
      <c r="J3214" s="30">
        <v>436</v>
      </c>
      <c r="K3214" s="4"/>
      <c r="L3214" s="3" t="s">
        <v>510</v>
      </c>
      <c r="M3214" s="2">
        <v>45154</v>
      </c>
      <c r="N3214" s="2"/>
      <c r="O3214" s="2">
        <v>45173</v>
      </c>
      <c r="P3214" s="2"/>
      <c r="Q3214" s="2"/>
      <c r="R3214" s="1"/>
      <c r="S3214" s="45"/>
      <c r="T3214" s="31"/>
    </row>
    <row r="3215" spans="1:20" hidden="1" x14ac:dyDescent="0.25">
      <c r="A3215" s="1">
        <v>28190098</v>
      </c>
      <c r="B3215" s="2">
        <v>45155</v>
      </c>
      <c r="C3215" s="2" t="s">
        <v>715</v>
      </c>
      <c r="D3215" s="1" t="s">
        <v>821</v>
      </c>
      <c r="E3215" s="1" t="s">
        <v>80</v>
      </c>
      <c r="F3215" s="1">
        <v>128770</v>
      </c>
      <c r="G3215" s="1" t="s">
        <v>423</v>
      </c>
      <c r="H3215" s="29">
        <v>5430</v>
      </c>
      <c r="I3215" s="46">
        <v>277.13</v>
      </c>
      <c r="J3215" s="30">
        <v>162.577</v>
      </c>
      <c r="K3215" s="4"/>
      <c r="L3215" s="3" t="s">
        <v>510</v>
      </c>
      <c r="M3215" s="2">
        <v>45154</v>
      </c>
      <c r="N3215" s="2"/>
      <c r="O3215" s="2">
        <v>45175</v>
      </c>
      <c r="P3215" s="2"/>
      <c r="Q3215" s="2"/>
      <c r="R3215" s="1"/>
      <c r="S3215" s="45"/>
      <c r="T3215" s="31"/>
    </row>
    <row r="3216" spans="1:20" hidden="1" x14ac:dyDescent="0.25">
      <c r="A3216" s="1">
        <v>27975298</v>
      </c>
      <c r="B3216" s="2">
        <v>45155</v>
      </c>
      <c r="C3216" s="2" t="s">
        <v>715</v>
      </c>
      <c r="D3216" s="1" t="s">
        <v>794</v>
      </c>
      <c r="E3216" s="1" t="s">
        <v>80</v>
      </c>
      <c r="F3216" s="1">
        <v>128771</v>
      </c>
      <c r="G3216" s="1" t="s">
        <v>423</v>
      </c>
      <c r="H3216" s="29">
        <v>8739</v>
      </c>
      <c r="I3216" s="46">
        <v>517.84</v>
      </c>
      <c r="J3216" s="30">
        <v>303.79899999999998</v>
      </c>
      <c r="K3216" s="4"/>
      <c r="L3216" s="3" t="s">
        <v>510</v>
      </c>
      <c r="M3216" s="2">
        <v>45154</v>
      </c>
      <c r="N3216" s="2"/>
      <c r="O3216" s="5">
        <v>45168</v>
      </c>
      <c r="P3216" s="2"/>
      <c r="Q3216" s="2"/>
      <c r="R3216" s="1"/>
      <c r="S3216" s="45"/>
      <c r="T3216" s="31"/>
    </row>
    <row r="3217" spans="1:20" hidden="1" x14ac:dyDescent="0.25">
      <c r="A3217" s="1">
        <v>27812298</v>
      </c>
      <c r="B3217" s="2">
        <v>45154</v>
      </c>
      <c r="C3217" s="2" t="s">
        <v>715</v>
      </c>
      <c r="D3217" s="1" t="s">
        <v>35</v>
      </c>
      <c r="E3217" s="1" t="s">
        <v>26</v>
      </c>
      <c r="F3217" s="1">
        <v>128772</v>
      </c>
      <c r="G3217" s="1" t="s">
        <v>424</v>
      </c>
      <c r="H3217" s="29">
        <v>28611.34</v>
      </c>
      <c r="I3217" s="46">
        <v>2045.69</v>
      </c>
      <c r="J3217" s="30">
        <v>1050.1790000000001</v>
      </c>
      <c r="K3217" s="4"/>
      <c r="L3217" s="3" t="s">
        <v>798</v>
      </c>
      <c r="M3217" s="2">
        <v>45154</v>
      </c>
      <c r="N3217" s="2"/>
      <c r="O3217" s="5">
        <v>45175</v>
      </c>
      <c r="P3217" s="2"/>
      <c r="Q3217" s="2"/>
      <c r="R3217" s="1"/>
      <c r="S3217" s="45"/>
      <c r="T3217" s="31"/>
    </row>
    <row r="3218" spans="1:20" hidden="1" x14ac:dyDescent="0.25">
      <c r="A3218" s="1">
        <v>28191898</v>
      </c>
      <c r="B3218" s="2">
        <v>45155</v>
      </c>
      <c r="C3218" s="2" t="s">
        <v>715</v>
      </c>
      <c r="D3218" s="1" t="s">
        <v>821</v>
      </c>
      <c r="E3218" s="1" t="s">
        <v>80</v>
      </c>
      <c r="F3218" s="1">
        <v>128773</v>
      </c>
      <c r="G3218" s="1" t="s">
        <v>423</v>
      </c>
      <c r="H3218" s="29">
        <v>12299</v>
      </c>
      <c r="I3218" s="46">
        <v>739.76</v>
      </c>
      <c r="J3218" s="30">
        <v>433.99400000000003</v>
      </c>
      <c r="K3218" s="4"/>
      <c r="L3218" s="3" t="s">
        <v>510</v>
      </c>
      <c r="M3218" s="2">
        <v>45154</v>
      </c>
      <c r="N3218" s="2"/>
      <c r="O3218" s="2">
        <v>45175</v>
      </c>
      <c r="P3218" s="2"/>
      <c r="Q3218" s="2"/>
      <c r="R3218" s="1"/>
      <c r="S3218" s="45"/>
      <c r="T3218" s="31"/>
    </row>
    <row r="3219" spans="1:20" hidden="1" x14ac:dyDescent="0.25">
      <c r="A3219" s="1">
        <v>28662198</v>
      </c>
      <c r="B3219" s="2">
        <v>45155</v>
      </c>
      <c r="C3219" s="2" t="s">
        <v>715</v>
      </c>
      <c r="D3219" s="1" t="s">
        <v>821</v>
      </c>
      <c r="E3219" s="1" t="s">
        <v>80</v>
      </c>
      <c r="F3219" s="1">
        <v>128778</v>
      </c>
      <c r="G3219" s="1" t="s">
        <v>423</v>
      </c>
      <c r="H3219" s="29">
        <v>12299</v>
      </c>
      <c r="I3219" s="46">
        <v>709.45</v>
      </c>
      <c r="J3219" s="30">
        <v>416.214</v>
      </c>
      <c r="K3219" s="4"/>
      <c r="L3219" s="3" t="s">
        <v>510</v>
      </c>
      <c r="M3219" s="2">
        <v>45154</v>
      </c>
      <c r="N3219" s="2"/>
      <c r="O3219" s="2">
        <v>45175</v>
      </c>
      <c r="P3219" s="2"/>
      <c r="Q3219" s="2"/>
      <c r="R3219" s="1"/>
      <c r="S3219" s="45"/>
      <c r="T3219" s="31"/>
    </row>
    <row r="3220" spans="1:20" hidden="1" x14ac:dyDescent="0.25">
      <c r="A3220" s="1">
        <v>27886298</v>
      </c>
      <c r="B3220" s="2">
        <v>45154</v>
      </c>
      <c r="C3220" s="2" t="s">
        <v>715</v>
      </c>
      <c r="D3220" s="1" t="s">
        <v>35</v>
      </c>
      <c r="E3220" s="1" t="s">
        <v>26</v>
      </c>
      <c r="F3220" s="1">
        <v>128779</v>
      </c>
      <c r="G3220" s="1" t="s">
        <v>424</v>
      </c>
      <c r="H3220" s="29">
        <v>10206.18</v>
      </c>
      <c r="I3220" s="46">
        <v>781.91</v>
      </c>
      <c r="J3220" s="30">
        <v>367.166</v>
      </c>
      <c r="K3220" s="4"/>
      <c r="L3220" s="3" t="s">
        <v>798</v>
      </c>
      <c r="M3220" s="2">
        <v>45154</v>
      </c>
      <c r="N3220" s="2"/>
      <c r="O3220" s="5">
        <v>45175</v>
      </c>
      <c r="P3220" s="2"/>
      <c r="Q3220" s="2"/>
      <c r="R3220" s="1"/>
      <c r="S3220" s="45"/>
      <c r="T3220" s="31"/>
    </row>
    <row r="3221" spans="1:20" hidden="1" x14ac:dyDescent="0.25">
      <c r="A3221" s="1">
        <v>27517298</v>
      </c>
      <c r="B3221" s="2">
        <v>45154</v>
      </c>
      <c r="C3221" s="2" t="s">
        <v>715</v>
      </c>
      <c r="D3221" s="1" t="s">
        <v>808</v>
      </c>
      <c r="E3221" s="1" t="s">
        <v>30</v>
      </c>
      <c r="F3221" s="1">
        <v>128780</v>
      </c>
      <c r="G3221" s="1" t="s">
        <v>425</v>
      </c>
      <c r="H3221" s="29">
        <v>9589</v>
      </c>
      <c r="I3221" s="46">
        <v>653.34</v>
      </c>
      <c r="J3221" s="30">
        <v>314</v>
      </c>
      <c r="K3221" s="4"/>
      <c r="L3221" s="3" t="s">
        <v>798</v>
      </c>
      <c r="M3221" s="2">
        <v>45154</v>
      </c>
      <c r="N3221" s="2"/>
      <c r="O3221" s="5">
        <v>45170</v>
      </c>
      <c r="P3221" s="2"/>
      <c r="Q3221" s="2"/>
      <c r="R3221" s="1"/>
      <c r="S3221" s="45"/>
      <c r="T3221" s="31"/>
    </row>
    <row r="3222" spans="1:20" hidden="1" x14ac:dyDescent="0.25">
      <c r="A3222" s="1">
        <v>27901598</v>
      </c>
      <c r="B3222" s="2">
        <v>45154</v>
      </c>
      <c r="C3222" s="2" t="s">
        <v>715</v>
      </c>
      <c r="D3222" s="1" t="s">
        <v>936</v>
      </c>
      <c r="E3222" s="1" t="s">
        <v>30</v>
      </c>
      <c r="F3222" s="1">
        <v>128781</v>
      </c>
      <c r="G3222" s="1" t="s">
        <v>425</v>
      </c>
      <c r="H3222" s="29">
        <v>8249</v>
      </c>
      <c r="I3222" s="46">
        <v>570.91999999999996</v>
      </c>
      <c r="J3222" s="30">
        <v>269</v>
      </c>
      <c r="K3222" s="4"/>
      <c r="L3222" s="3" t="s">
        <v>798</v>
      </c>
      <c r="M3222" s="2">
        <v>45154</v>
      </c>
      <c r="N3222" s="2"/>
      <c r="O3222" s="5">
        <v>45169</v>
      </c>
      <c r="P3222" s="2"/>
      <c r="Q3222" s="2"/>
      <c r="R3222" s="1"/>
      <c r="S3222" s="45"/>
      <c r="T3222" s="31"/>
    </row>
    <row r="3223" spans="1:20" hidden="1" x14ac:dyDescent="0.25">
      <c r="A3223" s="1">
        <v>28091598</v>
      </c>
      <c r="B3223" s="2">
        <v>45154</v>
      </c>
      <c r="C3223" s="2" t="s">
        <v>715</v>
      </c>
      <c r="D3223" s="1" t="s">
        <v>430</v>
      </c>
      <c r="E3223" s="1" t="s">
        <v>30</v>
      </c>
      <c r="F3223" s="1">
        <v>128782</v>
      </c>
      <c r="G3223" s="1" t="s">
        <v>425</v>
      </c>
      <c r="H3223" s="29">
        <v>31122.84</v>
      </c>
      <c r="I3223" s="46">
        <v>1131.74</v>
      </c>
      <c r="J3223" s="30">
        <v>1065</v>
      </c>
      <c r="K3223" s="4"/>
      <c r="L3223" s="3" t="s">
        <v>76</v>
      </c>
      <c r="M3223" s="2">
        <v>45154</v>
      </c>
      <c r="N3223" s="2"/>
      <c r="O3223" s="5">
        <v>45170</v>
      </c>
      <c r="P3223" s="2"/>
      <c r="Q3223" s="2"/>
      <c r="R3223" s="1"/>
      <c r="S3223" s="45"/>
      <c r="T3223" s="31"/>
    </row>
    <row r="3224" spans="1:20" hidden="1" x14ac:dyDescent="0.25">
      <c r="A3224" s="1">
        <v>28365098</v>
      </c>
      <c r="B3224" s="2">
        <v>45154</v>
      </c>
      <c r="C3224" s="2" t="s">
        <v>715</v>
      </c>
      <c r="D3224" s="1" t="s">
        <v>39</v>
      </c>
      <c r="E3224" s="1" t="s">
        <v>26</v>
      </c>
      <c r="F3224" s="1">
        <v>128783</v>
      </c>
      <c r="G3224" s="1" t="s">
        <v>424</v>
      </c>
      <c r="H3224" s="29">
        <v>17643.400000000001</v>
      </c>
      <c r="I3224" s="46">
        <v>1208</v>
      </c>
      <c r="J3224" s="30">
        <v>604</v>
      </c>
      <c r="K3224" s="4"/>
      <c r="L3224" s="3" t="s">
        <v>510</v>
      </c>
      <c r="M3224" s="2">
        <v>45154</v>
      </c>
      <c r="N3224" s="2"/>
      <c r="O3224" s="2">
        <v>45177</v>
      </c>
      <c r="P3224" s="2"/>
      <c r="Q3224" s="2"/>
      <c r="R3224" s="1"/>
      <c r="S3224" s="45"/>
      <c r="T3224" s="31"/>
    </row>
    <row r="3225" spans="1:20" hidden="1" x14ac:dyDescent="0.25">
      <c r="A3225" s="1">
        <v>28411298</v>
      </c>
      <c r="B3225" s="2">
        <v>45155</v>
      </c>
      <c r="C3225" s="2" t="s">
        <v>715</v>
      </c>
      <c r="D3225" s="1" t="s">
        <v>771</v>
      </c>
      <c r="E3225" s="1" t="s">
        <v>80</v>
      </c>
      <c r="F3225" s="1">
        <v>128784</v>
      </c>
      <c r="G3225" s="1" t="s">
        <v>423</v>
      </c>
      <c r="H3225" s="29">
        <v>7054</v>
      </c>
      <c r="I3225" s="46">
        <v>452.76</v>
      </c>
      <c r="J3225" s="30">
        <v>265.61900000000003</v>
      </c>
      <c r="K3225" s="4"/>
      <c r="L3225" s="3" t="s">
        <v>510</v>
      </c>
      <c r="M3225" s="2">
        <v>45154</v>
      </c>
      <c r="N3225" s="2"/>
      <c r="O3225" s="2">
        <v>45169</v>
      </c>
      <c r="P3225" s="2"/>
      <c r="Q3225" s="2"/>
      <c r="R3225" s="1"/>
      <c r="S3225" s="45"/>
      <c r="T3225" s="31"/>
    </row>
    <row r="3226" spans="1:20" hidden="1" x14ac:dyDescent="0.25">
      <c r="A3226" s="1">
        <v>26648898</v>
      </c>
      <c r="B3226" s="2">
        <v>45154</v>
      </c>
      <c r="C3226" s="2" t="s">
        <v>715</v>
      </c>
      <c r="D3226" s="1" t="s">
        <v>499</v>
      </c>
      <c r="E3226" s="1" t="s">
        <v>6</v>
      </c>
      <c r="F3226" s="1">
        <v>128785</v>
      </c>
      <c r="G3226" s="1" t="s">
        <v>422</v>
      </c>
      <c r="H3226" s="29">
        <v>9957.83</v>
      </c>
      <c r="I3226" s="46">
        <v>413.27</v>
      </c>
      <c r="J3226" s="30">
        <v>313.65100000000001</v>
      </c>
      <c r="K3226" s="4"/>
      <c r="L3226" s="3" t="s">
        <v>52</v>
      </c>
      <c r="M3226" s="2">
        <v>45154</v>
      </c>
      <c r="N3226" s="2"/>
      <c r="O3226" s="5">
        <v>45167</v>
      </c>
      <c r="P3226" s="2"/>
      <c r="Q3226" s="2"/>
      <c r="R3226" s="1"/>
      <c r="S3226" s="45"/>
      <c r="T3226" s="31"/>
    </row>
    <row r="3227" spans="1:20" hidden="1" x14ac:dyDescent="0.25">
      <c r="A3227" s="1">
        <v>28274398</v>
      </c>
      <c r="B3227" s="2">
        <v>45154</v>
      </c>
      <c r="C3227" s="2" t="s">
        <v>715</v>
      </c>
      <c r="D3227" s="1" t="s">
        <v>789</v>
      </c>
      <c r="E3227" s="1" t="s">
        <v>6</v>
      </c>
      <c r="F3227" s="1">
        <v>128787</v>
      </c>
      <c r="G3227" s="1" t="s">
        <v>422</v>
      </c>
      <c r="H3227" s="29">
        <v>18199</v>
      </c>
      <c r="I3227" s="46">
        <v>946.77</v>
      </c>
      <c r="J3227" s="30">
        <v>666.99099999999999</v>
      </c>
      <c r="K3227" s="4"/>
      <c r="L3227" s="3" t="s">
        <v>52</v>
      </c>
      <c r="M3227" s="2">
        <v>45154</v>
      </c>
      <c r="N3227" s="2"/>
      <c r="O3227" s="5">
        <v>45162</v>
      </c>
      <c r="P3227" s="2"/>
      <c r="Q3227" s="2"/>
      <c r="R3227" s="1"/>
      <c r="S3227" s="45"/>
      <c r="T3227" s="31"/>
    </row>
    <row r="3228" spans="1:20" hidden="1" x14ac:dyDescent="0.25">
      <c r="A3228" s="1">
        <v>28129998</v>
      </c>
      <c r="B3228" s="2">
        <v>45155</v>
      </c>
      <c r="C3228" s="2" t="s">
        <v>715</v>
      </c>
      <c r="D3228" s="1" t="s">
        <v>761</v>
      </c>
      <c r="E3228" s="1" t="s">
        <v>5</v>
      </c>
      <c r="F3228" s="1">
        <v>128788</v>
      </c>
      <c r="G3228" s="1" t="s">
        <v>422</v>
      </c>
      <c r="H3228" s="29">
        <v>9257.2199999999993</v>
      </c>
      <c r="I3228" s="46">
        <v>302.2</v>
      </c>
      <c r="J3228" s="30">
        <v>303.79899999999998</v>
      </c>
      <c r="K3228" s="4"/>
      <c r="L3228" s="3" t="s">
        <v>659</v>
      </c>
      <c r="M3228" s="2">
        <v>45154</v>
      </c>
      <c r="N3228" s="2"/>
      <c r="O3228" s="5">
        <v>45170</v>
      </c>
      <c r="P3228" s="2"/>
      <c r="Q3228" s="2"/>
      <c r="R3228" s="1"/>
      <c r="S3228" s="45"/>
      <c r="T3228" s="31"/>
    </row>
    <row r="3229" spans="1:20" hidden="1" x14ac:dyDescent="0.25">
      <c r="A3229" s="1">
        <v>28030598</v>
      </c>
      <c r="B3229" s="2">
        <v>45154</v>
      </c>
      <c r="C3229" s="2" t="s">
        <v>715</v>
      </c>
      <c r="D3229" s="1" t="s">
        <v>293</v>
      </c>
      <c r="E3229" s="1" t="s">
        <v>51</v>
      </c>
      <c r="F3229" s="1">
        <v>128790</v>
      </c>
      <c r="G3229" s="1" t="s">
        <v>422</v>
      </c>
      <c r="H3229" s="29">
        <v>7449</v>
      </c>
      <c r="I3229" s="46">
        <v>208.61</v>
      </c>
      <c r="J3229" s="30">
        <v>258.07600000000002</v>
      </c>
      <c r="K3229" s="4"/>
      <c r="L3229" s="3" t="s">
        <v>188</v>
      </c>
      <c r="M3229" s="2">
        <v>45154</v>
      </c>
      <c r="N3229" s="2"/>
      <c r="O3229" s="5">
        <v>45159</v>
      </c>
      <c r="P3229" s="2"/>
      <c r="Q3229" s="2"/>
      <c r="R3229" s="1"/>
      <c r="S3229" s="45"/>
      <c r="T3229" s="31"/>
    </row>
    <row r="3230" spans="1:20" hidden="1" x14ac:dyDescent="0.25">
      <c r="A3230" s="1">
        <v>28270998</v>
      </c>
      <c r="B3230" s="2">
        <v>45155</v>
      </c>
      <c r="C3230" s="2" t="s">
        <v>715</v>
      </c>
      <c r="D3230" s="1" t="s">
        <v>803</v>
      </c>
      <c r="E3230" s="1" t="s">
        <v>51</v>
      </c>
      <c r="F3230" s="1">
        <v>128792</v>
      </c>
      <c r="G3230" s="1" t="s">
        <v>422</v>
      </c>
      <c r="H3230" s="29">
        <v>6659</v>
      </c>
      <c r="I3230" s="46">
        <v>430.33</v>
      </c>
      <c r="J3230" s="30">
        <v>235.173</v>
      </c>
      <c r="K3230" s="4"/>
      <c r="L3230" s="3" t="s">
        <v>796</v>
      </c>
      <c r="M3230" s="2">
        <v>45154</v>
      </c>
      <c r="N3230" s="2"/>
      <c r="O3230" s="5">
        <v>45173</v>
      </c>
      <c r="P3230" s="2"/>
      <c r="Q3230" s="2"/>
      <c r="R3230" s="1"/>
      <c r="S3230" s="45"/>
      <c r="T3230" s="31"/>
    </row>
    <row r="3231" spans="1:20" hidden="1" x14ac:dyDescent="0.25">
      <c r="A3231" s="1">
        <v>28078998</v>
      </c>
      <c r="B3231" s="2">
        <v>45155</v>
      </c>
      <c r="C3231" s="2" t="s">
        <v>715</v>
      </c>
      <c r="D3231" s="1" t="s">
        <v>805</v>
      </c>
      <c r="E3231" s="1" t="s">
        <v>51</v>
      </c>
      <c r="F3231" s="1">
        <v>128794</v>
      </c>
      <c r="G3231" s="1" t="s">
        <v>422</v>
      </c>
      <c r="H3231" s="29">
        <v>18081.93</v>
      </c>
      <c r="I3231" s="46">
        <v>758.1</v>
      </c>
      <c r="J3231" s="30">
        <v>606.48500000000001</v>
      </c>
      <c r="K3231" s="4"/>
      <c r="L3231" s="3" t="s">
        <v>796</v>
      </c>
      <c r="M3231" s="2">
        <v>45154</v>
      </c>
      <c r="N3231" s="2"/>
      <c r="O3231" s="5">
        <v>45173</v>
      </c>
      <c r="P3231" s="2"/>
      <c r="Q3231" s="2"/>
      <c r="R3231" s="1"/>
      <c r="S3231" s="45"/>
      <c r="T3231" s="31"/>
    </row>
    <row r="3232" spans="1:20" hidden="1" x14ac:dyDescent="0.25">
      <c r="A3232" s="1">
        <v>28547098</v>
      </c>
      <c r="B3232" s="2">
        <v>45155</v>
      </c>
      <c r="C3232" s="2" t="s">
        <v>715</v>
      </c>
      <c r="D3232" s="1" t="s">
        <v>172</v>
      </c>
      <c r="E3232" s="1" t="s">
        <v>51</v>
      </c>
      <c r="F3232" s="1">
        <v>128795</v>
      </c>
      <c r="G3232" s="1" t="s">
        <v>422</v>
      </c>
      <c r="H3232" s="29">
        <v>123748.64</v>
      </c>
      <c r="I3232" s="46">
        <v>5006.45</v>
      </c>
      <c r="J3232" s="30">
        <v>4460.6909999999998</v>
      </c>
      <c r="K3232" s="4"/>
      <c r="L3232" s="3" t="s">
        <v>799</v>
      </c>
      <c r="M3232" s="2">
        <v>45154</v>
      </c>
      <c r="N3232" s="2"/>
      <c r="O3232" s="5">
        <v>45161</v>
      </c>
      <c r="P3232" s="5"/>
      <c r="Q3232" s="2"/>
      <c r="R3232" s="1"/>
      <c r="S3232" s="45"/>
      <c r="T3232" s="31"/>
    </row>
    <row r="3233" spans="1:20" hidden="1" x14ac:dyDescent="0.25">
      <c r="A3233" s="1">
        <v>27877198</v>
      </c>
      <c r="B3233" s="2">
        <v>45156</v>
      </c>
      <c r="C3233" s="2" t="s">
        <v>715</v>
      </c>
      <c r="D3233" s="1" t="s">
        <v>831</v>
      </c>
      <c r="E3233" s="1" t="s">
        <v>26</v>
      </c>
      <c r="F3233" s="1">
        <v>128796</v>
      </c>
      <c r="G3233" s="1" t="s">
        <v>424</v>
      </c>
      <c r="H3233" s="29">
        <v>44000</v>
      </c>
      <c r="I3233" s="46">
        <v>3059.02</v>
      </c>
      <c r="J3233" s="30">
        <v>1529.51</v>
      </c>
      <c r="K3233" s="4"/>
      <c r="L3233" s="3" t="s">
        <v>510</v>
      </c>
      <c r="M3233" s="2">
        <v>45154</v>
      </c>
      <c r="N3233" s="2"/>
      <c r="O3233" s="2">
        <v>45189</v>
      </c>
      <c r="P3233" s="2"/>
      <c r="Q3233" s="2"/>
      <c r="R3233" s="1"/>
      <c r="S3233" s="45"/>
      <c r="T3233" s="31"/>
    </row>
    <row r="3234" spans="1:20" hidden="1" x14ac:dyDescent="0.25">
      <c r="A3234" s="1">
        <v>28155298</v>
      </c>
      <c r="B3234" s="2">
        <v>45154</v>
      </c>
      <c r="C3234" s="2" t="s">
        <v>715</v>
      </c>
      <c r="D3234" s="1" t="s">
        <v>125</v>
      </c>
      <c r="E3234" s="1" t="s">
        <v>30</v>
      </c>
      <c r="F3234" s="1">
        <v>128797</v>
      </c>
      <c r="G3234" s="1" t="s">
        <v>425</v>
      </c>
      <c r="H3234" s="29">
        <v>19700.009999999998</v>
      </c>
      <c r="I3234" s="46">
        <v>1367.1</v>
      </c>
      <c r="J3234" s="30">
        <v>727</v>
      </c>
      <c r="K3234" s="4"/>
      <c r="L3234" s="3" t="s">
        <v>798</v>
      </c>
      <c r="M3234" s="2">
        <v>45154</v>
      </c>
      <c r="N3234" s="2"/>
      <c r="O3234" s="5">
        <v>45169</v>
      </c>
      <c r="P3234" s="2"/>
      <c r="Q3234" s="2"/>
      <c r="R3234" s="1"/>
      <c r="S3234" s="45"/>
      <c r="T3234" s="31"/>
    </row>
    <row r="3235" spans="1:20" hidden="1" x14ac:dyDescent="0.25">
      <c r="A3235" s="1">
        <v>28214998</v>
      </c>
      <c r="B3235" s="2">
        <v>45154</v>
      </c>
      <c r="C3235" s="2" t="s">
        <v>715</v>
      </c>
      <c r="D3235" s="1" t="s">
        <v>90</v>
      </c>
      <c r="E3235" s="1" t="s">
        <v>91</v>
      </c>
      <c r="F3235" s="1">
        <v>128798</v>
      </c>
      <c r="G3235" s="1" t="s">
        <v>426</v>
      </c>
      <c r="H3235" s="29">
        <v>10569</v>
      </c>
      <c r="I3235" s="46">
        <v>597.23</v>
      </c>
      <c r="J3235" s="30">
        <v>369.20600000000002</v>
      </c>
      <c r="K3235" s="4"/>
      <c r="L3235" s="3" t="s">
        <v>52</v>
      </c>
      <c r="M3235" s="2">
        <v>45154</v>
      </c>
      <c r="N3235" s="2"/>
      <c r="O3235" s="5">
        <v>45166</v>
      </c>
      <c r="P3235" s="2"/>
      <c r="Q3235" s="2"/>
      <c r="R3235" s="1"/>
      <c r="S3235" s="45"/>
      <c r="T3235" s="31"/>
    </row>
    <row r="3236" spans="1:20" hidden="1" x14ac:dyDescent="0.25">
      <c r="A3236" s="1">
        <v>28215398</v>
      </c>
      <c r="B3236" s="2">
        <v>45154</v>
      </c>
      <c r="C3236" s="2" t="s">
        <v>715</v>
      </c>
      <c r="D3236" s="1" t="s">
        <v>90</v>
      </c>
      <c r="E3236" s="1" t="s">
        <v>91</v>
      </c>
      <c r="F3236" s="1">
        <v>128799</v>
      </c>
      <c r="G3236" s="1" t="s">
        <v>426</v>
      </c>
      <c r="H3236" s="29">
        <v>22667.919999999998</v>
      </c>
      <c r="I3236" s="46">
        <v>1315.15</v>
      </c>
      <c r="J3236" s="30">
        <v>803.83600000000001</v>
      </c>
      <c r="K3236" s="4"/>
      <c r="L3236" s="3" t="s">
        <v>52</v>
      </c>
      <c r="M3236" s="2">
        <v>45154</v>
      </c>
      <c r="N3236" s="2"/>
      <c r="O3236" s="5">
        <v>45167</v>
      </c>
      <c r="P3236" s="2"/>
      <c r="Q3236" s="2"/>
      <c r="R3236" s="1"/>
      <c r="S3236" s="45"/>
      <c r="T3236" s="31"/>
    </row>
    <row r="3237" spans="1:20" hidden="1" x14ac:dyDescent="0.25">
      <c r="A3237" s="1">
        <v>28098998</v>
      </c>
      <c r="B3237" s="2">
        <v>45154</v>
      </c>
      <c r="C3237" s="2" t="s">
        <v>715</v>
      </c>
      <c r="D3237" s="1" t="s">
        <v>50</v>
      </c>
      <c r="E3237" s="1" t="s">
        <v>51</v>
      </c>
      <c r="F3237" s="1">
        <v>128800</v>
      </c>
      <c r="G3237" s="1" t="s">
        <v>422</v>
      </c>
      <c r="H3237" s="29">
        <v>32300</v>
      </c>
      <c r="I3237" s="46">
        <v>1064.43</v>
      </c>
      <c r="J3237" s="30">
        <v>1200.827</v>
      </c>
      <c r="K3237" s="4"/>
      <c r="L3237" s="3" t="s">
        <v>76</v>
      </c>
      <c r="M3237" s="2">
        <v>45154</v>
      </c>
      <c r="N3237" s="2"/>
      <c r="O3237" s="5">
        <v>45166</v>
      </c>
      <c r="P3237" s="2"/>
      <c r="Q3237" s="2"/>
      <c r="R3237" s="1"/>
      <c r="S3237" s="45"/>
      <c r="T3237" s="31"/>
    </row>
    <row r="3238" spans="1:20" hidden="1" x14ac:dyDescent="0.25">
      <c r="A3238" s="1">
        <v>28076598</v>
      </c>
      <c r="B3238" s="2">
        <v>45154</v>
      </c>
      <c r="C3238" s="2" t="s">
        <v>715</v>
      </c>
      <c r="D3238" s="1" t="s">
        <v>32</v>
      </c>
      <c r="E3238" s="1" t="s">
        <v>33</v>
      </c>
      <c r="F3238" s="1">
        <v>128802</v>
      </c>
      <c r="G3238" s="1" t="s">
        <v>425</v>
      </c>
      <c r="H3238" s="29">
        <v>12299</v>
      </c>
      <c r="I3238" s="46">
        <v>581.52</v>
      </c>
      <c r="J3238" s="30">
        <v>444.99200000000002</v>
      </c>
      <c r="K3238" s="4"/>
      <c r="L3238" s="3" t="s">
        <v>510</v>
      </c>
      <c r="M3238" s="2">
        <v>45154</v>
      </c>
      <c r="N3238" s="2"/>
      <c r="O3238" s="5">
        <v>45169</v>
      </c>
      <c r="P3238" s="2"/>
      <c r="Q3238" s="2"/>
      <c r="R3238" s="1"/>
      <c r="S3238" s="45"/>
      <c r="T3238" s="31"/>
    </row>
    <row r="3239" spans="1:20" hidden="1" x14ac:dyDescent="0.25">
      <c r="A3239" s="1">
        <v>28194298</v>
      </c>
      <c r="B3239" s="2">
        <v>45154</v>
      </c>
      <c r="C3239" s="2" t="s">
        <v>715</v>
      </c>
      <c r="D3239" s="1" t="s">
        <v>780</v>
      </c>
      <c r="E3239" s="1" t="s">
        <v>33</v>
      </c>
      <c r="F3239" s="1">
        <v>128803</v>
      </c>
      <c r="G3239" s="1" t="s">
        <v>425</v>
      </c>
      <c r="H3239" s="29">
        <v>10908.81</v>
      </c>
      <c r="I3239" s="46">
        <v>383.67</v>
      </c>
      <c r="J3239" s="30">
        <v>397.21</v>
      </c>
      <c r="K3239" s="4"/>
      <c r="L3239" s="3" t="s">
        <v>510</v>
      </c>
      <c r="M3239" s="2">
        <v>45154</v>
      </c>
      <c r="N3239" s="2"/>
      <c r="O3239" s="5">
        <v>45162</v>
      </c>
      <c r="P3239" s="2"/>
      <c r="Q3239" s="2"/>
      <c r="R3239" s="1"/>
      <c r="S3239" s="45"/>
      <c r="T3239" s="31"/>
    </row>
    <row r="3240" spans="1:20" hidden="1" x14ac:dyDescent="0.25">
      <c r="A3240" s="1">
        <v>28278298</v>
      </c>
      <c r="B3240" s="2">
        <v>45155</v>
      </c>
      <c r="C3240" s="2" t="s">
        <v>715</v>
      </c>
      <c r="D3240" s="1" t="s">
        <v>802</v>
      </c>
      <c r="E3240" s="1" t="s">
        <v>51</v>
      </c>
      <c r="F3240" s="1">
        <v>128804</v>
      </c>
      <c r="G3240" s="1" t="s">
        <v>422</v>
      </c>
      <c r="H3240" s="29">
        <v>12421.99</v>
      </c>
      <c r="I3240" s="46">
        <v>578.47</v>
      </c>
      <c r="J3240" s="30">
        <v>462.77199999999999</v>
      </c>
      <c r="K3240" s="4"/>
      <c r="L3240" s="3" t="s">
        <v>796</v>
      </c>
      <c r="M3240" s="2">
        <v>45154</v>
      </c>
      <c r="N3240" s="2"/>
      <c r="O3240" s="5">
        <v>45173</v>
      </c>
      <c r="P3240" s="2"/>
      <c r="Q3240" s="2"/>
      <c r="R3240" s="1"/>
      <c r="S3240" s="45"/>
      <c r="T3240" s="31"/>
    </row>
    <row r="3241" spans="1:20" hidden="1" x14ac:dyDescent="0.25">
      <c r="A3241" s="1">
        <v>28119298</v>
      </c>
      <c r="B3241" s="2">
        <v>45154</v>
      </c>
      <c r="C3241" s="2" t="s">
        <v>715</v>
      </c>
      <c r="D3241" s="1" t="s">
        <v>716</v>
      </c>
      <c r="E3241" s="1" t="s">
        <v>51</v>
      </c>
      <c r="F3241" s="1">
        <v>128806</v>
      </c>
      <c r="G3241" s="1" t="s">
        <v>422</v>
      </c>
      <c r="H3241" s="29">
        <v>27500.22</v>
      </c>
      <c r="I3241" s="46">
        <v>793.74</v>
      </c>
      <c r="J3241" s="30">
        <v>1009.539</v>
      </c>
      <c r="K3241" s="4"/>
      <c r="L3241" s="3" t="s">
        <v>188</v>
      </c>
      <c r="M3241" s="2">
        <v>45154</v>
      </c>
      <c r="N3241" s="2"/>
      <c r="O3241" s="5">
        <v>45159</v>
      </c>
      <c r="P3241" s="2"/>
      <c r="Q3241" s="2"/>
      <c r="R3241" s="1"/>
      <c r="S3241" s="45"/>
      <c r="T3241" s="31"/>
    </row>
    <row r="3242" spans="1:20" hidden="1" x14ac:dyDescent="0.25">
      <c r="A3242" s="1">
        <v>28146998</v>
      </c>
      <c r="B3242" s="2">
        <v>45154</v>
      </c>
      <c r="C3242" s="2" t="s">
        <v>715</v>
      </c>
      <c r="D3242" s="1" t="s">
        <v>90</v>
      </c>
      <c r="E3242" s="1" t="s">
        <v>91</v>
      </c>
      <c r="F3242" s="1">
        <v>128808</v>
      </c>
      <c r="G3242" s="1" t="s">
        <v>426</v>
      </c>
      <c r="H3242" s="29">
        <v>6309</v>
      </c>
      <c r="I3242" s="46">
        <v>334.03</v>
      </c>
      <c r="J3242" s="30">
        <v>205.13399999999999</v>
      </c>
      <c r="K3242" s="4"/>
      <c r="L3242" s="3" t="s">
        <v>52</v>
      </c>
      <c r="M3242" s="2">
        <v>45154</v>
      </c>
      <c r="N3242" s="2"/>
      <c r="O3242" s="5">
        <v>45167</v>
      </c>
      <c r="P3242" s="2"/>
      <c r="Q3242" s="2"/>
      <c r="R3242" s="1"/>
      <c r="S3242" s="45"/>
      <c r="T3242" s="31"/>
    </row>
    <row r="3243" spans="1:20" hidden="1" x14ac:dyDescent="0.25">
      <c r="A3243" s="1">
        <v>28146898</v>
      </c>
      <c r="B3243" s="2">
        <v>45154</v>
      </c>
      <c r="C3243" s="2" t="s">
        <v>715</v>
      </c>
      <c r="D3243" s="1" t="s">
        <v>90</v>
      </c>
      <c r="E3243" s="1" t="s">
        <v>91</v>
      </c>
      <c r="F3243" s="1">
        <v>128809</v>
      </c>
      <c r="G3243" s="1" t="s">
        <v>426</v>
      </c>
      <c r="H3243" s="29">
        <v>15758</v>
      </c>
      <c r="I3243" s="46">
        <v>874.53</v>
      </c>
      <c r="J3243" s="30">
        <v>534.90300000000002</v>
      </c>
      <c r="K3243" s="4"/>
      <c r="L3243" s="3" t="s">
        <v>52</v>
      </c>
      <c r="M3243" s="2">
        <v>45154</v>
      </c>
      <c r="N3243" s="2"/>
      <c r="O3243" s="5">
        <v>45168</v>
      </c>
      <c r="P3243" s="2"/>
      <c r="Q3243" s="2"/>
      <c r="R3243" s="1"/>
      <c r="S3243" s="45"/>
      <c r="T3243" s="31"/>
    </row>
    <row r="3244" spans="1:20" hidden="1" x14ac:dyDescent="0.25">
      <c r="A3244" s="1">
        <v>28640998</v>
      </c>
      <c r="B3244" s="2">
        <v>45154</v>
      </c>
      <c r="C3244" s="2" t="s">
        <v>715</v>
      </c>
      <c r="D3244" s="1" t="s">
        <v>786</v>
      </c>
      <c r="E3244" s="1" t="s">
        <v>51</v>
      </c>
      <c r="F3244" s="1">
        <v>128811</v>
      </c>
      <c r="G3244" s="1" t="s">
        <v>422</v>
      </c>
      <c r="H3244" s="29">
        <v>53900</v>
      </c>
      <c r="I3244" s="46">
        <v>1655.4</v>
      </c>
      <c r="J3244" s="30">
        <v>2140.3829999999998</v>
      </c>
      <c r="K3244" s="4"/>
      <c r="L3244" s="3" t="s">
        <v>188</v>
      </c>
      <c r="M3244" s="2">
        <v>45154</v>
      </c>
      <c r="N3244" s="2"/>
      <c r="O3244" s="5">
        <v>45159</v>
      </c>
      <c r="P3244" s="2"/>
      <c r="Q3244" s="2"/>
      <c r="R3244" s="1"/>
      <c r="S3244" s="45"/>
      <c r="T3244" s="31"/>
    </row>
    <row r="3245" spans="1:20" hidden="1" x14ac:dyDescent="0.25">
      <c r="A3245" s="1">
        <v>28141498</v>
      </c>
      <c r="B3245" s="2">
        <v>45154</v>
      </c>
      <c r="C3245" s="2" t="s">
        <v>715</v>
      </c>
      <c r="D3245" s="1" t="s">
        <v>44</v>
      </c>
      <c r="E3245" s="1" t="s">
        <v>26</v>
      </c>
      <c r="F3245" s="1">
        <v>128812</v>
      </c>
      <c r="G3245" s="1" t="s">
        <v>424</v>
      </c>
      <c r="H3245" s="29">
        <v>12667.97</v>
      </c>
      <c r="I3245" s="46">
        <v>1033.6600000000001</v>
      </c>
      <c r="J3245" s="30">
        <v>516.827</v>
      </c>
      <c r="K3245" s="4"/>
      <c r="L3245" s="3" t="s">
        <v>510</v>
      </c>
      <c r="M3245" s="2">
        <v>45154</v>
      </c>
      <c r="N3245" s="2"/>
      <c r="O3245" s="2">
        <v>45166</v>
      </c>
      <c r="P3245" s="2"/>
      <c r="Q3245" s="2"/>
      <c r="R3245" s="1"/>
      <c r="S3245" s="45"/>
      <c r="T3245" s="31"/>
    </row>
    <row r="3246" spans="1:20" hidden="1" x14ac:dyDescent="0.25">
      <c r="A3246" s="1">
        <v>28197598</v>
      </c>
      <c r="B3246" s="2">
        <v>45154</v>
      </c>
      <c r="C3246" s="2" t="s">
        <v>715</v>
      </c>
      <c r="D3246" s="1" t="s">
        <v>44</v>
      </c>
      <c r="E3246" s="1" t="s">
        <v>26</v>
      </c>
      <c r="F3246" s="1">
        <v>128813</v>
      </c>
      <c r="G3246" s="1" t="s">
        <v>424</v>
      </c>
      <c r="H3246" s="29">
        <v>12667.97</v>
      </c>
      <c r="I3246" s="46">
        <v>1033.6600000000001</v>
      </c>
      <c r="J3246" s="30">
        <v>516.827</v>
      </c>
      <c r="K3246" s="4"/>
      <c r="L3246" s="3" t="s">
        <v>510</v>
      </c>
      <c r="M3246" s="2">
        <v>45154</v>
      </c>
      <c r="N3246" s="2"/>
      <c r="O3246" s="2">
        <v>45177</v>
      </c>
      <c r="P3246" s="2"/>
      <c r="Q3246" s="2"/>
      <c r="R3246" s="1"/>
      <c r="S3246" s="45"/>
      <c r="T3246" s="31"/>
    </row>
    <row r="3247" spans="1:20" hidden="1" x14ac:dyDescent="0.25">
      <c r="A3247" s="1">
        <v>27219398</v>
      </c>
      <c r="B3247" s="2">
        <v>45154</v>
      </c>
      <c r="C3247" s="2" t="s">
        <v>715</v>
      </c>
      <c r="D3247" s="1" t="s">
        <v>77</v>
      </c>
      <c r="E3247" s="1" t="s">
        <v>51</v>
      </c>
      <c r="F3247" s="1">
        <v>128814</v>
      </c>
      <c r="G3247" s="1" t="s">
        <v>422</v>
      </c>
      <c r="H3247" s="29">
        <v>189410.19</v>
      </c>
      <c r="I3247" s="46">
        <v>6861.08</v>
      </c>
      <c r="J3247" s="30">
        <v>5367.8720000000003</v>
      </c>
      <c r="K3247" s="4"/>
      <c r="L3247" s="3" t="s">
        <v>800</v>
      </c>
      <c r="M3247" s="2">
        <v>45154</v>
      </c>
      <c r="N3247" s="2" t="s">
        <v>1408</v>
      </c>
      <c r="O3247" s="5">
        <v>45160</v>
      </c>
      <c r="P3247" s="2"/>
      <c r="Q3247" s="2"/>
      <c r="R3247" s="1"/>
      <c r="S3247" s="45"/>
      <c r="T3247" s="31"/>
    </row>
    <row r="3248" spans="1:20" hidden="1" x14ac:dyDescent="0.25">
      <c r="A3248" s="1">
        <v>27767098</v>
      </c>
      <c r="B3248" s="2">
        <v>45155</v>
      </c>
      <c r="C3248" s="2" t="s">
        <v>715</v>
      </c>
      <c r="D3248" s="1" t="s">
        <v>154</v>
      </c>
      <c r="E3248" s="1" t="s">
        <v>155</v>
      </c>
      <c r="F3248" s="1">
        <v>128815</v>
      </c>
      <c r="G3248" s="1" t="s">
        <v>425</v>
      </c>
      <c r="H3248" s="29">
        <v>49045.75</v>
      </c>
      <c r="I3248" s="46">
        <v>1954.08</v>
      </c>
      <c r="J3248" s="30">
        <v>1910.653</v>
      </c>
      <c r="K3248" s="4"/>
      <c r="L3248" s="3" t="s">
        <v>510</v>
      </c>
      <c r="M3248" s="2">
        <v>45154</v>
      </c>
      <c r="N3248" s="2"/>
      <c r="O3248" s="5">
        <v>45163</v>
      </c>
      <c r="P3248" s="2"/>
      <c r="Q3248" s="2"/>
      <c r="R3248" s="1"/>
      <c r="S3248" s="45"/>
      <c r="T3248" s="31"/>
    </row>
    <row r="3249" spans="1:20" hidden="1" x14ac:dyDescent="0.25">
      <c r="A3249" s="1">
        <v>28182898</v>
      </c>
      <c r="B3249" s="2">
        <v>45155</v>
      </c>
      <c r="C3249" s="2" t="s">
        <v>715</v>
      </c>
      <c r="D3249" s="1" t="s">
        <v>770</v>
      </c>
      <c r="E3249" s="1" t="s">
        <v>80</v>
      </c>
      <c r="F3249" s="1">
        <v>128816</v>
      </c>
      <c r="G3249" s="1" t="s">
        <v>423</v>
      </c>
      <c r="H3249" s="29">
        <v>22959</v>
      </c>
      <c r="I3249" s="46">
        <v>1243.9000000000001</v>
      </c>
      <c r="J3249" s="30">
        <v>995.12</v>
      </c>
      <c r="K3249" s="4"/>
      <c r="L3249" s="3" t="s">
        <v>510</v>
      </c>
      <c r="M3249" s="2">
        <v>45154</v>
      </c>
      <c r="N3249" s="2"/>
      <c r="O3249" s="2">
        <v>45166</v>
      </c>
      <c r="P3249" s="2"/>
      <c r="Q3249" s="2"/>
      <c r="R3249" s="1"/>
      <c r="S3249" s="45"/>
      <c r="T3249" s="31"/>
    </row>
    <row r="3250" spans="1:20" hidden="1" x14ac:dyDescent="0.25">
      <c r="A3250" s="1">
        <v>28366798</v>
      </c>
      <c r="B3250" s="2">
        <v>45155</v>
      </c>
      <c r="C3250" s="2" t="s">
        <v>715</v>
      </c>
      <c r="D3250" s="1" t="s">
        <v>817</v>
      </c>
      <c r="E3250" s="1" t="s">
        <v>143</v>
      </c>
      <c r="F3250" s="1">
        <v>128819</v>
      </c>
      <c r="G3250" s="1" t="s">
        <v>424</v>
      </c>
      <c r="H3250" s="29">
        <v>103510</v>
      </c>
      <c r="I3250" s="46">
        <v>12199.51</v>
      </c>
      <c r="J3250" s="30">
        <v>4311.384</v>
      </c>
      <c r="K3250" s="4"/>
      <c r="L3250" s="3" t="s">
        <v>798</v>
      </c>
      <c r="M3250" s="2">
        <v>45154</v>
      </c>
      <c r="N3250" s="2"/>
      <c r="O3250" s="5">
        <v>45180</v>
      </c>
      <c r="P3250" s="2"/>
      <c r="Q3250" s="2"/>
      <c r="R3250" s="1"/>
      <c r="S3250" s="45"/>
      <c r="T3250" s="31"/>
    </row>
    <row r="3251" spans="1:20" hidden="1" x14ac:dyDescent="0.25">
      <c r="A3251" s="1">
        <v>28404998</v>
      </c>
      <c r="B3251" s="2">
        <v>45155</v>
      </c>
      <c r="C3251" s="2" t="s">
        <v>715</v>
      </c>
      <c r="D3251" s="1" t="s">
        <v>50</v>
      </c>
      <c r="E3251" s="1" t="s">
        <v>51</v>
      </c>
      <c r="F3251" s="1">
        <v>128821</v>
      </c>
      <c r="G3251" s="1" t="s">
        <v>422</v>
      </c>
      <c r="H3251" s="29">
        <v>19709</v>
      </c>
      <c r="I3251" s="46">
        <v>1056.03</v>
      </c>
      <c r="J3251" s="30">
        <v>844.82399999999996</v>
      </c>
      <c r="K3251" s="4"/>
      <c r="L3251" s="3" t="s">
        <v>796</v>
      </c>
      <c r="M3251" s="2">
        <v>45154</v>
      </c>
      <c r="N3251" s="2"/>
      <c r="O3251" s="5">
        <v>45168</v>
      </c>
      <c r="P3251" s="2"/>
      <c r="Q3251" s="2"/>
      <c r="R3251" s="1"/>
      <c r="S3251" s="45"/>
      <c r="T3251" s="31"/>
    </row>
    <row r="3252" spans="1:20" hidden="1" x14ac:dyDescent="0.25">
      <c r="A3252" s="1">
        <v>28463198</v>
      </c>
      <c r="B3252" s="2">
        <v>45155</v>
      </c>
      <c r="C3252" s="2" t="s">
        <v>715</v>
      </c>
      <c r="D3252" s="1" t="s">
        <v>72</v>
      </c>
      <c r="E3252" s="1" t="s">
        <v>5</v>
      </c>
      <c r="F3252" s="1">
        <v>128822</v>
      </c>
      <c r="G3252" s="1" t="s">
        <v>422</v>
      </c>
      <c r="H3252" s="29">
        <v>10139</v>
      </c>
      <c r="I3252" s="46">
        <v>347.13</v>
      </c>
      <c r="J3252" s="30">
        <v>386.54300000000001</v>
      </c>
      <c r="K3252" s="4"/>
      <c r="L3252" s="3" t="s">
        <v>659</v>
      </c>
      <c r="M3252" s="2">
        <v>45154</v>
      </c>
      <c r="N3252" s="2"/>
      <c r="O3252" s="5">
        <v>45175</v>
      </c>
      <c r="P3252" s="2"/>
      <c r="Q3252" s="2"/>
      <c r="R3252" s="1"/>
      <c r="S3252" s="45"/>
      <c r="T3252" s="31"/>
    </row>
    <row r="3253" spans="1:20" hidden="1" x14ac:dyDescent="0.25">
      <c r="A3253" s="1">
        <v>28192898</v>
      </c>
      <c r="B3253" s="2">
        <v>45155</v>
      </c>
      <c r="C3253" s="2" t="s">
        <v>715</v>
      </c>
      <c r="D3253" s="1" t="s">
        <v>813</v>
      </c>
      <c r="E3253" s="1" t="s">
        <v>28</v>
      </c>
      <c r="F3253" s="1">
        <v>128824</v>
      </c>
      <c r="G3253" s="1" t="s">
        <v>425</v>
      </c>
      <c r="H3253" s="29">
        <v>7879</v>
      </c>
      <c r="I3253" s="46">
        <v>492.25</v>
      </c>
      <c r="J3253" s="30">
        <v>298.38</v>
      </c>
      <c r="K3253" s="4"/>
      <c r="L3253" s="3" t="s">
        <v>798</v>
      </c>
      <c r="M3253" s="2">
        <v>45154</v>
      </c>
      <c r="N3253" s="2"/>
      <c r="O3253" s="5">
        <v>45174</v>
      </c>
      <c r="P3253" s="2"/>
      <c r="Q3253" s="2"/>
      <c r="R3253" s="1"/>
      <c r="S3253" s="45"/>
      <c r="T3253" s="31"/>
    </row>
    <row r="3254" spans="1:20" hidden="1" x14ac:dyDescent="0.25">
      <c r="A3254" s="1">
        <v>28267998</v>
      </c>
      <c r="B3254" s="2">
        <v>45156</v>
      </c>
      <c r="C3254" s="2" t="s">
        <v>715</v>
      </c>
      <c r="D3254" s="1" t="s">
        <v>45</v>
      </c>
      <c r="E3254" s="1" t="s">
        <v>26</v>
      </c>
      <c r="F3254" s="1">
        <v>128832</v>
      </c>
      <c r="G3254" s="1" t="s">
        <v>424</v>
      </c>
      <c r="H3254" s="29">
        <v>20658.89</v>
      </c>
      <c r="I3254" s="46">
        <v>1474.43</v>
      </c>
      <c r="J3254" s="30">
        <v>865</v>
      </c>
      <c r="K3254" s="4"/>
      <c r="L3254" s="3" t="s">
        <v>510</v>
      </c>
      <c r="M3254" s="2">
        <v>45154</v>
      </c>
      <c r="N3254" s="2"/>
      <c r="O3254" s="2">
        <v>45180</v>
      </c>
      <c r="P3254" s="2"/>
      <c r="Q3254" s="2"/>
      <c r="R3254" s="1"/>
      <c r="S3254" s="45"/>
      <c r="T3254" s="31"/>
    </row>
    <row r="3255" spans="1:20" hidden="1" x14ac:dyDescent="0.25">
      <c r="A3255" s="1">
        <v>28181098</v>
      </c>
      <c r="B3255" s="2">
        <v>45155</v>
      </c>
      <c r="C3255" s="2" t="s">
        <v>715</v>
      </c>
      <c r="D3255" s="1" t="s">
        <v>166</v>
      </c>
      <c r="E3255" s="1" t="s">
        <v>6</v>
      </c>
      <c r="F3255" s="1">
        <v>128835</v>
      </c>
      <c r="G3255" s="1" t="s">
        <v>422</v>
      </c>
      <c r="H3255" s="29">
        <v>21689.02</v>
      </c>
      <c r="I3255" s="46">
        <v>1214.53</v>
      </c>
      <c r="J3255" s="30">
        <v>952.84199999999998</v>
      </c>
      <c r="K3255" s="4"/>
      <c r="L3255" s="3" t="s">
        <v>52</v>
      </c>
      <c r="M3255" s="2">
        <v>45154</v>
      </c>
      <c r="N3255" s="2"/>
      <c r="O3255" s="5">
        <v>45163</v>
      </c>
      <c r="P3255" s="2"/>
      <c r="Q3255" s="2"/>
      <c r="R3255" s="1"/>
      <c r="S3255" s="45"/>
      <c r="T3255" s="31"/>
    </row>
    <row r="3256" spans="1:20" hidden="1" x14ac:dyDescent="0.25">
      <c r="A3256" s="1">
        <v>28324898</v>
      </c>
      <c r="B3256" s="2">
        <v>45155</v>
      </c>
      <c r="C3256" s="2" t="s">
        <v>715</v>
      </c>
      <c r="D3256" s="1" t="s">
        <v>814</v>
      </c>
      <c r="E3256" s="1" t="s">
        <v>51</v>
      </c>
      <c r="F3256" s="1">
        <v>128836</v>
      </c>
      <c r="G3256" s="1" t="s">
        <v>422</v>
      </c>
      <c r="H3256" s="29">
        <v>16500</v>
      </c>
      <c r="I3256" s="46">
        <v>954.17</v>
      </c>
      <c r="J3256" s="30">
        <v>763.33600000000001</v>
      </c>
      <c r="K3256" s="4"/>
      <c r="L3256" s="3" t="s">
        <v>796</v>
      </c>
      <c r="M3256" s="2">
        <v>45154</v>
      </c>
      <c r="N3256" s="2"/>
      <c r="O3256" s="5">
        <v>45168</v>
      </c>
      <c r="P3256" s="2"/>
      <c r="Q3256" s="2"/>
      <c r="R3256" s="1"/>
      <c r="S3256" s="45"/>
      <c r="T3256" s="31"/>
    </row>
    <row r="3257" spans="1:20" ht="13.9" hidden="1" customHeight="1" x14ac:dyDescent="0.25">
      <c r="A3257" s="1">
        <v>28371798</v>
      </c>
      <c r="B3257" s="2">
        <v>45155</v>
      </c>
      <c r="C3257" s="2" t="s">
        <v>715</v>
      </c>
      <c r="D3257" s="1" t="s">
        <v>816</v>
      </c>
      <c r="E3257" s="1" t="s">
        <v>30</v>
      </c>
      <c r="F3257" s="1">
        <v>128840</v>
      </c>
      <c r="G3257" s="1" t="s">
        <v>425</v>
      </c>
      <c r="H3257" s="29">
        <v>13721.38</v>
      </c>
      <c r="I3257" s="46">
        <v>837.34</v>
      </c>
      <c r="J3257" s="30">
        <v>419</v>
      </c>
      <c r="K3257" s="4"/>
      <c r="L3257" s="3" t="s">
        <v>798</v>
      </c>
      <c r="M3257" s="2">
        <v>45154</v>
      </c>
      <c r="N3257" s="2"/>
      <c r="O3257" s="5">
        <v>45182</v>
      </c>
      <c r="P3257" s="2"/>
      <c r="Q3257" s="2"/>
      <c r="R3257" s="1"/>
      <c r="S3257" s="45"/>
      <c r="T3257" s="31"/>
    </row>
    <row r="3258" spans="1:20" hidden="1" x14ac:dyDescent="0.25">
      <c r="A3258" s="1">
        <v>27836398</v>
      </c>
      <c r="B3258" s="2">
        <v>45155</v>
      </c>
      <c r="C3258" s="2" t="s">
        <v>715</v>
      </c>
      <c r="D3258" s="1" t="s">
        <v>808</v>
      </c>
      <c r="E3258" s="1" t="s">
        <v>30</v>
      </c>
      <c r="F3258" s="1">
        <v>128841</v>
      </c>
      <c r="G3258" s="1" t="s">
        <v>425</v>
      </c>
      <c r="H3258" s="29">
        <v>13149</v>
      </c>
      <c r="I3258" s="46">
        <v>957.39</v>
      </c>
      <c r="J3258" s="30">
        <v>494</v>
      </c>
      <c r="K3258" s="4"/>
      <c r="L3258" s="3" t="s">
        <v>798</v>
      </c>
      <c r="M3258" s="2">
        <v>45154</v>
      </c>
      <c r="N3258" s="2"/>
      <c r="O3258" s="5">
        <v>45173</v>
      </c>
      <c r="P3258" s="2"/>
      <c r="Q3258" s="2"/>
      <c r="R3258" s="1"/>
      <c r="S3258" s="45"/>
      <c r="T3258" s="31"/>
    </row>
    <row r="3259" spans="1:20" hidden="1" x14ac:dyDescent="0.25">
      <c r="A3259" s="1">
        <v>28316798</v>
      </c>
      <c r="B3259" s="2">
        <v>45155</v>
      </c>
      <c r="C3259" s="2" t="s">
        <v>715</v>
      </c>
      <c r="D3259" s="1" t="s">
        <v>797</v>
      </c>
      <c r="E3259" s="1" t="s">
        <v>49</v>
      </c>
      <c r="F3259" s="1">
        <v>128842</v>
      </c>
      <c r="G3259" s="1" t="s">
        <v>424</v>
      </c>
      <c r="H3259" s="29">
        <v>14306.41</v>
      </c>
      <c r="I3259" s="46">
        <v>1303.73</v>
      </c>
      <c r="J3259" s="30">
        <v>587</v>
      </c>
      <c r="K3259" s="4"/>
      <c r="L3259" s="3" t="s">
        <v>798</v>
      </c>
      <c r="M3259" s="2">
        <v>45154</v>
      </c>
      <c r="N3259" s="2"/>
      <c r="O3259" s="5">
        <v>45189</v>
      </c>
      <c r="P3259" s="2"/>
      <c r="Q3259" s="2"/>
      <c r="R3259" s="1"/>
      <c r="S3259" s="45"/>
      <c r="T3259" s="31"/>
    </row>
    <row r="3260" spans="1:20" hidden="1" x14ac:dyDescent="0.25">
      <c r="A3260" s="1">
        <v>28418898</v>
      </c>
      <c r="B3260" s="2">
        <v>45155</v>
      </c>
      <c r="C3260" s="2" t="s">
        <v>715</v>
      </c>
      <c r="D3260" s="1" t="s">
        <v>123</v>
      </c>
      <c r="E3260" s="1" t="s">
        <v>30</v>
      </c>
      <c r="F3260" s="1">
        <v>128843</v>
      </c>
      <c r="G3260" s="1" t="s">
        <v>425</v>
      </c>
      <c r="H3260" s="29">
        <v>13794</v>
      </c>
      <c r="I3260" s="46">
        <v>722.52</v>
      </c>
      <c r="J3260" s="30">
        <v>587</v>
      </c>
      <c r="K3260" s="4"/>
      <c r="L3260" s="3" t="s">
        <v>798</v>
      </c>
      <c r="M3260" s="2">
        <v>45154</v>
      </c>
      <c r="N3260" s="2"/>
      <c r="O3260" s="5">
        <v>45169</v>
      </c>
      <c r="P3260" s="2"/>
      <c r="Q3260" s="2"/>
      <c r="R3260" s="1"/>
      <c r="S3260" s="45"/>
      <c r="T3260" s="31"/>
    </row>
    <row r="3261" spans="1:20" hidden="1" x14ac:dyDescent="0.25">
      <c r="A3261" s="1">
        <v>28362298</v>
      </c>
      <c r="B3261" s="2">
        <v>45155</v>
      </c>
      <c r="C3261" s="2" t="s">
        <v>715</v>
      </c>
      <c r="D3261" s="1" t="s">
        <v>123</v>
      </c>
      <c r="E3261" s="1" t="s">
        <v>30</v>
      </c>
      <c r="F3261" s="1">
        <v>128845</v>
      </c>
      <c r="G3261" s="1" t="s">
        <v>425</v>
      </c>
      <c r="H3261" s="29">
        <v>12299</v>
      </c>
      <c r="I3261" s="46">
        <v>653.79999999999995</v>
      </c>
      <c r="J3261" s="30">
        <v>516.827</v>
      </c>
      <c r="K3261" s="4"/>
      <c r="L3261" s="3" t="s">
        <v>798</v>
      </c>
      <c r="M3261" s="2">
        <v>45154</v>
      </c>
      <c r="N3261" s="2"/>
      <c r="O3261" s="5">
        <v>45169</v>
      </c>
      <c r="P3261" s="2"/>
      <c r="Q3261" s="2"/>
      <c r="R3261" s="1"/>
      <c r="S3261" s="45"/>
      <c r="T3261" s="31"/>
    </row>
    <row r="3262" spans="1:20" hidden="1" x14ac:dyDescent="0.25">
      <c r="A3262" s="1">
        <v>28131298</v>
      </c>
      <c r="B3262" s="2">
        <v>45155</v>
      </c>
      <c r="C3262" s="2" t="s">
        <v>715</v>
      </c>
      <c r="D3262" s="1" t="s">
        <v>521</v>
      </c>
      <c r="E3262" s="1" t="s">
        <v>26</v>
      </c>
      <c r="F3262" s="1">
        <v>128846</v>
      </c>
      <c r="G3262" s="1" t="s">
        <v>424</v>
      </c>
      <c r="H3262" s="29">
        <v>7180</v>
      </c>
      <c r="I3262" s="46">
        <v>432</v>
      </c>
      <c r="J3262" s="30">
        <v>216</v>
      </c>
      <c r="K3262" s="4"/>
      <c r="L3262" s="3" t="s">
        <v>510</v>
      </c>
      <c r="M3262" s="2">
        <v>45154</v>
      </c>
      <c r="N3262" s="2"/>
      <c r="O3262" s="2">
        <v>45189</v>
      </c>
      <c r="P3262" s="2"/>
      <c r="Q3262" s="2"/>
      <c r="R3262" s="1"/>
      <c r="S3262" s="45"/>
      <c r="T3262" s="31"/>
    </row>
    <row r="3263" spans="1:20" hidden="1" x14ac:dyDescent="0.25">
      <c r="A3263" s="1">
        <v>27827798</v>
      </c>
      <c r="B3263" s="2">
        <v>45155</v>
      </c>
      <c r="C3263" s="2" t="s">
        <v>715</v>
      </c>
      <c r="D3263" s="1" t="s">
        <v>34</v>
      </c>
      <c r="E3263" s="1" t="s">
        <v>28</v>
      </c>
      <c r="F3263" s="1">
        <v>128849</v>
      </c>
      <c r="G3263" s="1" t="s">
        <v>425</v>
      </c>
      <c r="H3263" s="29">
        <v>15000</v>
      </c>
      <c r="I3263" s="46">
        <v>833.31</v>
      </c>
      <c r="J3263" s="30">
        <v>555.13800000000003</v>
      </c>
      <c r="K3263" s="4"/>
      <c r="L3263" s="3" t="s">
        <v>798</v>
      </c>
      <c r="M3263" s="2">
        <v>45154</v>
      </c>
      <c r="N3263" s="2"/>
      <c r="O3263" s="5">
        <v>45174</v>
      </c>
      <c r="P3263" s="2"/>
      <c r="Q3263" s="2"/>
      <c r="R3263" s="1"/>
      <c r="S3263" s="45"/>
      <c r="T3263" s="31"/>
    </row>
    <row r="3264" spans="1:20" hidden="1" x14ac:dyDescent="0.25">
      <c r="A3264" s="1">
        <v>28352698</v>
      </c>
      <c r="B3264" s="2">
        <v>45155</v>
      </c>
      <c r="C3264" s="2" t="s">
        <v>715</v>
      </c>
      <c r="D3264" s="1" t="s">
        <v>807</v>
      </c>
      <c r="E3264" s="1" t="s">
        <v>143</v>
      </c>
      <c r="F3264" s="1">
        <v>128851</v>
      </c>
      <c r="G3264" s="1" t="s">
        <v>424</v>
      </c>
      <c r="H3264" s="29">
        <v>14119.1</v>
      </c>
      <c r="I3264" s="46">
        <v>1758.92</v>
      </c>
      <c r="J3264" s="30">
        <v>565.81700000000001</v>
      </c>
      <c r="K3264" s="4"/>
      <c r="L3264" s="3" t="s">
        <v>798</v>
      </c>
      <c r="M3264" s="2">
        <v>45154</v>
      </c>
      <c r="N3264" s="2"/>
      <c r="O3264" s="5">
        <v>45177</v>
      </c>
      <c r="P3264" s="2"/>
      <c r="Q3264" s="2"/>
      <c r="R3264" s="1"/>
      <c r="S3264" s="45"/>
      <c r="T3264" s="31"/>
    </row>
    <row r="3265" spans="1:20" hidden="1" x14ac:dyDescent="0.25">
      <c r="A3265" s="1">
        <v>28391298</v>
      </c>
      <c r="B3265" s="2">
        <v>45156</v>
      </c>
      <c r="C3265" s="2" t="s">
        <v>715</v>
      </c>
      <c r="D3265" s="1" t="s">
        <v>232</v>
      </c>
      <c r="E3265" s="1" t="s">
        <v>26</v>
      </c>
      <c r="F3265" s="1">
        <v>128852</v>
      </c>
      <c r="G3265" s="1" t="s">
        <v>424</v>
      </c>
      <c r="H3265" s="29">
        <v>8248.7000000000007</v>
      </c>
      <c r="I3265" s="46">
        <v>600.61</v>
      </c>
      <c r="J3265" s="30">
        <v>300.30799999999999</v>
      </c>
      <c r="K3265" s="4"/>
      <c r="L3265" s="3" t="s">
        <v>510</v>
      </c>
      <c r="M3265" s="2">
        <v>45154</v>
      </c>
      <c r="N3265" s="2"/>
      <c r="O3265" s="2">
        <v>45190</v>
      </c>
      <c r="P3265" s="2"/>
      <c r="Q3265" s="2"/>
      <c r="R3265" s="1"/>
      <c r="S3265" s="45"/>
      <c r="T3265" s="31"/>
    </row>
    <row r="3266" spans="1:20" hidden="1" x14ac:dyDescent="0.25">
      <c r="A3266" s="1">
        <v>28421698</v>
      </c>
      <c r="B3266" s="2">
        <v>45156</v>
      </c>
      <c r="C3266" s="2" t="s">
        <v>715</v>
      </c>
      <c r="D3266" s="1" t="s">
        <v>824</v>
      </c>
      <c r="E3266" s="1" t="s">
        <v>51</v>
      </c>
      <c r="F3266" s="1">
        <v>128854</v>
      </c>
      <c r="G3266" s="1" t="s">
        <v>422</v>
      </c>
      <c r="H3266" s="29">
        <v>41500</v>
      </c>
      <c r="I3266" s="46">
        <v>1367.61</v>
      </c>
      <c r="J3266" s="30">
        <v>1755.539</v>
      </c>
      <c r="K3266" s="4"/>
      <c r="L3266" s="3" t="s">
        <v>76</v>
      </c>
      <c r="M3266" s="2">
        <v>45154</v>
      </c>
      <c r="N3266" s="2"/>
      <c r="O3266" s="2">
        <v>45166</v>
      </c>
      <c r="P3266" s="2"/>
      <c r="Q3266" s="2"/>
      <c r="R3266" s="1"/>
      <c r="S3266" s="45"/>
      <c r="T3266" s="31"/>
    </row>
    <row r="3267" spans="1:20" hidden="1" x14ac:dyDescent="0.25">
      <c r="A3267" s="1">
        <v>28085298</v>
      </c>
      <c r="B3267" s="2">
        <v>45155</v>
      </c>
      <c r="C3267" s="2" t="s">
        <v>715</v>
      </c>
      <c r="D3267" s="1" t="s">
        <v>255</v>
      </c>
      <c r="E3267" s="1" t="s">
        <v>6</v>
      </c>
      <c r="F3267" s="1">
        <v>128856</v>
      </c>
      <c r="G3267" s="1" t="s">
        <v>422</v>
      </c>
      <c r="H3267" s="29">
        <v>7365.27</v>
      </c>
      <c r="I3267" s="46">
        <v>255.33</v>
      </c>
      <c r="J3267" s="30">
        <v>265.24099999999999</v>
      </c>
      <c r="K3267" s="4"/>
      <c r="L3267" s="3" t="s">
        <v>52</v>
      </c>
      <c r="M3267" s="2">
        <v>45154</v>
      </c>
      <c r="N3267" s="2"/>
      <c r="O3267" s="5">
        <v>45161</v>
      </c>
      <c r="P3267" s="2"/>
      <c r="Q3267" s="2"/>
      <c r="R3267" s="1"/>
      <c r="S3267" s="45"/>
      <c r="T3267" s="31"/>
    </row>
    <row r="3268" spans="1:20" hidden="1" x14ac:dyDescent="0.25">
      <c r="A3268" s="1">
        <v>26531498</v>
      </c>
      <c r="B3268" s="2">
        <v>45155</v>
      </c>
      <c r="C3268" s="2" t="s">
        <v>715</v>
      </c>
      <c r="D3268" s="1" t="s">
        <v>804</v>
      </c>
      <c r="E3268" s="1" t="s">
        <v>30</v>
      </c>
      <c r="F3268" s="1">
        <v>128858</v>
      </c>
      <c r="G3268" s="1" t="s">
        <v>425</v>
      </c>
      <c r="H3268" s="29">
        <v>13274.91</v>
      </c>
      <c r="I3268" s="46">
        <v>908.81</v>
      </c>
      <c r="J3268" s="30">
        <v>463.762</v>
      </c>
      <c r="K3268" s="4"/>
      <c r="L3268" s="3" t="s">
        <v>798</v>
      </c>
      <c r="M3268" s="2">
        <v>45154</v>
      </c>
      <c r="N3268" s="2"/>
      <c r="O3268" s="5">
        <v>45173</v>
      </c>
      <c r="P3268" s="2"/>
      <c r="Q3268" s="2"/>
      <c r="R3268" s="1"/>
      <c r="S3268" s="45"/>
      <c r="T3268" s="31"/>
    </row>
    <row r="3269" spans="1:20" hidden="1" x14ac:dyDescent="0.25">
      <c r="A3269" s="1">
        <v>28359198</v>
      </c>
      <c r="B3269" s="2">
        <v>45155</v>
      </c>
      <c r="C3269" s="2" t="s">
        <v>715</v>
      </c>
      <c r="D3269" s="1" t="s">
        <v>124</v>
      </c>
      <c r="E3269" s="1" t="s">
        <v>30</v>
      </c>
      <c r="F3269" s="1">
        <v>128859</v>
      </c>
      <c r="G3269" s="1" t="s">
        <v>425</v>
      </c>
      <c r="H3269" s="29">
        <v>9400</v>
      </c>
      <c r="I3269" s="46">
        <v>416.52</v>
      </c>
      <c r="J3269" s="30">
        <v>294.42899999999997</v>
      </c>
      <c r="K3269" s="4"/>
      <c r="L3269" s="3" t="s">
        <v>798</v>
      </c>
      <c r="M3269" s="2">
        <v>45154</v>
      </c>
      <c r="N3269" s="2"/>
      <c r="O3269" s="5">
        <v>45170</v>
      </c>
      <c r="P3269" s="2"/>
      <c r="Q3269" s="2"/>
      <c r="R3269" s="1"/>
      <c r="S3269" s="45"/>
      <c r="T3269" s="31"/>
    </row>
    <row r="3270" spans="1:20" hidden="1" x14ac:dyDescent="0.25">
      <c r="A3270" s="1">
        <v>28509298</v>
      </c>
      <c r="B3270" s="2">
        <v>45155</v>
      </c>
      <c r="C3270" s="2" t="s">
        <v>715</v>
      </c>
      <c r="D3270" s="1" t="s">
        <v>459</v>
      </c>
      <c r="E3270" s="1" t="s">
        <v>33</v>
      </c>
      <c r="F3270" s="1">
        <v>128860</v>
      </c>
      <c r="G3270" s="1" t="s">
        <v>425</v>
      </c>
      <c r="H3270" s="29">
        <v>17169</v>
      </c>
      <c r="I3270" s="46">
        <v>751.6</v>
      </c>
      <c r="J3270" s="30">
        <v>575.13699999999994</v>
      </c>
      <c r="K3270" s="4"/>
      <c r="L3270" s="3" t="s">
        <v>510</v>
      </c>
      <c r="M3270" s="2">
        <v>45154</v>
      </c>
      <c r="N3270" s="2"/>
      <c r="O3270" s="5">
        <v>45168</v>
      </c>
      <c r="P3270" s="2"/>
      <c r="Q3270" s="2"/>
      <c r="R3270" s="1"/>
      <c r="S3270" s="45"/>
      <c r="T3270" s="31"/>
    </row>
    <row r="3271" spans="1:20" hidden="1" x14ac:dyDescent="0.25">
      <c r="A3271" s="1">
        <v>28600898</v>
      </c>
      <c r="B3271" s="2">
        <v>45155</v>
      </c>
      <c r="C3271" s="2" t="s">
        <v>715</v>
      </c>
      <c r="D3271" s="1" t="s">
        <v>89</v>
      </c>
      <c r="E3271" s="1" t="s">
        <v>80</v>
      </c>
      <c r="F3271" s="1">
        <v>128861</v>
      </c>
      <c r="G3271" s="1" t="s">
        <v>423</v>
      </c>
      <c r="H3271" s="29">
        <v>14399</v>
      </c>
      <c r="I3271" s="46">
        <v>844.92</v>
      </c>
      <c r="J3271" s="30">
        <v>495.68400000000003</v>
      </c>
      <c r="K3271" s="4"/>
      <c r="L3271" s="3" t="s">
        <v>510</v>
      </c>
      <c r="M3271" s="2">
        <v>45154</v>
      </c>
      <c r="N3271" s="2"/>
      <c r="O3271" s="2">
        <v>45169</v>
      </c>
      <c r="P3271" s="2"/>
      <c r="Q3271" s="2"/>
      <c r="R3271" s="1"/>
      <c r="S3271" s="45"/>
      <c r="T3271" s="31"/>
    </row>
    <row r="3272" spans="1:20" hidden="1" x14ac:dyDescent="0.25">
      <c r="A3272" s="1">
        <v>28604998</v>
      </c>
      <c r="B3272" s="2">
        <v>45155</v>
      </c>
      <c r="C3272" s="2" t="s">
        <v>715</v>
      </c>
      <c r="D3272" s="1" t="s">
        <v>801</v>
      </c>
      <c r="E3272" s="1" t="s">
        <v>143</v>
      </c>
      <c r="F3272" s="1">
        <v>128862</v>
      </c>
      <c r="G3272" s="1" t="s">
        <v>424</v>
      </c>
      <c r="H3272" s="29">
        <v>16874.62</v>
      </c>
      <c r="I3272" s="46">
        <v>1785.02</v>
      </c>
      <c r="J3272" s="30">
        <v>573.83500000000004</v>
      </c>
      <c r="K3272" s="4"/>
      <c r="L3272" s="3" t="s">
        <v>798</v>
      </c>
      <c r="M3272" s="2">
        <v>45154</v>
      </c>
      <c r="N3272" s="2"/>
      <c r="O3272" s="5">
        <v>45177</v>
      </c>
      <c r="P3272" s="2"/>
      <c r="Q3272" s="2"/>
      <c r="R3272" s="1"/>
      <c r="S3272" s="45"/>
      <c r="T3272" s="31"/>
    </row>
    <row r="3273" spans="1:20" hidden="1" x14ac:dyDescent="0.25">
      <c r="A3273" s="1">
        <v>27786598</v>
      </c>
      <c r="B3273" s="2">
        <v>45155</v>
      </c>
      <c r="C3273" s="2" t="s">
        <v>715</v>
      </c>
      <c r="D3273" s="1" t="s">
        <v>806</v>
      </c>
      <c r="E3273" s="1" t="s">
        <v>33</v>
      </c>
      <c r="F3273" s="1">
        <v>128863</v>
      </c>
      <c r="G3273" s="1" t="s">
        <v>425</v>
      </c>
      <c r="H3273" s="29">
        <v>9196.11</v>
      </c>
      <c r="I3273" s="46">
        <v>401.05</v>
      </c>
      <c r="J3273" s="30">
        <v>306.88799999999998</v>
      </c>
      <c r="K3273" s="4"/>
      <c r="L3273" s="3" t="s">
        <v>510</v>
      </c>
      <c r="M3273" s="2">
        <v>45154</v>
      </c>
      <c r="N3273" s="2"/>
      <c r="O3273" s="2">
        <v>45173</v>
      </c>
      <c r="P3273" s="2"/>
      <c r="Q3273" s="2"/>
      <c r="R3273" s="1"/>
      <c r="S3273" s="45"/>
      <c r="T3273" s="31"/>
    </row>
    <row r="3274" spans="1:20" hidden="1" x14ac:dyDescent="0.25">
      <c r="A3274" s="1">
        <v>28360298</v>
      </c>
      <c r="B3274" s="2">
        <v>45155</v>
      </c>
      <c r="C3274" s="2" t="s">
        <v>715</v>
      </c>
      <c r="D3274" s="1" t="s">
        <v>801</v>
      </c>
      <c r="E3274" s="1" t="s">
        <v>143</v>
      </c>
      <c r="F3274" s="1">
        <v>128877</v>
      </c>
      <c r="G3274" s="1" t="s">
        <v>424</v>
      </c>
      <c r="H3274" s="29">
        <v>19600</v>
      </c>
      <c r="I3274" s="46">
        <v>2043.32</v>
      </c>
      <c r="J3274" s="30">
        <v>666</v>
      </c>
      <c r="K3274" s="4"/>
      <c r="L3274" s="3" t="s">
        <v>798</v>
      </c>
      <c r="M3274" s="2">
        <v>45155</v>
      </c>
      <c r="N3274" s="2"/>
      <c r="O3274" s="5">
        <v>45177</v>
      </c>
      <c r="P3274" s="2"/>
      <c r="Q3274" s="2"/>
      <c r="R3274" s="1"/>
      <c r="S3274" s="45"/>
      <c r="T3274" s="31"/>
    </row>
    <row r="3275" spans="1:20" hidden="1" x14ac:dyDescent="0.25">
      <c r="A3275" s="1">
        <v>28406698</v>
      </c>
      <c r="B3275" s="2">
        <v>45155</v>
      </c>
      <c r="C3275" s="2" t="s">
        <v>715</v>
      </c>
      <c r="D3275" s="1" t="s">
        <v>43</v>
      </c>
      <c r="E3275" s="1" t="s">
        <v>26</v>
      </c>
      <c r="F3275" s="1">
        <v>128878</v>
      </c>
      <c r="G3275" s="1" t="s">
        <v>424</v>
      </c>
      <c r="H3275" s="29">
        <v>11349.57</v>
      </c>
      <c r="I3275" s="46">
        <v>886</v>
      </c>
      <c r="J3275" s="30">
        <v>443</v>
      </c>
      <c r="K3275" s="4"/>
      <c r="L3275" s="3" t="s">
        <v>510</v>
      </c>
      <c r="M3275" s="2">
        <v>45155</v>
      </c>
      <c r="N3275" s="2"/>
      <c r="O3275" s="2">
        <v>45189</v>
      </c>
      <c r="P3275" s="2"/>
      <c r="Q3275" s="2"/>
      <c r="R3275" s="1"/>
      <c r="S3275" s="45"/>
      <c r="T3275" s="31"/>
    </row>
    <row r="3276" spans="1:20" hidden="1" x14ac:dyDescent="0.25">
      <c r="A3276" s="1">
        <v>28601698</v>
      </c>
      <c r="B3276" s="2">
        <v>45155</v>
      </c>
      <c r="C3276" s="2" t="s">
        <v>715</v>
      </c>
      <c r="D3276" s="1" t="s">
        <v>795</v>
      </c>
      <c r="E3276" s="1" t="s">
        <v>51</v>
      </c>
      <c r="F3276" s="1">
        <v>128879</v>
      </c>
      <c r="G3276" s="1" t="s">
        <v>422</v>
      </c>
      <c r="H3276" s="29">
        <v>14080</v>
      </c>
      <c r="I3276" s="46">
        <v>616.25</v>
      </c>
      <c r="J3276" s="30">
        <v>493</v>
      </c>
      <c r="K3276" s="4"/>
      <c r="L3276" s="3" t="s">
        <v>796</v>
      </c>
      <c r="M3276" s="2">
        <v>45155</v>
      </c>
      <c r="N3276" s="2"/>
      <c r="O3276" s="5">
        <v>45169</v>
      </c>
      <c r="P3276" s="2"/>
      <c r="Q3276" s="2"/>
      <c r="R3276" s="1"/>
      <c r="S3276" s="45"/>
      <c r="T3276" s="31"/>
    </row>
    <row r="3277" spans="1:20" hidden="1" x14ac:dyDescent="0.25">
      <c r="A3277" s="1">
        <v>27908498</v>
      </c>
      <c r="B3277" s="2">
        <v>45156</v>
      </c>
      <c r="C3277" s="2" t="s">
        <v>715</v>
      </c>
      <c r="D3277" s="1" t="s">
        <v>770</v>
      </c>
      <c r="E3277" s="1" t="s">
        <v>80</v>
      </c>
      <c r="F3277" s="1">
        <v>128895</v>
      </c>
      <c r="G3277" s="1" t="s">
        <v>423</v>
      </c>
      <c r="H3277" s="29">
        <v>14957.51</v>
      </c>
      <c r="I3277" s="46">
        <v>710</v>
      </c>
      <c r="J3277" s="30">
        <v>568</v>
      </c>
      <c r="K3277" s="4"/>
      <c r="L3277" s="3" t="s">
        <v>510</v>
      </c>
      <c r="M3277" s="2">
        <v>45155</v>
      </c>
      <c r="N3277" s="2"/>
      <c r="O3277" s="2">
        <v>45168</v>
      </c>
      <c r="P3277" s="2"/>
      <c r="Q3277" s="2"/>
      <c r="R3277" s="1"/>
      <c r="S3277" s="45"/>
      <c r="T3277" s="31"/>
    </row>
    <row r="3278" spans="1:20" hidden="1" x14ac:dyDescent="0.25">
      <c r="A3278" s="1">
        <v>28465598</v>
      </c>
      <c r="B3278" s="2">
        <v>45156</v>
      </c>
      <c r="C3278" s="2" t="s">
        <v>715</v>
      </c>
      <c r="D3278" s="1" t="s">
        <v>85</v>
      </c>
      <c r="E3278" s="1" t="s">
        <v>80</v>
      </c>
      <c r="F3278" s="1">
        <v>128896</v>
      </c>
      <c r="G3278" s="1" t="s">
        <v>423</v>
      </c>
      <c r="H3278" s="29">
        <v>10010.23</v>
      </c>
      <c r="I3278" s="46">
        <v>446.25</v>
      </c>
      <c r="J3278" s="30">
        <v>357</v>
      </c>
      <c r="K3278" s="4"/>
      <c r="L3278" s="3" t="s">
        <v>510</v>
      </c>
      <c r="M3278" s="2">
        <v>45155</v>
      </c>
      <c r="N3278" s="2"/>
      <c r="O3278" s="5">
        <v>45167</v>
      </c>
      <c r="P3278" s="2"/>
      <c r="Q3278" s="2"/>
      <c r="R3278" s="1"/>
      <c r="S3278" s="45"/>
      <c r="T3278" s="31"/>
    </row>
    <row r="3279" spans="1:20" hidden="1" x14ac:dyDescent="0.25">
      <c r="A3279" s="1">
        <v>28637798</v>
      </c>
      <c r="B3279" s="2">
        <v>45155</v>
      </c>
      <c r="C3279" s="2" t="s">
        <v>715</v>
      </c>
      <c r="D3279" s="1" t="s">
        <v>38</v>
      </c>
      <c r="E3279" s="1" t="s">
        <v>30</v>
      </c>
      <c r="F3279" s="1">
        <v>128897</v>
      </c>
      <c r="G3279" s="1" t="s">
        <v>425</v>
      </c>
      <c r="H3279" s="29">
        <v>6659</v>
      </c>
      <c r="I3279" s="46">
        <v>490.41</v>
      </c>
      <c r="J3279" s="30">
        <v>220.78399999999999</v>
      </c>
      <c r="K3279" s="4"/>
      <c r="L3279" s="3" t="s">
        <v>798</v>
      </c>
      <c r="M3279" s="2">
        <v>45155</v>
      </c>
      <c r="N3279" s="2"/>
      <c r="O3279" s="5">
        <v>45173</v>
      </c>
      <c r="P3279" s="2"/>
      <c r="Q3279" s="2"/>
      <c r="R3279" s="1"/>
      <c r="S3279" s="45"/>
      <c r="T3279" s="31"/>
    </row>
    <row r="3280" spans="1:20" hidden="1" x14ac:dyDescent="0.25">
      <c r="A3280" s="1">
        <v>28638098</v>
      </c>
      <c r="B3280" s="2">
        <v>45155</v>
      </c>
      <c r="C3280" s="2" t="s">
        <v>715</v>
      </c>
      <c r="D3280" s="1" t="s">
        <v>808</v>
      </c>
      <c r="E3280" s="1" t="s">
        <v>30</v>
      </c>
      <c r="F3280" s="1">
        <v>128898</v>
      </c>
      <c r="G3280" s="1" t="s">
        <v>425</v>
      </c>
      <c r="H3280" s="29">
        <v>11579</v>
      </c>
      <c r="I3280" s="46">
        <v>754.5</v>
      </c>
      <c r="J3280" s="30">
        <v>374.58300000000003</v>
      </c>
      <c r="K3280" s="4"/>
      <c r="L3280" s="3" t="s">
        <v>798</v>
      </c>
      <c r="M3280" s="2">
        <v>45155</v>
      </c>
      <c r="N3280" s="2"/>
      <c r="O3280" s="5">
        <v>45173</v>
      </c>
      <c r="P3280" s="2"/>
      <c r="Q3280" s="2"/>
      <c r="R3280" s="1"/>
      <c r="S3280" s="45"/>
      <c r="T3280" s="31"/>
    </row>
    <row r="3281" spans="1:20" hidden="1" x14ac:dyDescent="0.25">
      <c r="A3281" s="1">
        <v>28311698</v>
      </c>
      <c r="B3281" s="2">
        <v>45155</v>
      </c>
      <c r="C3281" s="2" t="s">
        <v>715</v>
      </c>
      <c r="D3281" s="1" t="s">
        <v>820</v>
      </c>
      <c r="E3281" s="1" t="s">
        <v>6</v>
      </c>
      <c r="F3281" s="1">
        <v>128899</v>
      </c>
      <c r="G3281" s="1" t="s">
        <v>422</v>
      </c>
      <c r="H3281" s="29">
        <v>8249</v>
      </c>
      <c r="I3281" s="46">
        <v>230.97</v>
      </c>
      <c r="J3281" s="30">
        <v>300.30799999999999</v>
      </c>
      <c r="K3281" s="4"/>
      <c r="L3281" s="3" t="s">
        <v>655</v>
      </c>
      <c r="M3281" s="2">
        <v>45155</v>
      </c>
      <c r="N3281" s="2"/>
      <c r="O3281" s="5">
        <v>45157</v>
      </c>
      <c r="P3281" s="2"/>
      <c r="Q3281" s="2"/>
      <c r="R3281" s="1"/>
      <c r="S3281" s="45"/>
      <c r="T3281" s="31"/>
    </row>
    <row r="3282" spans="1:20" hidden="1" x14ac:dyDescent="0.25">
      <c r="A3282" s="1">
        <v>28144498</v>
      </c>
      <c r="B3282" s="2">
        <v>45155</v>
      </c>
      <c r="C3282" s="2" t="s">
        <v>715</v>
      </c>
      <c r="D3282" s="1" t="s">
        <v>125</v>
      </c>
      <c r="E3282" s="1" t="s">
        <v>30</v>
      </c>
      <c r="F3282" s="1">
        <v>128906</v>
      </c>
      <c r="G3282" s="1" t="s">
        <v>425</v>
      </c>
      <c r="H3282" s="29">
        <v>9851.64</v>
      </c>
      <c r="I3282" s="46">
        <v>828.7</v>
      </c>
      <c r="J3282" s="30">
        <v>417.73500000000001</v>
      </c>
      <c r="K3282" s="4"/>
      <c r="L3282" s="3" t="s">
        <v>798</v>
      </c>
      <c r="M3282" s="2">
        <v>45155</v>
      </c>
      <c r="N3282" s="2"/>
      <c r="O3282" s="5">
        <v>45170</v>
      </c>
      <c r="P3282" s="2"/>
      <c r="Q3282" s="2"/>
      <c r="R3282" s="1"/>
      <c r="S3282" s="45"/>
      <c r="T3282" s="31"/>
    </row>
    <row r="3283" spans="1:20" hidden="1" x14ac:dyDescent="0.25">
      <c r="A3283" s="1">
        <v>28351898</v>
      </c>
      <c r="B3283" s="2">
        <v>45155</v>
      </c>
      <c r="C3283" s="2" t="s">
        <v>715</v>
      </c>
      <c r="D3283" s="1" t="s">
        <v>797</v>
      </c>
      <c r="E3283" s="1" t="s">
        <v>49</v>
      </c>
      <c r="F3283" s="1">
        <v>128907</v>
      </c>
      <c r="G3283" s="1" t="s">
        <v>424</v>
      </c>
      <c r="H3283" s="29">
        <v>6858.85</v>
      </c>
      <c r="I3283" s="46">
        <v>638.69000000000005</v>
      </c>
      <c r="J3283" s="30">
        <v>261</v>
      </c>
      <c r="K3283" s="4"/>
      <c r="L3283" s="3" t="s">
        <v>798</v>
      </c>
      <c r="M3283" s="2">
        <v>45155</v>
      </c>
      <c r="N3283" s="2"/>
      <c r="O3283" s="5">
        <v>45189</v>
      </c>
      <c r="P3283" s="2"/>
      <c r="Q3283" s="2"/>
      <c r="R3283" s="1"/>
      <c r="S3283" s="45"/>
      <c r="T3283" s="31"/>
    </row>
    <row r="3284" spans="1:20" hidden="1" x14ac:dyDescent="0.25">
      <c r="A3284" s="34">
        <v>28730598</v>
      </c>
      <c r="B3284" s="5">
        <v>45174</v>
      </c>
      <c r="C3284" s="2" t="s">
        <v>1182</v>
      </c>
      <c r="D3284" s="34" t="s">
        <v>909</v>
      </c>
      <c r="E3284" s="34" t="s">
        <v>5</v>
      </c>
      <c r="F3284" s="34">
        <v>128908</v>
      </c>
      <c r="G3284" s="1" t="s">
        <v>422</v>
      </c>
      <c r="H3284" s="46">
        <v>53567.02</v>
      </c>
      <c r="I3284" s="46">
        <v>1746.62</v>
      </c>
      <c r="J3284" s="56">
        <v>1751</v>
      </c>
      <c r="K3284" s="34"/>
      <c r="L3284" s="34" t="s">
        <v>659</v>
      </c>
      <c r="M3284" s="5">
        <v>45155</v>
      </c>
      <c r="N3284" s="2"/>
      <c r="O3284" s="5">
        <v>45181</v>
      </c>
      <c r="P3284" s="2"/>
      <c r="Q3284" s="2"/>
      <c r="R3284" s="1"/>
      <c r="S3284" s="45"/>
      <c r="T3284" s="31"/>
    </row>
    <row r="3285" spans="1:20" hidden="1" x14ac:dyDescent="0.25">
      <c r="A3285" s="1">
        <v>28056098</v>
      </c>
      <c r="B3285" s="2">
        <v>45156</v>
      </c>
      <c r="C3285" s="2" t="s">
        <v>715</v>
      </c>
      <c r="D3285" s="1" t="s">
        <v>190</v>
      </c>
      <c r="E3285" s="1" t="s">
        <v>26</v>
      </c>
      <c r="F3285" s="1">
        <v>128910</v>
      </c>
      <c r="G3285" s="1" t="s">
        <v>424</v>
      </c>
      <c r="H3285" s="29">
        <v>19138.95</v>
      </c>
      <c r="I3285" s="46">
        <v>1274</v>
      </c>
      <c r="J3285" s="30">
        <v>637</v>
      </c>
      <c r="K3285" s="4"/>
      <c r="L3285" s="3" t="s">
        <v>510</v>
      </c>
      <c r="M3285" s="2">
        <v>45155</v>
      </c>
      <c r="N3285" s="2"/>
      <c r="O3285" s="2">
        <v>45180</v>
      </c>
      <c r="P3285" s="2"/>
      <c r="Q3285" s="2"/>
      <c r="R3285" s="1"/>
      <c r="S3285" s="45"/>
      <c r="T3285" s="31"/>
    </row>
    <row r="3286" spans="1:20" hidden="1" x14ac:dyDescent="0.25">
      <c r="A3286" s="1">
        <v>28337698</v>
      </c>
      <c r="B3286" s="2">
        <v>45156</v>
      </c>
      <c r="C3286" s="2" t="s">
        <v>715</v>
      </c>
      <c r="D3286" s="1" t="s">
        <v>755</v>
      </c>
      <c r="E3286" s="1" t="s">
        <v>6</v>
      </c>
      <c r="F3286" s="1">
        <v>128911</v>
      </c>
      <c r="G3286" s="1" t="s">
        <v>422</v>
      </c>
      <c r="H3286" s="29">
        <v>47457</v>
      </c>
      <c r="I3286" s="46">
        <v>1563.92</v>
      </c>
      <c r="J3286" s="30">
        <v>2000.749</v>
      </c>
      <c r="K3286" s="4"/>
      <c r="L3286" s="3" t="s">
        <v>76</v>
      </c>
      <c r="M3286" s="2">
        <v>45155</v>
      </c>
      <c r="N3286" s="2"/>
      <c r="O3286" s="5">
        <v>45166</v>
      </c>
      <c r="P3286" s="2"/>
      <c r="Q3286" s="2"/>
      <c r="R3286" s="1"/>
      <c r="S3286" s="45"/>
      <c r="T3286" s="31"/>
    </row>
    <row r="3287" spans="1:20" hidden="1" x14ac:dyDescent="0.25">
      <c r="A3287" s="1">
        <v>28010098</v>
      </c>
      <c r="B3287" s="2">
        <v>45156</v>
      </c>
      <c r="C3287" s="2" t="s">
        <v>715</v>
      </c>
      <c r="D3287" s="1" t="s">
        <v>828</v>
      </c>
      <c r="E3287" s="1" t="s">
        <v>26</v>
      </c>
      <c r="F3287" s="1">
        <v>128912</v>
      </c>
      <c r="G3287" s="1" t="s">
        <v>424</v>
      </c>
      <c r="H3287" s="29">
        <v>15562.27</v>
      </c>
      <c r="I3287" s="46">
        <v>1136</v>
      </c>
      <c r="J3287" s="30">
        <v>568</v>
      </c>
      <c r="K3287" s="4"/>
      <c r="L3287" s="3" t="s">
        <v>510</v>
      </c>
      <c r="M3287" s="2">
        <v>45155</v>
      </c>
      <c r="N3287" s="2"/>
      <c r="O3287" s="2">
        <v>45180</v>
      </c>
      <c r="P3287" s="2"/>
      <c r="Q3287" s="2"/>
      <c r="R3287" s="1"/>
      <c r="S3287" s="45"/>
      <c r="T3287" s="31"/>
    </row>
    <row r="3288" spans="1:20" hidden="1" x14ac:dyDescent="0.25">
      <c r="A3288" s="1">
        <v>28676398</v>
      </c>
      <c r="B3288" s="2">
        <v>45156</v>
      </c>
      <c r="C3288" s="2" t="s">
        <v>715</v>
      </c>
      <c r="D3288" s="1" t="s">
        <v>832</v>
      </c>
      <c r="E3288" s="1" t="s">
        <v>80</v>
      </c>
      <c r="F3288" s="1">
        <v>128913</v>
      </c>
      <c r="G3288" s="1" t="s">
        <v>423</v>
      </c>
      <c r="H3288" s="29">
        <v>7000</v>
      </c>
      <c r="I3288" s="46">
        <v>450.41</v>
      </c>
      <c r="J3288" s="30">
        <v>264.23899999999998</v>
      </c>
      <c r="K3288" s="4"/>
      <c r="L3288" s="3" t="s">
        <v>510</v>
      </c>
      <c r="M3288" s="2">
        <v>45155</v>
      </c>
      <c r="N3288" s="2"/>
      <c r="O3288" s="2">
        <v>45180</v>
      </c>
      <c r="P3288" s="2"/>
      <c r="Q3288" s="2"/>
      <c r="R3288" s="1"/>
      <c r="S3288" s="45"/>
      <c r="T3288" s="31"/>
    </row>
    <row r="3289" spans="1:20" hidden="1" x14ac:dyDescent="0.25">
      <c r="A3289" s="34">
        <v>28799198</v>
      </c>
      <c r="B3289" s="5">
        <v>45159</v>
      </c>
      <c r="C3289" s="2" t="s">
        <v>715</v>
      </c>
      <c r="D3289" s="34" t="s">
        <v>1099</v>
      </c>
      <c r="E3289" s="34" t="s">
        <v>51</v>
      </c>
      <c r="F3289" s="34">
        <v>128914</v>
      </c>
      <c r="G3289" s="1" t="s">
        <v>422</v>
      </c>
      <c r="H3289" s="46">
        <v>12814.31</v>
      </c>
      <c r="I3289" s="46">
        <v>646.02</v>
      </c>
      <c r="J3289" s="47">
        <v>397.44200000000001</v>
      </c>
      <c r="K3289" s="34"/>
      <c r="L3289" s="34" t="s">
        <v>796</v>
      </c>
      <c r="M3289" s="5">
        <v>45155</v>
      </c>
      <c r="N3289" s="2"/>
      <c r="O3289" s="5">
        <v>45177</v>
      </c>
      <c r="P3289" s="2"/>
      <c r="Q3289" s="2"/>
      <c r="R3289" s="1"/>
      <c r="S3289" s="45"/>
      <c r="T3289" s="31"/>
    </row>
    <row r="3290" spans="1:20" hidden="1" x14ac:dyDescent="0.25">
      <c r="A3290" s="1">
        <v>28522398</v>
      </c>
      <c r="B3290" s="2">
        <v>45156</v>
      </c>
      <c r="C3290" s="2" t="s">
        <v>715</v>
      </c>
      <c r="D3290" s="1" t="s">
        <v>449</v>
      </c>
      <c r="E3290" s="1" t="s">
        <v>30</v>
      </c>
      <c r="F3290" s="1">
        <v>128918</v>
      </c>
      <c r="G3290" s="1" t="s">
        <v>425</v>
      </c>
      <c r="H3290" s="29">
        <v>4466.76</v>
      </c>
      <c r="I3290" s="46">
        <v>329.95</v>
      </c>
      <c r="J3290" s="30">
        <v>128.32300000000001</v>
      </c>
      <c r="K3290" s="4"/>
      <c r="L3290" s="3" t="s">
        <v>798</v>
      </c>
      <c r="M3290" s="2">
        <v>45155</v>
      </c>
      <c r="N3290" s="2"/>
      <c r="O3290" s="5">
        <v>45180</v>
      </c>
      <c r="P3290" s="2"/>
      <c r="Q3290" s="2"/>
      <c r="R3290" s="1"/>
      <c r="S3290" s="45"/>
      <c r="T3290" s="31"/>
    </row>
    <row r="3291" spans="1:20" hidden="1" x14ac:dyDescent="0.25">
      <c r="A3291" s="1">
        <v>28165698</v>
      </c>
      <c r="B3291" s="2">
        <v>45156</v>
      </c>
      <c r="C3291" s="2" t="s">
        <v>715</v>
      </c>
      <c r="D3291" s="1" t="s">
        <v>353</v>
      </c>
      <c r="E3291" s="1" t="s">
        <v>51</v>
      </c>
      <c r="F3291" s="1">
        <v>128919</v>
      </c>
      <c r="G3291" s="1" t="s">
        <v>422</v>
      </c>
      <c r="H3291" s="29">
        <v>147639</v>
      </c>
      <c r="I3291" s="46">
        <v>4865.38</v>
      </c>
      <c r="J3291" s="30">
        <v>5454.9449999999997</v>
      </c>
      <c r="K3291" s="4"/>
      <c r="L3291" s="3" t="s">
        <v>76</v>
      </c>
      <c r="M3291" s="2">
        <v>45156</v>
      </c>
      <c r="N3291" s="2"/>
      <c r="O3291" s="5">
        <v>45174</v>
      </c>
      <c r="P3291" s="2"/>
      <c r="Q3291" s="2"/>
      <c r="R3291" s="1"/>
      <c r="S3291" s="45"/>
      <c r="T3291" s="31"/>
    </row>
    <row r="3292" spans="1:20" hidden="1" x14ac:dyDescent="0.25">
      <c r="A3292" s="1">
        <v>27774098</v>
      </c>
      <c r="B3292" s="2">
        <v>45156</v>
      </c>
      <c r="C3292" s="2" t="s">
        <v>715</v>
      </c>
      <c r="D3292" s="1" t="s">
        <v>719</v>
      </c>
      <c r="E3292" s="1" t="s">
        <v>6</v>
      </c>
      <c r="F3292" s="1">
        <v>128922</v>
      </c>
      <c r="G3292" s="1" t="s">
        <v>422</v>
      </c>
      <c r="H3292" s="29">
        <v>6600</v>
      </c>
      <c r="I3292" s="46">
        <v>300.86</v>
      </c>
      <c r="J3292" s="30">
        <v>235</v>
      </c>
      <c r="K3292" s="4"/>
      <c r="L3292" s="3" t="s">
        <v>52</v>
      </c>
      <c r="M3292" s="2">
        <v>45156</v>
      </c>
      <c r="N3292" s="2"/>
      <c r="O3292" s="5">
        <v>45169</v>
      </c>
      <c r="P3292" s="2"/>
      <c r="Q3292" s="2"/>
      <c r="R3292" s="1"/>
      <c r="S3292" s="45"/>
      <c r="T3292" s="31"/>
    </row>
    <row r="3293" spans="1:20" hidden="1" x14ac:dyDescent="0.25">
      <c r="A3293" s="1">
        <v>28313398</v>
      </c>
      <c r="B3293" s="2">
        <v>45156</v>
      </c>
      <c r="C3293" s="2" t="s">
        <v>715</v>
      </c>
      <c r="D3293" s="1" t="s">
        <v>43</v>
      </c>
      <c r="E3293" s="1" t="s">
        <v>26</v>
      </c>
      <c r="F3293" s="1">
        <v>128923</v>
      </c>
      <c r="G3293" s="1" t="s">
        <v>424</v>
      </c>
      <c r="H3293" s="29">
        <v>11349.57</v>
      </c>
      <c r="I3293" s="46">
        <v>886</v>
      </c>
      <c r="J3293" s="30">
        <v>443</v>
      </c>
      <c r="K3293" s="4"/>
      <c r="L3293" s="3" t="s">
        <v>510</v>
      </c>
      <c r="M3293" s="2">
        <v>45156</v>
      </c>
      <c r="N3293" s="2"/>
      <c r="O3293" s="2">
        <v>45191</v>
      </c>
      <c r="P3293" s="2"/>
      <c r="Q3293" s="2"/>
      <c r="R3293" s="1"/>
      <c r="S3293" s="45"/>
      <c r="T3293" s="31"/>
    </row>
    <row r="3294" spans="1:20" hidden="1" x14ac:dyDescent="0.25">
      <c r="A3294" s="1">
        <v>28434498</v>
      </c>
      <c r="B3294" s="2">
        <v>45156</v>
      </c>
      <c r="C3294" s="2" t="s">
        <v>715</v>
      </c>
      <c r="D3294" s="1" t="s">
        <v>34</v>
      </c>
      <c r="E3294" s="1" t="s">
        <v>28</v>
      </c>
      <c r="F3294" s="1">
        <v>128924</v>
      </c>
      <c r="G3294" s="1" t="s">
        <v>425</v>
      </c>
      <c r="H3294" s="29">
        <v>26823.96</v>
      </c>
      <c r="I3294" s="46">
        <v>1079.55</v>
      </c>
      <c r="J3294" s="30">
        <v>1103</v>
      </c>
      <c r="K3294" s="4"/>
      <c r="L3294" s="3" t="s">
        <v>76</v>
      </c>
      <c r="M3294" s="2">
        <v>45156</v>
      </c>
      <c r="N3294" s="2"/>
      <c r="O3294" s="2">
        <v>45166</v>
      </c>
      <c r="P3294" s="2"/>
      <c r="Q3294" s="2"/>
      <c r="R3294" s="1"/>
      <c r="S3294" s="45"/>
      <c r="T3294" s="31"/>
    </row>
    <row r="3295" spans="1:20" hidden="1" x14ac:dyDescent="0.25">
      <c r="A3295" s="1">
        <v>28758698</v>
      </c>
      <c r="B3295" s="2">
        <v>45156</v>
      </c>
      <c r="C3295" s="2" t="s">
        <v>715</v>
      </c>
      <c r="D3295" s="1" t="s">
        <v>338</v>
      </c>
      <c r="E3295" s="1" t="s">
        <v>26</v>
      </c>
      <c r="F3295" s="1">
        <v>128925</v>
      </c>
      <c r="G3295" s="1" t="s">
        <v>424</v>
      </c>
      <c r="H3295" s="29">
        <v>12029.37</v>
      </c>
      <c r="I3295" s="46">
        <v>865.76</v>
      </c>
      <c r="J3295" s="30">
        <v>432.88299999999998</v>
      </c>
      <c r="K3295" s="4"/>
      <c r="L3295" s="3" t="s">
        <v>510</v>
      </c>
      <c r="M3295" s="2">
        <v>45156</v>
      </c>
      <c r="N3295" s="2"/>
      <c r="O3295" s="2">
        <v>45183</v>
      </c>
      <c r="P3295" s="2"/>
      <c r="Q3295" s="2"/>
      <c r="R3295" s="1"/>
      <c r="S3295" s="45"/>
      <c r="T3295" s="31"/>
    </row>
    <row r="3296" spans="1:20" hidden="1" x14ac:dyDescent="0.25">
      <c r="A3296" s="1">
        <v>27070898</v>
      </c>
      <c r="B3296" s="2">
        <v>45156</v>
      </c>
      <c r="C3296" s="2" t="s">
        <v>715</v>
      </c>
      <c r="D3296" s="1" t="s">
        <v>371</v>
      </c>
      <c r="E3296" s="1" t="s">
        <v>55</v>
      </c>
      <c r="F3296" s="1">
        <v>128933</v>
      </c>
      <c r="G3296" s="1" t="s">
        <v>426</v>
      </c>
      <c r="H3296" s="29">
        <v>174495</v>
      </c>
      <c r="I3296" s="46">
        <v>6345.27</v>
      </c>
      <c r="J3296" s="30">
        <v>0</v>
      </c>
      <c r="K3296" s="4"/>
      <c r="L3296" s="3" t="s">
        <v>76</v>
      </c>
      <c r="M3296" s="2">
        <v>45156</v>
      </c>
      <c r="N3296" s="2"/>
      <c r="O3296" s="5">
        <v>45170</v>
      </c>
      <c r="P3296" s="2"/>
      <c r="Q3296" s="2"/>
      <c r="R3296" s="1"/>
      <c r="S3296" s="45"/>
      <c r="T3296" s="31"/>
    </row>
    <row r="3297" spans="1:20" hidden="1" x14ac:dyDescent="0.25">
      <c r="A3297" s="34"/>
      <c r="B3297" s="5">
        <v>45159</v>
      </c>
      <c r="C3297" s="2" t="s">
        <v>715</v>
      </c>
      <c r="D3297" s="34" t="s">
        <v>34</v>
      </c>
      <c r="E3297" s="34" t="s">
        <v>28</v>
      </c>
      <c r="F3297" s="34">
        <v>128935</v>
      </c>
      <c r="G3297" s="1" t="s">
        <v>425</v>
      </c>
      <c r="H3297" s="46">
        <v>843.63</v>
      </c>
      <c r="I3297" s="46">
        <v>247.01</v>
      </c>
      <c r="J3297" s="47">
        <v>28.419</v>
      </c>
      <c r="K3297" s="34"/>
      <c r="L3297" s="34" t="s">
        <v>798</v>
      </c>
      <c r="M3297" s="5">
        <v>45156</v>
      </c>
      <c r="N3297" s="2" t="s">
        <v>1482</v>
      </c>
      <c r="O3297" s="5">
        <v>45170</v>
      </c>
      <c r="P3297" s="2"/>
      <c r="Q3297" s="2"/>
      <c r="R3297" s="1"/>
      <c r="S3297" s="45"/>
      <c r="T3297" s="31"/>
    </row>
    <row r="3298" spans="1:20" hidden="1" x14ac:dyDescent="0.25">
      <c r="A3298" s="1">
        <v>28580098</v>
      </c>
      <c r="B3298" s="2">
        <v>45156</v>
      </c>
      <c r="C3298" s="2" t="s">
        <v>715</v>
      </c>
      <c r="D3298" s="1" t="s">
        <v>826</v>
      </c>
      <c r="E3298" s="1" t="s">
        <v>49</v>
      </c>
      <c r="F3298" s="1">
        <v>128936</v>
      </c>
      <c r="G3298" s="1" t="s">
        <v>424</v>
      </c>
      <c r="H3298" s="29">
        <v>9757.1200000000008</v>
      </c>
      <c r="I3298" s="46">
        <v>530.41</v>
      </c>
      <c r="J3298" s="30">
        <v>304</v>
      </c>
      <c r="K3298" s="4"/>
      <c r="L3298" s="3" t="s">
        <v>798</v>
      </c>
      <c r="M3298" s="2">
        <v>45156</v>
      </c>
      <c r="N3298" s="2"/>
      <c r="O3298" s="5">
        <v>45173</v>
      </c>
      <c r="P3298" s="2"/>
      <c r="Q3298" s="2"/>
      <c r="R3298" s="1"/>
      <c r="S3298" s="45"/>
      <c r="T3298" s="31"/>
    </row>
    <row r="3299" spans="1:20" hidden="1" x14ac:dyDescent="0.25">
      <c r="A3299" s="1">
        <v>28648798</v>
      </c>
      <c r="B3299" s="2">
        <v>45156</v>
      </c>
      <c r="C3299" s="2" t="s">
        <v>715</v>
      </c>
      <c r="D3299" s="1" t="s">
        <v>125</v>
      </c>
      <c r="E3299" s="1" t="s">
        <v>30</v>
      </c>
      <c r="F3299" s="1">
        <v>128937</v>
      </c>
      <c r="G3299" s="1" t="s">
        <v>425</v>
      </c>
      <c r="H3299" s="29">
        <v>13344.21</v>
      </c>
      <c r="I3299" s="46">
        <v>908.06</v>
      </c>
      <c r="J3299" s="30">
        <v>463.22</v>
      </c>
      <c r="K3299" s="4"/>
      <c r="L3299" s="3" t="s">
        <v>798</v>
      </c>
      <c r="M3299" s="2">
        <v>45156</v>
      </c>
      <c r="N3299" s="2"/>
      <c r="O3299" s="5">
        <v>45173</v>
      </c>
      <c r="P3299" s="2"/>
      <c r="Q3299" s="2"/>
      <c r="R3299" s="1"/>
      <c r="S3299" s="45"/>
      <c r="T3299" s="31"/>
    </row>
    <row r="3300" spans="1:20" hidden="1" x14ac:dyDescent="0.25">
      <c r="A3300" s="34">
        <v>28883099</v>
      </c>
      <c r="B3300" s="5">
        <v>45159</v>
      </c>
      <c r="C3300" s="2" t="s">
        <v>715</v>
      </c>
      <c r="D3300" s="34" t="s">
        <v>710</v>
      </c>
      <c r="E3300" s="34" t="s">
        <v>33</v>
      </c>
      <c r="F3300" s="34">
        <v>128940</v>
      </c>
      <c r="G3300" s="1" t="s">
        <v>425</v>
      </c>
      <c r="H3300" s="46">
        <v>493.21</v>
      </c>
      <c r="I3300" s="46">
        <v>0.01</v>
      </c>
      <c r="J3300" s="47">
        <v>27.832999999999998</v>
      </c>
      <c r="K3300" s="34"/>
      <c r="L3300" s="34" t="s">
        <v>510</v>
      </c>
      <c r="M3300" s="5">
        <v>45156</v>
      </c>
      <c r="N3300" s="2"/>
      <c r="O3300" s="2">
        <v>45174</v>
      </c>
      <c r="P3300" s="2"/>
      <c r="Q3300" s="2"/>
      <c r="R3300" s="1"/>
      <c r="S3300" s="45"/>
      <c r="T3300" s="31"/>
    </row>
    <row r="3301" spans="1:20" hidden="1" x14ac:dyDescent="0.25">
      <c r="A3301" s="34">
        <v>28897499</v>
      </c>
      <c r="B3301" s="5">
        <v>45159</v>
      </c>
      <c r="C3301" s="2" t="s">
        <v>715</v>
      </c>
      <c r="D3301" s="34" t="s">
        <v>108</v>
      </c>
      <c r="E3301" s="34" t="s">
        <v>6</v>
      </c>
      <c r="F3301" s="34">
        <v>128941</v>
      </c>
      <c r="G3301" s="1" t="s">
        <v>422</v>
      </c>
      <c r="H3301" s="46">
        <v>499.87</v>
      </c>
      <c r="I3301" s="46">
        <v>90.57</v>
      </c>
      <c r="J3301" s="47">
        <v>27.832999999999998</v>
      </c>
      <c r="K3301" s="34"/>
      <c r="L3301" s="34" t="s">
        <v>52</v>
      </c>
      <c r="M3301" s="5">
        <v>45156</v>
      </c>
      <c r="N3301" s="2"/>
      <c r="O3301" s="5">
        <v>45169</v>
      </c>
      <c r="P3301" s="2"/>
      <c r="Q3301" s="2"/>
      <c r="R3301" s="1"/>
      <c r="S3301" s="45"/>
      <c r="T3301" s="31"/>
    </row>
    <row r="3302" spans="1:20" hidden="1" x14ac:dyDescent="0.25">
      <c r="A3302" s="34">
        <v>28937699</v>
      </c>
      <c r="B3302" s="5">
        <v>45159</v>
      </c>
      <c r="C3302" s="2" t="s">
        <v>715</v>
      </c>
      <c r="D3302" s="34" t="s">
        <v>35</v>
      </c>
      <c r="E3302" s="34" t="s">
        <v>26</v>
      </c>
      <c r="F3302" s="34">
        <v>128942</v>
      </c>
      <c r="G3302" s="1" t="s">
        <v>424</v>
      </c>
      <c r="H3302" s="46">
        <v>907.11</v>
      </c>
      <c r="I3302" s="46">
        <v>269.18</v>
      </c>
      <c r="J3302" s="47">
        <v>29.920999999999999</v>
      </c>
      <c r="K3302" s="34"/>
      <c r="L3302" s="34" t="s">
        <v>798</v>
      </c>
      <c r="M3302" s="5">
        <v>45156</v>
      </c>
      <c r="N3302" s="2"/>
      <c r="O3302" s="5">
        <v>45181</v>
      </c>
      <c r="P3302" s="2"/>
      <c r="Q3302" s="2"/>
      <c r="R3302" s="1"/>
      <c r="S3302" s="45"/>
      <c r="T3302" s="31"/>
    </row>
    <row r="3303" spans="1:20" hidden="1" x14ac:dyDescent="0.25">
      <c r="A3303" s="1">
        <v>28569998</v>
      </c>
      <c r="B3303" s="2">
        <v>45156</v>
      </c>
      <c r="C3303" s="2" t="s">
        <v>715</v>
      </c>
      <c r="D3303" s="1" t="s">
        <v>35</v>
      </c>
      <c r="E3303" s="1" t="s">
        <v>26</v>
      </c>
      <c r="F3303" s="1">
        <v>128945</v>
      </c>
      <c r="G3303" s="1" t="s">
        <v>424</v>
      </c>
      <c r="H3303" s="29">
        <v>58000</v>
      </c>
      <c r="I3303" s="46">
        <v>3246.07</v>
      </c>
      <c r="J3303" s="30">
        <v>1690</v>
      </c>
      <c r="K3303" s="4"/>
      <c r="L3303" s="3" t="s">
        <v>798</v>
      </c>
      <c r="M3303" s="2">
        <v>45156</v>
      </c>
      <c r="N3303" s="2"/>
      <c r="O3303" s="5">
        <v>45180</v>
      </c>
      <c r="P3303" s="5"/>
      <c r="Q3303" s="2"/>
      <c r="R3303" s="1"/>
      <c r="S3303" s="45"/>
      <c r="T3303" s="31"/>
    </row>
    <row r="3304" spans="1:20" hidden="1" x14ac:dyDescent="0.25">
      <c r="A3304" s="1">
        <v>28661098</v>
      </c>
      <c r="B3304" s="2">
        <v>45156</v>
      </c>
      <c r="C3304" s="2" t="s">
        <v>715</v>
      </c>
      <c r="D3304" s="1" t="s">
        <v>222</v>
      </c>
      <c r="E3304" s="1" t="s">
        <v>80</v>
      </c>
      <c r="F3304" s="1">
        <v>128946</v>
      </c>
      <c r="G3304" s="1" t="s">
        <v>423</v>
      </c>
      <c r="H3304" s="29">
        <v>18199</v>
      </c>
      <c r="I3304" s="46">
        <v>1150.57</v>
      </c>
      <c r="J3304" s="30">
        <v>675</v>
      </c>
      <c r="K3304" s="4"/>
      <c r="L3304" s="3" t="s">
        <v>510</v>
      </c>
      <c r="M3304" s="2">
        <v>45156</v>
      </c>
      <c r="N3304" s="2"/>
      <c r="O3304" s="2">
        <v>45173</v>
      </c>
      <c r="P3304" s="2"/>
      <c r="Q3304" s="2"/>
      <c r="R3304" s="1"/>
      <c r="S3304" s="45"/>
      <c r="T3304" s="31"/>
    </row>
    <row r="3305" spans="1:20" hidden="1" x14ac:dyDescent="0.25">
      <c r="A3305" s="1">
        <v>28842298</v>
      </c>
      <c r="B3305" s="2">
        <v>45156</v>
      </c>
      <c r="C3305" s="2" t="s">
        <v>715</v>
      </c>
      <c r="D3305" s="1" t="s">
        <v>36</v>
      </c>
      <c r="E3305" s="1" t="s">
        <v>30</v>
      </c>
      <c r="F3305" s="1">
        <v>128947</v>
      </c>
      <c r="G3305" s="1" t="s">
        <v>425</v>
      </c>
      <c r="H3305" s="29">
        <v>34458</v>
      </c>
      <c r="I3305" s="46">
        <v>1253.02</v>
      </c>
      <c r="J3305" s="30">
        <v>1111</v>
      </c>
      <c r="K3305" s="4"/>
      <c r="L3305" s="3" t="s">
        <v>76</v>
      </c>
      <c r="M3305" s="2">
        <v>45156</v>
      </c>
      <c r="N3305" s="2"/>
      <c r="O3305" s="5">
        <v>45170</v>
      </c>
      <c r="P3305" s="2"/>
      <c r="Q3305" s="2"/>
      <c r="R3305" s="1"/>
      <c r="S3305" s="45"/>
      <c r="T3305" s="31"/>
    </row>
    <row r="3306" spans="1:20" hidden="1" x14ac:dyDescent="0.25">
      <c r="A3306" s="1">
        <v>28380698</v>
      </c>
      <c r="B3306" s="2">
        <v>45156</v>
      </c>
      <c r="C3306" s="2" t="s">
        <v>715</v>
      </c>
      <c r="D3306" s="1" t="s">
        <v>31</v>
      </c>
      <c r="E3306" s="1" t="s">
        <v>26</v>
      </c>
      <c r="F3306" s="1">
        <v>128951</v>
      </c>
      <c r="G3306" s="1" t="s">
        <v>424</v>
      </c>
      <c r="H3306" s="29">
        <v>13999.9</v>
      </c>
      <c r="I3306" s="46">
        <v>870.32</v>
      </c>
      <c r="J3306" s="30">
        <v>435.16</v>
      </c>
      <c r="K3306" s="4"/>
      <c r="L3306" s="3" t="s">
        <v>510</v>
      </c>
      <c r="M3306" s="2">
        <v>45156</v>
      </c>
      <c r="N3306" s="2"/>
      <c r="O3306" s="2">
        <v>45191</v>
      </c>
      <c r="P3306" s="2"/>
      <c r="Q3306" s="2"/>
      <c r="R3306" s="1"/>
      <c r="S3306" s="45"/>
      <c r="T3306" s="31"/>
    </row>
    <row r="3307" spans="1:20" hidden="1" x14ac:dyDescent="0.25">
      <c r="A3307" s="1">
        <v>28273898</v>
      </c>
      <c r="B3307" s="2">
        <v>45156</v>
      </c>
      <c r="C3307" s="2" t="s">
        <v>715</v>
      </c>
      <c r="D3307" s="1" t="s">
        <v>123</v>
      </c>
      <c r="E3307" s="1" t="s">
        <v>30</v>
      </c>
      <c r="F3307" s="1">
        <v>128953</v>
      </c>
      <c r="G3307" s="1" t="s">
        <v>425</v>
      </c>
      <c r="H3307" s="29">
        <v>16820.62</v>
      </c>
      <c r="I3307" s="46">
        <v>657.22</v>
      </c>
      <c r="J3307" s="30">
        <v>512.29</v>
      </c>
      <c r="K3307" s="4"/>
      <c r="L3307" s="3" t="s">
        <v>798</v>
      </c>
      <c r="M3307" s="2">
        <v>45156</v>
      </c>
      <c r="N3307" s="2"/>
      <c r="O3307" s="5">
        <v>45170</v>
      </c>
      <c r="P3307" s="2"/>
      <c r="Q3307" s="2"/>
      <c r="R3307" s="1"/>
      <c r="S3307" s="45"/>
      <c r="T3307" s="31"/>
    </row>
    <row r="3308" spans="1:20" hidden="1" x14ac:dyDescent="0.25">
      <c r="A3308" s="1">
        <v>28649498</v>
      </c>
      <c r="B3308" s="2">
        <v>45156</v>
      </c>
      <c r="C3308" s="2" t="s">
        <v>715</v>
      </c>
      <c r="D3308" s="1" t="s">
        <v>125</v>
      </c>
      <c r="E3308" s="1" t="s">
        <v>30</v>
      </c>
      <c r="F3308" s="1">
        <v>128954</v>
      </c>
      <c r="G3308" s="1" t="s">
        <v>425</v>
      </c>
      <c r="H3308" s="29">
        <v>14255.01</v>
      </c>
      <c r="I3308" s="46">
        <v>961.99</v>
      </c>
      <c r="J3308" s="30">
        <v>495.68400000000003</v>
      </c>
      <c r="K3308" s="4"/>
      <c r="L3308" s="3" t="s">
        <v>798</v>
      </c>
      <c r="M3308" s="2">
        <v>45156</v>
      </c>
      <c r="N3308" s="2"/>
      <c r="O3308" s="5">
        <v>45173</v>
      </c>
      <c r="P3308" s="2"/>
      <c r="Q3308" s="2"/>
      <c r="R3308" s="1"/>
      <c r="S3308" s="45"/>
      <c r="T3308" s="31"/>
    </row>
    <row r="3309" spans="1:20" hidden="1" x14ac:dyDescent="0.25">
      <c r="A3309" s="1">
        <v>28222298</v>
      </c>
      <c r="B3309" s="2">
        <v>45156</v>
      </c>
      <c r="C3309" s="2" t="s">
        <v>715</v>
      </c>
      <c r="D3309" s="1" t="s">
        <v>829</v>
      </c>
      <c r="E3309" s="1" t="s">
        <v>80</v>
      </c>
      <c r="F3309" s="1">
        <v>128955</v>
      </c>
      <c r="G3309" s="1" t="s">
        <v>423</v>
      </c>
      <c r="H3309" s="29">
        <v>40371.83</v>
      </c>
      <c r="I3309" s="46">
        <v>2629.36</v>
      </c>
      <c r="J3309" s="30">
        <v>1542.558</v>
      </c>
      <c r="K3309" s="4"/>
      <c r="L3309" s="3" t="s">
        <v>510</v>
      </c>
      <c r="M3309" s="2">
        <v>45156</v>
      </c>
      <c r="N3309" s="2"/>
      <c r="O3309" s="2">
        <v>45170</v>
      </c>
      <c r="P3309" s="2"/>
      <c r="Q3309" s="2"/>
      <c r="R3309" s="1"/>
      <c r="S3309" s="45"/>
      <c r="T3309" s="31"/>
    </row>
    <row r="3310" spans="1:20" hidden="1" x14ac:dyDescent="0.25">
      <c r="A3310" s="1">
        <v>28473498</v>
      </c>
      <c r="B3310" s="2">
        <v>45156</v>
      </c>
      <c r="C3310" s="2" t="s">
        <v>715</v>
      </c>
      <c r="D3310" s="1" t="s">
        <v>830</v>
      </c>
      <c r="E3310" s="1" t="s">
        <v>26</v>
      </c>
      <c r="F3310" s="1">
        <v>128956</v>
      </c>
      <c r="G3310" s="1" t="s">
        <v>424</v>
      </c>
      <c r="H3310" s="29">
        <v>8331.67</v>
      </c>
      <c r="I3310" s="46">
        <v>600.61</v>
      </c>
      <c r="J3310" s="30">
        <v>300.30799999999999</v>
      </c>
      <c r="K3310" s="4"/>
      <c r="L3310" s="3" t="s">
        <v>510</v>
      </c>
      <c r="M3310" s="2">
        <v>45156</v>
      </c>
      <c r="N3310" s="2"/>
      <c r="O3310" s="2">
        <v>45180</v>
      </c>
      <c r="P3310" s="2"/>
      <c r="Q3310" s="2"/>
      <c r="R3310" s="1"/>
      <c r="S3310" s="45"/>
      <c r="T3310" s="31"/>
    </row>
    <row r="3311" spans="1:20" hidden="1" x14ac:dyDescent="0.25">
      <c r="A3311" s="1">
        <v>28423898</v>
      </c>
      <c r="B3311" s="2">
        <v>45156</v>
      </c>
      <c r="C3311" s="2" t="s">
        <v>715</v>
      </c>
      <c r="D3311" s="1" t="s">
        <v>827</v>
      </c>
      <c r="E3311" s="1" t="s">
        <v>28</v>
      </c>
      <c r="F3311" s="1">
        <v>128957</v>
      </c>
      <c r="G3311" s="1" t="s">
        <v>425</v>
      </c>
      <c r="H3311" s="29">
        <v>8859</v>
      </c>
      <c r="I3311" s="46">
        <v>459.67</v>
      </c>
      <c r="J3311" s="30">
        <v>269.67700000000002</v>
      </c>
      <c r="K3311" s="4"/>
      <c r="L3311" s="3" t="s">
        <v>798</v>
      </c>
      <c r="M3311" s="2">
        <v>45156</v>
      </c>
      <c r="N3311" s="2"/>
      <c r="O3311" s="5">
        <v>45173</v>
      </c>
      <c r="P3311" s="2"/>
      <c r="Q3311" s="2"/>
      <c r="R3311" s="1"/>
      <c r="S3311" s="45"/>
      <c r="T3311" s="31"/>
    </row>
    <row r="3312" spans="1:20" hidden="1" x14ac:dyDescent="0.25">
      <c r="A3312" s="1">
        <v>28706398</v>
      </c>
      <c r="B3312" s="2">
        <v>45156</v>
      </c>
      <c r="C3312" s="2" t="s">
        <v>715</v>
      </c>
      <c r="D3312" s="1" t="s">
        <v>360</v>
      </c>
      <c r="E3312" s="1" t="s">
        <v>26</v>
      </c>
      <c r="F3312" s="1">
        <v>128958</v>
      </c>
      <c r="G3312" s="1" t="s">
        <v>424</v>
      </c>
      <c r="H3312" s="29">
        <v>33365.440000000002</v>
      </c>
      <c r="I3312" s="46">
        <v>2290.75</v>
      </c>
      <c r="J3312" s="30">
        <v>1145.376</v>
      </c>
      <c r="K3312" s="4"/>
      <c r="L3312" s="3" t="s">
        <v>510</v>
      </c>
      <c r="M3312" s="2">
        <v>45156</v>
      </c>
      <c r="N3312" s="2"/>
      <c r="O3312" s="2">
        <v>45196</v>
      </c>
      <c r="P3312" s="2"/>
      <c r="Q3312" s="2"/>
      <c r="R3312" s="1"/>
      <c r="S3312" s="45"/>
      <c r="T3312" s="31"/>
    </row>
    <row r="3313" spans="1:20" hidden="1" x14ac:dyDescent="0.25">
      <c r="A3313" s="1">
        <v>28729698</v>
      </c>
      <c r="B3313" s="2">
        <v>45156</v>
      </c>
      <c r="C3313" s="2" t="s">
        <v>715</v>
      </c>
      <c r="D3313" s="1" t="s">
        <v>37</v>
      </c>
      <c r="E3313" s="1" t="s">
        <v>30</v>
      </c>
      <c r="F3313" s="1">
        <v>128959</v>
      </c>
      <c r="G3313" s="1" t="s">
        <v>425</v>
      </c>
      <c r="H3313" s="29">
        <v>17899</v>
      </c>
      <c r="I3313" s="46">
        <v>1210.02</v>
      </c>
      <c r="J3313" s="30">
        <v>636.21699999999998</v>
      </c>
      <c r="K3313" s="4"/>
      <c r="L3313" s="3" t="s">
        <v>798</v>
      </c>
      <c r="M3313" s="2">
        <v>45156</v>
      </c>
      <c r="N3313" s="2"/>
      <c r="O3313" s="5">
        <v>45184</v>
      </c>
      <c r="P3313" s="2"/>
      <c r="Q3313" s="2"/>
      <c r="R3313" s="1"/>
      <c r="S3313" s="45"/>
      <c r="T3313" s="31"/>
    </row>
    <row r="3314" spans="1:20" hidden="1" x14ac:dyDescent="0.25">
      <c r="A3314" s="1">
        <v>28074298</v>
      </c>
      <c r="B3314" s="2">
        <v>45156</v>
      </c>
      <c r="C3314" s="2" t="s">
        <v>715</v>
      </c>
      <c r="D3314" s="1" t="s">
        <v>825</v>
      </c>
      <c r="E3314" s="1" t="s">
        <v>51</v>
      </c>
      <c r="F3314" s="1">
        <v>128962</v>
      </c>
      <c r="G3314" s="1" t="s">
        <v>422</v>
      </c>
      <c r="H3314" s="29">
        <v>28708.02</v>
      </c>
      <c r="I3314" s="46">
        <v>946.06</v>
      </c>
      <c r="J3314" s="30">
        <v>1093</v>
      </c>
      <c r="K3314" s="4"/>
      <c r="L3314" s="3" t="s">
        <v>76</v>
      </c>
      <c r="M3314" s="2">
        <v>45156</v>
      </c>
      <c r="N3314" s="2"/>
      <c r="O3314" s="5">
        <v>45168</v>
      </c>
      <c r="P3314" s="2"/>
      <c r="Q3314" s="2"/>
      <c r="R3314" s="1"/>
      <c r="S3314" s="45"/>
      <c r="T3314" s="31"/>
    </row>
    <row r="3315" spans="1:20" hidden="1" x14ac:dyDescent="0.25">
      <c r="A3315" s="34">
        <v>28391998</v>
      </c>
      <c r="B3315" s="5">
        <v>45159</v>
      </c>
      <c r="C3315" s="2" t="s">
        <v>715</v>
      </c>
      <c r="D3315" s="34" t="s">
        <v>82</v>
      </c>
      <c r="E3315" s="34" t="s">
        <v>5</v>
      </c>
      <c r="F3315" s="34">
        <v>128964</v>
      </c>
      <c r="G3315" s="1" t="s">
        <v>422</v>
      </c>
      <c r="H3315" s="46">
        <v>7000</v>
      </c>
      <c r="I3315" s="46">
        <v>452.4</v>
      </c>
      <c r="J3315" s="47">
        <v>222</v>
      </c>
      <c r="K3315" s="34"/>
      <c r="L3315" s="34" t="s">
        <v>659</v>
      </c>
      <c r="M3315" s="5">
        <v>45156</v>
      </c>
      <c r="N3315" s="2"/>
      <c r="O3315" s="5">
        <v>45166</v>
      </c>
      <c r="P3315" s="2"/>
      <c r="Q3315" s="2"/>
      <c r="R3315" s="1"/>
      <c r="S3315" s="45"/>
      <c r="T3315" s="31"/>
    </row>
    <row r="3316" spans="1:20" hidden="1" x14ac:dyDescent="0.25">
      <c r="A3316" s="1">
        <v>28352498</v>
      </c>
      <c r="B3316" s="2">
        <v>45156</v>
      </c>
      <c r="C3316" s="2" t="s">
        <v>715</v>
      </c>
      <c r="D3316" s="1" t="s">
        <v>145</v>
      </c>
      <c r="E3316" s="1" t="s">
        <v>30</v>
      </c>
      <c r="F3316" s="1">
        <v>128965</v>
      </c>
      <c r="G3316" s="1" t="s">
        <v>425</v>
      </c>
      <c r="H3316" s="29">
        <v>11700</v>
      </c>
      <c r="I3316" s="46">
        <v>744.08</v>
      </c>
      <c r="J3316" s="30">
        <v>368</v>
      </c>
      <c r="K3316" s="4"/>
      <c r="L3316" s="3" t="s">
        <v>798</v>
      </c>
      <c r="M3316" s="2">
        <v>45156</v>
      </c>
      <c r="N3316" s="2"/>
      <c r="O3316" s="5">
        <v>45175</v>
      </c>
      <c r="P3316" s="5"/>
      <c r="Q3316" s="2"/>
      <c r="R3316" s="1"/>
      <c r="S3316" s="45"/>
      <c r="T3316" s="31"/>
    </row>
    <row r="3317" spans="1:20" hidden="1" x14ac:dyDescent="0.25">
      <c r="A3317" s="1">
        <v>28725898</v>
      </c>
      <c r="B3317" s="2">
        <v>45156</v>
      </c>
      <c r="C3317" s="2" t="s">
        <v>715</v>
      </c>
      <c r="D3317" s="1" t="s">
        <v>833</v>
      </c>
      <c r="E3317" s="1" t="s">
        <v>80</v>
      </c>
      <c r="F3317" s="1">
        <v>128988</v>
      </c>
      <c r="G3317" s="1" t="s">
        <v>423</v>
      </c>
      <c r="H3317" s="29">
        <v>86443.15</v>
      </c>
      <c r="I3317" s="46">
        <v>7348.23</v>
      </c>
      <c r="J3317" s="30">
        <v>4310.9570000000003</v>
      </c>
      <c r="K3317" s="4"/>
      <c r="L3317" s="3" t="s">
        <v>510</v>
      </c>
      <c r="M3317" s="2">
        <v>45156</v>
      </c>
      <c r="N3317" s="2"/>
      <c r="O3317" s="2">
        <v>45173</v>
      </c>
      <c r="P3317" s="2"/>
      <c r="Q3317" s="2"/>
      <c r="R3317" s="1"/>
      <c r="S3317" s="45"/>
      <c r="T3317" s="31"/>
    </row>
    <row r="3318" spans="1:20" hidden="1" x14ac:dyDescent="0.25">
      <c r="A3318" s="1">
        <v>27388098</v>
      </c>
      <c r="B3318" s="2">
        <v>45156</v>
      </c>
      <c r="C3318" s="2" t="s">
        <v>715</v>
      </c>
      <c r="D3318" s="1" t="s">
        <v>834</v>
      </c>
      <c r="E3318" s="1" t="s">
        <v>80</v>
      </c>
      <c r="F3318" s="1">
        <v>128989</v>
      </c>
      <c r="G3318" s="1" t="s">
        <v>423</v>
      </c>
      <c r="H3318" s="29">
        <v>18094.25</v>
      </c>
      <c r="I3318" s="46">
        <v>964.77</v>
      </c>
      <c r="J3318" s="30">
        <v>566</v>
      </c>
      <c r="K3318" s="4"/>
      <c r="L3318" s="3" t="s">
        <v>510</v>
      </c>
      <c r="M3318" s="2">
        <v>45156</v>
      </c>
      <c r="N3318" s="2"/>
      <c r="O3318" s="5">
        <v>45161</v>
      </c>
      <c r="P3318" s="2"/>
      <c r="Q3318" s="2"/>
      <c r="R3318" s="1"/>
      <c r="S3318" s="45"/>
      <c r="T3318" s="31"/>
    </row>
    <row r="3319" spans="1:20" hidden="1" x14ac:dyDescent="0.25">
      <c r="A3319" s="1">
        <v>28683898</v>
      </c>
      <c r="B3319" s="2">
        <v>45156</v>
      </c>
      <c r="C3319" s="2" t="s">
        <v>715</v>
      </c>
      <c r="D3319" s="1" t="s">
        <v>835</v>
      </c>
      <c r="E3319" s="1" t="s">
        <v>26</v>
      </c>
      <c r="F3319" s="1">
        <v>128990</v>
      </c>
      <c r="G3319" s="1" t="s">
        <v>424</v>
      </c>
      <c r="H3319" s="43">
        <v>11292</v>
      </c>
      <c r="I3319" s="46">
        <v>668.97</v>
      </c>
      <c r="J3319" s="30">
        <v>334.48399999999998</v>
      </c>
      <c r="K3319" s="4"/>
      <c r="L3319" s="3" t="s">
        <v>510</v>
      </c>
      <c r="M3319" s="2">
        <v>45156</v>
      </c>
      <c r="N3319" s="2"/>
      <c r="O3319" s="2">
        <v>45197</v>
      </c>
      <c r="P3319" s="2"/>
      <c r="Q3319" s="2"/>
      <c r="R3319" s="1"/>
      <c r="S3319" s="45"/>
      <c r="T3319" s="31"/>
    </row>
    <row r="3320" spans="1:20" hidden="1" x14ac:dyDescent="0.25">
      <c r="A3320" s="1">
        <v>28215498</v>
      </c>
      <c r="B3320" s="2">
        <v>45156</v>
      </c>
      <c r="C3320" s="2" t="s">
        <v>715</v>
      </c>
      <c r="D3320" s="1" t="s">
        <v>130</v>
      </c>
      <c r="E3320" s="1" t="s">
        <v>16</v>
      </c>
      <c r="F3320" s="1">
        <v>128991</v>
      </c>
      <c r="G3320" s="1" t="s">
        <v>423</v>
      </c>
      <c r="H3320" s="29">
        <v>21243.42</v>
      </c>
      <c r="I3320" s="46">
        <v>919.99</v>
      </c>
      <c r="J3320" s="30">
        <v>767</v>
      </c>
      <c r="K3320" s="4"/>
      <c r="L3320" s="3" t="s">
        <v>61</v>
      </c>
      <c r="M3320" s="2">
        <v>45156</v>
      </c>
      <c r="N3320" s="2"/>
      <c r="O3320" s="5" t="s">
        <v>1173</v>
      </c>
      <c r="P3320" s="2"/>
      <c r="Q3320" s="2"/>
      <c r="R3320" s="1"/>
      <c r="S3320" s="45"/>
      <c r="T3320" s="31"/>
    </row>
    <row r="3321" spans="1:20" hidden="1" x14ac:dyDescent="0.25">
      <c r="A3321" s="34">
        <v>28706598</v>
      </c>
      <c r="B3321" s="5">
        <v>45159</v>
      </c>
      <c r="C3321" s="2" t="s">
        <v>715</v>
      </c>
      <c r="D3321" s="34" t="s">
        <v>82</v>
      </c>
      <c r="E3321" s="34" t="s">
        <v>5</v>
      </c>
      <c r="F3321" s="34">
        <v>128992</v>
      </c>
      <c r="G3321" s="1" t="s">
        <v>422</v>
      </c>
      <c r="H3321" s="46">
        <v>6467.4</v>
      </c>
      <c r="I3321" s="46">
        <v>411.32</v>
      </c>
      <c r="J3321" s="47">
        <v>194</v>
      </c>
      <c r="K3321" s="34"/>
      <c r="L3321" s="34" t="s">
        <v>659</v>
      </c>
      <c r="M3321" s="5">
        <v>45156</v>
      </c>
      <c r="N3321" s="2"/>
      <c r="O3321" s="5">
        <v>45166</v>
      </c>
      <c r="P3321" s="2"/>
      <c r="Q3321" s="2"/>
      <c r="R3321" s="1"/>
      <c r="S3321" s="45"/>
      <c r="T3321" s="31"/>
    </row>
    <row r="3322" spans="1:20" hidden="1" x14ac:dyDescent="0.25">
      <c r="A3322" s="34">
        <v>28892598</v>
      </c>
      <c r="B3322" s="5">
        <v>45159</v>
      </c>
      <c r="C3322" s="2" t="s">
        <v>715</v>
      </c>
      <c r="D3322" s="34" t="s">
        <v>243</v>
      </c>
      <c r="E3322" s="34" t="s">
        <v>51</v>
      </c>
      <c r="F3322" s="34">
        <v>128993</v>
      </c>
      <c r="G3322" s="1" t="s">
        <v>422</v>
      </c>
      <c r="H3322" s="46">
        <v>13500</v>
      </c>
      <c r="I3322" s="46">
        <v>594.22</v>
      </c>
      <c r="J3322" s="47">
        <v>475.36900000000003</v>
      </c>
      <c r="K3322" s="34"/>
      <c r="L3322" s="34" t="s">
        <v>796</v>
      </c>
      <c r="M3322" s="5">
        <v>45156</v>
      </c>
      <c r="N3322" s="2"/>
      <c r="O3322" s="5">
        <v>45173</v>
      </c>
      <c r="P3322" s="2"/>
      <c r="Q3322" s="2"/>
      <c r="R3322" s="1"/>
      <c r="S3322" s="45"/>
      <c r="T3322" s="31"/>
    </row>
    <row r="3323" spans="1:20" hidden="1" x14ac:dyDescent="0.25">
      <c r="A3323" s="34">
        <v>28200298</v>
      </c>
      <c r="B3323" s="5">
        <v>45160</v>
      </c>
      <c r="C3323" s="2" t="s">
        <v>715</v>
      </c>
      <c r="D3323" s="34" t="s">
        <v>282</v>
      </c>
      <c r="E3323" s="34" t="s">
        <v>16</v>
      </c>
      <c r="F3323" s="34">
        <v>128995</v>
      </c>
      <c r="G3323" s="1" t="s">
        <v>423</v>
      </c>
      <c r="H3323" s="46">
        <v>190000</v>
      </c>
      <c r="I3323" s="46">
        <v>9975</v>
      </c>
      <c r="J3323" s="47">
        <v>5915.89</v>
      </c>
      <c r="K3323" s="34"/>
      <c r="L3323" s="34" t="s">
        <v>800</v>
      </c>
      <c r="M3323" s="5">
        <v>45156</v>
      </c>
      <c r="N3323" s="2" t="s">
        <v>1408</v>
      </c>
      <c r="O3323" s="5">
        <v>45166</v>
      </c>
      <c r="P3323" s="2"/>
      <c r="Q3323" s="2"/>
      <c r="R3323" s="1"/>
      <c r="S3323" s="45"/>
      <c r="T3323" s="31"/>
    </row>
    <row r="3324" spans="1:20" hidden="1" x14ac:dyDescent="0.25">
      <c r="A3324" s="34">
        <v>28274498</v>
      </c>
      <c r="B3324" s="5">
        <v>45161</v>
      </c>
      <c r="C3324" s="2" t="s">
        <v>715</v>
      </c>
      <c r="D3324" s="34" t="s">
        <v>164</v>
      </c>
      <c r="E3324" s="34" t="s">
        <v>30</v>
      </c>
      <c r="F3324" s="34">
        <v>128997</v>
      </c>
      <c r="G3324" s="1" t="s">
        <v>425</v>
      </c>
      <c r="H3324" s="46">
        <v>32899</v>
      </c>
      <c r="I3324" s="46">
        <v>1196.33</v>
      </c>
      <c r="J3324" s="47">
        <v>617</v>
      </c>
      <c r="K3324" s="34"/>
      <c r="L3324" s="34" t="s">
        <v>76</v>
      </c>
      <c r="M3324" s="5">
        <v>45156</v>
      </c>
      <c r="N3324" s="2"/>
      <c r="O3324" s="5">
        <v>45175</v>
      </c>
      <c r="P3324" s="2"/>
      <c r="Q3324" s="2"/>
      <c r="R3324" s="1"/>
      <c r="S3324" s="45"/>
      <c r="T3324" s="31"/>
    </row>
    <row r="3325" spans="1:20" hidden="1" x14ac:dyDescent="0.25">
      <c r="A3325" s="34"/>
      <c r="B3325" s="5">
        <v>45159</v>
      </c>
      <c r="C3325" s="2" t="s">
        <v>715</v>
      </c>
      <c r="D3325" s="34" t="s">
        <v>95</v>
      </c>
      <c r="E3325" s="34" t="s">
        <v>30</v>
      </c>
      <c r="F3325" s="34">
        <v>129017</v>
      </c>
      <c r="G3325" s="1" t="s">
        <v>425</v>
      </c>
      <c r="H3325" s="46">
        <v>1413.68</v>
      </c>
      <c r="I3325" s="46">
        <v>247.98</v>
      </c>
      <c r="J3325" s="47">
        <v>67.5</v>
      </c>
      <c r="K3325" s="34"/>
      <c r="L3325" s="34" t="s">
        <v>798</v>
      </c>
      <c r="M3325" s="5">
        <v>45159</v>
      </c>
      <c r="N3325" s="2" t="s">
        <v>1482</v>
      </c>
      <c r="O3325" s="5">
        <v>45183</v>
      </c>
      <c r="P3325" s="2"/>
      <c r="Q3325" s="2"/>
      <c r="R3325" s="1"/>
      <c r="S3325" s="45"/>
      <c r="T3325" s="31"/>
    </row>
    <row r="3326" spans="1:20" hidden="1" x14ac:dyDescent="0.25">
      <c r="A3326" s="34">
        <v>28890199</v>
      </c>
      <c r="B3326" s="5">
        <v>45160</v>
      </c>
      <c r="C3326" s="2" t="s">
        <v>715</v>
      </c>
      <c r="D3326" s="34" t="s">
        <v>885</v>
      </c>
      <c r="E3326" s="34" t="s">
        <v>143</v>
      </c>
      <c r="F3326" s="34">
        <v>129018</v>
      </c>
      <c r="G3326" s="1" t="s">
        <v>424</v>
      </c>
      <c r="H3326" s="46">
        <v>40.83</v>
      </c>
      <c r="I3326" s="46">
        <v>386.18</v>
      </c>
      <c r="J3326" s="47">
        <v>1.27</v>
      </c>
      <c r="K3326" s="34"/>
      <c r="L3326" s="34" t="s">
        <v>798</v>
      </c>
      <c r="M3326" s="5">
        <v>45159</v>
      </c>
      <c r="N3326" s="2"/>
      <c r="O3326" s="5">
        <v>45183</v>
      </c>
      <c r="P3326" s="2"/>
      <c r="Q3326" s="2"/>
      <c r="R3326" s="1"/>
      <c r="S3326" s="45"/>
      <c r="T3326" s="31"/>
    </row>
    <row r="3327" spans="1:20" hidden="1" x14ac:dyDescent="0.25">
      <c r="A3327" s="34">
        <v>28989399</v>
      </c>
      <c r="B3327" s="5">
        <v>45160</v>
      </c>
      <c r="C3327" s="2" t="s">
        <v>715</v>
      </c>
      <c r="D3327" s="34" t="s">
        <v>65</v>
      </c>
      <c r="E3327" s="34" t="s">
        <v>66</v>
      </c>
      <c r="F3327" s="34">
        <v>129019</v>
      </c>
      <c r="G3327" s="1" t="s">
        <v>423</v>
      </c>
      <c r="H3327" s="46">
        <v>519.05999999999995</v>
      </c>
      <c r="I3327" s="46">
        <v>116.03</v>
      </c>
      <c r="J3327" s="47">
        <v>27.832999999999998</v>
      </c>
      <c r="K3327" s="34"/>
      <c r="L3327" s="34" t="s">
        <v>61</v>
      </c>
      <c r="M3327" s="5">
        <v>45159</v>
      </c>
      <c r="N3327" s="2"/>
      <c r="O3327" s="5" t="s">
        <v>1171</v>
      </c>
      <c r="P3327" s="2"/>
      <c r="Q3327" s="2"/>
      <c r="R3327" s="1"/>
      <c r="S3327" s="45"/>
      <c r="T3327" s="31"/>
    </row>
    <row r="3328" spans="1:20" hidden="1" x14ac:dyDescent="0.25">
      <c r="A3328" s="34">
        <v>29009799</v>
      </c>
      <c r="B3328" s="5">
        <v>45161</v>
      </c>
      <c r="C3328" s="2" t="s">
        <v>715</v>
      </c>
      <c r="D3328" s="34" t="s">
        <v>41</v>
      </c>
      <c r="E3328" s="34" t="s">
        <v>30</v>
      </c>
      <c r="F3328" s="34">
        <v>129020</v>
      </c>
      <c r="G3328" s="1" t="s">
        <v>425</v>
      </c>
      <c r="H3328" s="46">
        <v>544.77</v>
      </c>
      <c r="I3328" s="46">
        <v>0.01</v>
      </c>
      <c r="J3328" s="47">
        <v>27.832999999999998</v>
      </c>
      <c r="K3328" s="34"/>
      <c r="L3328" s="34" t="s">
        <v>76</v>
      </c>
      <c r="M3328" s="5">
        <v>45159</v>
      </c>
      <c r="N3328" s="2"/>
      <c r="O3328" s="5">
        <v>45175</v>
      </c>
      <c r="P3328" s="2"/>
      <c r="Q3328" s="2"/>
      <c r="R3328" s="1"/>
      <c r="S3328" s="45"/>
      <c r="T3328" s="31"/>
    </row>
    <row r="3329" spans="1:20" hidden="1" x14ac:dyDescent="0.25">
      <c r="A3329" s="34">
        <v>29009800</v>
      </c>
      <c r="B3329" s="5">
        <v>45159</v>
      </c>
      <c r="C3329" s="2" t="s">
        <v>715</v>
      </c>
      <c r="D3329" s="34" t="s">
        <v>744</v>
      </c>
      <c r="E3329" s="34" t="s">
        <v>5</v>
      </c>
      <c r="F3329" s="34">
        <v>129021</v>
      </c>
      <c r="G3329" s="1" t="s">
        <v>422</v>
      </c>
      <c r="H3329" s="46">
        <v>1077.42</v>
      </c>
      <c r="I3329" s="46">
        <v>24.56</v>
      </c>
      <c r="J3329" s="47">
        <v>59.777999999999999</v>
      </c>
      <c r="K3329" s="34"/>
      <c r="L3329" s="34" t="s">
        <v>659</v>
      </c>
      <c r="M3329" s="5">
        <v>45159</v>
      </c>
      <c r="N3329" s="2"/>
      <c r="O3329" s="5">
        <v>45166</v>
      </c>
      <c r="P3329" s="2"/>
      <c r="Q3329" s="2"/>
      <c r="R3329" s="1"/>
      <c r="S3329" s="45"/>
      <c r="T3329" s="31"/>
    </row>
    <row r="3330" spans="1:20" hidden="1" x14ac:dyDescent="0.25">
      <c r="A3330" s="34">
        <v>29009801</v>
      </c>
      <c r="B3330" s="5">
        <v>45159</v>
      </c>
      <c r="C3330" s="2" t="s">
        <v>715</v>
      </c>
      <c r="D3330" s="34" t="s">
        <v>521</v>
      </c>
      <c r="E3330" s="34" t="s">
        <v>26</v>
      </c>
      <c r="F3330" s="34">
        <v>129022</v>
      </c>
      <c r="G3330" s="1" t="s">
        <v>424</v>
      </c>
      <c r="H3330" s="46">
        <v>501.93</v>
      </c>
      <c r="I3330" s="46">
        <v>255.68</v>
      </c>
      <c r="J3330" s="47">
        <v>27.832999999999998</v>
      </c>
      <c r="K3330" s="34"/>
      <c r="L3330" s="34" t="s">
        <v>510</v>
      </c>
      <c r="M3330" s="5">
        <v>45159</v>
      </c>
      <c r="N3330" s="2"/>
      <c r="O3330" s="2">
        <v>45194</v>
      </c>
      <c r="P3330" s="2"/>
      <c r="Q3330" s="2"/>
      <c r="R3330" s="1"/>
      <c r="S3330" s="45"/>
      <c r="T3330" s="31"/>
    </row>
    <row r="3331" spans="1:20" hidden="1" x14ac:dyDescent="0.25">
      <c r="A3331" s="34">
        <v>29022099</v>
      </c>
      <c r="B3331" s="5">
        <v>45159</v>
      </c>
      <c r="C3331" s="2" t="s">
        <v>715</v>
      </c>
      <c r="D3331" s="34" t="s">
        <v>14</v>
      </c>
      <c r="E3331" s="34" t="s">
        <v>10</v>
      </c>
      <c r="F3331" s="34">
        <v>129023</v>
      </c>
      <c r="G3331" s="1" t="s">
        <v>423</v>
      </c>
      <c r="H3331" s="46">
        <v>715.62</v>
      </c>
      <c r="I3331" s="46">
        <v>159.09</v>
      </c>
      <c r="J3331" s="47">
        <v>35.417000000000002</v>
      </c>
      <c r="K3331" s="34"/>
      <c r="L3331" s="34" t="s">
        <v>510</v>
      </c>
      <c r="M3331" s="5">
        <v>45159</v>
      </c>
      <c r="N3331" s="2"/>
      <c r="O3331" s="2">
        <v>45180</v>
      </c>
      <c r="P3331" s="2"/>
      <c r="Q3331" s="2"/>
      <c r="R3331" s="1"/>
      <c r="S3331" s="45"/>
      <c r="T3331" s="31"/>
    </row>
    <row r="3332" spans="1:20" hidden="1" x14ac:dyDescent="0.25">
      <c r="A3332" s="34">
        <v>29033099</v>
      </c>
      <c r="B3332" s="5">
        <v>45161</v>
      </c>
      <c r="C3332" s="2" t="s">
        <v>715</v>
      </c>
      <c r="D3332" s="34" t="s">
        <v>768</v>
      </c>
      <c r="E3332" s="34" t="s">
        <v>80</v>
      </c>
      <c r="F3332" s="34">
        <v>129024</v>
      </c>
      <c r="G3332" s="1" t="s">
        <v>423</v>
      </c>
      <c r="H3332" s="46">
        <v>1586.4</v>
      </c>
      <c r="I3332" s="46">
        <v>84.42</v>
      </c>
      <c r="J3332" s="47">
        <v>62.194000000000003</v>
      </c>
      <c r="K3332" s="34"/>
      <c r="L3332" s="34" t="s">
        <v>61</v>
      </c>
      <c r="M3332" s="5">
        <v>45159</v>
      </c>
      <c r="N3332" s="2"/>
      <c r="O3332" s="5">
        <v>45181</v>
      </c>
      <c r="P3332" s="2"/>
      <c r="Q3332" s="2"/>
      <c r="R3332" s="1"/>
      <c r="S3332" s="45"/>
      <c r="T3332" s="31"/>
    </row>
    <row r="3333" spans="1:20" hidden="1" x14ac:dyDescent="0.25">
      <c r="A3333" s="34">
        <v>29039499</v>
      </c>
      <c r="B3333" s="5">
        <v>45161</v>
      </c>
      <c r="C3333" s="2" t="s">
        <v>715</v>
      </c>
      <c r="D3333" s="34" t="s">
        <v>922</v>
      </c>
      <c r="E3333" s="34" t="s">
        <v>80</v>
      </c>
      <c r="F3333" s="34">
        <v>129025</v>
      </c>
      <c r="G3333" s="1" t="s">
        <v>423</v>
      </c>
      <c r="H3333" s="46">
        <v>568.49</v>
      </c>
      <c r="I3333" s="46">
        <v>328.06</v>
      </c>
      <c r="J3333" s="47">
        <v>27.832999999999998</v>
      </c>
      <c r="K3333" s="34"/>
      <c r="L3333" s="34" t="s">
        <v>61</v>
      </c>
      <c r="M3333" s="5">
        <v>45159</v>
      </c>
      <c r="N3333" s="2"/>
      <c r="O3333" s="5">
        <v>45181</v>
      </c>
      <c r="P3333" s="2"/>
      <c r="Q3333" s="2"/>
      <c r="R3333" s="1"/>
      <c r="S3333" s="45"/>
      <c r="T3333" s="31"/>
    </row>
    <row r="3334" spans="1:20" hidden="1" x14ac:dyDescent="0.25">
      <c r="A3334" s="34">
        <v>28836498</v>
      </c>
      <c r="B3334" s="5">
        <v>45159</v>
      </c>
      <c r="C3334" s="2" t="s">
        <v>715</v>
      </c>
      <c r="D3334" s="34" t="s">
        <v>748</v>
      </c>
      <c r="E3334" s="34" t="s">
        <v>30</v>
      </c>
      <c r="F3334" s="34">
        <v>129029</v>
      </c>
      <c r="G3334" s="1" t="s">
        <v>425</v>
      </c>
      <c r="H3334" s="46">
        <v>13479</v>
      </c>
      <c r="I3334" s="46">
        <v>907.93</v>
      </c>
      <c r="J3334" s="47">
        <v>463</v>
      </c>
      <c r="K3334" s="34"/>
      <c r="L3334" s="34" t="s">
        <v>798</v>
      </c>
      <c r="M3334" s="5">
        <v>45159</v>
      </c>
      <c r="N3334" s="2"/>
      <c r="O3334" s="5">
        <v>45180</v>
      </c>
      <c r="P3334" s="2"/>
      <c r="Q3334" s="2"/>
      <c r="R3334" s="1"/>
      <c r="S3334" s="45"/>
      <c r="T3334" s="31"/>
    </row>
    <row r="3335" spans="1:20" hidden="1" x14ac:dyDescent="0.25">
      <c r="A3335" s="34">
        <v>28686498</v>
      </c>
      <c r="B3335" s="5">
        <v>45161</v>
      </c>
      <c r="C3335" s="2" t="s">
        <v>715</v>
      </c>
      <c r="D3335" s="34" t="s">
        <v>185</v>
      </c>
      <c r="E3335" s="34" t="s">
        <v>80</v>
      </c>
      <c r="F3335" s="34">
        <v>129031</v>
      </c>
      <c r="G3335" s="1" t="s">
        <v>423</v>
      </c>
      <c r="H3335" s="46">
        <v>17169</v>
      </c>
      <c r="I3335" s="46">
        <v>603.69000000000005</v>
      </c>
      <c r="J3335" s="47">
        <v>618.62</v>
      </c>
      <c r="K3335" s="34"/>
      <c r="L3335" s="34" t="s">
        <v>61</v>
      </c>
      <c r="M3335" s="5">
        <v>45159</v>
      </c>
      <c r="N3335" s="2"/>
      <c r="O3335" s="5" t="s">
        <v>1178</v>
      </c>
      <c r="P3335" s="2"/>
      <c r="Q3335" s="2"/>
      <c r="R3335" s="1"/>
      <c r="S3335" s="45"/>
      <c r="T3335" s="31"/>
    </row>
    <row r="3336" spans="1:20" hidden="1" x14ac:dyDescent="0.25">
      <c r="A3336" s="34">
        <v>28506698</v>
      </c>
      <c r="B3336" s="5">
        <v>45159</v>
      </c>
      <c r="C3336" s="2" t="s">
        <v>715</v>
      </c>
      <c r="D3336" s="34" t="s">
        <v>35</v>
      </c>
      <c r="E3336" s="34" t="s">
        <v>26</v>
      </c>
      <c r="F3336" s="34">
        <v>129033</v>
      </c>
      <c r="G3336" s="1" t="s">
        <v>424</v>
      </c>
      <c r="H3336" s="46">
        <v>56600</v>
      </c>
      <c r="I3336" s="46">
        <v>3452.52</v>
      </c>
      <c r="J3336" s="47">
        <v>2025.48</v>
      </c>
      <c r="K3336" s="34"/>
      <c r="L3336" s="34" t="s">
        <v>510</v>
      </c>
      <c r="M3336" s="5">
        <v>45159</v>
      </c>
      <c r="N3336" s="2"/>
      <c r="O3336" s="2">
        <v>45177</v>
      </c>
      <c r="P3336" s="2"/>
      <c r="Q3336" s="2"/>
      <c r="R3336" s="1"/>
      <c r="S3336" s="45"/>
      <c r="T3336" s="31"/>
    </row>
    <row r="3337" spans="1:20" hidden="1" x14ac:dyDescent="0.25">
      <c r="A3337" s="34">
        <v>28622098</v>
      </c>
      <c r="B3337" s="5">
        <v>45159</v>
      </c>
      <c r="C3337" s="2" t="s">
        <v>715</v>
      </c>
      <c r="D3337" s="34" t="s">
        <v>290</v>
      </c>
      <c r="E3337" s="34" t="s">
        <v>30</v>
      </c>
      <c r="F3337" s="34">
        <v>129034</v>
      </c>
      <c r="G3337" s="1" t="s">
        <v>425</v>
      </c>
      <c r="H3337" s="46">
        <v>12617.57</v>
      </c>
      <c r="I3337" s="46">
        <v>775.35</v>
      </c>
      <c r="J3337" s="47">
        <v>386.41</v>
      </c>
      <c r="K3337" s="34"/>
      <c r="L3337" s="34" t="s">
        <v>798</v>
      </c>
      <c r="M3337" s="5">
        <v>45159</v>
      </c>
      <c r="N3337" s="2"/>
      <c r="O3337" s="5">
        <v>45177</v>
      </c>
      <c r="P3337" s="2"/>
      <c r="Q3337" s="2"/>
      <c r="R3337" s="1"/>
      <c r="S3337" s="45"/>
      <c r="T3337" s="31"/>
    </row>
    <row r="3338" spans="1:20" hidden="1" x14ac:dyDescent="0.25">
      <c r="A3338" s="34">
        <v>25443098</v>
      </c>
      <c r="B3338" s="5">
        <v>45160</v>
      </c>
      <c r="C3338" s="2" t="s">
        <v>715</v>
      </c>
      <c r="D3338" s="34" t="s">
        <v>906</v>
      </c>
      <c r="E3338" s="34" t="s">
        <v>51</v>
      </c>
      <c r="F3338" s="34">
        <v>129046</v>
      </c>
      <c r="G3338" s="1" t="s">
        <v>422</v>
      </c>
      <c r="H3338" s="46">
        <v>18500</v>
      </c>
      <c r="I3338" s="46">
        <v>716.16</v>
      </c>
      <c r="J3338" s="47">
        <v>619.95799999999997</v>
      </c>
      <c r="K3338" s="34"/>
      <c r="L3338" s="34" t="s">
        <v>799</v>
      </c>
      <c r="M3338" s="5">
        <v>45159</v>
      </c>
      <c r="N3338" s="2"/>
      <c r="O3338" s="5">
        <v>45167</v>
      </c>
      <c r="P3338" s="2"/>
      <c r="Q3338" s="2"/>
      <c r="R3338" s="1"/>
      <c r="S3338" s="45"/>
      <c r="T3338" s="31"/>
    </row>
    <row r="3339" spans="1:20" hidden="1" x14ac:dyDescent="0.25">
      <c r="A3339" s="34">
        <v>25400598</v>
      </c>
      <c r="B3339" s="5">
        <v>45159</v>
      </c>
      <c r="C3339" s="2" t="s">
        <v>715</v>
      </c>
      <c r="D3339" s="34" t="s">
        <v>19</v>
      </c>
      <c r="E3339" s="34" t="s">
        <v>20</v>
      </c>
      <c r="F3339" s="34">
        <v>129047</v>
      </c>
      <c r="G3339" s="1" t="s">
        <v>423</v>
      </c>
      <c r="H3339" s="46">
        <v>23099.72</v>
      </c>
      <c r="I3339" s="46">
        <v>912.5</v>
      </c>
      <c r="J3339" s="47">
        <v>730</v>
      </c>
      <c r="K3339" s="34"/>
      <c r="L3339" s="34" t="s">
        <v>510</v>
      </c>
      <c r="M3339" s="5">
        <v>45159</v>
      </c>
      <c r="N3339" s="2"/>
      <c r="O3339" s="2">
        <v>45170</v>
      </c>
      <c r="P3339" s="2"/>
      <c r="Q3339" s="2"/>
      <c r="R3339" s="1"/>
      <c r="S3339" s="45"/>
      <c r="T3339" s="31"/>
    </row>
    <row r="3340" spans="1:20" hidden="1" x14ac:dyDescent="0.25">
      <c r="A3340" s="34">
        <v>22809598</v>
      </c>
      <c r="B3340" s="5">
        <v>45160</v>
      </c>
      <c r="C3340" s="2" t="s">
        <v>715</v>
      </c>
      <c r="D3340" s="34" t="s">
        <v>172</v>
      </c>
      <c r="E3340" s="34" t="s">
        <v>51</v>
      </c>
      <c r="F3340" s="34">
        <v>129048</v>
      </c>
      <c r="G3340" s="1" t="s">
        <v>422</v>
      </c>
      <c r="H3340" s="46">
        <v>84800</v>
      </c>
      <c r="I3340" s="46">
        <v>3282.74</v>
      </c>
      <c r="J3340" s="47">
        <v>2697.4180000000001</v>
      </c>
      <c r="K3340" s="34"/>
      <c r="L3340" s="34" t="s">
        <v>799</v>
      </c>
      <c r="M3340" s="5">
        <v>45159</v>
      </c>
      <c r="N3340" s="2" t="s">
        <v>1407</v>
      </c>
      <c r="O3340" s="5">
        <v>45161</v>
      </c>
      <c r="P3340" s="2"/>
      <c r="Q3340" s="2"/>
      <c r="R3340" s="1"/>
      <c r="S3340" s="45"/>
      <c r="T3340" s="31"/>
    </row>
    <row r="3341" spans="1:20" hidden="1" x14ac:dyDescent="0.25">
      <c r="A3341" s="34">
        <v>25208498</v>
      </c>
      <c r="B3341" s="5">
        <v>45160</v>
      </c>
      <c r="C3341" s="2" t="s">
        <v>715</v>
      </c>
      <c r="D3341" s="34" t="s">
        <v>79</v>
      </c>
      <c r="E3341" s="34" t="s">
        <v>51</v>
      </c>
      <c r="F3341" s="34">
        <v>129049</v>
      </c>
      <c r="G3341" s="1" t="s">
        <v>422</v>
      </c>
      <c r="H3341" s="46">
        <v>68540.19</v>
      </c>
      <c r="I3341" s="46">
        <v>2653.3</v>
      </c>
      <c r="J3341" s="47">
        <v>874.87099999999998</v>
      </c>
      <c r="K3341" s="34"/>
      <c r="L3341" s="34" t="s">
        <v>799</v>
      </c>
      <c r="M3341" s="5">
        <v>45159</v>
      </c>
      <c r="N3341" s="2"/>
      <c r="O3341" s="5">
        <v>45168</v>
      </c>
      <c r="P3341" s="5"/>
      <c r="Q3341" s="2"/>
      <c r="R3341" s="1"/>
      <c r="S3341" s="45"/>
      <c r="T3341" s="31"/>
    </row>
    <row r="3342" spans="1:20" hidden="1" x14ac:dyDescent="0.25">
      <c r="A3342" s="34">
        <v>24440698</v>
      </c>
      <c r="B3342" s="5">
        <v>45159</v>
      </c>
      <c r="C3342" s="2" t="s">
        <v>715</v>
      </c>
      <c r="D3342" s="34" t="s">
        <v>458</v>
      </c>
      <c r="E3342" s="34" t="s">
        <v>28</v>
      </c>
      <c r="F3342" s="34">
        <v>129050</v>
      </c>
      <c r="G3342" s="1" t="s">
        <v>425</v>
      </c>
      <c r="H3342" s="46">
        <v>26000</v>
      </c>
      <c r="I3342" s="46">
        <v>1227.8</v>
      </c>
      <c r="J3342" s="47">
        <v>851.12300000000005</v>
      </c>
      <c r="K3342" s="34"/>
      <c r="L3342" s="34" t="s">
        <v>798</v>
      </c>
      <c r="M3342" s="5">
        <v>45159</v>
      </c>
      <c r="N3342" s="2"/>
      <c r="O3342" s="5">
        <v>45175</v>
      </c>
      <c r="P3342" s="2"/>
      <c r="Q3342" s="2"/>
      <c r="R3342" s="1"/>
      <c r="S3342" s="45"/>
      <c r="T3342" s="31"/>
    </row>
    <row r="3343" spans="1:20" hidden="1" x14ac:dyDescent="0.25">
      <c r="A3343" s="34">
        <v>27813298</v>
      </c>
      <c r="B3343" s="5">
        <v>45159</v>
      </c>
      <c r="C3343" s="2" t="s">
        <v>715</v>
      </c>
      <c r="D3343" s="34" t="s">
        <v>127</v>
      </c>
      <c r="E3343" s="34" t="s">
        <v>26</v>
      </c>
      <c r="F3343" s="34">
        <v>129054</v>
      </c>
      <c r="G3343" s="1" t="s">
        <v>424</v>
      </c>
      <c r="H3343" s="46">
        <v>29340</v>
      </c>
      <c r="I3343" s="46">
        <v>2126</v>
      </c>
      <c r="J3343" s="47">
        <v>1063</v>
      </c>
      <c r="K3343" s="34"/>
      <c r="L3343" s="34" t="s">
        <v>510</v>
      </c>
      <c r="M3343" s="5">
        <v>45159</v>
      </c>
      <c r="N3343" s="2"/>
      <c r="O3343" s="2">
        <v>45191</v>
      </c>
      <c r="P3343" s="2"/>
      <c r="Q3343" s="2"/>
      <c r="R3343" s="1"/>
      <c r="S3343" s="45"/>
      <c r="T3343" s="31"/>
    </row>
    <row r="3344" spans="1:20" hidden="1" x14ac:dyDescent="0.25">
      <c r="A3344" s="34">
        <v>27669198</v>
      </c>
      <c r="B3344" s="5">
        <v>45159</v>
      </c>
      <c r="C3344" s="2" t="s">
        <v>715</v>
      </c>
      <c r="D3344" s="34" t="s">
        <v>46</v>
      </c>
      <c r="E3344" s="34" t="s">
        <v>26</v>
      </c>
      <c r="F3344" s="34">
        <v>129055</v>
      </c>
      <c r="G3344" s="1" t="s">
        <v>424</v>
      </c>
      <c r="H3344" s="46">
        <v>16120.76</v>
      </c>
      <c r="I3344" s="46">
        <v>976.7</v>
      </c>
      <c r="J3344" s="47">
        <v>573</v>
      </c>
      <c r="K3344" s="34"/>
      <c r="L3344" s="34" t="s">
        <v>510</v>
      </c>
      <c r="M3344" s="5">
        <v>45159</v>
      </c>
      <c r="N3344" s="2"/>
      <c r="O3344" s="2">
        <v>45177</v>
      </c>
      <c r="P3344" s="2"/>
      <c r="Q3344" s="2"/>
      <c r="R3344" s="1"/>
      <c r="S3344" s="45"/>
      <c r="T3344" s="31"/>
    </row>
    <row r="3345" spans="1:20" hidden="1" x14ac:dyDescent="0.25">
      <c r="A3345" s="34">
        <v>28686398</v>
      </c>
      <c r="B3345" s="5">
        <v>45160</v>
      </c>
      <c r="C3345" s="2" t="s">
        <v>715</v>
      </c>
      <c r="D3345" s="34" t="s">
        <v>906</v>
      </c>
      <c r="E3345" s="34" t="s">
        <v>51</v>
      </c>
      <c r="F3345" s="34">
        <v>129059</v>
      </c>
      <c r="G3345" s="1" t="s">
        <v>422</v>
      </c>
      <c r="H3345" s="46">
        <v>68159</v>
      </c>
      <c r="I3345" s="46">
        <v>2638.54</v>
      </c>
      <c r="J3345" s="47">
        <v>2183</v>
      </c>
      <c r="K3345" s="34"/>
      <c r="L3345" s="34" t="s">
        <v>799</v>
      </c>
      <c r="M3345" s="5">
        <v>45159</v>
      </c>
      <c r="N3345" s="2"/>
      <c r="O3345" s="5">
        <v>45198</v>
      </c>
      <c r="P3345" s="2"/>
      <c r="Q3345" s="2"/>
      <c r="R3345" s="1"/>
      <c r="S3345" s="45"/>
      <c r="T3345" s="31"/>
    </row>
    <row r="3346" spans="1:20" hidden="1" x14ac:dyDescent="0.25">
      <c r="A3346" s="34">
        <v>27502598</v>
      </c>
      <c r="B3346" s="5">
        <v>45159</v>
      </c>
      <c r="C3346" s="2" t="s">
        <v>715</v>
      </c>
      <c r="D3346" s="34" t="s">
        <v>1100</v>
      </c>
      <c r="E3346" s="34" t="s">
        <v>51</v>
      </c>
      <c r="F3346" s="34">
        <v>129060</v>
      </c>
      <c r="G3346" s="1" t="s">
        <v>422</v>
      </c>
      <c r="H3346" s="46">
        <v>9589</v>
      </c>
      <c r="I3346" s="46">
        <v>392.2</v>
      </c>
      <c r="J3346" s="47">
        <v>313.76</v>
      </c>
      <c r="K3346" s="34"/>
      <c r="L3346" s="34" t="s">
        <v>796</v>
      </c>
      <c r="M3346" s="5">
        <v>45159</v>
      </c>
      <c r="N3346" s="2"/>
      <c r="O3346" s="5">
        <v>45187</v>
      </c>
      <c r="P3346" s="2"/>
      <c r="Q3346" s="2"/>
      <c r="R3346" s="1"/>
      <c r="S3346" s="45"/>
      <c r="T3346" s="31"/>
    </row>
    <row r="3347" spans="1:20" hidden="1" x14ac:dyDescent="0.25">
      <c r="A3347" s="34">
        <v>28931398</v>
      </c>
      <c r="B3347" s="5">
        <v>45161</v>
      </c>
      <c r="C3347" s="2" t="s">
        <v>715</v>
      </c>
      <c r="D3347" s="34" t="s">
        <v>979</v>
      </c>
      <c r="E3347" s="34" t="s">
        <v>91</v>
      </c>
      <c r="F3347" s="34">
        <v>129061</v>
      </c>
      <c r="G3347" s="1" t="s">
        <v>426</v>
      </c>
      <c r="H3347" s="46">
        <v>85000</v>
      </c>
      <c r="I3347" s="46">
        <v>2897.73</v>
      </c>
      <c r="J3347" s="47">
        <v>2696.05</v>
      </c>
      <c r="K3347" s="34"/>
      <c r="L3347" s="34" t="s">
        <v>76</v>
      </c>
      <c r="M3347" s="5">
        <v>45159</v>
      </c>
      <c r="N3347" s="2"/>
      <c r="O3347" s="2">
        <v>45166</v>
      </c>
      <c r="P3347" s="2"/>
      <c r="Q3347" s="2"/>
      <c r="R3347" s="1"/>
      <c r="S3347" s="45"/>
      <c r="T3347" s="31"/>
    </row>
    <row r="3348" spans="1:20" hidden="1" x14ac:dyDescent="0.25">
      <c r="A3348" s="34">
        <v>28979798</v>
      </c>
      <c r="B3348" s="5">
        <v>45161</v>
      </c>
      <c r="C3348" s="2" t="s">
        <v>715</v>
      </c>
      <c r="D3348" s="34" t="s">
        <v>34</v>
      </c>
      <c r="E3348" s="34" t="s">
        <v>28</v>
      </c>
      <c r="F3348" s="34">
        <v>129062</v>
      </c>
      <c r="G3348" s="1" t="s">
        <v>425</v>
      </c>
      <c r="H3348" s="46">
        <v>295040</v>
      </c>
      <c r="I3348" s="46">
        <v>10715.6</v>
      </c>
      <c r="J3348" s="47">
        <v>12312.5</v>
      </c>
      <c r="K3348" s="34"/>
      <c r="L3348" s="34" t="s">
        <v>269</v>
      </c>
      <c r="M3348" s="5">
        <v>45159</v>
      </c>
      <c r="N3348" s="2"/>
      <c r="O3348" s="2">
        <v>45114</v>
      </c>
      <c r="P3348" s="2"/>
      <c r="Q3348" s="2"/>
      <c r="R3348" s="1"/>
      <c r="S3348" s="45"/>
      <c r="T3348" s="31"/>
    </row>
    <row r="3349" spans="1:20" hidden="1" x14ac:dyDescent="0.25">
      <c r="A3349" s="34"/>
      <c r="B3349" s="5">
        <v>45160</v>
      </c>
      <c r="C3349" s="2" t="s">
        <v>715</v>
      </c>
      <c r="D3349" s="34" t="s">
        <v>494</v>
      </c>
      <c r="E3349" s="34" t="s">
        <v>6</v>
      </c>
      <c r="F3349" s="34">
        <v>129064</v>
      </c>
      <c r="G3349" s="1" t="s">
        <v>422</v>
      </c>
      <c r="H3349" s="46">
        <v>1654.34</v>
      </c>
      <c r="I3349" s="46">
        <v>75.319999999999993</v>
      </c>
      <c r="J3349" s="47">
        <v>8.5</v>
      </c>
      <c r="K3349" s="34"/>
      <c r="L3349" s="34" t="s">
        <v>52</v>
      </c>
      <c r="M3349" s="5">
        <v>45159</v>
      </c>
      <c r="N3349" s="2" t="s">
        <v>1482</v>
      </c>
      <c r="O3349" s="5">
        <v>45168</v>
      </c>
      <c r="P3349" s="2"/>
      <c r="Q3349" s="2"/>
      <c r="R3349" s="1"/>
      <c r="S3349" s="45"/>
      <c r="T3349" s="31"/>
    </row>
    <row r="3350" spans="1:20" hidden="1" x14ac:dyDescent="0.25">
      <c r="A3350" s="34"/>
      <c r="B3350" s="5">
        <v>45160</v>
      </c>
      <c r="C3350" s="2" t="s">
        <v>715</v>
      </c>
      <c r="D3350" s="34" t="s">
        <v>494</v>
      </c>
      <c r="E3350" s="34" t="s">
        <v>6</v>
      </c>
      <c r="F3350" s="34">
        <v>129068</v>
      </c>
      <c r="G3350" s="1" t="s">
        <v>422</v>
      </c>
      <c r="H3350" s="46">
        <v>2330.2199999999998</v>
      </c>
      <c r="I3350" s="46">
        <v>77.63</v>
      </c>
      <c r="J3350" s="47">
        <v>17</v>
      </c>
      <c r="K3350" s="34"/>
      <c r="L3350" s="34" t="s">
        <v>52</v>
      </c>
      <c r="M3350" s="5">
        <v>45159</v>
      </c>
      <c r="N3350" s="2" t="s">
        <v>1482</v>
      </c>
      <c r="O3350" s="5">
        <v>45168</v>
      </c>
      <c r="P3350" s="2"/>
      <c r="Q3350" s="2"/>
      <c r="R3350" s="1"/>
      <c r="S3350" s="45"/>
      <c r="T3350" s="31"/>
    </row>
    <row r="3351" spans="1:20" hidden="1" x14ac:dyDescent="0.25">
      <c r="A3351" s="34"/>
      <c r="B3351" s="5">
        <v>45160</v>
      </c>
      <c r="C3351" s="2" t="s">
        <v>715</v>
      </c>
      <c r="D3351" s="34" t="s">
        <v>58</v>
      </c>
      <c r="E3351" s="34" t="s">
        <v>6</v>
      </c>
      <c r="F3351" s="34">
        <v>129069</v>
      </c>
      <c r="G3351" s="1" t="s">
        <v>422</v>
      </c>
      <c r="H3351" s="46">
        <v>5231.78</v>
      </c>
      <c r="I3351" s="46">
        <v>112.36</v>
      </c>
      <c r="J3351" s="47">
        <v>20.908000000000001</v>
      </c>
      <c r="K3351" s="34"/>
      <c r="L3351" s="34" t="s">
        <v>52</v>
      </c>
      <c r="M3351" s="5">
        <v>45159</v>
      </c>
      <c r="N3351" s="2" t="s">
        <v>1482</v>
      </c>
      <c r="O3351" s="5">
        <v>45174</v>
      </c>
      <c r="P3351" s="2"/>
      <c r="Q3351" s="2"/>
      <c r="R3351" s="1"/>
      <c r="S3351" s="45"/>
      <c r="T3351" s="31"/>
    </row>
    <row r="3352" spans="1:20" hidden="1" x14ac:dyDescent="0.25">
      <c r="A3352" s="34">
        <v>25250698</v>
      </c>
      <c r="B3352" s="5">
        <v>45160</v>
      </c>
      <c r="C3352" s="2" t="s">
        <v>715</v>
      </c>
      <c r="D3352" s="34" t="s">
        <v>995</v>
      </c>
      <c r="E3352" s="34" t="s">
        <v>51</v>
      </c>
      <c r="F3352" s="34">
        <v>129076</v>
      </c>
      <c r="G3352" s="1" t="s">
        <v>422</v>
      </c>
      <c r="H3352" s="46">
        <v>85000</v>
      </c>
      <c r="I3352" s="46">
        <v>3290.49</v>
      </c>
      <c r="J3352" s="47">
        <v>2956.7170000000001</v>
      </c>
      <c r="K3352" s="34"/>
      <c r="L3352" s="34" t="s">
        <v>799</v>
      </c>
      <c r="M3352" s="5">
        <v>45159</v>
      </c>
      <c r="N3352" s="2" t="s">
        <v>1407</v>
      </c>
      <c r="O3352" s="5">
        <v>45162</v>
      </c>
      <c r="P3352" s="2"/>
      <c r="Q3352" s="2"/>
      <c r="R3352" s="1"/>
      <c r="S3352" s="45"/>
      <c r="T3352" s="31"/>
    </row>
    <row r="3353" spans="1:20" hidden="1" x14ac:dyDescent="0.25">
      <c r="A3353" s="34">
        <v>29013698</v>
      </c>
      <c r="B3353" s="5">
        <v>45160</v>
      </c>
      <c r="C3353" s="2" t="s">
        <v>715</v>
      </c>
      <c r="D3353" s="34" t="s">
        <v>826</v>
      </c>
      <c r="E3353" s="34" t="s">
        <v>49</v>
      </c>
      <c r="F3353" s="34">
        <v>129085</v>
      </c>
      <c r="G3353" s="1" t="s">
        <v>424</v>
      </c>
      <c r="H3353" s="46">
        <v>16230</v>
      </c>
      <c r="I3353" s="46">
        <v>861.74</v>
      </c>
      <c r="J3353" s="47">
        <v>546</v>
      </c>
      <c r="K3353" s="34"/>
      <c r="L3353" s="34" t="s">
        <v>798</v>
      </c>
      <c r="M3353" s="5">
        <v>45159</v>
      </c>
      <c r="N3353" s="2"/>
      <c r="O3353" s="5">
        <v>45175</v>
      </c>
      <c r="P3353" s="2"/>
      <c r="Q3353" s="2"/>
      <c r="R3353" s="1"/>
      <c r="S3353" s="45"/>
      <c r="T3353" s="31"/>
    </row>
    <row r="3354" spans="1:20" hidden="1" x14ac:dyDescent="0.25">
      <c r="A3354" s="34"/>
      <c r="B3354" s="5">
        <v>45161</v>
      </c>
      <c r="C3354" s="2" t="s">
        <v>715</v>
      </c>
      <c r="D3354" s="34" t="s">
        <v>1029</v>
      </c>
      <c r="E3354" s="34" t="s">
        <v>51</v>
      </c>
      <c r="F3354" s="34">
        <v>129086</v>
      </c>
      <c r="G3354" s="1" t="s">
        <v>422</v>
      </c>
      <c r="H3354" s="46">
        <v>7632.54</v>
      </c>
      <c r="I3354" s="46">
        <v>342.95</v>
      </c>
      <c r="J3354" s="47">
        <v>21.664999999999999</v>
      </c>
      <c r="K3354" s="34"/>
      <c r="L3354" s="34" t="s">
        <v>883</v>
      </c>
      <c r="M3354" s="5">
        <v>45159</v>
      </c>
      <c r="N3354" s="2" t="s">
        <v>1482</v>
      </c>
      <c r="O3354" s="5">
        <v>45167</v>
      </c>
      <c r="P3354" s="2"/>
      <c r="Q3354" s="2"/>
      <c r="R3354" s="1"/>
      <c r="S3354" s="45"/>
      <c r="T3354" s="31"/>
    </row>
    <row r="3355" spans="1:20" hidden="1" x14ac:dyDescent="0.25">
      <c r="A3355" s="34">
        <v>28753198</v>
      </c>
      <c r="B3355" s="5">
        <v>45161</v>
      </c>
      <c r="C3355" s="2" t="s">
        <v>715</v>
      </c>
      <c r="D3355" s="34" t="s">
        <v>1102</v>
      </c>
      <c r="E3355" s="34" t="s">
        <v>80</v>
      </c>
      <c r="F3355" s="34">
        <v>129088</v>
      </c>
      <c r="G3355" s="1" t="s">
        <v>423</v>
      </c>
      <c r="H3355" s="46">
        <v>30509.82</v>
      </c>
      <c r="I3355" s="46">
        <v>1229.9100000000001</v>
      </c>
      <c r="J3355" s="47">
        <v>1076.683</v>
      </c>
      <c r="K3355" s="34"/>
      <c r="L3355" s="34" t="s">
        <v>61</v>
      </c>
      <c r="M3355" s="5">
        <v>45159</v>
      </c>
      <c r="N3355" s="2"/>
      <c r="O3355" s="5" t="s">
        <v>1177</v>
      </c>
      <c r="P3355" s="2"/>
      <c r="Q3355" s="2"/>
      <c r="R3355" s="1"/>
      <c r="S3355" s="45"/>
      <c r="T3355" s="31"/>
    </row>
    <row r="3356" spans="1:20" hidden="1" x14ac:dyDescent="0.25">
      <c r="A3356" s="34">
        <v>28157798</v>
      </c>
      <c r="B3356" s="5">
        <v>45160</v>
      </c>
      <c r="C3356" s="2" t="s">
        <v>715</v>
      </c>
      <c r="D3356" s="34" t="s">
        <v>123</v>
      </c>
      <c r="E3356" s="34" t="s">
        <v>30</v>
      </c>
      <c r="F3356" s="34">
        <v>129092</v>
      </c>
      <c r="G3356" s="1" t="s">
        <v>425</v>
      </c>
      <c r="H3356" s="46">
        <v>18150</v>
      </c>
      <c r="I3356" s="46">
        <v>756.34</v>
      </c>
      <c r="J3356" s="47">
        <v>607</v>
      </c>
      <c r="K3356" s="34"/>
      <c r="L3356" s="34" t="s">
        <v>798</v>
      </c>
      <c r="M3356" s="5">
        <v>45159</v>
      </c>
      <c r="N3356" s="2"/>
      <c r="O3356" s="5">
        <v>45174</v>
      </c>
      <c r="P3356" s="2"/>
      <c r="Q3356" s="2"/>
      <c r="R3356" s="1"/>
      <c r="S3356" s="45"/>
      <c r="T3356" s="31"/>
    </row>
    <row r="3357" spans="1:20" hidden="1" x14ac:dyDescent="0.25">
      <c r="A3357" s="34">
        <v>29159998</v>
      </c>
      <c r="B3357" s="5">
        <v>45182</v>
      </c>
      <c r="C3357" s="2" t="s">
        <v>1182</v>
      </c>
      <c r="D3357" s="34" t="s">
        <v>744</v>
      </c>
      <c r="E3357" s="34" t="s">
        <v>5</v>
      </c>
      <c r="F3357" s="34">
        <v>129110</v>
      </c>
      <c r="G3357" s="1" t="s">
        <v>422</v>
      </c>
      <c r="H3357" s="46">
        <v>16184</v>
      </c>
      <c r="I3357" s="46">
        <v>549.6</v>
      </c>
      <c r="J3357" s="56">
        <v>602</v>
      </c>
      <c r="K3357" s="34"/>
      <c r="L3357" s="34" t="s">
        <v>659</v>
      </c>
      <c r="M3357" s="5">
        <v>45160</v>
      </c>
      <c r="N3357" s="2"/>
      <c r="O3357" s="5">
        <v>45194</v>
      </c>
      <c r="P3357" s="2"/>
      <c r="Q3357" s="2"/>
      <c r="R3357" s="1"/>
      <c r="S3357" s="45"/>
      <c r="T3357" s="31"/>
    </row>
    <row r="3358" spans="1:20" hidden="1" x14ac:dyDescent="0.25">
      <c r="A3358" s="34"/>
      <c r="B3358" s="5">
        <v>45161</v>
      </c>
      <c r="C3358" s="2" t="s">
        <v>715</v>
      </c>
      <c r="D3358" s="34" t="s">
        <v>1105</v>
      </c>
      <c r="E3358" s="34" t="s">
        <v>6</v>
      </c>
      <c r="F3358" s="34">
        <v>129112</v>
      </c>
      <c r="G3358" s="1" t="s">
        <v>422</v>
      </c>
      <c r="H3358" s="46">
        <v>19847.509999999998</v>
      </c>
      <c r="I3358" s="46">
        <v>221.98</v>
      </c>
      <c r="J3358" s="47">
        <v>60.063000000000002</v>
      </c>
      <c r="K3358" s="34"/>
      <c r="L3358" s="34" t="s">
        <v>52</v>
      </c>
      <c r="M3358" s="5">
        <v>45160</v>
      </c>
      <c r="N3358" s="2" t="s">
        <v>1482</v>
      </c>
      <c r="O3358" s="5">
        <v>45170</v>
      </c>
      <c r="P3358" s="2"/>
      <c r="Q3358" s="2"/>
      <c r="R3358" s="1"/>
      <c r="S3358" s="45"/>
      <c r="T3358" s="31"/>
    </row>
    <row r="3359" spans="1:20" hidden="1" x14ac:dyDescent="0.25">
      <c r="A3359" s="34">
        <v>28751398</v>
      </c>
      <c r="B3359" s="5">
        <v>45160</v>
      </c>
      <c r="C3359" s="2" t="s">
        <v>715</v>
      </c>
      <c r="D3359" s="34" t="s">
        <v>1101</v>
      </c>
      <c r="E3359" s="34" t="s">
        <v>51</v>
      </c>
      <c r="F3359" s="34">
        <v>129120</v>
      </c>
      <c r="G3359" s="1" t="s">
        <v>422</v>
      </c>
      <c r="H3359" s="46">
        <v>62481.66</v>
      </c>
      <c r="I3359" s="46">
        <v>2418.77</v>
      </c>
      <c r="J3359" s="47">
        <v>2253.0169999999998</v>
      </c>
      <c r="K3359" s="34"/>
      <c r="L3359" s="34" t="s">
        <v>799</v>
      </c>
      <c r="M3359" s="5">
        <v>45160</v>
      </c>
      <c r="N3359" s="2"/>
      <c r="O3359" s="5">
        <v>45166</v>
      </c>
      <c r="P3359" s="2"/>
      <c r="Q3359" s="2"/>
      <c r="R3359" s="1"/>
      <c r="S3359" s="45"/>
      <c r="T3359" s="31"/>
    </row>
    <row r="3360" spans="1:20" hidden="1" x14ac:dyDescent="0.25">
      <c r="A3360" s="34">
        <v>28900698</v>
      </c>
      <c r="B3360" s="5">
        <v>45160</v>
      </c>
      <c r="C3360" s="2" t="s">
        <v>715</v>
      </c>
      <c r="D3360" s="34" t="s">
        <v>125</v>
      </c>
      <c r="E3360" s="34" t="s">
        <v>30</v>
      </c>
      <c r="F3360" s="34">
        <v>129122</v>
      </c>
      <c r="G3360" s="1" t="s">
        <v>425</v>
      </c>
      <c r="H3360" s="46">
        <v>12155.46</v>
      </c>
      <c r="I3360" s="46">
        <v>856.8</v>
      </c>
      <c r="J3360" s="47">
        <v>432.71300000000002</v>
      </c>
      <c r="K3360" s="34"/>
      <c r="L3360" s="34" t="s">
        <v>798</v>
      </c>
      <c r="M3360" s="5">
        <v>45160</v>
      </c>
      <c r="N3360" s="2"/>
      <c r="O3360" s="5">
        <v>45175</v>
      </c>
      <c r="P3360" s="2"/>
      <c r="Q3360" s="2"/>
      <c r="R3360" s="1"/>
      <c r="S3360" s="45"/>
      <c r="T3360" s="31"/>
    </row>
    <row r="3361" spans="1:20" hidden="1" x14ac:dyDescent="0.25">
      <c r="A3361" s="34">
        <v>28813898</v>
      </c>
      <c r="B3361" s="5">
        <v>45161</v>
      </c>
      <c r="C3361" s="2" t="s">
        <v>715</v>
      </c>
      <c r="D3361" s="34" t="s">
        <v>1080</v>
      </c>
      <c r="E3361" s="34" t="s">
        <v>55</v>
      </c>
      <c r="F3361" s="34">
        <v>129123</v>
      </c>
      <c r="G3361" s="1" t="s">
        <v>426</v>
      </c>
      <c r="H3361" s="46">
        <v>100000</v>
      </c>
      <c r="I3361" s="46">
        <v>3636.36</v>
      </c>
      <c r="J3361" s="47">
        <v>3904.5010000000002</v>
      </c>
      <c r="K3361" s="34"/>
      <c r="L3361" s="34" t="s">
        <v>76</v>
      </c>
      <c r="M3361" s="5">
        <v>45160</v>
      </c>
      <c r="N3361" s="2"/>
      <c r="O3361" s="5">
        <v>45173</v>
      </c>
      <c r="P3361" s="2"/>
      <c r="Q3361" s="2"/>
      <c r="R3361" s="1"/>
      <c r="S3361" s="45"/>
      <c r="T3361" s="31"/>
    </row>
    <row r="3362" spans="1:20" hidden="1" x14ac:dyDescent="0.25">
      <c r="A3362" s="34"/>
      <c r="B3362" s="5">
        <v>45161</v>
      </c>
      <c r="C3362" s="2" t="s">
        <v>715</v>
      </c>
      <c r="D3362" s="34" t="s">
        <v>14</v>
      </c>
      <c r="E3362" s="34" t="s">
        <v>10</v>
      </c>
      <c r="F3362" s="34">
        <v>129129</v>
      </c>
      <c r="G3362" s="1" t="s">
        <v>423</v>
      </c>
      <c r="H3362" s="46">
        <v>14994.5</v>
      </c>
      <c r="I3362" s="46">
        <v>425.98</v>
      </c>
      <c r="J3362" s="47">
        <v>67.760999999999996</v>
      </c>
      <c r="K3362" s="34"/>
      <c r="L3362" s="34" t="s">
        <v>510</v>
      </c>
      <c r="M3362" s="5">
        <v>45160</v>
      </c>
      <c r="N3362" s="2" t="s">
        <v>1482</v>
      </c>
      <c r="O3362" s="2">
        <v>45174</v>
      </c>
      <c r="P3362" s="2"/>
      <c r="Q3362" s="2"/>
      <c r="R3362" s="1"/>
      <c r="S3362" s="45"/>
      <c r="T3362" s="31"/>
    </row>
    <row r="3363" spans="1:20" hidden="1" x14ac:dyDescent="0.25">
      <c r="A3363" s="34">
        <v>28599298</v>
      </c>
      <c r="B3363" s="5">
        <v>45160</v>
      </c>
      <c r="C3363" s="2" t="s">
        <v>715</v>
      </c>
      <c r="D3363" s="34" t="s">
        <v>4</v>
      </c>
      <c r="E3363" s="34" t="s">
        <v>5</v>
      </c>
      <c r="F3363" s="34">
        <v>129130</v>
      </c>
      <c r="G3363" s="1" t="s">
        <v>422</v>
      </c>
      <c r="H3363" s="46">
        <v>15750</v>
      </c>
      <c r="I3363" s="46">
        <v>520.61</v>
      </c>
      <c r="J3363" s="47">
        <v>538.37300000000005</v>
      </c>
      <c r="K3363" s="34"/>
      <c r="L3363" s="34" t="s">
        <v>659</v>
      </c>
      <c r="M3363" s="5">
        <v>45160</v>
      </c>
      <c r="N3363" s="2"/>
      <c r="O3363" s="5">
        <v>45175</v>
      </c>
      <c r="P3363" s="2"/>
      <c r="Q3363" s="2"/>
      <c r="R3363" s="1"/>
      <c r="S3363" s="45"/>
      <c r="T3363" s="31"/>
    </row>
    <row r="3364" spans="1:20" hidden="1" x14ac:dyDescent="0.25">
      <c r="A3364" s="34">
        <v>28458198</v>
      </c>
      <c r="B3364" s="5">
        <v>45160</v>
      </c>
      <c r="C3364" s="2" t="s">
        <v>715</v>
      </c>
      <c r="D3364" s="34" t="s">
        <v>359</v>
      </c>
      <c r="E3364" s="34" t="s">
        <v>26</v>
      </c>
      <c r="F3364" s="34">
        <v>129131</v>
      </c>
      <c r="G3364" s="1" t="s">
        <v>424</v>
      </c>
      <c r="H3364" s="46">
        <v>12060</v>
      </c>
      <c r="I3364" s="46">
        <v>809.48</v>
      </c>
      <c r="J3364" s="47">
        <v>404.73599999999999</v>
      </c>
      <c r="K3364" s="34"/>
      <c r="L3364" s="34" t="s">
        <v>510</v>
      </c>
      <c r="M3364" s="5">
        <v>45160</v>
      </c>
      <c r="N3364" s="2"/>
      <c r="O3364" s="2">
        <v>45194</v>
      </c>
      <c r="P3364" s="2"/>
      <c r="Q3364" s="2"/>
      <c r="R3364" s="1"/>
      <c r="S3364" s="45"/>
      <c r="T3364" s="31"/>
    </row>
    <row r="3365" spans="1:20" hidden="1" x14ac:dyDescent="0.25">
      <c r="A3365" s="34">
        <v>28868698</v>
      </c>
      <c r="B3365" s="5">
        <v>45160</v>
      </c>
      <c r="C3365" s="2" t="s">
        <v>715</v>
      </c>
      <c r="D3365" s="34" t="s">
        <v>848</v>
      </c>
      <c r="E3365" s="34" t="s">
        <v>80</v>
      </c>
      <c r="F3365" s="34">
        <v>129132</v>
      </c>
      <c r="G3365" s="1" t="s">
        <v>423</v>
      </c>
      <c r="H3365" s="46">
        <v>22705.62</v>
      </c>
      <c r="I3365" s="46">
        <v>1235.06</v>
      </c>
      <c r="J3365" s="47">
        <v>823.37300000000005</v>
      </c>
      <c r="K3365" s="34"/>
      <c r="L3365" s="34" t="s">
        <v>510</v>
      </c>
      <c r="M3365" s="5">
        <v>45160</v>
      </c>
      <c r="N3365" s="2"/>
      <c r="O3365" s="2">
        <v>45173</v>
      </c>
      <c r="P3365" s="2"/>
      <c r="Q3365" s="2"/>
      <c r="R3365" s="1"/>
      <c r="S3365" s="45"/>
      <c r="T3365" s="31"/>
    </row>
    <row r="3366" spans="1:20" hidden="1" x14ac:dyDescent="0.25">
      <c r="A3366" s="34">
        <v>28900098</v>
      </c>
      <c r="B3366" s="5">
        <v>45160</v>
      </c>
      <c r="C3366" s="2" t="s">
        <v>715</v>
      </c>
      <c r="D3366" s="34" t="s">
        <v>63</v>
      </c>
      <c r="E3366" s="34" t="s">
        <v>24</v>
      </c>
      <c r="F3366" s="34">
        <v>129133</v>
      </c>
      <c r="G3366" s="1" t="s">
        <v>423</v>
      </c>
      <c r="H3366" s="46">
        <v>21591.119999999999</v>
      </c>
      <c r="I3366" s="46">
        <v>490.7</v>
      </c>
      <c r="J3366" s="47">
        <v>273.47300000000001</v>
      </c>
      <c r="K3366" s="34"/>
      <c r="L3366" s="34" t="s">
        <v>510</v>
      </c>
      <c r="M3366" s="5">
        <v>45160</v>
      </c>
      <c r="N3366" s="2"/>
      <c r="O3366" s="2">
        <v>45175</v>
      </c>
      <c r="P3366" s="2"/>
      <c r="Q3366" s="2"/>
      <c r="R3366" s="1"/>
      <c r="S3366" s="45"/>
      <c r="T3366" s="31"/>
    </row>
    <row r="3367" spans="1:20" hidden="1" x14ac:dyDescent="0.25">
      <c r="A3367" s="34">
        <v>28829598</v>
      </c>
      <c r="B3367" s="5">
        <v>45160</v>
      </c>
      <c r="C3367" s="2" t="s">
        <v>715</v>
      </c>
      <c r="D3367" s="34" t="s">
        <v>476</v>
      </c>
      <c r="E3367" s="34" t="s">
        <v>6</v>
      </c>
      <c r="F3367" s="34">
        <v>129134</v>
      </c>
      <c r="G3367" s="1" t="s">
        <v>422</v>
      </c>
      <c r="H3367" s="46">
        <v>11165.25</v>
      </c>
      <c r="I3367" s="46">
        <v>498.69</v>
      </c>
      <c r="J3367" s="47">
        <v>386.255</v>
      </c>
      <c r="K3367" s="34"/>
      <c r="L3367" s="34" t="s">
        <v>52</v>
      </c>
      <c r="M3367" s="5">
        <v>45160</v>
      </c>
      <c r="N3367" s="2"/>
      <c r="O3367" s="5">
        <v>45168</v>
      </c>
      <c r="P3367" s="2"/>
      <c r="Q3367" s="2"/>
      <c r="R3367" s="1"/>
      <c r="S3367" s="45"/>
      <c r="T3367" s="31"/>
    </row>
    <row r="3368" spans="1:20" hidden="1" x14ac:dyDescent="0.25">
      <c r="A3368" s="34">
        <v>28958498</v>
      </c>
      <c r="B3368" s="5">
        <v>45160</v>
      </c>
      <c r="C3368" s="2" t="s">
        <v>715</v>
      </c>
      <c r="D3368" s="34" t="s">
        <v>32</v>
      </c>
      <c r="E3368" s="34" t="s">
        <v>33</v>
      </c>
      <c r="F3368" s="34">
        <v>129135</v>
      </c>
      <c r="G3368" s="1" t="s">
        <v>425</v>
      </c>
      <c r="H3368" s="46">
        <v>8089</v>
      </c>
      <c r="I3368" s="46">
        <v>330.59</v>
      </c>
      <c r="J3368" s="47">
        <v>252.97499999999999</v>
      </c>
      <c r="K3368" s="34"/>
      <c r="L3368" s="34" t="s">
        <v>510</v>
      </c>
      <c r="M3368" s="5">
        <v>45160</v>
      </c>
      <c r="N3368" s="2"/>
      <c r="O3368" s="2">
        <v>45174</v>
      </c>
      <c r="P3368" s="2"/>
      <c r="Q3368" s="2"/>
      <c r="R3368" s="1"/>
      <c r="S3368" s="45"/>
      <c r="T3368" s="31"/>
    </row>
    <row r="3369" spans="1:20" hidden="1" x14ac:dyDescent="0.25">
      <c r="A3369" s="34">
        <v>27176198</v>
      </c>
      <c r="B3369" s="5">
        <v>45160</v>
      </c>
      <c r="C3369" s="2" t="s">
        <v>715</v>
      </c>
      <c r="D3369" s="34" t="s">
        <v>39</v>
      </c>
      <c r="E3369" s="34" t="s">
        <v>26</v>
      </c>
      <c r="F3369" s="34">
        <v>129136</v>
      </c>
      <c r="G3369" s="1" t="s">
        <v>424</v>
      </c>
      <c r="H3369" s="46">
        <v>12100</v>
      </c>
      <c r="I3369" s="46">
        <v>662</v>
      </c>
      <c r="J3369" s="47">
        <v>331</v>
      </c>
      <c r="K3369" s="34"/>
      <c r="L3369" s="34" t="s">
        <v>510</v>
      </c>
      <c r="M3369" s="5">
        <v>45160</v>
      </c>
      <c r="N3369" s="2"/>
      <c r="O3369" s="2">
        <v>45182</v>
      </c>
      <c r="P3369" s="2"/>
      <c r="Q3369" s="2"/>
      <c r="R3369" s="1"/>
      <c r="S3369" s="45"/>
      <c r="T3369" s="31"/>
    </row>
    <row r="3370" spans="1:20" hidden="1" x14ac:dyDescent="0.25">
      <c r="A3370" s="34">
        <v>28776298</v>
      </c>
      <c r="B3370" s="5">
        <v>45160</v>
      </c>
      <c r="C3370" s="2" t="s">
        <v>715</v>
      </c>
      <c r="D3370" s="34" t="s">
        <v>1089</v>
      </c>
      <c r="E3370" s="34" t="s">
        <v>30</v>
      </c>
      <c r="F3370" s="34">
        <v>129137</v>
      </c>
      <c r="G3370" s="1" t="s">
        <v>425</v>
      </c>
      <c r="H3370" s="46">
        <v>13149</v>
      </c>
      <c r="I3370" s="46">
        <v>959</v>
      </c>
      <c r="J3370" s="47">
        <v>495</v>
      </c>
      <c r="K3370" s="34"/>
      <c r="L3370" s="34" t="s">
        <v>798</v>
      </c>
      <c r="M3370" s="5">
        <v>45160</v>
      </c>
      <c r="N3370" s="2"/>
      <c r="O3370" s="5">
        <v>45187</v>
      </c>
      <c r="P3370" s="2"/>
      <c r="Q3370" s="2"/>
      <c r="R3370" s="1"/>
      <c r="S3370" s="45"/>
      <c r="T3370" s="31"/>
    </row>
    <row r="3371" spans="1:20" hidden="1" x14ac:dyDescent="0.25">
      <c r="A3371" s="34">
        <v>28636198</v>
      </c>
      <c r="B3371" s="5">
        <v>45161</v>
      </c>
      <c r="C3371" s="2" t="s">
        <v>715</v>
      </c>
      <c r="D3371" s="34" t="s">
        <v>790</v>
      </c>
      <c r="E3371" s="34" t="s">
        <v>30</v>
      </c>
      <c r="F3371" s="34">
        <v>129138</v>
      </c>
      <c r="G3371" s="1" t="s">
        <v>425</v>
      </c>
      <c r="H3371" s="46">
        <v>26688.42</v>
      </c>
      <c r="I3371" s="46">
        <v>1079.55</v>
      </c>
      <c r="J3371" s="47">
        <v>926</v>
      </c>
      <c r="K3371" s="34"/>
      <c r="L3371" s="34" t="s">
        <v>76</v>
      </c>
      <c r="M3371" s="5">
        <v>45160</v>
      </c>
      <c r="N3371" s="2"/>
      <c r="O3371" s="5">
        <v>45170</v>
      </c>
      <c r="P3371" s="2"/>
      <c r="Q3371" s="2"/>
      <c r="R3371" s="1"/>
      <c r="S3371" s="45"/>
      <c r="T3371" s="31"/>
    </row>
    <row r="3372" spans="1:20" hidden="1" x14ac:dyDescent="0.25">
      <c r="A3372" s="34">
        <v>28895198</v>
      </c>
      <c r="B3372" s="5">
        <v>45160</v>
      </c>
      <c r="C3372" s="2" t="s">
        <v>715</v>
      </c>
      <c r="D3372" s="34" t="s">
        <v>430</v>
      </c>
      <c r="E3372" s="34" t="s">
        <v>30</v>
      </c>
      <c r="F3372" s="34">
        <v>129139</v>
      </c>
      <c r="G3372" s="1" t="s">
        <v>425</v>
      </c>
      <c r="H3372" s="46">
        <v>20640.52</v>
      </c>
      <c r="I3372" s="46">
        <v>1367.09</v>
      </c>
      <c r="J3372" s="47">
        <v>726</v>
      </c>
      <c r="K3372" s="34"/>
      <c r="L3372" s="34" t="s">
        <v>798</v>
      </c>
      <c r="M3372" s="5">
        <v>45160</v>
      </c>
      <c r="N3372" s="2"/>
      <c r="O3372" s="5">
        <v>45184</v>
      </c>
      <c r="P3372" s="2"/>
      <c r="Q3372" s="2"/>
      <c r="R3372" s="1"/>
      <c r="S3372" s="45"/>
      <c r="T3372" s="31"/>
    </row>
    <row r="3373" spans="1:20" hidden="1" x14ac:dyDescent="0.25">
      <c r="A3373" s="34">
        <v>28909098</v>
      </c>
      <c r="B3373" s="5">
        <v>45161</v>
      </c>
      <c r="C3373" s="2" t="s">
        <v>715</v>
      </c>
      <c r="D3373" s="34" t="s">
        <v>485</v>
      </c>
      <c r="E3373" s="34" t="s">
        <v>6</v>
      </c>
      <c r="F3373" s="34">
        <v>129140</v>
      </c>
      <c r="G3373" s="1" t="s">
        <v>422</v>
      </c>
      <c r="H3373" s="46">
        <v>41589.919999999998</v>
      </c>
      <c r="I3373" s="46">
        <v>1370.58</v>
      </c>
      <c r="J3373" s="47">
        <v>1624</v>
      </c>
      <c r="K3373" s="34"/>
      <c r="L3373" s="34" t="s">
        <v>76</v>
      </c>
      <c r="M3373" s="5">
        <v>45160</v>
      </c>
      <c r="N3373" s="2"/>
      <c r="O3373" s="5">
        <v>45163</v>
      </c>
      <c r="P3373" s="2"/>
      <c r="Q3373" s="2"/>
      <c r="R3373" s="1"/>
      <c r="S3373" s="45"/>
      <c r="T3373" s="31"/>
    </row>
    <row r="3374" spans="1:20" hidden="1" x14ac:dyDescent="0.25">
      <c r="A3374" s="34">
        <v>28901298</v>
      </c>
      <c r="B3374" s="5">
        <v>45161</v>
      </c>
      <c r="C3374" s="2" t="s">
        <v>715</v>
      </c>
      <c r="D3374" s="34" t="s">
        <v>90</v>
      </c>
      <c r="E3374" s="34" t="s">
        <v>91</v>
      </c>
      <c r="F3374" s="34">
        <v>129143</v>
      </c>
      <c r="G3374" s="1" t="s">
        <v>426</v>
      </c>
      <c r="H3374" s="46">
        <v>71050.649999999994</v>
      </c>
      <c r="I3374" s="46">
        <v>2422.1799999999998</v>
      </c>
      <c r="J3374" s="47">
        <v>2532.2330000000002</v>
      </c>
      <c r="K3374" s="34"/>
      <c r="L3374" s="34" t="s">
        <v>76</v>
      </c>
      <c r="M3374" s="5">
        <v>45160</v>
      </c>
      <c r="N3374" s="2"/>
      <c r="O3374" s="5">
        <v>45170</v>
      </c>
      <c r="P3374" s="2"/>
      <c r="Q3374" s="2"/>
      <c r="R3374" s="1"/>
      <c r="S3374" s="45"/>
      <c r="T3374" s="31"/>
    </row>
    <row r="3375" spans="1:20" hidden="1" x14ac:dyDescent="0.25">
      <c r="A3375" s="34">
        <v>28517098</v>
      </c>
      <c r="B3375" s="5">
        <v>45161</v>
      </c>
      <c r="C3375" s="2" t="s">
        <v>715</v>
      </c>
      <c r="D3375" s="34" t="s">
        <v>90</v>
      </c>
      <c r="E3375" s="34" t="s">
        <v>91</v>
      </c>
      <c r="F3375" s="34">
        <v>129146</v>
      </c>
      <c r="G3375" s="1" t="s">
        <v>426</v>
      </c>
      <c r="H3375" s="46">
        <v>82038.12</v>
      </c>
      <c r="I3375" s="46">
        <v>2796.75</v>
      </c>
      <c r="J3375" s="47">
        <v>2585.395</v>
      </c>
      <c r="K3375" s="34"/>
      <c r="L3375" s="34" t="s">
        <v>76</v>
      </c>
      <c r="M3375" s="5">
        <v>45160</v>
      </c>
      <c r="N3375" s="2"/>
      <c r="O3375" s="5">
        <v>45175</v>
      </c>
      <c r="P3375" s="2"/>
      <c r="Q3375" s="2"/>
      <c r="R3375" s="1"/>
      <c r="S3375" s="45"/>
      <c r="T3375" s="31"/>
    </row>
    <row r="3376" spans="1:20" hidden="1" x14ac:dyDescent="0.25">
      <c r="A3376" s="34">
        <v>28831298</v>
      </c>
      <c r="B3376" s="5">
        <v>45161</v>
      </c>
      <c r="C3376" s="2" t="s">
        <v>715</v>
      </c>
      <c r="D3376" s="34" t="s">
        <v>476</v>
      </c>
      <c r="E3376" s="34" t="s">
        <v>6</v>
      </c>
      <c r="F3376" s="34">
        <v>129148</v>
      </c>
      <c r="G3376" s="1" t="s">
        <v>422</v>
      </c>
      <c r="H3376" s="46">
        <v>9500</v>
      </c>
      <c r="I3376" s="46">
        <v>768.51</v>
      </c>
      <c r="J3376" s="47">
        <v>325.892</v>
      </c>
      <c r="K3376" s="34"/>
      <c r="L3376" s="34" t="s">
        <v>655</v>
      </c>
      <c r="M3376" s="5">
        <v>45160</v>
      </c>
      <c r="N3376" s="2"/>
      <c r="O3376" s="5">
        <v>45163</v>
      </c>
      <c r="P3376" s="2"/>
      <c r="Q3376" s="2"/>
      <c r="R3376" s="1"/>
      <c r="S3376" s="45"/>
      <c r="T3376" s="31"/>
    </row>
    <row r="3377" spans="1:20" hidden="1" x14ac:dyDescent="0.25">
      <c r="A3377" s="34">
        <v>28644098</v>
      </c>
      <c r="B3377" s="5">
        <v>45160</v>
      </c>
      <c r="C3377" s="2" t="s">
        <v>715</v>
      </c>
      <c r="D3377" s="34" t="s">
        <v>299</v>
      </c>
      <c r="E3377" s="34" t="s">
        <v>28</v>
      </c>
      <c r="F3377" s="34">
        <v>129149</v>
      </c>
      <c r="G3377" s="1" t="s">
        <v>425</v>
      </c>
      <c r="H3377" s="46">
        <v>15753.92</v>
      </c>
      <c r="I3377" s="46">
        <v>687.97</v>
      </c>
      <c r="J3377" s="47">
        <v>438.553</v>
      </c>
      <c r="K3377" s="34"/>
      <c r="L3377" s="34" t="s">
        <v>798</v>
      </c>
      <c r="M3377" s="5">
        <v>45160</v>
      </c>
      <c r="N3377" s="2"/>
      <c r="O3377" s="5">
        <v>45174</v>
      </c>
      <c r="P3377" s="2"/>
      <c r="Q3377" s="2"/>
      <c r="R3377" s="1"/>
      <c r="S3377" s="45"/>
      <c r="T3377" s="31"/>
    </row>
    <row r="3378" spans="1:20" hidden="1" x14ac:dyDescent="0.25">
      <c r="A3378" s="34">
        <v>28802598</v>
      </c>
      <c r="B3378" s="5">
        <v>45161</v>
      </c>
      <c r="C3378" s="2" t="s">
        <v>715</v>
      </c>
      <c r="D3378" s="34" t="s">
        <v>443</v>
      </c>
      <c r="E3378" s="34" t="s">
        <v>28</v>
      </c>
      <c r="F3378" s="34">
        <v>129150</v>
      </c>
      <c r="G3378" s="1" t="s">
        <v>425</v>
      </c>
      <c r="H3378" s="46">
        <v>27400</v>
      </c>
      <c r="I3378" s="46">
        <v>1079.55</v>
      </c>
      <c r="J3378" s="47">
        <v>956.54100000000005</v>
      </c>
      <c r="K3378" s="34"/>
      <c r="L3378" s="34" t="s">
        <v>76</v>
      </c>
      <c r="M3378" s="5">
        <v>45160</v>
      </c>
      <c r="N3378" s="2"/>
      <c r="O3378" s="5">
        <v>45163</v>
      </c>
      <c r="P3378" s="2"/>
      <c r="Q3378" s="2"/>
      <c r="R3378" s="1"/>
      <c r="S3378" s="45"/>
      <c r="T3378" s="31"/>
    </row>
    <row r="3379" spans="1:20" hidden="1" x14ac:dyDescent="0.25">
      <c r="A3379" s="34">
        <v>28821298</v>
      </c>
      <c r="B3379" s="5">
        <v>45161</v>
      </c>
      <c r="C3379" s="2" t="s">
        <v>715</v>
      </c>
      <c r="D3379" s="34" t="s">
        <v>476</v>
      </c>
      <c r="E3379" s="34" t="s">
        <v>6</v>
      </c>
      <c r="F3379" s="34">
        <v>129151</v>
      </c>
      <c r="G3379" s="1" t="s">
        <v>422</v>
      </c>
      <c r="H3379" s="46">
        <v>16116.95</v>
      </c>
      <c r="I3379" s="46">
        <v>0</v>
      </c>
      <c r="J3379" s="47">
        <v>546.16700000000003</v>
      </c>
      <c r="K3379" s="34"/>
      <c r="L3379" s="34" t="s">
        <v>655</v>
      </c>
      <c r="M3379" s="5">
        <v>45160</v>
      </c>
      <c r="N3379" s="2"/>
      <c r="O3379" s="5">
        <v>45168</v>
      </c>
      <c r="P3379" s="2"/>
      <c r="Q3379" s="2"/>
      <c r="R3379" s="1"/>
      <c r="S3379" s="45"/>
      <c r="T3379" s="31"/>
    </row>
    <row r="3380" spans="1:20" hidden="1" x14ac:dyDescent="0.25">
      <c r="A3380" s="34">
        <v>28232498</v>
      </c>
      <c r="B3380" s="5">
        <v>45161</v>
      </c>
      <c r="C3380" s="2" t="s">
        <v>715</v>
      </c>
      <c r="D3380" s="34" t="s">
        <v>110</v>
      </c>
      <c r="E3380" s="34" t="s">
        <v>51</v>
      </c>
      <c r="F3380" s="34">
        <v>129152</v>
      </c>
      <c r="G3380" s="1" t="s">
        <v>422</v>
      </c>
      <c r="H3380" s="46">
        <v>16742.439999999999</v>
      </c>
      <c r="I3380" s="46">
        <v>665.9</v>
      </c>
      <c r="J3380" s="47">
        <v>498.05599999999998</v>
      </c>
      <c r="K3380" s="34"/>
      <c r="L3380" s="34" t="s">
        <v>796</v>
      </c>
      <c r="M3380" s="5">
        <v>45160</v>
      </c>
      <c r="N3380" s="2"/>
      <c r="O3380" s="5">
        <v>45181</v>
      </c>
      <c r="P3380" s="2"/>
      <c r="Q3380" s="2"/>
      <c r="R3380" s="1"/>
      <c r="S3380" s="45"/>
      <c r="T3380" s="31"/>
    </row>
    <row r="3381" spans="1:20" hidden="1" x14ac:dyDescent="0.25">
      <c r="A3381" s="34">
        <v>29114398</v>
      </c>
      <c r="B3381" s="5">
        <v>45160</v>
      </c>
      <c r="C3381" s="2" t="s">
        <v>715</v>
      </c>
      <c r="D3381" s="34" t="s">
        <v>36</v>
      </c>
      <c r="E3381" s="34" t="s">
        <v>30</v>
      </c>
      <c r="F3381" s="34">
        <v>129154</v>
      </c>
      <c r="G3381" s="1" t="s">
        <v>425</v>
      </c>
      <c r="H3381" s="46">
        <v>9569</v>
      </c>
      <c r="I3381" s="46">
        <v>639.01</v>
      </c>
      <c r="J3381" s="47">
        <v>305.13900000000001</v>
      </c>
      <c r="K3381" s="34"/>
      <c r="L3381" s="34" t="s">
        <v>798</v>
      </c>
      <c r="M3381" s="5">
        <v>45160</v>
      </c>
      <c r="N3381" s="2"/>
      <c r="O3381" s="5">
        <v>45184</v>
      </c>
      <c r="P3381" s="2"/>
      <c r="Q3381" s="2"/>
      <c r="R3381" s="1"/>
      <c r="S3381" s="45"/>
      <c r="T3381" s="31"/>
    </row>
    <row r="3382" spans="1:20" hidden="1" x14ac:dyDescent="0.25">
      <c r="A3382" s="34">
        <v>28303098</v>
      </c>
      <c r="B3382" s="5">
        <v>45161</v>
      </c>
      <c r="C3382" s="2" t="s">
        <v>715</v>
      </c>
      <c r="D3382" s="34" t="s">
        <v>870</v>
      </c>
      <c r="E3382" s="34" t="s">
        <v>30</v>
      </c>
      <c r="F3382" s="34">
        <v>129155</v>
      </c>
      <c r="G3382" s="1" t="s">
        <v>425</v>
      </c>
      <c r="H3382" s="46">
        <v>53900</v>
      </c>
      <c r="I3382" s="46">
        <v>1960</v>
      </c>
      <c r="J3382" s="47">
        <v>2276</v>
      </c>
      <c r="K3382" s="34"/>
      <c r="L3382" s="34" t="s">
        <v>76</v>
      </c>
      <c r="M3382" s="5">
        <v>45160</v>
      </c>
      <c r="N3382" s="2"/>
      <c r="O3382" s="5">
        <v>45175</v>
      </c>
      <c r="P3382" s="2"/>
      <c r="Q3382" s="2"/>
      <c r="R3382" s="1"/>
      <c r="S3382" s="45"/>
      <c r="T3382" s="31"/>
    </row>
    <row r="3383" spans="1:20" hidden="1" x14ac:dyDescent="0.25">
      <c r="A3383" s="34">
        <v>28875798</v>
      </c>
      <c r="B3383" s="5">
        <v>45161</v>
      </c>
      <c r="C3383" s="2" t="s">
        <v>715</v>
      </c>
      <c r="D3383" s="34" t="s">
        <v>167</v>
      </c>
      <c r="E3383" s="34" t="s">
        <v>51</v>
      </c>
      <c r="F3383" s="34">
        <v>129157</v>
      </c>
      <c r="G3383" s="1" t="s">
        <v>422</v>
      </c>
      <c r="H3383" s="46">
        <v>42300</v>
      </c>
      <c r="I3383" s="46">
        <v>1393.98</v>
      </c>
      <c r="J3383" s="47">
        <v>1453.1030000000001</v>
      </c>
      <c r="K3383" s="34"/>
      <c r="L3383" s="34" t="s">
        <v>76</v>
      </c>
      <c r="M3383" s="5">
        <v>45160</v>
      </c>
      <c r="N3383" s="2"/>
      <c r="O3383" s="5">
        <v>45169</v>
      </c>
      <c r="P3383" s="2"/>
      <c r="Q3383" s="2"/>
      <c r="R3383" s="1"/>
      <c r="S3383" s="45"/>
      <c r="T3383" s="31"/>
    </row>
    <row r="3384" spans="1:20" hidden="1" x14ac:dyDescent="0.25">
      <c r="A3384" s="34">
        <v>28230798</v>
      </c>
      <c r="B3384" s="5">
        <v>45161</v>
      </c>
      <c r="C3384" s="2" t="s">
        <v>715</v>
      </c>
      <c r="D3384" s="34" t="s">
        <v>1106</v>
      </c>
      <c r="E3384" s="34" t="s">
        <v>51</v>
      </c>
      <c r="F3384" s="34">
        <v>129158</v>
      </c>
      <c r="G3384" s="1" t="s">
        <v>422</v>
      </c>
      <c r="H3384" s="46">
        <v>9399</v>
      </c>
      <c r="I3384" s="46">
        <v>587.16999999999996</v>
      </c>
      <c r="J3384" s="47">
        <v>360.64800000000002</v>
      </c>
      <c r="K3384" s="34"/>
      <c r="L3384" s="34" t="s">
        <v>796</v>
      </c>
      <c r="M3384" s="5">
        <v>45160</v>
      </c>
      <c r="N3384" s="2"/>
      <c r="O3384" s="5">
        <v>45181</v>
      </c>
      <c r="P3384" s="2"/>
      <c r="Q3384" s="2"/>
      <c r="R3384" s="1"/>
      <c r="S3384" s="45"/>
      <c r="T3384" s="31"/>
    </row>
    <row r="3385" spans="1:20" hidden="1" x14ac:dyDescent="0.25">
      <c r="A3385" s="34">
        <v>28315898</v>
      </c>
      <c r="B3385" s="5">
        <v>45161</v>
      </c>
      <c r="C3385" s="2" t="s">
        <v>715</v>
      </c>
      <c r="D3385" s="34" t="s">
        <v>1103</v>
      </c>
      <c r="E3385" s="34" t="s">
        <v>6</v>
      </c>
      <c r="F3385" s="34">
        <v>129162</v>
      </c>
      <c r="G3385" s="1" t="s">
        <v>422</v>
      </c>
      <c r="H3385" s="46">
        <v>228100</v>
      </c>
      <c r="I3385" s="46">
        <v>8284.4</v>
      </c>
      <c r="J3385" s="47">
        <v>9602.09</v>
      </c>
      <c r="K3385" s="34"/>
      <c r="L3385" s="34" t="s">
        <v>269</v>
      </c>
      <c r="M3385" s="5">
        <v>45160</v>
      </c>
      <c r="N3385" s="2"/>
      <c r="O3385" s="2">
        <v>45184</v>
      </c>
      <c r="P3385" s="2"/>
      <c r="Q3385" s="2"/>
      <c r="R3385" s="1"/>
      <c r="S3385" s="45"/>
      <c r="T3385" s="31"/>
    </row>
    <row r="3386" spans="1:20" hidden="1" x14ac:dyDescent="0.25">
      <c r="A3386" s="34"/>
      <c r="B3386" s="5">
        <v>45161</v>
      </c>
      <c r="C3386" s="2" t="s">
        <v>715</v>
      </c>
      <c r="D3386" s="34" t="s">
        <v>132</v>
      </c>
      <c r="E3386" s="34" t="s">
        <v>88</v>
      </c>
      <c r="F3386" s="34">
        <v>129175</v>
      </c>
      <c r="G3386" s="1" t="s">
        <v>423</v>
      </c>
      <c r="H3386" s="46">
        <v>702.07</v>
      </c>
      <c r="I3386" s="46">
        <v>147.72999999999999</v>
      </c>
      <c r="J3386" s="47">
        <v>29.888999999999999</v>
      </c>
      <c r="K3386" s="34"/>
      <c r="L3386" s="34" t="s">
        <v>510</v>
      </c>
      <c r="M3386" s="5">
        <v>45161</v>
      </c>
      <c r="N3386" s="2" t="s">
        <v>1482</v>
      </c>
      <c r="O3386" s="2">
        <v>45175</v>
      </c>
      <c r="P3386" s="2"/>
      <c r="Q3386" s="2"/>
      <c r="R3386" s="1"/>
      <c r="S3386" s="45"/>
      <c r="T3386" s="31"/>
    </row>
    <row r="3387" spans="1:20" hidden="1" x14ac:dyDescent="0.25">
      <c r="A3387" s="34">
        <v>29231901</v>
      </c>
      <c r="B3387" s="5">
        <v>45161</v>
      </c>
      <c r="C3387" s="2" t="s">
        <v>715</v>
      </c>
      <c r="D3387" s="34" t="s">
        <v>59</v>
      </c>
      <c r="E3387" s="34" t="s">
        <v>60</v>
      </c>
      <c r="F3387" s="34">
        <v>129177</v>
      </c>
      <c r="G3387" s="1" t="s">
        <v>423</v>
      </c>
      <c r="H3387" s="46">
        <v>1039.26</v>
      </c>
      <c r="I3387" s="46">
        <v>118.99</v>
      </c>
      <c r="J3387" s="47">
        <v>55.667000000000002</v>
      </c>
      <c r="K3387" s="34"/>
      <c r="L3387" s="34" t="s">
        <v>61</v>
      </c>
      <c r="M3387" s="5">
        <v>45161</v>
      </c>
      <c r="N3387" s="2" t="s">
        <v>1408</v>
      </c>
      <c r="O3387" s="5" t="s">
        <v>1299</v>
      </c>
      <c r="P3387" s="2"/>
      <c r="Q3387" s="2"/>
      <c r="R3387" s="1"/>
      <c r="S3387" s="45"/>
      <c r="T3387" s="31"/>
    </row>
    <row r="3388" spans="1:20" hidden="1" x14ac:dyDescent="0.25">
      <c r="A3388" s="34">
        <v>29242599</v>
      </c>
      <c r="B3388" s="5">
        <v>45161</v>
      </c>
      <c r="C3388" s="2" t="s">
        <v>715</v>
      </c>
      <c r="D3388" s="34" t="s">
        <v>1088</v>
      </c>
      <c r="E3388" s="34" t="s">
        <v>51</v>
      </c>
      <c r="F3388" s="34">
        <v>129179</v>
      </c>
      <c r="G3388" s="1" t="s">
        <v>422</v>
      </c>
      <c r="H3388" s="46">
        <v>173.68</v>
      </c>
      <c r="I3388" s="46">
        <v>250</v>
      </c>
      <c r="J3388" s="47">
        <v>5.08</v>
      </c>
      <c r="K3388" s="34"/>
      <c r="L3388" s="34" t="s">
        <v>796</v>
      </c>
      <c r="M3388" s="5">
        <v>45161</v>
      </c>
      <c r="N3388" s="2"/>
      <c r="O3388" s="5">
        <v>45175</v>
      </c>
      <c r="P3388" s="2"/>
      <c r="Q3388" s="2"/>
      <c r="R3388" s="1"/>
      <c r="S3388" s="45"/>
      <c r="T3388" s="31"/>
    </row>
    <row r="3389" spans="1:20" hidden="1" x14ac:dyDescent="0.25">
      <c r="A3389" s="34"/>
      <c r="B3389" s="5">
        <v>45162</v>
      </c>
      <c r="C3389" s="2" t="s">
        <v>715</v>
      </c>
      <c r="D3389" s="34" t="s">
        <v>90</v>
      </c>
      <c r="E3389" s="34" t="s">
        <v>91</v>
      </c>
      <c r="F3389" s="34">
        <v>129185</v>
      </c>
      <c r="G3389" s="1" t="s">
        <v>426</v>
      </c>
      <c r="H3389" s="46">
        <v>832</v>
      </c>
      <c r="I3389" s="46">
        <v>118.88</v>
      </c>
      <c r="J3389" s="47">
        <v>23.472000000000001</v>
      </c>
      <c r="K3389" s="34"/>
      <c r="L3389" s="34" t="s">
        <v>52</v>
      </c>
      <c r="M3389" s="5">
        <v>45161</v>
      </c>
      <c r="N3389" s="2" t="s">
        <v>1482</v>
      </c>
      <c r="O3389" s="2">
        <v>45173</v>
      </c>
      <c r="P3389" s="2"/>
      <c r="Q3389" s="2"/>
      <c r="R3389" s="1"/>
      <c r="S3389" s="45"/>
      <c r="T3389" s="31"/>
    </row>
    <row r="3390" spans="1:20" hidden="1" x14ac:dyDescent="0.25">
      <c r="A3390" s="34">
        <v>29000098</v>
      </c>
      <c r="B3390" s="5">
        <v>45161</v>
      </c>
      <c r="C3390" s="2" t="s">
        <v>715</v>
      </c>
      <c r="D3390" s="34" t="s">
        <v>79</v>
      </c>
      <c r="E3390" s="34" t="s">
        <v>51</v>
      </c>
      <c r="F3390" s="34">
        <v>129192</v>
      </c>
      <c r="G3390" s="1" t="s">
        <v>422</v>
      </c>
      <c r="H3390" s="46">
        <v>29000</v>
      </c>
      <c r="I3390" s="46">
        <v>955.68</v>
      </c>
      <c r="J3390" s="47">
        <v>785.86</v>
      </c>
      <c r="K3390" s="34"/>
      <c r="L3390" s="34" t="s">
        <v>76</v>
      </c>
      <c r="M3390" s="5">
        <v>45161</v>
      </c>
      <c r="N3390" s="2"/>
      <c r="O3390" s="5">
        <v>45177</v>
      </c>
      <c r="P3390" s="2"/>
      <c r="Q3390" s="2"/>
      <c r="R3390" s="1"/>
      <c r="S3390" s="45"/>
      <c r="T3390" s="31"/>
    </row>
    <row r="3391" spans="1:20" hidden="1" x14ac:dyDescent="0.25">
      <c r="A3391" s="34">
        <v>29199098</v>
      </c>
      <c r="B3391" s="5">
        <v>45161</v>
      </c>
      <c r="C3391" s="2" t="s">
        <v>715</v>
      </c>
      <c r="D3391" s="34" t="s">
        <v>90</v>
      </c>
      <c r="E3391" s="34" t="s">
        <v>91</v>
      </c>
      <c r="F3391" s="34">
        <v>129194</v>
      </c>
      <c r="G3391" s="1" t="s">
        <v>426</v>
      </c>
      <c r="H3391" s="46">
        <v>8752.74</v>
      </c>
      <c r="I3391" s="46">
        <v>469.28</v>
      </c>
      <c r="J3391" s="47">
        <v>291.07</v>
      </c>
      <c r="K3391" s="34"/>
      <c r="L3391" s="34" t="s">
        <v>52</v>
      </c>
      <c r="M3391" s="5">
        <v>45161</v>
      </c>
      <c r="N3391" s="2"/>
      <c r="O3391" s="5">
        <v>45170</v>
      </c>
      <c r="P3391" s="2"/>
      <c r="Q3391" s="2"/>
      <c r="R3391" s="1"/>
      <c r="S3391" s="45"/>
      <c r="T3391" s="31"/>
    </row>
    <row r="3392" spans="1:20" hidden="1" x14ac:dyDescent="0.25">
      <c r="A3392" s="34">
        <v>28571598</v>
      </c>
      <c r="B3392" s="5">
        <v>45162</v>
      </c>
      <c r="C3392" s="2" t="s">
        <v>715</v>
      </c>
      <c r="D3392" s="34" t="s">
        <v>171</v>
      </c>
      <c r="E3392" s="34" t="s">
        <v>51</v>
      </c>
      <c r="F3392" s="34">
        <v>129196</v>
      </c>
      <c r="G3392" s="1" t="s">
        <v>422</v>
      </c>
      <c r="H3392" s="46">
        <v>496000</v>
      </c>
      <c r="I3392" s="46">
        <v>11000</v>
      </c>
      <c r="J3392" s="47">
        <v>20127</v>
      </c>
      <c r="K3392" s="34"/>
      <c r="L3392" s="34" t="s">
        <v>1111</v>
      </c>
      <c r="M3392" s="5">
        <v>45161</v>
      </c>
      <c r="N3392" s="2"/>
      <c r="O3392" s="5">
        <v>45167</v>
      </c>
      <c r="P3392" s="2"/>
      <c r="Q3392" s="2"/>
      <c r="R3392" s="1"/>
      <c r="S3392" s="45"/>
      <c r="T3392" s="31"/>
    </row>
    <row r="3393" spans="1:20" hidden="1" x14ac:dyDescent="0.25">
      <c r="A3393" s="34">
        <v>28672898</v>
      </c>
      <c r="B3393" s="5">
        <v>45161</v>
      </c>
      <c r="C3393" s="2" t="s">
        <v>715</v>
      </c>
      <c r="D3393" s="34" t="s">
        <v>1053</v>
      </c>
      <c r="E3393" s="34" t="s">
        <v>80</v>
      </c>
      <c r="F3393" s="34">
        <v>129197</v>
      </c>
      <c r="G3393" s="1" t="s">
        <v>423</v>
      </c>
      <c r="H3393" s="46">
        <v>7746</v>
      </c>
      <c r="I3393" s="46">
        <v>673.5</v>
      </c>
      <c r="J3393" s="47">
        <v>449</v>
      </c>
      <c r="K3393" s="34"/>
      <c r="L3393" s="34" t="s">
        <v>510</v>
      </c>
      <c r="M3393" s="5">
        <v>45161</v>
      </c>
      <c r="N3393" s="2"/>
      <c r="O3393" s="2">
        <v>45183</v>
      </c>
      <c r="P3393" s="2"/>
      <c r="Q3393" s="2"/>
      <c r="R3393" s="1"/>
      <c r="S3393" s="45"/>
      <c r="T3393" s="31"/>
    </row>
    <row r="3394" spans="1:20" hidden="1" x14ac:dyDescent="0.25">
      <c r="A3394" s="34">
        <v>28749998</v>
      </c>
      <c r="B3394" s="5">
        <v>45161</v>
      </c>
      <c r="C3394" s="2" t="s">
        <v>715</v>
      </c>
      <c r="D3394" s="34" t="s">
        <v>232</v>
      </c>
      <c r="E3394" s="34" t="s">
        <v>26</v>
      </c>
      <c r="F3394" s="34">
        <v>129199</v>
      </c>
      <c r="G3394" s="1" t="s">
        <v>424</v>
      </c>
      <c r="H3394" s="46">
        <v>46400</v>
      </c>
      <c r="I3394" s="46">
        <v>3864</v>
      </c>
      <c r="J3394" s="47">
        <v>1932</v>
      </c>
      <c r="K3394" s="34"/>
      <c r="L3394" s="34" t="s">
        <v>510</v>
      </c>
      <c r="M3394" s="5">
        <v>45161</v>
      </c>
      <c r="N3394" s="2"/>
      <c r="O3394" s="2">
        <v>45189</v>
      </c>
      <c r="P3394" s="2"/>
      <c r="Q3394" s="2"/>
      <c r="R3394" s="1"/>
      <c r="S3394" s="45"/>
      <c r="T3394" s="31"/>
    </row>
    <row r="3395" spans="1:20" hidden="1" x14ac:dyDescent="0.25">
      <c r="A3395" s="34">
        <v>28925498</v>
      </c>
      <c r="B3395" s="5">
        <v>45161</v>
      </c>
      <c r="C3395" s="2" t="s">
        <v>715</v>
      </c>
      <c r="D3395" s="34" t="s">
        <v>830</v>
      </c>
      <c r="E3395" s="34" t="s">
        <v>26</v>
      </c>
      <c r="F3395" s="34">
        <v>129200</v>
      </c>
      <c r="G3395" s="1" t="s">
        <v>424</v>
      </c>
      <c r="H3395" s="46">
        <v>23750</v>
      </c>
      <c r="I3395" s="46">
        <v>1214</v>
      </c>
      <c r="J3395" s="47">
        <v>607</v>
      </c>
      <c r="K3395" s="34"/>
      <c r="L3395" s="34" t="s">
        <v>510</v>
      </c>
      <c r="M3395" s="5">
        <v>45161</v>
      </c>
      <c r="N3395" s="2" t="s">
        <v>1408</v>
      </c>
      <c r="O3395" s="2">
        <v>45183</v>
      </c>
      <c r="P3395" s="2"/>
      <c r="Q3395" s="2"/>
      <c r="R3395" s="1"/>
      <c r="S3395" s="45"/>
      <c r="T3395" s="31"/>
    </row>
    <row r="3396" spans="1:20" hidden="1" x14ac:dyDescent="0.25">
      <c r="A3396" s="34">
        <v>28413598</v>
      </c>
      <c r="B3396" s="5">
        <v>45161</v>
      </c>
      <c r="C3396" s="2" t="s">
        <v>715</v>
      </c>
      <c r="D3396" s="34" t="s">
        <v>430</v>
      </c>
      <c r="E3396" s="34" t="s">
        <v>30</v>
      </c>
      <c r="F3396" s="34">
        <v>129206</v>
      </c>
      <c r="G3396" s="1" t="s">
        <v>425</v>
      </c>
      <c r="H3396" s="46">
        <v>10000</v>
      </c>
      <c r="I3396" s="46">
        <v>700.84</v>
      </c>
      <c r="J3396" s="47">
        <v>343</v>
      </c>
      <c r="K3396" s="34"/>
      <c r="L3396" s="34" t="s">
        <v>798</v>
      </c>
      <c r="M3396" s="5">
        <v>45161</v>
      </c>
      <c r="N3396" s="2"/>
      <c r="O3396" s="5">
        <v>45187</v>
      </c>
      <c r="P3396" s="2"/>
      <c r="Q3396" s="2"/>
      <c r="R3396" s="1"/>
      <c r="S3396" s="45"/>
      <c r="T3396" s="31"/>
    </row>
    <row r="3397" spans="1:20" hidden="1" x14ac:dyDescent="0.25">
      <c r="A3397" s="34">
        <v>28439298</v>
      </c>
      <c r="B3397" s="5">
        <v>45161</v>
      </c>
      <c r="C3397" s="2" t="s">
        <v>715</v>
      </c>
      <c r="D3397" s="34" t="s">
        <v>127</v>
      </c>
      <c r="E3397" s="34" t="s">
        <v>26</v>
      </c>
      <c r="F3397" s="34">
        <v>129207</v>
      </c>
      <c r="G3397" s="1" t="s">
        <v>424</v>
      </c>
      <c r="H3397" s="46">
        <v>9370</v>
      </c>
      <c r="I3397" s="46">
        <v>476</v>
      </c>
      <c r="J3397" s="47">
        <v>238</v>
      </c>
      <c r="K3397" s="34"/>
      <c r="L3397" s="34" t="s">
        <v>510</v>
      </c>
      <c r="M3397" s="5">
        <v>45161</v>
      </c>
      <c r="N3397" s="2"/>
      <c r="O3397" s="2">
        <v>45195</v>
      </c>
      <c r="P3397" s="2"/>
      <c r="Q3397" s="2"/>
      <c r="R3397" s="1"/>
      <c r="S3397" s="45"/>
      <c r="T3397" s="31"/>
    </row>
    <row r="3398" spans="1:20" hidden="1" x14ac:dyDescent="0.25">
      <c r="A3398" s="34">
        <v>28734598</v>
      </c>
      <c r="B3398" s="5">
        <v>45161</v>
      </c>
      <c r="C3398" s="2" t="s">
        <v>715</v>
      </c>
      <c r="D3398" s="34" t="s">
        <v>430</v>
      </c>
      <c r="E3398" s="34" t="s">
        <v>30</v>
      </c>
      <c r="F3398" s="34">
        <v>129208</v>
      </c>
      <c r="G3398" s="1" t="s">
        <v>425</v>
      </c>
      <c r="H3398" s="46">
        <v>10250</v>
      </c>
      <c r="I3398" s="46">
        <v>706.11</v>
      </c>
      <c r="J3398" s="47">
        <v>346</v>
      </c>
      <c r="K3398" s="34"/>
      <c r="L3398" s="34" t="s">
        <v>798</v>
      </c>
      <c r="M3398" s="5">
        <v>45161</v>
      </c>
      <c r="N3398" s="2"/>
      <c r="O3398" s="5">
        <v>45187</v>
      </c>
      <c r="P3398" s="2"/>
      <c r="Q3398" s="2"/>
      <c r="R3398" s="1"/>
      <c r="S3398" s="45"/>
      <c r="T3398" s="31"/>
    </row>
    <row r="3399" spans="1:20" hidden="1" x14ac:dyDescent="0.25">
      <c r="A3399" s="34">
        <v>28951398</v>
      </c>
      <c r="B3399" s="5">
        <v>45161</v>
      </c>
      <c r="C3399" s="2" t="s">
        <v>715</v>
      </c>
      <c r="D3399" s="34" t="s">
        <v>1104</v>
      </c>
      <c r="E3399" s="34" t="s">
        <v>33</v>
      </c>
      <c r="F3399" s="34">
        <v>129209</v>
      </c>
      <c r="G3399" s="1" t="s">
        <v>425</v>
      </c>
      <c r="H3399" s="46">
        <v>17220</v>
      </c>
      <c r="I3399" s="46">
        <v>563.24</v>
      </c>
      <c r="J3399" s="47">
        <v>431</v>
      </c>
      <c r="K3399" s="34"/>
      <c r="L3399" s="34" t="s">
        <v>510</v>
      </c>
      <c r="M3399" s="5">
        <v>45161</v>
      </c>
      <c r="N3399" s="2"/>
      <c r="O3399" s="2">
        <v>45174</v>
      </c>
      <c r="P3399" s="2"/>
      <c r="Q3399" s="2"/>
      <c r="R3399" s="1"/>
      <c r="S3399" s="45"/>
      <c r="T3399" s="31"/>
    </row>
    <row r="3400" spans="1:20" hidden="1" x14ac:dyDescent="0.25">
      <c r="A3400" s="34">
        <v>28889298</v>
      </c>
      <c r="B3400" s="5">
        <v>45161</v>
      </c>
      <c r="C3400" s="2" t="s">
        <v>715</v>
      </c>
      <c r="D3400" s="34" t="s">
        <v>823</v>
      </c>
      <c r="E3400" s="34" t="s">
        <v>80</v>
      </c>
      <c r="F3400" s="34">
        <v>129212</v>
      </c>
      <c r="G3400" s="1" t="s">
        <v>423</v>
      </c>
      <c r="H3400" s="46">
        <v>28858.080000000002</v>
      </c>
      <c r="I3400" s="46">
        <v>1127.98</v>
      </c>
      <c r="J3400" s="47">
        <v>981.40700000000004</v>
      </c>
      <c r="K3400" s="34"/>
      <c r="L3400" s="34" t="s">
        <v>61</v>
      </c>
      <c r="M3400" s="5">
        <v>45161</v>
      </c>
      <c r="N3400" s="2"/>
      <c r="O3400" s="5" t="s">
        <v>1171</v>
      </c>
      <c r="P3400" s="2"/>
      <c r="Q3400" s="2"/>
      <c r="R3400" s="1"/>
      <c r="S3400" s="45"/>
      <c r="T3400" s="31"/>
    </row>
    <row r="3401" spans="1:20" hidden="1" x14ac:dyDescent="0.25">
      <c r="A3401" s="34">
        <v>28851698</v>
      </c>
      <c r="B3401" s="5">
        <v>45161</v>
      </c>
      <c r="C3401" s="2" t="s">
        <v>715</v>
      </c>
      <c r="D3401" s="34" t="s">
        <v>38</v>
      </c>
      <c r="E3401" s="34" t="s">
        <v>30</v>
      </c>
      <c r="F3401" s="34">
        <v>129213</v>
      </c>
      <c r="G3401" s="1" t="s">
        <v>425</v>
      </c>
      <c r="H3401" s="46">
        <v>21249</v>
      </c>
      <c r="I3401" s="46">
        <v>1341.34</v>
      </c>
      <c r="J3401" s="47">
        <v>709.404</v>
      </c>
      <c r="K3401" s="34"/>
      <c r="L3401" s="34" t="s">
        <v>798</v>
      </c>
      <c r="M3401" s="5">
        <v>45161</v>
      </c>
      <c r="N3401" s="2"/>
      <c r="O3401" s="5">
        <v>45180</v>
      </c>
      <c r="P3401" s="2"/>
      <c r="Q3401" s="2"/>
      <c r="R3401" s="1"/>
      <c r="S3401" s="45"/>
      <c r="T3401" s="31"/>
    </row>
    <row r="3402" spans="1:20" hidden="1" x14ac:dyDescent="0.25">
      <c r="A3402" s="34">
        <v>29231899</v>
      </c>
      <c r="B3402" s="5">
        <v>45166</v>
      </c>
      <c r="C3402" s="2" t="s">
        <v>715</v>
      </c>
      <c r="D3402" s="34" t="s">
        <v>366</v>
      </c>
      <c r="E3402" s="34" t="s">
        <v>6</v>
      </c>
      <c r="F3402" s="34">
        <v>129217</v>
      </c>
      <c r="G3402" s="1" t="s">
        <v>422</v>
      </c>
      <c r="H3402" s="46">
        <v>1530.54</v>
      </c>
      <c r="I3402" s="46">
        <v>250</v>
      </c>
      <c r="J3402" s="47">
        <v>62.194000000000003</v>
      </c>
      <c r="K3402" s="34"/>
      <c r="L3402" s="34" t="s">
        <v>655</v>
      </c>
      <c r="M3402" s="5">
        <v>45161</v>
      </c>
      <c r="N3402" s="2"/>
      <c r="O3402" s="5">
        <v>45177</v>
      </c>
      <c r="P3402" s="2"/>
      <c r="Q3402" s="2"/>
      <c r="R3402" s="1"/>
      <c r="S3402" s="45"/>
      <c r="T3402" s="31"/>
    </row>
    <row r="3403" spans="1:20" hidden="1" x14ac:dyDescent="0.25">
      <c r="A3403" s="34">
        <v>29347699</v>
      </c>
      <c r="B3403" s="5">
        <v>45162</v>
      </c>
      <c r="C3403" s="2" t="s">
        <v>715</v>
      </c>
      <c r="D3403" s="34" t="s">
        <v>14</v>
      </c>
      <c r="E3403" s="34" t="s">
        <v>10</v>
      </c>
      <c r="F3403" s="34">
        <v>129218</v>
      </c>
      <c r="G3403" s="1" t="s">
        <v>423</v>
      </c>
      <c r="H3403" s="46">
        <v>1242.56</v>
      </c>
      <c r="I3403" s="46">
        <v>159.09</v>
      </c>
      <c r="J3403" s="47">
        <v>57.978000000000002</v>
      </c>
      <c r="K3403" s="34"/>
      <c r="L3403" s="34" t="s">
        <v>510</v>
      </c>
      <c r="M3403" s="5">
        <v>45161</v>
      </c>
      <c r="N3403" s="2"/>
      <c r="O3403" s="2">
        <v>45177</v>
      </c>
      <c r="P3403" s="2"/>
      <c r="Q3403" s="2"/>
      <c r="R3403" s="1"/>
      <c r="S3403" s="45"/>
      <c r="T3403" s="31"/>
    </row>
    <row r="3404" spans="1:20" hidden="1" x14ac:dyDescent="0.25">
      <c r="A3404" s="34">
        <v>29347700</v>
      </c>
      <c r="B3404" s="5">
        <v>45162</v>
      </c>
      <c r="C3404" s="2" t="s">
        <v>715</v>
      </c>
      <c r="D3404" s="34" t="s">
        <v>151</v>
      </c>
      <c r="E3404" s="34" t="s">
        <v>33</v>
      </c>
      <c r="F3404" s="34">
        <v>129219</v>
      </c>
      <c r="G3404" s="1" t="s">
        <v>425</v>
      </c>
      <c r="H3404" s="46">
        <v>451.72</v>
      </c>
      <c r="I3404" s="46">
        <v>150</v>
      </c>
      <c r="J3404" s="47">
        <v>27.832999999999998</v>
      </c>
      <c r="K3404" s="34"/>
      <c r="L3404" s="34" t="s">
        <v>510</v>
      </c>
      <c r="M3404" s="5">
        <v>45161</v>
      </c>
      <c r="N3404" s="2"/>
      <c r="O3404" s="2">
        <v>45177</v>
      </c>
      <c r="P3404" s="2"/>
      <c r="Q3404" s="2"/>
      <c r="R3404" s="1"/>
      <c r="S3404" s="45"/>
      <c r="T3404" s="31"/>
    </row>
    <row r="3405" spans="1:20" hidden="1" x14ac:dyDescent="0.25">
      <c r="A3405" s="34">
        <v>29347702</v>
      </c>
      <c r="B3405" s="5">
        <v>45162</v>
      </c>
      <c r="C3405" s="2" t="s">
        <v>715</v>
      </c>
      <c r="D3405" s="34" t="s">
        <v>232</v>
      </c>
      <c r="E3405" s="34" t="s">
        <v>26</v>
      </c>
      <c r="F3405" s="34">
        <v>129220</v>
      </c>
      <c r="G3405" s="1" t="s">
        <v>424</v>
      </c>
      <c r="H3405" s="46">
        <v>622.79999999999995</v>
      </c>
      <c r="I3405" s="46">
        <v>451.48</v>
      </c>
      <c r="J3405" s="47">
        <v>27.832999999999998</v>
      </c>
      <c r="K3405" s="34"/>
      <c r="L3405" s="34" t="s">
        <v>798</v>
      </c>
      <c r="M3405" s="5">
        <v>45161</v>
      </c>
      <c r="N3405" s="2"/>
      <c r="O3405" s="5">
        <v>45194</v>
      </c>
      <c r="P3405" s="2"/>
      <c r="Q3405" s="2"/>
      <c r="R3405" s="1"/>
      <c r="S3405" s="45"/>
      <c r="T3405" s="31"/>
    </row>
    <row r="3406" spans="1:20" hidden="1" x14ac:dyDescent="0.25">
      <c r="A3406" s="34"/>
      <c r="B3406" s="5">
        <v>45162</v>
      </c>
      <c r="C3406" s="2" t="s">
        <v>715</v>
      </c>
      <c r="D3406" s="34" t="s">
        <v>363</v>
      </c>
      <c r="E3406" s="34" t="s">
        <v>51</v>
      </c>
      <c r="F3406" s="34">
        <v>129224</v>
      </c>
      <c r="G3406" s="1" t="s">
        <v>422</v>
      </c>
      <c r="H3406" s="46">
        <v>4627.9799999999996</v>
      </c>
      <c r="I3406" s="46">
        <v>991.89</v>
      </c>
      <c r="J3406" s="47">
        <v>236.25</v>
      </c>
      <c r="K3406" s="34"/>
      <c r="L3406" s="34" t="s">
        <v>883</v>
      </c>
      <c r="M3406" s="5">
        <v>45161</v>
      </c>
      <c r="N3406" s="2" t="s">
        <v>1482</v>
      </c>
      <c r="O3406" s="5">
        <v>45175</v>
      </c>
      <c r="P3406" s="2"/>
      <c r="Q3406" s="2"/>
      <c r="R3406" s="1"/>
      <c r="S3406" s="45"/>
      <c r="T3406" s="31"/>
    </row>
    <row r="3407" spans="1:20" hidden="1" x14ac:dyDescent="0.25">
      <c r="A3407" s="34"/>
      <c r="B3407" s="5">
        <v>45162</v>
      </c>
      <c r="C3407" s="2" t="s">
        <v>715</v>
      </c>
      <c r="D3407" s="34" t="s">
        <v>1110</v>
      </c>
      <c r="E3407" s="34" t="s">
        <v>80</v>
      </c>
      <c r="F3407" s="34">
        <v>129226</v>
      </c>
      <c r="G3407" s="1" t="s">
        <v>423</v>
      </c>
      <c r="H3407" s="46">
        <v>4642.54</v>
      </c>
      <c r="I3407" s="46">
        <v>145</v>
      </c>
      <c r="J3407" s="47">
        <v>13.939</v>
      </c>
      <c r="K3407" s="34"/>
      <c r="L3407" s="34" t="s">
        <v>510</v>
      </c>
      <c r="M3407" s="5">
        <v>45161</v>
      </c>
      <c r="N3407" s="2" t="s">
        <v>1482</v>
      </c>
      <c r="O3407" s="2">
        <v>45187</v>
      </c>
      <c r="P3407" s="2"/>
      <c r="Q3407" s="2"/>
      <c r="R3407" s="1"/>
      <c r="S3407" s="45"/>
      <c r="T3407" s="31"/>
    </row>
    <row r="3408" spans="1:20" hidden="1" x14ac:dyDescent="0.25">
      <c r="A3408" s="34">
        <v>29398798</v>
      </c>
      <c r="B3408" s="5">
        <v>45185</v>
      </c>
      <c r="C3408" s="2" t="s">
        <v>1182</v>
      </c>
      <c r="D3408" s="34" t="s">
        <v>1287</v>
      </c>
      <c r="E3408" s="34" t="s">
        <v>51</v>
      </c>
      <c r="F3408" s="34">
        <v>129234</v>
      </c>
      <c r="G3408" s="1" t="s">
        <v>422</v>
      </c>
      <c r="H3408" s="46">
        <v>101000</v>
      </c>
      <c r="I3408" s="46">
        <v>2580.14</v>
      </c>
      <c r="J3408" s="56">
        <v>3357</v>
      </c>
      <c r="K3408" s="34"/>
      <c r="L3408" s="34" t="s">
        <v>844</v>
      </c>
      <c r="M3408" s="5">
        <v>45162</v>
      </c>
      <c r="N3408" s="2"/>
      <c r="O3408" s="5" t="s">
        <v>1290</v>
      </c>
      <c r="P3408" s="2"/>
      <c r="Q3408" s="2"/>
      <c r="R3408" s="1"/>
      <c r="S3408" s="45"/>
      <c r="T3408" s="31"/>
    </row>
    <row r="3409" spans="1:20" hidden="1" x14ac:dyDescent="0.25">
      <c r="A3409" s="34">
        <v>29441598</v>
      </c>
      <c r="B3409" s="5">
        <v>45162</v>
      </c>
      <c r="C3409" s="2" t="s">
        <v>715</v>
      </c>
      <c r="D3409" s="34" t="s">
        <v>291</v>
      </c>
      <c r="E3409" s="34" t="s">
        <v>6</v>
      </c>
      <c r="F3409" s="34">
        <v>129246</v>
      </c>
      <c r="G3409" s="1" t="s">
        <v>422</v>
      </c>
      <c r="H3409" s="46">
        <v>10902.53</v>
      </c>
      <c r="I3409" s="46">
        <v>305.27</v>
      </c>
      <c r="J3409" s="47">
        <v>53.67</v>
      </c>
      <c r="K3409" s="34"/>
      <c r="L3409" s="34" t="s">
        <v>655</v>
      </c>
      <c r="M3409" s="5">
        <v>45162</v>
      </c>
      <c r="N3409" s="2"/>
      <c r="O3409" s="5">
        <v>45169</v>
      </c>
      <c r="P3409" s="2"/>
      <c r="Q3409" s="2"/>
      <c r="R3409" s="1"/>
      <c r="S3409" s="45"/>
      <c r="T3409" s="31"/>
    </row>
    <row r="3410" spans="1:20" hidden="1" x14ac:dyDescent="0.25">
      <c r="A3410" s="34">
        <v>29357499</v>
      </c>
      <c r="B3410" s="5">
        <v>45163</v>
      </c>
      <c r="C3410" s="2" t="s">
        <v>715</v>
      </c>
      <c r="D3410" s="34" t="s">
        <v>895</v>
      </c>
      <c r="E3410" s="34" t="s">
        <v>80</v>
      </c>
      <c r="F3410" s="34">
        <v>129251</v>
      </c>
      <c r="G3410" s="1" t="s">
        <v>423</v>
      </c>
      <c r="H3410" s="46">
        <v>41.28</v>
      </c>
      <c r="I3410" s="46">
        <v>145</v>
      </c>
      <c r="J3410" s="47">
        <v>8.1999999999999993</v>
      </c>
      <c r="K3410" s="34"/>
      <c r="L3410" s="34" t="s">
        <v>510</v>
      </c>
      <c r="M3410" s="5">
        <v>45162</v>
      </c>
      <c r="N3410" s="2"/>
      <c r="O3410" s="2">
        <v>45184</v>
      </c>
      <c r="P3410" s="2"/>
      <c r="Q3410" s="2"/>
      <c r="R3410" s="1"/>
      <c r="S3410" s="45"/>
      <c r="T3410" s="31"/>
    </row>
    <row r="3411" spans="1:20" hidden="1" x14ac:dyDescent="0.25">
      <c r="A3411" s="34">
        <v>29026398</v>
      </c>
      <c r="B3411" s="5">
        <v>45162</v>
      </c>
      <c r="C3411" s="2" t="s">
        <v>715</v>
      </c>
      <c r="D3411" s="34" t="s">
        <v>1109</v>
      </c>
      <c r="E3411" s="34" t="s">
        <v>6</v>
      </c>
      <c r="F3411" s="34">
        <v>129263</v>
      </c>
      <c r="G3411" s="1" t="s">
        <v>422</v>
      </c>
      <c r="H3411" s="46">
        <v>5429</v>
      </c>
      <c r="I3411" s="46">
        <v>250</v>
      </c>
      <c r="J3411" s="47">
        <v>172.85499999999999</v>
      </c>
      <c r="K3411" s="34"/>
      <c r="L3411" s="34" t="s">
        <v>655</v>
      </c>
      <c r="M3411" s="5">
        <v>45162</v>
      </c>
      <c r="N3411" s="2"/>
      <c r="O3411" s="5">
        <v>45175</v>
      </c>
      <c r="P3411" s="2"/>
      <c r="Q3411" s="2"/>
      <c r="R3411" s="1"/>
      <c r="S3411" s="45"/>
      <c r="T3411" s="31"/>
    </row>
    <row r="3412" spans="1:20" hidden="1" x14ac:dyDescent="0.25">
      <c r="A3412" s="34">
        <v>29093098</v>
      </c>
      <c r="B3412" s="5">
        <v>45162</v>
      </c>
      <c r="C3412" s="2" t="s">
        <v>715</v>
      </c>
      <c r="D3412" s="34" t="s">
        <v>31</v>
      </c>
      <c r="E3412" s="34" t="s">
        <v>26</v>
      </c>
      <c r="F3412" s="34">
        <v>129264</v>
      </c>
      <c r="G3412" s="1" t="s">
        <v>424</v>
      </c>
      <c r="H3412" s="46">
        <v>12431.07</v>
      </c>
      <c r="I3412" s="46">
        <v>795.19</v>
      </c>
      <c r="J3412" s="47">
        <v>397.59699999999998</v>
      </c>
      <c r="K3412" s="34"/>
      <c r="L3412" s="34" t="s">
        <v>510</v>
      </c>
      <c r="M3412" s="5">
        <v>45162</v>
      </c>
      <c r="N3412" s="2"/>
      <c r="O3412" s="2">
        <v>45198</v>
      </c>
      <c r="P3412" s="2"/>
      <c r="Q3412" s="2"/>
      <c r="R3412" s="1"/>
      <c r="S3412" s="45"/>
      <c r="T3412" s="31"/>
    </row>
    <row r="3413" spans="1:20" hidden="1" x14ac:dyDescent="0.25">
      <c r="A3413" s="34">
        <v>29019098</v>
      </c>
      <c r="B3413" s="5">
        <v>45162</v>
      </c>
      <c r="C3413" s="2" t="s">
        <v>715</v>
      </c>
      <c r="D3413" s="34" t="s">
        <v>1108</v>
      </c>
      <c r="E3413" s="34" t="s">
        <v>6</v>
      </c>
      <c r="F3413" s="34">
        <v>129265</v>
      </c>
      <c r="G3413" s="1" t="s">
        <v>422</v>
      </c>
      <c r="H3413" s="46">
        <v>25961.68</v>
      </c>
      <c r="I3413" s="46">
        <v>778.85</v>
      </c>
      <c r="J3413" s="47">
        <v>852.27</v>
      </c>
      <c r="K3413" s="34"/>
      <c r="L3413" s="34" t="s">
        <v>655</v>
      </c>
      <c r="M3413" s="5">
        <v>45162</v>
      </c>
      <c r="N3413" s="2"/>
      <c r="O3413" s="5">
        <v>45173</v>
      </c>
      <c r="P3413" s="2"/>
      <c r="Q3413" s="2"/>
      <c r="R3413" s="1"/>
      <c r="S3413" s="45"/>
      <c r="T3413" s="31"/>
    </row>
    <row r="3414" spans="1:20" hidden="1" x14ac:dyDescent="0.25">
      <c r="A3414" s="34">
        <v>28936598</v>
      </c>
      <c r="B3414" s="5">
        <v>45162</v>
      </c>
      <c r="C3414" s="2" t="s">
        <v>715</v>
      </c>
      <c r="D3414" s="34" t="s">
        <v>708</v>
      </c>
      <c r="E3414" s="34" t="s">
        <v>33</v>
      </c>
      <c r="F3414" s="34">
        <v>129266</v>
      </c>
      <c r="G3414" s="1" t="s">
        <v>425</v>
      </c>
      <c r="H3414" s="46">
        <v>12299</v>
      </c>
      <c r="I3414" s="46">
        <v>434.83</v>
      </c>
      <c r="J3414" s="47">
        <v>450.17200000000003</v>
      </c>
      <c r="K3414" s="34"/>
      <c r="L3414" s="34" t="s">
        <v>510</v>
      </c>
      <c r="M3414" s="5">
        <v>45162</v>
      </c>
      <c r="N3414" s="2"/>
      <c r="O3414" s="2">
        <v>45177</v>
      </c>
      <c r="P3414" s="2"/>
      <c r="Q3414" s="2"/>
      <c r="R3414" s="1"/>
      <c r="S3414" s="45"/>
      <c r="T3414" s="31"/>
    </row>
    <row r="3415" spans="1:20" hidden="1" x14ac:dyDescent="0.25">
      <c r="A3415" s="34">
        <v>29051898</v>
      </c>
      <c r="B3415" s="5">
        <v>45162</v>
      </c>
      <c r="C3415" s="2" t="s">
        <v>715</v>
      </c>
      <c r="D3415" s="34" t="s">
        <v>205</v>
      </c>
      <c r="E3415" s="34" t="s">
        <v>10</v>
      </c>
      <c r="F3415" s="34">
        <v>129268</v>
      </c>
      <c r="G3415" s="1" t="s">
        <v>423</v>
      </c>
      <c r="H3415" s="46">
        <v>98265</v>
      </c>
      <c r="I3415" s="46">
        <v>4053.82</v>
      </c>
      <c r="J3415" s="47">
        <v>3382.4079999999999</v>
      </c>
      <c r="K3415" s="34"/>
      <c r="L3415" s="34" t="s">
        <v>61</v>
      </c>
      <c r="M3415" s="5">
        <v>45162</v>
      </c>
      <c r="N3415" s="2"/>
      <c r="O3415" s="5">
        <v>45162</v>
      </c>
      <c r="P3415" s="2"/>
      <c r="Q3415" s="2"/>
      <c r="R3415" s="1"/>
      <c r="S3415" s="45"/>
      <c r="T3415" s="31"/>
    </row>
    <row r="3416" spans="1:20" hidden="1" x14ac:dyDescent="0.25">
      <c r="A3416" s="34">
        <v>28571298</v>
      </c>
      <c r="B3416" s="5">
        <v>45162</v>
      </c>
      <c r="C3416" s="2" t="s">
        <v>715</v>
      </c>
      <c r="D3416" s="34" t="s">
        <v>63</v>
      </c>
      <c r="E3416" s="34" t="s">
        <v>24</v>
      </c>
      <c r="F3416" s="34">
        <v>129269</v>
      </c>
      <c r="G3416" s="1" t="s">
        <v>423</v>
      </c>
      <c r="H3416" s="46">
        <v>51539.92</v>
      </c>
      <c r="I3416" s="46">
        <v>2259.6999999999998</v>
      </c>
      <c r="J3416" s="47">
        <v>2024.279</v>
      </c>
      <c r="K3416" s="34"/>
      <c r="L3416" s="34" t="s">
        <v>61</v>
      </c>
      <c r="M3416" s="5">
        <v>45162</v>
      </c>
      <c r="N3416" s="2"/>
      <c r="O3416" s="5" t="s">
        <v>1175</v>
      </c>
      <c r="P3416" s="2"/>
      <c r="Q3416" s="2"/>
      <c r="R3416" s="1"/>
      <c r="S3416" s="45"/>
      <c r="T3416" s="31"/>
    </row>
    <row r="3417" spans="1:20" hidden="1" x14ac:dyDescent="0.25">
      <c r="A3417" s="34">
        <v>27923698</v>
      </c>
      <c r="B3417" s="5">
        <v>45163</v>
      </c>
      <c r="C3417" s="2" t="s">
        <v>715</v>
      </c>
      <c r="D3417" s="34" t="s">
        <v>845</v>
      </c>
      <c r="E3417" s="34" t="s">
        <v>51</v>
      </c>
      <c r="F3417" s="34">
        <v>129270</v>
      </c>
      <c r="G3417" s="1" t="s">
        <v>422</v>
      </c>
      <c r="H3417" s="46">
        <v>129676.45</v>
      </c>
      <c r="I3417" s="46">
        <v>4940.59</v>
      </c>
      <c r="J3417" s="47">
        <v>5900</v>
      </c>
      <c r="K3417" s="34"/>
      <c r="L3417" s="34" t="s">
        <v>799</v>
      </c>
      <c r="M3417" s="5">
        <v>45162</v>
      </c>
      <c r="N3417" s="2"/>
      <c r="O3417" s="5">
        <v>45166</v>
      </c>
      <c r="P3417" s="2"/>
      <c r="Q3417" s="2"/>
      <c r="R3417" s="1"/>
      <c r="S3417" s="45"/>
      <c r="T3417" s="31"/>
    </row>
    <row r="3418" spans="1:20" hidden="1" x14ac:dyDescent="0.25">
      <c r="A3418" s="34">
        <v>29115898</v>
      </c>
      <c r="B3418" s="5">
        <v>45162</v>
      </c>
      <c r="C3418" s="2" t="s">
        <v>715</v>
      </c>
      <c r="D3418" s="34" t="s">
        <v>125</v>
      </c>
      <c r="E3418" s="34" t="s">
        <v>30</v>
      </c>
      <c r="F3418" s="34">
        <v>129271</v>
      </c>
      <c r="G3418" s="1" t="s">
        <v>425</v>
      </c>
      <c r="H3418" s="46">
        <v>10200</v>
      </c>
      <c r="I3418" s="46">
        <v>739.91</v>
      </c>
      <c r="J3418" s="47">
        <v>367</v>
      </c>
      <c r="K3418" s="34"/>
      <c r="L3418" s="34" t="s">
        <v>798</v>
      </c>
      <c r="M3418" s="5">
        <v>45162</v>
      </c>
      <c r="N3418" s="2"/>
      <c r="O3418" s="5">
        <v>45181</v>
      </c>
      <c r="P3418" s="2"/>
      <c r="Q3418" s="2"/>
      <c r="R3418" s="1"/>
      <c r="S3418" s="45"/>
      <c r="T3418" s="31"/>
    </row>
    <row r="3419" spans="1:20" hidden="1" x14ac:dyDescent="0.25">
      <c r="A3419" s="34">
        <v>29079398</v>
      </c>
      <c r="B3419" s="5">
        <v>45162</v>
      </c>
      <c r="C3419" s="2" t="s">
        <v>715</v>
      </c>
      <c r="D3419" s="34" t="s">
        <v>219</v>
      </c>
      <c r="E3419" s="34" t="s">
        <v>6</v>
      </c>
      <c r="F3419" s="34">
        <v>129272</v>
      </c>
      <c r="G3419" s="1" t="s">
        <v>422</v>
      </c>
      <c r="H3419" s="46">
        <v>11948.31</v>
      </c>
      <c r="I3419" s="46">
        <v>358.45</v>
      </c>
      <c r="J3419" s="47">
        <v>397</v>
      </c>
      <c r="K3419" s="34"/>
      <c r="L3419" s="34" t="s">
        <v>655</v>
      </c>
      <c r="M3419" s="5">
        <v>45162</v>
      </c>
      <c r="N3419" s="2"/>
      <c r="O3419" s="5">
        <v>45175</v>
      </c>
      <c r="P3419" s="2"/>
      <c r="Q3419" s="2"/>
      <c r="R3419" s="1"/>
      <c r="S3419" s="45"/>
      <c r="T3419" s="31"/>
    </row>
    <row r="3420" spans="1:20" hidden="1" x14ac:dyDescent="0.25">
      <c r="A3420" s="34">
        <v>29479199</v>
      </c>
      <c r="B3420" s="5">
        <v>45163</v>
      </c>
      <c r="C3420" s="2" t="s">
        <v>715</v>
      </c>
      <c r="D3420" s="34" t="s">
        <v>171</v>
      </c>
      <c r="E3420" s="34" t="s">
        <v>51</v>
      </c>
      <c r="F3420" s="34">
        <v>129278</v>
      </c>
      <c r="G3420" s="1" t="s">
        <v>422</v>
      </c>
      <c r="H3420" s="46">
        <v>2520</v>
      </c>
      <c r="I3420" s="46">
        <v>250</v>
      </c>
      <c r="J3420" s="47">
        <v>21</v>
      </c>
      <c r="K3420" s="34"/>
      <c r="L3420" s="34" t="s">
        <v>796</v>
      </c>
      <c r="M3420" s="5">
        <v>45162</v>
      </c>
      <c r="N3420" s="2"/>
      <c r="O3420" s="5">
        <v>45180</v>
      </c>
      <c r="P3420" s="2"/>
      <c r="Q3420" s="2"/>
      <c r="R3420" s="1"/>
      <c r="S3420" s="45"/>
      <c r="T3420" s="31"/>
    </row>
    <row r="3421" spans="1:20" hidden="1" x14ac:dyDescent="0.25">
      <c r="A3421" s="34">
        <v>29348498</v>
      </c>
      <c r="B3421" s="5">
        <v>45162</v>
      </c>
      <c r="C3421" s="2" t="s">
        <v>715</v>
      </c>
      <c r="D3421" s="34" t="s">
        <v>1013</v>
      </c>
      <c r="E3421" s="34" t="s">
        <v>26</v>
      </c>
      <c r="F3421" s="34">
        <v>129293</v>
      </c>
      <c r="G3421" s="1" t="s">
        <v>424</v>
      </c>
      <c r="H3421" s="46">
        <v>10491.69</v>
      </c>
      <c r="I3421" s="46">
        <v>670</v>
      </c>
      <c r="J3421" s="47">
        <v>335</v>
      </c>
      <c r="K3421" s="34"/>
      <c r="L3421" s="34" t="s">
        <v>510</v>
      </c>
      <c r="M3421" s="5">
        <v>45162</v>
      </c>
      <c r="N3421" s="2"/>
      <c r="O3421" s="2">
        <v>45191</v>
      </c>
      <c r="P3421" s="2"/>
      <c r="Q3421" s="2"/>
      <c r="R3421" s="1"/>
      <c r="S3421" s="45"/>
      <c r="T3421" s="31"/>
    </row>
    <row r="3422" spans="1:20" hidden="1" x14ac:dyDescent="0.25">
      <c r="A3422" s="34">
        <v>29253798</v>
      </c>
      <c r="B3422" s="5">
        <v>45162</v>
      </c>
      <c r="C3422" s="2" t="s">
        <v>715</v>
      </c>
      <c r="D3422" s="34" t="s">
        <v>44</v>
      </c>
      <c r="E3422" s="34" t="s">
        <v>26</v>
      </c>
      <c r="F3422" s="34">
        <v>129295</v>
      </c>
      <c r="G3422" s="1" t="s">
        <v>424</v>
      </c>
      <c r="H3422" s="46">
        <v>8406.73</v>
      </c>
      <c r="I3422" s="46">
        <v>524</v>
      </c>
      <c r="J3422" s="47">
        <v>262</v>
      </c>
      <c r="K3422" s="34"/>
      <c r="L3422" s="34" t="s">
        <v>510</v>
      </c>
      <c r="M3422" s="5">
        <v>45162</v>
      </c>
      <c r="N3422" s="2"/>
      <c r="O3422" s="2">
        <v>45187</v>
      </c>
      <c r="P3422" s="2"/>
      <c r="Q3422" s="2"/>
      <c r="R3422" s="1"/>
      <c r="S3422" s="45"/>
      <c r="T3422" s="31"/>
    </row>
    <row r="3423" spans="1:20" hidden="1" x14ac:dyDescent="0.25">
      <c r="A3423" s="34">
        <v>29254798</v>
      </c>
      <c r="B3423" s="5">
        <v>45162</v>
      </c>
      <c r="C3423" s="2" t="s">
        <v>715</v>
      </c>
      <c r="D3423" s="34" t="s">
        <v>44</v>
      </c>
      <c r="E3423" s="34" t="s">
        <v>26</v>
      </c>
      <c r="F3423" s="34">
        <v>129296</v>
      </c>
      <c r="G3423" s="1" t="s">
        <v>424</v>
      </c>
      <c r="H3423" s="46">
        <v>11451.8</v>
      </c>
      <c r="I3423" s="46">
        <v>772</v>
      </c>
      <c r="J3423" s="47">
        <v>386</v>
      </c>
      <c r="K3423" s="34"/>
      <c r="L3423" s="34" t="s">
        <v>510</v>
      </c>
      <c r="M3423" s="5">
        <v>45162</v>
      </c>
      <c r="N3423" s="2"/>
      <c r="O3423" s="2">
        <v>45187</v>
      </c>
      <c r="P3423" s="2"/>
      <c r="Q3423" s="2"/>
      <c r="R3423" s="1"/>
      <c r="S3423" s="45"/>
      <c r="T3423" s="31"/>
    </row>
    <row r="3424" spans="1:20" hidden="1" x14ac:dyDescent="0.25">
      <c r="A3424" s="34">
        <v>27845098</v>
      </c>
      <c r="B3424" s="5">
        <v>45163</v>
      </c>
      <c r="C3424" s="2" t="s">
        <v>715</v>
      </c>
      <c r="D3424" s="34" t="s">
        <v>1065</v>
      </c>
      <c r="E3424" s="34" t="s">
        <v>51</v>
      </c>
      <c r="F3424" s="34">
        <v>129301</v>
      </c>
      <c r="G3424" s="1" t="s">
        <v>422</v>
      </c>
      <c r="H3424" s="46">
        <v>12986.16</v>
      </c>
      <c r="I3424" s="46">
        <v>516.5</v>
      </c>
      <c r="J3424" s="47">
        <v>380.47199999999998</v>
      </c>
      <c r="K3424" s="34"/>
      <c r="L3424" s="34" t="s">
        <v>796</v>
      </c>
      <c r="M3424" s="5">
        <v>45162</v>
      </c>
      <c r="N3424" s="2"/>
      <c r="O3424" s="5">
        <v>45180</v>
      </c>
      <c r="P3424" s="2"/>
      <c r="Q3424" s="2"/>
      <c r="R3424" s="1"/>
      <c r="S3424" s="45"/>
      <c r="T3424" s="31"/>
    </row>
    <row r="3425" spans="1:20" hidden="1" x14ac:dyDescent="0.25">
      <c r="A3425" s="32">
        <v>28243098</v>
      </c>
      <c r="B3425" s="5">
        <v>45168</v>
      </c>
      <c r="C3425" s="2" t="s">
        <v>715</v>
      </c>
      <c r="D3425" s="34" t="s">
        <v>110</v>
      </c>
      <c r="E3425" s="34" t="s">
        <v>51</v>
      </c>
      <c r="F3425" s="34">
        <v>129303</v>
      </c>
      <c r="G3425" s="1" t="s">
        <v>422</v>
      </c>
      <c r="H3425" s="46">
        <v>50000</v>
      </c>
      <c r="I3425" s="46">
        <v>2578.2199999999998</v>
      </c>
      <c r="J3425" s="47">
        <v>2062.5729999999999</v>
      </c>
      <c r="K3425" s="34"/>
      <c r="L3425" s="34" t="s">
        <v>796</v>
      </c>
      <c r="M3425" s="5">
        <v>45162</v>
      </c>
      <c r="N3425" s="2"/>
      <c r="O3425" s="5">
        <v>45188</v>
      </c>
      <c r="P3425" s="2"/>
      <c r="Q3425" s="2"/>
      <c r="R3425" s="1"/>
      <c r="S3425" s="45"/>
      <c r="T3425" s="31"/>
    </row>
    <row r="3426" spans="1:20" hidden="1" x14ac:dyDescent="0.25">
      <c r="A3426" s="34">
        <v>28437098</v>
      </c>
      <c r="B3426" s="5">
        <v>45162</v>
      </c>
      <c r="C3426" s="2" t="s">
        <v>715</v>
      </c>
      <c r="D3426" s="34" t="s">
        <v>443</v>
      </c>
      <c r="E3426" s="34" t="s">
        <v>28</v>
      </c>
      <c r="F3426" s="34">
        <v>129304</v>
      </c>
      <c r="G3426" s="1" t="s">
        <v>425</v>
      </c>
      <c r="H3426" s="46">
        <v>13889</v>
      </c>
      <c r="I3426" s="46">
        <v>869.27</v>
      </c>
      <c r="J3426" s="47">
        <v>586.86699999999996</v>
      </c>
      <c r="K3426" s="34"/>
      <c r="L3426" s="34" t="s">
        <v>798</v>
      </c>
      <c r="M3426" s="5">
        <v>45162</v>
      </c>
      <c r="N3426" s="2"/>
      <c r="O3426" s="5">
        <v>45183</v>
      </c>
      <c r="P3426" s="2"/>
      <c r="Q3426" s="2"/>
      <c r="R3426" s="1"/>
      <c r="S3426" s="45"/>
      <c r="T3426" s="31"/>
    </row>
    <row r="3427" spans="1:20" hidden="1" x14ac:dyDescent="0.25">
      <c r="A3427" s="34">
        <v>28507298</v>
      </c>
      <c r="B3427" s="5">
        <v>45163</v>
      </c>
      <c r="C3427" s="2" t="s">
        <v>715</v>
      </c>
      <c r="D3427" s="34" t="s">
        <v>1117</v>
      </c>
      <c r="E3427" s="34" t="s">
        <v>26</v>
      </c>
      <c r="F3427" s="34">
        <v>129305</v>
      </c>
      <c r="G3427" s="1" t="s">
        <v>424</v>
      </c>
      <c r="H3427" s="46">
        <v>19339.53</v>
      </c>
      <c r="I3427" s="46">
        <v>1473.91</v>
      </c>
      <c r="J3427" s="47">
        <v>736.95600000000002</v>
      </c>
      <c r="K3427" s="34"/>
      <c r="L3427" s="34" t="s">
        <v>510</v>
      </c>
      <c r="M3427" s="5">
        <v>45162</v>
      </c>
      <c r="N3427" s="2"/>
      <c r="O3427" s="2">
        <v>45187</v>
      </c>
      <c r="P3427" s="2"/>
      <c r="Q3427" s="2"/>
      <c r="R3427" s="1"/>
      <c r="S3427" s="45"/>
      <c r="T3427" s="31"/>
    </row>
    <row r="3428" spans="1:20" hidden="1" x14ac:dyDescent="0.25">
      <c r="A3428" s="34">
        <v>28477698</v>
      </c>
      <c r="B3428" s="5">
        <v>45163</v>
      </c>
      <c r="C3428" s="2" t="s">
        <v>715</v>
      </c>
      <c r="D3428" s="34" t="s">
        <v>85</v>
      </c>
      <c r="E3428" s="34" t="s">
        <v>80</v>
      </c>
      <c r="F3428" s="34">
        <v>129307</v>
      </c>
      <c r="G3428" s="1" t="s">
        <v>423</v>
      </c>
      <c r="H3428" s="46">
        <v>9027.49</v>
      </c>
      <c r="I3428" s="46">
        <v>379.36</v>
      </c>
      <c r="J3428" s="47">
        <v>303.49</v>
      </c>
      <c r="K3428" s="34"/>
      <c r="L3428" s="34" t="s">
        <v>510</v>
      </c>
      <c r="M3428" s="5">
        <v>45162</v>
      </c>
      <c r="N3428" s="2"/>
      <c r="O3428" s="2">
        <v>45174</v>
      </c>
      <c r="P3428" s="2"/>
      <c r="Q3428" s="2"/>
      <c r="R3428" s="1"/>
      <c r="S3428" s="45"/>
      <c r="T3428" s="31"/>
    </row>
    <row r="3429" spans="1:20" hidden="1" x14ac:dyDescent="0.25">
      <c r="A3429" s="34">
        <v>29035398</v>
      </c>
      <c r="B3429" s="5">
        <v>45163</v>
      </c>
      <c r="C3429" s="2" t="s">
        <v>715</v>
      </c>
      <c r="D3429" s="34" t="s">
        <v>1113</v>
      </c>
      <c r="E3429" s="34" t="s">
        <v>6</v>
      </c>
      <c r="F3429" s="34">
        <v>129308</v>
      </c>
      <c r="G3429" s="1" t="s">
        <v>422</v>
      </c>
      <c r="H3429" s="46">
        <v>17380.25</v>
      </c>
      <c r="I3429" s="46">
        <v>521.41</v>
      </c>
      <c r="J3429" s="47">
        <v>506.93299999999999</v>
      </c>
      <c r="K3429" s="34"/>
      <c r="L3429" s="34" t="s">
        <v>655</v>
      </c>
      <c r="M3429" s="5">
        <v>45162</v>
      </c>
      <c r="N3429" s="2"/>
      <c r="O3429" s="5">
        <v>45170</v>
      </c>
      <c r="P3429" s="2"/>
      <c r="Q3429" s="2"/>
      <c r="R3429" s="1"/>
      <c r="S3429" s="45"/>
      <c r="T3429" s="31"/>
    </row>
    <row r="3430" spans="1:20" hidden="1" x14ac:dyDescent="0.25">
      <c r="A3430" s="34">
        <v>28754198</v>
      </c>
      <c r="B3430" s="5">
        <v>45163</v>
      </c>
      <c r="C3430" s="2" t="s">
        <v>715</v>
      </c>
      <c r="D3430" s="34" t="s">
        <v>711</v>
      </c>
      <c r="E3430" s="34" t="s">
        <v>6</v>
      </c>
      <c r="F3430" s="34">
        <v>129309</v>
      </c>
      <c r="G3430" s="1" t="s">
        <v>422</v>
      </c>
      <c r="H3430" s="46">
        <v>19385</v>
      </c>
      <c r="I3430" s="46">
        <v>581.54999999999995</v>
      </c>
      <c r="J3430" s="47">
        <v>937.66700000000003</v>
      </c>
      <c r="K3430" s="34"/>
      <c r="L3430" s="34" t="s">
        <v>655</v>
      </c>
      <c r="M3430" s="5">
        <v>45162</v>
      </c>
      <c r="N3430" s="2"/>
      <c r="O3430" s="5">
        <v>45175</v>
      </c>
      <c r="P3430" s="2"/>
      <c r="Q3430" s="2"/>
      <c r="R3430" s="1"/>
      <c r="S3430" s="45"/>
      <c r="T3430" s="31"/>
    </row>
    <row r="3431" spans="1:20" hidden="1" x14ac:dyDescent="0.25">
      <c r="A3431" s="32">
        <v>28458798</v>
      </c>
      <c r="B3431" s="5">
        <v>45168</v>
      </c>
      <c r="C3431" s="2" t="s">
        <v>715</v>
      </c>
      <c r="D3431" s="34" t="s">
        <v>1129</v>
      </c>
      <c r="E3431" s="34" t="s">
        <v>51</v>
      </c>
      <c r="F3431" s="34">
        <v>129313</v>
      </c>
      <c r="G3431" s="1" t="s">
        <v>422</v>
      </c>
      <c r="H3431" s="46">
        <v>12000</v>
      </c>
      <c r="I3431" s="46">
        <v>782.4</v>
      </c>
      <c r="J3431" s="47">
        <v>516.827</v>
      </c>
      <c r="K3431" s="34"/>
      <c r="L3431" s="34" t="s">
        <v>796</v>
      </c>
      <c r="M3431" s="5">
        <v>45162</v>
      </c>
      <c r="N3431" s="2"/>
      <c r="O3431" s="5">
        <v>45188</v>
      </c>
      <c r="P3431" s="2"/>
      <c r="Q3431" s="2"/>
      <c r="R3431" s="1"/>
      <c r="S3431" s="45"/>
      <c r="T3431" s="31"/>
    </row>
    <row r="3432" spans="1:20" hidden="1" x14ac:dyDescent="0.25">
      <c r="A3432" s="34">
        <v>27339298</v>
      </c>
      <c r="B3432" s="5">
        <v>45163</v>
      </c>
      <c r="C3432" s="2" t="s">
        <v>715</v>
      </c>
      <c r="D3432" s="34" t="s">
        <v>50</v>
      </c>
      <c r="E3432" s="34" t="s">
        <v>51</v>
      </c>
      <c r="F3432" s="34">
        <v>129314</v>
      </c>
      <c r="G3432" s="1" t="s">
        <v>422</v>
      </c>
      <c r="H3432" s="46">
        <v>7264.23</v>
      </c>
      <c r="I3432" s="46">
        <v>276.77</v>
      </c>
      <c r="J3432" s="47">
        <v>223.958</v>
      </c>
      <c r="K3432" s="34"/>
      <c r="L3432" s="34" t="s">
        <v>799</v>
      </c>
      <c r="M3432" s="5">
        <v>45162</v>
      </c>
      <c r="N3432" s="2"/>
      <c r="O3432" s="5">
        <v>45168</v>
      </c>
      <c r="P3432" s="5"/>
      <c r="Q3432" s="2"/>
      <c r="R3432" s="1"/>
      <c r="S3432" s="45"/>
      <c r="T3432" s="31"/>
    </row>
    <row r="3433" spans="1:20" hidden="1" x14ac:dyDescent="0.25">
      <c r="A3433" s="34">
        <v>28893798</v>
      </c>
      <c r="B3433" s="5">
        <v>45167</v>
      </c>
      <c r="C3433" s="2" t="s">
        <v>715</v>
      </c>
      <c r="D3433" s="34" t="s">
        <v>14</v>
      </c>
      <c r="E3433" s="34" t="s">
        <v>10</v>
      </c>
      <c r="F3433" s="34">
        <v>129315</v>
      </c>
      <c r="G3433" s="1" t="s">
        <v>423</v>
      </c>
      <c r="H3433" s="46">
        <v>55500</v>
      </c>
      <c r="I3433" s="46">
        <v>2530.35</v>
      </c>
      <c r="J3433" s="47">
        <v>2024.279</v>
      </c>
      <c r="K3433" s="34"/>
      <c r="L3433" s="34" t="s">
        <v>510</v>
      </c>
      <c r="M3433" s="5">
        <v>45162</v>
      </c>
      <c r="N3433" s="2"/>
      <c r="O3433" s="2">
        <v>45182</v>
      </c>
      <c r="P3433" s="2"/>
      <c r="Q3433" s="2"/>
      <c r="R3433" s="1"/>
      <c r="S3433" s="45"/>
      <c r="T3433" s="31"/>
    </row>
    <row r="3434" spans="1:20" hidden="1" x14ac:dyDescent="0.25">
      <c r="A3434" s="34">
        <v>28523398</v>
      </c>
      <c r="B3434" s="5">
        <v>45163</v>
      </c>
      <c r="C3434" s="2" t="s">
        <v>715</v>
      </c>
      <c r="D3434" s="34" t="s">
        <v>1047</v>
      </c>
      <c r="E3434" s="34" t="s">
        <v>51</v>
      </c>
      <c r="F3434" s="34">
        <v>129316</v>
      </c>
      <c r="G3434" s="1" t="s">
        <v>422</v>
      </c>
      <c r="H3434" s="46">
        <v>11579</v>
      </c>
      <c r="I3434" s="46">
        <v>556.98</v>
      </c>
      <c r="J3434" s="47">
        <v>445.58300000000003</v>
      </c>
      <c r="K3434" s="34"/>
      <c r="L3434" s="34" t="s">
        <v>796</v>
      </c>
      <c r="M3434" s="5">
        <v>45162</v>
      </c>
      <c r="N3434" s="2"/>
      <c r="O3434" s="5">
        <v>45180</v>
      </c>
      <c r="P3434" s="2"/>
      <c r="Q3434" s="2"/>
      <c r="R3434" s="1"/>
      <c r="S3434" s="45"/>
      <c r="T3434" s="31"/>
    </row>
    <row r="3435" spans="1:20" hidden="1" x14ac:dyDescent="0.25">
      <c r="A3435" s="34">
        <v>28310998</v>
      </c>
      <c r="B3435" s="5">
        <v>45162</v>
      </c>
      <c r="C3435" s="2" t="s">
        <v>715</v>
      </c>
      <c r="D3435" s="34" t="s">
        <v>1048</v>
      </c>
      <c r="E3435" s="34" t="s">
        <v>42</v>
      </c>
      <c r="F3435" s="34">
        <v>129317</v>
      </c>
      <c r="G3435" s="1" t="s">
        <v>424</v>
      </c>
      <c r="H3435" s="46">
        <v>16082.71</v>
      </c>
      <c r="I3435" s="46">
        <v>3024.73</v>
      </c>
      <c r="J3435" s="47">
        <v>588.90700000000004</v>
      </c>
      <c r="K3435" s="34"/>
      <c r="L3435" s="34" t="s">
        <v>798</v>
      </c>
      <c r="M3435" s="5">
        <v>45162</v>
      </c>
      <c r="N3435" s="2"/>
      <c r="O3435" s="5">
        <v>45198</v>
      </c>
      <c r="P3435" s="2"/>
      <c r="Q3435" s="2"/>
      <c r="R3435" s="1"/>
      <c r="S3435" s="45"/>
      <c r="T3435" s="31"/>
    </row>
    <row r="3436" spans="1:20" hidden="1" x14ac:dyDescent="0.25">
      <c r="A3436" s="34">
        <v>26924298</v>
      </c>
      <c r="B3436" s="5">
        <v>45162</v>
      </c>
      <c r="C3436" s="2" t="s">
        <v>715</v>
      </c>
      <c r="D3436" s="34" t="s">
        <v>125</v>
      </c>
      <c r="E3436" s="34" t="s">
        <v>30</v>
      </c>
      <c r="F3436" s="34">
        <v>129320</v>
      </c>
      <c r="G3436" s="1" t="s">
        <v>425</v>
      </c>
      <c r="H3436" s="46">
        <v>14429</v>
      </c>
      <c r="I3436" s="46">
        <v>911.16</v>
      </c>
      <c r="J3436" s="47">
        <v>464</v>
      </c>
      <c r="K3436" s="34"/>
      <c r="L3436" s="34" t="s">
        <v>798</v>
      </c>
      <c r="M3436" s="5">
        <v>45162</v>
      </c>
      <c r="N3436" s="2"/>
      <c r="O3436" s="5">
        <v>45181</v>
      </c>
      <c r="P3436" s="2"/>
      <c r="Q3436" s="2"/>
      <c r="R3436" s="1"/>
      <c r="S3436" s="45"/>
      <c r="T3436" s="31"/>
    </row>
    <row r="3437" spans="1:20" hidden="1" x14ac:dyDescent="0.25">
      <c r="A3437" s="34">
        <v>28242998</v>
      </c>
      <c r="B3437" s="5">
        <v>45162</v>
      </c>
      <c r="C3437" s="2" t="s">
        <v>715</v>
      </c>
      <c r="D3437" s="34" t="s">
        <v>123</v>
      </c>
      <c r="E3437" s="34" t="s">
        <v>30</v>
      </c>
      <c r="F3437" s="34">
        <v>129321</v>
      </c>
      <c r="G3437" s="1" t="s">
        <v>425</v>
      </c>
      <c r="H3437" s="46">
        <v>15679</v>
      </c>
      <c r="I3437" s="46">
        <v>808.72</v>
      </c>
      <c r="J3437" s="47">
        <v>667</v>
      </c>
      <c r="K3437" s="34"/>
      <c r="L3437" s="34" t="s">
        <v>798</v>
      </c>
      <c r="M3437" s="5">
        <v>45162</v>
      </c>
      <c r="N3437" s="2"/>
      <c r="O3437" s="5">
        <v>45180</v>
      </c>
      <c r="P3437" s="2"/>
      <c r="Q3437" s="2"/>
      <c r="R3437" s="1"/>
      <c r="S3437" s="45"/>
      <c r="T3437" s="31"/>
    </row>
    <row r="3438" spans="1:20" hidden="1" x14ac:dyDescent="0.25">
      <c r="A3438" s="34">
        <v>28197998</v>
      </c>
      <c r="B3438" s="5">
        <v>45162</v>
      </c>
      <c r="C3438" s="2" t="s">
        <v>715</v>
      </c>
      <c r="D3438" s="34" t="s">
        <v>1107</v>
      </c>
      <c r="E3438" s="34" t="s">
        <v>49</v>
      </c>
      <c r="F3438" s="34">
        <v>129322</v>
      </c>
      <c r="G3438" s="1" t="s">
        <v>424</v>
      </c>
      <c r="H3438" s="46">
        <v>16660.86</v>
      </c>
      <c r="I3438" s="46">
        <v>1544.94</v>
      </c>
      <c r="J3438" s="47">
        <v>702</v>
      </c>
      <c r="K3438" s="34"/>
      <c r="L3438" s="34" t="s">
        <v>798</v>
      </c>
      <c r="M3438" s="5">
        <v>45162</v>
      </c>
      <c r="N3438" s="2"/>
      <c r="O3438" s="5">
        <v>45197</v>
      </c>
      <c r="P3438" s="2"/>
      <c r="Q3438" s="2"/>
      <c r="R3438" s="1"/>
      <c r="S3438" s="45"/>
      <c r="T3438" s="31"/>
    </row>
    <row r="3439" spans="1:20" hidden="1" x14ac:dyDescent="0.25">
      <c r="A3439" s="34">
        <v>28358798</v>
      </c>
      <c r="B3439" s="5">
        <v>45163</v>
      </c>
      <c r="C3439" s="2" t="s">
        <v>715</v>
      </c>
      <c r="D3439" s="34" t="s">
        <v>185</v>
      </c>
      <c r="E3439" s="34" t="s">
        <v>80</v>
      </c>
      <c r="F3439" s="34">
        <v>129323</v>
      </c>
      <c r="G3439" s="1" t="s">
        <v>423</v>
      </c>
      <c r="H3439" s="46">
        <v>16500</v>
      </c>
      <c r="I3439" s="46">
        <v>1006.5</v>
      </c>
      <c r="J3439" s="47">
        <v>671</v>
      </c>
      <c r="K3439" s="34"/>
      <c r="L3439" s="34" t="s">
        <v>510</v>
      </c>
      <c r="M3439" s="5">
        <v>45162</v>
      </c>
      <c r="N3439" s="2"/>
      <c r="O3439" s="2">
        <v>45184</v>
      </c>
      <c r="P3439" s="2"/>
      <c r="Q3439" s="2"/>
      <c r="R3439" s="1"/>
      <c r="S3439" s="45"/>
      <c r="T3439" s="31"/>
    </row>
    <row r="3440" spans="1:20" hidden="1" x14ac:dyDescent="0.25">
      <c r="A3440" s="34">
        <v>28396698</v>
      </c>
      <c r="B3440" s="5">
        <v>45162</v>
      </c>
      <c r="C3440" s="2" t="s">
        <v>715</v>
      </c>
      <c r="D3440" s="34" t="s">
        <v>125</v>
      </c>
      <c r="E3440" s="34" t="s">
        <v>30</v>
      </c>
      <c r="F3440" s="34">
        <v>129324</v>
      </c>
      <c r="G3440" s="1" t="s">
        <v>425</v>
      </c>
      <c r="H3440" s="46">
        <v>11126.61</v>
      </c>
      <c r="I3440" s="46">
        <v>873.26</v>
      </c>
      <c r="J3440" s="47">
        <v>444</v>
      </c>
      <c r="K3440" s="34"/>
      <c r="L3440" s="34" t="s">
        <v>798</v>
      </c>
      <c r="M3440" s="5">
        <v>45162</v>
      </c>
      <c r="N3440" s="2"/>
      <c r="O3440" s="5">
        <v>45181</v>
      </c>
      <c r="P3440" s="2"/>
      <c r="Q3440" s="2"/>
      <c r="R3440" s="1"/>
      <c r="S3440" s="45"/>
      <c r="T3440" s="31"/>
    </row>
    <row r="3441" spans="1:20" hidden="1" x14ac:dyDescent="0.25">
      <c r="A3441" s="34">
        <v>28390698</v>
      </c>
      <c r="B3441" s="5">
        <v>45163</v>
      </c>
      <c r="C3441" s="2" t="s">
        <v>715</v>
      </c>
      <c r="D3441" s="34" t="s">
        <v>256</v>
      </c>
      <c r="E3441" s="34" t="s">
        <v>30</v>
      </c>
      <c r="F3441" s="34">
        <v>129325</v>
      </c>
      <c r="G3441" s="1" t="s">
        <v>425</v>
      </c>
      <c r="H3441" s="46">
        <v>7800.31</v>
      </c>
      <c r="I3441" s="46">
        <v>633.04999999999995</v>
      </c>
      <c r="J3441" s="47">
        <v>303.30799999999999</v>
      </c>
      <c r="K3441" s="34"/>
      <c r="L3441" s="34" t="s">
        <v>798</v>
      </c>
      <c r="M3441" s="5">
        <v>45162</v>
      </c>
      <c r="N3441" s="2"/>
      <c r="O3441" s="5">
        <v>45182</v>
      </c>
      <c r="P3441" s="2"/>
      <c r="Q3441" s="2"/>
      <c r="R3441" s="1"/>
      <c r="S3441" s="45"/>
      <c r="T3441" s="31"/>
    </row>
    <row r="3442" spans="1:20" hidden="1" x14ac:dyDescent="0.25">
      <c r="A3442" s="34">
        <v>28724698</v>
      </c>
      <c r="B3442" s="5">
        <v>45162</v>
      </c>
      <c r="C3442" s="2" t="s">
        <v>715</v>
      </c>
      <c r="D3442" s="34" t="s">
        <v>797</v>
      </c>
      <c r="E3442" s="34" t="s">
        <v>49</v>
      </c>
      <c r="F3442" s="34">
        <v>129326</v>
      </c>
      <c r="G3442" s="1" t="s">
        <v>424</v>
      </c>
      <c r="H3442" s="46">
        <v>35368.78</v>
      </c>
      <c r="I3442" s="46">
        <v>3120.85</v>
      </c>
      <c r="J3442" s="47">
        <v>1474</v>
      </c>
      <c r="K3442" s="34"/>
      <c r="L3442" s="34" t="s">
        <v>798</v>
      </c>
      <c r="M3442" s="5">
        <v>45162</v>
      </c>
      <c r="N3442" s="2"/>
      <c r="O3442" s="5">
        <v>45197</v>
      </c>
      <c r="P3442" s="2"/>
      <c r="Q3442" s="2"/>
      <c r="R3442" s="1"/>
      <c r="S3442" s="45"/>
      <c r="T3442" s="31"/>
    </row>
    <row r="3443" spans="1:20" hidden="1" x14ac:dyDescent="0.25">
      <c r="A3443" s="34">
        <v>28335898</v>
      </c>
      <c r="B3443" s="5">
        <v>45163</v>
      </c>
      <c r="C3443" s="2" t="s">
        <v>715</v>
      </c>
      <c r="D3443" s="34" t="s">
        <v>885</v>
      </c>
      <c r="E3443" s="34" t="s">
        <v>143</v>
      </c>
      <c r="F3443" s="34">
        <v>129327</v>
      </c>
      <c r="G3443" s="1" t="s">
        <v>424</v>
      </c>
      <c r="H3443" s="46">
        <v>63000</v>
      </c>
      <c r="I3443" s="46">
        <v>5413.98</v>
      </c>
      <c r="J3443" s="47">
        <v>2469.8969999999999</v>
      </c>
      <c r="K3443" s="34"/>
      <c r="L3443" s="34" t="s">
        <v>798</v>
      </c>
      <c r="M3443" s="5">
        <v>45162</v>
      </c>
      <c r="N3443" s="2"/>
      <c r="O3443" s="5">
        <v>45188</v>
      </c>
      <c r="P3443" s="2"/>
      <c r="Q3443" s="2"/>
      <c r="R3443" s="1"/>
      <c r="S3443" s="45"/>
      <c r="T3443" s="31"/>
    </row>
    <row r="3444" spans="1:20" hidden="1" x14ac:dyDescent="0.25">
      <c r="A3444" s="34">
        <v>28363398</v>
      </c>
      <c r="B3444" s="5">
        <v>45162</v>
      </c>
      <c r="C3444" s="2" t="s">
        <v>715</v>
      </c>
      <c r="D3444" s="34" t="s">
        <v>888</v>
      </c>
      <c r="E3444" s="34" t="s">
        <v>49</v>
      </c>
      <c r="F3444" s="34">
        <v>129328</v>
      </c>
      <c r="G3444" s="1" t="s">
        <v>424</v>
      </c>
      <c r="H3444" s="46">
        <v>33080.120000000003</v>
      </c>
      <c r="I3444" s="46">
        <v>3024.23</v>
      </c>
      <c r="J3444" s="47">
        <v>1426</v>
      </c>
      <c r="K3444" s="34"/>
      <c r="L3444" s="34" t="s">
        <v>798</v>
      </c>
      <c r="M3444" s="5">
        <v>45162</v>
      </c>
      <c r="N3444" s="2"/>
      <c r="O3444" s="5">
        <v>45191</v>
      </c>
      <c r="P3444" s="2"/>
      <c r="Q3444" s="2"/>
      <c r="R3444" s="1"/>
      <c r="S3444" s="45"/>
      <c r="T3444" s="31"/>
    </row>
    <row r="3445" spans="1:20" hidden="1" x14ac:dyDescent="0.25">
      <c r="A3445" s="34">
        <v>28931098</v>
      </c>
      <c r="B3445" s="5">
        <v>45163</v>
      </c>
      <c r="C3445" s="2" t="s">
        <v>715</v>
      </c>
      <c r="D3445" s="34" t="s">
        <v>1115</v>
      </c>
      <c r="E3445" s="34" t="s">
        <v>51</v>
      </c>
      <c r="F3445" s="34">
        <v>129329</v>
      </c>
      <c r="G3445" s="1" t="s">
        <v>422</v>
      </c>
      <c r="H3445" s="46">
        <v>57951.91</v>
      </c>
      <c r="I3445" s="46">
        <v>2207.9299999999998</v>
      </c>
      <c r="J3445" s="47">
        <v>1796.8589999999999</v>
      </c>
      <c r="K3445" s="34"/>
      <c r="L3445" s="34" t="s">
        <v>799</v>
      </c>
      <c r="M3445" s="5">
        <v>45162</v>
      </c>
      <c r="N3445" s="2"/>
      <c r="O3445" s="5">
        <v>45167</v>
      </c>
      <c r="P3445" s="2"/>
      <c r="Q3445" s="2"/>
      <c r="R3445" s="1"/>
      <c r="S3445" s="45"/>
      <c r="T3445" s="31"/>
    </row>
    <row r="3446" spans="1:20" hidden="1" x14ac:dyDescent="0.25">
      <c r="A3446" s="34">
        <v>29313998</v>
      </c>
      <c r="B3446" s="5">
        <v>45163</v>
      </c>
      <c r="C3446" s="2" t="s">
        <v>715</v>
      </c>
      <c r="D3446" s="34" t="s">
        <v>368</v>
      </c>
      <c r="E3446" s="34" t="s">
        <v>51</v>
      </c>
      <c r="F3446" s="34">
        <v>129330</v>
      </c>
      <c r="G3446" s="1" t="s">
        <v>422</v>
      </c>
      <c r="H3446" s="46">
        <v>16575</v>
      </c>
      <c r="I3446" s="46">
        <v>675</v>
      </c>
      <c r="J3446" s="47">
        <v>540</v>
      </c>
      <c r="K3446" s="34"/>
      <c r="L3446" s="34" t="s">
        <v>796</v>
      </c>
      <c r="M3446" s="5">
        <v>45162</v>
      </c>
      <c r="N3446" s="2"/>
      <c r="O3446" s="5">
        <v>45183</v>
      </c>
      <c r="P3446" s="2"/>
      <c r="Q3446" s="2"/>
      <c r="R3446" s="1"/>
      <c r="S3446" s="45"/>
      <c r="T3446" s="31"/>
    </row>
    <row r="3447" spans="1:20" hidden="1" x14ac:dyDescent="0.25">
      <c r="A3447" s="34">
        <v>29105798</v>
      </c>
      <c r="B3447" s="5">
        <v>45167</v>
      </c>
      <c r="C3447" s="2" t="s">
        <v>715</v>
      </c>
      <c r="D3447" s="34" t="s">
        <v>14</v>
      </c>
      <c r="E3447" s="34" t="s">
        <v>10</v>
      </c>
      <c r="F3447" s="34">
        <v>129331</v>
      </c>
      <c r="G3447" s="1" t="s">
        <v>423</v>
      </c>
      <c r="H3447" s="46">
        <v>105400</v>
      </c>
      <c r="I3447" s="46">
        <v>4877.8599999999997</v>
      </c>
      <c r="J3447" s="47">
        <v>3902.29</v>
      </c>
      <c r="K3447" s="34"/>
      <c r="L3447" s="34" t="s">
        <v>510</v>
      </c>
      <c r="M3447" s="5">
        <v>45162</v>
      </c>
      <c r="N3447" s="2"/>
      <c r="O3447" s="2">
        <v>45182</v>
      </c>
      <c r="P3447" s="2"/>
      <c r="Q3447" s="2"/>
      <c r="R3447" s="1"/>
      <c r="S3447" s="45"/>
      <c r="T3447" s="31"/>
    </row>
    <row r="3448" spans="1:20" hidden="1" x14ac:dyDescent="0.25">
      <c r="A3448" s="34">
        <v>28642498</v>
      </c>
      <c r="B3448" s="5">
        <v>45163</v>
      </c>
      <c r="C3448" s="2" t="s">
        <v>715</v>
      </c>
      <c r="D3448" s="34" t="s">
        <v>768</v>
      </c>
      <c r="E3448" s="34" t="s">
        <v>80</v>
      </c>
      <c r="F3448" s="34">
        <v>129332</v>
      </c>
      <c r="G3448" s="1" t="s">
        <v>423</v>
      </c>
      <c r="H3448" s="46">
        <v>55000</v>
      </c>
      <c r="I3448" s="46">
        <v>3561.84</v>
      </c>
      <c r="J3448" s="47">
        <v>2374.56</v>
      </c>
      <c r="K3448" s="34"/>
      <c r="L3448" s="34" t="s">
        <v>510</v>
      </c>
      <c r="M3448" s="5">
        <v>45162</v>
      </c>
      <c r="N3448" s="2"/>
      <c r="O3448" s="2">
        <v>45182</v>
      </c>
      <c r="P3448" s="2"/>
      <c r="Q3448" s="2"/>
      <c r="R3448" s="1"/>
      <c r="S3448" s="45"/>
      <c r="T3448" s="31"/>
    </row>
    <row r="3449" spans="1:20" hidden="1" x14ac:dyDescent="0.25">
      <c r="A3449" s="34">
        <v>29160498</v>
      </c>
      <c r="B3449" s="5">
        <v>45163</v>
      </c>
      <c r="C3449" s="2" t="s">
        <v>715</v>
      </c>
      <c r="D3449" s="34" t="s">
        <v>320</v>
      </c>
      <c r="E3449" s="34" t="s">
        <v>26</v>
      </c>
      <c r="F3449" s="34">
        <v>129335</v>
      </c>
      <c r="G3449" s="1" t="s">
        <v>424</v>
      </c>
      <c r="H3449" s="46">
        <v>21000.67</v>
      </c>
      <c r="I3449" s="46">
        <v>1772</v>
      </c>
      <c r="J3449" s="47">
        <v>886</v>
      </c>
      <c r="K3449" s="34"/>
      <c r="L3449" s="34" t="s">
        <v>510</v>
      </c>
      <c r="M3449" s="5">
        <v>45162</v>
      </c>
      <c r="N3449" s="2"/>
      <c r="O3449" s="2">
        <v>45190</v>
      </c>
      <c r="P3449" s="2"/>
      <c r="Q3449" s="2"/>
      <c r="R3449" s="1"/>
      <c r="S3449" s="45"/>
      <c r="T3449" s="31"/>
    </row>
    <row r="3450" spans="1:20" hidden="1" x14ac:dyDescent="0.25">
      <c r="A3450" s="34">
        <v>27165798</v>
      </c>
      <c r="B3450" s="5">
        <v>45163</v>
      </c>
      <c r="C3450" s="2" t="s">
        <v>715</v>
      </c>
      <c r="D3450" s="34" t="s">
        <v>317</v>
      </c>
      <c r="E3450" s="34" t="s">
        <v>33</v>
      </c>
      <c r="F3450" s="34">
        <v>129336</v>
      </c>
      <c r="G3450" s="1" t="s">
        <v>425</v>
      </c>
      <c r="H3450" s="46">
        <v>124996.75</v>
      </c>
      <c r="I3450" s="46">
        <v>4762.3</v>
      </c>
      <c r="J3450" s="47">
        <v>4432</v>
      </c>
      <c r="K3450" s="34"/>
      <c r="L3450" s="34" t="s">
        <v>799</v>
      </c>
      <c r="M3450" s="5">
        <v>45162</v>
      </c>
      <c r="N3450" s="2"/>
      <c r="O3450" s="5">
        <v>45169</v>
      </c>
      <c r="P3450" s="5"/>
      <c r="Q3450" s="2"/>
      <c r="R3450" s="1"/>
      <c r="S3450" s="45"/>
      <c r="T3450" s="31"/>
    </row>
    <row r="3451" spans="1:20" hidden="1" x14ac:dyDescent="0.25">
      <c r="A3451" s="34">
        <v>28429898</v>
      </c>
      <c r="B3451" s="5">
        <v>45166</v>
      </c>
      <c r="C3451" s="2" t="s">
        <v>715</v>
      </c>
      <c r="D3451" s="34" t="s">
        <v>72</v>
      </c>
      <c r="E3451" s="34" t="s">
        <v>5</v>
      </c>
      <c r="F3451" s="34">
        <v>129346</v>
      </c>
      <c r="G3451" s="1" t="s">
        <v>422</v>
      </c>
      <c r="H3451" s="46">
        <v>8739</v>
      </c>
      <c r="I3451" s="46">
        <v>301.25</v>
      </c>
      <c r="J3451" s="47">
        <v>340</v>
      </c>
      <c r="K3451" s="34"/>
      <c r="L3451" s="34" t="s">
        <v>659</v>
      </c>
      <c r="M3451" s="5">
        <v>45163</v>
      </c>
      <c r="N3451" s="2"/>
      <c r="O3451" s="5">
        <v>45173</v>
      </c>
      <c r="P3451" s="2"/>
      <c r="Q3451" s="2"/>
      <c r="R3451" s="1"/>
      <c r="S3451" s="45"/>
      <c r="T3451" s="31"/>
    </row>
    <row r="3452" spans="1:20" hidden="1" x14ac:dyDescent="0.25">
      <c r="A3452" s="34">
        <v>29192598</v>
      </c>
      <c r="B3452" s="5">
        <v>45167</v>
      </c>
      <c r="C3452" s="2" t="s">
        <v>715</v>
      </c>
      <c r="D3452" s="34" t="s">
        <v>223</v>
      </c>
      <c r="E3452" s="34" t="s">
        <v>94</v>
      </c>
      <c r="F3452" s="34">
        <v>129354</v>
      </c>
      <c r="G3452" s="1" t="s">
        <v>426</v>
      </c>
      <c r="H3452" s="46">
        <v>67900</v>
      </c>
      <c r="I3452" s="46">
        <v>2561.38</v>
      </c>
      <c r="J3452" s="47">
        <v>1608</v>
      </c>
      <c r="K3452" s="34"/>
      <c r="L3452" s="34" t="s">
        <v>52</v>
      </c>
      <c r="M3452" s="5">
        <v>45163</v>
      </c>
      <c r="N3452" s="2"/>
      <c r="O3452" s="5">
        <v>45181</v>
      </c>
      <c r="P3452" s="2"/>
      <c r="Q3452" s="2"/>
      <c r="R3452" s="1"/>
      <c r="S3452" s="45"/>
      <c r="T3452" s="31"/>
    </row>
    <row r="3453" spans="1:20" hidden="1" x14ac:dyDescent="0.25">
      <c r="A3453" s="34">
        <v>29292298</v>
      </c>
      <c r="B3453" s="5">
        <v>45163</v>
      </c>
      <c r="C3453" s="2" t="s">
        <v>715</v>
      </c>
      <c r="D3453" s="34" t="s">
        <v>317</v>
      </c>
      <c r="E3453" s="34" t="s">
        <v>33</v>
      </c>
      <c r="F3453" s="34">
        <v>129373</v>
      </c>
      <c r="G3453" s="1" t="s">
        <v>425</v>
      </c>
      <c r="H3453" s="46">
        <v>16043</v>
      </c>
      <c r="I3453" s="46">
        <v>449.2</v>
      </c>
      <c r="J3453" s="47">
        <v>0</v>
      </c>
      <c r="K3453" s="34"/>
      <c r="L3453" s="34" t="s">
        <v>510</v>
      </c>
      <c r="M3453" s="5">
        <v>45163</v>
      </c>
      <c r="N3453" s="2"/>
      <c r="O3453" s="2">
        <v>45170</v>
      </c>
      <c r="P3453" s="2"/>
      <c r="Q3453" s="2"/>
      <c r="R3453" s="1"/>
      <c r="S3453" s="45"/>
      <c r="T3453" s="31"/>
    </row>
    <row r="3454" spans="1:20" hidden="1" x14ac:dyDescent="0.25">
      <c r="A3454" s="34">
        <v>28598098</v>
      </c>
      <c r="B3454" s="5">
        <v>45163</v>
      </c>
      <c r="C3454" s="2" t="s">
        <v>715</v>
      </c>
      <c r="D3454" s="34" t="s">
        <v>505</v>
      </c>
      <c r="E3454" s="34" t="s">
        <v>33</v>
      </c>
      <c r="F3454" s="34">
        <v>129384</v>
      </c>
      <c r="G3454" s="1" t="s">
        <v>425</v>
      </c>
      <c r="H3454" s="46">
        <v>8144.85</v>
      </c>
      <c r="I3454" s="46">
        <v>400.27</v>
      </c>
      <c r="J3454" s="47">
        <v>306.29300000000001</v>
      </c>
      <c r="K3454" s="34"/>
      <c r="L3454" s="34" t="s">
        <v>510</v>
      </c>
      <c r="M3454" s="5">
        <v>45163</v>
      </c>
      <c r="N3454" s="2"/>
      <c r="O3454" s="2">
        <v>45175</v>
      </c>
      <c r="P3454" s="2"/>
      <c r="Q3454" s="2"/>
      <c r="R3454" s="1"/>
      <c r="S3454" s="45"/>
      <c r="T3454" s="31"/>
    </row>
    <row r="3455" spans="1:20" hidden="1" x14ac:dyDescent="0.25">
      <c r="A3455" s="34">
        <v>28903998</v>
      </c>
      <c r="B3455" s="5">
        <v>45166</v>
      </c>
      <c r="C3455" s="2" t="s">
        <v>715</v>
      </c>
      <c r="D3455" s="34" t="s">
        <v>1119</v>
      </c>
      <c r="E3455" s="34" t="s">
        <v>80</v>
      </c>
      <c r="F3455" s="34">
        <v>129385</v>
      </c>
      <c r="G3455" s="1" t="s">
        <v>423</v>
      </c>
      <c r="H3455" s="46">
        <v>57463.9</v>
      </c>
      <c r="I3455" s="46">
        <v>3381.47</v>
      </c>
      <c r="J3455" s="47">
        <v>2254.31</v>
      </c>
      <c r="K3455" s="34"/>
      <c r="L3455" s="34" t="s">
        <v>510</v>
      </c>
      <c r="M3455" s="5">
        <v>45163</v>
      </c>
      <c r="N3455" s="2"/>
      <c r="O3455" s="2">
        <v>45188</v>
      </c>
      <c r="P3455" s="2"/>
      <c r="Q3455" s="2"/>
      <c r="R3455" s="1"/>
      <c r="S3455" s="45"/>
      <c r="T3455" s="31"/>
    </row>
    <row r="3456" spans="1:20" hidden="1" x14ac:dyDescent="0.25">
      <c r="A3456" s="34">
        <v>28705298</v>
      </c>
      <c r="B3456" s="5">
        <v>45163</v>
      </c>
      <c r="C3456" s="2" t="s">
        <v>715</v>
      </c>
      <c r="D3456" s="34" t="s">
        <v>1116</v>
      </c>
      <c r="E3456" s="34" t="s">
        <v>51</v>
      </c>
      <c r="F3456" s="34">
        <v>129386</v>
      </c>
      <c r="G3456" s="1" t="s">
        <v>422</v>
      </c>
      <c r="H3456" s="46">
        <v>9600</v>
      </c>
      <c r="I3456" s="46">
        <v>545.61</v>
      </c>
      <c r="J3456" s="47">
        <v>327.40300000000002</v>
      </c>
      <c r="K3456" s="34"/>
      <c r="L3456" s="34" t="s">
        <v>796</v>
      </c>
      <c r="M3456" s="5">
        <v>45163</v>
      </c>
      <c r="N3456" s="2"/>
      <c r="O3456" s="5">
        <v>45183</v>
      </c>
      <c r="P3456" s="2"/>
      <c r="Q3456" s="2"/>
      <c r="R3456" s="1"/>
      <c r="S3456" s="45"/>
      <c r="T3456" s="31"/>
    </row>
    <row r="3457" spans="1:20" hidden="1" x14ac:dyDescent="0.25">
      <c r="A3457" s="34">
        <v>29017798</v>
      </c>
      <c r="B3457" s="5">
        <v>45163</v>
      </c>
      <c r="C3457" s="2" t="s">
        <v>715</v>
      </c>
      <c r="D3457" s="34" t="s">
        <v>35</v>
      </c>
      <c r="E3457" s="34" t="s">
        <v>26</v>
      </c>
      <c r="F3457" s="34">
        <v>129387</v>
      </c>
      <c r="G3457" s="1" t="s">
        <v>424</v>
      </c>
      <c r="H3457" s="46">
        <v>42988.47</v>
      </c>
      <c r="I3457" s="46">
        <v>2964.16</v>
      </c>
      <c r="J3457" s="47">
        <v>1545.961</v>
      </c>
      <c r="K3457" s="34"/>
      <c r="L3457" s="34" t="s">
        <v>798</v>
      </c>
      <c r="M3457" s="5">
        <v>45163</v>
      </c>
      <c r="N3457" s="2"/>
      <c r="O3457" s="5">
        <v>45187</v>
      </c>
      <c r="P3457" s="2"/>
      <c r="Q3457" s="2"/>
      <c r="R3457" s="1"/>
      <c r="S3457" s="45"/>
      <c r="T3457" s="31"/>
    </row>
    <row r="3458" spans="1:20" hidden="1" x14ac:dyDescent="0.25">
      <c r="A3458" s="34">
        <v>29521498</v>
      </c>
      <c r="B3458" s="5">
        <v>45166</v>
      </c>
      <c r="C3458" s="2" t="s">
        <v>715</v>
      </c>
      <c r="D3458" s="34" t="s">
        <v>778</v>
      </c>
      <c r="E3458" s="34" t="s">
        <v>80</v>
      </c>
      <c r="F3458" s="34">
        <v>129388</v>
      </c>
      <c r="G3458" s="1" t="s">
        <v>423</v>
      </c>
      <c r="H3458" s="46">
        <v>5989</v>
      </c>
      <c r="I3458" s="46">
        <v>309</v>
      </c>
      <c r="J3458" s="47">
        <v>206</v>
      </c>
      <c r="K3458" s="34"/>
      <c r="L3458" s="34" t="s">
        <v>510</v>
      </c>
      <c r="M3458" s="5">
        <v>45163</v>
      </c>
      <c r="N3458" s="2"/>
      <c r="O3458" s="2">
        <v>45195</v>
      </c>
      <c r="P3458" s="2"/>
      <c r="Q3458" s="2"/>
      <c r="R3458" s="1"/>
      <c r="S3458" s="45"/>
      <c r="T3458" s="31"/>
    </row>
    <row r="3459" spans="1:20" hidden="1" x14ac:dyDescent="0.25">
      <c r="A3459" s="34">
        <v>29376498</v>
      </c>
      <c r="B3459" s="5">
        <v>45166</v>
      </c>
      <c r="C3459" s="2" t="s">
        <v>715</v>
      </c>
      <c r="D3459" s="34" t="s">
        <v>1120</v>
      </c>
      <c r="E3459" s="34" t="s">
        <v>80</v>
      </c>
      <c r="F3459" s="34">
        <v>129389</v>
      </c>
      <c r="G3459" s="1" t="s">
        <v>423</v>
      </c>
      <c r="H3459" s="46">
        <v>15109.8</v>
      </c>
      <c r="I3459" s="46">
        <v>826.5</v>
      </c>
      <c r="J3459" s="47">
        <v>551</v>
      </c>
      <c r="K3459" s="34"/>
      <c r="L3459" s="34" t="s">
        <v>510</v>
      </c>
      <c r="M3459" s="5">
        <v>45163</v>
      </c>
      <c r="N3459" s="2"/>
      <c r="O3459" s="2">
        <v>45182</v>
      </c>
      <c r="P3459" s="2"/>
      <c r="Q3459" s="2"/>
      <c r="R3459" s="1"/>
      <c r="S3459" s="45"/>
      <c r="T3459" s="31"/>
    </row>
    <row r="3460" spans="1:20" hidden="1" x14ac:dyDescent="0.25">
      <c r="A3460" s="34">
        <v>29397898</v>
      </c>
      <c r="B3460" s="5">
        <v>45163</v>
      </c>
      <c r="C3460" s="2" t="s">
        <v>715</v>
      </c>
      <c r="D3460" s="34" t="s">
        <v>352</v>
      </c>
      <c r="E3460" s="34" t="s">
        <v>6</v>
      </c>
      <c r="F3460" s="34">
        <v>129390</v>
      </c>
      <c r="G3460" s="1" t="s">
        <v>422</v>
      </c>
      <c r="H3460" s="46">
        <v>19590.52</v>
      </c>
      <c r="I3460" s="46">
        <v>587.72</v>
      </c>
      <c r="J3460" s="47">
        <v>711</v>
      </c>
      <c r="K3460" s="34"/>
      <c r="L3460" s="34" t="s">
        <v>655</v>
      </c>
      <c r="M3460" s="5">
        <v>45163</v>
      </c>
      <c r="N3460" s="2"/>
      <c r="O3460" s="5">
        <v>45175</v>
      </c>
      <c r="P3460" s="2"/>
      <c r="Q3460" s="2"/>
      <c r="R3460" s="1"/>
      <c r="S3460" s="45"/>
      <c r="T3460" s="31"/>
    </row>
    <row r="3461" spans="1:20" hidden="1" x14ac:dyDescent="0.25">
      <c r="A3461" s="34">
        <v>27421998</v>
      </c>
      <c r="B3461" s="5">
        <v>45163</v>
      </c>
      <c r="C3461" s="2" t="s">
        <v>715</v>
      </c>
      <c r="D3461" s="34" t="s">
        <v>41</v>
      </c>
      <c r="E3461" s="34" t="s">
        <v>30</v>
      </c>
      <c r="F3461" s="34">
        <v>129391</v>
      </c>
      <c r="G3461" s="1" t="s">
        <v>425</v>
      </c>
      <c r="H3461" s="46">
        <v>33338</v>
      </c>
      <c r="I3461" s="46">
        <v>2153.0300000000002</v>
      </c>
      <c r="J3461" s="47">
        <v>1181</v>
      </c>
      <c r="K3461" s="34"/>
      <c r="L3461" s="34" t="s">
        <v>798</v>
      </c>
      <c r="M3461" s="5">
        <v>45163</v>
      </c>
      <c r="N3461" s="2"/>
      <c r="O3461" s="5">
        <v>45182</v>
      </c>
      <c r="P3461" s="2"/>
      <c r="Q3461" s="2"/>
      <c r="R3461" s="1"/>
      <c r="S3461" s="45"/>
      <c r="T3461" s="31"/>
    </row>
    <row r="3462" spans="1:20" hidden="1" x14ac:dyDescent="0.25">
      <c r="A3462" s="34">
        <v>28526498</v>
      </c>
      <c r="B3462" s="5">
        <v>45163</v>
      </c>
      <c r="C3462" s="2" t="s">
        <v>715</v>
      </c>
      <c r="D3462" s="34" t="s">
        <v>497</v>
      </c>
      <c r="E3462" s="34" t="s">
        <v>55</v>
      </c>
      <c r="F3462" s="34">
        <v>129392</v>
      </c>
      <c r="G3462" s="1" t="s">
        <v>426</v>
      </c>
      <c r="H3462" s="46">
        <v>18279</v>
      </c>
      <c r="I3462" s="46">
        <v>1258.08</v>
      </c>
      <c r="J3462" s="47">
        <v>616</v>
      </c>
      <c r="K3462" s="34"/>
      <c r="L3462" s="34" t="s">
        <v>52</v>
      </c>
      <c r="M3462" s="5">
        <v>45163</v>
      </c>
      <c r="N3462" s="2"/>
      <c r="O3462" s="2">
        <v>45181</v>
      </c>
      <c r="P3462" s="2"/>
      <c r="Q3462" s="2"/>
      <c r="R3462" s="1"/>
      <c r="S3462" s="45"/>
      <c r="T3462" s="31"/>
    </row>
    <row r="3463" spans="1:20" hidden="1" x14ac:dyDescent="0.25">
      <c r="A3463" s="34">
        <v>28885998</v>
      </c>
      <c r="B3463" s="5">
        <v>45166</v>
      </c>
      <c r="C3463" s="2" t="s">
        <v>715</v>
      </c>
      <c r="D3463" s="34" t="s">
        <v>184</v>
      </c>
      <c r="E3463" s="34" t="s">
        <v>80</v>
      </c>
      <c r="F3463" s="34">
        <v>129393</v>
      </c>
      <c r="G3463" s="1" t="s">
        <v>423</v>
      </c>
      <c r="H3463" s="46">
        <v>6600</v>
      </c>
      <c r="I3463" s="46">
        <v>343.5</v>
      </c>
      <c r="J3463" s="47">
        <v>229</v>
      </c>
      <c r="K3463" s="34"/>
      <c r="L3463" s="34" t="s">
        <v>510</v>
      </c>
      <c r="M3463" s="5">
        <v>45163</v>
      </c>
      <c r="N3463" s="2"/>
      <c r="O3463" s="2">
        <v>45184</v>
      </c>
      <c r="P3463" s="2"/>
      <c r="Q3463" s="2"/>
      <c r="R3463" s="1"/>
      <c r="S3463" s="45"/>
      <c r="T3463" s="31"/>
    </row>
    <row r="3464" spans="1:20" hidden="1" x14ac:dyDescent="0.25">
      <c r="A3464" s="34">
        <v>28737598</v>
      </c>
      <c r="B3464" s="5">
        <v>45166</v>
      </c>
      <c r="C3464" s="2" t="s">
        <v>715</v>
      </c>
      <c r="D3464" s="34" t="s">
        <v>35</v>
      </c>
      <c r="E3464" s="34" t="s">
        <v>26</v>
      </c>
      <c r="F3464" s="34">
        <v>129394</v>
      </c>
      <c r="G3464" s="1" t="s">
        <v>424</v>
      </c>
      <c r="H3464" s="46">
        <v>36018.97</v>
      </c>
      <c r="I3464" s="46">
        <v>2061.4699999999998</v>
      </c>
      <c r="J3464" s="47">
        <v>1052</v>
      </c>
      <c r="K3464" s="34"/>
      <c r="L3464" s="34" t="s">
        <v>798</v>
      </c>
      <c r="M3464" s="5">
        <v>45163</v>
      </c>
      <c r="N3464" s="2"/>
      <c r="O3464" s="5">
        <v>45188</v>
      </c>
      <c r="P3464" s="2"/>
      <c r="Q3464" s="2"/>
      <c r="R3464" s="1"/>
      <c r="S3464" s="45"/>
      <c r="T3464" s="31"/>
    </row>
    <row r="3465" spans="1:20" hidden="1" x14ac:dyDescent="0.25">
      <c r="A3465" s="34">
        <v>29323798</v>
      </c>
      <c r="B3465" s="5">
        <v>45163</v>
      </c>
      <c r="C3465" s="2" t="s">
        <v>715</v>
      </c>
      <c r="D3465" s="34" t="s">
        <v>885</v>
      </c>
      <c r="E3465" s="34" t="s">
        <v>143</v>
      </c>
      <c r="F3465" s="34">
        <v>129395</v>
      </c>
      <c r="G3465" s="1" t="s">
        <v>424</v>
      </c>
      <c r="H3465" s="46">
        <v>37940.699999999997</v>
      </c>
      <c r="I3465" s="46">
        <v>2793.19</v>
      </c>
      <c r="J3465" s="47">
        <v>1226</v>
      </c>
      <c r="K3465" s="34"/>
      <c r="L3465" s="34" t="s">
        <v>798</v>
      </c>
      <c r="M3465" s="5">
        <v>45163</v>
      </c>
      <c r="N3465" s="2"/>
      <c r="O3465" s="5">
        <v>45188</v>
      </c>
      <c r="P3465" s="2"/>
      <c r="Q3465" s="2"/>
      <c r="R3465" s="1"/>
      <c r="S3465" s="45"/>
      <c r="T3465" s="31"/>
    </row>
    <row r="3466" spans="1:20" hidden="1" x14ac:dyDescent="0.25">
      <c r="A3466" s="34">
        <v>29279598</v>
      </c>
      <c r="B3466" s="5">
        <v>45167</v>
      </c>
      <c r="C3466" s="2" t="s">
        <v>715</v>
      </c>
      <c r="D3466" s="34" t="s">
        <v>299</v>
      </c>
      <c r="E3466" s="34" t="s">
        <v>28</v>
      </c>
      <c r="F3466" s="34">
        <v>129399</v>
      </c>
      <c r="G3466" s="1" t="s">
        <v>425</v>
      </c>
      <c r="H3466" s="46">
        <v>8098.29</v>
      </c>
      <c r="I3466" s="46">
        <v>336.98</v>
      </c>
      <c r="J3466" s="47">
        <v>212.44800000000001</v>
      </c>
      <c r="K3466" s="34"/>
      <c r="L3466" s="34" t="s">
        <v>1124</v>
      </c>
      <c r="M3466" s="5">
        <v>45163</v>
      </c>
      <c r="N3466" s="2"/>
      <c r="O3466" s="5">
        <v>45181</v>
      </c>
      <c r="P3466" s="2"/>
      <c r="Q3466" s="2"/>
      <c r="R3466" s="1"/>
      <c r="S3466" s="45"/>
      <c r="T3466" s="31"/>
    </row>
    <row r="3467" spans="1:20" hidden="1" x14ac:dyDescent="0.25">
      <c r="A3467" s="34">
        <v>29166698</v>
      </c>
      <c r="B3467" s="5">
        <v>45163</v>
      </c>
      <c r="C3467" s="2" t="s">
        <v>715</v>
      </c>
      <c r="D3467" s="34" t="s">
        <v>1114</v>
      </c>
      <c r="E3467" s="34" t="s">
        <v>6</v>
      </c>
      <c r="F3467" s="34">
        <v>129411</v>
      </c>
      <c r="G3467" s="1" t="s">
        <v>422</v>
      </c>
      <c r="H3467" s="46">
        <v>5989</v>
      </c>
      <c r="I3467" s="46">
        <v>250</v>
      </c>
      <c r="J3467" s="47">
        <v>202.744</v>
      </c>
      <c r="K3467" s="34"/>
      <c r="L3467" s="34" t="s">
        <v>655</v>
      </c>
      <c r="M3467" s="5">
        <v>45163</v>
      </c>
      <c r="N3467" s="2"/>
      <c r="O3467" s="5">
        <v>45170</v>
      </c>
      <c r="P3467" s="2"/>
      <c r="Q3467" s="2"/>
      <c r="R3467" s="1"/>
      <c r="S3467" s="45"/>
      <c r="T3467" s="31"/>
    </row>
    <row r="3468" spans="1:20" hidden="1" x14ac:dyDescent="0.25">
      <c r="A3468" s="34">
        <v>29246298</v>
      </c>
      <c r="B3468" s="5">
        <v>45163</v>
      </c>
      <c r="C3468" s="2" t="s">
        <v>715</v>
      </c>
      <c r="D3468" s="34" t="s">
        <v>887</v>
      </c>
      <c r="E3468" s="34" t="s">
        <v>6</v>
      </c>
      <c r="F3468" s="34">
        <v>129412</v>
      </c>
      <c r="G3468" s="1" t="s">
        <v>422</v>
      </c>
      <c r="H3468" s="46">
        <v>8440.23</v>
      </c>
      <c r="I3468" s="46">
        <v>253.21</v>
      </c>
      <c r="J3468" s="47">
        <v>263</v>
      </c>
      <c r="K3468" s="34"/>
      <c r="L3468" s="34" t="s">
        <v>655</v>
      </c>
      <c r="M3468" s="5">
        <v>45163</v>
      </c>
      <c r="N3468" s="2"/>
      <c r="O3468" s="5">
        <v>45170</v>
      </c>
      <c r="P3468" s="2"/>
      <c r="Q3468" s="2"/>
      <c r="R3468" s="1"/>
      <c r="S3468" s="45"/>
      <c r="T3468" s="31"/>
    </row>
    <row r="3469" spans="1:20" hidden="1" x14ac:dyDescent="0.25">
      <c r="A3469" s="34">
        <v>29261498</v>
      </c>
      <c r="B3469" s="5">
        <v>45163</v>
      </c>
      <c r="C3469" s="2" t="s">
        <v>715</v>
      </c>
      <c r="D3469" s="34" t="s">
        <v>476</v>
      </c>
      <c r="E3469" s="34" t="s">
        <v>6</v>
      </c>
      <c r="F3469" s="34">
        <v>129413</v>
      </c>
      <c r="G3469" s="1" t="s">
        <v>422</v>
      </c>
      <c r="H3469" s="46">
        <v>5400</v>
      </c>
      <c r="I3469" s="46">
        <v>250</v>
      </c>
      <c r="J3469" s="47">
        <v>172</v>
      </c>
      <c r="K3469" s="34"/>
      <c r="L3469" s="34" t="s">
        <v>655</v>
      </c>
      <c r="M3469" s="5">
        <v>45163</v>
      </c>
      <c r="N3469" s="2"/>
      <c r="O3469" s="5">
        <v>45170</v>
      </c>
      <c r="P3469" s="2"/>
      <c r="Q3469" s="2"/>
      <c r="R3469" s="1"/>
      <c r="S3469" s="45"/>
      <c r="T3469" s="31"/>
    </row>
    <row r="3470" spans="1:20" hidden="1" x14ac:dyDescent="0.25">
      <c r="A3470" s="34">
        <v>28703298</v>
      </c>
      <c r="B3470" s="5">
        <v>45163</v>
      </c>
      <c r="C3470" s="2" t="s">
        <v>715</v>
      </c>
      <c r="D3470" s="34" t="s">
        <v>1112</v>
      </c>
      <c r="E3470" s="34" t="s">
        <v>51</v>
      </c>
      <c r="F3470" s="34">
        <v>129416</v>
      </c>
      <c r="G3470" s="1" t="s">
        <v>422</v>
      </c>
      <c r="H3470" s="46">
        <v>57948.17</v>
      </c>
      <c r="I3470" s="46">
        <v>2620.11</v>
      </c>
      <c r="J3470" s="47">
        <v>1987</v>
      </c>
      <c r="K3470" s="34"/>
      <c r="L3470" s="34" t="s">
        <v>796</v>
      </c>
      <c r="M3470" s="5">
        <v>45163</v>
      </c>
      <c r="N3470" s="2"/>
      <c r="O3470" s="5">
        <v>45180</v>
      </c>
      <c r="P3470" s="2"/>
      <c r="Q3470" s="2"/>
      <c r="R3470" s="1"/>
      <c r="S3470" s="45"/>
      <c r="T3470" s="31"/>
    </row>
    <row r="3471" spans="1:20" hidden="1" x14ac:dyDescent="0.25">
      <c r="A3471" s="34">
        <v>29082098</v>
      </c>
      <c r="B3471" s="5">
        <v>45163</v>
      </c>
      <c r="C3471" s="2" t="s">
        <v>715</v>
      </c>
      <c r="D3471" s="34" t="s">
        <v>107</v>
      </c>
      <c r="E3471" s="34" t="s">
        <v>51</v>
      </c>
      <c r="F3471" s="34">
        <v>129419</v>
      </c>
      <c r="G3471" s="1" t="s">
        <v>422</v>
      </c>
      <c r="H3471" s="46">
        <v>11726.13</v>
      </c>
      <c r="I3471" s="46">
        <v>466.38</v>
      </c>
      <c r="J3471" s="47">
        <v>366.47199999999998</v>
      </c>
      <c r="K3471" s="34"/>
      <c r="L3471" s="34" t="s">
        <v>796</v>
      </c>
      <c r="M3471" s="5">
        <v>45163</v>
      </c>
      <c r="N3471" s="2"/>
      <c r="O3471" s="5">
        <v>45180</v>
      </c>
      <c r="P3471" s="2"/>
      <c r="Q3471" s="2"/>
      <c r="R3471" s="1"/>
      <c r="S3471" s="45"/>
      <c r="T3471" s="31"/>
    </row>
    <row r="3472" spans="1:20" hidden="1" x14ac:dyDescent="0.25">
      <c r="A3472" s="34">
        <v>29416698</v>
      </c>
      <c r="B3472" s="5">
        <v>45167</v>
      </c>
      <c r="C3472" s="2" t="s">
        <v>715</v>
      </c>
      <c r="D3472" s="34" t="s">
        <v>47</v>
      </c>
      <c r="E3472" s="34" t="s">
        <v>30</v>
      </c>
      <c r="F3472" s="34">
        <v>129420</v>
      </c>
      <c r="G3472" s="1" t="s">
        <v>425</v>
      </c>
      <c r="H3472" s="46">
        <v>6493.41</v>
      </c>
      <c r="I3472" s="46">
        <v>0</v>
      </c>
      <c r="J3472" s="47">
        <v>206</v>
      </c>
      <c r="K3472" s="34"/>
      <c r="L3472" s="34" t="s">
        <v>959</v>
      </c>
      <c r="M3472" s="5">
        <v>45163</v>
      </c>
      <c r="N3472" s="2" t="s">
        <v>1407</v>
      </c>
      <c r="O3472" s="5">
        <v>45195</v>
      </c>
      <c r="P3472" s="2"/>
      <c r="Q3472" s="2"/>
      <c r="R3472" s="1"/>
      <c r="S3472" s="45"/>
      <c r="T3472" s="31"/>
    </row>
    <row r="3473" spans="1:20" hidden="1" x14ac:dyDescent="0.25">
      <c r="A3473" s="34">
        <v>28922098</v>
      </c>
      <c r="B3473" s="5">
        <v>45166</v>
      </c>
      <c r="C3473" s="2" t="s">
        <v>715</v>
      </c>
      <c r="D3473" s="34" t="s">
        <v>89</v>
      </c>
      <c r="E3473" s="34" t="s">
        <v>80</v>
      </c>
      <c r="F3473" s="34">
        <v>129421</v>
      </c>
      <c r="G3473" s="1" t="s">
        <v>423</v>
      </c>
      <c r="H3473" s="46">
        <v>26853.82</v>
      </c>
      <c r="I3473" s="46">
        <v>1379.25</v>
      </c>
      <c r="J3473" s="47">
        <v>919.5</v>
      </c>
      <c r="K3473" s="34"/>
      <c r="L3473" s="34" t="s">
        <v>510</v>
      </c>
      <c r="M3473" s="5">
        <v>45163</v>
      </c>
      <c r="N3473" s="2"/>
      <c r="O3473" s="2">
        <v>45182</v>
      </c>
      <c r="P3473" s="2"/>
      <c r="Q3473" s="2"/>
      <c r="R3473" s="1"/>
      <c r="S3473" s="45"/>
      <c r="T3473" s="31"/>
    </row>
    <row r="3474" spans="1:20" hidden="1" x14ac:dyDescent="0.25">
      <c r="A3474" s="34">
        <v>29180298</v>
      </c>
      <c r="B3474" s="5">
        <v>45166</v>
      </c>
      <c r="C3474" s="2" t="s">
        <v>715</v>
      </c>
      <c r="D3474" s="34" t="s">
        <v>145</v>
      </c>
      <c r="E3474" s="34" t="s">
        <v>30</v>
      </c>
      <c r="F3474" s="34">
        <v>129422</v>
      </c>
      <c r="G3474" s="1" t="s">
        <v>425</v>
      </c>
      <c r="H3474" s="46">
        <v>10289</v>
      </c>
      <c r="I3474" s="46">
        <v>688.52</v>
      </c>
      <c r="J3474" s="47">
        <v>335.06</v>
      </c>
      <c r="K3474" s="34"/>
      <c r="L3474" s="34" t="s">
        <v>798</v>
      </c>
      <c r="M3474" s="5">
        <v>45163</v>
      </c>
      <c r="N3474" s="2"/>
      <c r="O3474" s="5">
        <v>45187</v>
      </c>
      <c r="P3474" s="2"/>
      <c r="Q3474" s="2"/>
      <c r="R3474" s="1"/>
      <c r="S3474" s="45"/>
      <c r="T3474" s="31"/>
    </row>
    <row r="3475" spans="1:20" hidden="1" x14ac:dyDescent="0.25">
      <c r="A3475" s="34">
        <v>29099198</v>
      </c>
      <c r="B3475" s="5">
        <v>45166</v>
      </c>
      <c r="C3475" s="2" t="s">
        <v>715</v>
      </c>
      <c r="D3475" s="34" t="s">
        <v>185</v>
      </c>
      <c r="E3475" s="34" t="s">
        <v>80</v>
      </c>
      <c r="F3475" s="34">
        <v>129423</v>
      </c>
      <c r="G3475" s="1" t="s">
        <v>423</v>
      </c>
      <c r="H3475" s="46">
        <v>5949</v>
      </c>
      <c r="I3475" s="46">
        <v>259.52</v>
      </c>
      <c r="J3475" s="47">
        <v>173.01599999999999</v>
      </c>
      <c r="K3475" s="34"/>
      <c r="L3475" s="34" t="s">
        <v>510</v>
      </c>
      <c r="M3475" s="5">
        <v>45163</v>
      </c>
      <c r="N3475" s="2"/>
      <c r="O3475" s="2">
        <v>45188</v>
      </c>
      <c r="P3475" s="2"/>
      <c r="Q3475" s="2"/>
      <c r="R3475" s="1"/>
      <c r="S3475" s="45"/>
      <c r="T3475" s="31"/>
    </row>
    <row r="3476" spans="1:20" hidden="1" x14ac:dyDescent="0.25">
      <c r="A3476" s="34">
        <v>29276498</v>
      </c>
      <c r="B3476" s="5">
        <v>45166</v>
      </c>
      <c r="C3476" s="2" t="s">
        <v>715</v>
      </c>
      <c r="D3476" s="34" t="s">
        <v>1121</v>
      </c>
      <c r="E3476" s="34" t="s">
        <v>80</v>
      </c>
      <c r="F3476" s="34">
        <v>129424</v>
      </c>
      <c r="G3476" s="1" t="s">
        <v>423</v>
      </c>
      <c r="H3476" s="46">
        <v>8859</v>
      </c>
      <c r="I3476" s="46">
        <v>405</v>
      </c>
      <c r="J3476" s="47">
        <v>270</v>
      </c>
      <c r="K3476" s="34"/>
      <c r="L3476" s="34" t="s">
        <v>510</v>
      </c>
      <c r="M3476" s="5">
        <v>45163</v>
      </c>
      <c r="N3476" s="2"/>
      <c r="O3476" s="2">
        <v>45188</v>
      </c>
      <c r="P3476" s="2"/>
      <c r="Q3476" s="2"/>
      <c r="R3476" s="1"/>
      <c r="S3476" s="45"/>
      <c r="T3476" s="31"/>
    </row>
    <row r="3477" spans="1:20" hidden="1" x14ac:dyDescent="0.25">
      <c r="A3477" s="34">
        <v>29254498</v>
      </c>
      <c r="B3477" s="5">
        <v>45163</v>
      </c>
      <c r="C3477" s="2" t="s">
        <v>715</v>
      </c>
      <c r="D3477" s="34" t="s">
        <v>44</v>
      </c>
      <c r="E3477" s="34" t="s">
        <v>26</v>
      </c>
      <c r="F3477" s="34">
        <v>129425</v>
      </c>
      <c r="G3477" s="1" t="s">
        <v>424</v>
      </c>
      <c r="H3477" s="46">
        <v>11451.82</v>
      </c>
      <c r="I3477" s="46">
        <v>772</v>
      </c>
      <c r="J3477" s="47">
        <v>386</v>
      </c>
      <c r="K3477" s="34"/>
      <c r="L3477" s="34" t="s">
        <v>510</v>
      </c>
      <c r="M3477" s="5">
        <v>45163</v>
      </c>
      <c r="N3477" s="2"/>
      <c r="O3477" s="2">
        <v>45187</v>
      </c>
      <c r="P3477" s="2"/>
      <c r="Q3477" s="2"/>
      <c r="R3477" s="1"/>
      <c r="S3477" s="45"/>
      <c r="T3477" s="31"/>
    </row>
    <row r="3478" spans="1:20" hidden="1" x14ac:dyDescent="0.25">
      <c r="A3478" s="34">
        <v>29295398</v>
      </c>
      <c r="B3478" s="5">
        <v>45166</v>
      </c>
      <c r="C3478" s="2" t="s">
        <v>715</v>
      </c>
      <c r="D3478" s="34" t="s">
        <v>36</v>
      </c>
      <c r="E3478" s="34" t="s">
        <v>30</v>
      </c>
      <c r="F3478" s="34">
        <v>129427</v>
      </c>
      <c r="G3478" s="1" t="s">
        <v>425</v>
      </c>
      <c r="H3478" s="46">
        <v>7443.81</v>
      </c>
      <c r="I3478" s="46">
        <v>450.69</v>
      </c>
      <c r="J3478" s="47">
        <v>200</v>
      </c>
      <c r="K3478" s="34"/>
      <c r="L3478" s="34" t="s">
        <v>798</v>
      </c>
      <c r="M3478" s="5">
        <v>45163</v>
      </c>
      <c r="N3478" s="2"/>
      <c r="O3478" s="5">
        <v>45190</v>
      </c>
      <c r="P3478" s="2"/>
      <c r="Q3478" s="2"/>
      <c r="R3478" s="1"/>
      <c r="S3478" s="45"/>
      <c r="T3478" s="31"/>
    </row>
    <row r="3479" spans="1:20" hidden="1" x14ac:dyDescent="0.25">
      <c r="A3479" s="34">
        <v>29511298</v>
      </c>
      <c r="B3479" s="5">
        <v>45167</v>
      </c>
      <c r="C3479" s="2" t="s">
        <v>715</v>
      </c>
      <c r="D3479" s="34" t="s">
        <v>443</v>
      </c>
      <c r="E3479" s="34" t="s">
        <v>28</v>
      </c>
      <c r="F3479" s="34">
        <v>129428</v>
      </c>
      <c r="G3479" s="1" t="s">
        <v>425</v>
      </c>
      <c r="H3479" s="46">
        <v>14259</v>
      </c>
      <c r="I3479" s="46">
        <v>753.97</v>
      </c>
      <c r="J3479" s="47">
        <v>496</v>
      </c>
      <c r="K3479" s="34"/>
      <c r="L3479" s="34" t="s">
        <v>1124</v>
      </c>
      <c r="M3479" s="5">
        <v>45163</v>
      </c>
      <c r="N3479" s="2"/>
      <c r="O3479" s="5">
        <v>45187</v>
      </c>
      <c r="P3479" s="2"/>
      <c r="Q3479" s="2"/>
      <c r="R3479" s="1"/>
      <c r="S3479" s="45"/>
      <c r="T3479" s="31"/>
    </row>
    <row r="3480" spans="1:20" hidden="1" x14ac:dyDescent="0.25">
      <c r="A3480" s="34">
        <v>29426998</v>
      </c>
      <c r="B3480" s="5">
        <v>45163</v>
      </c>
      <c r="C3480" s="2" t="s">
        <v>715</v>
      </c>
      <c r="D3480" s="34" t="s">
        <v>43</v>
      </c>
      <c r="E3480" s="34" t="s">
        <v>26</v>
      </c>
      <c r="F3480" s="34">
        <v>129429</v>
      </c>
      <c r="G3480" s="1" t="s">
        <v>424</v>
      </c>
      <c r="H3480" s="46">
        <v>14000</v>
      </c>
      <c r="I3480" s="46">
        <v>988</v>
      </c>
      <c r="J3480" s="47">
        <v>494</v>
      </c>
      <c r="K3480" s="34"/>
      <c r="L3480" s="34" t="s">
        <v>510</v>
      </c>
      <c r="M3480" s="5">
        <v>45163</v>
      </c>
      <c r="N3480" s="2"/>
      <c r="O3480" s="2">
        <v>45197</v>
      </c>
      <c r="P3480" s="2"/>
      <c r="Q3480" s="2"/>
      <c r="R3480" s="1"/>
      <c r="S3480" s="45"/>
      <c r="T3480" s="31"/>
    </row>
    <row r="3481" spans="1:20" hidden="1" x14ac:dyDescent="0.25">
      <c r="A3481" s="34">
        <v>29303198</v>
      </c>
      <c r="B3481" s="5">
        <v>45163</v>
      </c>
      <c r="C3481" s="2" t="s">
        <v>715</v>
      </c>
      <c r="D3481" s="34" t="s">
        <v>268</v>
      </c>
      <c r="E3481" s="34" t="s">
        <v>51</v>
      </c>
      <c r="F3481" s="34">
        <v>129430</v>
      </c>
      <c r="G3481" s="1" t="s">
        <v>422</v>
      </c>
      <c r="H3481" s="46">
        <v>13344.21</v>
      </c>
      <c r="I3481" s="46">
        <v>692.61</v>
      </c>
      <c r="J3481" s="47">
        <v>445</v>
      </c>
      <c r="K3481" s="34"/>
      <c r="L3481" s="34" t="s">
        <v>796</v>
      </c>
      <c r="M3481" s="5">
        <v>45163</v>
      </c>
      <c r="N3481" s="2"/>
      <c r="O3481" s="5">
        <v>45183</v>
      </c>
      <c r="P3481" s="2"/>
      <c r="Q3481" s="2"/>
      <c r="R3481" s="1"/>
      <c r="S3481" s="45"/>
      <c r="T3481" s="31"/>
    </row>
    <row r="3482" spans="1:20" hidden="1" x14ac:dyDescent="0.25">
      <c r="A3482" s="34">
        <v>29655098</v>
      </c>
      <c r="B3482" s="5">
        <v>45166</v>
      </c>
      <c r="C3482" s="2" t="s">
        <v>715</v>
      </c>
      <c r="D3482" s="34" t="s">
        <v>291</v>
      </c>
      <c r="E3482" s="34" t="s">
        <v>6</v>
      </c>
      <c r="F3482" s="34">
        <v>129440</v>
      </c>
      <c r="G3482" s="1" t="s">
        <v>422</v>
      </c>
      <c r="H3482" s="46">
        <v>29952.28</v>
      </c>
      <c r="I3482" s="46">
        <v>838.66</v>
      </c>
      <c r="J3482" s="47">
        <v>150.66</v>
      </c>
      <c r="K3482" s="34"/>
      <c r="L3482" s="34" t="s">
        <v>655</v>
      </c>
      <c r="M3482" s="5">
        <v>45163</v>
      </c>
      <c r="N3482" s="2"/>
      <c r="O3482" s="5">
        <v>45170</v>
      </c>
      <c r="P3482" s="2"/>
      <c r="Q3482" s="2"/>
      <c r="R3482" s="1"/>
      <c r="S3482" s="45"/>
      <c r="T3482" s="31"/>
    </row>
    <row r="3483" spans="1:20" hidden="1" x14ac:dyDescent="0.25">
      <c r="A3483" s="34">
        <v>29288899</v>
      </c>
      <c r="B3483" s="5">
        <v>45167</v>
      </c>
      <c r="C3483" s="2" t="s">
        <v>715</v>
      </c>
      <c r="D3483" s="34" t="s">
        <v>263</v>
      </c>
      <c r="E3483" s="34" t="s">
        <v>13</v>
      </c>
      <c r="F3483" s="34">
        <v>129450</v>
      </c>
      <c r="G3483" s="1" t="s">
        <v>423</v>
      </c>
      <c r="H3483" s="46">
        <v>511.6</v>
      </c>
      <c r="I3483" s="46">
        <v>94.83</v>
      </c>
      <c r="J3483" s="47">
        <v>28.989000000000001</v>
      </c>
      <c r="K3483" s="34"/>
      <c r="L3483" s="34" t="s">
        <v>61</v>
      </c>
      <c r="M3483" s="5">
        <v>45164</v>
      </c>
      <c r="N3483" s="2"/>
      <c r="O3483" s="5" t="s">
        <v>1295</v>
      </c>
      <c r="P3483" s="2"/>
      <c r="Q3483" s="2"/>
      <c r="R3483" s="1"/>
      <c r="S3483" s="45"/>
      <c r="T3483" s="31"/>
    </row>
    <row r="3484" spans="1:20" hidden="1" x14ac:dyDescent="0.25">
      <c r="A3484" s="34">
        <v>29386999</v>
      </c>
      <c r="B3484" s="5">
        <v>45167</v>
      </c>
      <c r="C3484" s="2" t="s">
        <v>715</v>
      </c>
      <c r="D3484" s="34" t="s">
        <v>338</v>
      </c>
      <c r="E3484" s="34" t="s">
        <v>26</v>
      </c>
      <c r="F3484" s="34">
        <v>129451</v>
      </c>
      <c r="G3484" s="1" t="s">
        <v>424</v>
      </c>
      <c r="H3484" s="46">
        <v>529.05999999999995</v>
      </c>
      <c r="I3484" s="46">
        <v>450.47</v>
      </c>
      <c r="J3484" s="47">
        <v>27.832999999999998</v>
      </c>
      <c r="K3484" s="34"/>
      <c r="L3484" s="34" t="s">
        <v>1124</v>
      </c>
      <c r="M3484" s="5">
        <v>45164</v>
      </c>
      <c r="N3484" s="2" t="s">
        <v>1407</v>
      </c>
      <c r="O3484" s="5">
        <v>45198</v>
      </c>
      <c r="P3484" s="2"/>
      <c r="Q3484" s="2"/>
      <c r="R3484" s="1"/>
      <c r="S3484" s="45"/>
      <c r="T3484" s="31"/>
    </row>
    <row r="3485" spans="1:20" hidden="1" x14ac:dyDescent="0.25">
      <c r="A3485" s="34">
        <v>29476499</v>
      </c>
      <c r="B3485" s="5">
        <v>45166</v>
      </c>
      <c r="C3485" s="2" t="s">
        <v>715</v>
      </c>
      <c r="D3485" s="34" t="s">
        <v>4</v>
      </c>
      <c r="E3485" s="34" t="s">
        <v>5</v>
      </c>
      <c r="F3485" s="34">
        <v>129452</v>
      </c>
      <c r="G3485" s="1" t="s">
        <v>422</v>
      </c>
      <c r="H3485" s="46">
        <v>979.13</v>
      </c>
      <c r="I3485" s="46">
        <v>22.32</v>
      </c>
      <c r="J3485" s="47">
        <v>29.920999999999999</v>
      </c>
      <c r="K3485" s="34"/>
      <c r="L3485" s="34" t="s">
        <v>659</v>
      </c>
      <c r="M3485" s="5">
        <v>45164</v>
      </c>
      <c r="N3485" s="2"/>
      <c r="O3485" s="5">
        <v>45175</v>
      </c>
      <c r="P3485" s="2"/>
      <c r="Q3485" s="2"/>
      <c r="R3485" s="1"/>
      <c r="S3485" s="45"/>
      <c r="T3485" s="31"/>
    </row>
    <row r="3486" spans="1:20" hidden="1" x14ac:dyDescent="0.25">
      <c r="A3486" s="32"/>
      <c r="B3486" s="5">
        <v>45168</v>
      </c>
      <c r="C3486" s="2" t="s">
        <v>715</v>
      </c>
      <c r="D3486" s="34" t="s">
        <v>786</v>
      </c>
      <c r="E3486" s="34" t="s">
        <v>51</v>
      </c>
      <c r="F3486" s="34">
        <v>129453</v>
      </c>
      <c r="G3486" s="1" t="s">
        <v>422</v>
      </c>
      <c r="H3486" s="46">
        <v>12932.64</v>
      </c>
      <c r="I3486" s="46">
        <v>603.94000000000005</v>
      </c>
      <c r="J3486" s="47">
        <v>810</v>
      </c>
      <c r="K3486" s="34"/>
      <c r="L3486" s="34" t="s">
        <v>188</v>
      </c>
      <c r="M3486" s="5">
        <v>45164</v>
      </c>
      <c r="N3486" s="2" t="s">
        <v>1482</v>
      </c>
      <c r="O3486" s="5">
        <v>45174</v>
      </c>
      <c r="P3486" s="2"/>
      <c r="Q3486" s="2"/>
      <c r="R3486" s="1"/>
      <c r="S3486" s="45"/>
      <c r="T3486" s="31"/>
    </row>
    <row r="3487" spans="1:20" hidden="1" x14ac:dyDescent="0.25">
      <c r="A3487" s="34">
        <v>29641799</v>
      </c>
      <c r="B3487" s="5">
        <v>45167</v>
      </c>
      <c r="C3487" s="2" t="s">
        <v>715</v>
      </c>
      <c r="D3487" s="34" t="s">
        <v>123</v>
      </c>
      <c r="E3487" s="34" t="s">
        <v>30</v>
      </c>
      <c r="F3487" s="34">
        <v>129472</v>
      </c>
      <c r="G3487" s="1" t="s">
        <v>425</v>
      </c>
      <c r="H3487" s="46">
        <v>530.46</v>
      </c>
      <c r="I3487" s="46">
        <v>246.48</v>
      </c>
      <c r="J3487" s="47">
        <v>27.832999999999998</v>
      </c>
      <c r="K3487" s="34"/>
      <c r="L3487" s="34" t="s">
        <v>1124</v>
      </c>
      <c r="M3487" s="5">
        <v>45166</v>
      </c>
      <c r="N3487" s="2"/>
      <c r="O3487" s="5">
        <v>45182</v>
      </c>
      <c r="P3487" s="2"/>
      <c r="Q3487" s="2"/>
      <c r="R3487" s="1"/>
      <c r="S3487" s="45"/>
      <c r="T3487" s="31"/>
    </row>
    <row r="3488" spans="1:20" hidden="1" x14ac:dyDescent="0.25">
      <c r="A3488" s="34">
        <v>29642199</v>
      </c>
      <c r="B3488" s="5">
        <v>45166</v>
      </c>
      <c r="C3488" s="2" t="s">
        <v>715</v>
      </c>
      <c r="D3488" s="34" t="s">
        <v>31</v>
      </c>
      <c r="E3488" s="34" t="s">
        <v>26</v>
      </c>
      <c r="F3488" s="34">
        <v>129473</v>
      </c>
      <c r="G3488" s="1" t="s">
        <v>424</v>
      </c>
      <c r="H3488" s="46">
        <v>567.54999999999995</v>
      </c>
      <c r="I3488" s="46">
        <v>255.68</v>
      </c>
      <c r="J3488" s="47">
        <v>27.832999999999998</v>
      </c>
      <c r="K3488" s="34"/>
      <c r="L3488" s="34" t="s">
        <v>510</v>
      </c>
      <c r="M3488" s="5">
        <v>45166</v>
      </c>
      <c r="N3488" s="2"/>
      <c r="O3488" s="2">
        <v>45201</v>
      </c>
      <c r="P3488" s="2"/>
      <c r="Q3488" s="2"/>
      <c r="R3488" s="1"/>
      <c r="S3488" s="45"/>
      <c r="T3488" s="31"/>
    </row>
    <row r="3489" spans="1:20" hidden="1" x14ac:dyDescent="0.25">
      <c r="A3489" s="34">
        <v>29655099</v>
      </c>
      <c r="B3489" s="5">
        <v>45166</v>
      </c>
      <c r="C3489" s="2" t="s">
        <v>715</v>
      </c>
      <c r="D3489" s="34" t="s">
        <v>129</v>
      </c>
      <c r="E3489" s="34" t="s">
        <v>26</v>
      </c>
      <c r="F3489" s="34">
        <v>129474</v>
      </c>
      <c r="G3489" s="1" t="s">
        <v>424</v>
      </c>
      <c r="H3489" s="46">
        <v>1554.03</v>
      </c>
      <c r="I3489" s="46">
        <v>255.68</v>
      </c>
      <c r="J3489" s="47">
        <v>83.5</v>
      </c>
      <c r="K3489" s="34"/>
      <c r="L3489" s="34" t="s">
        <v>510</v>
      </c>
      <c r="M3489" s="5">
        <v>45166</v>
      </c>
      <c r="N3489" s="2"/>
      <c r="O3489" s="2">
        <v>45201</v>
      </c>
      <c r="P3489" s="2"/>
      <c r="Q3489" s="2"/>
      <c r="R3489" s="1"/>
      <c r="S3489" s="45"/>
      <c r="T3489" s="31"/>
    </row>
    <row r="3490" spans="1:20" hidden="1" x14ac:dyDescent="0.25">
      <c r="A3490" s="34">
        <v>29655100</v>
      </c>
      <c r="B3490" s="5">
        <v>45166</v>
      </c>
      <c r="C3490" s="2" t="s">
        <v>715</v>
      </c>
      <c r="D3490" s="34" t="s">
        <v>382</v>
      </c>
      <c r="E3490" s="34" t="s">
        <v>80</v>
      </c>
      <c r="F3490" s="34">
        <v>129475</v>
      </c>
      <c r="G3490" s="1" t="s">
        <v>423</v>
      </c>
      <c r="H3490" s="46">
        <v>586.09</v>
      </c>
      <c r="I3490" s="46">
        <v>145</v>
      </c>
      <c r="J3490" s="47">
        <v>28.989000000000001</v>
      </c>
      <c r="K3490" s="34"/>
      <c r="L3490" s="34" t="s">
        <v>510</v>
      </c>
      <c r="M3490" s="5">
        <v>45166</v>
      </c>
      <c r="N3490" s="2"/>
      <c r="O3490" s="2">
        <v>45182</v>
      </c>
      <c r="P3490" s="2"/>
      <c r="Q3490" s="2"/>
      <c r="R3490" s="1"/>
      <c r="S3490" s="45"/>
      <c r="T3490" s="31"/>
    </row>
    <row r="3491" spans="1:20" hidden="1" x14ac:dyDescent="0.25">
      <c r="A3491" s="34">
        <v>29664499</v>
      </c>
      <c r="B3491" s="5">
        <v>45166</v>
      </c>
      <c r="C3491" s="2" t="s">
        <v>715</v>
      </c>
      <c r="D3491" s="34" t="s">
        <v>46</v>
      </c>
      <c r="E3491" s="34" t="s">
        <v>26</v>
      </c>
      <c r="F3491" s="34">
        <v>129476</v>
      </c>
      <c r="G3491" s="1" t="s">
        <v>424</v>
      </c>
      <c r="H3491" s="46">
        <v>556.46</v>
      </c>
      <c r="I3491" s="46">
        <v>204.55</v>
      </c>
      <c r="J3491" s="47">
        <v>27.832999999999998</v>
      </c>
      <c r="K3491" s="34"/>
      <c r="L3491" s="34" t="s">
        <v>510</v>
      </c>
      <c r="M3491" s="5">
        <v>45166</v>
      </c>
      <c r="N3491" s="2"/>
      <c r="O3491" s="2">
        <v>45184</v>
      </c>
      <c r="P3491" s="2"/>
      <c r="Q3491" s="2"/>
      <c r="R3491" s="1"/>
      <c r="S3491" s="45"/>
      <c r="T3491" s="31"/>
    </row>
    <row r="3492" spans="1:20" hidden="1" x14ac:dyDescent="0.25">
      <c r="A3492" s="34">
        <v>29701999</v>
      </c>
      <c r="B3492" s="5">
        <v>45166</v>
      </c>
      <c r="C3492" s="2" t="s">
        <v>715</v>
      </c>
      <c r="D3492" s="34" t="s">
        <v>1064</v>
      </c>
      <c r="E3492" s="34" t="s">
        <v>6</v>
      </c>
      <c r="F3492" s="34">
        <v>129477</v>
      </c>
      <c r="G3492" s="1" t="s">
        <v>422</v>
      </c>
      <c r="H3492" s="46">
        <v>690.12</v>
      </c>
      <c r="I3492" s="46">
        <v>75.14</v>
      </c>
      <c r="J3492" s="47">
        <v>7.62</v>
      </c>
      <c r="K3492" s="34"/>
      <c r="L3492" s="34" t="s">
        <v>52</v>
      </c>
      <c r="M3492" s="5">
        <v>45166</v>
      </c>
      <c r="N3492" s="2" t="s">
        <v>1407</v>
      </c>
      <c r="O3492" s="5">
        <v>45177</v>
      </c>
      <c r="P3492" s="2"/>
      <c r="Q3492" s="2"/>
      <c r="R3492" s="1"/>
      <c r="S3492" s="45"/>
      <c r="T3492" s="31"/>
    </row>
    <row r="3493" spans="1:20" hidden="1" x14ac:dyDescent="0.25">
      <c r="A3493" s="32">
        <v>29713800</v>
      </c>
      <c r="B3493" s="5">
        <v>45168</v>
      </c>
      <c r="C3493" s="2" t="s">
        <v>715</v>
      </c>
      <c r="D3493" s="34" t="s">
        <v>105</v>
      </c>
      <c r="E3493" s="34" t="s">
        <v>51</v>
      </c>
      <c r="F3493" s="34">
        <v>129478</v>
      </c>
      <c r="G3493" s="1" t="s">
        <v>422</v>
      </c>
      <c r="H3493" s="46">
        <v>74.3</v>
      </c>
      <c r="I3493" s="46">
        <v>78.58</v>
      </c>
      <c r="J3493" s="47">
        <v>14.76</v>
      </c>
      <c r="K3493" s="34"/>
      <c r="L3493" s="34" t="s">
        <v>188</v>
      </c>
      <c r="M3493" s="5">
        <v>45166</v>
      </c>
      <c r="N3493" s="2"/>
      <c r="O3493" s="5">
        <v>45174</v>
      </c>
      <c r="P3493" s="2"/>
      <c r="Q3493" s="2"/>
      <c r="R3493" s="1"/>
      <c r="S3493" s="45"/>
      <c r="T3493" s="31"/>
    </row>
    <row r="3494" spans="1:20" hidden="1" x14ac:dyDescent="0.25">
      <c r="A3494" s="34">
        <v>29286498</v>
      </c>
      <c r="B3494" s="5">
        <v>45166</v>
      </c>
      <c r="C3494" s="2" t="s">
        <v>715</v>
      </c>
      <c r="D3494" s="34" t="s">
        <v>299</v>
      </c>
      <c r="E3494" s="34" t="s">
        <v>28</v>
      </c>
      <c r="F3494" s="34">
        <v>129482</v>
      </c>
      <c r="G3494" s="1" t="s">
        <v>425</v>
      </c>
      <c r="H3494" s="46">
        <v>11019</v>
      </c>
      <c r="I3494" s="46">
        <v>594.16</v>
      </c>
      <c r="J3494" s="47">
        <v>373</v>
      </c>
      <c r="K3494" s="34"/>
      <c r="L3494" s="34" t="s">
        <v>798</v>
      </c>
      <c r="M3494" s="5">
        <v>45166</v>
      </c>
      <c r="N3494" s="2"/>
      <c r="O3494" s="5">
        <v>45181</v>
      </c>
      <c r="P3494" s="2"/>
      <c r="Q3494" s="2"/>
      <c r="R3494" s="1"/>
      <c r="S3494" s="45"/>
      <c r="T3494" s="31"/>
    </row>
    <row r="3495" spans="1:20" hidden="1" x14ac:dyDescent="0.25">
      <c r="A3495" s="34">
        <v>28760198</v>
      </c>
      <c r="B3495" s="5">
        <v>45166</v>
      </c>
      <c r="C3495" s="2" t="s">
        <v>715</v>
      </c>
      <c r="D3495" s="34" t="s">
        <v>1118</v>
      </c>
      <c r="E3495" s="34" t="s">
        <v>6</v>
      </c>
      <c r="F3495" s="34">
        <v>129483</v>
      </c>
      <c r="G3495" s="1" t="s">
        <v>422</v>
      </c>
      <c r="H3495" s="46">
        <v>58000</v>
      </c>
      <c r="I3495" s="46">
        <v>1740</v>
      </c>
      <c r="J3495" s="47">
        <v>1959.682</v>
      </c>
      <c r="K3495" s="34"/>
      <c r="L3495" s="34" t="s">
        <v>655</v>
      </c>
      <c r="M3495" s="5">
        <v>45166</v>
      </c>
      <c r="N3495" s="2"/>
      <c r="O3495" s="5">
        <v>45177</v>
      </c>
      <c r="P3495" s="2"/>
      <c r="Q3495" s="2"/>
      <c r="R3495" s="1"/>
      <c r="S3495" s="45"/>
      <c r="T3495" s="31"/>
    </row>
    <row r="3496" spans="1:20" hidden="1" x14ac:dyDescent="0.25">
      <c r="A3496" s="34">
        <v>29032698</v>
      </c>
      <c r="B3496" s="5">
        <v>45166</v>
      </c>
      <c r="C3496" s="2" t="s">
        <v>715</v>
      </c>
      <c r="D3496" s="34" t="s">
        <v>35</v>
      </c>
      <c r="E3496" s="34" t="s">
        <v>26</v>
      </c>
      <c r="F3496" s="34">
        <v>129484</v>
      </c>
      <c r="G3496" s="1" t="s">
        <v>424</v>
      </c>
      <c r="H3496" s="46">
        <v>14815.58</v>
      </c>
      <c r="I3496" s="46">
        <v>1064.82</v>
      </c>
      <c r="J3496" s="47">
        <v>517.69899999999996</v>
      </c>
      <c r="K3496" s="34"/>
      <c r="L3496" s="34" t="s">
        <v>798</v>
      </c>
      <c r="M3496" s="5">
        <v>45166</v>
      </c>
      <c r="N3496" s="2"/>
      <c r="O3496" s="5">
        <v>45188</v>
      </c>
      <c r="P3496" s="2"/>
      <c r="Q3496" s="2"/>
      <c r="R3496" s="1"/>
      <c r="S3496" s="45"/>
      <c r="T3496" s="31"/>
    </row>
    <row r="3497" spans="1:20" hidden="1" x14ac:dyDescent="0.25">
      <c r="A3497" s="34">
        <v>27312498</v>
      </c>
      <c r="B3497" s="5">
        <v>45167</v>
      </c>
      <c r="C3497" s="2" t="s">
        <v>715</v>
      </c>
      <c r="D3497" s="34" t="s">
        <v>17</v>
      </c>
      <c r="E3497" s="34" t="s">
        <v>16</v>
      </c>
      <c r="F3497" s="34">
        <v>129485</v>
      </c>
      <c r="G3497" s="1" t="s">
        <v>423</v>
      </c>
      <c r="H3497" s="46">
        <v>13800</v>
      </c>
      <c r="I3497" s="46">
        <v>662.56</v>
      </c>
      <c r="J3497" s="47">
        <v>557.14300000000003</v>
      </c>
      <c r="K3497" s="34"/>
      <c r="L3497" s="34" t="s">
        <v>61</v>
      </c>
      <c r="M3497" s="5">
        <v>45166</v>
      </c>
      <c r="N3497" s="2"/>
      <c r="O3497" s="5" t="s">
        <v>1179</v>
      </c>
      <c r="P3497" s="2"/>
      <c r="Q3497" s="2"/>
      <c r="R3497" s="1"/>
      <c r="S3497" s="45"/>
      <c r="T3497" s="31"/>
    </row>
    <row r="3498" spans="1:20" hidden="1" x14ac:dyDescent="0.25">
      <c r="A3498" s="34">
        <v>29409198</v>
      </c>
      <c r="B3498" s="5">
        <v>45166</v>
      </c>
      <c r="C3498" s="2" t="s">
        <v>715</v>
      </c>
      <c r="D3498" s="34" t="s">
        <v>233</v>
      </c>
      <c r="E3498" s="34" t="s">
        <v>30</v>
      </c>
      <c r="F3498" s="34">
        <v>129486</v>
      </c>
      <c r="G3498" s="1" t="s">
        <v>425</v>
      </c>
      <c r="H3498" s="46">
        <v>10739.82</v>
      </c>
      <c r="I3498" s="46">
        <v>739.22</v>
      </c>
      <c r="J3498" s="47">
        <v>366</v>
      </c>
      <c r="K3498" s="34"/>
      <c r="L3498" s="34" t="s">
        <v>798</v>
      </c>
      <c r="M3498" s="5">
        <v>45166</v>
      </c>
      <c r="N3498" s="2"/>
      <c r="O3498" s="5">
        <v>45194</v>
      </c>
      <c r="P3498" s="2"/>
      <c r="Q3498" s="2"/>
      <c r="R3498" s="1"/>
      <c r="S3498" s="45"/>
      <c r="T3498" s="31"/>
    </row>
    <row r="3499" spans="1:20" hidden="1" x14ac:dyDescent="0.25">
      <c r="A3499" s="34">
        <v>28710898</v>
      </c>
      <c r="B3499" s="5">
        <v>45166</v>
      </c>
      <c r="C3499" s="2" t="s">
        <v>715</v>
      </c>
      <c r="D3499" s="34" t="s">
        <v>43</v>
      </c>
      <c r="E3499" s="34" t="s">
        <v>26</v>
      </c>
      <c r="F3499" s="34">
        <v>129488</v>
      </c>
      <c r="G3499" s="1" t="s">
        <v>424</v>
      </c>
      <c r="H3499" s="46">
        <v>9300</v>
      </c>
      <c r="I3499" s="46">
        <v>606</v>
      </c>
      <c r="J3499" s="47">
        <v>303</v>
      </c>
      <c r="K3499" s="34"/>
      <c r="L3499" s="34" t="s">
        <v>510</v>
      </c>
      <c r="M3499" s="5">
        <v>45166</v>
      </c>
      <c r="N3499" s="2"/>
      <c r="O3499" s="2">
        <v>45201</v>
      </c>
      <c r="P3499" s="2"/>
      <c r="Q3499" s="2"/>
      <c r="R3499" s="1"/>
      <c r="S3499" s="45"/>
      <c r="T3499" s="31"/>
    </row>
    <row r="3500" spans="1:20" hidden="1" x14ac:dyDescent="0.25">
      <c r="A3500" s="34">
        <v>28843698</v>
      </c>
      <c r="B3500" s="5">
        <v>45166</v>
      </c>
      <c r="C3500" s="2" t="s">
        <v>715</v>
      </c>
      <c r="D3500" s="34" t="s">
        <v>43</v>
      </c>
      <c r="E3500" s="34" t="s">
        <v>26</v>
      </c>
      <c r="F3500" s="34">
        <v>129489</v>
      </c>
      <c r="G3500" s="1" t="s">
        <v>424</v>
      </c>
      <c r="H3500" s="46">
        <v>14500</v>
      </c>
      <c r="I3500" s="46">
        <v>992</v>
      </c>
      <c r="J3500" s="47">
        <v>496</v>
      </c>
      <c r="K3500" s="34"/>
      <c r="L3500" s="34" t="s">
        <v>510</v>
      </c>
      <c r="M3500" s="5">
        <v>45166</v>
      </c>
      <c r="N3500" s="2"/>
      <c r="O3500" s="2">
        <v>45201</v>
      </c>
      <c r="P3500" s="2"/>
      <c r="Q3500" s="2"/>
      <c r="R3500" s="1"/>
      <c r="S3500" s="45"/>
      <c r="T3500" s="31"/>
    </row>
    <row r="3501" spans="1:20" hidden="1" x14ac:dyDescent="0.25">
      <c r="A3501" s="34">
        <v>28643398</v>
      </c>
      <c r="B3501" s="5">
        <v>45166</v>
      </c>
      <c r="C3501" s="2" t="s">
        <v>715</v>
      </c>
      <c r="D3501" s="34" t="s">
        <v>477</v>
      </c>
      <c r="E3501" s="34" t="s">
        <v>6</v>
      </c>
      <c r="F3501" s="34">
        <v>129490</v>
      </c>
      <c r="G3501" s="1" t="s">
        <v>422</v>
      </c>
      <c r="H3501" s="46">
        <v>7919.3</v>
      </c>
      <c r="I3501" s="46">
        <v>250</v>
      </c>
      <c r="J3501" s="47">
        <v>257</v>
      </c>
      <c r="K3501" s="34"/>
      <c r="L3501" s="34" t="s">
        <v>655</v>
      </c>
      <c r="M3501" s="5">
        <v>45166</v>
      </c>
      <c r="N3501" s="2"/>
      <c r="O3501" s="5">
        <v>45173</v>
      </c>
      <c r="P3501" s="2"/>
      <c r="Q3501" s="2"/>
      <c r="R3501" s="1"/>
      <c r="S3501" s="45"/>
      <c r="T3501" s="31"/>
    </row>
    <row r="3502" spans="1:20" hidden="1" x14ac:dyDescent="0.25">
      <c r="A3502" s="34">
        <v>29030098</v>
      </c>
      <c r="B3502" s="5">
        <v>45166</v>
      </c>
      <c r="C3502" s="2" t="s">
        <v>715</v>
      </c>
      <c r="D3502" s="34" t="s">
        <v>908</v>
      </c>
      <c r="E3502" s="34" t="s">
        <v>49</v>
      </c>
      <c r="F3502" s="34">
        <v>129491</v>
      </c>
      <c r="G3502" s="1" t="s">
        <v>424</v>
      </c>
      <c r="H3502" s="46">
        <v>13000</v>
      </c>
      <c r="I3502" s="46">
        <v>876.91</v>
      </c>
      <c r="J3502" s="47">
        <v>375</v>
      </c>
      <c r="K3502" s="34"/>
      <c r="L3502" s="34" t="s">
        <v>798</v>
      </c>
      <c r="M3502" s="5">
        <v>45166</v>
      </c>
      <c r="N3502" s="2"/>
      <c r="O3502" s="5">
        <v>45198</v>
      </c>
      <c r="P3502" s="2"/>
      <c r="Q3502" s="2"/>
      <c r="R3502" s="1"/>
      <c r="S3502" s="45"/>
      <c r="T3502" s="31"/>
    </row>
    <row r="3503" spans="1:20" hidden="1" x14ac:dyDescent="0.25">
      <c r="A3503" s="34">
        <v>29139798</v>
      </c>
      <c r="B3503" s="5">
        <v>45166</v>
      </c>
      <c r="C3503" s="2" t="s">
        <v>715</v>
      </c>
      <c r="D3503" s="34" t="s">
        <v>1122</v>
      </c>
      <c r="E3503" s="34" t="s">
        <v>33</v>
      </c>
      <c r="F3503" s="34">
        <v>129492</v>
      </c>
      <c r="G3503" s="1" t="s">
        <v>425</v>
      </c>
      <c r="H3503" s="46">
        <v>13350</v>
      </c>
      <c r="I3503" s="46">
        <v>605.05999999999995</v>
      </c>
      <c r="J3503" s="47">
        <v>463</v>
      </c>
      <c r="K3503" s="34"/>
      <c r="L3503" s="34" t="s">
        <v>510</v>
      </c>
      <c r="M3503" s="5">
        <v>45166</v>
      </c>
      <c r="N3503" s="2"/>
      <c r="O3503" s="2">
        <v>45181</v>
      </c>
      <c r="P3503" s="2"/>
      <c r="Q3503" s="2"/>
      <c r="R3503" s="1"/>
      <c r="S3503" s="45"/>
      <c r="T3503" s="31"/>
    </row>
    <row r="3504" spans="1:20" hidden="1" x14ac:dyDescent="0.25">
      <c r="A3504" s="34">
        <v>29430398</v>
      </c>
      <c r="B3504" s="5">
        <v>45166</v>
      </c>
      <c r="C3504" s="2" t="s">
        <v>715</v>
      </c>
      <c r="D3504" s="34" t="s">
        <v>1123</v>
      </c>
      <c r="E3504" s="34" t="s">
        <v>26</v>
      </c>
      <c r="F3504" s="34">
        <v>129493</v>
      </c>
      <c r="G3504" s="1" t="s">
        <v>424</v>
      </c>
      <c r="H3504" s="46">
        <v>15000</v>
      </c>
      <c r="I3504" s="46">
        <v>992</v>
      </c>
      <c r="J3504" s="47">
        <v>496</v>
      </c>
      <c r="K3504" s="34"/>
      <c r="L3504" s="34" t="s">
        <v>510</v>
      </c>
      <c r="M3504" s="5">
        <v>45166</v>
      </c>
      <c r="N3504" s="2" t="s">
        <v>1408</v>
      </c>
      <c r="O3504" s="2">
        <v>45189</v>
      </c>
      <c r="P3504" s="2"/>
      <c r="Q3504" s="2"/>
      <c r="R3504" s="1"/>
      <c r="S3504" s="45"/>
      <c r="T3504" s="31"/>
    </row>
    <row r="3505" spans="1:20" hidden="1" x14ac:dyDescent="0.25">
      <c r="A3505" s="34">
        <v>29279198</v>
      </c>
      <c r="B3505" s="5">
        <v>45166</v>
      </c>
      <c r="C3505" s="2" t="s">
        <v>715</v>
      </c>
      <c r="D3505" s="34" t="s">
        <v>35</v>
      </c>
      <c r="E3505" s="34" t="s">
        <v>26</v>
      </c>
      <c r="F3505" s="34">
        <v>129494</v>
      </c>
      <c r="G3505" s="1" t="s">
        <v>424</v>
      </c>
      <c r="H3505" s="46">
        <v>21510.27</v>
      </c>
      <c r="I3505" s="46">
        <v>1276.01</v>
      </c>
      <c r="J3505" s="47">
        <v>629</v>
      </c>
      <c r="K3505" s="34"/>
      <c r="L3505" s="34" t="s">
        <v>798</v>
      </c>
      <c r="M3505" s="5">
        <v>45166</v>
      </c>
      <c r="N3505" s="2"/>
      <c r="O3505" s="5">
        <v>45188</v>
      </c>
      <c r="P3505" s="2"/>
      <c r="Q3505" s="2"/>
      <c r="R3505" s="1"/>
      <c r="S3505" s="45"/>
      <c r="T3505" s="31"/>
    </row>
    <row r="3506" spans="1:20" hidden="1" x14ac:dyDescent="0.25">
      <c r="A3506" s="34">
        <v>28330898</v>
      </c>
      <c r="B3506" s="5">
        <v>45167</v>
      </c>
      <c r="C3506" s="2" t="s">
        <v>715</v>
      </c>
      <c r="D3506" s="34" t="s">
        <v>874</v>
      </c>
      <c r="E3506" s="34" t="s">
        <v>49</v>
      </c>
      <c r="F3506" s="34">
        <v>129518</v>
      </c>
      <c r="G3506" s="1" t="s">
        <v>424</v>
      </c>
      <c r="H3506" s="46">
        <v>11926.37</v>
      </c>
      <c r="I3506" s="46">
        <v>932.83</v>
      </c>
      <c r="J3506" s="47">
        <v>401</v>
      </c>
      <c r="K3506" s="34"/>
      <c r="L3506" s="34" t="s">
        <v>1124</v>
      </c>
      <c r="M3506" s="5">
        <v>45166</v>
      </c>
      <c r="N3506" s="2"/>
      <c r="O3506" s="5">
        <v>45201</v>
      </c>
      <c r="P3506" s="2"/>
      <c r="Q3506" s="2"/>
      <c r="R3506" s="1"/>
      <c r="S3506" s="45"/>
      <c r="T3506" s="31"/>
    </row>
    <row r="3507" spans="1:20" hidden="1" x14ac:dyDescent="0.25">
      <c r="A3507" s="34">
        <v>29539398</v>
      </c>
      <c r="B3507" s="5">
        <v>45166</v>
      </c>
      <c r="C3507" s="2" t="s">
        <v>715</v>
      </c>
      <c r="D3507" s="34" t="s">
        <v>463</v>
      </c>
      <c r="E3507" s="34" t="s">
        <v>30</v>
      </c>
      <c r="F3507" s="34">
        <v>129520</v>
      </c>
      <c r="G3507" s="1" t="s">
        <v>425</v>
      </c>
      <c r="H3507" s="46">
        <v>29800</v>
      </c>
      <c r="I3507" s="46">
        <v>1897.48</v>
      </c>
      <c r="J3507" s="47">
        <v>959.14</v>
      </c>
      <c r="K3507" s="34"/>
      <c r="L3507" s="34" t="s">
        <v>798</v>
      </c>
      <c r="M3507" s="5">
        <v>45166</v>
      </c>
      <c r="N3507" s="2"/>
      <c r="O3507" s="5">
        <v>45191</v>
      </c>
      <c r="P3507" s="2"/>
      <c r="Q3507" s="2"/>
      <c r="R3507" s="1"/>
      <c r="S3507" s="45"/>
      <c r="T3507" s="31"/>
    </row>
    <row r="3508" spans="1:20" hidden="1" x14ac:dyDescent="0.25">
      <c r="A3508" s="34">
        <v>29696798</v>
      </c>
      <c r="B3508" s="5">
        <v>45166</v>
      </c>
      <c r="C3508" s="2" t="s">
        <v>715</v>
      </c>
      <c r="D3508" s="34" t="s">
        <v>900</v>
      </c>
      <c r="E3508" s="34" t="s">
        <v>30</v>
      </c>
      <c r="F3508" s="34">
        <v>129521</v>
      </c>
      <c r="G3508" s="1" t="s">
        <v>425</v>
      </c>
      <c r="H3508" s="46">
        <v>8000</v>
      </c>
      <c r="I3508" s="46">
        <v>5.68</v>
      </c>
      <c r="J3508" s="47">
        <v>268</v>
      </c>
      <c r="K3508" s="34"/>
      <c r="L3508" s="34" t="s">
        <v>798</v>
      </c>
      <c r="M3508" s="5">
        <v>45166</v>
      </c>
      <c r="N3508" s="2"/>
      <c r="O3508" s="5">
        <v>45187</v>
      </c>
      <c r="P3508" s="2"/>
      <c r="Q3508" s="2"/>
      <c r="R3508" s="1"/>
      <c r="S3508" s="45"/>
      <c r="T3508" s="31"/>
    </row>
    <row r="3509" spans="1:20" hidden="1" x14ac:dyDescent="0.25">
      <c r="A3509" s="34">
        <v>29422498</v>
      </c>
      <c r="B3509" s="5">
        <v>45166</v>
      </c>
      <c r="C3509" s="2" t="s">
        <v>715</v>
      </c>
      <c r="D3509" s="34" t="s">
        <v>233</v>
      </c>
      <c r="E3509" s="34" t="s">
        <v>30</v>
      </c>
      <c r="F3509" s="34">
        <v>129522</v>
      </c>
      <c r="G3509" s="1" t="s">
        <v>425</v>
      </c>
      <c r="H3509" s="46">
        <v>10739.82</v>
      </c>
      <c r="I3509" s="46">
        <v>739.22</v>
      </c>
      <c r="J3509" s="47">
        <v>366</v>
      </c>
      <c r="K3509" s="34"/>
      <c r="L3509" s="34" t="s">
        <v>798</v>
      </c>
      <c r="M3509" s="5">
        <v>45166</v>
      </c>
      <c r="N3509" s="2"/>
      <c r="O3509" s="5">
        <v>45194</v>
      </c>
      <c r="P3509" s="2"/>
      <c r="Q3509" s="2"/>
      <c r="R3509" s="1"/>
      <c r="S3509" s="45"/>
      <c r="T3509" s="31"/>
    </row>
    <row r="3510" spans="1:20" hidden="1" x14ac:dyDescent="0.25">
      <c r="A3510" s="92">
        <v>28457298</v>
      </c>
      <c r="B3510" s="5">
        <v>45166</v>
      </c>
      <c r="C3510" s="2" t="s">
        <v>715</v>
      </c>
      <c r="D3510" s="34" t="s">
        <v>232</v>
      </c>
      <c r="E3510" s="34" t="s">
        <v>26</v>
      </c>
      <c r="F3510" s="34">
        <v>129523</v>
      </c>
      <c r="G3510" s="1" t="s">
        <v>424</v>
      </c>
      <c r="H3510" s="46">
        <v>9590.99</v>
      </c>
      <c r="I3510" s="46">
        <v>651.48</v>
      </c>
      <c r="J3510" s="47">
        <v>325.73700000000002</v>
      </c>
      <c r="K3510" s="34"/>
      <c r="L3510" s="34" t="s">
        <v>510</v>
      </c>
      <c r="M3510" s="5">
        <v>45166</v>
      </c>
      <c r="N3510" s="2" t="s">
        <v>1408</v>
      </c>
      <c r="O3510" s="2">
        <v>45205</v>
      </c>
      <c r="P3510" s="2"/>
      <c r="Q3510" s="2"/>
      <c r="R3510" s="1"/>
      <c r="S3510" s="45"/>
      <c r="T3510" s="31"/>
    </row>
    <row r="3511" spans="1:20" hidden="1" x14ac:dyDescent="0.25">
      <c r="A3511" s="92">
        <v>29713802</v>
      </c>
      <c r="B3511" s="5">
        <v>45167</v>
      </c>
      <c r="C3511" s="2" t="s">
        <v>715</v>
      </c>
      <c r="D3511" s="34" t="s">
        <v>45</v>
      </c>
      <c r="E3511" s="34" t="s">
        <v>26</v>
      </c>
      <c r="F3511" s="34">
        <v>129543</v>
      </c>
      <c r="G3511" s="1" t="s">
        <v>424</v>
      </c>
      <c r="H3511" s="46">
        <v>563.46</v>
      </c>
      <c r="I3511" s="46">
        <v>204.55</v>
      </c>
      <c r="J3511" s="47">
        <v>33.75</v>
      </c>
      <c r="K3511" s="34"/>
      <c r="L3511" s="34" t="s">
        <v>510</v>
      </c>
      <c r="M3511" s="5">
        <v>45167</v>
      </c>
      <c r="N3511" s="2"/>
      <c r="O3511" s="2">
        <v>45189</v>
      </c>
      <c r="P3511" s="2"/>
      <c r="Q3511" s="2"/>
      <c r="R3511" s="1"/>
      <c r="S3511" s="45"/>
      <c r="T3511" s="31"/>
    </row>
    <row r="3512" spans="1:20" hidden="1" x14ac:dyDescent="0.25">
      <c r="A3512" s="92">
        <v>29713803</v>
      </c>
      <c r="B3512" s="5">
        <v>45167</v>
      </c>
      <c r="C3512" s="2" t="s">
        <v>715</v>
      </c>
      <c r="D3512" s="34" t="s">
        <v>735</v>
      </c>
      <c r="E3512" s="34" t="s">
        <v>24</v>
      </c>
      <c r="F3512" s="34">
        <v>129544</v>
      </c>
      <c r="G3512" s="1" t="s">
        <v>423</v>
      </c>
      <c r="H3512" s="46">
        <v>1479.63</v>
      </c>
      <c r="I3512" s="46">
        <v>119.2</v>
      </c>
      <c r="J3512" s="47">
        <v>83.5</v>
      </c>
      <c r="K3512" s="34"/>
      <c r="L3512" s="34" t="s">
        <v>61</v>
      </c>
      <c r="M3512" s="5">
        <v>45167</v>
      </c>
      <c r="N3512" s="2"/>
      <c r="O3512" s="5">
        <v>45184</v>
      </c>
      <c r="P3512" s="2"/>
      <c r="Q3512" s="2"/>
      <c r="R3512" s="1"/>
      <c r="S3512" s="45"/>
      <c r="T3512" s="31"/>
    </row>
    <row r="3513" spans="1:20" hidden="1" x14ac:dyDescent="0.25">
      <c r="A3513" s="92">
        <v>29745199</v>
      </c>
      <c r="B3513" s="5">
        <v>45167</v>
      </c>
      <c r="C3513" s="2" t="s">
        <v>715</v>
      </c>
      <c r="D3513" s="34" t="s">
        <v>37</v>
      </c>
      <c r="E3513" s="34" t="s">
        <v>30</v>
      </c>
      <c r="F3513" s="34">
        <v>129545</v>
      </c>
      <c r="G3513" s="1" t="s">
        <v>425</v>
      </c>
      <c r="H3513" s="46">
        <v>515.88</v>
      </c>
      <c r="I3513" s="46">
        <v>246.44</v>
      </c>
      <c r="J3513" s="47">
        <v>27.832999999999998</v>
      </c>
      <c r="K3513" s="34"/>
      <c r="L3513" s="34" t="s">
        <v>1124</v>
      </c>
      <c r="M3513" s="5">
        <v>45167</v>
      </c>
      <c r="N3513" s="2"/>
      <c r="O3513" s="5">
        <v>45195</v>
      </c>
      <c r="P3513" s="2"/>
      <c r="Q3513" s="2"/>
      <c r="R3513" s="1"/>
      <c r="S3513" s="45"/>
      <c r="T3513" s="31"/>
    </row>
    <row r="3514" spans="1:20" hidden="1" x14ac:dyDescent="0.25">
      <c r="A3514" s="92">
        <v>29800999</v>
      </c>
      <c r="B3514" s="5">
        <v>45167</v>
      </c>
      <c r="C3514" s="2" t="s">
        <v>715</v>
      </c>
      <c r="D3514" s="34" t="s">
        <v>904</v>
      </c>
      <c r="E3514" s="34" t="s">
        <v>26</v>
      </c>
      <c r="F3514" s="34">
        <v>129547</v>
      </c>
      <c r="G3514" s="1" t="s">
        <v>424</v>
      </c>
      <c r="H3514" s="46">
        <v>709.22</v>
      </c>
      <c r="I3514" s="46">
        <v>255.68</v>
      </c>
      <c r="J3514" s="47">
        <v>35.417000000000002</v>
      </c>
      <c r="K3514" s="34"/>
      <c r="L3514" s="34" t="s">
        <v>510</v>
      </c>
      <c r="M3514" s="5">
        <v>45167</v>
      </c>
      <c r="N3514" s="2"/>
      <c r="O3514" s="2">
        <v>45191</v>
      </c>
      <c r="P3514" s="2"/>
      <c r="Q3514" s="2"/>
      <c r="R3514" s="1"/>
      <c r="S3514" s="45"/>
      <c r="T3514" s="31"/>
    </row>
    <row r="3515" spans="1:20" hidden="1" x14ac:dyDescent="0.25">
      <c r="A3515" s="93"/>
      <c r="B3515" s="5">
        <v>45168</v>
      </c>
      <c r="C3515" s="2" t="s">
        <v>715</v>
      </c>
      <c r="D3515" s="34" t="s">
        <v>745</v>
      </c>
      <c r="E3515" s="34" t="s">
        <v>33</v>
      </c>
      <c r="F3515" s="34">
        <v>129551</v>
      </c>
      <c r="G3515" s="1" t="s">
        <v>425</v>
      </c>
      <c r="H3515" s="46">
        <v>5865.27</v>
      </c>
      <c r="I3515" s="46">
        <v>153.30000000000001</v>
      </c>
      <c r="J3515" s="47">
        <v>21.707999999999998</v>
      </c>
      <c r="K3515" s="34"/>
      <c r="L3515" s="34" t="s">
        <v>510</v>
      </c>
      <c r="M3515" s="5">
        <v>45167</v>
      </c>
      <c r="N3515" s="2" t="s">
        <v>1482</v>
      </c>
      <c r="O3515" s="2">
        <v>45182</v>
      </c>
      <c r="P3515" s="2"/>
      <c r="Q3515" s="2"/>
      <c r="R3515" s="1"/>
      <c r="S3515" s="45"/>
      <c r="T3515" s="31"/>
    </row>
    <row r="3516" spans="1:20" hidden="1" x14ac:dyDescent="0.25">
      <c r="A3516" s="92">
        <v>29745200</v>
      </c>
      <c r="B3516" s="5">
        <v>45169</v>
      </c>
      <c r="C3516" s="2" t="s">
        <v>715</v>
      </c>
      <c r="D3516" s="34" t="s">
        <v>4</v>
      </c>
      <c r="E3516" s="34" t="s">
        <v>5</v>
      </c>
      <c r="F3516" s="34">
        <v>129553</v>
      </c>
      <c r="G3516" s="1" t="s">
        <v>422</v>
      </c>
      <c r="H3516" s="46">
        <v>1415.64</v>
      </c>
      <c r="I3516" s="46">
        <v>32.270000000000003</v>
      </c>
      <c r="J3516" s="47">
        <v>0.48</v>
      </c>
      <c r="K3516" s="34"/>
      <c r="L3516" s="34" t="s">
        <v>659</v>
      </c>
      <c r="M3516" s="5">
        <v>45167</v>
      </c>
      <c r="N3516" s="2"/>
      <c r="O3516" s="5">
        <v>45175</v>
      </c>
      <c r="P3516" s="2"/>
      <c r="Q3516" s="2"/>
      <c r="R3516" s="1"/>
      <c r="S3516" s="45"/>
      <c r="T3516" s="31"/>
    </row>
    <row r="3517" spans="1:20" hidden="1" x14ac:dyDescent="0.25">
      <c r="A3517" s="92"/>
      <c r="B3517" s="5">
        <v>45167</v>
      </c>
      <c r="C3517" s="2" t="s">
        <v>715</v>
      </c>
      <c r="D3517" s="34" t="s">
        <v>319</v>
      </c>
      <c r="E3517" s="34" t="s">
        <v>30</v>
      </c>
      <c r="F3517" s="34">
        <v>129555</v>
      </c>
      <c r="G3517" s="1" t="s">
        <v>425</v>
      </c>
      <c r="H3517" s="46">
        <v>656.7</v>
      </c>
      <c r="I3517" s="46">
        <v>246.69</v>
      </c>
      <c r="J3517" s="47">
        <v>33.75</v>
      </c>
      <c r="K3517" s="34"/>
      <c r="L3517" s="34" t="s">
        <v>1124</v>
      </c>
      <c r="M3517" s="5">
        <v>45167</v>
      </c>
      <c r="N3517" s="2" t="s">
        <v>1482</v>
      </c>
      <c r="O3517" s="5">
        <v>45188</v>
      </c>
      <c r="P3517" s="2"/>
      <c r="Q3517" s="2"/>
      <c r="R3517" s="1"/>
      <c r="S3517" s="45"/>
      <c r="T3517" s="31"/>
    </row>
    <row r="3518" spans="1:20" hidden="1" x14ac:dyDescent="0.25">
      <c r="A3518" s="92">
        <v>28683198</v>
      </c>
      <c r="B3518" s="5">
        <v>45169</v>
      </c>
      <c r="C3518" s="2" t="s">
        <v>715</v>
      </c>
      <c r="D3518" s="34" t="s">
        <v>260</v>
      </c>
      <c r="E3518" s="34" t="s">
        <v>10</v>
      </c>
      <c r="F3518" s="34">
        <v>129566</v>
      </c>
      <c r="G3518" s="1" t="s">
        <v>423</v>
      </c>
      <c r="H3518" s="46">
        <v>9500</v>
      </c>
      <c r="I3518" s="46">
        <v>554.30999999999995</v>
      </c>
      <c r="J3518" s="47">
        <v>389.13900000000001</v>
      </c>
      <c r="K3518" s="34"/>
      <c r="L3518" s="34" t="s">
        <v>61</v>
      </c>
      <c r="M3518" s="5">
        <v>45167</v>
      </c>
      <c r="N3518" s="2"/>
      <c r="O3518" s="5">
        <v>45194</v>
      </c>
      <c r="P3518" s="2"/>
      <c r="Q3518" s="2"/>
      <c r="R3518" s="1"/>
      <c r="S3518" s="45"/>
      <c r="T3518" s="31"/>
    </row>
    <row r="3519" spans="1:20" hidden="1" x14ac:dyDescent="0.25">
      <c r="A3519" s="92">
        <v>29268398</v>
      </c>
      <c r="B3519" s="5">
        <v>45167</v>
      </c>
      <c r="C3519" s="2" t="s">
        <v>715</v>
      </c>
      <c r="D3519" s="34" t="s">
        <v>856</v>
      </c>
      <c r="E3519" s="34" t="s">
        <v>80</v>
      </c>
      <c r="F3519" s="34">
        <v>129567</v>
      </c>
      <c r="G3519" s="1" t="s">
        <v>423</v>
      </c>
      <c r="H3519" s="46">
        <v>5889.51</v>
      </c>
      <c r="I3519" s="46">
        <v>259.5</v>
      </c>
      <c r="J3519" s="47">
        <v>173</v>
      </c>
      <c r="K3519" s="34"/>
      <c r="L3519" s="34" t="s">
        <v>510</v>
      </c>
      <c r="M3519" s="5">
        <v>45167</v>
      </c>
      <c r="N3519" s="2"/>
      <c r="O3519" s="2">
        <v>45189</v>
      </c>
      <c r="P3519" s="2"/>
      <c r="Q3519" s="2"/>
      <c r="R3519" s="1"/>
      <c r="S3519" s="45"/>
      <c r="T3519" s="31"/>
    </row>
    <row r="3520" spans="1:20" hidden="1" x14ac:dyDescent="0.25">
      <c r="A3520" s="93">
        <v>29201598</v>
      </c>
      <c r="B3520" s="5">
        <v>45168</v>
      </c>
      <c r="C3520" s="2" t="s">
        <v>715</v>
      </c>
      <c r="D3520" s="34" t="s">
        <v>1130</v>
      </c>
      <c r="E3520" s="34" t="s">
        <v>51</v>
      </c>
      <c r="F3520" s="34">
        <v>129568</v>
      </c>
      <c r="G3520" s="1" t="s">
        <v>422</v>
      </c>
      <c r="H3520" s="46">
        <v>16280</v>
      </c>
      <c r="I3520" s="46">
        <v>763.75</v>
      </c>
      <c r="J3520" s="47">
        <v>611</v>
      </c>
      <c r="K3520" s="34"/>
      <c r="L3520" s="34" t="s">
        <v>796</v>
      </c>
      <c r="M3520" s="5">
        <v>45167</v>
      </c>
      <c r="N3520" s="2"/>
      <c r="O3520" s="5">
        <v>45183</v>
      </c>
      <c r="P3520" s="2"/>
      <c r="Q3520" s="2"/>
      <c r="R3520" s="1"/>
      <c r="S3520" s="45"/>
      <c r="T3520" s="31"/>
    </row>
    <row r="3521" spans="1:20" hidden="1" x14ac:dyDescent="0.25">
      <c r="A3521" s="92">
        <v>29299098</v>
      </c>
      <c r="B3521" s="5">
        <v>45167</v>
      </c>
      <c r="C3521" s="2" t="s">
        <v>715</v>
      </c>
      <c r="D3521" s="34" t="s">
        <v>210</v>
      </c>
      <c r="E3521" s="34" t="s">
        <v>30</v>
      </c>
      <c r="F3521" s="34">
        <v>129569</v>
      </c>
      <c r="G3521" s="1" t="s">
        <v>425</v>
      </c>
      <c r="H3521" s="46">
        <v>22367.55</v>
      </c>
      <c r="I3521" s="46">
        <v>1209.22</v>
      </c>
      <c r="J3521" s="47">
        <v>631</v>
      </c>
      <c r="K3521" s="34"/>
      <c r="L3521" s="34" t="s">
        <v>1124</v>
      </c>
      <c r="M3521" s="5">
        <v>45167</v>
      </c>
      <c r="N3521" s="2"/>
      <c r="O3521" s="5">
        <v>45195</v>
      </c>
      <c r="P3521" s="2"/>
      <c r="Q3521" s="2"/>
      <c r="R3521" s="1"/>
      <c r="S3521" s="45"/>
      <c r="T3521" s="31"/>
    </row>
    <row r="3522" spans="1:20" hidden="1" x14ac:dyDescent="0.25">
      <c r="A3522" s="92">
        <v>28912198</v>
      </c>
      <c r="B3522" s="5">
        <v>45167</v>
      </c>
      <c r="C3522" s="2" t="s">
        <v>715</v>
      </c>
      <c r="D3522" s="34" t="s">
        <v>886</v>
      </c>
      <c r="E3522" s="34" t="s">
        <v>30</v>
      </c>
      <c r="F3522" s="34">
        <v>129570</v>
      </c>
      <c r="G3522" s="1" t="s">
        <v>425</v>
      </c>
      <c r="H3522" s="46">
        <v>26358</v>
      </c>
      <c r="I3522" s="46">
        <v>1610.45</v>
      </c>
      <c r="J3522" s="47">
        <v>866.11599999999999</v>
      </c>
      <c r="K3522" s="34"/>
      <c r="L3522" s="34" t="s">
        <v>1124</v>
      </c>
      <c r="M3522" s="5">
        <v>45167</v>
      </c>
      <c r="N3522" s="2"/>
      <c r="O3522" s="5">
        <v>45194</v>
      </c>
      <c r="P3522" s="2"/>
      <c r="Q3522" s="2"/>
      <c r="R3522" s="1"/>
      <c r="S3522" s="45"/>
      <c r="T3522" s="31"/>
    </row>
    <row r="3523" spans="1:20" hidden="1" x14ac:dyDescent="0.25">
      <c r="A3523" s="93">
        <v>29563398</v>
      </c>
      <c r="B3523" s="5">
        <v>45168</v>
      </c>
      <c r="C3523" s="2" t="s">
        <v>715</v>
      </c>
      <c r="D3523" s="34" t="s">
        <v>879</v>
      </c>
      <c r="E3523" s="34" t="s">
        <v>51</v>
      </c>
      <c r="F3523" s="34">
        <v>129572</v>
      </c>
      <c r="G3523" s="1" t="s">
        <v>422</v>
      </c>
      <c r="H3523" s="46">
        <v>34903.800000000003</v>
      </c>
      <c r="I3523" s="46">
        <v>1510</v>
      </c>
      <c r="J3523" s="47">
        <v>1208</v>
      </c>
      <c r="K3523" s="34"/>
      <c r="L3523" s="34" t="s">
        <v>796</v>
      </c>
      <c r="M3523" s="5">
        <v>45167</v>
      </c>
      <c r="N3523" s="2"/>
      <c r="O3523" s="5">
        <v>45188</v>
      </c>
      <c r="P3523" s="2"/>
      <c r="Q3523" s="2"/>
      <c r="R3523" s="1"/>
      <c r="S3523" s="45"/>
      <c r="T3523" s="31"/>
    </row>
    <row r="3524" spans="1:20" hidden="1" x14ac:dyDescent="0.25">
      <c r="A3524" s="93">
        <v>29381598</v>
      </c>
      <c r="B3524" s="5">
        <v>45168</v>
      </c>
      <c r="C3524" s="2" t="s">
        <v>715</v>
      </c>
      <c r="D3524" s="34" t="s">
        <v>473</v>
      </c>
      <c r="E3524" s="34" t="s">
        <v>51</v>
      </c>
      <c r="F3524" s="34">
        <v>129573</v>
      </c>
      <c r="G3524" s="1" t="s">
        <v>422</v>
      </c>
      <c r="H3524" s="46">
        <v>11948.31</v>
      </c>
      <c r="I3524" s="46">
        <v>497.5</v>
      </c>
      <c r="J3524" s="47">
        <v>398</v>
      </c>
      <c r="K3524" s="34"/>
      <c r="L3524" s="34" t="s">
        <v>796</v>
      </c>
      <c r="M3524" s="5">
        <v>45167</v>
      </c>
      <c r="N3524" s="2"/>
      <c r="O3524" s="5">
        <v>45183</v>
      </c>
      <c r="P3524" s="2"/>
      <c r="Q3524" s="2"/>
      <c r="R3524" s="1"/>
      <c r="S3524" s="45"/>
      <c r="T3524" s="31"/>
    </row>
    <row r="3525" spans="1:20" hidden="1" x14ac:dyDescent="0.25">
      <c r="A3525" s="93">
        <v>29345198</v>
      </c>
      <c r="B3525" s="5">
        <v>45168</v>
      </c>
      <c r="C3525" s="2" t="s">
        <v>715</v>
      </c>
      <c r="D3525" s="34" t="s">
        <v>1131</v>
      </c>
      <c r="E3525" s="34" t="s">
        <v>51</v>
      </c>
      <c r="F3525" s="34">
        <v>129574</v>
      </c>
      <c r="G3525" s="1" t="s">
        <v>422</v>
      </c>
      <c r="H3525" s="46">
        <v>38585</v>
      </c>
      <c r="I3525" s="46">
        <v>1720</v>
      </c>
      <c r="J3525" s="47">
        <v>1376</v>
      </c>
      <c r="K3525" s="34"/>
      <c r="L3525" s="34" t="s">
        <v>796</v>
      </c>
      <c r="M3525" s="5">
        <v>45167</v>
      </c>
      <c r="N3525" s="2"/>
      <c r="O3525" s="5">
        <v>45183</v>
      </c>
      <c r="P3525" s="2"/>
      <c r="Q3525" s="2"/>
      <c r="R3525" s="1"/>
      <c r="S3525" s="45"/>
      <c r="T3525" s="31"/>
    </row>
    <row r="3526" spans="1:20" hidden="1" x14ac:dyDescent="0.25">
      <c r="A3526" s="93">
        <v>29438198</v>
      </c>
      <c r="B3526" s="5">
        <v>45168</v>
      </c>
      <c r="C3526" s="2" t="s">
        <v>715</v>
      </c>
      <c r="D3526" s="34" t="s">
        <v>1132</v>
      </c>
      <c r="E3526" s="34" t="s">
        <v>51</v>
      </c>
      <c r="F3526" s="34">
        <v>129575</v>
      </c>
      <c r="G3526" s="1" t="s">
        <v>422</v>
      </c>
      <c r="H3526" s="46">
        <v>8651.61</v>
      </c>
      <c r="I3526" s="46">
        <v>381.25</v>
      </c>
      <c r="J3526" s="47">
        <v>305</v>
      </c>
      <c r="K3526" s="34"/>
      <c r="L3526" s="34" t="s">
        <v>796</v>
      </c>
      <c r="M3526" s="5">
        <v>45167</v>
      </c>
      <c r="N3526" s="2"/>
      <c r="O3526" s="5">
        <v>45188</v>
      </c>
      <c r="P3526" s="2"/>
      <c r="Q3526" s="2"/>
      <c r="R3526" s="1"/>
      <c r="S3526" s="45"/>
      <c r="T3526" s="31"/>
    </row>
    <row r="3527" spans="1:20" hidden="1" x14ac:dyDescent="0.25">
      <c r="A3527" s="34">
        <v>29468398</v>
      </c>
      <c r="B3527" s="5">
        <v>45167</v>
      </c>
      <c r="C3527" s="2" t="s">
        <v>715</v>
      </c>
      <c r="D3527" s="34" t="s">
        <v>859</v>
      </c>
      <c r="E3527" s="34" t="s">
        <v>26</v>
      </c>
      <c r="F3527" s="34">
        <v>129576</v>
      </c>
      <c r="G3527" s="1" t="s">
        <v>424</v>
      </c>
      <c r="H3527" s="46">
        <v>16355.37</v>
      </c>
      <c r="I3527" s="46">
        <v>1166.56</v>
      </c>
      <c r="J3527" s="47">
        <v>533</v>
      </c>
      <c r="K3527" s="34"/>
      <c r="L3527" s="34" t="s">
        <v>1124</v>
      </c>
      <c r="M3527" s="5">
        <v>45167</v>
      </c>
      <c r="N3527" s="2"/>
      <c r="O3527" s="5">
        <v>45197</v>
      </c>
      <c r="P3527" s="2"/>
      <c r="Q3527" s="2"/>
      <c r="R3527" s="1"/>
      <c r="S3527" s="45"/>
      <c r="T3527" s="31"/>
    </row>
    <row r="3528" spans="1:20" hidden="1" x14ac:dyDescent="0.25">
      <c r="A3528" s="34">
        <v>29490998</v>
      </c>
      <c r="B3528" s="5">
        <v>45167</v>
      </c>
      <c r="C3528" s="2" t="s">
        <v>715</v>
      </c>
      <c r="D3528" s="34" t="s">
        <v>441</v>
      </c>
      <c r="E3528" s="34" t="s">
        <v>6</v>
      </c>
      <c r="F3528" s="34">
        <v>129577</v>
      </c>
      <c r="G3528" s="1" t="s">
        <v>422</v>
      </c>
      <c r="H3528" s="46">
        <v>15720.21</v>
      </c>
      <c r="I3528" s="46">
        <v>471.61</v>
      </c>
      <c r="J3528" s="47">
        <v>538</v>
      </c>
      <c r="K3528" s="34"/>
      <c r="L3528" s="34" t="s">
        <v>655</v>
      </c>
      <c r="M3528" s="5">
        <v>45167</v>
      </c>
      <c r="N3528" s="2"/>
      <c r="O3528" s="5">
        <v>45173</v>
      </c>
      <c r="P3528" s="2"/>
      <c r="Q3528" s="2"/>
      <c r="R3528" s="1"/>
      <c r="S3528" s="45"/>
      <c r="T3528" s="31"/>
    </row>
    <row r="3529" spans="1:20" hidden="1" x14ac:dyDescent="0.25">
      <c r="A3529" s="34">
        <v>29532398</v>
      </c>
      <c r="B3529" s="5">
        <v>45167</v>
      </c>
      <c r="C3529" s="2" t="s">
        <v>715</v>
      </c>
      <c r="D3529" s="34" t="s">
        <v>36</v>
      </c>
      <c r="E3529" s="34" t="s">
        <v>30</v>
      </c>
      <c r="F3529" s="34">
        <v>129578</v>
      </c>
      <c r="G3529" s="1" t="s">
        <v>425</v>
      </c>
      <c r="H3529" s="46">
        <v>9479</v>
      </c>
      <c r="I3529" s="46" t="e">
        <v>#N/A</v>
      </c>
      <c r="J3529" s="47">
        <v>305</v>
      </c>
      <c r="K3529" s="34"/>
      <c r="L3529" s="34" t="s">
        <v>1124</v>
      </c>
      <c r="M3529" s="5">
        <v>45167</v>
      </c>
      <c r="N3529" s="2" t="s">
        <v>1407</v>
      </c>
      <c r="O3529" s="5" t="e">
        <v>#N/A</v>
      </c>
      <c r="P3529" s="2"/>
      <c r="Q3529" s="2"/>
      <c r="R3529" s="1"/>
      <c r="S3529" s="45"/>
      <c r="T3529" s="31"/>
    </row>
    <row r="3530" spans="1:20" hidden="1" x14ac:dyDescent="0.25">
      <c r="A3530" s="32">
        <v>29436198</v>
      </c>
      <c r="B3530" s="5">
        <v>45168</v>
      </c>
      <c r="C3530" s="2" t="s">
        <v>715</v>
      </c>
      <c r="D3530" s="34" t="s">
        <v>1131</v>
      </c>
      <c r="E3530" s="34" t="s">
        <v>51</v>
      </c>
      <c r="F3530" s="34">
        <v>129580</v>
      </c>
      <c r="G3530" s="1" t="s">
        <v>422</v>
      </c>
      <c r="H3530" s="46">
        <v>18425</v>
      </c>
      <c r="I3530" s="46">
        <v>756.25</v>
      </c>
      <c r="J3530" s="47">
        <v>605</v>
      </c>
      <c r="K3530" s="34"/>
      <c r="L3530" s="34" t="s">
        <v>796</v>
      </c>
      <c r="M3530" s="5">
        <v>45167</v>
      </c>
      <c r="N3530" s="2"/>
      <c r="O3530" s="5">
        <v>45183</v>
      </c>
      <c r="P3530" s="2"/>
      <c r="Q3530" s="2"/>
      <c r="R3530" s="1"/>
      <c r="S3530" s="45"/>
      <c r="T3530" s="31"/>
    </row>
    <row r="3531" spans="1:20" hidden="1" x14ac:dyDescent="0.25">
      <c r="A3531" s="34">
        <v>28531898</v>
      </c>
      <c r="B3531" s="5">
        <v>45167</v>
      </c>
      <c r="C3531" s="2" t="s">
        <v>715</v>
      </c>
      <c r="D3531" s="34" t="s">
        <v>1125</v>
      </c>
      <c r="E3531" s="34" t="s">
        <v>26</v>
      </c>
      <c r="F3531" s="34">
        <v>129581</v>
      </c>
      <c r="G3531" s="1" t="s">
        <v>424</v>
      </c>
      <c r="H3531" s="46">
        <v>9681.11</v>
      </c>
      <c r="I3531" s="46">
        <v>752.5</v>
      </c>
      <c r="J3531" s="47">
        <v>325</v>
      </c>
      <c r="K3531" s="34"/>
      <c r="L3531" s="34" t="s">
        <v>1124</v>
      </c>
      <c r="M3531" s="5">
        <v>45167</v>
      </c>
      <c r="N3531" s="2"/>
      <c r="O3531" s="5">
        <v>45195</v>
      </c>
      <c r="P3531" s="2"/>
      <c r="Q3531" s="2"/>
      <c r="R3531" s="1"/>
      <c r="S3531" s="45"/>
      <c r="T3531" s="31"/>
    </row>
    <row r="3532" spans="1:20" hidden="1" x14ac:dyDescent="0.25">
      <c r="A3532" s="34">
        <v>28782398</v>
      </c>
      <c r="B3532" s="5">
        <v>45167</v>
      </c>
      <c r="C3532" s="2" t="s">
        <v>715</v>
      </c>
      <c r="D3532" s="34" t="s">
        <v>1127</v>
      </c>
      <c r="E3532" s="34" t="s">
        <v>55</v>
      </c>
      <c r="F3532" s="34">
        <v>129582</v>
      </c>
      <c r="G3532" s="1" t="s">
        <v>426</v>
      </c>
      <c r="H3532" s="46">
        <v>7661.45</v>
      </c>
      <c r="I3532" s="46">
        <v>654.54999999999995</v>
      </c>
      <c r="J3532" s="47">
        <v>237</v>
      </c>
      <c r="K3532" s="34"/>
      <c r="L3532" s="34" t="s">
        <v>52</v>
      </c>
      <c r="M3532" s="5">
        <v>45167</v>
      </c>
      <c r="N3532" s="2"/>
      <c r="O3532" s="5">
        <v>45187</v>
      </c>
      <c r="P3532" s="2"/>
      <c r="Q3532" s="2"/>
      <c r="R3532" s="1"/>
      <c r="S3532" s="45"/>
      <c r="T3532" s="31"/>
    </row>
    <row r="3533" spans="1:20" hidden="1" x14ac:dyDescent="0.25">
      <c r="A3533" s="34">
        <v>29257398</v>
      </c>
      <c r="B3533" s="5">
        <v>45167</v>
      </c>
      <c r="C3533" s="2" t="s">
        <v>715</v>
      </c>
      <c r="D3533" s="34" t="s">
        <v>124</v>
      </c>
      <c r="E3533" s="34" t="s">
        <v>30</v>
      </c>
      <c r="F3533" s="34">
        <v>129586</v>
      </c>
      <c r="G3533" s="1" t="s">
        <v>425</v>
      </c>
      <c r="H3533" s="46">
        <v>10009</v>
      </c>
      <c r="I3533" s="46">
        <v>492.58</v>
      </c>
      <c r="J3533" s="47">
        <v>366</v>
      </c>
      <c r="K3533" s="34"/>
      <c r="L3533" s="34" t="s">
        <v>1124</v>
      </c>
      <c r="M3533" s="5">
        <v>45167</v>
      </c>
      <c r="N3533" s="2"/>
      <c r="O3533" s="5">
        <v>45183</v>
      </c>
      <c r="P3533" s="2"/>
      <c r="Q3533" s="2"/>
      <c r="R3533" s="1"/>
      <c r="S3533" s="45"/>
      <c r="T3533" s="31"/>
    </row>
    <row r="3534" spans="1:20" hidden="1" x14ac:dyDescent="0.25">
      <c r="A3534" s="34">
        <v>29658598</v>
      </c>
      <c r="B3534" s="5">
        <v>45167</v>
      </c>
      <c r="C3534" s="2" t="s">
        <v>715</v>
      </c>
      <c r="D3534" s="34" t="s">
        <v>706</v>
      </c>
      <c r="E3534" s="34" t="s">
        <v>6</v>
      </c>
      <c r="F3534" s="34">
        <v>129587</v>
      </c>
      <c r="G3534" s="1" t="s">
        <v>422</v>
      </c>
      <c r="H3534" s="46">
        <v>8652</v>
      </c>
      <c r="I3534" s="46">
        <v>259.56</v>
      </c>
      <c r="J3534" s="47">
        <v>305</v>
      </c>
      <c r="K3534" s="34"/>
      <c r="L3534" s="34" t="s">
        <v>655</v>
      </c>
      <c r="M3534" s="5">
        <v>45167</v>
      </c>
      <c r="N3534" s="2"/>
      <c r="O3534" s="5">
        <v>45180</v>
      </c>
      <c r="P3534" s="2"/>
      <c r="Q3534" s="2"/>
      <c r="R3534" s="1"/>
      <c r="S3534" s="45"/>
      <c r="T3534" s="31"/>
    </row>
    <row r="3535" spans="1:20" hidden="1" x14ac:dyDescent="0.25">
      <c r="A3535" s="34">
        <v>29290098</v>
      </c>
      <c r="B3535" s="5">
        <v>45167</v>
      </c>
      <c r="C3535" s="2" t="s">
        <v>715</v>
      </c>
      <c r="D3535" s="34" t="s">
        <v>45</v>
      </c>
      <c r="E3535" s="34" t="s">
        <v>26</v>
      </c>
      <c r="F3535" s="34">
        <v>129589</v>
      </c>
      <c r="G3535" s="1" t="s">
        <v>424</v>
      </c>
      <c r="H3535" s="46">
        <v>4901.7700000000004</v>
      </c>
      <c r="I3535" s="46">
        <v>378.94</v>
      </c>
      <c r="J3535" s="47">
        <v>137</v>
      </c>
      <c r="K3535" s="34"/>
      <c r="L3535" s="34" t="s">
        <v>1124</v>
      </c>
      <c r="M3535" s="5">
        <v>45167</v>
      </c>
      <c r="N3535" s="2"/>
      <c r="O3535" s="5">
        <v>45190</v>
      </c>
      <c r="P3535" s="2"/>
      <c r="Q3535" s="2"/>
      <c r="R3535" s="1"/>
      <c r="S3535" s="45"/>
      <c r="T3535" s="31"/>
    </row>
    <row r="3536" spans="1:20" hidden="1" x14ac:dyDescent="0.25">
      <c r="A3536" s="34">
        <v>29356198</v>
      </c>
      <c r="B3536" s="5">
        <v>45167</v>
      </c>
      <c r="C3536" s="2" t="s">
        <v>715</v>
      </c>
      <c r="D3536" s="34" t="s">
        <v>977</v>
      </c>
      <c r="E3536" s="34" t="s">
        <v>26</v>
      </c>
      <c r="F3536" s="34">
        <v>129590</v>
      </c>
      <c r="G3536" s="1" t="s">
        <v>424</v>
      </c>
      <c r="H3536" s="46">
        <v>11931.07</v>
      </c>
      <c r="I3536" s="46">
        <v>1977.28</v>
      </c>
      <c r="J3536" s="47">
        <v>366</v>
      </c>
      <c r="K3536" s="34"/>
      <c r="L3536" s="34" t="s">
        <v>1124</v>
      </c>
      <c r="M3536" s="5">
        <v>45167</v>
      </c>
      <c r="N3536" s="2"/>
      <c r="O3536" s="5">
        <v>45202</v>
      </c>
      <c r="P3536" s="2"/>
      <c r="Q3536" s="2"/>
      <c r="R3536" s="1"/>
      <c r="S3536" s="45"/>
      <c r="T3536" s="31"/>
    </row>
    <row r="3537" spans="1:20" hidden="1" x14ac:dyDescent="0.25">
      <c r="A3537" s="32">
        <v>29447798</v>
      </c>
      <c r="B3537" s="5">
        <v>45168</v>
      </c>
      <c r="C3537" s="2" t="s">
        <v>715</v>
      </c>
      <c r="D3537" s="34" t="s">
        <v>468</v>
      </c>
      <c r="E3537" s="34" t="s">
        <v>51</v>
      </c>
      <c r="F3537" s="34">
        <v>129591</v>
      </c>
      <c r="G3537" s="1" t="s">
        <v>422</v>
      </c>
      <c r="H3537" s="46">
        <v>8649</v>
      </c>
      <c r="I3537" s="46">
        <v>480.36</v>
      </c>
      <c r="J3537" s="47">
        <v>244</v>
      </c>
      <c r="K3537" s="34"/>
      <c r="L3537" s="34" t="s">
        <v>796</v>
      </c>
      <c r="M3537" s="5">
        <v>45167</v>
      </c>
      <c r="N3537" s="2"/>
      <c r="O3537" s="5">
        <v>45183</v>
      </c>
      <c r="P3537" s="2"/>
      <c r="Q3537" s="2"/>
      <c r="R3537" s="1"/>
      <c r="S3537" s="45"/>
      <c r="T3537" s="31"/>
    </row>
    <row r="3538" spans="1:20" hidden="1" x14ac:dyDescent="0.25">
      <c r="A3538" s="34">
        <v>29738498</v>
      </c>
      <c r="B3538" s="5">
        <v>45167</v>
      </c>
      <c r="C3538" s="2" t="s">
        <v>715</v>
      </c>
      <c r="D3538" s="34" t="s">
        <v>1126</v>
      </c>
      <c r="E3538" s="34" t="s">
        <v>30</v>
      </c>
      <c r="F3538" s="34">
        <v>129592</v>
      </c>
      <c r="G3538" s="1" t="s">
        <v>425</v>
      </c>
      <c r="H3538" s="46">
        <v>11019</v>
      </c>
      <c r="I3538" s="46">
        <v>789.72</v>
      </c>
      <c r="J3538" s="47">
        <v>397</v>
      </c>
      <c r="K3538" s="34"/>
      <c r="L3538" s="34" t="s">
        <v>1124</v>
      </c>
      <c r="M3538" s="5">
        <v>45167</v>
      </c>
      <c r="N3538" s="2"/>
      <c r="O3538" s="5">
        <v>45191</v>
      </c>
      <c r="P3538" s="2"/>
      <c r="Q3538" s="2"/>
      <c r="R3538" s="1"/>
      <c r="S3538" s="45"/>
      <c r="T3538" s="31"/>
    </row>
    <row r="3539" spans="1:20" hidden="1" x14ac:dyDescent="0.25">
      <c r="A3539" s="34">
        <v>29664098</v>
      </c>
      <c r="B3539" s="5">
        <v>45167</v>
      </c>
      <c r="C3539" s="2" t="s">
        <v>715</v>
      </c>
      <c r="D3539" s="34" t="s">
        <v>1128</v>
      </c>
      <c r="E3539" s="34" t="s">
        <v>55</v>
      </c>
      <c r="F3539" s="34">
        <v>129594</v>
      </c>
      <c r="G3539" s="1" t="s">
        <v>426</v>
      </c>
      <c r="H3539" s="46">
        <v>31000</v>
      </c>
      <c r="I3539" s="46">
        <v>2665.34</v>
      </c>
      <c r="J3539" s="47">
        <v>1221.5</v>
      </c>
      <c r="K3539" s="34"/>
      <c r="L3539" s="34" t="s">
        <v>52</v>
      </c>
      <c r="M3539" s="5">
        <v>45167</v>
      </c>
      <c r="N3539" s="2"/>
      <c r="O3539" s="5">
        <v>45188</v>
      </c>
      <c r="P3539" s="2"/>
      <c r="Q3539" s="2"/>
      <c r="R3539" s="1"/>
      <c r="S3539" s="45"/>
      <c r="T3539" s="31"/>
    </row>
    <row r="3540" spans="1:20" hidden="1" x14ac:dyDescent="0.25">
      <c r="A3540" s="32">
        <v>27657698</v>
      </c>
      <c r="B3540" s="5">
        <v>45168</v>
      </c>
      <c r="C3540" s="2" t="s">
        <v>715</v>
      </c>
      <c r="D3540" s="34" t="s">
        <v>486</v>
      </c>
      <c r="E3540" s="34" t="s">
        <v>51</v>
      </c>
      <c r="F3540" s="34">
        <v>129596</v>
      </c>
      <c r="G3540" s="1" t="s">
        <v>422</v>
      </c>
      <c r="H3540" s="46">
        <v>19500</v>
      </c>
      <c r="I3540" s="46">
        <v>1058.8599999999999</v>
      </c>
      <c r="J3540" s="47">
        <v>738</v>
      </c>
      <c r="K3540" s="34"/>
      <c r="L3540" s="34" t="s">
        <v>796</v>
      </c>
      <c r="M3540" s="5">
        <v>45167</v>
      </c>
      <c r="N3540" s="2"/>
      <c r="O3540" s="5">
        <v>45188</v>
      </c>
      <c r="P3540" s="2"/>
      <c r="Q3540" s="2"/>
      <c r="R3540" s="1"/>
      <c r="S3540" s="45"/>
      <c r="T3540" s="31"/>
    </row>
    <row r="3541" spans="1:20" hidden="1" x14ac:dyDescent="0.25">
      <c r="A3541" s="34">
        <v>29340298</v>
      </c>
      <c r="B3541" s="5">
        <v>45167</v>
      </c>
      <c r="C3541" s="2" t="s">
        <v>715</v>
      </c>
      <c r="D3541" s="34" t="s">
        <v>797</v>
      </c>
      <c r="E3541" s="34" t="s">
        <v>49</v>
      </c>
      <c r="F3541" s="34">
        <v>129597</v>
      </c>
      <c r="G3541" s="1" t="s">
        <v>424</v>
      </c>
      <c r="H3541" s="46">
        <v>9124.77</v>
      </c>
      <c r="I3541" s="46">
        <v>659.94</v>
      </c>
      <c r="J3541" s="47">
        <v>270</v>
      </c>
      <c r="K3541" s="34"/>
      <c r="L3541" s="34" t="s">
        <v>1124</v>
      </c>
      <c r="M3541" s="5">
        <v>45167</v>
      </c>
      <c r="N3541" s="2"/>
      <c r="O3541" s="5">
        <v>45201</v>
      </c>
      <c r="P3541" s="2"/>
      <c r="Q3541" s="2"/>
      <c r="R3541" s="1"/>
      <c r="S3541" s="45"/>
      <c r="T3541" s="31"/>
    </row>
    <row r="3542" spans="1:20" hidden="1" x14ac:dyDescent="0.25">
      <c r="A3542" s="34">
        <v>29498098</v>
      </c>
      <c r="B3542" s="5">
        <v>45167</v>
      </c>
      <c r="C3542" s="2" t="s">
        <v>715</v>
      </c>
      <c r="D3542" s="34" t="s">
        <v>246</v>
      </c>
      <c r="E3542" s="34" t="s">
        <v>10</v>
      </c>
      <c r="F3542" s="34">
        <v>129598</v>
      </c>
      <c r="G3542" s="1" t="s">
        <v>423</v>
      </c>
      <c r="H3542" s="46">
        <v>8400</v>
      </c>
      <c r="I3542" s="46">
        <v>409.2</v>
      </c>
      <c r="J3542" s="47">
        <v>264</v>
      </c>
      <c r="K3542" s="34"/>
      <c r="L3542" s="34" t="s">
        <v>510</v>
      </c>
      <c r="M3542" s="5">
        <v>45167</v>
      </c>
      <c r="N3542" s="2"/>
      <c r="O3542" s="2">
        <v>45188</v>
      </c>
      <c r="P3542" s="2"/>
      <c r="Q3542" s="2"/>
      <c r="R3542" s="1"/>
      <c r="S3542" s="45"/>
      <c r="T3542" s="31"/>
    </row>
    <row r="3543" spans="1:20" hidden="1" x14ac:dyDescent="0.25">
      <c r="A3543" s="34">
        <v>29550898</v>
      </c>
      <c r="B3543" s="5">
        <v>45167</v>
      </c>
      <c r="C3543" s="2" t="s">
        <v>715</v>
      </c>
      <c r="D3543" s="34" t="s">
        <v>125</v>
      </c>
      <c r="E3543" s="34" t="s">
        <v>30</v>
      </c>
      <c r="F3543" s="34">
        <v>129599</v>
      </c>
      <c r="G3543" s="1" t="s">
        <v>425</v>
      </c>
      <c r="H3543" s="46">
        <v>18263.650000000001</v>
      </c>
      <c r="I3543" s="46">
        <v>1091.43</v>
      </c>
      <c r="J3543" s="47">
        <v>567</v>
      </c>
      <c r="K3543" s="34"/>
      <c r="L3543" s="34" t="s">
        <v>1124</v>
      </c>
      <c r="M3543" s="5">
        <v>45167</v>
      </c>
      <c r="N3543" s="2"/>
      <c r="O3543" s="5">
        <v>45183</v>
      </c>
      <c r="P3543" s="2"/>
      <c r="Q3543" s="2"/>
      <c r="R3543" s="1"/>
      <c r="S3543" s="45"/>
      <c r="T3543" s="31"/>
    </row>
    <row r="3544" spans="1:20" hidden="1" x14ac:dyDescent="0.25">
      <c r="A3544" s="34">
        <v>29561898</v>
      </c>
      <c r="B3544" s="5">
        <v>45167</v>
      </c>
      <c r="C3544" s="2" t="s">
        <v>715</v>
      </c>
      <c r="D3544" s="34" t="s">
        <v>142</v>
      </c>
      <c r="E3544" s="34" t="s">
        <v>33</v>
      </c>
      <c r="F3544" s="34">
        <v>129600</v>
      </c>
      <c r="G3544" s="1" t="s">
        <v>425</v>
      </c>
      <c r="H3544" s="46">
        <v>15679</v>
      </c>
      <c r="I3544" s="46">
        <v>780.17</v>
      </c>
      <c r="J3544" s="47">
        <v>597</v>
      </c>
      <c r="K3544" s="34"/>
      <c r="L3544" s="34" t="s">
        <v>510</v>
      </c>
      <c r="M3544" s="5">
        <v>45167</v>
      </c>
      <c r="N3544" s="2"/>
      <c r="O3544" s="2">
        <v>45183</v>
      </c>
      <c r="P3544" s="2"/>
      <c r="Q3544" s="2"/>
      <c r="R3544" s="1"/>
      <c r="S3544" s="45"/>
      <c r="T3544" s="31"/>
    </row>
    <row r="3545" spans="1:20" hidden="1" x14ac:dyDescent="0.25">
      <c r="A3545" s="32">
        <v>29544398</v>
      </c>
      <c r="B3545" s="5">
        <v>45168</v>
      </c>
      <c r="C3545" s="2" t="s">
        <v>715</v>
      </c>
      <c r="D3545" s="34" t="s">
        <v>1133</v>
      </c>
      <c r="E3545" s="34" t="s">
        <v>94</v>
      </c>
      <c r="F3545" s="34">
        <v>129603</v>
      </c>
      <c r="G3545" s="1" t="s">
        <v>426</v>
      </c>
      <c r="H3545" s="46">
        <v>22200</v>
      </c>
      <c r="I3545" s="46">
        <v>259.17</v>
      </c>
      <c r="J3545" s="47">
        <v>98.92</v>
      </c>
      <c r="K3545" s="34"/>
      <c r="L3545" s="34" t="s">
        <v>52</v>
      </c>
      <c r="M3545" s="5">
        <v>45167</v>
      </c>
      <c r="N3545" s="2"/>
      <c r="O3545" s="5">
        <v>45182</v>
      </c>
      <c r="P3545" s="2"/>
      <c r="Q3545" s="2"/>
      <c r="R3545" s="1"/>
      <c r="S3545" s="45"/>
      <c r="T3545" s="31"/>
    </row>
    <row r="3546" spans="1:20" hidden="1" x14ac:dyDescent="0.25">
      <c r="A3546" s="32">
        <v>29900399</v>
      </c>
      <c r="B3546" s="5">
        <v>45168</v>
      </c>
      <c r="C3546" s="2" t="s">
        <v>715</v>
      </c>
      <c r="D3546" s="34" t="s">
        <v>776</v>
      </c>
      <c r="E3546" s="34" t="s">
        <v>80</v>
      </c>
      <c r="F3546" s="34">
        <v>129613</v>
      </c>
      <c r="G3546" s="1" t="s">
        <v>423</v>
      </c>
      <c r="H3546" s="46">
        <v>752.4</v>
      </c>
      <c r="I3546" s="46">
        <v>145</v>
      </c>
      <c r="J3546" s="47">
        <v>35.417000000000002</v>
      </c>
      <c r="K3546" s="34"/>
      <c r="L3546" s="34" t="s">
        <v>510</v>
      </c>
      <c r="M3546" s="5">
        <v>45168</v>
      </c>
      <c r="N3546" s="2"/>
      <c r="O3546" s="2">
        <v>45188</v>
      </c>
      <c r="P3546" s="2"/>
      <c r="Q3546" s="2"/>
      <c r="R3546" s="1"/>
      <c r="S3546" s="45"/>
      <c r="T3546" s="31"/>
    </row>
    <row r="3547" spans="1:20" hidden="1" x14ac:dyDescent="0.25">
      <c r="A3547" s="34">
        <v>29934498</v>
      </c>
      <c r="B3547" s="5">
        <v>45170</v>
      </c>
      <c r="C3547" s="2" t="s">
        <v>1182</v>
      </c>
      <c r="D3547" s="34" t="s">
        <v>291</v>
      </c>
      <c r="E3547" s="34" t="s">
        <v>6</v>
      </c>
      <c r="F3547" s="34">
        <v>129628</v>
      </c>
      <c r="G3547" s="1" t="s">
        <v>422</v>
      </c>
      <c r="H3547" s="46">
        <v>39351.21</v>
      </c>
      <c r="I3547" s="46">
        <v>1101.83</v>
      </c>
      <c r="J3547" s="47">
        <v>167.63</v>
      </c>
      <c r="K3547" s="34"/>
      <c r="L3547" s="34" t="s">
        <v>655</v>
      </c>
      <c r="M3547" s="5">
        <v>45168</v>
      </c>
      <c r="N3547" s="2"/>
      <c r="O3547" s="5">
        <v>45177</v>
      </c>
      <c r="P3547" s="2"/>
      <c r="Q3547" s="2"/>
      <c r="R3547" s="1"/>
      <c r="S3547" s="45"/>
      <c r="T3547" s="31"/>
    </row>
    <row r="3548" spans="1:20" hidden="1" x14ac:dyDescent="0.25">
      <c r="A3548" s="32">
        <v>28528098</v>
      </c>
      <c r="B3548" s="5">
        <v>45168</v>
      </c>
      <c r="C3548" s="2" t="s">
        <v>715</v>
      </c>
      <c r="D3548" s="34" t="s">
        <v>1034</v>
      </c>
      <c r="E3548" s="34" t="s">
        <v>80</v>
      </c>
      <c r="F3548" s="34">
        <v>129633</v>
      </c>
      <c r="G3548" s="1" t="s">
        <v>423</v>
      </c>
      <c r="H3548" s="46">
        <v>14900</v>
      </c>
      <c r="I3548" s="46">
        <v>796.5</v>
      </c>
      <c r="J3548" s="47">
        <v>531</v>
      </c>
      <c r="K3548" s="34"/>
      <c r="L3548" s="34" t="s">
        <v>510</v>
      </c>
      <c r="M3548" s="5">
        <v>45168</v>
      </c>
      <c r="N3548" s="2"/>
      <c r="O3548" s="2">
        <v>45190</v>
      </c>
      <c r="P3548" s="2"/>
      <c r="Q3548" s="2"/>
      <c r="R3548" s="1"/>
      <c r="S3548" s="45"/>
      <c r="T3548" s="31"/>
    </row>
    <row r="3549" spans="1:20" hidden="1" x14ac:dyDescent="0.25">
      <c r="A3549" s="34">
        <v>28846498</v>
      </c>
      <c r="B3549" s="5">
        <v>45169</v>
      </c>
      <c r="C3549" s="2" t="s">
        <v>715</v>
      </c>
      <c r="D3549" s="34" t="s">
        <v>721</v>
      </c>
      <c r="E3549" s="34" t="s">
        <v>6</v>
      </c>
      <c r="F3549" s="34">
        <v>129634</v>
      </c>
      <c r="G3549" s="1" t="s">
        <v>422</v>
      </c>
      <c r="H3549" s="46">
        <v>10449.43</v>
      </c>
      <c r="I3549" s="46">
        <v>313.48</v>
      </c>
      <c r="J3549" s="47">
        <v>439.79899999999998</v>
      </c>
      <c r="K3549" s="34"/>
      <c r="L3549" s="34" t="s">
        <v>655</v>
      </c>
      <c r="M3549" s="5">
        <v>45168</v>
      </c>
      <c r="N3549" s="2"/>
      <c r="O3549" s="5">
        <v>45182</v>
      </c>
      <c r="P3549" s="2"/>
      <c r="Q3549" s="2"/>
      <c r="R3549" s="1"/>
      <c r="S3549" s="45"/>
      <c r="T3549" s="31"/>
    </row>
    <row r="3550" spans="1:20" hidden="1" x14ac:dyDescent="0.25">
      <c r="A3550" s="34">
        <v>29756498</v>
      </c>
      <c r="B3550" s="5">
        <v>45169</v>
      </c>
      <c r="C3550" s="2" t="s">
        <v>715</v>
      </c>
      <c r="D3550" s="34" t="s">
        <v>299</v>
      </c>
      <c r="E3550" s="34" t="s">
        <v>28</v>
      </c>
      <c r="F3550" s="34">
        <v>129635</v>
      </c>
      <c r="G3550" s="1" t="s">
        <v>425</v>
      </c>
      <c r="H3550" s="46">
        <v>25914.42</v>
      </c>
      <c r="I3550" s="46">
        <v>964.27</v>
      </c>
      <c r="J3550" s="47">
        <v>643</v>
      </c>
      <c r="K3550" s="34"/>
      <c r="L3550" s="34" t="s">
        <v>1124</v>
      </c>
      <c r="M3550" s="5">
        <v>45168</v>
      </c>
      <c r="N3550" s="2"/>
      <c r="O3550" s="5">
        <v>45184</v>
      </c>
      <c r="P3550" s="2"/>
      <c r="Q3550" s="2"/>
      <c r="R3550" s="1"/>
      <c r="S3550" s="45"/>
      <c r="T3550" s="31"/>
    </row>
    <row r="3551" spans="1:20" hidden="1" x14ac:dyDescent="0.25">
      <c r="A3551" s="34">
        <v>29558498</v>
      </c>
      <c r="B3551" s="5">
        <v>45169</v>
      </c>
      <c r="C3551" s="2" t="s">
        <v>715</v>
      </c>
      <c r="D3551" s="34" t="s">
        <v>90</v>
      </c>
      <c r="E3551" s="34" t="s">
        <v>91</v>
      </c>
      <c r="F3551" s="34">
        <v>129636</v>
      </c>
      <c r="G3551" s="1" t="s">
        <v>426</v>
      </c>
      <c r="H3551" s="46">
        <v>26686.7</v>
      </c>
      <c r="I3551" s="46">
        <v>1337.38</v>
      </c>
      <c r="J3551" s="47">
        <v>805</v>
      </c>
      <c r="K3551" s="34"/>
      <c r="L3551" s="34" t="s">
        <v>52</v>
      </c>
      <c r="M3551" s="5">
        <v>45168</v>
      </c>
      <c r="N3551" s="2"/>
      <c r="O3551" s="5">
        <v>45181</v>
      </c>
      <c r="P3551" s="2"/>
      <c r="Q3551" s="2"/>
      <c r="R3551" s="1"/>
      <c r="S3551" s="45"/>
      <c r="T3551" s="31"/>
    </row>
    <row r="3552" spans="1:20" hidden="1" x14ac:dyDescent="0.25">
      <c r="A3552" s="34">
        <v>29787698</v>
      </c>
      <c r="B3552" s="5">
        <v>45169</v>
      </c>
      <c r="C3552" s="2" t="s">
        <v>715</v>
      </c>
      <c r="D3552" s="34" t="s">
        <v>124</v>
      </c>
      <c r="E3552" s="34" t="s">
        <v>30</v>
      </c>
      <c r="F3552" s="34">
        <v>129637</v>
      </c>
      <c r="G3552" s="1" t="s">
        <v>425</v>
      </c>
      <c r="H3552" s="46">
        <v>13215.51</v>
      </c>
      <c r="I3552" s="46">
        <v>597.05999999999995</v>
      </c>
      <c r="J3552" s="47">
        <v>463</v>
      </c>
      <c r="K3552" s="34"/>
      <c r="L3552" s="34" t="s">
        <v>1124</v>
      </c>
      <c r="M3552" s="5">
        <v>45168</v>
      </c>
      <c r="N3552" s="2"/>
      <c r="O3552" s="5">
        <v>45187</v>
      </c>
      <c r="P3552" s="2"/>
      <c r="Q3552" s="2"/>
      <c r="R3552" s="1"/>
      <c r="S3552" s="45"/>
      <c r="T3552" s="31"/>
    </row>
    <row r="3553" spans="1:20" hidden="1" x14ac:dyDescent="0.25">
      <c r="A3553" s="34">
        <v>28740498</v>
      </c>
      <c r="B3553" s="5">
        <v>45169</v>
      </c>
      <c r="C3553" s="2" t="s">
        <v>715</v>
      </c>
      <c r="D3553" s="34" t="s">
        <v>711</v>
      </c>
      <c r="E3553" s="34" t="s">
        <v>6</v>
      </c>
      <c r="F3553" s="34">
        <v>129638</v>
      </c>
      <c r="G3553" s="1" t="s">
        <v>422</v>
      </c>
      <c r="H3553" s="46">
        <v>10145</v>
      </c>
      <c r="I3553" s="46">
        <v>304.35000000000002</v>
      </c>
      <c r="J3553" s="47">
        <v>418.21</v>
      </c>
      <c r="K3553" s="34"/>
      <c r="L3553" s="34" t="s">
        <v>655</v>
      </c>
      <c r="M3553" s="5">
        <v>45168</v>
      </c>
      <c r="N3553" s="2"/>
      <c r="O3553" s="5">
        <v>45182</v>
      </c>
      <c r="P3553" s="2"/>
      <c r="Q3553" s="2"/>
      <c r="R3553" s="1"/>
      <c r="S3553" s="45"/>
      <c r="T3553" s="31"/>
    </row>
    <row r="3554" spans="1:20" hidden="1" x14ac:dyDescent="0.25">
      <c r="A3554" s="34">
        <v>28757698</v>
      </c>
      <c r="B3554" s="5">
        <v>45173</v>
      </c>
      <c r="C3554" s="2" t="s">
        <v>1182</v>
      </c>
      <c r="D3554" s="34" t="s">
        <v>185</v>
      </c>
      <c r="E3554" s="34" t="s">
        <v>80</v>
      </c>
      <c r="F3554" s="34">
        <v>129642</v>
      </c>
      <c r="G3554" s="1" t="s">
        <v>423</v>
      </c>
      <c r="H3554" s="46">
        <v>88176.41</v>
      </c>
      <c r="I3554" s="46">
        <v>4667.5</v>
      </c>
      <c r="J3554" s="56">
        <v>4123.1210000000001</v>
      </c>
      <c r="K3554" s="34"/>
      <c r="L3554" s="34" t="s">
        <v>799</v>
      </c>
      <c r="M3554" s="5">
        <v>45168</v>
      </c>
      <c r="N3554" s="2"/>
      <c r="O3554" s="5">
        <v>45175</v>
      </c>
      <c r="P3554" s="2"/>
      <c r="Q3554" s="2"/>
      <c r="R3554" s="1"/>
      <c r="S3554" s="45"/>
      <c r="T3554" s="31"/>
    </row>
    <row r="3555" spans="1:20" hidden="1" x14ac:dyDescent="0.25">
      <c r="A3555" s="57">
        <v>29077198</v>
      </c>
      <c r="B3555" s="5">
        <v>45170</v>
      </c>
      <c r="C3555" s="2" t="s">
        <v>1182</v>
      </c>
      <c r="D3555" s="34" t="s">
        <v>841</v>
      </c>
      <c r="E3555" s="34" t="s">
        <v>42</v>
      </c>
      <c r="F3555" s="34">
        <v>129648</v>
      </c>
      <c r="G3555" s="1" t="s">
        <v>424</v>
      </c>
      <c r="H3555" s="46">
        <v>466768.03</v>
      </c>
      <c r="I3555" s="46">
        <v>27102.86</v>
      </c>
      <c r="J3555" s="47">
        <v>19082.651000000002</v>
      </c>
      <c r="K3555" s="34"/>
      <c r="L3555" s="34" t="s">
        <v>800</v>
      </c>
      <c r="M3555" s="5">
        <v>45168</v>
      </c>
      <c r="N3555" s="2" t="s">
        <v>1408</v>
      </c>
      <c r="O3555" s="2">
        <v>45180</v>
      </c>
      <c r="P3555" s="2"/>
      <c r="Q3555" s="2"/>
      <c r="R3555" s="1"/>
      <c r="S3555" s="45"/>
      <c r="T3555" s="31"/>
    </row>
    <row r="3556" spans="1:20" hidden="1" x14ac:dyDescent="0.25">
      <c r="A3556" s="57">
        <v>28364798</v>
      </c>
      <c r="B3556" s="5">
        <v>45169</v>
      </c>
      <c r="C3556" s="2" t="s">
        <v>715</v>
      </c>
      <c r="D3556" s="34" t="s">
        <v>196</v>
      </c>
      <c r="E3556" s="34" t="s">
        <v>6</v>
      </c>
      <c r="F3556" s="34">
        <v>129649</v>
      </c>
      <c r="G3556" s="1" t="s">
        <v>422</v>
      </c>
      <c r="H3556" s="46">
        <v>12299</v>
      </c>
      <c r="I3556" s="46">
        <v>368.97</v>
      </c>
      <c r="J3556" s="47">
        <v>515.85299999999995</v>
      </c>
      <c r="K3556" s="34"/>
      <c r="L3556" s="34" t="s">
        <v>655</v>
      </c>
      <c r="M3556" s="5">
        <v>45168</v>
      </c>
      <c r="N3556" s="2"/>
      <c r="O3556" s="5">
        <v>45177</v>
      </c>
      <c r="P3556" s="2"/>
      <c r="Q3556" s="2"/>
      <c r="R3556" s="1"/>
      <c r="S3556" s="45"/>
      <c r="T3556" s="31"/>
    </row>
    <row r="3557" spans="1:20" hidden="1" x14ac:dyDescent="0.25">
      <c r="A3557" s="57">
        <v>29944299</v>
      </c>
      <c r="B3557" s="5">
        <v>45169</v>
      </c>
      <c r="C3557" s="2" t="s">
        <v>715</v>
      </c>
      <c r="D3557" s="34" t="s">
        <v>41</v>
      </c>
      <c r="E3557" s="34" t="s">
        <v>30</v>
      </c>
      <c r="F3557" s="34">
        <v>129653</v>
      </c>
      <c r="G3557" s="1" t="s">
        <v>425</v>
      </c>
      <c r="H3557" s="46">
        <v>504.98</v>
      </c>
      <c r="I3557" s="46">
        <v>246.43</v>
      </c>
      <c r="J3557" s="47">
        <v>33.75</v>
      </c>
      <c r="K3557" s="34"/>
      <c r="L3557" s="34" t="s">
        <v>1124</v>
      </c>
      <c r="M3557" s="5">
        <v>45169</v>
      </c>
      <c r="N3557" s="2"/>
      <c r="O3557" s="5">
        <v>45189</v>
      </c>
      <c r="P3557" s="2"/>
      <c r="Q3557" s="2"/>
      <c r="R3557" s="1"/>
      <c r="S3557" s="45"/>
      <c r="T3557" s="31"/>
    </row>
    <row r="3558" spans="1:20" hidden="1" x14ac:dyDescent="0.25">
      <c r="A3558" s="57">
        <v>29957799</v>
      </c>
      <c r="B3558" s="5">
        <v>45169</v>
      </c>
      <c r="C3558" s="2" t="s">
        <v>715</v>
      </c>
      <c r="D3558" s="34" t="s">
        <v>874</v>
      </c>
      <c r="E3558" s="34" t="s">
        <v>49</v>
      </c>
      <c r="F3558" s="34">
        <v>129654</v>
      </c>
      <c r="G3558" s="1" t="s">
        <v>424</v>
      </c>
      <c r="H3558" s="46">
        <v>1876.68</v>
      </c>
      <c r="I3558" s="46">
        <v>349.44</v>
      </c>
      <c r="J3558" s="47">
        <v>119.556</v>
      </c>
      <c r="K3558" s="34"/>
      <c r="L3558" s="34" t="s">
        <v>1124</v>
      </c>
      <c r="M3558" s="5">
        <v>45169</v>
      </c>
      <c r="N3558" s="2"/>
      <c r="O3558" s="5">
        <v>45203</v>
      </c>
      <c r="P3558" s="2"/>
      <c r="Q3558" s="2"/>
      <c r="R3558" s="1"/>
      <c r="S3558" s="45"/>
      <c r="T3558" s="31"/>
    </row>
    <row r="3559" spans="1:20" hidden="1" x14ac:dyDescent="0.25">
      <c r="A3559" s="57">
        <v>29962399</v>
      </c>
      <c r="B3559" s="5">
        <v>45169</v>
      </c>
      <c r="C3559" s="2" t="s">
        <v>715</v>
      </c>
      <c r="D3559" s="34" t="s">
        <v>43</v>
      </c>
      <c r="E3559" s="34" t="s">
        <v>26</v>
      </c>
      <c r="F3559" s="34">
        <v>129655</v>
      </c>
      <c r="G3559" s="1" t="s">
        <v>424</v>
      </c>
      <c r="H3559" s="46">
        <v>988.7</v>
      </c>
      <c r="I3559" s="46">
        <v>255.68</v>
      </c>
      <c r="J3559" s="47">
        <v>55.667000000000002</v>
      </c>
      <c r="K3559" s="34"/>
      <c r="L3559" s="34" t="s">
        <v>510</v>
      </c>
      <c r="M3559" s="5">
        <v>45169</v>
      </c>
      <c r="N3559" s="2"/>
      <c r="O3559" s="2">
        <v>45203</v>
      </c>
      <c r="P3559" s="2"/>
      <c r="Q3559" s="2"/>
      <c r="R3559" s="1"/>
      <c r="S3559" s="45"/>
      <c r="T3559" s="31"/>
    </row>
    <row r="3560" spans="1:20" hidden="1" x14ac:dyDescent="0.25">
      <c r="A3560" s="57">
        <v>29962400</v>
      </c>
      <c r="B3560" s="5">
        <v>45169</v>
      </c>
      <c r="C3560" s="2" t="s">
        <v>715</v>
      </c>
      <c r="D3560" s="34" t="s">
        <v>38</v>
      </c>
      <c r="E3560" s="34" t="s">
        <v>30</v>
      </c>
      <c r="F3560" s="34">
        <v>129656</v>
      </c>
      <c r="G3560" s="1" t="s">
        <v>425</v>
      </c>
      <c r="H3560" s="46">
        <v>444.84</v>
      </c>
      <c r="I3560" s="46">
        <v>246.33</v>
      </c>
      <c r="J3560" s="47">
        <v>27.832999999999998</v>
      </c>
      <c r="K3560" s="34"/>
      <c r="L3560" s="34" t="s">
        <v>1124</v>
      </c>
      <c r="M3560" s="5">
        <v>45169</v>
      </c>
      <c r="N3560" s="2"/>
      <c r="O3560" s="5">
        <v>45188</v>
      </c>
      <c r="P3560" s="2"/>
      <c r="Q3560" s="2"/>
      <c r="R3560" s="1"/>
      <c r="S3560" s="45"/>
      <c r="T3560" s="31"/>
    </row>
    <row r="3561" spans="1:20" hidden="1" x14ac:dyDescent="0.25">
      <c r="A3561" s="57">
        <v>29996999</v>
      </c>
      <c r="B3561" s="5">
        <v>45170</v>
      </c>
      <c r="C3561" s="2" t="s">
        <v>1182</v>
      </c>
      <c r="D3561" s="34" t="s">
        <v>758</v>
      </c>
      <c r="E3561" s="34" t="s">
        <v>5</v>
      </c>
      <c r="F3561" s="34">
        <v>129658</v>
      </c>
      <c r="G3561" s="1" t="s">
        <v>422</v>
      </c>
      <c r="H3561" s="46">
        <v>2153.88</v>
      </c>
      <c r="I3561" s="46">
        <v>89.61</v>
      </c>
      <c r="J3561" s="47">
        <v>135</v>
      </c>
      <c r="K3561" s="34"/>
      <c r="L3561" s="34" t="s">
        <v>659</v>
      </c>
      <c r="M3561" s="5">
        <v>45169</v>
      </c>
      <c r="N3561" s="2"/>
      <c r="O3561" s="5">
        <v>45182</v>
      </c>
      <c r="P3561" s="2"/>
      <c r="Q3561" s="2"/>
      <c r="R3561" s="1"/>
      <c r="S3561" s="45"/>
      <c r="T3561" s="31"/>
    </row>
    <row r="3562" spans="1:20" hidden="1" x14ac:dyDescent="0.25">
      <c r="A3562" s="57">
        <v>27244598</v>
      </c>
      <c r="B3562" s="5">
        <v>45169</v>
      </c>
      <c r="C3562" s="2" t="s">
        <v>715</v>
      </c>
      <c r="D3562" s="34" t="s">
        <v>12</v>
      </c>
      <c r="E3562" s="34" t="s">
        <v>13</v>
      </c>
      <c r="F3562" s="34">
        <v>129669</v>
      </c>
      <c r="G3562" s="1" t="s">
        <v>423</v>
      </c>
      <c r="H3562" s="46">
        <v>135000</v>
      </c>
      <c r="I3562" s="46">
        <v>6000</v>
      </c>
      <c r="J3562" s="47">
        <v>5690.933</v>
      </c>
      <c r="K3562" s="34"/>
      <c r="L3562" s="34" t="s">
        <v>844</v>
      </c>
      <c r="M3562" s="5">
        <v>45169</v>
      </c>
      <c r="N3562" s="2"/>
      <c r="O3562" s="5">
        <v>45189</v>
      </c>
      <c r="P3562" s="2"/>
      <c r="Q3562" s="2"/>
      <c r="R3562" s="1"/>
      <c r="S3562" s="45"/>
      <c r="T3562" s="31"/>
    </row>
    <row r="3563" spans="1:20" hidden="1" x14ac:dyDescent="0.25">
      <c r="A3563" s="57">
        <v>29884498</v>
      </c>
      <c r="B3563" s="5">
        <v>45169</v>
      </c>
      <c r="C3563" s="2" t="s">
        <v>715</v>
      </c>
      <c r="D3563" s="34" t="s">
        <v>132</v>
      </c>
      <c r="E3563" s="34" t="s">
        <v>88</v>
      </c>
      <c r="F3563" s="34">
        <v>129670</v>
      </c>
      <c r="G3563" s="1" t="s">
        <v>423</v>
      </c>
      <c r="H3563" s="46">
        <v>129500</v>
      </c>
      <c r="I3563" s="46">
        <v>6000</v>
      </c>
      <c r="J3563" s="47">
        <v>4242</v>
      </c>
      <c r="K3563" s="34"/>
      <c r="L3563" s="34" t="s">
        <v>844</v>
      </c>
      <c r="M3563" s="5">
        <v>45169</v>
      </c>
      <c r="N3563" s="2"/>
      <c r="O3563" s="5">
        <v>45166</v>
      </c>
      <c r="P3563" s="2"/>
      <c r="Q3563" s="2"/>
      <c r="R3563" s="1"/>
      <c r="S3563" s="45"/>
      <c r="T3563" s="31"/>
    </row>
    <row r="3564" spans="1:20" hidden="1" x14ac:dyDescent="0.25">
      <c r="A3564" s="57">
        <v>29869498</v>
      </c>
      <c r="B3564" s="5">
        <v>45169</v>
      </c>
      <c r="C3564" s="2" t="s">
        <v>715</v>
      </c>
      <c r="D3564" s="34" t="s">
        <v>36</v>
      </c>
      <c r="E3564" s="34" t="s">
        <v>30</v>
      </c>
      <c r="F3564" s="34">
        <v>129674</v>
      </c>
      <c r="G3564" s="1" t="s">
        <v>425</v>
      </c>
      <c r="H3564" s="46">
        <v>10090</v>
      </c>
      <c r="I3564" s="46">
        <v>688.09</v>
      </c>
      <c r="J3564" s="47">
        <v>335</v>
      </c>
      <c r="K3564" s="34"/>
      <c r="L3564" s="34" t="s">
        <v>1124</v>
      </c>
      <c r="M3564" s="5">
        <v>45169</v>
      </c>
      <c r="N3564" s="2"/>
      <c r="O3564" s="5">
        <v>45195</v>
      </c>
      <c r="P3564" s="2"/>
      <c r="Q3564" s="2"/>
      <c r="R3564" s="1"/>
      <c r="S3564" s="45"/>
      <c r="T3564" s="31"/>
    </row>
    <row r="3565" spans="1:20" hidden="1" x14ac:dyDescent="0.25">
      <c r="A3565" s="57">
        <v>28473298</v>
      </c>
      <c r="B3565" s="5">
        <v>45169</v>
      </c>
      <c r="C3565" s="2" t="s">
        <v>715</v>
      </c>
      <c r="D3565" s="34" t="s">
        <v>36</v>
      </c>
      <c r="E3565" s="34" t="s">
        <v>30</v>
      </c>
      <c r="F3565" s="34">
        <v>129676</v>
      </c>
      <c r="G3565" s="1" t="s">
        <v>425</v>
      </c>
      <c r="H3565" s="46">
        <v>16820</v>
      </c>
      <c r="I3565" s="46">
        <v>915.24</v>
      </c>
      <c r="J3565" s="47">
        <v>464</v>
      </c>
      <c r="K3565" s="34"/>
      <c r="L3565" s="34" t="s">
        <v>1124</v>
      </c>
      <c r="M3565" s="5">
        <v>45169</v>
      </c>
      <c r="N3565" s="2"/>
      <c r="O3565" s="5">
        <v>45195</v>
      </c>
      <c r="P3565" s="2"/>
      <c r="Q3565" s="2"/>
      <c r="R3565" s="1"/>
      <c r="S3565" s="45"/>
      <c r="T3565" s="31"/>
    </row>
    <row r="3566" spans="1:20" hidden="1" x14ac:dyDescent="0.25">
      <c r="A3566" s="57">
        <v>29226698</v>
      </c>
      <c r="B3566" s="5">
        <v>45169</v>
      </c>
      <c r="C3566" s="2" t="s">
        <v>715</v>
      </c>
      <c r="D3566" s="34" t="s">
        <v>996</v>
      </c>
      <c r="E3566" s="34" t="s">
        <v>80</v>
      </c>
      <c r="F3566" s="34">
        <v>129677</v>
      </c>
      <c r="G3566" s="1" t="s">
        <v>423</v>
      </c>
      <c r="H3566" s="46">
        <v>6659</v>
      </c>
      <c r="I3566" s="46">
        <v>342</v>
      </c>
      <c r="J3566" s="47">
        <v>228</v>
      </c>
      <c r="K3566" s="34"/>
      <c r="L3566" s="34" t="s">
        <v>510</v>
      </c>
      <c r="M3566" s="5">
        <v>45169</v>
      </c>
      <c r="N3566" s="2"/>
      <c r="O3566" s="2">
        <v>45191</v>
      </c>
      <c r="P3566" s="2"/>
      <c r="Q3566" s="2"/>
      <c r="R3566" s="1"/>
      <c r="S3566" s="45"/>
      <c r="T3566" s="31"/>
    </row>
    <row r="3567" spans="1:20" hidden="1" x14ac:dyDescent="0.25">
      <c r="A3567" s="57">
        <v>29528398</v>
      </c>
      <c r="B3567" s="5">
        <v>45169</v>
      </c>
      <c r="C3567" s="2" t="s">
        <v>715</v>
      </c>
      <c r="D3567" s="34" t="s">
        <v>723</v>
      </c>
      <c r="E3567" s="34" t="s">
        <v>5</v>
      </c>
      <c r="F3567" s="34">
        <v>129678</v>
      </c>
      <c r="G3567" s="1" t="s">
        <v>422</v>
      </c>
      <c r="H3567" s="46">
        <v>4596.01</v>
      </c>
      <c r="I3567" s="46">
        <v>147.09</v>
      </c>
      <c r="J3567" s="47">
        <v>141</v>
      </c>
      <c r="K3567" s="34"/>
      <c r="L3567" s="34" t="s">
        <v>659</v>
      </c>
      <c r="M3567" s="5">
        <v>45169</v>
      </c>
      <c r="N3567" s="2"/>
      <c r="O3567" s="5">
        <v>45180</v>
      </c>
      <c r="P3567" s="2"/>
      <c r="Q3567" s="2"/>
      <c r="R3567" s="1"/>
      <c r="S3567" s="45"/>
      <c r="T3567" s="31"/>
    </row>
    <row r="3568" spans="1:20" hidden="1" x14ac:dyDescent="0.25">
      <c r="A3568" s="57">
        <v>29332098</v>
      </c>
      <c r="B3568" s="5">
        <v>45169</v>
      </c>
      <c r="C3568" s="2" t="s">
        <v>715</v>
      </c>
      <c r="D3568" s="34" t="s">
        <v>1181</v>
      </c>
      <c r="E3568" s="34" t="s">
        <v>28</v>
      </c>
      <c r="F3568" s="34">
        <v>129679</v>
      </c>
      <c r="G3568" s="1" t="s">
        <v>425</v>
      </c>
      <c r="H3568" s="46">
        <v>10959</v>
      </c>
      <c r="I3568" s="46">
        <v>588.09</v>
      </c>
      <c r="J3568" s="47">
        <v>368</v>
      </c>
      <c r="K3568" s="34"/>
      <c r="L3568" s="34" t="s">
        <v>1124</v>
      </c>
      <c r="M3568" s="5">
        <v>45169</v>
      </c>
      <c r="N3568" s="2"/>
      <c r="O3568" s="5">
        <v>45189</v>
      </c>
      <c r="P3568" s="2"/>
      <c r="Q3568" s="2"/>
      <c r="R3568" s="1"/>
      <c r="S3568" s="45"/>
      <c r="T3568" s="31"/>
    </row>
    <row r="3569" spans="1:20" hidden="1" x14ac:dyDescent="0.25">
      <c r="A3569" s="57">
        <v>29536098</v>
      </c>
      <c r="B3569" s="5">
        <v>45169</v>
      </c>
      <c r="C3569" s="2" t="s">
        <v>715</v>
      </c>
      <c r="D3569" s="34" t="s">
        <v>4</v>
      </c>
      <c r="E3569" s="34" t="s">
        <v>5</v>
      </c>
      <c r="F3569" s="34">
        <v>129680</v>
      </c>
      <c r="G3569" s="1" t="s">
        <v>422</v>
      </c>
      <c r="H3569" s="46">
        <v>8559</v>
      </c>
      <c r="I3569" s="46">
        <v>275.45999999999998</v>
      </c>
      <c r="J3569" s="47">
        <v>267.709</v>
      </c>
      <c r="K3569" s="34"/>
      <c r="L3569" s="34" t="s">
        <v>659</v>
      </c>
      <c r="M3569" s="5">
        <v>45169</v>
      </c>
      <c r="N3569" s="2"/>
      <c r="O3569" s="5">
        <v>45184</v>
      </c>
      <c r="P3569" s="2"/>
      <c r="Q3569" s="2"/>
      <c r="R3569" s="1"/>
      <c r="S3569" s="45"/>
      <c r="T3569" s="31"/>
    </row>
    <row r="3570" spans="1:20" hidden="1" x14ac:dyDescent="0.25">
      <c r="A3570" s="57">
        <v>29466598</v>
      </c>
      <c r="B3570" s="5">
        <v>45170</v>
      </c>
      <c r="C3570" s="2" t="s">
        <v>1182</v>
      </c>
      <c r="D3570" s="34" t="s">
        <v>874</v>
      </c>
      <c r="E3570" s="34" t="s">
        <v>49</v>
      </c>
      <c r="F3570" s="34">
        <v>129681</v>
      </c>
      <c r="G3570" s="1" t="s">
        <v>424</v>
      </c>
      <c r="H3570" s="46">
        <v>92950</v>
      </c>
      <c r="I3570" s="46">
        <v>5397.14</v>
      </c>
      <c r="J3570" s="47">
        <v>3498</v>
      </c>
      <c r="K3570" s="34"/>
      <c r="L3570" s="34" t="s">
        <v>800</v>
      </c>
      <c r="M3570" s="5">
        <v>45169</v>
      </c>
      <c r="N3570" s="2" t="s">
        <v>1408</v>
      </c>
      <c r="O3570" s="5">
        <v>45176</v>
      </c>
      <c r="P3570" s="2"/>
      <c r="Q3570" s="2"/>
      <c r="R3570" s="1"/>
      <c r="S3570" s="45"/>
      <c r="T3570" s="31"/>
    </row>
    <row r="3571" spans="1:20" hidden="1" x14ac:dyDescent="0.25">
      <c r="A3571" s="57">
        <v>29243398</v>
      </c>
      <c r="B3571" s="5">
        <v>45169</v>
      </c>
      <c r="C3571" s="2" t="s">
        <v>715</v>
      </c>
      <c r="D3571" s="34" t="s">
        <v>826</v>
      </c>
      <c r="E3571" s="34" t="s">
        <v>49</v>
      </c>
      <c r="F3571" s="34">
        <v>129690</v>
      </c>
      <c r="G3571" s="1" t="s">
        <v>424</v>
      </c>
      <c r="H3571" s="46">
        <v>19210</v>
      </c>
      <c r="I3571" s="46">
        <v>958.85</v>
      </c>
      <c r="J3571" s="47">
        <v>613</v>
      </c>
      <c r="K3571" s="34"/>
      <c r="L3571" s="34" t="s">
        <v>1124</v>
      </c>
      <c r="M3571" s="5">
        <v>45169</v>
      </c>
      <c r="N3571" s="2"/>
      <c r="O3571" s="5">
        <v>45188</v>
      </c>
      <c r="P3571" s="2"/>
      <c r="Q3571" s="2"/>
      <c r="R3571" s="1"/>
      <c r="S3571" s="45"/>
      <c r="T3571" s="31"/>
    </row>
    <row r="3572" spans="1:20" hidden="1" x14ac:dyDescent="0.25">
      <c r="A3572" s="57">
        <v>29802598</v>
      </c>
      <c r="B3572" s="5">
        <v>45169</v>
      </c>
      <c r="C3572" s="2" t="s">
        <v>715</v>
      </c>
      <c r="D3572" s="34" t="s">
        <v>1180</v>
      </c>
      <c r="E3572" s="34" t="s">
        <v>94</v>
      </c>
      <c r="F3572" s="34">
        <v>129693</v>
      </c>
      <c r="G3572" s="1" t="s">
        <v>426</v>
      </c>
      <c r="H3572" s="46">
        <v>8691.2099999999991</v>
      </c>
      <c r="I3572" s="46">
        <v>403.05</v>
      </c>
      <c r="J3572" s="47">
        <v>269.68</v>
      </c>
      <c r="K3572" s="34"/>
      <c r="L3572" s="34" t="s">
        <v>52</v>
      </c>
      <c r="M3572" s="5">
        <v>45169</v>
      </c>
      <c r="N3572" s="2"/>
      <c r="O3572" s="5">
        <v>45182</v>
      </c>
      <c r="P3572" s="2"/>
      <c r="Q3572" s="2"/>
      <c r="R3572" s="1"/>
      <c r="S3572" s="45"/>
      <c r="T3572" s="31"/>
    </row>
    <row r="3573" spans="1:20" hidden="1" x14ac:dyDescent="0.25">
      <c r="A3573" s="57">
        <v>29616198</v>
      </c>
      <c r="B3573" s="5">
        <v>45173</v>
      </c>
      <c r="C3573" s="2" t="s">
        <v>1182</v>
      </c>
      <c r="D3573" s="34" t="s">
        <v>1078</v>
      </c>
      <c r="E3573" s="34" t="s">
        <v>80</v>
      </c>
      <c r="F3573" s="34">
        <v>129694</v>
      </c>
      <c r="G3573" s="1" t="s">
        <v>423</v>
      </c>
      <c r="H3573" s="46">
        <v>8691.2099999999991</v>
      </c>
      <c r="I3573" s="46">
        <v>460.06</v>
      </c>
      <c r="J3573" s="56">
        <v>269.68</v>
      </c>
      <c r="K3573" s="34"/>
      <c r="L3573" s="34" t="s">
        <v>799</v>
      </c>
      <c r="M3573" s="5">
        <v>45169</v>
      </c>
      <c r="N3573" s="2"/>
      <c r="O3573" s="5">
        <v>45178</v>
      </c>
      <c r="P3573" s="2"/>
      <c r="Q3573" s="2"/>
      <c r="R3573" s="1"/>
      <c r="S3573" s="45"/>
      <c r="T3573" s="31"/>
    </row>
    <row r="3574" spans="1:20" hidden="1" x14ac:dyDescent="0.25">
      <c r="A3574" s="57">
        <v>29664998</v>
      </c>
      <c r="B3574" s="5">
        <v>45170</v>
      </c>
      <c r="C3574" s="2" t="s">
        <v>1182</v>
      </c>
      <c r="D3574" s="34" t="s">
        <v>1104</v>
      </c>
      <c r="E3574" s="34" t="s">
        <v>33</v>
      </c>
      <c r="F3574" s="34">
        <v>129695</v>
      </c>
      <c r="G3574" s="1" t="s">
        <v>425</v>
      </c>
      <c r="H3574" s="46">
        <v>9399</v>
      </c>
      <c r="I3574" s="46">
        <v>409.09</v>
      </c>
      <c r="J3574" s="47">
        <v>313.04000000000002</v>
      </c>
      <c r="K3574" s="34"/>
      <c r="L3574" s="34" t="s">
        <v>510</v>
      </c>
      <c r="M3574" s="5">
        <v>45169</v>
      </c>
      <c r="N3574" s="2"/>
      <c r="O3574" s="2">
        <v>45184</v>
      </c>
      <c r="P3574" s="2"/>
      <c r="Q3574" s="2"/>
      <c r="R3574" s="1"/>
      <c r="S3574" s="45"/>
      <c r="T3574" s="31"/>
    </row>
    <row r="3575" spans="1:20" hidden="1" x14ac:dyDescent="0.25">
      <c r="A3575" s="57">
        <v>29617498</v>
      </c>
      <c r="B3575" s="5">
        <v>45173</v>
      </c>
      <c r="C3575" s="2" t="s">
        <v>1182</v>
      </c>
      <c r="D3575" s="34" t="s">
        <v>774</v>
      </c>
      <c r="E3575" s="34" t="s">
        <v>80</v>
      </c>
      <c r="F3575" s="34">
        <v>129696</v>
      </c>
      <c r="G3575" s="1" t="s">
        <v>423</v>
      </c>
      <c r="H3575" s="46">
        <v>8691.2099999999991</v>
      </c>
      <c r="I3575" s="46">
        <v>460.06</v>
      </c>
      <c r="J3575" s="56">
        <v>269.68</v>
      </c>
      <c r="K3575" s="34"/>
      <c r="L3575" s="34" t="s">
        <v>799</v>
      </c>
      <c r="M3575" s="5">
        <v>45169</v>
      </c>
      <c r="N3575" s="2"/>
      <c r="O3575" s="5">
        <v>45177</v>
      </c>
      <c r="P3575" s="2"/>
      <c r="Q3575" s="2"/>
      <c r="R3575" s="1"/>
      <c r="S3575" s="45"/>
      <c r="T3575" s="31"/>
    </row>
    <row r="3576" spans="1:20" hidden="1" x14ac:dyDescent="0.25">
      <c r="A3576" s="57">
        <v>29656798</v>
      </c>
      <c r="B3576" s="5">
        <v>45173</v>
      </c>
      <c r="C3576" s="2" t="s">
        <v>1182</v>
      </c>
      <c r="D3576" s="34" t="s">
        <v>774</v>
      </c>
      <c r="E3576" s="34" t="s">
        <v>80</v>
      </c>
      <c r="F3576" s="34">
        <v>129697</v>
      </c>
      <c r="G3576" s="1" t="s">
        <v>423</v>
      </c>
      <c r="H3576" s="46">
        <v>25438.31</v>
      </c>
      <c r="I3576" s="46">
        <v>1346.54</v>
      </c>
      <c r="J3576" s="56">
        <v>952.47</v>
      </c>
      <c r="K3576" s="34"/>
      <c r="L3576" s="34" t="s">
        <v>799</v>
      </c>
      <c r="M3576" s="5">
        <v>45169</v>
      </c>
      <c r="N3576" s="2"/>
      <c r="O3576" s="5">
        <v>45177</v>
      </c>
      <c r="P3576" s="2"/>
      <c r="Q3576" s="2"/>
      <c r="R3576" s="1"/>
      <c r="S3576" s="45"/>
      <c r="T3576" s="31"/>
    </row>
    <row r="3577" spans="1:20" hidden="1" x14ac:dyDescent="0.25">
      <c r="A3577" s="57">
        <v>29616498</v>
      </c>
      <c r="B3577" s="5">
        <v>45173</v>
      </c>
      <c r="C3577" s="2" t="s">
        <v>1182</v>
      </c>
      <c r="D3577" s="34" t="s">
        <v>1078</v>
      </c>
      <c r="E3577" s="34" t="s">
        <v>80</v>
      </c>
      <c r="F3577" s="34">
        <v>129705</v>
      </c>
      <c r="G3577" s="1" t="s">
        <v>423</v>
      </c>
      <c r="H3577" s="46">
        <v>8691.2099999999991</v>
      </c>
      <c r="I3577" s="46">
        <v>460.06</v>
      </c>
      <c r="J3577" s="56">
        <v>269.68</v>
      </c>
      <c r="K3577" s="34"/>
      <c r="L3577" s="34" t="s">
        <v>799</v>
      </c>
      <c r="M3577" s="5">
        <v>45169</v>
      </c>
      <c r="N3577" s="2"/>
      <c r="O3577" s="2">
        <v>45178</v>
      </c>
      <c r="P3577" s="2"/>
      <c r="Q3577" s="2"/>
      <c r="R3577" s="1"/>
      <c r="S3577" s="45"/>
      <c r="T3577" s="31"/>
    </row>
    <row r="3578" spans="1:20" hidden="1" x14ac:dyDescent="0.25">
      <c r="A3578" s="57">
        <v>29559198</v>
      </c>
      <c r="B3578" s="5">
        <v>45173</v>
      </c>
      <c r="C3578" s="2" t="s">
        <v>1182</v>
      </c>
      <c r="D3578" s="34" t="s">
        <v>1183</v>
      </c>
      <c r="E3578" s="34" t="s">
        <v>80</v>
      </c>
      <c r="F3578" s="34">
        <v>129706</v>
      </c>
      <c r="G3578" s="1" t="s">
        <v>423</v>
      </c>
      <c r="H3578" s="46">
        <v>47000</v>
      </c>
      <c r="I3578" s="46">
        <v>2487.88</v>
      </c>
      <c r="J3578" s="56">
        <v>1655</v>
      </c>
      <c r="K3578" s="34"/>
      <c r="L3578" s="34" t="s">
        <v>799</v>
      </c>
      <c r="M3578" s="5">
        <v>45169</v>
      </c>
      <c r="N3578" s="2"/>
      <c r="O3578" s="5">
        <v>45176</v>
      </c>
      <c r="P3578" s="2"/>
      <c r="Q3578" s="2"/>
      <c r="R3578" s="1"/>
      <c r="S3578" s="45"/>
      <c r="T3578" s="31"/>
    </row>
    <row r="3579" spans="1:20" hidden="1" x14ac:dyDescent="0.25">
      <c r="A3579" s="57">
        <v>30075999</v>
      </c>
      <c r="B3579" s="5">
        <v>45170</v>
      </c>
      <c r="C3579" s="2" t="s">
        <v>1182</v>
      </c>
      <c r="D3579" s="34" t="s">
        <v>234</v>
      </c>
      <c r="E3579" s="34" t="s">
        <v>26</v>
      </c>
      <c r="F3579" s="34">
        <v>129720</v>
      </c>
      <c r="G3579" s="1" t="s">
        <v>424</v>
      </c>
      <c r="H3579" s="46">
        <v>722.79</v>
      </c>
      <c r="I3579" s="46">
        <v>255.68</v>
      </c>
      <c r="J3579" s="47">
        <v>35.417000000000002</v>
      </c>
      <c r="K3579" s="34"/>
      <c r="L3579" s="34" t="s">
        <v>510</v>
      </c>
      <c r="M3579" s="5">
        <v>45170</v>
      </c>
      <c r="N3579" s="2"/>
      <c r="O3579" s="2">
        <v>45204</v>
      </c>
      <c r="P3579" s="2"/>
      <c r="Q3579" s="2"/>
      <c r="R3579" s="1"/>
      <c r="S3579" s="45"/>
      <c r="T3579" s="31"/>
    </row>
    <row r="3580" spans="1:20" hidden="1" x14ac:dyDescent="0.25">
      <c r="A3580" s="57">
        <v>30076000</v>
      </c>
      <c r="B3580" s="5">
        <v>45170</v>
      </c>
      <c r="C3580" s="2" t="s">
        <v>1182</v>
      </c>
      <c r="D3580" s="34" t="s">
        <v>719</v>
      </c>
      <c r="E3580" s="34" t="s">
        <v>6</v>
      </c>
      <c r="F3580" s="34">
        <v>129721</v>
      </c>
      <c r="G3580" s="1" t="s">
        <v>422</v>
      </c>
      <c r="H3580" s="46">
        <v>587.41</v>
      </c>
      <c r="I3580" s="46">
        <v>90.57</v>
      </c>
      <c r="J3580" s="47">
        <v>27.832999999999998</v>
      </c>
      <c r="K3580" s="34"/>
      <c r="L3580" s="34" t="s">
        <v>52</v>
      </c>
      <c r="M3580" s="5">
        <v>45170</v>
      </c>
      <c r="N3580" s="2"/>
      <c r="O3580" s="5">
        <v>45183</v>
      </c>
      <c r="P3580" s="2"/>
      <c r="Q3580" s="2"/>
      <c r="R3580" s="1"/>
      <c r="S3580" s="45"/>
      <c r="T3580" s="31"/>
    </row>
    <row r="3581" spans="1:20" hidden="1" x14ac:dyDescent="0.25">
      <c r="A3581" s="57">
        <v>29811098</v>
      </c>
      <c r="B3581" s="5">
        <v>45173</v>
      </c>
      <c r="C3581" s="2" t="s">
        <v>1182</v>
      </c>
      <c r="D3581" s="34" t="s">
        <v>774</v>
      </c>
      <c r="E3581" s="34" t="s">
        <v>80</v>
      </c>
      <c r="F3581" s="34">
        <v>129747</v>
      </c>
      <c r="G3581" s="1" t="s">
        <v>423</v>
      </c>
      <c r="H3581" s="46">
        <v>13215.51</v>
      </c>
      <c r="I3581" s="46">
        <v>694.5</v>
      </c>
      <c r="J3581" s="56">
        <v>463</v>
      </c>
      <c r="K3581" s="34"/>
      <c r="L3581" s="34" t="s">
        <v>510</v>
      </c>
      <c r="M3581" s="5">
        <v>45170</v>
      </c>
      <c r="N3581" s="2" t="s">
        <v>1407</v>
      </c>
      <c r="O3581" s="2">
        <v>45189</v>
      </c>
      <c r="P3581" s="2"/>
      <c r="Q3581" s="2"/>
      <c r="R3581" s="1"/>
      <c r="S3581" s="45"/>
      <c r="T3581" s="31"/>
    </row>
    <row r="3582" spans="1:20" hidden="1" x14ac:dyDescent="0.25">
      <c r="A3582" s="57">
        <v>29854098</v>
      </c>
      <c r="B3582" s="5">
        <v>45173</v>
      </c>
      <c r="C3582" s="2" t="s">
        <v>1182</v>
      </c>
      <c r="D3582" s="34" t="s">
        <v>855</v>
      </c>
      <c r="E3582" s="34" t="s">
        <v>80</v>
      </c>
      <c r="F3582" s="34">
        <v>129748</v>
      </c>
      <c r="G3582" s="1" t="s">
        <v>423</v>
      </c>
      <c r="H3582" s="46">
        <v>7856.23</v>
      </c>
      <c r="I3582" s="46">
        <v>328.5</v>
      </c>
      <c r="J3582" s="56">
        <v>219</v>
      </c>
      <c r="K3582" s="34"/>
      <c r="L3582" s="34" t="s">
        <v>510</v>
      </c>
      <c r="M3582" s="5">
        <v>45170</v>
      </c>
      <c r="N3582" s="2"/>
      <c r="O3582" s="2">
        <v>45187</v>
      </c>
      <c r="P3582" s="2"/>
      <c r="Q3582" s="2"/>
      <c r="R3582" s="1"/>
      <c r="S3582" s="45"/>
      <c r="T3582" s="31"/>
    </row>
    <row r="3583" spans="1:20" hidden="1" x14ac:dyDescent="0.25">
      <c r="A3583" s="57">
        <v>29878798</v>
      </c>
      <c r="B3583" s="5">
        <v>45173</v>
      </c>
      <c r="C3583" s="2" t="s">
        <v>1182</v>
      </c>
      <c r="D3583" s="34" t="s">
        <v>290</v>
      </c>
      <c r="E3583" s="34" t="s">
        <v>30</v>
      </c>
      <c r="F3583" s="34">
        <v>129749</v>
      </c>
      <c r="G3583" s="1" t="s">
        <v>425</v>
      </c>
      <c r="H3583" s="46">
        <v>16327.03</v>
      </c>
      <c r="I3583" s="46">
        <v>1101.03</v>
      </c>
      <c r="J3583" s="56">
        <v>575</v>
      </c>
      <c r="K3583" s="34"/>
      <c r="L3583" s="34" t="s">
        <v>1124</v>
      </c>
      <c r="M3583" s="5">
        <v>45170</v>
      </c>
      <c r="N3583" s="2"/>
      <c r="O3583" s="5">
        <v>45191</v>
      </c>
      <c r="P3583" s="2"/>
      <c r="Q3583" s="2"/>
      <c r="R3583" s="1"/>
      <c r="S3583" s="45"/>
      <c r="T3583" s="31"/>
    </row>
    <row r="3584" spans="1:20" hidden="1" x14ac:dyDescent="0.25">
      <c r="A3584" s="57">
        <v>27108598</v>
      </c>
      <c r="B3584" s="5">
        <v>45173</v>
      </c>
      <c r="C3584" s="2" t="s">
        <v>1182</v>
      </c>
      <c r="D3584" s="34" t="s">
        <v>338</v>
      </c>
      <c r="E3584" s="34" t="s">
        <v>26</v>
      </c>
      <c r="F3584" s="34">
        <v>129758</v>
      </c>
      <c r="G3584" s="1" t="s">
        <v>424</v>
      </c>
      <c r="H3584" s="46">
        <v>12266.27</v>
      </c>
      <c r="I3584" s="46">
        <v>812</v>
      </c>
      <c r="J3584" s="56">
        <v>406</v>
      </c>
      <c r="K3584" s="34"/>
      <c r="L3584" s="34" t="s">
        <v>510</v>
      </c>
      <c r="M3584" s="5">
        <v>45170</v>
      </c>
      <c r="N3584" s="2" t="s">
        <v>1407</v>
      </c>
      <c r="O3584" s="2">
        <v>45197</v>
      </c>
      <c r="P3584" s="2"/>
      <c r="Q3584" s="2"/>
      <c r="R3584" s="1"/>
      <c r="S3584" s="45"/>
      <c r="T3584" s="31"/>
    </row>
    <row r="3585" spans="1:20" hidden="1" x14ac:dyDescent="0.25">
      <c r="A3585" s="57">
        <v>29341198</v>
      </c>
      <c r="B3585" s="5">
        <v>45173</v>
      </c>
      <c r="C3585" s="2" t="s">
        <v>1182</v>
      </c>
      <c r="D3585" s="34" t="s">
        <v>1084</v>
      </c>
      <c r="E3585" s="34" t="s">
        <v>26</v>
      </c>
      <c r="F3585" s="34">
        <v>129760</v>
      </c>
      <c r="G3585" s="1" t="s">
        <v>424</v>
      </c>
      <c r="H3585" s="46">
        <v>21300</v>
      </c>
      <c r="I3585" s="46">
        <v>1452</v>
      </c>
      <c r="J3585" s="56">
        <v>726</v>
      </c>
      <c r="K3585" s="34"/>
      <c r="L3585" s="34" t="s">
        <v>510</v>
      </c>
      <c r="M3585" s="5">
        <v>45170</v>
      </c>
      <c r="N3585" s="2" t="s">
        <v>1408</v>
      </c>
      <c r="O3585" s="2">
        <v>45205</v>
      </c>
      <c r="P3585" s="2"/>
      <c r="Q3585" s="2"/>
      <c r="R3585" s="1"/>
      <c r="S3585" s="45"/>
      <c r="T3585" s="31"/>
    </row>
    <row r="3586" spans="1:20" hidden="1" x14ac:dyDescent="0.25">
      <c r="A3586" s="57">
        <v>29151598</v>
      </c>
      <c r="B3586" s="5">
        <v>45173</v>
      </c>
      <c r="C3586" s="2" t="s">
        <v>1182</v>
      </c>
      <c r="D3586" s="34" t="s">
        <v>165</v>
      </c>
      <c r="E3586" s="34" t="s">
        <v>49</v>
      </c>
      <c r="F3586" s="34">
        <v>129761</v>
      </c>
      <c r="G3586" s="1" t="s">
        <v>424</v>
      </c>
      <c r="H3586" s="46">
        <v>12541.29</v>
      </c>
      <c r="I3586" s="46">
        <v>1053.6500000000001</v>
      </c>
      <c r="J3586" s="56">
        <v>463</v>
      </c>
      <c r="K3586" s="34"/>
      <c r="L3586" s="34" t="s">
        <v>1124</v>
      </c>
      <c r="M3586" s="5">
        <v>45170</v>
      </c>
      <c r="N3586" s="2"/>
      <c r="O3586" s="5">
        <v>45197</v>
      </c>
      <c r="P3586" s="2"/>
      <c r="Q3586" s="2"/>
      <c r="R3586" s="1"/>
      <c r="S3586" s="45"/>
      <c r="T3586" s="31"/>
    </row>
    <row r="3587" spans="1:20" hidden="1" x14ac:dyDescent="0.25">
      <c r="A3587" s="57">
        <v>29780198</v>
      </c>
      <c r="B3587" s="5">
        <v>45173</v>
      </c>
      <c r="C3587" s="2" t="s">
        <v>1182</v>
      </c>
      <c r="D3587" s="34" t="s">
        <v>896</v>
      </c>
      <c r="E3587" s="34" t="s">
        <v>80</v>
      </c>
      <c r="F3587" s="34">
        <v>129765</v>
      </c>
      <c r="G3587" s="1" t="s">
        <v>423</v>
      </c>
      <c r="H3587" s="46">
        <v>47391.61</v>
      </c>
      <c r="I3587" s="46">
        <v>2617.9</v>
      </c>
      <c r="J3587" s="56">
        <v>1938</v>
      </c>
      <c r="K3587" s="34"/>
      <c r="L3587" s="34" t="s">
        <v>799</v>
      </c>
      <c r="M3587" s="5">
        <v>45170</v>
      </c>
      <c r="N3587" s="2"/>
      <c r="O3587" s="5">
        <v>45175</v>
      </c>
      <c r="P3587" s="2"/>
      <c r="Q3587" s="2"/>
      <c r="R3587" s="1"/>
      <c r="S3587" s="45"/>
      <c r="T3587" s="31"/>
    </row>
    <row r="3588" spans="1:20" hidden="1" x14ac:dyDescent="0.25">
      <c r="A3588" s="57">
        <v>29904398</v>
      </c>
      <c r="B3588" s="5">
        <v>45173</v>
      </c>
      <c r="C3588" s="2" t="s">
        <v>1182</v>
      </c>
      <c r="D3588" s="34" t="s">
        <v>950</v>
      </c>
      <c r="E3588" s="34" t="s">
        <v>26</v>
      </c>
      <c r="F3588" s="34">
        <v>129766</v>
      </c>
      <c r="G3588" s="1" t="s">
        <v>424</v>
      </c>
      <c r="H3588" s="46">
        <v>17000</v>
      </c>
      <c r="I3588" s="46">
        <v>2883.73</v>
      </c>
      <c r="J3588" s="56">
        <v>566</v>
      </c>
      <c r="K3588" s="34"/>
      <c r="L3588" s="34" t="s">
        <v>1124</v>
      </c>
      <c r="M3588" s="5">
        <v>45170</v>
      </c>
      <c r="N3588" s="2"/>
      <c r="O3588" s="5">
        <v>45208</v>
      </c>
      <c r="P3588" s="2"/>
      <c r="Q3588" s="2"/>
      <c r="R3588" s="1"/>
      <c r="S3588" s="45"/>
      <c r="T3588" s="31"/>
    </row>
    <row r="3589" spans="1:20" hidden="1" x14ac:dyDescent="0.25">
      <c r="A3589" s="57">
        <v>28687898</v>
      </c>
      <c r="B3589" s="5">
        <v>45174</v>
      </c>
      <c r="C3589" s="2" t="s">
        <v>1182</v>
      </c>
      <c r="D3589" s="34" t="s">
        <v>849</v>
      </c>
      <c r="E3589" s="34" t="s">
        <v>5</v>
      </c>
      <c r="F3589" s="34">
        <v>129794</v>
      </c>
      <c r="G3589" s="1" t="s">
        <v>422</v>
      </c>
      <c r="H3589" s="46">
        <v>9399</v>
      </c>
      <c r="I3589" s="46">
        <v>314.72000000000003</v>
      </c>
      <c r="J3589" s="56">
        <v>334.73700000000002</v>
      </c>
      <c r="K3589" s="34"/>
      <c r="L3589" s="34" t="s">
        <v>659</v>
      </c>
      <c r="M3589" s="5">
        <v>45173</v>
      </c>
      <c r="N3589" s="2"/>
      <c r="O3589" s="5">
        <v>45182</v>
      </c>
      <c r="P3589" s="2"/>
      <c r="Q3589" s="2"/>
      <c r="R3589" s="1"/>
      <c r="S3589" s="45"/>
      <c r="T3589" s="31"/>
    </row>
    <row r="3590" spans="1:20" hidden="1" x14ac:dyDescent="0.25">
      <c r="A3590" s="57">
        <v>30173099</v>
      </c>
      <c r="B3590" s="5">
        <v>45173</v>
      </c>
      <c r="C3590" s="2" t="s">
        <v>1182</v>
      </c>
      <c r="D3590" s="34" t="s">
        <v>1185</v>
      </c>
      <c r="E3590" s="34" t="s">
        <v>33</v>
      </c>
      <c r="F3590" s="34">
        <v>129795</v>
      </c>
      <c r="G3590" s="1" t="s">
        <v>425</v>
      </c>
      <c r="H3590" s="46">
        <v>846.14</v>
      </c>
      <c r="I3590" s="46">
        <v>125</v>
      </c>
      <c r="J3590" s="56">
        <v>28.419</v>
      </c>
      <c r="K3590" s="34"/>
      <c r="L3590" s="34" t="s">
        <v>510</v>
      </c>
      <c r="M3590" s="5">
        <v>45173</v>
      </c>
      <c r="N3590" s="2"/>
      <c r="O3590" s="2">
        <v>45181</v>
      </c>
      <c r="P3590" s="2"/>
      <c r="Q3590" s="2"/>
      <c r="R3590" s="1"/>
      <c r="S3590" s="45"/>
      <c r="T3590" s="31"/>
    </row>
    <row r="3591" spans="1:20" hidden="1" x14ac:dyDescent="0.25">
      <c r="A3591" s="57">
        <v>28323898</v>
      </c>
      <c r="B3591" s="5">
        <v>45173</v>
      </c>
      <c r="C3591" s="2" t="s">
        <v>1182</v>
      </c>
      <c r="D3591" s="34" t="s">
        <v>47</v>
      </c>
      <c r="E3591" s="34" t="s">
        <v>30</v>
      </c>
      <c r="F3591" s="34">
        <v>129815</v>
      </c>
      <c r="G3591" s="1" t="s">
        <v>425</v>
      </c>
      <c r="H3591" s="46">
        <v>10209</v>
      </c>
      <c r="I3591" s="46">
        <v>739.92</v>
      </c>
      <c r="J3591" s="56">
        <v>367</v>
      </c>
      <c r="K3591" s="34"/>
      <c r="L3591" s="34" t="s">
        <v>1124</v>
      </c>
      <c r="M3591" s="5">
        <v>45173</v>
      </c>
      <c r="N3591" s="2"/>
      <c r="O3591" s="5">
        <v>45191</v>
      </c>
      <c r="P3591" s="2"/>
      <c r="Q3591" s="2"/>
      <c r="R3591" s="1"/>
      <c r="S3591" s="45"/>
      <c r="T3591" s="31"/>
    </row>
    <row r="3592" spans="1:20" hidden="1" x14ac:dyDescent="0.25">
      <c r="A3592" s="57">
        <v>28298998</v>
      </c>
      <c r="B3592" s="5">
        <v>45173</v>
      </c>
      <c r="C3592" s="2" t="s">
        <v>1182</v>
      </c>
      <c r="D3592" s="34" t="s">
        <v>233</v>
      </c>
      <c r="E3592" s="34" t="s">
        <v>30</v>
      </c>
      <c r="F3592" s="34">
        <v>129816</v>
      </c>
      <c r="G3592" s="1" t="s">
        <v>425</v>
      </c>
      <c r="H3592" s="46">
        <v>8739</v>
      </c>
      <c r="I3592" s="46">
        <v>608.88</v>
      </c>
      <c r="J3592" s="56">
        <v>292</v>
      </c>
      <c r="K3592" s="34"/>
      <c r="L3592" s="34" t="s">
        <v>1124</v>
      </c>
      <c r="M3592" s="5">
        <v>45173</v>
      </c>
      <c r="N3592" s="2"/>
      <c r="O3592" s="5">
        <v>45201</v>
      </c>
      <c r="P3592" s="2"/>
      <c r="Q3592" s="2"/>
      <c r="R3592" s="1"/>
      <c r="S3592" s="45"/>
      <c r="T3592" s="31"/>
    </row>
    <row r="3593" spans="1:20" hidden="1" x14ac:dyDescent="0.25">
      <c r="A3593" s="57">
        <v>28518598</v>
      </c>
      <c r="B3593" s="5">
        <v>45173</v>
      </c>
      <c r="C3593" s="2" t="s">
        <v>1182</v>
      </c>
      <c r="D3593" s="34" t="s">
        <v>108</v>
      </c>
      <c r="E3593" s="34" t="s">
        <v>6</v>
      </c>
      <c r="F3593" s="34">
        <v>129817</v>
      </c>
      <c r="G3593" s="1" t="s">
        <v>422</v>
      </c>
      <c r="H3593" s="46">
        <v>19709</v>
      </c>
      <c r="I3593" s="46">
        <v>591.27</v>
      </c>
      <c r="J3593" s="56">
        <v>757</v>
      </c>
      <c r="K3593" s="34"/>
      <c r="L3593" s="34" t="s">
        <v>655</v>
      </c>
      <c r="M3593" s="5">
        <v>45173</v>
      </c>
      <c r="N3593" s="2"/>
      <c r="O3593" s="5">
        <v>45184</v>
      </c>
      <c r="P3593" s="2"/>
      <c r="Q3593" s="2"/>
      <c r="R3593" s="1"/>
      <c r="S3593" s="45"/>
      <c r="T3593" s="31"/>
    </row>
    <row r="3594" spans="1:20" hidden="1" x14ac:dyDescent="0.25">
      <c r="A3594" s="57">
        <v>28569898</v>
      </c>
      <c r="B3594" s="5">
        <v>45174</v>
      </c>
      <c r="C3594" s="2" t="s">
        <v>1182</v>
      </c>
      <c r="D3594" s="34" t="s">
        <v>857</v>
      </c>
      <c r="E3594" s="34" t="s">
        <v>80</v>
      </c>
      <c r="F3594" s="34">
        <v>129818</v>
      </c>
      <c r="G3594" s="1" t="s">
        <v>423</v>
      </c>
      <c r="H3594" s="46">
        <v>8089</v>
      </c>
      <c r="I3594" s="46">
        <v>565.89</v>
      </c>
      <c r="J3594" s="56">
        <v>269</v>
      </c>
      <c r="K3594" s="34"/>
      <c r="L3594" s="34" t="s">
        <v>61</v>
      </c>
      <c r="M3594" s="5">
        <v>45173</v>
      </c>
      <c r="N3594" s="2"/>
      <c r="O3594" s="5">
        <v>45191</v>
      </c>
      <c r="P3594" s="2"/>
      <c r="Q3594" s="2"/>
      <c r="R3594" s="1"/>
      <c r="S3594" s="45"/>
      <c r="T3594" s="31"/>
    </row>
    <row r="3595" spans="1:20" hidden="1" x14ac:dyDescent="0.25">
      <c r="A3595" s="57">
        <v>28693298</v>
      </c>
      <c r="B3595" s="5">
        <v>45173</v>
      </c>
      <c r="C3595" s="2" t="s">
        <v>1182</v>
      </c>
      <c r="D3595" s="34" t="s">
        <v>34</v>
      </c>
      <c r="E3595" s="34" t="s">
        <v>28</v>
      </c>
      <c r="F3595" s="34">
        <v>129819</v>
      </c>
      <c r="G3595" s="1" t="s">
        <v>425</v>
      </c>
      <c r="H3595" s="46">
        <v>10614.4</v>
      </c>
      <c r="I3595" s="46">
        <v>586.30999999999995</v>
      </c>
      <c r="J3595" s="56">
        <v>367</v>
      </c>
      <c r="K3595" s="34"/>
      <c r="L3595" s="34" t="s">
        <v>1124</v>
      </c>
      <c r="M3595" s="5">
        <v>45173</v>
      </c>
      <c r="N3595" s="2"/>
      <c r="O3595" s="5">
        <v>45188</v>
      </c>
      <c r="P3595" s="2"/>
      <c r="Q3595" s="2"/>
      <c r="R3595" s="1"/>
      <c r="S3595" s="45"/>
      <c r="T3595" s="31"/>
    </row>
    <row r="3596" spans="1:20" hidden="1" x14ac:dyDescent="0.25">
      <c r="A3596" s="57">
        <v>28691798</v>
      </c>
      <c r="B3596" s="5">
        <v>45174</v>
      </c>
      <c r="C3596" s="2" t="s">
        <v>1182</v>
      </c>
      <c r="D3596" s="34" t="s">
        <v>34</v>
      </c>
      <c r="E3596" s="34" t="s">
        <v>28</v>
      </c>
      <c r="F3596" s="34">
        <v>129820</v>
      </c>
      <c r="G3596" s="1" t="s">
        <v>425</v>
      </c>
      <c r="H3596" s="46">
        <v>9972.4</v>
      </c>
      <c r="I3596" s="46">
        <v>463.28</v>
      </c>
      <c r="J3596" s="56">
        <v>335</v>
      </c>
      <c r="K3596" s="34"/>
      <c r="L3596" s="34" t="s">
        <v>1124</v>
      </c>
      <c r="M3596" s="5">
        <v>45173</v>
      </c>
      <c r="N3596" s="2"/>
      <c r="O3596" s="5">
        <v>45188</v>
      </c>
      <c r="P3596" s="2"/>
      <c r="Q3596" s="2"/>
      <c r="R3596" s="1"/>
      <c r="S3596" s="45"/>
      <c r="T3596" s="31"/>
    </row>
    <row r="3597" spans="1:20" hidden="1" x14ac:dyDescent="0.25">
      <c r="A3597" s="57">
        <v>29780398</v>
      </c>
      <c r="B3597" s="5">
        <v>45173</v>
      </c>
      <c r="C3597" s="2" t="s">
        <v>1182</v>
      </c>
      <c r="D3597" s="34" t="s">
        <v>47</v>
      </c>
      <c r="E3597" s="34" t="s">
        <v>30</v>
      </c>
      <c r="F3597" s="34">
        <v>129821</v>
      </c>
      <c r="G3597" s="1" t="s">
        <v>425</v>
      </c>
      <c r="H3597" s="46">
        <v>9800</v>
      </c>
      <c r="I3597" s="46">
        <v>652.09</v>
      </c>
      <c r="J3597" s="56">
        <v>313</v>
      </c>
      <c r="K3597" s="34"/>
      <c r="L3597" s="34" t="s">
        <v>1124</v>
      </c>
      <c r="M3597" s="5">
        <v>45173</v>
      </c>
      <c r="N3597" s="2"/>
      <c r="O3597" s="5">
        <v>45191</v>
      </c>
      <c r="P3597" s="2"/>
      <c r="Q3597" s="2"/>
      <c r="R3597" s="1"/>
      <c r="S3597" s="45"/>
      <c r="T3597" s="31"/>
    </row>
    <row r="3598" spans="1:20" hidden="1" x14ac:dyDescent="0.25">
      <c r="A3598" s="57">
        <v>28260598</v>
      </c>
      <c r="B3598" s="5">
        <v>45173</v>
      </c>
      <c r="C3598" s="2" t="s">
        <v>1182</v>
      </c>
      <c r="D3598" s="34" t="s">
        <v>748</v>
      </c>
      <c r="E3598" s="34" t="s">
        <v>30</v>
      </c>
      <c r="F3598" s="34">
        <v>129822</v>
      </c>
      <c r="G3598" s="1" t="s">
        <v>425</v>
      </c>
      <c r="H3598" s="46">
        <v>8089</v>
      </c>
      <c r="I3598" s="46">
        <v>571.32000000000005</v>
      </c>
      <c r="J3598" s="56">
        <v>269.41899999999998</v>
      </c>
      <c r="K3598" s="34"/>
      <c r="L3598" s="34" t="s">
        <v>1124</v>
      </c>
      <c r="M3598" s="5">
        <v>45173</v>
      </c>
      <c r="N3598" s="2"/>
      <c r="O3598" s="5">
        <v>45194</v>
      </c>
      <c r="P3598" s="2"/>
      <c r="Q3598" s="2"/>
      <c r="R3598" s="1"/>
      <c r="S3598" s="45"/>
      <c r="T3598" s="31"/>
    </row>
    <row r="3599" spans="1:20" hidden="1" x14ac:dyDescent="0.25">
      <c r="A3599" s="57">
        <v>28410898</v>
      </c>
      <c r="B3599" s="5">
        <v>45173</v>
      </c>
      <c r="C3599" s="2" t="s">
        <v>1182</v>
      </c>
      <c r="D3599" s="34" t="s">
        <v>191</v>
      </c>
      <c r="E3599" s="34" t="s">
        <v>30</v>
      </c>
      <c r="F3599" s="34">
        <v>129824</v>
      </c>
      <c r="G3599" s="1" t="s">
        <v>425</v>
      </c>
      <c r="H3599" s="46">
        <v>9399</v>
      </c>
      <c r="I3599" s="46">
        <v>686.49</v>
      </c>
      <c r="J3599" s="56">
        <v>334.73700000000002</v>
      </c>
      <c r="K3599" s="34"/>
      <c r="L3599" s="34" t="s">
        <v>1124</v>
      </c>
      <c r="M3599" s="5">
        <v>45173</v>
      </c>
      <c r="N3599" s="2"/>
      <c r="O3599" s="5">
        <v>45191</v>
      </c>
      <c r="P3599" s="2"/>
      <c r="Q3599" s="2"/>
      <c r="R3599" s="1"/>
      <c r="S3599" s="45"/>
      <c r="T3599" s="31"/>
    </row>
    <row r="3600" spans="1:20" hidden="1" x14ac:dyDescent="0.25">
      <c r="A3600" s="57">
        <v>28592498</v>
      </c>
      <c r="B3600" s="5">
        <v>45173</v>
      </c>
      <c r="C3600" s="2" t="s">
        <v>1182</v>
      </c>
      <c r="D3600" s="34" t="s">
        <v>41</v>
      </c>
      <c r="E3600" s="34" t="s">
        <v>30</v>
      </c>
      <c r="F3600" s="34">
        <v>129825</v>
      </c>
      <c r="G3600" s="1" t="s">
        <v>425</v>
      </c>
      <c r="H3600" s="46">
        <v>9305.01</v>
      </c>
      <c r="I3600" s="46">
        <v>686.33</v>
      </c>
      <c r="J3600" s="56">
        <v>334.73700000000002</v>
      </c>
      <c r="K3600" s="34"/>
      <c r="L3600" s="34" t="s">
        <v>1124</v>
      </c>
      <c r="M3600" s="5">
        <v>45173</v>
      </c>
      <c r="N3600" s="2"/>
      <c r="O3600" s="5">
        <v>45191</v>
      </c>
      <c r="P3600" s="2"/>
      <c r="Q3600" s="2"/>
      <c r="R3600" s="1"/>
      <c r="S3600" s="45"/>
      <c r="T3600" s="31"/>
    </row>
    <row r="3601" spans="1:20" hidden="1" x14ac:dyDescent="0.25">
      <c r="A3601" s="57">
        <v>28613798</v>
      </c>
      <c r="B3601" s="5">
        <v>45173</v>
      </c>
      <c r="C3601" s="2" t="s">
        <v>1182</v>
      </c>
      <c r="D3601" s="34" t="s">
        <v>90</v>
      </c>
      <c r="E3601" s="34" t="s">
        <v>91</v>
      </c>
      <c r="F3601" s="34">
        <v>129826</v>
      </c>
      <c r="G3601" s="1" t="s">
        <v>426</v>
      </c>
      <c r="H3601" s="46">
        <v>9399</v>
      </c>
      <c r="I3601" s="46">
        <v>542.01</v>
      </c>
      <c r="J3601" s="56">
        <v>334.73700000000002</v>
      </c>
      <c r="K3601" s="34"/>
      <c r="L3601" s="34" t="s">
        <v>52</v>
      </c>
      <c r="M3601" s="5">
        <v>45173</v>
      </c>
      <c r="N3601" s="2"/>
      <c r="O3601" s="5">
        <v>45187</v>
      </c>
      <c r="P3601" s="2"/>
      <c r="Q3601" s="2"/>
      <c r="R3601" s="1"/>
      <c r="S3601" s="45"/>
      <c r="T3601" s="31"/>
    </row>
    <row r="3602" spans="1:20" hidden="1" x14ac:dyDescent="0.25">
      <c r="A3602" s="57">
        <v>28259998</v>
      </c>
      <c r="B3602" s="5">
        <v>45173</v>
      </c>
      <c r="C3602" s="2" t="s">
        <v>1182</v>
      </c>
      <c r="D3602" s="34" t="s">
        <v>123</v>
      </c>
      <c r="E3602" s="34" t="s">
        <v>30</v>
      </c>
      <c r="F3602" s="34">
        <v>129834</v>
      </c>
      <c r="G3602" s="1" t="s">
        <v>425</v>
      </c>
      <c r="H3602" s="46">
        <v>7449</v>
      </c>
      <c r="I3602" s="46">
        <v>388.26</v>
      </c>
      <c r="J3602" s="56">
        <v>268</v>
      </c>
      <c r="K3602" s="34"/>
      <c r="L3602" s="34" t="s">
        <v>1124</v>
      </c>
      <c r="M3602" s="5">
        <v>45173</v>
      </c>
      <c r="N3602" s="2"/>
      <c r="O3602" s="5">
        <v>45188</v>
      </c>
      <c r="P3602" s="2"/>
      <c r="Q3602" s="2"/>
      <c r="R3602" s="1"/>
      <c r="S3602" s="45"/>
      <c r="T3602" s="31"/>
    </row>
    <row r="3603" spans="1:20" hidden="1" x14ac:dyDescent="0.25">
      <c r="A3603" s="57">
        <v>28259298</v>
      </c>
      <c r="B3603" s="5">
        <v>45173</v>
      </c>
      <c r="C3603" s="2" t="s">
        <v>1182</v>
      </c>
      <c r="D3603" s="34" t="s">
        <v>47</v>
      </c>
      <c r="E3603" s="34" t="s">
        <v>30</v>
      </c>
      <c r="F3603" s="34">
        <v>129835</v>
      </c>
      <c r="G3603" s="1" t="s">
        <v>425</v>
      </c>
      <c r="H3603" s="46">
        <v>18515.330000000002</v>
      </c>
      <c r="I3603" s="46">
        <v>951.35</v>
      </c>
      <c r="J3603" s="56">
        <v>484.59199999999998</v>
      </c>
      <c r="K3603" s="34"/>
      <c r="L3603" s="34" t="s">
        <v>1124</v>
      </c>
      <c r="M3603" s="5">
        <v>45173</v>
      </c>
      <c r="N3603" s="2"/>
      <c r="O3603" s="5">
        <v>45191</v>
      </c>
      <c r="P3603" s="2"/>
      <c r="Q3603" s="2"/>
      <c r="R3603" s="1"/>
      <c r="S3603" s="45"/>
      <c r="T3603" s="31"/>
    </row>
    <row r="3604" spans="1:20" hidden="1" x14ac:dyDescent="0.25">
      <c r="A3604" s="57">
        <v>28453598</v>
      </c>
      <c r="B3604" s="5">
        <v>45173</v>
      </c>
      <c r="C3604" s="2" t="s">
        <v>1182</v>
      </c>
      <c r="D3604" s="34" t="s">
        <v>748</v>
      </c>
      <c r="E3604" s="34" t="s">
        <v>30</v>
      </c>
      <c r="F3604" s="34">
        <v>129836</v>
      </c>
      <c r="G3604" s="1" t="s">
        <v>425</v>
      </c>
      <c r="H3604" s="46">
        <v>12299</v>
      </c>
      <c r="I3604" s="46">
        <v>905.56</v>
      </c>
      <c r="J3604" s="56">
        <v>462.77199999999999</v>
      </c>
      <c r="K3604" s="34"/>
      <c r="L3604" s="34" t="s">
        <v>1124</v>
      </c>
      <c r="M3604" s="5">
        <v>45173</v>
      </c>
      <c r="N3604" s="2"/>
      <c r="O3604" s="5">
        <v>45194</v>
      </c>
      <c r="P3604" s="2"/>
      <c r="Q3604" s="2"/>
      <c r="R3604" s="1"/>
      <c r="S3604" s="45"/>
      <c r="T3604" s="31"/>
    </row>
    <row r="3605" spans="1:20" hidden="1" x14ac:dyDescent="0.25">
      <c r="A3605" s="57">
        <v>28367798</v>
      </c>
      <c r="B3605" s="5">
        <v>45173</v>
      </c>
      <c r="C3605" s="2" t="s">
        <v>1182</v>
      </c>
      <c r="D3605" s="34" t="s">
        <v>31</v>
      </c>
      <c r="E3605" s="34" t="s">
        <v>26</v>
      </c>
      <c r="F3605" s="34">
        <v>129837</v>
      </c>
      <c r="G3605" s="1" t="s">
        <v>424</v>
      </c>
      <c r="H3605" s="46">
        <v>13543.47</v>
      </c>
      <c r="I3605" s="46">
        <v>1083.81</v>
      </c>
      <c r="J3605" s="56">
        <v>495.2</v>
      </c>
      <c r="K3605" s="34"/>
      <c r="L3605" s="34" t="s">
        <v>1124</v>
      </c>
      <c r="M3605" s="5">
        <v>45173</v>
      </c>
      <c r="N3605" s="2"/>
      <c r="O3605" s="5">
        <v>45202</v>
      </c>
      <c r="P3605" s="2"/>
      <c r="Q3605" s="2"/>
      <c r="R3605" s="1"/>
      <c r="S3605" s="45"/>
      <c r="T3605" s="31"/>
    </row>
    <row r="3606" spans="1:20" ht="13.9" hidden="1" customHeight="1" x14ac:dyDescent="0.25">
      <c r="A3606" s="57">
        <v>28607498</v>
      </c>
      <c r="B3606" s="5">
        <v>45173</v>
      </c>
      <c r="C3606" s="2" t="s">
        <v>1182</v>
      </c>
      <c r="D3606" s="34" t="s">
        <v>124</v>
      </c>
      <c r="E3606" s="34" t="s">
        <v>30</v>
      </c>
      <c r="F3606" s="34">
        <v>129840</v>
      </c>
      <c r="G3606" s="1" t="s">
        <v>425</v>
      </c>
      <c r="H3606" s="46">
        <v>12700</v>
      </c>
      <c r="I3606" s="46">
        <v>655.15</v>
      </c>
      <c r="J3606" s="56">
        <v>517.53700000000003</v>
      </c>
      <c r="K3606" s="34"/>
      <c r="L3606" s="34" t="s">
        <v>1124</v>
      </c>
      <c r="M3606" s="5">
        <v>45173</v>
      </c>
      <c r="N3606" s="2"/>
      <c r="O3606" s="5">
        <v>45189</v>
      </c>
      <c r="P3606" s="2"/>
      <c r="Q3606" s="2"/>
      <c r="R3606" s="1"/>
      <c r="S3606" s="45"/>
      <c r="T3606" s="31"/>
    </row>
    <row r="3607" spans="1:20" hidden="1" x14ac:dyDescent="0.25">
      <c r="A3607" s="57">
        <v>28741298</v>
      </c>
      <c r="B3607" s="5">
        <v>45173</v>
      </c>
      <c r="C3607" s="2" t="s">
        <v>1182</v>
      </c>
      <c r="D3607" s="34" t="s">
        <v>1044</v>
      </c>
      <c r="E3607" s="34" t="s">
        <v>163</v>
      </c>
      <c r="F3607" s="34">
        <v>129841</v>
      </c>
      <c r="G3607" s="1" t="s">
        <v>424</v>
      </c>
      <c r="H3607" s="46">
        <v>21800</v>
      </c>
      <c r="I3607" s="46">
        <v>2506.66</v>
      </c>
      <c r="J3607" s="56">
        <v>821.33699999999999</v>
      </c>
      <c r="K3607" s="34"/>
      <c r="L3607" s="34" t="s">
        <v>1124</v>
      </c>
      <c r="M3607" s="5">
        <v>45173</v>
      </c>
      <c r="N3607" s="2"/>
      <c r="O3607" s="5">
        <v>45198</v>
      </c>
      <c r="P3607" s="2"/>
      <c r="Q3607" s="2"/>
      <c r="R3607" s="1"/>
      <c r="S3607" s="45"/>
      <c r="T3607" s="31"/>
    </row>
    <row r="3608" spans="1:20" hidden="1" x14ac:dyDescent="0.25">
      <c r="A3608" s="57">
        <v>28571398</v>
      </c>
      <c r="B3608" s="5">
        <v>45173</v>
      </c>
      <c r="C3608" s="2" t="s">
        <v>1182</v>
      </c>
      <c r="D3608" s="34" t="s">
        <v>41</v>
      </c>
      <c r="E3608" s="34" t="s">
        <v>30</v>
      </c>
      <c r="F3608" s="34">
        <v>129842</v>
      </c>
      <c r="G3608" s="1" t="s">
        <v>425</v>
      </c>
      <c r="H3608" s="46">
        <v>4305.51</v>
      </c>
      <c r="I3608" s="46">
        <v>342.94</v>
      </c>
      <c r="J3608" s="56">
        <v>136.54499999999999</v>
      </c>
      <c r="K3608" s="34"/>
      <c r="L3608" s="34" t="s">
        <v>1124</v>
      </c>
      <c r="M3608" s="5">
        <v>45173</v>
      </c>
      <c r="N3608" s="2"/>
      <c r="O3608" s="5">
        <v>45191</v>
      </c>
      <c r="P3608" s="2"/>
      <c r="Q3608" s="2"/>
      <c r="R3608" s="1"/>
      <c r="S3608" s="45"/>
      <c r="T3608" s="31"/>
    </row>
    <row r="3609" spans="1:20" hidden="1" x14ac:dyDescent="0.25">
      <c r="A3609" s="57">
        <v>28625198</v>
      </c>
      <c r="B3609" s="5">
        <v>45173</v>
      </c>
      <c r="C3609" s="2" t="s">
        <v>1182</v>
      </c>
      <c r="D3609" s="34" t="s">
        <v>127</v>
      </c>
      <c r="E3609" s="34" t="s">
        <v>26</v>
      </c>
      <c r="F3609" s="34">
        <v>129843</v>
      </c>
      <c r="G3609" s="1" t="s">
        <v>424</v>
      </c>
      <c r="H3609" s="46">
        <v>7595.75</v>
      </c>
      <c r="I3609" s="46">
        <v>635.64</v>
      </c>
      <c r="J3609" s="56">
        <v>268.23599999999999</v>
      </c>
      <c r="K3609" s="34"/>
      <c r="L3609" s="34" t="s">
        <v>1124</v>
      </c>
      <c r="M3609" s="5">
        <v>45173</v>
      </c>
      <c r="N3609" s="2"/>
      <c r="O3609" s="5">
        <v>45202</v>
      </c>
      <c r="P3609" s="2"/>
      <c r="Q3609" s="2"/>
      <c r="R3609" s="1"/>
      <c r="S3609" s="45"/>
      <c r="T3609" s="31"/>
    </row>
    <row r="3610" spans="1:20" hidden="1" x14ac:dyDescent="0.25">
      <c r="A3610" s="57">
        <v>29604098</v>
      </c>
      <c r="B3610" s="5">
        <v>45173</v>
      </c>
      <c r="C3610" s="2" t="s">
        <v>1182</v>
      </c>
      <c r="D3610" s="34" t="s">
        <v>193</v>
      </c>
      <c r="E3610" s="34" t="s">
        <v>30</v>
      </c>
      <c r="F3610" s="34">
        <v>129844</v>
      </c>
      <c r="G3610" s="1" t="s">
        <v>425</v>
      </c>
      <c r="H3610" s="46">
        <v>48800</v>
      </c>
      <c r="I3610" s="46">
        <v>2733.91</v>
      </c>
      <c r="J3610" s="56">
        <v>1506</v>
      </c>
      <c r="K3610" s="34"/>
      <c r="L3610" s="34" t="s">
        <v>1124</v>
      </c>
      <c r="M3610" s="5">
        <v>45173</v>
      </c>
      <c r="N3610" s="2"/>
      <c r="O3610" s="5">
        <v>45190</v>
      </c>
      <c r="P3610" s="2"/>
      <c r="Q3610" s="2"/>
      <c r="R3610" s="1"/>
      <c r="S3610" s="45"/>
      <c r="T3610" s="31"/>
    </row>
    <row r="3611" spans="1:20" hidden="1" x14ac:dyDescent="0.25">
      <c r="A3611" s="57">
        <v>28191398</v>
      </c>
      <c r="B3611" s="58">
        <v>45173</v>
      </c>
      <c r="C3611" s="2" t="s">
        <v>1182</v>
      </c>
      <c r="D3611" s="59" t="s">
        <v>858</v>
      </c>
      <c r="E3611" s="34" t="s">
        <v>30</v>
      </c>
      <c r="F3611" s="34">
        <v>129845</v>
      </c>
      <c r="G3611" s="1" t="s">
        <v>425</v>
      </c>
      <c r="H3611" s="46">
        <v>13149</v>
      </c>
      <c r="I3611" s="46">
        <v>959</v>
      </c>
      <c r="J3611" s="56">
        <v>495</v>
      </c>
      <c r="K3611" s="34"/>
      <c r="L3611" s="34" t="s">
        <v>1124</v>
      </c>
      <c r="M3611" s="5">
        <v>45173</v>
      </c>
      <c r="N3611" s="2"/>
      <c r="O3611" s="5">
        <v>45198</v>
      </c>
      <c r="P3611" s="2"/>
      <c r="Q3611" s="2"/>
      <c r="R3611" s="1"/>
      <c r="S3611" s="45"/>
      <c r="T3611" s="31"/>
    </row>
    <row r="3612" spans="1:20" hidden="1" x14ac:dyDescent="0.25">
      <c r="A3612" s="57">
        <v>28155898</v>
      </c>
      <c r="B3612" s="58">
        <v>45173</v>
      </c>
      <c r="C3612" s="2" t="s">
        <v>1182</v>
      </c>
      <c r="D3612" s="59" t="s">
        <v>351</v>
      </c>
      <c r="E3612" s="34" t="s">
        <v>26</v>
      </c>
      <c r="F3612" s="34">
        <v>129847</v>
      </c>
      <c r="G3612" s="1" t="s">
        <v>424</v>
      </c>
      <c r="H3612" s="46">
        <v>12667.97</v>
      </c>
      <c r="I3612" s="46">
        <v>1022.3</v>
      </c>
      <c r="J3612" s="56">
        <v>463</v>
      </c>
      <c r="K3612" s="34"/>
      <c r="L3612" s="34" t="s">
        <v>1124</v>
      </c>
      <c r="M3612" s="5">
        <v>45173</v>
      </c>
      <c r="N3612" s="2"/>
      <c r="O3612" s="5">
        <v>45197</v>
      </c>
      <c r="P3612" s="2"/>
      <c r="Q3612" s="2"/>
      <c r="R3612" s="1"/>
      <c r="S3612" s="45"/>
      <c r="T3612" s="31"/>
    </row>
    <row r="3613" spans="1:20" hidden="1" x14ac:dyDescent="0.25">
      <c r="A3613" s="57">
        <v>28037798</v>
      </c>
      <c r="B3613" s="58">
        <v>45173</v>
      </c>
      <c r="C3613" s="2" t="s">
        <v>1182</v>
      </c>
      <c r="D3613" s="59" t="s">
        <v>359</v>
      </c>
      <c r="E3613" s="34" t="s">
        <v>26</v>
      </c>
      <c r="F3613" s="34">
        <v>129849</v>
      </c>
      <c r="G3613" s="1" t="s">
        <v>424</v>
      </c>
      <c r="H3613" s="46">
        <v>15560</v>
      </c>
      <c r="I3613" s="46">
        <v>1239.75</v>
      </c>
      <c r="J3613" s="56">
        <v>573</v>
      </c>
      <c r="K3613" s="34"/>
      <c r="L3613" s="34" t="s">
        <v>1124</v>
      </c>
      <c r="M3613" s="5">
        <v>45173</v>
      </c>
      <c r="N3613" s="2"/>
      <c r="O3613" s="5">
        <v>45201</v>
      </c>
      <c r="P3613" s="2"/>
      <c r="Q3613" s="2"/>
      <c r="R3613" s="1"/>
      <c r="S3613" s="45"/>
      <c r="T3613" s="31"/>
    </row>
    <row r="3614" spans="1:20" hidden="1" x14ac:dyDescent="0.25">
      <c r="A3614" s="57">
        <v>28530498</v>
      </c>
      <c r="B3614" s="58">
        <v>45173</v>
      </c>
      <c r="C3614" s="2" t="s">
        <v>1182</v>
      </c>
      <c r="D3614" s="59" t="s">
        <v>1068</v>
      </c>
      <c r="E3614" s="34" t="s">
        <v>30</v>
      </c>
      <c r="F3614" s="34">
        <v>129851</v>
      </c>
      <c r="G3614" s="1" t="s">
        <v>425</v>
      </c>
      <c r="H3614" s="46">
        <v>15900</v>
      </c>
      <c r="I3614" s="46">
        <v>1076.0999999999999</v>
      </c>
      <c r="J3614" s="56">
        <v>560</v>
      </c>
      <c r="K3614" s="34"/>
      <c r="L3614" s="34" t="s">
        <v>1124</v>
      </c>
      <c r="M3614" s="5">
        <v>45173</v>
      </c>
      <c r="N3614" s="2"/>
      <c r="O3614" s="5">
        <v>45191</v>
      </c>
      <c r="P3614" s="2"/>
      <c r="Q3614" s="2"/>
      <c r="R3614" s="1"/>
      <c r="S3614" s="45"/>
      <c r="T3614" s="31"/>
    </row>
    <row r="3615" spans="1:20" hidden="1" x14ac:dyDescent="0.25">
      <c r="A3615" s="57">
        <v>28553198</v>
      </c>
      <c r="B3615" s="58">
        <v>45173</v>
      </c>
      <c r="C3615" s="2" t="s">
        <v>1182</v>
      </c>
      <c r="D3615" s="59" t="s">
        <v>125</v>
      </c>
      <c r="E3615" s="34" t="s">
        <v>30</v>
      </c>
      <c r="F3615" s="34">
        <v>129852</v>
      </c>
      <c r="G3615" s="1" t="s">
        <v>425</v>
      </c>
      <c r="H3615" s="46">
        <v>10908.81</v>
      </c>
      <c r="I3615" s="46">
        <v>789.52</v>
      </c>
      <c r="J3615" s="56">
        <v>397</v>
      </c>
      <c r="K3615" s="34"/>
      <c r="L3615" s="34" t="s">
        <v>1124</v>
      </c>
      <c r="M3615" s="5">
        <v>45173</v>
      </c>
      <c r="N3615" s="2"/>
      <c r="O3615" s="5">
        <v>45190</v>
      </c>
      <c r="P3615" s="2"/>
      <c r="Q3615" s="2"/>
      <c r="R3615" s="1"/>
      <c r="S3615" s="45"/>
      <c r="T3615" s="31"/>
    </row>
    <row r="3616" spans="1:20" hidden="1" x14ac:dyDescent="0.25">
      <c r="A3616" s="57">
        <v>29394898</v>
      </c>
      <c r="B3616" s="58">
        <v>45173</v>
      </c>
      <c r="C3616" s="2" t="s">
        <v>1182</v>
      </c>
      <c r="D3616" s="59" t="s">
        <v>874</v>
      </c>
      <c r="E3616" s="34" t="s">
        <v>49</v>
      </c>
      <c r="F3616" s="34">
        <v>129853</v>
      </c>
      <c r="G3616" s="1" t="s">
        <v>424</v>
      </c>
      <c r="H3616" s="46">
        <v>8133.04</v>
      </c>
      <c r="I3616" s="46">
        <v>534.61</v>
      </c>
      <c r="J3616" s="56">
        <v>206</v>
      </c>
      <c r="K3616" s="34"/>
      <c r="L3616" s="34" t="s">
        <v>1124</v>
      </c>
      <c r="M3616" s="5">
        <v>45173</v>
      </c>
      <c r="N3616" s="2"/>
      <c r="O3616" s="5">
        <v>45209</v>
      </c>
      <c r="P3616" s="2"/>
      <c r="Q3616" s="2"/>
      <c r="R3616" s="1"/>
      <c r="S3616" s="45"/>
      <c r="T3616" s="31"/>
    </row>
    <row r="3617" spans="1:20" hidden="1" x14ac:dyDescent="0.25">
      <c r="A3617" s="57">
        <v>28647098</v>
      </c>
      <c r="B3617" s="58">
        <v>45174</v>
      </c>
      <c r="C3617" s="2" t="s">
        <v>1182</v>
      </c>
      <c r="D3617" s="59" t="s">
        <v>4</v>
      </c>
      <c r="E3617" s="34" t="s">
        <v>5</v>
      </c>
      <c r="F3617" s="34">
        <v>129854</v>
      </c>
      <c r="G3617" s="1" t="s">
        <v>422</v>
      </c>
      <c r="H3617" s="46">
        <v>13159.93</v>
      </c>
      <c r="I3617" s="46">
        <v>438.88</v>
      </c>
      <c r="J3617" s="56">
        <v>462.77199999999999</v>
      </c>
      <c r="K3617" s="34"/>
      <c r="L3617" s="34" t="s">
        <v>659</v>
      </c>
      <c r="M3617" s="5">
        <v>45173</v>
      </c>
      <c r="N3617" s="2"/>
      <c r="O3617" s="5">
        <v>45181</v>
      </c>
      <c r="P3617" s="2"/>
      <c r="Q3617" s="2"/>
      <c r="R3617" s="1"/>
      <c r="S3617" s="45"/>
      <c r="T3617" s="31"/>
    </row>
    <row r="3618" spans="1:20" hidden="1" x14ac:dyDescent="0.25">
      <c r="A3618" s="57">
        <v>28533198</v>
      </c>
      <c r="B3618" s="58">
        <v>45173</v>
      </c>
      <c r="C3618" s="2" t="s">
        <v>1182</v>
      </c>
      <c r="D3618" s="59" t="s">
        <v>482</v>
      </c>
      <c r="E3618" s="34" t="s">
        <v>6</v>
      </c>
      <c r="F3618" s="34">
        <v>129863</v>
      </c>
      <c r="G3618" s="1" t="s">
        <v>422</v>
      </c>
      <c r="H3618" s="46">
        <v>15679</v>
      </c>
      <c r="I3618" s="46">
        <v>470.37</v>
      </c>
      <c r="J3618" s="56">
        <v>603.17499999999995</v>
      </c>
      <c r="K3618" s="34"/>
      <c r="L3618" s="34" t="s">
        <v>655</v>
      </c>
      <c r="M3618" s="5">
        <v>45173</v>
      </c>
      <c r="N3618" s="2"/>
      <c r="O3618" s="5">
        <v>45190</v>
      </c>
      <c r="P3618" s="2"/>
      <c r="Q3618" s="2"/>
      <c r="R3618" s="1"/>
      <c r="S3618" s="45"/>
      <c r="T3618" s="31"/>
    </row>
    <row r="3619" spans="1:20" hidden="1" x14ac:dyDescent="0.25">
      <c r="A3619" s="57">
        <v>28578898</v>
      </c>
      <c r="B3619" s="58">
        <v>45174</v>
      </c>
      <c r="C3619" s="2" t="s">
        <v>1182</v>
      </c>
      <c r="D3619" s="59" t="s">
        <v>752</v>
      </c>
      <c r="E3619" s="34" t="s">
        <v>5</v>
      </c>
      <c r="F3619" s="34">
        <v>129868</v>
      </c>
      <c r="G3619" s="1" t="s">
        <v>422</v>
      </c>
      <c r="H3619" s="46">
        <v>15523</v>
      </c>
      <c r="I3619" s="46">
        <v>534.88</v>
      </c>
      <c r="J3619" s="56">
        <v>603.17499999999995</v>
      </c>
      <c r="K3619" s="34"/>
      <c r="L3619" s="34" t="s">
        <v>659</v>
      </c>
      <c r="M3619" s="5">
        <v>45173</v>
      </c>
      <c r="N3619" s="2"/>
      <c r="O3619" s="5">
        <v>45183</v>
      </c>
      <c r="P3619" s="2"/>
      <c r="Q3619" s="2"/>
      <c r="R3619" s="1"/>
      <c r="S3619" s="45"/>
      <c r="T3619" s="31"/>
    </row>
    <row r="3620" spans="1:20" hidden="1" x14ac:dyDescent="0.25">
      <c r="A3620" s="57">
        <v>29119698</v>
      </c>
      <c r="B3620" s="58">
        <v>45173</v>
      </c>
      <c r="C3620" s="2" t="s">
        <v>1182</v>
      </c>
      <c r="D3620" s="59" t="s">
        <v>1184</v>
      </c>
      <c r="E3620" s="34" t="s">
        <v>6</v>
      </c>
      <c r="F3620" s="34">
        <v>129869</v>
      </c>
      <c r="G3620" s="1" t="s">
        <v>422</v>
      </c>
      <c r="H3620" s="46">
        <v>7600</v>
      </c>
      <c r="I3620" s="46">
        <v>250</v>
      </c>
      <c r="J3620" s="56">
        <v>254</v>
      </c>
      <c r="K3620" s="34"/>
      <c r="L3620" s="34" t="s">
        <v>655</v>
      </c>
      <c r="M3620" s="5">
        <v>45173</v>
      </c>
      <c r="N3620" s="2"/>
      <c r="O3620" s="5">
        <v>45197</v>
      </c>
      <c r="P3620" s="2"/>
      <c r="Q3620" s="2"/>
      <c r="R3620" s="1"/>
      <c r="S3620" s="45"/>
      <c r="T3620" s="31"/>
    </row>
    <row r="3621" spans="1:20" hidden="1" x14ac:dyDescent="0.25">
      <c r="A3621" s="57">
        <v>28708098</v>
      </c>
      <c r="B3621" s="58">
        <v>45173</v>
      </c>
      <c r="C3621" s="2" t="s">
        <v>1182</v>
      </c>
      <c r="D3621" s="59" t="s">
        <v>371</v>
      </c>
      <c r="E3621" s="34" t="s">
        <v>55</v>
      </c>
      <c r="F3621" s="34">
        <v>129870</v>
      </c>
      <c r="G3621" s="1" t="s">
        <v>426</v>
      </c>
      <c r="H3621" s="46">
        <v>8565</v>
      </c>
      <c r="I3621" s="46">
        <v>445.76</v>
      </c>
      <c r="J3621" s="56">
        <v>304.84800000000001</v>
      </c>
      <c r="K3621" s="34"/>
      <c r="L3621" s="34" t="s">
        <v>52</v>
      </c>
      <c r="M3621" s="5">
        <v>45173</v>
      </c>
      <c r="N3621" s="2"/>
      <c r="O3621" s="5">
        <v>45190</v>
      </c>
      <c r="P3621" s="2"/>
      <c r="Q3621" s="2"/>
      <c r="R3621" s="1"/>
      <c r="S3621" s="45"/>
      <c r="T3621" s="31"/>
    </row>
    <row r="3622" spans="1:20" hidden="1" x14ac:dyDescent="0.25">
      <c r="A3622" s="57">
        <v>29518998</v>
      </c>
      <c r="B3622" s="58">
        <v>45174</v>
      </c>
      <c r="C3622" s="2" t="s">
        <v>1182</v>
      </c>
      <c r="D3622" s="59" t="s">
        <v>1186</v>
      </c>
      <c r="E3622" s="34" t="s">
        <v>5</v>
      </c>
      <c r="F3622" s="34">
        <v>129871</v>
      </c>
      <c r="G3622" s="1" t="s">
        <v>422</v>
      </c>
      <c r="H3622" s="46">
        <v>8200</v>
      </c>
      <c r="I3622" s="46">
        <v>280.56</v>
      </c>
      <c r="J3622" s="56">
        <v>312</v>
      </c>
      <c r="K3622" s="34"/>
      <c r="L3622" s="34" t="s">
        <v>659</v>
      </c>
      <c r="M3622" s="5">
        <v>45173</v>
      </c>
      <c r="N3622" s="2"/>
      <c r="O3622" s="5">
        <v>45182</v>
      </c>
      <c r="P3622" s="2"/>
      <c r="Q3622" s="2"/>
      <c r="R3622" s="1"/>
      <c r="S3622" s="45"/>
      <c r="T3622" s="31"/>
    </row>
    <row r="3623" spans="1:20" hidden="1" x14ac:dyDescent="0.25">
      <c r="A3623" s="57">
        <v>28158798</v>
      </c>
      <c r="B3623" s="58">
        <v>45174</v>
      </c>
      <c r="C3623" s="2" t="s">
        <v>1182</v>
      </c>
      <c r="D3623" s="59" t="s">
        <v>4</v>
      </c>
      <c r="E3623" s="34" t="s">
        <v>5</v>
      </c>
      <c r="F3623" s="34">
        <v>129872</v>
      </c>
      <c r="G3623" s="1" t="s">
        <v>422</v>
      </c>
      <c r="H3623" s="46">
        <v>6106.24</v>
      </c>
      <c r="I3623" s="46">
        <v>200.11</v>
      </c>
      <c r="J3623" s="56">
        <v>203</v>
      </c>
      <c r="K3623" s="34"/>
      <c r="L3623" s="34" t="s">
        <v>659</v>
      </c>
      <c r="M3623" s="5">
        <v>45173</v>
      </c>
      <c r="N3623" s="2"/>
      <c r="O3623" s="5">
        <v>45187</v>
      </c>
      <c r="P3623" s="2"/>
      <c r="Q3623" s="2"/>
      <c r="R3623" s="1"/>
      <c r="S3623" s="45"/>
      <c r="T3623" s="31"/>
    </row>
    <row r="3624" spans="1:20" hidden="1" x14ac:dyDescent="0.25">
      <c r="A3624" s="57">
        <v>28307698</v>
      </c>
      <c r="B3624" s="58">
        <v>45173</v>
      </c>
      <c r="C3624" s="2" t="s">
        <v>1182</v>
      </c>
      <c r="D3624" s="59" t="s">
        <v>514</v>
      </c>
      <c r="E3624" s="34" t="s">
        <v>33</v>
      </c>
      <c r="F3624" s="34">
        <v>129873</v>
      </c>
      <c r="G3624" s="1" t="s">
        <v>425</v>
      </c>
      <c r="H3624" s="46">
        <v>6892.14</v>
      </c>
      <c r="I3624" s="46">
        <v>265.27999999999997</v>
      </c>
      <c r="J3624" s="56">
        <v>203</v>
      </c>
      <c r="K3624" s="34"/>
      <c r="L3624" s="34" t="s">
        <v>510</v>
      </c>
      <c r="M3624" s="5">
        <v>45173</v>
      </c>
      <c r="N3624" s="2"/>
      <c r="O3624" s="2">
        <v>45188</v>
      </c>
      <c r="P3624" s="2"/>
      <c r="Q3624" s="2"/>
      <c r="R3624" s="1"/>
      <c r="S3624" s="45"/>
      <c r="T3624" s="31"/>
    </row>
    <row r="3625" spans="1:20" hidden="1" x14ac:dyDescent="0.25">
      <c r="A3625" s="57">
        <v>28147298</v>
      </c>
      <c r="B3625" s="58">
        <v>45173</v>
      </c>
      <c r="C3625" s="2" t="s">
        <v>1182</v>
      </c>
      <c r="D3625" s="59" t="s">
        <v>511</v>
      </c>
      <c r="E3625" s="34" t="s">
        <v>33</v>
      </c>
      <c r="F3625" s="34">
        <v>129875</v>
      </c>
      <c r="G3625" s="1" t="s">
        <v>425</v>
      </c>
      <c r="H3625" s="46">
        <v>19817.82</v>
      </c>
      <c r="I3625" s="46">
        <v>920</v>
      </c>
      <c r="J3625" s="56">
        <v>704</v>
      </c>
      <c r="K3625" s="34"/>
      <c r="L3625" s="34" t="s">
        <v>510</v>
      </c>
      <c r="M3625" s="5">
        <v>45173</v>
      </c>
      <c r="N3625" s="2"/>
      <c r="O3625" s="2">
        <v>45188</v>
      </c>
      <c r="P3625" s="2"/>
      <c r="Q3625" s="2"/>
      <c r="R3625" s="1"/>
      <c r="S3625" s="45"/>
      <c r="T3625" s="31"/>
    </row>
    <row r="3626" spans="1:20" hidden="1" x14ac:dyDescent="0.25">
      <c r="A3626" s="57">
        <v>28577298</v>
      </c>
      <c r="B3626" s="58">
        <v>45173</v>
      </c>
      <c r="C3626" s="2" t="s">
        <v>1182</v>
      </c>
      <c r="D3626" s="59" t="s">
        <v>151</v>
      </c>
      <c r="E3626" s="34" t="s">
        <v>33</v>
      </c>
      <c r="F3626" s="34">
        <v>129877</v>
      </c>
      <c r="G3626" s="1" t="s">
        <v>425</v>
      </c>
      <c r="H3626" s="46">
        <v>13017.51</v>
      </c>
      <c r="I3626" s="46">
        <v>646.88</v>
      </c>
      <c r="J3626" s="56">
        <v>495</v>
      </c>
      <c r="K3626" s="34"/>
      <c r="L3626" s="34" t="s">
        <v>510</v>
      </c>
      <c r="M3626" s="5">
        <v>45173</v>
      </c>
      <c r="N3626" s="2"/>
      <c r="O3626" s="2">
        <v>45187</v>
      </c>
      <c r="P3626" s="2"/>
      <c r="Q3626" s="2"/>
      <c r="R3626" s="1"/>
      <c r="S3626" s="45"/>
      <c r="T3626" s="31"/>
    </row>
    <row r="3627" spans="1:20" hidden="1" x14ac:dyDescent="0.25">
      <c r="A3627" s="57">
        <v>28074598</v>
      </c>
      <c r="B3627" s="58">
        <v>45174</v>
      </c>
      <c r="C3627" s="2" t="s">
        <v>1182</v>
      </c>
      <c r="D3627" s="59" t="s">
        <v>8</v>
      </c>
      <c r="E3627" s="34" t="s">
        <v>5</v>
      </c>
      <c r="F3627" s="34">
        <v>129879</v>
      </c>
      <c r="G3627" s="1" t="s">
        <v>422</v>
      </c>
      <c r="H3627" s="46">
        <v>8089</v>
      </c>
      <c r="I3627" s="46">
        <v>265.26</v>
      </c>
      <c r="J3627" s="56">
        <v>269.41899999999998</v>
      </c>
      <c r="K3627" s="34"/>
      <c r="L3627" s="34" t="s">
        <v>659</v>
      </c>
      <c r="M3627" s="5">
        <v>45173</v>
      </c>
      <c r="N3627" s="2" t="s">
        <v>1407</v>
      </c>
      <c r="O3627" s="5">
        <v>45188</v>
      </c>
      <c r="P3627" s="2"/>
      <c r="Q3627" s="2"/>
      <c r="R3627" s="1"/>
      <c r="S3627" s="45"/>
      <c r="T3627" s="31"/>
    </row>
    <row r="3628" spans="1:20" hidden="1" x14ac:dyDescent="0.25">
      <c r="A3628" s="57">
        <v>28392698</v>
      </c>
      <c r="B3628" s="58">
        <v>45182</v>
      </c>
      <c r="C3628" s="2" t="s">
        <v>1182</v>
      </c>
      <c r="D3628" s="59" t="s">
        <v>1039</v>
      </c>
      <c r="E3628" s="34" t="s">
        <v>30</v>
      </c>
      <c r="F3628" s="34">
        <v>129880</v>
      </c>
      <c r="G3628" s="1" t="s">
        <v>425</v>
      </c>
      <c r="H3628" s="46">
        <v>103050</v>
      </c>
      <c r="I3628" s="46">
        <v>5921.5</v>
      </c>
      <c r="J3628" s="56">
        <v>3046.364</v>
      </c>
      <c r="K3628" s="34"/>
      <c r="L3628" s="34" t="s">
        <v>800</v>
      </c>
      <c r="M3628" s="5">
        <v>45173</v>
      </c>
      <c r="N3628" s="2" t="s">
        <v>1408</v>
      </c>
      <c r="O3628" s="5">
        <v>45191</v>
      </c>
      <c r="P3628" s="2"/>
      <c r="Q3628" s="2"/>
      <c r="R3628" s="1"/>
      <c r="S3628" s="45"/>
      <c r="T3628" s="31"/>
    </row>
    <row r="3629" spans="1:20" hidden="1" x14ac:dyDescent="0.25">
      <c r="A3629" s="57">
        <v>28619298</v>
      </c>
      <c r="B3629" s="58">
        <v>45182</v>
      </c>
      <c r="C3629" s="2" t="s">
        <v>1182</v>
      </c>
      <c r="D3629" s="59" t="s">
        <v>37</v>
      </c>
      <c r="E3629" s="34" t="s">
        <v>30</v>
      </c>
      <c r="F3629" s="34">
        <v>129890</v>
      </c>
      <c r="G3629" s="1" t="s">
        <v>425</v>
      </c>
      <c r="H3629" s="46">
        <v>149000</v>
      </c>
      <c r="I3629" s="46">
        <v>8561.89</v>
      </c>
      <c r="J3629" s="56">
        <v>5719.9260000000004</v>
      </c>
      <c r="K3629" s="34"/>
      <c r="L3629" s="34" t="s">
        <v>800</v>
      </c>
      <c r="M3629" s="5">
        <v>45173</v>
      </c>
      <c r="N3629" s="2" t="s">
        <v>1408</v>
      </c>
      <c r="O3629" s="74">
        <v>45198</v>
      </c>
      <c r="P3629" s="2"/>
      <c r="Q3629" s="2"/>
      <c r="R3629" s="1"/>
      <c r="S3629" s="45"/>
      <c r="T3629" s="31"/>
    </row>
    <row r="3630" spans="1:20" hidden="1" x14ac:dyDescent="0.25">
      <c r="A3630" s="57">
        <v>29462798</v>
      </c>
      <c r="B3630" s="58">
        <v>45180</v>
      </c>
      <c r="C3630" s="2" t="s">
        <v>1182</v>
      </c>
      <c r="D3630" s="59" t="s">
        <v>1191</v>
      </c>
      <c r="E3630" s="34" t="s">
        <v>94</v>
      </c>
      <c r="F3630" s="34">
        <v>129891</v>
      </c>
      <c r="G3630" s="1" t="s">
        <v>426</v>
      </c>
      <c r="H3630" s="46">
        <v>131500</v>
      </c>
      <c r="I3630" s="46">
        <v>4429.42</v>
      </c>
      <c r="J3630" s="56">
        <v>5341</v>
      </c>
      <c r="K3630" s="34"/>
      <c r="L3630" s="34" t="s">
        <v>269</v>
      </c>
      <c r="M3630" s="5">
        <v>45173</v>
      </c>
      <c r="N3630" s="2"/>
      <c r="O3630" s="2">
        <v>45184</v>
      </c>
      <c r="P3630" s="2"/>
      <c r="Q3630" s="2"/>
      <c r="R3630" s="1"/>
      <c r="S3630" s="45"/>
      <c r="T3630" s="31"/>
    </row>
    <row r="3631" spans="1:20" hidden="1" x14ac:dyDescent="0.25">
      <c r="A3631" s="57">
        <v>28517398</v>
      </c>
      <c r="B3631" s="58">
        <v>45173</v>
      </c>
      <c r="C3631" s="2" t="s">
        <v>1182</v>
      </c>
      <c r="D3631" s="59" t="s">
        <v>148</v>
      </c>
      <c r="E3631" s="34" t="s">
        <v>6</v>
      </c>
      <c r="F3631" s="34">
        <v>129893</v>
      </c>
      <c r="G3631" s="1" t="s">
        <v>422</v>
      </c>
      <c r="H3631" s="46">
        <v>11019</v>
      </c>
      <c r="I3631" s="46">
        <v>330.57</v>
      </c>
      <c r="J3631" s="56">
        <v>396</v>
      </c>
      <c r="K3631" s="34"/>
      <c r="L3631" s="34" t="s">
        <v>655</v>
      </c>
      <c r="M3631" s="5">
        <v>45173</v>
      </c>
      <c r="N3631" s="2"/>
      <c r="O3631" s="5">
        <v>45188</v>
      </c>
      <c r="P3631" s="2"/>
      <c r="Q3631" s="2"/>
      <c r="R3631" s="1"/>
      <c r="S3631" s="45"/>
      <c r="T3631" s="31"/>
    </row>
    <row r="3632" spans="1:20" hidden="1" x14ac:dyDescent="0.25">
      <c r="A3632" s="57">
        <v>30320700</v>
      </c>
      <c r="B3632" s="58">
        <v>45174</v>
      </c>
      <c r="C3632" s="2" t="s">
        <v>1182</v>
      </c>
      <c r="D3632" s="59" t="s">
        <v>771</v>
      </c>
      <c r="E3632" s="34" t="s">
        <v>80</v>
      </c>
      <c r="F3632" s="34">
        <v>129912</v>
      </c>
      <c r="G3632" s="1" t="s">
        <v>423</v>
      </c>
      <c r="H3632" s="46">
        <v>496.71</v>
      </c>
      <c r="I3632" s="46">
        <v>77.599999999999994</v>
      </c>
      <c r="J3632" s="56">
        <v>27.832999999999998</v>
      </c>
      <c r="K3632" s="34"/>
      <c r="L3632" s="34" t="s">
        <v>61</v>
      </c>
      <c r="M3632" s="5">
        <v>45174</v>
      </c>
      <c r="N3632" s="2"/>
      <c r="O3632" s="5">
        <v>45183</v>
      </c>
      <c r="P3632" s="2"/>
      <c r="Q3632" s="2"/>
      <c r="R3632" s="1"/>
      <c r="S3632" s="45"/>
      <c r="T3632" s="31"/>
    </row>
    <row r="3633" spans="1:20" hidden="1" x14ac:dyDescent="0.25">
      <c r="A3633" s="57">
        <v>30327799</v>
      </c>
      <c r="B3633" s="58">
        <v>45174</v>
      </c>
      <c r="C3633" s="2" t="s">
        <v>1182</v>
      </c>
      <c r="D3633" s="59" t="s">
        <v>774</v>
      </c>
      <c r="E3633" s="34" t="s">
        <v>80</v>
      </c>
      <c r="F3633" s="34">
        <v>129913</v>
      </c>
      <c r="G3633" s="1" t="s">
        <v>423</v>
      </c>
      <c r="H3633" s="46">
        <v>491.94</v>
      </c>
      <c r="I3633" s="46">
        <v>77.58</v>
      </c>
      <c r="J3633" s="56">
        <v>27.832999999999998</v>
      </c>
      <c r="K3633" s="34"/>
      <c r="L3633" s="34" t="s">
        <v>61</v>
      </c>
      <c r="M3633" s="5">
        <v>45174</v>
      </c>
      <c r="N3633" s="2"/>
      <c r="O3633" s="5">
        <v>45187</v>
      </c>
      <c r="P3633" s="2"/>
      <c r="Q3633" s="2"/>
      <c r="R3633" s="1"/>
      <c r="S3633" s="45"/>
      <c r="T3633" s="31"/>
    </row>
    <row r="3634" spans="1:20" hidden="1" x14ac:dyDescent="0.25">
      <c r="A3634" s="57"/>
      <c r="B3634" s="58">
        <v>45175</v>
      </c>
      <c r="C3634" s="2" t="s">
        <v>1182</v>
      </c>
      <c r="D3634" s="59" t="s">
        <v>349</v>
      </c>
      <c r="E3634" s="34" t="s">
        <v>60</v>
      </c>
      <c r="F3634" s="34">
        <v>129943</v>
      </c>
      <c r="G3634" s="1" t="s">
        <v>423</v>
      </c>
      <c r="H3634" s="46">
        <v>3719.39</v>
      </c>
      <c r="I3634" s="46">
        <v>147.91</v>
      </c>
      <c r="J3634" s="56">
        <v>12.734999999999999</v>
      </c>
      <c r="K3634" s="34"/>
      <c r="L3634" s="34" t="s">
        <v>61</v>
      </c>
      <c r="M3634" s="5">
        <v>45174</v>
      </c>
      <c r="N3634" s="2" t="s">
        <v>1482</v>
      </c>
      <c r="O3634" s="5" t="s">
        <v>1296</v>
      </c>
      <c r="P3634" s="2"/>
      <c r="Q3634" s="2"/>
      <c r="R3634" s="1"/>
      <c r="S3634" s="45"/>
      <c r="T3634" s="31"/>
    </row>
    <row r="3635" spans="1:20" hidden="1" x14ac:dyDescent="0.25">
      <c r="A3635" s="57"/>
      <c r="B3635" s="58">
        <v>45180</v>
      </c>
      <c r="C3635" s="2" t="s">
        <v>1182</v>
      </c>
      <c r="D3635" s="59" t="s">
        <v>250</v>
      </c>
      <c r="E3635" s="34" t="s">
        <v>33</v>
      </c>
      <c r="F3635" s="34">
        <v>129964</v>
      </c>
      <c r="G3635" s="1" t="s">
        <v>425</v>
      </c>
      <c r="H3635" s="46">
        <v>1286.24</v>
      </c>
      <c r="I3635" s="46">
        <v>125</v>
      </c>
      <c r="J3635" s="56">
        <v>29.920999999999999</v>
      </c>
      <c r="K3635" s="34"/>
      <c r="L3635" s="34" t="s">
        <v>510</v>
      </c>
      <c r="M3635" s="5">
        <v>45175</v>
      </c>
      <c r="N3635" s="2" t="s">
        <v>1482</v>
      </c>
      <c r="O3635" s="2">
        <v>45187</v>
      </c>
      <c r="P3635" s="2"/>
      <c r="Q3635" s="2"/>
      <c r="R3635" s="1"/>
      <c r="S3635" s="45"/>
      <c r="T3635" s="31"/>
    </row>
    <row r="3636" spans="1:20" hidden="1" x14ac:dyDescent="0.25">
      <c r="A3636" s="57">
        <v>30393699</v>
      </c>
      <c r="B3636" s="58">
        <v>45180</v>
      </c>
      <c r="C3636" s="2" t="s">
        <v>1182</v>
      </c>
      <c r="D3636" s="59" t="s">
        <v>371</v>
      </c>
      <c r="E3636" s="34" t="s">
        <v>55</v>
      </c>
      <c r="F3636" s="34">
        <v>129971</v>
      </c>
      <c r="G3636" s="1" t="s">
        <v>426</v>
      </c>
      <c r="H3636" s="46">
        <v>20843.95</v>
      </c>
      <c r="I3636" s="46">
        <v>1757.19</v>
      </c>
      <c r="J3636" s="56">
        <v>1248.75</v>
      </c>
      <c r="K3636" s="34"/>
      <c r="L3636" s="34" t="s">
        <v>52</v>
      </c>
      <c r="M3636" s="5">
        <v>45175</v>
      </c>
      <c r="N3636" s="2"/>
      <c r="O3636" s="5">
        <v>45195</v>
      </c>
      <c r="P3636" s="2"/>
      <c r="Q3636" s="2"/>
      <c r="R3636" s="1"/>
      <c r="S3636" s="45"/>
      <c r="T3636" s="31"/>
    </row>
    <row r="3637" spans="1:20" hidden="1" x14ac:dyDescent="0.25">
      <c r="A3637" s="57">
        <v>30401600</v>
      </c>
      <c r="B3637" s="58">
        <v>45180</v>
      </c>
      <c r="C3637" s="2" t="s">
        <v>1182</v>
      </c>
      <c r="D3637" s="59" t="s">
        <v>505</v>
      </c>
      <c r="E3637" s="34" t="s">
        <v>33</v>
      </c>
      <c r="F3637" s="34">
        <v>129973</v>
      </c>
      <c r="G3637" s="1" t="s">
        <v>425</v>
      </c>
      <c r="H3637" s="46">
        <v>1081.3</v>
      </c>
      <c r="I3637" s="46">
        <v>150</v>
      </c>
      <c r="J3637" s="56">
        <v>56.838999999999999</v>
      </c>
      <c r="K3637" s="34"/>
      <c r="L3637" s="34" t="s">
        <v>510</v>
      </c>
      <c r="M3637" s="5">
        <v>45175</v>
      </c>
      <c r="N3637" s="2"/>
      <c r="O3637" s="2">
        <v>45190</v>
      </c>
      <c r="P3637" s="2"/>
      <c r="Q3637" s="2"/>
      <c r="R3637" s="1"/>
      <c r="S3637" s="45"/>
      <c r="T3637" s="31"/>
    </row>
    <row r="3638" spans="1:20" hidden="1" x14ac:dyDescent="0.25">
      <c r="A3638" s="57">
        <v>29873198</v>
      </c>
      <c r="B3638" s="58">
        <v>45175</v>
      </c>
      <c r="C3638" s="2" t="s">
        <v>1182</v>
      </c>
      <c r="D3638" s="59" t="s">
        <v>74</v>
      </c>
      <c r="E3638" s="34" t="s">
        <v>5</v>
      </c>
      <c r="F3638" s="34">
        <v>129978</v>
      </c>
      <c r="G3638" s="1" t="s">
        <v>422</v>
      </c>
      <c r="H3638" s="46">
        <v>17169.400000000001</v>
      </c>
      <c r="I3638" s="46">
        <v>582.57000000000005</v>
      </c>
      <c r="J3638" s="56">
        <v>637</v>
      </c>
      <c r="K3638" s="34"/>
      <c r="L3638" s="34" t="s">
        <v>659</v>
      </c>
      <c r="M3638" s="5">
        <v>45175</v>
      </c>
      <c r="N3638" s="2"/>
      <c r="O3638" s="5">
        <v>45183</v>
      </c>
      <c r="P3638" s="2"/>
      <c r="Q3638" s="2"/>
      <c r="R3638" s="1"/>
      <c r="S3638" s="45"/>
      <c r="T3638" s="31"/>
    </row>
    <row r="3639" spans="1:20" hidden="1" x14ac:dyDescent="0.25">
      <c r="A3639" s="57">
        <v>30523398</v>
      </c>
      <c r="B3639" s="58">
        <v>45175</v>
      </c>
      <c r="C3639" s="2" t="s">
        <v>1182</v>
      </c>
      <c r="D3639" s="59" t="s">
        <v>291</v>
      </c>
      <c r="E3639" s="34" t="s">
        <v>6</v>
      </c>
      <c r="F3639" s="34">
        <v>129982</v>
      </c>
      <c r="G3639" s="1" t="s">
        <v>422</v>
      </c>
      <c r="H3639" s="46">
        <v>87897.59</v>
      </c>
      <c r="I3639" s="46">
        <v>2461.13</v>
      </c>
      <c r="J3639" s="56">
        <v>403.82</v>
      </c>
      <c r="K3639" s="34"/>
      <c r="L3639" s="34" t="s">
        <v>655</v>
      </c>
      <c r="M3639" s="5">
        <v>45175</v>
      </c>
      <c r="N3639" s="2"/>
      <c r="O3639" s="5">
        <v>45182</v>
      </c>
      <c r="P3639" s="2"/>
      <c r="Q3639" s="2"/>
      <c r="R3639" s="1"/>
      <c r="S3639" s="45"/>
      <c r="T3639" s="31"/>
    </row>
    <row r="3640" spans="1:20" hidden="1" x14ac:dyDescent="0.25">
      <c r="A3640" s="57">
        <v>25780398</v>
      </c>
      <c r="B3640" s="58">
        <v>45180</v>
      </c>
      <c r="C3640" s="2" t="s">
        <v>1182</v>
      </c>
      <c r="D3640" s="59" t="s">
        <v>50</v>
      </c>
      <c r="E3640" s="34" t="s">
        <v>51</v>
      </c>
      <c r="F3640" s="34">
        <v>129985</v>
      </c>
      <c r="G3640" s="1" t="s">
        <v>422</v>
      </c>
      <c r="H3640" s="46">
        <v>564000</v>
      </c>
      <c r="I3640" s="46">
        <v>12500</v>
      </c>
      <c r="J3640" s="56">
        <v>27822</v>
      </c>
      <c r="K3640" s="34"/>
      <c r="L3640" s="34" t="s">
        <v>1111</v>
      </c>
      <c r="M3640" s="5">
        <v>45175</v>
      </c>
      <c r="N3640" s="2"/>
      <c r="O3640" s="5">
        <v>45182</v>
      </c>
      <c r="P3640" s="2"/>
      <c r="Q3640" s="2"/>
      <c r="R3640" s="1"/>
      <c r="S3640" s="45"/>
      <c r="T3640" s="31"/>
    </row>
    <row r="3641" spans="1:20" hidden="1" x14ac:dyDescent="0.25">
      <c r="A3641" s="57">
        <v>29872298</v>
      </c>
      <c r="B3641" s="58">
        <v>45175</v>
      </c>
      <c r="C3641" s="2" t="s">
        <v>1182</v>
      </c>
      <c r="D3641" s="59" t="s">
        <v>991</v>
      </c>
      <c r="E3641" s="34" t="s">
        <v>80</v>
      </c>
      <c r="F3641" s="34">
        <v>129996</v>
      </c>
      <c r="G3641" s="1" t="s">
        <v>423</v>
      </c>
      <c r="H3641" s="46">
        <v>6754.47</v>
      </c>
      <c r="I3641" s="46">
        <v>239.64</v>
      </c>
      <c r="J3641" s="56">
        <v>200</v>
      </c>
      <c r="K3641" s="34"/>
      <c r="L3641" s="34" t="s">
        <v>61</v>
      </c>
      <c r="M3641" s="5">
        <v>45175</v>
      </c>
      <c r="N3641" s="2"/>
      <c r="O3641" s="5" t="s">
        <v>1298</v>
      </c>
      <c r="P3641" s="2"/>
      <c r="Q3641" s="2"/>
      <c r="R3641" s="1"/>
      <c r="S3641" s="45"/>
      <c r="T3641" s="31"/>
    </row>
    <row r="3642" spans="1:20" hidden="1" x14ac:dyDescent="0.25">
      <c r="A3642" s="57">
        <v>29962398</v>
      </c>
      <c r="B3642" s="58">
        <v>45175</v>
      </c>
      <c r="C3642" s="2" t="s">
        <v>1182</v>
      </c>
      <c r="D3642" s="59" t="s">
        <v>164</v>
      </c>
      <c r="E3642" s="34" t="s">
        <v>30</v>
      </c>
      <c r="F3642" s="34">
        <v>129997</v>
      </c>
      <c r="G3642" s="1" t="s">
        <v>425</v>
      </c>
      <c r="H3642" s="46">
        <v>4990</v>
      </c>
      <c r="I3642" s="46">
        <v>344.85</v>
      </c>
      <c r="J3642" s="56">
        <v>137</v>
      </c>
      <c r="K3642" s="34"/>
      <c r="L3642" s="34" t="s">
        <v>1124</v>
      </c>
      <c r="M3642" s="5">
        <v>45175</v>
      </c>
      <c r="N3642" s="2"/>
      <c r="O3642" s="5">
        <v>45197</v>
      </c>
      <c r="P3642" s="2"/>
      <c r="Q3642" s="2"/>
      <c r="R3642" s="1"/>
      <c r="S3642" s="45"/>
      <c r="T3642" s="31"/>
    </row>
    <row r="3643" spans="1:20" hidden="1" x14ac:dyDescent="0.25">
      <c r="A3643" s="57">
        <v>30123398</v>
      </c>
      <c r="B3643" s="58">
        <v>45175</v>
      </c>
      <c r="C3643" s="2" t="s">
        <v>1182</v>
      </c>
      <c r="D3643" s="59" t="s">
        <v>232</v>
      </c>
      <c r="E3643" s="34" t="s">
        <v>26</v>
      </c>
      <c r="F3643" s="34">
        <v>129998</v>
      </c>
      <c r="G3643" s="1" t="s">
        <v>424</v>
      </c>
      <c r="H3643" s="46">
        <v>9001.17</v>
      </c>
      <c r="I3643" s="46">
        <v>1592.97</v>
      </c>
      <c r="J3643" s="56">
        <v>305</v>
      </c>
      <c r="K3643" s="34"/>
      <c r="L3643" s="34" t="s">
        <v>1124</v>
      </c>
      <c r="M3643" s="5">
        <v>45175</v>
      </c>
      <c r="N3643" s="2"/>
      <c r="O3643" s="5">
        <v>45204</v>
      </c>
      <c r="P3643" s="2"/>
      <c r="Q3643" s="2"/>
      <c r="R3643" s="1"/>
      <c r="S3643" s="45"/>
      <c r="T3643" s="31"/>
    </row>
    <row r="3644" spans="1:20" ht="13.9" hidden="1" customHeight="1" x14ac:dyDescent="0.25">
      <c r="A3644" s="57">
        <v>29659898</v>
      </c>
      <c r="B3644" s="58">
        <v>45175</v>
      </c>
      <c r="C3644" s="2" t="s">
        <v>1182</v>
      </c>
      <c r="D3644" s="59" t="s">
        <v>232</v>
      </c>
      <c r="E3644" s="34" t="s">
        <v>26</v>
      </c>
      <c r="F3644" s="34">
        <v>129999</v>
      </c>
      <c r="G3644" s="1" t="s">
        <v>424</v>
      </c>
      <c r="H3644" s="46">
        <v>16017.07</v>
      </c>
      <c r="I3644" s="46">
        <v>2623.7</v>
      </c>
      <c r="J3644" s="56">
        <v>494</v>
      </c>
      <c r="K3644" s="34"/>
      <c r="L3644" s="34" t="s">
        <v>1124</v>
      </c>
      <c r="M3644" s="5">
        <v>45175</v>
      </c>
      <c r="N3644" s="2"/>
      <c r="O3644" s="5">
        <v>45204</v>
      </c>
      <c r="P3644" s="2"/>
      <c r="Q3644" s="2"/>
      <c r="R3644" s="1"/>
      <c r="S3644" s="45"/>
      <c r="T3644" s="31"/>
    </row>
    <row r="3645" spans="1:20" hidden="1" x14ac:dyDescent="0.25">
      <c r="A3645" s="57">
        <v>29389998</v>
      </c>
      <c r="B3645" s="58">
        <v>45175</v>
      </c>
      <c r="C3645" s="2" t="s">
        <v>1182</v>
      </c>
      <c r="D3645" s="59" t="s">
        <v>1187</v>
      </c>
      <c r="E3645" s="34" t="s">
        <v>80</v>
      </c>
      <c r="F3645" s="34">
        <v>130000</v>
      </c>
      <c r="G3645" s="1" t="s">
        <v>423</v>
      </c>
      <c r="H3645" s="46">
        <v>29468.080000000002</v>
      </c>
      <c r="I3645" s="46">
        <v>1383.23</v>
      </c>
      <c r="J3645" s="56">
        <v>983</v>
      </c>
      <c r="K3645" s="34"/>
      <c r="L3645" s="34" t="s">
        <v>61</v>
      </c>
      <c r="M3645" s="5">
        <v>45175</v>
      </c>
      <c r="N3645" s="2" t="s">
        <v>1408</v>
      </c>
      <c r="O3645" s="5" t="s">
        <v>1297</v>
      </c>
      <c r="P3645" s="2"/>
      <c r="Q3645" s="2"/>
      <c r="R3645" s="1"/>
      <c r="S3645" s="45"/>
      <c r="T3645" s="31"/>
    </row>
    <row r="3646" spans="1:20" hidden="1" x14ac:dyDescent="0.25">
      <c r="A3646" s="57">
        <v>29430098</v>
      </c>
      <c r="B3646" s="58">
        <v>45175</v>
      </c>
      <c r="C3646" s="2" t="s">
        <v>1182</v>
      </c>
      <c r="D3646" s="59" t="s">
        <v>47</v>
      </c>
      <c r="E3646" s="34" t="s">
        <v>30</v>
      </c>
      <c r="F3646" s="34">
        <v>130001</v>
      </c>
      <c r="G3646" s="1" t="s">
        <v>425</v>
      </c>
      <c r="H3646" s="46">
        <v>11755.67</v>
      </c>
      <c r="I3646" s="46">
        <v>690.92</v>
      </c>
      <c r="J3646" s="56">
        <v>335</v>
      </c>
      <c r="K3646" s="34"/>
      <c r="L3646" s="34" t="s">
        <v>1124</v>
      </c>
      <c r="M3646" s="5">
        <v>45175</v>
      </c>
      <c r="N3646" s="2"/>
      <c r="O3646" s="5">
        <v>45195</v>
      </c>
      <c r="P3646" s="2"/>
      <c r="Q3646" s="2"/>
      <c r="R3646" s="1"/>
      <c r="S3646" s="45"/>
      <c r="T3646" s="31"/>
    </row>
    <row r="3647" spans="1:20" hidden="1" x14ac:dyDescent="0.25">
      <c r="A3647" s="57">
        <v>29176998</v>
      </c>
      <c r="B3647" s="58">
        <v>45175</v>
      </c>
      <c r="C3647" s="2" t="s">
        <v>1182</v>
      </c>
      <c r="D3647" s="59" t="s">
        <v>859</v>
      </c>
      <c r="E3647" s="34" t="s">
        <v>26</v>
      </c>
      <c r="F3647" s="34">
        <v>130002</v>
      </c>
      <c r="G3647" s="1" t="s">
        <v>424</v>
      </c>
      <c r="H3647" s="46">
        <v>13162.37</v>
      </c>
      <c r="I3647" s="46">
        <v>967.23</v>
      </c>
      <c r="J3647" s="56">
        <v>433</v>
      </c>
      <c r="K3647" s="34"/>
      <c r="L3647" s="34" t="s">
        <v>1124</v>
      </c>
      <c r="M3647" s="5">
        <v>45175</v>
      </c>
      <c r="N3647" s="2"/>
      <c r="O3647" s="5">
        <v>45205</v>
      </c>
      <c r="P3647" s="2"/>
      <c r="Q3647" s="2"/>
      <c r="R3647" s="1"/>
      <c r="S3647" s="45"/>
      <c r="T3647" s="31"/>
    </row>
    <row r="3648" spans="1:20" hidden="1" x14ac:dyDescent="0.25">
      <c r="A3648" s="57">
        <v>29545498</v>
      </c>
      <c r="B3648" s="58">
        <v>45175</v>
      </c>
      <c r="C3648" s="2" t="s">
        <v>1182</v>
      </c>
      <c r="D3648" s="59" t="s">
        <v>46</v>
      </c>
      <c r="E3648" s="34" t="s">
        <v>26</v>
      </c>
      <c r="F3648" s="34">
        <v>130003</v>
      </c>
      <c r="G3648" s="1" t="s">
        <v>424</v>
      </c>
      <c r="H3648" s="46">
        <v>27000</v>
      </c>
      <c r="I3648" s="46">
        <v>1579.93</v>
      </c>
      <c r="J3648" s="56">
        <v>737</v>
      </c>
      <c r="K3648" s="34"/>
      <c r="L3648" s="34" t="s">
        <v>1124</v>
      </c>
      <c r="M3648" s="5">
        <v>45175</v>
      </c>
      <c r="N3648" s="2"/>
      <c r="O3648" s="5">
        <v>45198</v>
      </c>
      <c r="P3648" s="2"/>
      <c r="Q3648" s="2"/>
      <c r="R3648" s="1"/>
      <c r="S3648" s="45"/>
      <c r="T3648" s="31"/>
    </row>
    <row r="3649" spans="1:20" hidden="1" x14ac:dyDescent="0.25">
      <c r="A3649" s="57">
        <v>29470598</v>
      </c>
      <c r="B3649" s="58">
        <v>45175</v>
      </c>
      <c r="C3649" s="2" t="s">
        <v>1182</v>
      </c>
      <c r="D3649" s="59" t="s">
        <v>801</v>
      </c>
      <c r="E3649" s="34" t="s">
        <v>143</v>
      </c>
      <c r="F3649" s="34">
        <v>130004</v>
      </c>
      <c r="G3649" s="1" t="s">
        <v>424</v>
      </c>
      <c r="H3649" s="46">
        <v>31395</v>
      </c>
      <c r="I3649" s="46">
        <v>3030.84</v>
      </c>
      <c r="J3649" s="56">
        <v>1017</v>
      </c>
      <c r="K3649" s="34"/>
      <c r="L3649" s="34" t="s">
        <v>1124</v>
      </c>
      <c r="M3649" s="5">
        <v>45175</v>
      </c>
      <c r="N3649" s="2"/>
      <c r="O3649" s="5">
        <v>45197</v>
      </c>
      <c r="P3649" s="2"/>
      <c r="Q3649" s="2"/>
      <c r="R3649" s="1"/>
      <c r="S3649" s="45"/>
      <c r="T3649" s="31"/>
    </row>
    <row r="3650" spans="1:20" hidden="1" x14ac:dyDescent="0.25">
      <c r="A3650" s="57">
        <v>29536198</v>
      </c>
      <c r="B3650" s="58">
        <v>45175</v>
      </c>
      <c r="C3650" s="2" t="s">
        <v>1182</v>
      </c>
      <c r="D3650" s="59" t="s">
        <v>126</v>
      </c>
      <c r="E3650" s="34" t="s">
        <v>26</v>
      </c>
      <c r="F3650" s="34">
        <v>130006</v>
      </c>
      <c r="G3650" s="1" t="s">
        <v>424</v>
      </c>
      <c r="H3650" s="46">
        <v>45304.49</v>
      </c>
      <c r="I3650" s="46">
        <v>7531.74</v>
      </c>
      <c r="J3650" s="56">
        <v>1514</v>
      </c>
      <c r="K3650" s="34"/>
      <c r="L3650" s="34" t="s">
        <v>1124</v>
      </c>
      <c r="M3650" s="5">
        <v>45175</v>
      </c>
      <c r="N3650" s="2" t="s">
        <v>1408</v>
      </c>
      <c r="O3650" s="5">
        <v>45203</v>
      </c>
      <c r="P3650" s="2"/>
      <c r="Q3650" s="2"/>
      <c r="R3650" s="1"/>
      <c r="S3650" s="45"/>
      <c r="T3650" s="31"/>
    </row>
    <row r="3651" spans="1:20" hidden="1" x14ac:dyDescent="0.25">
      <c r="A3651" s="57">
        <v>29813398</v>
      </c>
      <c r="B3651" s="58">
        <v>45180</v>
      </c>
      <c r="C3651" s="2" t="s">
        <v>1182</v>
      </c>
      <c r="D3651" s="59" t="s">
        <v>154</v>
      </c>
      <c r="E3651" s="34" t="s">
        <v>155</v>
      </c>
      <c r="F3651" s="34">
        <v>130009</v>
      </c>
      <c r="G3651" s="1" t="s">
        <v>425</v>
      </c>
      <c r="H3651" s="46">
        <v>18900</v>
      </c>
      <c r="I3651" s="46">
        <v>681.14</v>
      </c>
      <c r="J3651" s="56">
        <v>666</v>
      </c>
      <c r="K3651" s="34"/>
      <c r="L3651" s="34" t="s">
        <v>510</v>
      </c>
      <c r="M3651" s="5">
        <v>45175</v>
      </c>
      <c r="N3651" s="2"/>
      <c r="O3651" s="2">
        <v>45188</v>
      </c>
      <c r="P3651" s="2"/>
      <c r="Q3651" s="2"/>
      <c r="R3651" s="1"/>
      <c r="S3651" s="45"/>
      <c r="T3651" s="31"/>
    </row>
    <row r="3652" spans="1:20" hidden="1" x14ac:dyDescent="0.25">
      <c r="A3652" s="57">
        <v>28790298</v>
      </c>
      <c r="B3652" s="58">
        <v>45175</v>
      </c>
      <c r="C3652" s="2" t="s">
        <v>1182</v>
      </c>
      <c r="D3652" s="59" t="s">
        <v>776</v>
      </c>
      <c r="E3652" s="34" t="s">
        <v>80</v>
      </c>
      <c r="F3652" s="34">
        <v>130011</v>
      </c>
      <c r="G3652" s="1" t="s">
        <v>423</v>
      </c>
      <c r="H3652" s="46">
        <v>23765.02</v>
      </c>
      <c r="I3652" s="46">
        <v>899.59</v>
      </c>
      <c r="J3652" s="56">
        <v>776.06700000000001</v>
      </c>
      <c r="K3652" s="34"/>
      <c r="L3652" s="34" t="s">
        <v>61</v>
      </c>
      <c r="M3652" s="5">
        <v>45175</v>
      </c>
      <c r="N3652" s="2"/>
      <c r="O3652" s="5">
        <v>45194</v>
      </c>
      <c r="P3652" s="2"/>
      <c r="Q3652" s="2"/>
      <c r="R3652" s="1"/>
      <c r="S3652" s="45"/>
      <c r="T3652" s="31"/>
    </row>
    <row r="3653" spans="1:20" hidden="1" x14ac:dyDescent="0.25">
      <c r="A3653" s="57">
        <v>29323898</v>
      </c>
      <c r="B3653" s="58">
        <v>45175</v>
      </c>
      <c r="C3653" s="2" t="s">
        <v>1182</v>
      </c>
      <c r="D3653" s="59" t="s">
        <v>1011</v>
      </c>
      <c r="E3653" s="34" t="s">
        <v>421</v>
      </c>
      <c r="F3653" s="34">
        <v>130012</v>
      </c>
      <c r="G3653" s="1" t="s">
        <v>424</v>
      </c>
      <c r="H3653" s="46">
        <v>17900</v>
      </c>
      <c r="I3653" s="46">
        <v>1814.3</v>
      </c>
      <c r="J3653" s="56">
        <v>575</v>
      </c>
      <c r="K3653" s="34"/>
      <c r="L3653" s="34" t="s">
        <v>1124</v>
      </c>
      <c r="M3653" s="5">
        <v>45175</v>
      </c>
      <c r="N3653" s="2" t="s">
        <v>1408</v>
      </c>
      <c r="O3653" s="5">
        <v>45219</v>
      </c>
      <c r="P3653" s="2"/>
      <c r="Q3653" s="2"/>
      <c r="R3653" s="1"/>
      <c r="S3653" s="45"/>
      <c r="T3653" s="31"/>
    </row>
    <row r="3654" spans="1:20" hidden="1" x14ac:dyDescent="0.25">
      <c r="A3654" s="57">
        <v>29702298</v>
      </c>
      <c r="B3654" s="58">
        <v>45175</v>
      </c>
      <c r="C3654" s="2" t="s">
        <v>1182</v>
      </c>
      <c r="D3654" s="59" t="s">
        <v>1057</v>
      </c>
      <c r="E3654" s="34" t="s">
        <v>80</v>
      </c>
      <c r="F3654" s="34">
        <v>130013</v>
      </c>
      <c r="G3654" s="1" t="s">
        <v>423</v>
      </c>
      <c r="H3654" s="46">
        <v>15000</v>
      </c>
      <c r="I3654" s="46">
        <v>552.62</v>
      </c>
      <c r="J3654" s="56">
        <v>471</v>
      </c>
      <c r="K3654" s="34"/>
      <c r="L3654" s="34" t="s">
        <v>61</v>
      </c>
      <c r="M3654" s="5">
        <v>45175</v>
      </c>
      <c r="N3654" s="2"/>
      <c r="O3654" s="5" t="s">
        <v>1298</v>
      </c>
      <c r="P3654" s="2"/>
      <c r="Q3654" s="2"/>
      <c r="R3654" s="1"/>
      <c r="S3654" s="45"/>
      <c r="T3654" s="31"/>
    </row>
    <row r="3655" spans="1:20" hidden="1" x14ac:dyDescent="0.25">
      <c r="A3655" s="57">
        <v>29860998</v>
      </c>
      <c r="B3655" s="58">
        <v>45175</v>
      </c>
      <c r="C3655" s="2" t="s">
        <v>1182</v>
      </c>
      <c r="D3655" s="59" t="s">
        <v>391</v>
      </c>
      <c r="E3655" s="34" t="s">
        <v>420</v>
      </c>
      <c r="F3655" s="34">
        <v>130014</v>
      </c>
      <c r="G3655" s="1" t="s">
        <v>424</v>
      </c>
      <c r="H3655" s="46">
        <v>11287.77</v>
      </c>
      <c r="I3655" s="46">
        <v>946.69</v>
      </c>
      <c r="J3655" s="56">
        <v>372</v>
      </c>
      <c r="K3655" s="34"/>
      <c r="L3655" s="34" t="s">
        <v>1124</v>
      </c>
      <c r="M3655" s="5">
        <v>45175</v>
      </c>
      <c r="N3655" s="2"/>
      <c r="O3655" s="5">
        <v>45201</v>
      </c>
      <c r="P3655" s="2"/>
      <c r="Q3655" s="2"/>
      <c r="R3655" s="1"/>
      <c r="S3655" s="45"/>
      <c r="T3655" s="31"/>
    </row>
    <row r="3656" spans="1:20" hidden="1" x14ac:dyDescent="0.25">
      <c r="A3656" s="57">
        <v>29580898</v>
      </c>
      <c r="B3656" s="58">
        <v>45180</v>
      </c>
      <c r="C3656" s="2" t="s">
        <v>1182</v>
      </c>
      <c r="D3656" s="59" t="s">
        <v>887</v>
      </c>
      <c r="E3656" s="34" t="s">
        <v>6</v>
      </c>
      <c r="F3656" s="34">
        <v>130018</v>
      </c>
      <c r="G3656" s="1" t="s">
        <v>422</v>
      </c>
      <c r="H3656" s="46">
        <v>18453.150000000001</v>
      </c>
      <c r="I3656" s="46">
        <v>553.59</v>
      </c>
      <c r="J3656" s="56">
        <v>533</v>
      </c>
      <c r="K3656" s="34"/>
      <c r="L3656" s="34" t="s">
        <v>655</v>
      </c>
      <c r="M3656" s="5">
        <v>45175</v>
      </c>
      <c r="N3656" s="2"/>
      <c r="O3656" s="5">
        <v>45187</v>
      </c>
      <c r="P3656" s="2"/>
      <c r="Q3656" s="2"/>
      <c r="R3656" s="1"/>
      <c r="S3656" s="45"/>
      <c r="T3656" s="31"/>
    </row>
    <row r="3657" spans="1:20" hidden="1" x14ac:dyDescent="0.25">
      <c r="A3657" s="57">
        <v>29571798</v>
      </c>
      <c r="B3657" s="58">
        <v>45185</v>
      </c>
      <c r="C3657" s="2" t="s">
        <v>1182</v>
      </c>
      <c r="D3657" s="59" t="s">
        <v>351</v>
      </c>
      <c r="E3657" s="34" t="s">
        <v>26</v>
      </c>
      <c r="F3657" s="34">
        <v>130019</v>
      </c>
      <c r="G3657" s="1" t="s">
        <v>424</v>
      </c>
      <c r="H3657" s="46">
        <v>129689.99</v>
      </c>
      <c r="I3657" s="46">
        <v>1</v>
      </c>
      <c r="J3657" s="56">
        <v>4059</v>
      </c>
      <c r="K3657" s="34"/>
      <c r="L3657" s="34" t="s">
        <v>844</v>
      </c>
      <c r="M3657" s="5">
        <v>45175</v>
      </c>
      <c r="N3657" s="2" t="s">
        <v>1407</v>
      </c>
      <c r="O3657" s="5" t="s">
        <v>1290</v>
      </c>
      <c r="P3657" s="2"/>
      <c r="Q3657" s="2"/>
      <c r="R3657" s="1"/>
      <c r="S3657" s="45"/>
      <c r="T3657" s="31"/>
    </row>
    <row r="3658" spans="1:20" hidden="1" x14ac:dyDescent="0.25">
      <c r="A3658" s="57">
        <v>30120898</v>
      </c>
      <c r="B3658" s="58">
        <v>45180</v>
      </c>
      <c r="C3658" s="2" t="s">
        <v>1182</v>
      </c>
      <c r="D3658" s="59" t="s">
        <v>1188</v>
      </c>
      <c r="E3658" s="34" t="s">
        <v>51</v>
      </c>
      <c r="F3658" s="34">
        <v>130020</v>
      </c>
      <c r="G3658" s="1" t="s">
        <v>422</v>
      </c>
      <c r="H3658" s="46">
        <v>9289</v>
      </c>
      <c r="I3658" s="46">
        <v>505.82</v>
      </c>
      <c r="J3658" s="56">
        <v>293</v>
      </c>
      <c r="K3658" s="34"/>
      <c r="L3658" s="34" t="s">
        <v>796</v>
      </c>
      <c r="M3658" s="5">
        <v>45175</v>
      </c>
      <c r="N3658" s="2" t="s">
        <v>1408</v>
      </c>
      <c r="O3658" s="5">
        <v>45191</v>
      </c>
      <c r="P3658" s="2"/>
      <c r="Q3658" s="2"/>
      <c r="R3658" s="1"/>
      <c r="S3658" s="45"/>
      <c r="T3658" s="31"/>
    </row>
    <row r="3659" spans="1:20" hidden="1" x14ac:dyDescent="0.25">
      <c r="A3659" s="57">
        <v>29699898</v>
      </c>
      <c r="B3659" s="58">
        <v>45180</v>
      </c>
      <c r="C3659" s="2" t="s">
        <v>1182</v>
      </c>
      <c r="D3659" s="59" t="s">
        <v>1097</v>
      </c>
      <c r="E3659" s="34" t="s">
        <v>51</v>
      </c>
      <c r="F3659" s="34">
        <v>130024</v>
      </c>
      <c r="G3659" s="1" t="s">
        <v>422</v>
      </c>
      <c r="H3659" s="46">
        <v>42600</v>
      </c>
      <c r="I3659" s="46">
        <v>1694.32</v>
      </c>
      <c r="J3659" s="56">
        <v>1155</v>
      </c>
      <c r="K3659" s="34"/>
      <c r="L3659" s="34" t="s">
        <v>796</v>
      </c>
      <c r="M3659" s="5">
        <v>45175</v>
      </c>
      <c r="N3659" s="2"/>
      <c r="O3659" s="5">
        <v>45191</v>
      </c>
      <c r="P3659" s="2"/>
      <c r="Q3659" s="2"/>
      <c r="R3659" s="1"/>
      <c r="S3659" s="45"/>
      <c r="T3659" s="31"/>
    </row>
    <row r="3660" spans="1:20" hidden="1" x14ac:dyDescent="0.25">
      <c r="A3660" s="57">
        <v>28897598</v>
      </c>
      <c r="B3660" s="58">
        <v>45187</v>
      </c>
      <c r="C3660" s="2" t="s">
        <v>1182</v>
      </c>
      <c r="D3660" s="59" t="s">
        <v>383</v>
      </c>
      <c r="E3660" s="34" t="s">
        <v>33</v>
      </c>
      <c r="F3660" s="34">
        <v>130025</v>
      </c>
      <c r="G3660" s="1" t="s">
        <v>425</v>
      </c>
      <c r="H3660" s="46">
        <v>210000</v>
      </c>
      <c r="I3660" s="46">
        <v>8148.7</v>
      </c>
      <c r="J3660" s="56">
        <v>7989</v>
      </c>
      <c r="K3660" s="34"/>
      <c r="L3660" s="34" t="s">
        <v>800</v>
      </c>
      <c r="M3660" s="5">
        <v>45175</v>
      </c>
      <c r="N3660" s="2" t="s">
        <v>1408</v>
      </c>
      <c r="O3660" s="5">
        <v>45192</v>
      </c>
      <c r="P3660" s="2"/>
      <c r="Q3660" s="2"/>
      <c r="R3660" s="1"/>
      <c r="S3660" s="45"/>
      <c r="T3660" s="31"/>
    </row>
    <row r="3661" spans="1:20" hidden="1" x14ac:dyDescent="0.25">
      <c r="A3661" s="57">
        <v>28188598</v>
      </c>
      <c r="B3661" s="58">
        <v>45181</v>
      </c>
      <c r="C3661" s="2" t="s">
        <v>1182</v>
      </c>
      <c r="D3661" s="59" t="s">
        <v>110</v>
      </c>
      <c r="E3661" s="34" t="s">
        <v>51</v>
      </c>
      <c r="F3661" s="34">
        <v>130026</v>
      </c>
      <c r="G3661" s="1" t="s">
        <v>422</v>
      </c>
      <c r="H3661" s="46">
        <v>317000</v>
      </c>
      <c r="I3661" s="46">
        <v>7207.82</v>
      </c>
      <c r="J3661" s="56">
        <v>13912.46</v>
      </c>
      <c r="K3661" s="34"/>
      <c r="L3661" s="34" t="s">
        <v>800</v>
      </c>
      <c r="M3661" s="5">
        <v>45175</v>
      </c>
      <c r="N3661" s="2" t="s">
        <v>1408</v>
      </c>
      <c r="O3661" s="5">
        <v>45184</v>
      </c>
      <c r="P3661" s="2"/>
      <c r="Q3661" s="2"/>
      <c r="R3661" s="1"/>
      <c r="S3661" s="45"/>
      <c r="T3661" s="31"/>
    </row>
    <row r="3662" spans="1:20" hidden="1" x14ac:dyDescent="0.25">
      <c r="A3662" s="57">
        <v>28988398</v>
      </c>
      <c r="B3662" s="58">
        <v>45180</v>
      </c>
      <c r="C3662" s="2" t="s">
        <v>1182</v>
      </c>
      <c r="D3662" s="59" t="s">
        <v>847</v>
      </c>
      <c r="E3662" s="34" t="s">
        <v>80</v>
      </c>
      <c r="F3662" s="34">
        <v>130027</v>
      </c>
      <c r="G3662" s="1" t="s">
        <v>423</v>
      </c>
      <c r="H3662" s="46">
        <v>12299</v>
      </c>
      <c r="I3662" s="46">
        <v>528.52</v>
      </c>
      <c r="J3662" s="56">
        <v>463</v>
      </c>
      <c r="K3662" s="34"/>
      <c r="L3662" s="34" t="s">
        <v>61</v>
      </c>
      <c r="M3662" s="5">
        <v>45180</v>
      </c>
      <c r="N3662" s="2" t="s">
        <v>1408</v>
      </c>
      <c r="O3662" s="5" t="s">
        <v>1300</v>
      </c>
      <c r="P3662" s="2"/>
      <c r="Q3662" s="2"/>
      <c r="R3662" s="1"/>
      <c r="S3662" s="45"/>
      <c r="T3662" s="31"/>
    </row>
    <row r="3663" spans="1:20" hidden="1" x14ac:dyDescent="0.25">
      <c r="A3663" s="57">
        <v>28947998</v>
      </c>
      <c r="B3663" s="58">
        <v>45180</v>
      </c>
      <c r="C3663" s="2" t="s">
        <v>1182</v>
      </c>
      <c r="D3663" s="59" t="s">
        <v>850</v>
      </c>
      <c r="E3663" s="34" t="s">
        <v>80</v>
      </c>
      <c r="F3663" s="34">
        <v>130028</v>
      </c>
      <c r="G3663" s="1" t="s">
        <v>423</v>
      </c>
      <c r="H3663" s="46">
        <v>15905.31</v>
      </c>
      <c r="I3663" s="46">
        <v>599.15</v>
      </c>
      <c r="J3663" s="56">
        <v>510</v>
      </c>
      <c r="K3663" s="34"/>
      <c r="L3663" s="34" t="s">
        <v>61</v>
      </c>
      <c r="M3663" s="5">
        <v>45180</v>
      </c>
      <c r="N3663" s="2" t="s">
        <v>1408</v>
      </c>
      <c r="O3663" s="5" t="s">
        <v>1301</v>
      </c>
      <c r="P3663" s="2"/>
      <c r="Q3663" s="2"/>
      <c r="R3663" s="1"/>
      <c r="S3663" s="45"/>
      <c r="T3663" s="31"/>
    </row>
    <row r="3664" spans="1:20" hidden="1" x14ac:dyDescent="0.25">
      <c r="A3664" s="57">
        <v>29439498</v>
      </c>
      <c r="B3664" s="58">
        <v>45180</v>
      </c>
      <c r="C3664" s="2" t="s">
        <v>1182</v>
      </c>
      <c r="D3664" s="59" t="s">
        <v>1189</v>
      </c>
      <c r="E3664" s="34" t="s">
        <v>80</v>
      </c>
      <c r="F3664" s="34">
        <v>130029</v>
      </c>
      <c r="G3664" s="1" t="s">
        <v>423</v>
      </c>
      <c r="H3664" s="46">
        <v>8699.6299999999992</v>
      </c>
      <c r="I3664" s="46">
        <v>356.06</v>
      </c>
      <c r="J3664" s="56">
        <v>303</v>
      </c>
      <c r="K3664" s="34"/>
      <c r="L3664" s="34" t="s">
        <v>61</v>
      </c>
      <c r="M3664" s="5">
        <v>45180</v>
      </c>
      <c r="N3664" s="2" t="s">
        <v>1408</v>
      </c>
      <c r="O3664" s="5" t="s">
        <v>1300</v>
      </c>
      <c r="P3664" s="2"/>
      <c r="Q3664" s="2"/>
      <c r="R3664" s="1"/>
      <c r="S3664" s="45"/>
      <c r="T3664" s="31"/>
    </row>
    <row r="3665" spans="1:20" hidden="1" x14ac:dyDescent="0.25">
      <c r="A3665" s="57">
        <v>29322998</v>
      </c>
      <c r="B3665" s="58">
        <v>45180</v>
      </c>
      <c r="C3665" s="2" t="s">
        <v>1182</v>
      </c>
      <c r="D3665" s="59" t="s">
        <v>81</v>
      </c>
      <c r="E3665" s="34" t="s">
        <v>5</v>
      </c>
      <c r="F3665" s="34">
        <v>130030</v>
      </c>
      <c r="G3665" s="1" t="s">
        <v>422</v>
      </c>
      <c r="H3665" s="46">
        <v>6889.69</v>
      </c>
      <c r="I3665" s="46">
        <v>227.58</v>
      </c>
      <c r="J3665" s="56">
        <v>235</v>
      </c>
      <c r="K3665" s="34"/>
      <c r="L3665" s="34" t="s">
        <v>659</v>
      </c>
      <c r="M3665" s="5">
        <v>45180</v>
      </c>
      <c r="N3665" s="2"/>
      <c r="O3665" s="5">
        <v>45187</v>
      </c>
      <c r="P3665" s="2"/>
      <c r="Q3665" s="2"/>
      <c r="R3665" s="1"/>
      <c r="S3665" s="45"/>
      <c r="T3665" s="31"/>
    </row>
    <row r="3666" spans="1:20" hidden="1" x14ac:dyDescent="0.25">
      <c r="A3666" s="57">
        <v>29231898</v>
      </c>
      <c r="B3666" s="58">
        <v>45180</v>
      </c>
      <c r="C3666" s="2" t="s">
        <v>1182</v>
      </c>
      <c r="D3666" s="59" t="s">
        <v>186</v>
      </c>
      <c r="E3666" s="34" t="s">
        <v>80</v>
      </c>
      <c r="F3666" s="34">
        <v>130031</v>
      </c>
      <c r="G3666" s="1" t="s">
        <v>423</v>
      </c>
      <c r="H3666" s="46">
        <v>6659</v>
      </c>
      <c r="I3666" s="46">
        <v>276.44</v>
      </c>
      <c r="J3666" s="56">
        <v>235.173</v>
      </c>
      <c r="K3666" s="34"/>
      <c r="L3666" s="34" t="s">
        <v>61</v>
      </c>
      <c r="M3666" s="5">
        <v>45180</v>
      </c>
      <c r="N3666" s="2" t="s">
        <v>1407</v>
      </c>
      <c r="O3666" s="5" t="str">
        <f>VLOOKUP(F:F,[1]Notas!$A:$G,5,FALSE)</f>
        <v>28/09/2023</v>
      </c>
      <c r="P3666" s="2"/>
      <c r="Q3666" s="2"/>
      <c r="R3666" s="1"/>
      <c r="S3666" s="45"/>
      <c r="T3666" s="31"/>
    </row>
    <row r="3667" spans="1:20" hidden="1" x14ac:dyDescent="0.25">
      <c r="A3667" s="57">
        <v>29271998</v>
      </c>
      <c r="B3667" s="58">
        <v>45180</v>
      </c>
      <c r="C3667" s="2" t="s">
        <v>1182</v>
      </c>
      <c r="D3667" s="59" t="s">
        <v>86</v>
      </c>
      <c r="E3667" s="34" t="s">
        <v>80</v>
      </c>
      <c r="F3667" s="34">
        <v>130032</v>
      </c>
      <c r="G3667" s="1" t="s">
        <v>423</v>
      </c>
      <c r="H3667" s="46">
        <v>9399</v>
      </c>
      <c r="I3667" s="46">
        <v>331.24</v>
      </c>
      <c r="J3667" s="56">
        <v>335</v>
      </c>
      <c r="K3667" s="34"/>
      <c r="L3667" s="34" t="s">
        <v>61</v>
      </c>
      <c r="M3667" s="5">
        <v>45180</v>
      </c>
      <c r="N3667" s="2" t="s">
        <v>1408</v>
      </c>
      <c r="O3667" s="5" t="s">
        <v>1297</v>
      </c>
      <c r="P3667" s="2"/>
      <c r="Q3667" s="2"/>
      <c r="R3667" s="1"/>
      <c r="S3667" s="45"/>
      <c r="T3667" s="31"/>
    </row>
    <row r="3668" spans="1:20" hidden="1" x14ac:dyDescent="0.25">
      <c r="A3668" s="57">
        <v>29374698</v>
      </c>
      <c r="B3668" s="58">
        <v>45180</v>
      </c>
      <c r="C3668" s="2" t="s">
        <v>1182</v>
      </c>
      <c r="D3668" s="59" t="s">
        <v>181</v>
      </c>
      <c r="E3668" s="34" t="s">
        <v>5</v>
      </c>
      <c r="F3668" s="34">
        <v>130033</v>
      </c>
      <c r="G3668" s="1" t="s">
        <v>422</v>
      </c>
      <c r="H3668" s="46">
        <v>8739</v>
      </c>
      <c r="I3668" s="46">
        <v>290.45</v>
      </c>
      <c r="J3668" s="56">
        <v>304</v>
      </c>
      <c r="K3668" s="34"/>
      <c r="L3668" s="34" t="s">
        <v>659</v>
      </c>
      <c r="M3668" s="5">
        <v>45180</v>
      </c>
      <c r="N3668" s="2"/>
      <c r="O3668" s="5">
        <v>45195</v>
      </c>
      <c r="P3668" s="2"/>
      <c r="Q3668" s="2"/>
      <c r="R3668" s="1"/>
      <c r="S3668" s="45"/>
      <c r="T3668" s="31"/>
    </row>
    <row r="3669" spans="1:20" hidden="1" x14ac:dyDescent="0.25">
      <c r="A3669" s="57">
        <v>29846798</v>
      </c>
      <c r="B3669" s="58">
        <v>45180</v>
      </c>
      <c r="C3669" s="2" t="s">
        <v>1182</v>
      </c>
      <c r="D3669" s="59" t="s">
        <v>4</v>
      </c>
      <c r="E3669" s="34" t="s">
        <v>5</v>
      </c>
      <c r="F3669" s="34">
        <v>130034</v>
      </c>
      <c r="G3669" s="1" t="s">
        <v>422</v>
      </c>
      <c r="H3669" s="46">
        <v>32400</v>
      </c>
      <c r="I3669" s="46">
        <v>1116.72</v>
      </c>
      <c r="J3669" s="56">
        <v>1260</v>
      </c>
      <c r="K3669" s="34"/>
      <c r="L3669" s="34" t="s">
        <v>659</v>
      </c>
      <c r="M3669" s="5">
        <v>45180</v>
      </c>
      <c r="N3669" s="2"/>
      <c r="O3669" s="5">
        <v>45184</v>
      </c>
      <c r="P3669" s="2"/>
      <c r="Q3669" s="2"/>
      <c r="R3669" s="1"/>
      <c r="S3669" s="45"/>
      <c r="T3669" s="31"/>
    </row>
    <row r="3670" spans="1:20" hidden="1" x14ac:dyDescent="0.25">
      <c r="A3670" s="57">
        <v>29217998</v>
      </c>
      <c r="B3670" s="58">
        <v>45180</v>
      </c>
      <c r="C3670" s="2" t="s">
        <v>1182</v>
      </c>
      <c r="D3670" s="59" t="s">
        <v>89</v>
      </c>
      <c r="E3670" s="34" t="s">
        <v>80</v>
      </c>
      <c r="F3670" s="34">
        <v>130035</v>
      </c>
      <c r="G3670" s="1" t="s">
        <v>423</v>
      </c>
      <c r="H3670" s="46">
        <v>9399</v>
      </c>
      <c r="I3670" s="46">
        <v>389.05</v>
      </c>
      <c r="J3670" s="56">
        <v>334.73700000000002</v>
      </c>
      <c r="K3670" s="34"/>
      <c r="L3670" s="34" t="s">
        <v>61</v>
      </c>
      <c r="M3670" s="5">
        <v>45180</v>
      </c>
      <c r="N3670" s="2" t="s">
        <v>1408</v>
      </c>
      <c r="O3670" s="5" t="s">
        <v>1300</v>
      </c>
      <c r="P3670" s="2"/>
      <c r="Q3670" s="2"/>
      <c r="R3670" s="1"/>
      <c r="S3670" s="45"/>
      <c r="T3670" s="31"/>
    </row>
    <row r="3671" spans="1:20" hidden="1" x14ac:dyDescent="0.25">
      <c r="A3671" s="57">
        <v>29505998</v>
      </c>
      <c r="B3671" s="58">
        <v>45180</v>
      </c>
      <c r="C3671" s="2" t="s">
        <v>1182</v>
      </c>
      <c r="D3671" s="59" t="s">
        <v>70</v>
      </c>
      <c r="E3671" s="34" t="s">
        <v>5</v>
      </c>
      <c r="F3671" s="34">
        <v>130036</v>
      </c>
      <c r="G3671" s="1" t="s">
        <v>422</v>
      </c>
      <c r="H3671" s="46">
        <v>10009</v>
      </c>
      <c r="I3671" s="46">
        <v>338.31</v>
      </c>
      <c r="J3671" s="56">
        <v>367</v>
      </c>
      <c r="K3671" s="34"/>
      <c r="L3671" s="34" t="s">
        <v>659</v>
      </c>
      <c r="M3671" s="5">
        <v>45180</v>
      </c>
      <c r="N3671" s="2"/>
      <c r="O3671" s="5">
        <v>45187</v>
      </c>
      <c r="P3671" s="2"/>
      <c r="Q3671" s="2"/>
      <c r="R3671" s="1"/>
      <c r="S3671" s="45"/>
      <c r="T3671" s="31"/>
    </row>
    <row r="3672" spans="1:20" hidden="1" x14ac:dyDescent="0.25">
      <c r="A3672" s="57">
        <v>29122298</v>
      </c>
      <c r="B3672" s="58">
        <v>45180</v>
      </c>
      <c r="C3672" s="2" t="s">
        <v>1182</v>
      </c>
      <c r="D3672" s="59" t="s">
        <v>151</v>
      </c>
      <c r="E3672" s="34" t="s">
        <v>33</v>
      </c>
      <c r="F3672" s="34">
        <v>130037</v>
      </c>
      <c r="G3672" s="1" t="s">
        <v>425</v>
      </c>
      <c r="H3672" s="46">
        <v>7590</v>
      </c>
      <c r="I3672" s="46">
        <v>397.27</v>
      </c>
      <c r="J3672" s="56">
        <v>304</v>
      </c>
      <c r="K3672" s="34"/>
      <c r="L3672" s="34" t="s">
        <v>510</v>
      </c>
      <c r="M3672" s="5">
        <v>45180</v>
      </c>
      <c r="N3672" s="2"/>
      <c r="O3672" s="2">
        <v>45194</v>
      </c>
      <c r="P3672" s="2"/>
      <c r="Q3672" s="2"/>
      <c r="R3672" s="1"/>
      <c r="S3672" s="45"/>
      <c r="T3672" s="31"/>
    </row>
    <row r="3673" spans="1:20" hidden="1" x14ac:dyDescent="0.25">
      <c r="A3673" s="57">
        <v>29312498</v>
      </c>
      <c r="B3673" s="58">
        <v>45180</v>
      </c>
      <c r="C3673" s="2" t="s">
        <v>1182</v>
      </c>
      <c r="D3673" s="59" t="s">
        <v>1192</v>
      </c>
      <c r="E3673" s="34" t="s">
        <v>33</v>
      </c>
      <c r="F3673" s="34">
        <v>130038</v>
      </c>
      <c r="G3673" s="1" t="s">
        <v>425</v>
      </c>
      <c r="H3673" s="46">
        <v>33090</v>
      </c>
      <c r="I3673" s="46">
        <v>1619.15</v>
      </c>
      <c r="J3673" s="56">
        <v>1239</v>
      </c>
      <c r="K3673" s="34"/>
      <c r="L3673" s="34" t="s">
        <v>510</v>
      </c>
      <c r="M3673" s="5">
        <v>45180</v>
      </c>
      <c r="N3673" s="2"/>
      <c r="O3673" s="2">
        <v>45191</v>
      </c>
      <c r="P3673" s="2"/>
      <c r="Q3673" s="2"/>
      <c r="R3673" s="1"/>
      <c r="S3673" s="45"/>
      <c r="T3673" s="31"/>
    </row>
    <row r="3674" spans="1:20" hidden="1" x14ac:dyDescent="0.25">
      <c r="A3674" s="57">
        <v>29362698</v>
      </c>
      <c r="B3674" s="58">
        <v>45180</v>
      </c>
      <c r="C3674" s="2" t="s">
        <v>1182</v>
      </c>
      <c r="D3674" s="59" t="s">
        <v>908</v>
      </c>
      <c r="E3674" s="34" t="s">
        <v>49</v>
      </c>
      <c r="F3674" s="34">
        <v>130039</v>
      </c>
      <c r="G3674" s="1" t="s">
        <v>424</v>
      </c>
      <c r="H3674" s="46">
        <v>8248.35</v>
      </c>
      <c r="I3674" s="46">
        <v>656.51</v>
      </c>
      <c r="J3674" s="56">
        <v>269</v>
      </c>
      <c r="K3674" s="34"/>
      <c r="L3674" s="34" t="s">
        <v>1124</v>
      </c>
      <c r="M3674" s="5">
        <v>45180</v>
      </c>
      <c r="N3674" s="2"/>
      <c r="O3674" s="5">
        <v>45212</v>
      </c>
      <c r="P3674" s="2"/>
      <c r="Q3674" s="2"/>
      <c r="R3674" s="1"/>
      <c r="S3674" s="45"/>
      <c r="T3674" s="31"/>
    </row>
    <row r="3675" spans="1:20" hidden="1" x14ac:dyDescent="0.25">
      <c r="A3675" s="57">
        <v>29265798</v>
      </c>
      <c r="B3675" s="58">
        <v>45180</v>
      </c>
      <c r="C3675" s="2" t="s">
        <v>1182</v>
      </c>
      <c r="D3675" s="59" t="s">
        <v>512</v>
      </c>
      <c r="E3675" s="34" t="s">
        <v>33</v>
      </c>
      <c r="F3675" s="34">
        <v>130040</v>
      </c>
      <c r="G3675" s="1" t="s">
        <v>425</v>
      </c>
      <c r="H3675" s="46">
        <v>12000</v>
      </c>
      <c r="I3675" s="46">
        <v>518.80999999999995</v>
      </c>
      <c r="J3675" s="56">
        <v>397</v>
      </c>
      <c r="K3675" s="34"/>
      <c r="L3675" s="34" t="s">
        <v>510</v>
      </c>
      <c r="M3675" s="5">
        <v>45180</v>
      </c>
      <c r="N3675" s="2"/>
      <c r="O3675" s="2">
        <v>45194</v>
      </c>
      <c r="P3675" s="2"/>
      <c r="Q3675" s="2"/>
      <c r="R3675" s="1"/>
      <c r="S3675" s="45"/>
      <c r="T3675" s="31"/>
    </row>
    <row r="3676" spans="1:20" hidden="1" x14ac:dyDescent="0.25">
      <c r="A3676" s="57">
        <v>29477598</v>
      </c>
      <c r="B3676" s="58">
        <v>45180</v>
      </c>
      <c r="C3676" s="2" t="s">
        <v>1182</v>
      </c>
      <c r="D3676" s="59" t="s">
        <v>194</v>
      </c>
      <c r="E3676" s="34" t="s">
        <v>33</v>
      </c>
      <c r="F3676" s="34">
        <v>130041</v>
      </c>
      <c r="G3676" s="1" t="s">
        <v>425</v>
      </c>
      <c r="H3676" s="46">
        <v>37700</v>
      </c>
      <c r="I3676" s="46">
        <v>1894.89</v>
      </c>
      <c r="J3676" s="56">
        <v>1450</v>
      </c>
      <c r="K3676" s="34"/>
      <c r="L3676" s="34" t="s">
        <v>510</v>
      </c>
      <c r="M3676" s="5">
        <v>45180</v>
      </c>
      <c r="N3676" s="2"/>
      <c r="O3676" s="2">
        <v>45194</v>
      </c>
      <c r="P3676" s="2"/>
      <c r="Q3676" s="2"/>
      <c r="R3676" s="1"/>
      <c r="S3676" s="45"/>
      <c r="T3676" s="31"/>
    </row>
    <row r="3677" spans="1:20" hidden="1" x14ac:dyDescent="0.25">
      <c r="A3677" s="57">
        <v>29389298</v>
      </c>
      <c r="B3677" s="58">
        <v>45180</v>
      </c>
      <c r="C3677" s="2" t="s">
        <v>1182</v>
      </c>
      <c r="D3677" s="59" t="s">
        <v>32</v>
      </c>
      <c r="E3677" s="34" t="s">
        <v>33</v>
      </c>
      <c r="F3677" s="34">
        <v>130042</v>
      </c>
      <c r="G3677" s="1" t="s">
        <v>425</v>
      </c>
      <c r="H3677" s="46">
        <v>8739</v>
      </c>
      <c r="I3677" s="46">
        <v>398.39</v>
      </c>
      <c r="J3677" s="56">
        <v>304.85000000000002</v>
      </c>
      <c r="K3677" s="34"/>
      <c r="L3677" s="34" t="s">
        <v>510</v>
      </c>
      <c r="M3677" s="5">
        <v>45180</v>
      </c>
      <c r="N3677" s="2" t="s">
        <v>1408</v>
      </c>
      <c r="O3677" s="2">
        <v>45201</v>
      </c>
      <c r="P3677" s="2"/>
      <c r="Q3677" s="2"/>
      <c r="R3677" s="1"/>
      <c r="S3677" s="45"/>
      <c r="T3677" s="31"/>
    </row>
    <row r="3678" spans="1:20" hidden="1" x14ac:dyDescent="0.25">
      <c r="A3678" s="57">
        <v>29483098</v>
      </c>
      <c r="B3678" s="58">
        <v>45180</v>
      </c>
      <c r="C3678" s="2" t="s">
        <v>1182</v>
      </c>
      <c r="D3678" s="59" t="s">
        <v>151</v>
      </c>
      <c r="E3678" s="34" t="s">
        <v>33</v>
      </c>
      <c r="F3678" s="34">
        <v>130043</v>
      </c>
      <c r="G3678" s="1" t="s">
        <v>425</v>
      </c>
      <c r="H3678" s="46">
        <v>12176.01</v>
      </c>
      <c r="I3678" s="46">
        <v>605.05999999999995</v>
      </c>
      <c r="J3678" s="56">
        <v>463</v>
      </c>
      <c r="K3678" s="34"/>
      <c r="L3678" s="34" t="s">
        <v>510</v>
      </c>
      <c r="M3678" s="5">
        <v>45180</v>
      </c>
      <c r="N3678" s="2"/>
      <c r="O3678" s="2">
        <v>45191</v>
      </c>
      <c r="P3678" s="2"/>
      <c r="Q3678" s="2"/>
      <c r="R3678" s="1"/>
      <c r="S3678" s="45"/>
      <c r="T3678" s="31"/>
    </row>
    <row r="3679" spans="1:20" hidden="1" x14ac:dyDescent="0.25">
      <c r="A3679" s="57">
        <v>29213698</v>
      </c>
      <c r="B3679" s="58">
        <v>45180</v>
      </c>
      <c r="C3679" s="2" t="s">
        <v>1182</v>
      </c>
      <c r="D3679" s="59" t="s">
        <v>152</v>
      </c>
      <c r="E3679" s="34" t="s">
        <v>33</v>
      </c>
      <c r="F3679" s="34">
        <v>130044</v>
      </c>
      <c r="G3679" s="1" t="s">
        <v>425</v>
      </c>
      <c r="H3679" s="46">
        <v>42489.9</v>
      </c>
      <c r="I3679" s="46">
        <v>2297.39</v>
      </c>
      <c r="J3679" s="56">
        <v>1758</v>
      </c>
      <c r="K3679" s="34"/>
      <c r="L3679" s="34" t="s">
        <v>510</v>
      </c>
      <c r="M3679" s="5">
        <v>45180</v>
      </c>
      <c r="N3679" s="2"/>
      <c r="O3679" s="2">
        <v>45191</v>
      </c>
      <c r="P3679" s="2"/>
      <c r="Q3679" s="2"/>
      <c r="R3679" s="1"/>
      <c r="S3679" s="45"/>
      <c r="T3679" s="31"/>
    </row>
    <row r="3680" spans="1:20" hidden="1" x14ac:dyDescent="0.25">
      <c r="A3680" s="57">
        <v>29266198</v>
      </c>
      <c r="B3680" s="58">
        <v>45180</v>
      </c>
      <c r="C3680" s="2" t="s">
        <v>1182</v>
      </c>
      <c r="D3680" s="59" t="s">
        <v>250</v>
      </c>
      <c r="E3680" s="34" t="s">
        <v>33</v>
      </c>
      <c r="F3680" s="34">
        <v>130045</v>
      </c>
      <c r="G3680" s="1" t="s">
        <v>425</v>
      </c>
      <c r="H3680" s="46">
        <v>13017.51</v>
      </c>
      <c r="I3680" s="46">
        <v>506.25</v>
      </c>
      <c r="J3680" s="56">
        <v>495</v>
      </c>
      <c r="K3680" s="34"/>
      <c r="L3680" s="34" t="s">
        <v>510</v>
      </c>
      <c r="M3680" s="5">
        <v>45180</v>
      </c>
      <c r="N3680" s="2"/>
      <c r="O3680" s="2">
        <v>45187</v>
      </c>
      <c r="P3680" s="2"/>
      <c r="Q3680" s="2"/>
      <c r="R3680" s="1"/>
      <c r="S3680" s="45"/>
      <c r="T3680" s="31"/>
    </row>
    <row r="3681" spans="1:20" hidden="1" x14ac:dyDescent="0.25">
      <c r="A3681" s="57">
        <v>29279298</v>
      </c>
      <c r="B3681" s="58">
        <v>45180</v>
      </c>
      <c r="C3681" s="2" t="s">
        <v>1182</v>
      </c>
      <c r="D3681" s="59" t="s">
        <v>908</v>
      </c>
      <c r="E3681" s="34" t="s">
        <v>49</v>
      </c>
      <c r="F3681" s="34">
        <v>130046</v>
      </c>
      <c r="G3681" s="1" t="s">
        <v>424</v>
      </c>
      <c r="H3681" s="46">
        <v>12541.29</v>
      </c>
      <c r="I3681" s="46">
        <v>1053.6500000000001</v>
      </c>
      <c r="J3681" s="56">
        <v>463</v>
      </c>
      <c r="K3681" s="34"/>
      <c r="L3681" s="34" t="s">
        <v>1124</v>
      </c>
      <c r="M3681" s="5">
        <v>45180</v>
      </c>
      <c r="N3681" s="2"/>
      <c r="O3681" s="5">
        <v>45212</v>
      </c>
      <c r="P3681" s="2"/>
      <c r="Q3681" s="2"/>
      <c r="R3681" s="1"/>
      <c r="S3681" s="45"/>
      <c r="T3681" s="31"/>
    </row>
    <row r="3682" spans="1:20" hidden="1" x14ac:dyDescent="0.25">
      <c r="A3682" s="57">
        <v>29284198</v>
      </c>
      <c r="B3682" s="58">
        <v>45180</v>
      </c>
      <c r="C3682" s="2" t="s">
        <v>1182</v>
      </c>
      <c r="D3682" s="59" t="s">
        <v>908</v>
      </c>
      <c r="E3682" s="34" t="s">
        <v>49</v>
      </c>
      <c r="F3682" s="34">
        <v>130047</v>
      </c>
      <c r="G3682" s="1" t="s">
        <v>424</v>
      </c>
      <c r="H3682" s="46">
        <v>11236.07</v>
      </c>
      <c r="I3682" s="46">
        <v>916.4</v>
      </c>
      <c r="J3682" s="56">
        <v>397</v>
      </c>
      <c r="K3682" s="34"/>
      <c r="L3682" s="34" t="s">
        <v>1124</v>
      </c>
      <c r="M3682" s="5">
        <v>45180</v>
      </c>
      <c r="N3682" s="2"/>
      <c r="O3682" s="5">
        <v>45212</v>
      </c>
      <c r="P3682" s="2"/>
      <c r="Q3682" s="2"/>
      <c r="R3682" s="1"/>
      <c r="S3682" s="45"/>
      <c r="T3682" s="31"/>
    </row>
    <row r="3683" spans="1:20" hidden="1" x14ac:dyDescent="0.25">
      <c r="A3683" s="57">
        <v>29338798</v>
      </c>
      <c r="B3683" s="58">
        <v>45180</v>
      </c>
      <c r="C3683" s="2" t="s">
        <v>1182</v>
      </c>
      <c r="D3683" s="59" t="s">
        <v>397</v>
      </c>
      <c r="E3683" s="34" t="s">
        <v>33</v>
      </c>
      <c r="F3683" s="34">
        <v>130048</v>
      </c>
      <c r="G3683" s="1" t="s">
        <v>425</v>
      </c>
      <c r="H3683" s="46">
        <v>8499</v>
      </c>
      <c r="I3683" s="46">
        <v>356.76</v>
      </c>
      <c r="J3683" s="56">
        <v>273</v>
      </c>
      <c r="K3683" s="34"/>
      <c r="L3683" s="34" t="s">
        <v>510</v>
      </c>
      <c r="M3683" s="5">
        <v>45180</v>
      </c>
      <c r="N3683" s="2"/>
      <c r="O3683" s="2">
        <v>45191</v>
      </c>
      <c r="P3683" s="2"/>
      <c r="Q3683" s="2"/>
      <c r="R3683" s="1"/>
      <c r="S3683" s="45"/>
      <c r="T3683" s="31"/>
    </row>
    <row r="3684" spans="1:20" hidden="1" x14ac:dyDescent="0.25">
      <c r="A3684" s="57">
        <v>29209798</v>
      </c>
      <c r="B3684" s="58">
        <v>45180</v>
      </c>
      <c r="C3684" s="2" t="s">
        <v>1182</v>
      </c>
      <c r="D3684" s="59" t="s">
        <v>288</v>
      </c>
      <c r="E3684" s="34" t="s">
        <v>33</v>
      </c>
      <c r="F3684" s="34">
        <v>130049</v>
      </c>
      <c r="G3684" s="1" t="s">
        <v>425</v>
      </c>
      <c r="H3684" s="46">
        <v>8651.61</v>
      </c>
      <c r="I3684" s="46">
        <v>398.58</v>
      </c>
      <c r="J3684" s="56">
        <v>305</v>
      </c>
      <c r="K3684" s="34"/>
      <c r="L3684" s="34" t="s">
        <v>510</v>
      </c>
      <c r="M3684" s="5">
        <v>45180</v>
      </c>
      <c r="N3684" s="2"/>
      <c r="O3684" s="2">
        <v>45194</v>
      </c>
      <c r="P3684" s="2"/>
      <c r="Q3684" s="2"/>
      <c r="R3684" s="1"/>
      <c r="S3684" s="45"/>
      <c r="T3684" s="31"/>
    </row>
    <row r="3685" spans="1:20" hidden="1" x14ac:dyDescent="0.25">
      <c r="A3685" s="57">
        <v>30401599</v>
      </c>
      <c r="B3685" s="58">
        <v>45180</v>
      </c>
      <c r="C3685" s="2" t="s">
        <v>1182</v>
      </c>
      <c r="D3685" s="59" t="s">
        <v>1193</v>
      </c>
      <c r="E3685" s="34" t="s">
        <v>33</v>
      </c>
      <c r="F3685" s="34">
        <v>130050</v>
      </c>
      <c r="G3685" s="1" t="s">
        <v>425</v>
      </c>
      <c r="H3685" s="46">
        <v>4103.76</v>
      </c>
      <c r="I3685" s="46">
        <v>234.35</v>
      </c>
      <c r="J3685" s="56">
        <v>179.333</v>
      </c>
      <c r="K3685" s="34"/>
      <c r="L3685" s="34" t="s">
        <v>510</v>
      </c>
      <c r="M3685" s="5">
        <v>45180</v>
      </c>
      <c r="N3685" s="2"/>
      <c r="O3685" s="2">
        <v>45196</v>
      </c>
      <c r="P3685" s="2"/>
      <c r="Q3685" s="2"/>
      <c r="R3685" s="1"/>
      <c r="S3685" s="45"/>
      <c r="T3685" s="31"/>
    </row>
    <row r="3686" spans="1:20" hidden="1" x14ac:dyDescent="0.25">
      <c r="A3686" s="57">
        <v>30474199</v>
      </c>
      <c r="B3686" s="58">
        <v>45181</v>
      </c>
      <c r="C3686" s="2" t="s">
        <v>1182</v>
      </c>
      <c r="D3686" s="59" t="s">
        <v>92</v>
      </c>
      <c r="E3686" s="34" t="s">
        <v>30</v>
      </c>
      <c r="F3686" s="34">
        <v>130051</v>
      </c>
      <c r="G3686" s="1" t="s">
        <v>425</v>
      </c>
      <c r="H3686" s="46">
        <v>1088.04</v>
      </c>
      <c r="I3686" s="46">
        <v>117.05</v>
      </c>
      <c r="J3686" s="56">
        <v>59.777999999999999</v>
      </c>
      <c r="K3686" s="34"/>
      <c r="L3686" s="34" t="s">
        <v>959</v>
      </c>
      <c r="M3686" s="5">
        <v>45180</v>
      </c>
      <c r="N3686" s="2" t="s">
        <v>1407</v>
      </c>
      <c r="O3686" s="5">
        <v>45202</v>
      </c>
      <c r="P3686" s="2"/>
      <c r="Q3686" s="2"/>
      <c r="R3686" s="1"/>
      <c r="S3686" s="45"/>
      <c r="T3686" s="31"/>
    </row>
    <row r="3687" spans="1:20" hidden="1" x14ac:dyDescent="0.25">
      <c r="A3687" s="57">
        <v>30561099</v>
      </c>
      <c r="B3687" s="58">
        <v>45181</v>
      </c>
      <c r="C3687" s="2" t="s">
        <v>1182</v>
      </c>
      <c r="D3687" s="59" t="s">
        <v>125</v>
      </c>
      <c r="E3687" s="34" t="s">
        <v>30</v>
      </c>
      <c r="F3687" s="34">
        <v>130052</v>
      </c>
      <c r="G3687" s="1" t="s">
        <v>425</v>
      </c>
      <c r="H3687" s="46">
        <v>538.46</v>
      </c>
      <c r="I3687" s="46">
        <v>246.49</v>
      </c>
      <c r="J3687" s="56">
        <v>33.75</v>
      </c>
      <c r="K3687" s="34"/>
      <c r="L3687" s="34" t="s">
        <v>1124</v>
      </c>
      <c r="M3687" s="5">
        <v>45180</v>
      </c>
      <c r="N3687" s="2" t="s">
        <v>1407</v>
      </c>
      <c r="O3687" s="2">
        <v>45196</v>
      </c>
      <c r="P3687" s="2"/>
      <c r="Q3687" s="2"/>
      <c r="R3687" s="1"/>
      <c r="S3687" s="45"/>
      <c r="T3687" s="31"/>
    </row>
    <row r="3688" spans="1:20" hidden="1" x14ac:dyDescent="0.25">
      <c r="A3688" s="57">
        <v>30561100</v>
      </c>
      <c r="B3688" s="58">
        <v>45180</v>
      </c>
      <c r="C3688" s="2" t="s">
        <v>1182</v>
      </c>
      <c r="D3688" s="59" t="s">
        <v>90</v>
      </c>
      <c r="E3688" s="34" t="s">
        <v>91</v>
      </c>
      <c r="F3688" s="34">
        <v>130053</v>
      </c>
      <c r="G3688" s="1" t="s">
        <v>426</v>
      </c>
      <c r="H3688" s="46">
        <v>453.05</v>
      </c>
      <c r="I3688" s="46">
        <v>118.88</v>
      </c>
      <c r="J3688" s="56">
        <v>29.888999999999999</v>
      </c>
      <c r="K3688" s="34"/>
      <c r="L3688" s="34" t="s">
        <v>52</v>
      </c>
      <c r="M3688" s="5">
        <v>45180</v>
      </c>
      <c r="N3688" s="2"/>
      <c r="O3688" s="5">
        <v>45190</v>
      </c>
      <c r="P3688" s="2"/>
      <c r="Q3688" s="2"/>
      <c r="R3688" s="1"/>
      <c r="S3688" s="45"/>
      <c r="T3688" s="31"/>
    </row>
    <row r="3689" spans="1:20" hidden="1" x14ac:dyDescent="0.25">
      <c r="A3689" s="57">
        <v>30561102</v>
      </c>
      <c r="B3689" s="58">
        <v>45180</v>
      </c>
      <c r="C3689" s="2" t="s">
        <v>1182</v>
      </c>
      <c r="D3689" s="59" t="s">
        <v>1127</v>
      </c>
      <c r="E3689" s="34" t="s">
        <v>55</v>
      </c>
      <c r="F3689" s="34">
        <v>130054</v>
      </c>
      <c r="G3689" s="1" t="s">
        <v>426</v>
      </c>
      <c r="H3689" s="46">
        <v>1032.3399999999999</v>
      </c>
      <c r="I3689" s="46">
        <v>341.84</v>
      </c>
      <c r="J3689" s="56">
        <v>59.777999999999999</v>
      </c>
      <c r="K3689" s="34"/>
      <c r="L3689" s="34" t="s">
        <v>52</v>
      </c>
      <c r="M3689" s="5">
        <v>45180</v>
      </c>
      <c r="N3689" s="2"/>
      <c r="O3689" s="5">
        <v>45196</v>
      </c>
      <c r="P3689" s="2"/>
      <c r="Q3689" s="2"/>
      <c r="R3689" s="1"/>
      <c r="S3689" s="45"/>
      <c r="T3689" s="31"/>
    </row>
    <row r="3690" spans="1:20" hidden="1" x14ac:dyDescent="0.25">
      <c r="A3690" s="57">
        <v>29464098</v>
      </c>
      <c r="B3690" s="58">
        <v>45187</v>
      </c>
      <c r="C3690" s="2" t="s">
        <v>1182</v>
      </c>
      <c r="D3690" s="59" t="s">
        <v>1001</v>
      </c>
      <c r="E3690" s="34" t="s">
        <v>80</v>
      </c>
      <c r="F3690" s="34">
        <v>130056</v>
      </c>
      <c r="G3690" s="1" t="s">
        <v>423</v>
      </c>
      <c r="H3690" s="46">
        <v>8655.23</v>
      </c>
      <c r="I3690" s="46">
        <v>334.65</v>
      </c>
      <c r="J3690" s="56">
        <v>269</v>
      </c>
      <c r="K3690" s="34"/>
      <c r="L3690" s="34" t="s">
        <v>799</v>
      </c>
      <c r="M3690" s="5">
        <v>45180</v>
      </c>
      <c r="N3690" s="2"/>
      <c r="O3690" s="5">
        <v>45158</v>
      </c>
      <c r="P3690" s="2"/>
      <c r="Q3690" s="2"/>
      <c r="R3690" s="1"/>
      <c r="S3690" s="45"/>
      <c r="T3690" s="31"/>
    </row>
    <row r="3691" spans="1:20" hidden="1" x14ac:dyDescent="0.25">
      <c r="A3691" s="57">
        <v>29210598</v>
      </c>
      <c r="B3691" s="58">
        <v>45182</v>
      </c>
      <c r="C3691" s="2" t="s">
        <v>1182</v>
      </c>
      <c r="D3691" s="59" t="s">
        <v>272</v>
      </c>
      <c r="E3691" s="34" t="s">
        <v>51</v>
      </c>
      <c r="F3691" s="34">
        <v>130057</v>
      </c>
      <c r="G3691" s="1" t="s">
        <v>422</v>
      </c>
      <c r="H3691" s="46">
        <v>12343.06</v>
      </c>
      <c r="I3691" s="46">
        <v>346.28</v>
      </c>
      <c r="J3691" s="56">
        <v>432.99200000000002</v>
      </c>
      <c r="K3691" s="34"/>
      <c r="L3691" s="34" t="s">
        <v>188</v>
      </c>
      <c r="M3691" s="5">
        <v>45180</v>
      </c>
      <c r="N3691" s="2"/>
      <c r="O3691" s="5">
        <v>45184</v>
      </c>
      <c r="P3691" s="2"/>
      <c r="Q3691" s="2"/>
      <c r="R3691" s="1"/>
      <c r="S3691" s="45"/>
      <c r="T3691" s="31"/>
    </row>
    <row r="3692" spans="1:20" hidden="1" x14ac:dyDescent="0.25">
      <c r="A3692" s="57">
        <v>29242298</v>
      </c>
      <c r="B3692" s="58">
        <v>45187</v>
      </c>
      <c r="C3692" s="2" t="s">
        <v>1182</v>
      </c>
      <c r="D3692" s="59" t="s">
        <v>185</v>
      </c>
      <c r="E3692" s="34" t="s">
        <v>80</v>
      </c>
      <c r="F3692" s="34">
        <v>130058</v>
      </c>
      <c r="G3692" s="1" t="s">
        <v>423</v>
      </c>
      <c r="H3692" s="46">
        <v>11679</v>
      </c>
      <c r="I3692" s="46">
        <v>451.56</v>
      </c>
      <c r="J3692" s="56">
        <v>432.88299999999998</v>
      </c>
      <c r="K3692" s="34"/>
      <c r="L3692" s="34" t="s">
        <v>799</v>
      </c>
      <c r="M3692" s="5">
        <v>45180</v>
      </c>
      <c r="N3692" s="2" t="s">
        <v>1408</v>
      </c>
      <c r="O3692" s="5">
        <v>45195</v>
      </c>
      <c r="P3692" s="5"/>
      <c r="Q3692" s="2"/>
      <c r="R3692" s="1"/>
      <c r="S3692" s="45"/>
      <c r="T3692" s="31"/>
    </row>
    <row r="3693" spans="1:20" hidden="1" x14ac:dyDescent="0.25">
      <c r="A3693" s="57">
        <v>29242598</v>
      </c>
      <c r="B3693" s="58">
        <v>45187</v>
      </c>
      <c r="C3693" s="2" t="s">
        <v>1182</v>
      </c>
      <c r="D3693" s="59" t="s">
        <v>1093</v>
      </c>
      <c r="E3693" s="34" t="s">
        <v>80</v>
      </c>
      <c r="F3693" s="34">
        <v>130059</v>
      </c>
      <c r="G3693" s="1" t="s">
        <v>423</v>
      </c>
      <c r="H3693" s="46">
        <v>8089</v>
      </c>
      <c r="I3693" s="46">
        <v>312.76</v>
      </c>
      <c r="J3693" s="56">
        <v>269.41899999999998</v>
      </c>
      <c r="K3693" s="34"/>
      <c r="L3693" s="34" t="s">
        <v>799</v>
      </c>
      <c r="M3693" s="5">
        <v>45180</v>
      </c>
      <c r="N3693" s="2" t="s">
        <v>1408</v>
      </c>
      <c r="O3693" s="5">
        <v>45195</v>
      </c>
      <c r="P3693" s="5"/>
      <c r="Q3693" s="2"/>
      <c r="R3693" s="1"/>
      <c r="S3693" s="45"/>
      <c r="T3693" s="31"/>
    </row>
    <row r="3694" spans="1:20" hidden="1" x14ac:dyDescent="0.25">
      <c r="A3694" s="57">
        <v>29240498</v>
      </c>
      <c r="B3694" s="58">
        <v>45187</v>
      </c>
      <c r="C3694" s="2" t="s">
        <v>1182</v>
      </c>
      <c r="D3694" s="59" t="s">
        <v>1093</v>
      </c>
      <c r="E3694" s="34" t="s">
        <v>80</v>
      </c>
      <c r="F3694" s="34">
        <v>130060</v>
      </c>
      <c r="G3694" s="1" t="s">
        <v>423</v>
      </c>
      <c r="H3694" s="46">
        <v>8089</v>
      </c>
      <c r="I3694" s="46">
        <v>312.76</v>
      </c>
      <c r="J3694" s="56">
        <v>269.41899999999998</v>
      </c>
      <c r="K3694" s="34"/>
      <c r="L3694" s="34" t="s">
        <v>799</v>
      </c>
      <c r="M3694" s="5">
        <v>45180</v>
      </c>
      <c r="N3694" s="2" t="s">
        <v>1408</v>
      </c>
      <c r="O3694" s="5">
        <v>45195</v>
      </c>
      <c r="P3694" s="5"/>
      <c r="Q3694" s="2"/>
      <c r="R3694" s="1"/>
      <c r="S3694" s="45"/>
      <c r="T3694" s="31"/>
    </row>
    <row r="3695" spans="1:20" hidden="1" x14ac:dyDescent="0.25">
      <c r="A3695" s="57">
        <v>29241098</v>
      </c>
      <c r="B3695" s="58">
        <v>45187</v>
      </c>
      <c r="C3695" s="2" t="s">
        <v>1182</v>
      </c>
      <c r="D3695" s="59" t="s">
        <v>185</v>
      </c>
      <c r="E3695" s="34" t="s">
        <v>80</v>
      </c>
      <c r="F3695" s="34">
        <v>130061</v>
      </c>
      <c r="G3695" s="1" t="s">
        <v>423</v>
      </c>
      <c r="H3695" s="46">
        <v>8089</v>
      </c>
      <c r="I3695" s="46">
        <v>312.76</v>
      </c>
      <c r="J3695" s="56">
        <v>259.25900000000001</v>
      </c>
      <c r="K3695" s="34"/>
      <c r="L3695" s="34" t="s">
        <v>799</v>
      </c>
      <c r="M3695" s="5">
        <v>45180</v>
      </c>
      <c r="N3695" s="2" t="s">
        <v>1408</v>
      </c>
      <c r="O3695" s="5">
        <v>45195</v>
      </c>
      <c r="P3695" s="5"/>
      <c r="Q3695" s="2"/>
      <c r="R3695" s="1"/>
      <c r="S3695" s="45"/>
      <c r="T3695" s="31"/>
    </row>
    <row r="3696" spans="1:20" hidden="1" x14ac:dyDescent="0.25">
      <c r="A3696" s="57">
        <v>28848998</v>
      </c>
      <c r="B3696" s="58">
        <v>45187</v>
      </c>
      <c r="C3696" s="2" t="s">
        <v>1182</v>
      </c>
      <c r="D3696" s="59" t="s">
        <v>185</v>
      </c>
      <c r="E3696" s="34" t="s">
        <v>80</v>
      </c>
      <c r="F3696" s="34">
        <v>130062</v>
      </c>
      <c r="G3696" s="1" t="s">
        <v>423</v>
      </c>
      <c r="H3696" s="46">
        <v>5429</v>
      </c>
      <c r="I3696" s="46">
        <v>209.91</v>
      </c>
      <c r="J3696" s="56">
        <v>172.85499999999999</v>
      </c>
      <c r="K3696" s="34"/>
      <c r="L3696" s="34" t="s">
        <v>799</v>
      </c>
      <c r="M3696" s="5">
        <v>45180</v>
      </c>
      <c r="N3696" s="2" t="s">
        <v>1408</v>
      </c>
      <c r="O3696" s="5">
        <v>45195</v>
      </c>
      <c r="P3696" s="5"/>
      <c r="Q3696" s="2"/>
      <c r="R3696" s="1"/>
      <c r="S3696" s="45"/>
      <c r="T3696" s="31"/>
    </row>
    <row r="3697" spans="1:20" hidden="1" x14ac:dyDescent="0.25">
      <c r="A3697" s="57">
        <v>29241398</v>
      </c>
      <c r="B3697" s="58">
        <v>45187</v>
      </c>
      <c r="C3697" s="2" t="s">
        <v>1182</v>
      </c>
      <c r="D3697" s="59" t="s">
        <v>853</v>
      </c>
      <c r="E3697" s="34" t="s">
        <v>80</v>
      </c>
      <c r="F3697" s="34">
        <v>130063</v>
      </c>
      <c r="G3697" s="1" t="s">
        <v>423</v>
      </c>
      <c r="H3697" s="46">
        <v>22059</v>
      </c>
      <c r="I3697" s="46">
        <v>852.9</v>
      </c>
      <c r="J3697" s="56">
        <v>871.16099999999994</v>
      </c>
      <c r="K3697" s="34"/>
      <c r="L3697" s="34" t="s">
        <v>799</v>
      </c>
      <c r="M3697" s="5">
        <v>45180</v>
      </c>
      <c r="N3697" s="2" t="s">
        <v>1408</v>
      </c>
      <c r="O3697" s="5">
        <v>45194</v>
      </c>
      <c r="P3697" s="5"/>
      <c r="Q3697" s="2"/>
      <c r="R3697" s="1"/>
      <c r="S3697" s="45"/>
      <c r="T3697" s="31"/>
    </row>
    <row r="3698" spans="1:20" hidden="1" x14ac:dyDescent="0.25">
      <c r="A3698" s="57">
        <v>29279398</v>
      </c>
      <c r="B3698" s="58">
        <v>45187</v>
      </c>
      <c r="C3698" s="2" t="s">
        <v>1182</v>
      </c>
      <c r="D3698" s="59" t="s">
        <v>185</v>
      </c>
      <c r="E3698" s="34" t="s">
        <v>80</v>
      </c>
      <c r="F3698" s="34">
        <v>130064</v>
      </c>
      <c r="G3698" s="1" t="s">
        <v>423</v>
      </c>
      <c r="H3698" s="46">
        <v>18199</v>
      </c>
      <c r="I3698" s="46">
        <v>703.65</v>
      </c>
      <c r="J3698" s="56">
        <v>666.99</v>
      </c>
      <c r="K3698" s="34"/>
      <c r="L3698" s="34" t="s">
        <v>799</v>
      </c>
      <c r="M3698" s="5">
        <v>45180</v>
      </c>
      <c r="N3698" s="2" t="s">
        <v>1408</v>
      </c>
      <c r="O3698" s="5">
        <v>45195</v>
      </c>
      <c r="P3698" s="5"/>
      <c r="Q3698" s="2"/>
      <c r="R3698" s="1"/>
      <c r="S3698" s="45"/>
      <c r="T3698" s="31"/>
    </row>
    <row r="3699" spans="1:20" hidden="1" x14ac:dyDescent="0.25">
      <c r="A3699" s="57">
        <v>29232398</v>
      </c>
      <c r="B3699" s="58">
        <v>45187</v>
      </c>
      <c r="C3699" s="2" t="s">
        <v>1182</v>
      </c>
      <c r="D3699" s="59" t="s">
        <v>185</v>
      </c>
      <c r="E3699" s="34" t="s">
        <v>80</v>
      </c>
      <c r="F3699" s="34">
        <v>130065</v>
      </c>
      <c r="G3699" s="1" t="s">
        <v>423</v>
      </c>
      <c r="H3699" s="46">
        <v>8321.89</v>
      </c>
      <c r="I3699" s="46">
        <v>321.76</v>
      </c>
      <c r="J3699" s="56">
        <v>270</v>
      </c>
      <c r="K3699" s="34"/>
      <c r="L3699" s="34" t="s">
        <v>799</v>
      </c>
      <c r="M3699" s="5">
        <v>45180</v>
      </c>
      <c r="N3699" s="2" t="s">
        <v>1408</v>
      </c>
      <c r="O3699" s="5">
        <v>45195</v>
      </c>
      <c r="P3699" s="5"/>
      <c r="Q3699" s="2"/>
      <c r="R3699" s="1"/>
      <c r="S3699" s="45"/>
      <c r="T3699" s="31"/>
    </row>
    <row r="3700" spans="1:20" hidden="1" x14ac:dyDescent="0.25">
      <c r="A3700" s="57">
        <v>29314498</v>
      </c>
      <c r="B3700" s="58">
        <v>45187</v>
      </c>
      <c r="C3700" s="2" t="s">
        <v>1182</v>
      </c>
      <c r="D3700" s="59" t="s">
        <v>1246</v>
      </c>
      <c r="E3700" s="34" t="s">
        <v>80</v>
      </c>
      <c r="F3700" s="34">
        <v>130066</v>
      </c>
      <c r="G3700" s="1" t="s">
        <v>423</v>
      </c>
      <c r="H3700" s="46">
        <v>13149</v>
      </c>
      <c r="I3700" s="46">
        <v>508.4</v>
      </c>
      <c r="J3700" s="56">
        <v>495</v>
      </c>
      <c r="K3700" s="34"/>
      <c r="L3700" s="34" t="s">
        <v>799</v>
      </c>
      <c r="M3700" s="5">
        <v>45180</v>
      </c>
      <c r="N3700" s="2" t="s">
        <v>1408</v>
      </c>
      <c r="O3700" s="5">
        <v>45191</v>
      </c>
      <c r="P3700" s="5"/>
      <c r="Q3700" s="2"/>
      <c r="R3700" s="1"/>
      <c r="S3700" s="45"/>
      <c r="T3700" s="31"/>
    </row>
    <row r="3701" spans="1:20" hidden="1" x14ac:dyDescent="0.25">
      <c r="A3701" s="57">
        <v>29336798</v>
      </c>
      <c r="B3701" s="58">
        <v>45182</v>
      </c>
      <c r="C3701" s="2" t="s">
        <v>1182</v>
      </c>
      <c r="D3701" s="59" t="s">
        <v>491</v>
      </c>
      <c r="E3701" s="34" t="s">
        <v>51</v>
      </c>
      <c r="F3701" s="34">
        <v>130067</v>
      </c>
      <c r="G3701" s="1" t="s">
        <v>422</v>
      </c>
      <c r="H3701" s="46">
        <v>6659</v>
      </c>
      <c r="I3701" s="46">
        <v>191.07</v>
      </c>
      <c r="J3701" s="56">
        <v>235</v>
      </c>
      <c r="K3701" s="34"/>
      <c r="L3701" s="34" t="s">
        <v>188</v>
      </c>
      <c r="M3701" s="5">
        <v>45180</v>
      </c>
      <c r="N3701" s="2"/>
      <c r="O3701" s="5">
        <v>45188</v>
      </c>
      <c r="P3701" s="2"/>
      <c r="Q3701" s="2"/>
      <c r="R3701" s="1"/>
      <c r="S3701" s="45"/>
      <c r="T3701" s="31"/>
    </row>
    <row r="3702" spans="1:20" hidden="1" x14ac:dyDescent="0.25">
      <c r="A3702" s="57">
        <v>29464298</v>
      </c>
      <c r="B3702" s="58">
        <v>45187</v>
      </c>
      <c r="C3702" s="2" t="s">
        <v>1182</v>
      </c>
      <c r="D3702" s="59" t="s">
        <v>794</v>
      </c>
      <c r="E3702" s="34" t="s">
        <v>80</v>
      </c>
      <c r="F3702" s="34">
        <v>130068</v>
      </c>
      <c r="G3702" s="1" t="s">
        <v>423</v>
      </c>
      <c r="H3702" s="46">
        <v>13019</v>
      </c>
      <c r="I3702" s="46">
        <v>503.37</v>
      </c>
      <c r="J3702" s="56">
        <v>404</v>
      </c>
      <c r="K3702" s="34"/>
      <c r="L3702" s="34" t="s">
        <v>799</v>
      </c>
      <c r="M3702" s="5">
        <v>45180</v>
      </c>
      <c r="N3702" s="2"/>
      <c r="O3702" s="5">
        <v>45157</v>
      </c>
      <c r="P3702" s="2"/>
      <c r="Q3702" s="2"/>
      <c r="R3702" s="1"/>
      <c r="S3702" s="45"/>
      <c r="T3702" s="31"/>
    </row>
    <row r="3703" spans="1:20" hidden="1" x14ac:dyDescent="0.25">
      <c r="A3703" s="57">
        <v>29490198</v>
      </c>
      <c r="B3703" s="58">
        <v>45187</v>
      </c>
      <c r="C3703" s="2" t="s">
        <v>1182</v>
      </c>
      <c r="D3703" s="59" t="s">
        <v>896</v>
      </c>
      <c r="E3703" s="34" t="s">
        <v>80</v>
      </c>
      <c r="F3703" s="34">
        <v>130069</v>
      </c>
      <c r="G3703" s="1" t="s">
        <v>423</v>
      </c>
      <c r="H3703" s="46">
        <v>19709</v>
      </c>
      <c r="I3703" s="46">
        <v>762.03</v>
      </c>
      <c r="J3703" s="56">
        <v>757</v>
      </c>
      <c r="K3703" s="34"/>
      <c r="L3703" s="34" t="s">
        <v>799</v>
      </c>
      <c r="M3703" s="5">
        <v>45180</v>
      </c>
      <c r="N3703" s="2" t="s">
        <v>1408</v>
      </c>
      <c r="O3703" s="5">
        <v>45195</v>
      </c>
      <c r="P3703" s="5"/>
      <c r="Q3703" s="2"/>
      <c r="R3703" s="1"/>
      <c r="S3703" s="45"/>
      <c r="T3703" s="31"/>
    </row>
    <row r="3704" spans="1:20" hidden="1" x14ac:dyDescent="0.25">
      <c r="A3704" s="57">
        <v>28974598</v>
      </c>
      <c r="B3704" s="58">
        <v>45180</v>
      </c>
      <c r="C3704" s="2" t="s">
        <v>1182</v>
      </c>
      <c r="D3704" s="59" t="s">
        <v>1098</v>
      </c>
      <c r="E3704" s="34" t="s">
        <v>51</v>
      </c>
      <c r="F3704" s="34">
        <v>130070</v>
      </c>
      <c r="G3704" s="1" t="s">
        <v>422</v>
      </c>
      <c r="H3704" s="46">
        <v>43725.51</v>
      </c>
      <c r="I3704" s="46">
        <v>1739.08</v>
      </c>
      <c r="J3704" s="56">
        <v>1226</v>
      </c>
      <c r="K3704" s="34"/>
      <c r="L3704" s="34" t="s">
        <v>796</v>
      </c>
      <c r="M3704" s="5">
        <v>45180</v>
      </c>
      <c r="N3704" s="2"/>
      <c r="O3704" s="5">
        <v>45191</v>
      </c>
      <c r="P3704" s="2"/>
      <c r="Q3704" s="2"/>
      <c r="R3704" s="1"/>
      <c r="S3704" s="45"/>
      <c r="T3704" s="31"/>
    </row>
    <row r="3705" spans="1:20" hidden="1" x14ac:dyDescent="0.25">
      <c r="A3705" s="57">
        <v>29272698</v>
      </c>
      <c r="B3705" s="58">
        <v>45180</v>
      </c>
      <c r="C3705" s="2" t="s">
        <v>1182</v>
      </c>
      <c r="D3705" s="59" t="s">
        <v>50</v>
      </c>
      <c r="E3705" s="34" t="s">
        <v>51</v>
      </c>
      <c r="F3705" s="34">
        <v>130071</v>
      </c>
      <c r="G3705" s="1" t="s">
        <v>422</v>
      </c>
      <c r="H3705" s="46">
        <v>7734</v>
      </c>
      <c r="I3705" s="46">
        <v>307.60000000000002</v>
      </c>
      <c r="J3705" s="56">
        <v>225</v>
      </c>
      <c r="K3705" s="34"/>
      <c r="L3705" s="34" t="s">
        <v>796</v>
      </c>
      <c r="M3705" s="5">
        <v>45180</v>
      </c>
      <c r="N3705" s="2"/>
      <c r="O3705" s="5">
        <v>45191</v>
      </c>
      <c r="P3705" s="2"/>
      <c r="Q3705" s="2"/>
      <c r="R3705" s="1"/>
      <c r="S3705" s="45"/>
      <c r="T3705" s="31"/>
    </row>
    <row r="3706" spans="1:20" hidden="1" x14ac:dyDescent="0.25">
      <c r="A3706" s="57">
        <v>29348598</v>
      </c>
      <c r="B3706" s="58">
        <v>45187</v>
      </c>
      <c r="C3706" s="2" t="s">
        <v>1182</v>
      </c>
      <c r="D3706" s="59" t="s">
        <v>851</v>
      </c>
      <c r="E3706" s="34" t="s">
        <v>80</v>
      </c>
      <c r="F3706" s="34">
        <v>130072</v>
      </c>
      <c r="G3706" s="1" t="s">
        <v>423</v>
      </c>
      <c r="H3706" s="46">
        <v>11019</v>
      </c>
      <c r="I3706" s="46">
        <v>426.04</v>
      </c>
      <c r="J3706" s="56">
        <v>397</v>
      </c>
      <c r="K3706" s="34"/>
      <c r="L3706" s="34" t="s">
        <v>799</v>
      </c>
      <c r="M3706" s="5">
        <v>45180</v>
      </c>
      <c r="N3706" s="2"/>
      <c r="O3706" s="5">
        <v>45159</v>
      </c>
      <c r="P3706" s="2"/>
      <c r="Q3706" s="2"/>
      <c r="R3706" s="1"/>
      <c r="S3706" s="45"/>
      <c r="T3706" s="31"/>
    </row>
    <row r="3707" spans="1:20" hidden="1" x14ac:dyDescent="0.25">
      <c r="A3707" s="57">
        <v>29405698</v>
      </c>
      <c r="B3707" s="58">
        <v>45180</v>
      </c>
      <c r="C3707" s="2" t="s">
        <v>1182</v>
      </c>
      <c r="D3707" s="59" t="s">
        <v>1030</v>
      </c>
      <c r="E3707" s="34" t="s">
        <v>51</v>
      </c>
      <c r="F3707" s="34">
        <v>130073</v>
      </c>
      <c r="G3707" s="1" t="s">
        <v>422</v>
      </c>
      <c r="H3707" s="46">
        <v>6659</v>
      </c>
      <c r="I3707" s="46">
        <v>293.75</v>
      </c>
      <c r="J3707" s="56">
        <v>235</v>
      </c>
      <c r="K3707" s="34"/>
      <c r="L3707" s="34" t="s">
        <v>796</v>
      </c>
      <c r="M3707" s="5">
        <v>45180</v>
      </c>
      <c r="N3707" s="2"/>
      <c r="O3707" s="5">
        <v>45191</v>
      </c>
      <c r="P3707" s="2"/>
      <c r="Q3707" s="2"/>
      <c r="R3707" s="1"/>
      <c r="S3707" s="45"/>
      <c r="T3707" s="31"/>
    </row>
    <row r="3708" spans="1:20" hidden="1" x14ac:dyDescent="0.25">
      <c r="A3708" s="57">
        <v>29381798</v>
      </c>
      <c r="B3708" s="58">
        <v>45183</v>
      </c>
      <c r="C3708" s="2" t="s">
        <v>1182</v>
      </c>
      <c r="D3708" s="59" t="s">
        <v>856</v>
      </c>
      <c r="E3708" s="34" t="s">
        <v>80</v>
      </c>
      <c r="F3708" s="34">
        <v>130074</v>
      </c>
      <c r="G3708" s="1" t="s">
        <v>423</v>
      </c>
      <c r="H3708" s="46">
        <v>7800.21</v>
      </c>
      <c r="I3708" s="46">
        <v>312.27999999999997</v>
      </c>
      <c r="J3708" s="56">
        <v>267</v>
      </c>
      <c r="K3708" s="34"/>
      <c r="L3708" s="34" t="s">
        <v>61</v>
      </c>
      <c r="M3708" s="5">
        <v>45180</v>
      </c>
      <c r="N3708" s="2" t="s">
        <v>1407</v>
      </c>
      <c r="O3708" s="5" t="str">
        <f>VLOOKUP(F:F,[1]Notas!$A:$G,5,FALSE)</f>
        <v>07/10/2023</v>
      </c>
      <c r="P3708" s="2"/>
      <c r="Q3708" s="2"/>
      <c r="R3708" s="1"/>
      <c r="S3708" s="45"/>
      <c r="T3708" s="31"/>
    </row>
    <row r="3709" spans="1:20" hidden="1" x14ac:dyDescent="0.25">
      <c r="A3709" s="57">
        <v>29468998</v>
      </c>
      <c r="B3709" s="58">
        <v>45180</v>
      </c>
      <c r="C3709" s="2" t="s">
        <v>1182</v>
      </c>
      <c r="D3709" s="59" t="s">
        <v>1100</v>
      </c>
      <c r="E3709" s="34" t="s">
        <v>51</v>
      </c>
      <c r="F3709" s="34">
        <v>130075</v>
      </c>
      <c r="G3709" s="1" t="s">
        <v>422</v>
      </c>
      <c r="H3709" s="46">
        <v>5429</v>
      </c>
      <c r="I3709" s="46">
        <v>250</v>
      </c>
      <c r="J3709" s="56">
        <v>173</v>
      </c>
      <c r="K3709" s="34"/>
      <c r="L3709" s="34" t="s">
        <v>796</v>
      </c>
      <c r="M3709" s="5">
        <v>45180</v>
      </c>
      <c r="N3709" s="2" t="s">
        <v>1408</v>
      </c>
      <c r="O3709" s="5">
        <v>45196</v>
      </c>
      <c r="P3709" s="2"/>
      <c r="Q3709" s="2"/>
      <c r="R3709" s="1"/>
      <c r="S3709" s="45"/>
      <c r="T3709" s="31"/>
    </row>
    <row r="3710" spans="1:20" hidden="1" x14ac:dyDescent="0.25">
      <c r="A3710" s="57">
        <v>29216898</v>
      </c>
      <c r="B3710" s="58">
        <v>45180</v>
      </c>
      <c r="C3710" s="2" t="s">
        <v>1182</v>
      </c>
      <c r="D3710" s="59" t="s">
        <v>760</v>
      </c>
      <c r="E3710" s="34" t="s">
        <v>30</v>
      </c>
      <c r="F3710" s="34">
        <v>130081</v>
      </c>
      <c r="G3710" s="1" t="s">
        <v>425</v>
      </c>
      <c r="H3710" s="46">
        <v>13149</v>
      </c>
      <c r="I3710" s="46">
        <v>959</v>
      </c>
      <c r="J3710" s="56">
        <v>495</v>
      </c>
      <c r="K3710" s="34"/>
      <c r="L3710" s="34" t="s">
        <v>1124</v>
      </c>
      <c r="M3710" s="5">
        <v>45180</v>
      </c>
      <c r="N3710" s="2"/>
      <c r="O3710" s="5">
        <v>45204</v>
      </c>
      <c r="P3710" s="2"/>
      <c r="Q3710" s="2"/>
      <c r="R3710" s="1"/>
      <c r="S3710" s="45"/>
      <c r="T3710" s="31"/>
    </row>
    <row r="3711" spans="1:20" hidden="1" x14ac:dyDescent="0.25">
      <c r="A3711" s="57">
        <v>29234498</v>
      </c>
      <c r="B3711" s="58">
        <v>45181</v>
      </c>
      <c r="C3711" s="2" t="s">
        <v>1182</v>
      </c>
      <c r="D3711" s="59" t="s">
        <v>123</v>
      </c>
      <c r="E3711" s="34" t="s">
        <v>30</v>
      </c>
      <c r="F3711" s="34">
        <v>130082</v>
      </c>
      <c r="G3711" s="1" t="s">
        <v>425</v>
      </c>
      <c r="H3711" s="46">
        <v>13750.11</v>
      </c>
      <c r="I3711" s="46">
        <v>663.98</v>
      </c>
      <c r="J3711" s="56">
        <v>525</v>
      </c>
      <c r="K3711" s="34"/>
      <c r="L3711" s="34" t="s">
        <v>1124</v>
      </c>
      <c r="M3711" s="5">
        <v>45180</v>
      </c>
      <c r="N3711" s="2"/>
      <c r="O3711" s="5">
        <v>45196</v>
      </c>
      <c r="P3711" s="2"/>
      <c r="Q3711" s="2"/>
      <c r="R3711" s="1"/>
      <c r="S3711" s="45"/>
      <c r="T3711" s="31"/>
    </row>
    <row r="3712" spans="1:20" hidden="1" x14ac:dyDescent="0.25">
      <c r="A3712" s="57">
        <v>29230298</v>
      </c>
      <c r="B3712" s="58">
        <v>45180</v>
      </c>
      <c r="C3712" s="2" t="s">
        <v>1182</v>
      </c>
      <c r="D3712" s="59" t="s">
        <v>1027</v>
      </c>
      <c r="E3712" s="34" t="s">
        <v>30</v>
      </c>
      <c r="F3712" s="34">
        <v>130083</v>
      </c>
      <c r="G3712" s="1" t="s">
        <v>425</v>
      </c>
      <c r="H3712" s="46">
        <v>15679</v>
      </c>
      <c r="I3712" s="46">
        <v>1135.43</v>
      </c>
      <c r="J3712" s="56">
        <v>597</v>
      </c>
      <c r="K3712" s="34"/>
      <c r="L3712" s="34" t="s">
        <v>1124</v>
      </c>
      <c r="M3712" s="5">
        <v>45180</v>
      </c>
      <c r="N3712" s="2"/>
      <c r="O3712" s="5">
        <v>45205</v>
      </c>
      <c r="P3712" s="2"/>
      <c r="Q3712" s="2"/>
      <c r="R3712" s="1"/>
      <c r="S3712" s="45"/>
      <c r="T3712" s="31"/>
    </row>
    <row r="3713" spans="1:20" hidden="1" x14ac:dyDescent="0.25">
      <c r="A3713" s="57">
        <v>29310998</v>
      </c>
      <c r="B3713" s="58">
        <v>45180</v>
      </c>
      <c r="C3713" s="2" t="s">
        <v>1182</v>
      </c>
      <c r="D3713" s="59" t="s">
        <v>34</v>
      </c>
      <c r="E3713" s="34" t="s">
        <v>28</v>
      </c>
      <c r="F3713" s="34">
        <v>130084</v>
      </c>
      <c r="G3713" s="1" t="s">
        <v>425</v>
      </c>
      <c r="H3713" s="46">
        <v>13889</v>
      </c>
      <c r="I3713" s="46">
        <v>664.2</v>
      </c>
      <c r="J3713" s="56">
        <v>525</v>
      </c>
      <c r="K3713" s="34"/>
      <c r="L3713" s="34" t="s">
        <v>1124</v>
      </c>
      <c r="M3713" s="5">
        <v>45180</v>
      </c>
      <c r="N3713" s="2"/>
      <c r="O3713" s="5">
        <v>45191</v>
      </c>
      <c r="P3713" s="2"/>
      <c r="Q3713" s="2"/>
      <c r="R3713" s="1"/>
      <c r="S3713" s="45"/>
      <c r="T3713" s="31"/>
    </row>
    <row r="3714" spans="1:20" hidden="1" x14ac:dyDescent="0.25">
      <c r="A3714" s="57">
        <v>29346098</v>
      </c>
      <c r="B3714" s="58">
        <v>45180</v>
      </c>
      <c r="C3714" s="2" t="s">
        <v>1182</v>
      </c>
      <c r="D3714" s="59" t="s">
        <v>34</v>
      </c>
      <c r="E3714" s="34" t="s">
        <v>28</v>
      </c>
      <c r="F3714" s="34">
        <v>130085</v>
      </c>
      <c r="G3714" s="1" t="s">
        <v>425</v>
      </c>
      <c r="H3714" s="46">
        <v>8009</v>
      </c>
      <c r="I3714" s="46">
        <v>390.16</v>
      </c>
      <c r="J3714" s="56">
        <v>269</v>
      </c>
      <c r="K3714" s="34"/>
      <c r="L3714" s="34" t="s">
        <v>1124</v>
      </c>
      <c r="M3714" s="5">
        <v>45180</v>
      </c>
      <c r="N3714" s="2"/>
      <c r="O3714" s="5">
        <v>45191</v>
      </c>
      <c r="P3714" s="2"/>
      <c r="Q3714" s="2"/>
      <c r="R3714" s="1"/>
      <c r="S3714" s="45"/>
      <c r="T3714" s="31"/>
    </row>
    <row r="3715" spans="1:20" hidden="1" x14ac:dyDescent="0.25">
      <c r="A3715" s="57">
        <v>29421398</v>
      </c>
      <c r="B3715" s="58">
        <v>45180</v>
      </c>
      <c r="C3715" s="2" t="s">
        <v>1182</v>
      </c>
      <c r="D3715" s="59" t="s">
        <v>232</v>
      </c>
      <c r="E3715" s="34" t="s">
        <v>26</v>
      </c>
      <c r="F3715" s="34">
        <v>130086</v>
      </c>
      <c r="G3715" s="1" t="s">
        <v>424</v>
      </c>
      <c r="H3715" s="46">
        <v>8800</v>
      </c>
      <c r="I3715" s="46">
        <v>1485.18</v>
      </c>
      <c r="J3715" s="56">
        <v>270</v>
      </c>
      <c r="K3715" s="34"/>
      <c r="L3715" s="34" t="s">
        <v>1124</v>
      </c>
      <c r="M3715" s="5">
        <v>45180</v>
      </c>
      <c r="N3715" s="2"/>
      <c r="O3715" s="5">
        <v>45208</v>
      </c>
      <c r="P3715" s="2"/>
      <c r="Q3715" s="2"/>
      <c r="R3715" s="1"/>
      <c r="S3715" s="45"/>
      <c r="T3715" s="31"/>
    </row>
    <row r="3716" spans="1:20" hidden="1" x14ac:dyDescent="0.25">
      <c r="A3716" s="57">
        <v>29435198</v>
      </c>
      <c r="B3716" s="58">
        <v>45181</v>
      </c>
      <c r="C3716" s="2" t="s">
        <v>1182</v>
      </c>
      <c r="D3716" s="59" t="s">
        <v>125</v>
      </c>
      <c r="E3716" s="34" t="s">
        <v>30</v>
      </c>
      <c r="F3716" s="34">
        <v>130087</v>
      </c>
      <c r="G3716" s="1" t="s">
        <v>425</v>
      </c>
      <c r="H3716" s="46">
        <v>5869.22</v>
      </c>
      <c r="I3716" s="46">
        <v>460.36</v>
      </c>
      <c r="J3716" s="56">
        <v>203</v>
      </c>
      <c r="K3716" s="34"/>
      <c r="L3716" s="34" t="s">
        <v>1124</v>
      </c>
      <c r="M3716" s="5">
        <v>45180</v>
      </c>
      <c r="N3716" s="2" t="s">
        <v>1408</v>
      </c>
      <c r="O3716" s="2">
        <v>45197</v>
      </c>
      <c r="P3716" s="2"/>
      <c r="Q3716" s="2"/>
      <c r="R3716" s="1"/>
      <c r="S3716" s="45"/>
      <c r="T3716" s="31"/>
    </row>
    <row r="3717" spans="1:20" hidden="1" x14ac:dyDescent="0.25">
      <c r="A3717" s="57">
        <v>29430998</v>
      </c>
      <c r="B3717" s="58">
        <v>45180</v>
      </c>
      <c r="C3717" s="2" t="s">
        <v>1182</v>
      </c>
      <c r="D3717" s="59" t="s">
        <v>257</v>
      </c>
      <c r="E3717" s="34" t="s">
        <v>30</v>
      </c>
      <c r="F3717" s="34">
        <v>130088</v>
      </c>
      <c r="G3717" s="1" t="s">
        <v>425</v>
      </c>
      <c r="H3717" s="46">
        <v>14958</v>
      </c>
      <c r="I3717" s="46">
        <v>1087.4100000000001</v>
      </c>
      <c r="J3717" s="56">
        <v>568</v>
      </c>
      <c r="K3717" s="34"/>
      <c r="L3717" s="34" t="s">
        <v>1124</v>
      </c>
      <c r="M3717" s="5">
        <v>45180</v>
      </c>
      <c r="N3717" s="2"/>
      <c r="O3717" s="5">
        <v>45203</v>
      </c>
      <c r="P3717" s="2"/>
      <c r="Q3717" s="2"/>
      <c r="R3717" s="1"/>
      <c r="S3717" s="45"/>
      <c r="T3717" s="31"/>
    </row>
    <row r="3718" spans="1:20" hidden="1" x14ac:dyDescent="0.25">
      <c r="A3718" s="57">
        <v>29222098</v>
      </c>
      <c r="B3718" s="58">
        <v>45180</v>
      </c>
      <c r="C3718" s="2" t="s">
        <v>1182</v>
      </c>
      <c r="D3718" s="59" t="s">
        <v>1068</v>
      </c>
      <c r="E3718" s="34" t="s">
        <v>30</v>
      </c>
      <c r="F3718" s="34">
        <v>130089</v>
      </c>
      <c r="G3718" s="1" t="s">
        <v>425</v>
      </c>
      <c r="H3718" s="46">
        <v>25772.04</v>
      </c>
      <c r="I3718" s="46">
        <v>1816.89</v>
      </c>
      <c r="J3718" s="56">
        <v>990</v>
      </c>
      <c r="K3718" s="34"/>
      <c r="L3718" s="34" t="s">
        <v>1124</v>
      </c>
      <c r="M3718" s="5">
        <v>45180</v>
      </c>
      <c r="N3718" s="2"/>
      <c r="O3718" s="5">
        <v>45196</v>
      </c>
      <c r="P3718" s="2"/>
      <c r="Q3718" s="2"/>
      <c r="R3718" s="1"/>
      <c r="S3718" s="45"/>
      <c r="T3718" s="31"/>
    </row>
    <row r="3719" spans="1:20" hidden="1" x14ac:dyDescent="0.25">
      <c r="A3719" s="57">
        <v>29305998</v>
      </c>
      <c r="B3719" s="58">
        <v>45182</v>
      </c>
      <c r="C3719" s="2" t="s">
        <v>1182</v>
      </c>
      <c r="D3719" s="59" t="s">
        <v>37</v>
      </c>
      <c r="E3719" s="34" t="s">
        <v>30</v>
      </c>
      <c r="F3719" s="34">
        <v>130090</v>
      </c>
      <c r="G3719" s="1" t="s">
        <v>425</v>
      </c>
      <c r="H3719" s="46">
        <v>17237.64</v>
      </c>
      <c r="I3719" s="46">
        <v>990.52</v>
      </c>
      <c r="J3719" s="56">
        <v>630</v>
      </c>
      <c r="K3719" s="34"/>
      <c r="L3719" s="34" t="s">
        <v>800</v>
      </c>
      <c r="M3719" s="5">
        <v>45180</v>
      </c>
      <c r="N3719" s="2" t="s">
        <v>1408</v>
      </c>
      <c r="O3719" s="5">
        <v>45199</v>
      </c>
      <c r="P3719" s="2"/>
      <c r="Q3719" s="2"/>
      <c r="R3719" s="1"/>
      <c r="S3719" s="45"/>
      <c r="T3719" s="31"/>
    </row>
    <row r="3720" spans="1:20" hidden="1" x14ac:dyDescent="0.25">
      <c r="A3720" s="57">
        <v>29355898</v>
      </c>
      <c r="B3720" s="58">
        <v>45180</v>
      </c>
      <c r="C3720" s="2" t="s">
        <v>1182</v>
      </c>
      <c r="D3720" s="59" t="s">
        <v>290</v>
      </c>
      <c r="E3720" s="34" t="s">
        <v>30</v>
      </c>
      <c r="F3720" s="34">
        <v>130091</v>
      </c>
      <c r="G3720" s="1" t="s">
        <v>425</v>
      </c>
      <c r="H3720" s="46">
        <v>20986.98</v>
      </c>
      <c r="I3720" s="46">
        <v>1417.7</v>
      </c>
      <c r="J3720" s="56">
        <v>757</v>
      </c>
      <c r="K3720" s="34"/>
      <c r="L3720" s="34" t="s">
        <v>1124</v>
      </c>
      <c r="M3720" s="5">
        <v>45180</v>
      </c>
      <c r="N3720" s="2"/>
      <c r="O3720" s="5">
        <v>45197</v>
      </c>
      <c r="P3720" s="2"/>
      <c r="Q3720" s="2"/>
      <c r="R3720" s="1"/>
      <c r="S3720" s="45"/>
      <c r="T3720" s="31"/>
    </row>
    <row r="3721" spans="1:20" hidden="1" x14ac:dyDescent="0.25">
      <c r="A3721" s="57">
        <v>29770198</v>
      </c>
      <c r="B3721" s="58">
        <v>45180</v>
      </c>
      <c r="C3721" s="2" t="s">
        <v>1182</v>
      </c>
      <c r="D3721" s="59" t="s">
        <v>338</v>
      </c>
      <c r="E3721" s="34" t="s">
        <v>26</v>
      </c>
      <c r="F3721" s="34">
        <v>130092</v>
      </c>
      <c r="G3721" s="1" t="s">
        <v>424</v>
      </c>
      <c r="H3721" s="46">
        <v>10338.9</v>
      </c>
      <c r="I3721" s="46">
        <v>1773.59</v>
      </c>
      <c r="J3721" s="56">
        <v>335</v>
      </c>
      <c r="K3721" s="34"/>
      <c r="L3721" s="34" t="s">
        <v>1124</v>
      </c>
      <c r="M3721" s="5">
        <v>45180</v>
      </c>
      <c r="N3721" s="2" t="s">
        <v>1408</v>
      </c>
      <c r="O3721" s="2">
        <v>45210</v>
      </c>
      <c r="P3721" s="2"/>
      <c r="Q3721" s="2"/>
      <c r="R3721" s="1"/>
      <c r="S3721" s="45"/>
      <c r="T3721" s="31"/>
    </row>
    <row r="3722" spans="1:20" hidden="1" x14ac:dyDescent="0.25">
      <c r="A3722" s="57">
        <v>29049898</v>
      </c>
      <c r="B3722" s="58">
        <v>45181</v>
      </c>
      <c r="C3722" s="2" t="s">
        <v>1182</v>
      </c>
      <c r="D3722" s="59" t="s">
        <v>124</v>
      </c>
      <c r="E3722" s="34" t="s">
        <v>30</v>
      </c>
      <c r="F3722" s="34">
        <v>130093</v>
      </c>
      <c r="G3722" s="1" t="s">
        <v>425</v>
      </c>
      <c r="H3722" s="46">
        <v>7800.21</v>
      </c>
      <c r="I3722" s="46">
        <v>387.92</v>
      </c>
      <c r="J3722" s="56">
        <v>267</v>
      </c>
      <c r="K3722" s="34"/>
      <c r="L3722" s="34" t="s">
        <v>1124</v>
      </c>
      <c r="M3722" s="5">
        <v>45180</v>
      </c>
      <c r="N3722" s="2" t="s">
        <v>1408</v>
      </c>
      <c r="O3722" s="5">
        <v>45197</v>
      </c>
      <c r="P3722" s="2"/>
      <c r="Q3722" s="2"/>
      <c r="R3722" s="1"/>
      <c r="S3722" s="45"/>
      <c r="T3722" s="31"/>
    </row>
    <row r="3723" spans="1:20" hidden="1" x14ac:dyDescent="0.25">
      <c r="A3723" s="57">
        <v>29439998</v>
      </c>
      <c r="B3723" s="58">
        <v>45180</v>
      </c>
      <c r="C3723" s="2" t="s">
        <v>1182</v>
      </c>
      <c r="D3723" s="59" t="s">
        <v>43</v>
      </c>
      <c r="E3723" s="34" t="s">
        <v>26</v>
      </c>
      <c r="F3723" s="34">
        <v>130094</v>
      </c>
      <c r="G3723" s="1" t="s">
        <v>424</v>
      </c>
      <c r="H3723" s="46">
        <v>10206.18</v>
      </c>
      <c r="I3723" s="46">
        <v>829.81</v>
      </c>
      <c r="J3723" s="56">
        <v>366</v>
      </c>
      <c r="K3723" s="34"/>
      <c r="L3723" s="34" t="s">
        <v>1124</v>
      </c>
      <c r="M3723" s="5">
        <v>45180</v>
      </c>
      <c r="N3723" s="2"/>
      <c r="O3723" s="5">
        <v>45203</v>
      </c>
      <c r="P3723" s="2"/>
      <c r="Q3723" s="2"/>
      <c r="R3723" s="1"/>
      <c r="S3723" s="45"/>
      <c r="T3723" s="31"/>
    </row>
    <row r="3724" spans="1:20" hidden="1" x14ac:dyDescent="0.25">
      <c r="A3724" s="57">
        <v>29320498</v>
      </c>
      <c r="B3724" s="58">
        <v>45181</v>
      </c>
      <c r="C3724" s="2" t="s">
        <v>1182</v>
      </c>
      <c r="D3724" s="59" t="s">
        <v>125</v>
      </c>
      <c r="E3724" s="34" t="s">
        <v>30</v>
      </c>
      <c r="F3724" s="34">
        <v>130095</v>
      </c>
      <c r="G3724" s="1" t="s">
        <v>425</v>
      </c>
      <c r="H3724" s="46">
        <v>5429</v>
      </c>
      <c r="I3724" s="46">
        <v>390.77</v>
      </c>
      <c r="J3724" s="56">
        <v>165</v>
      </c>
      <c r="K3724" s="34"/>
      <c r="L3724" s="34" t="s">
        <v>1124</v>
      </c>
      <c r="M3724" s="5">
        <v>45180</v>
      </c>
      <c r="N3724" s="2"/>
      <c r="O3724" s="5">
        <v>45197</v>
      </c>
      <c r="P3724" s="2"/>
      <c r="Q3724" s="2"/>
      <c r="R3724" s="1"/>
      <c r="S3724" s="45"/>
      <c r="T3724" s="31"/>
    </row>
    <row r="3725" spans="1:20" hidden="1" x14ac:dyDescent="0.25">
      <c r="A3725" s="57">
        <v>29271098</v>
      </c>
      <c r="B3725" s="58">
        <v>45180</v>
      </c>
      <c r="C3725" s="2" t="s">
        <v>1182</v>
      </c>
      <c r="D3725" s="59" t="s">
        <v>748</v>
      </c>
      <c r="E3725" s="34" t="s">
        <v>30</v>
      </c>
      <c r="F3725" s="34">
        <v>130096</v>
      </c>
      <c r="G3725" s="1" t="s">
        <v>425</v>
      </c>
      <c r="H3725" s="46">
        <v>40370.22</v>
      </c>
      <c r="I3725" s="46">
        <v>2780.86</v>
      </c>
      <c r="J3725" s="56">
        <v>1544</v>
      </c>
      <c r="K3725" s="34"/>
      <c r="L3725" s="34" t="s">
        <v>1124</v>
      </c>
      <c r="M3725" s="5">
        <v>45180</v>
      </c>
      <c r="N3725" s="2"/>
      <c r="O3725" s="5">
        <v>45198</v>
      </c>
      <c r="P3725" s="2"/>
      <c r="Q3725" s="2"/>
      <c r="R3725" s="1"/>
      <c r="S3725" s="45"/>
      <c r="T3725" s="31"/>
    </row>
    <row r="3726" spans="1:20" hidden="1" x14ac:dyDescent="0.25">
      <c r="A3726" s="57">
        <v>29220298</v>
      </c>
      <c r="B3726" s="58">
        <v>45180</v>
      </c>
      <c r="C3726" s="2" t="s">
        <v>1182</v>
      </c>
      <c r="D3726" s="59" t="s">
        <v>872</v>
      </c>
      <c r="E3726" s="34" t="s">
        <v>26</v>
      </c>
      <c r="F3726" s="34">
        <v>130097</v>
      </c>
      <c r="G3726" s="1" t="s">
        <v>424</v>
      </c>
      <c r="H3726" s="46">
        <v>11979.71</v>
      </c>
      <c r="I3726" s="46">
        <v>931.67</v>
      </c>
      <c r="J3726" s="56">
        <v>415</v>
      </c>
      <c r="K3726" s="34"/>
      <c r="L3726" s="34" t="s">
        <v>1124</v>
      </c>
      <c r="M3726" s="5">
        <v>45180</v>
      </c>
      <c r="N3726" s="2"/>
      <c r="O3726" s="5">
        <v>45204</v>
      </c>
      <c r="P3726" s="2"/>
      <c r="Q3726" s="2"/>
      <c r="R3726" s="1"/>
      <c r="S3726" s="45"/>
      <c r="T3726" s="31"/>
    </row>
    <row r="3727" spans="1:20" hidden="1" x14ac:dyDescent="0.25">
      <c r="A3727" s="57">
        <v>29208498</v>
      </c>
      <c r="B3727" s="58">
        <v>45180</v>
      </c>
      <c r="C3727" s="2" t="s">
        <v>1182</v>
      </c>
      <c r="D3727" s="59" t="s">
        <v>141</v>
      </c>
      <c r="E3727" s="34" t="s">
        <v>30</v>
      </c>
      <c r="F3727" s="34">
        <v>130098</v>
      </c>
      <c r="G3727" s="1" t="s">
        <v>425</v>
      </c>
      <c r="H3727" s="46">
        <v>9399</v>
      </c>
      <c r="I3727" s="46">
        <v>686.49</v>
      </c>
      <c r="J3727" s="56">
        <v>334.73700000000002</v>
      </c>
      <c r="K3727" s="34"/>
      <c r="L3727" s="34" t="s">
        <v>1124</v>
      </c>
      <c r="M3727" s="5">
        <v>45180</v>
      </c>
      <c r="N3727" s="2"/>
      <c r="O3727" s="5">
        <v>45204</v>
      </c>
      <c r="P3727" s="2"/>
      <c r="Q3727" s="2"/>
      <c r="R3727" s="1"/>
      <c r="S3727" s="45"/>
      <c r="T3727" s="31"/>
    </row>
    <row r="3728" spans="1:20" hidden="1" x14ac:dyDescent="0.25">
      <c r="A3728" s="57">
        <v>29232798</v>
      </c>
      <c r="B3728" s="58">
        <v>45180</v>
      </c>
      <c r="C3728" s="2" t="s">
        <v>1182</v>
      </c>
      <c r="D3728" s="59" t="s">
        <v>159</v>
      </c>
      <c r="E3728" s="34" t="s">
        <v>30</v>
      </c>
      <c r="F3728" s="34">
        <v>130099</v>
      </c>
      <c r="G3728" s="1" t="s">
        <v>425</v>
      </c>
      <c r="H3728" s="46">
        <v>33262.1</v>
      </c>
      <c r="I3728" s="46">
        <v>2350.83</v>
      </c>
      <c r="J3728" s="56">
        <v>1299</v>
      </c>
      <c r="K3728" s="34"/>
      <c r="L3728" s="34" t="s">
        <v>1124</v>
      </c>
      <c r="M3728" s="5">
        <v>45180</v>
      </c>
      <c r="N3728" s="2" t="s">
        <v>1408</v>
      </c>
      <c r="O3728" s="2">
        <v>45203</v>
      </c>
      <c r="P3728" s="2"/>
      <c r="Q3728" s="2"/>
      <c r="R3728" s="1"/>
      <c r="S3728" s="45"/>
      <c r="T3728" s="31"/>
    </row>
    <row r="3729" spans="1:20" hidden="1" x14ac:dyDescent="0.25">
      <c r="A3729" s="57">
        <v>29360098</v>
      </c>
      <c r="B3729" s="58">
        <v>45180</v>
      </c>
      <c r="C3729" s="2" t="s">
        <v>1182</v>
      </c>
      <c r="D3729" s="59" t="s">
        <v>210</v>
      </c>
      <c r="E3729" s="34" t="s">
        <v>30</v>
      </c>
      <c r="F3729" s="34">
        <v>130100</v>
      </c>
      <c r="G3729" s="1" t="s">
        <v>425</v>
      </c>
      <c r="H3729" s="46">
        <v>6592.41</v>
      </c>
      <c r="I3729" s="46">
        <v>513.24</v>
      </c>
      <c r="J3729" s="56">
        <v>235</v>
      </c>
      <c r="K3729" s="34"/>
      <c r="L3729" s="34" t="s">
        <v>1124</v>
      </c>
      <c r="M3729" s="5">
        <v>45180</v>
      </c>
      <c r="N3729" s="2" t="s">
        <v>1408</v>
      </c>
      <c r="O3729" s="5">
        <v>45205</v>
      </c>
      <c r="P3729" s="2"/>
      <c r="Q3729" s="2"/>
      <c r="R3729" s="1"/>
      <c r="S3729" s="45"/>
      <c r="T3729" s="31"/>
    </row>
    <row r="3730" spans="1:20" hidden="1" x14ac:dyDescent="0.25">
      <c r="A3730" s="57">
        <v>29333898</v>
      </c>
      <c r="B3730" s="58">
        <v>45180</v>
      </c>
      <c r="C3730" s="2" t="s">
        <v>1182</v>
      </c>
      <c r="D3730" s="59" t="s">
        <v>1026</v>
      </c>
      <c r="E3730" s="34" t="s">
        <v>28</v>
      </c>
      <c r="F3730" s="34">
        <v>130101</v>
      </c>
      <c r="G3730" s="1" t="s">
        <v>425</v>
      </c>
      <c r="H3730" s="46">
        <v>13750.11</v>
      </c>
      <c r="I3730" s="46">
        <v>771.36</v>
      </c>
      <c r="J3730" s="56">
        <v>505</v>
      </c>
      <c r="K3730" s="34"/>
      <c r="L3730" s="34" t="s">
        <v>1124</v>
      </c>
      <c r="M3730" s="5">
        <v>45180</v>
      </c>
      <c r="N3730" s="2" t="s">
        <v>1408</v>
      </c>
      <c r="O3730" s="2">
        <v>45196</v>
      </c>
      <c r="P3730" s="2"/>
      <c r="Q3730" s="2"/>
      <c r="R3730" s="1"/>
      <c r="S3730" s="45"/>
      <c r="T3730" s="31"/>
    </row>
    <row r="3731" spans="1:20" hidden="1" x14ac:dyDescent="0.25">
      <c r="A3731" s="57">
        <v>29368598</v>
      </c>
      <c r="B3731" s="58">
        <v>45182</v>
      </c>
      <c r="C3731" s="2" t="s">
        <v>1182</v>
      </c>
      <c r="D3731" s="59" t="s">
        <v>128</v>
      </c>
      <c r="E3731" s="34" t="s">
        <v>30</v>
      </c>
      <c r="F3731" s="34">
        <v>130102</v>
      </c>
      <c r="G3731" s="1" t="s">
        <v>425</v>
      </c>
      <c r="H3731" s="46">
        <v>16175.61</v>
      </c>
      <c r="I3731" s="46">
        <v>929.49</v>
      </c>
      <c r="J3731" s="56">
        <v>630</v>
      </c>
      <c r="K3731" s="34"/>
      <c r="L3731" s="34" t="s">
        <v>800</v>
      </c>
      <c r="M3731" s="5">
        <v>45180</v>
      </c>
      <c r="N3731" s="2" t="s">
        <v>1408</v>
      </c>
      <c r="O3731" s="5">
        <v>45198</v>
      </c>
      <c r="P3731" s="2"/>
      <c r="Q3731" s="2"/>
      <c r="R3731" s="1"/>
      <c r="S3731" s="45"/>
      <c r="T3731" s="31"/>
    </row>
    <row r="3732" spans="1:20" hidden="1" x14ac:dyDescent="0.25">
      <c r="A3732" s="57">
        <v>29339798</v>
      </c>
      <c r="B3732" s="58">
        <v>45180</v>
      </c>
      <c r="C3732" s="2" t="s">
        <v>1182</v>
      </c>
      <c r="D3732" s="59" t="s">
        <v>338</v>
      </c>
      <c r="E3732" s="34" t="s">
        <v>26</v>
      </c>
      <c r="F3732" s="34">
        <v>130103</v>
      </c>
      <c r="G3732" s="1" t="s">
        <v>424</v>
      </c>
      <c r="H3732" s="46">
        <v>15409.99</v>
      </c>
      <c r="I3732" s="46">
        <v>2759.33</v>
      </c>
      <c r="J3732" s="56">
        <v>568</v>
      </c>
      <c r="K3732" s="34"/>
      <c r="L3732" s="34" t="s">
        <v>1124</v>
      </c>
      <c r="M3732" s="5">
        <v>45180</v>
      </c>
      <c r="N3732" s="2" t="s">
        <v>1408</v>
      </c>
      <c r="O3732" s="5">
        <v>45210</v>
      </c>
      <c r="P3732" s="2"/>
      <c r="Q3732" s="2"/>
      <c r="R3732" s="1"/>
      <c r="S3732" s="45"/>
      <c r="T3732" s="31"/>
    </row>
    <row r="3733" spans="1:20" hidden="1" x14ac:dyDescent="0.25">
      <c r="A3733" s="57">
        <v>29351698</v>
      </c>
      <c r="B3733" s="58">
        <v>45180</v>
      </c>
      <c r="C3733" s="2" t="s">
        <v>1182</v>
      </c>
      <c r="D3733" s="59" t="s">
        <v>146</v>
      </c>
      <c r="E3733" s="34" t="s">
        <v>30</v>
      </c>
      <c r="F3733" s="34">
        <v>130104</v>
      </c>
      <c r="G3733" s="1" t="s">
        <v>425</v>
      </c>
      <c r="H3733" s="46">
        <v>7928</v>
      </c>
      <c r="I3733" s="46">
        <v>570.38</v>
      </c>
      <c r="J3733" s="56">
        <v>269</v>
      </c>
      <c r="K3733" s="34"/>
      <c r="L3733" s="34" t="s">
        <v>1124</v>
      </c>
      <c r="M3733" s="5">
        <v>45180</v>
      </c>
      <c r="N3733" s="2"/>
      <c r="O3733" s="5">
        <v>45203</v>
      </c>
      <c r="P3733" s="2"/>
      <c r="Q3733" s="2"/>
      <c r="R3733" s="1"/>
      <c r="S3733" s="45"/>
      <c r="T3733" s="31"/>
    </row>
    <row r="3734" spans="1:20" hidden="1" x14ac:dyDescent="0.25">
      <c r="A3734" s="57">
        <v>29401898</v>
      </c>
      <c r="B3734" s="58">
        <v>45182</v>
      </c>
      <c r="C3734" s="2" t="s">
        <v>1182</v>
      </c>
      <c r="D3734" s="59" t="s">
        <v>128</v>
      </c>
      <c r="E3734" s="34" t="s">
        <v>30</v>
      </c>
      <c r="F3734" s="34">
        <v>130105</v>
      </c>
      <c r="G3734" s="1" t="s">
        <v>425</v>
      </c>
      <c r="H3734" s="46">
        <v>41250.33</v>
      </c>
      <c r="I3734" s="46">
        <v>2370.34</v>
      </c>
      <c r="J3734" s="56">
        <v>1575</v>
      </c>
      <c r="K3734" s="34"/>
      <c r="L3734" s="34" t="s">
        <v>800</v>
      </c>
      <c r="M3734" s="5">
        <v>45180</v>
      </c>
      <c r="N3734" s="2" t="s">
        <v>1408</v>
      </c>
      <c r="O3734" s="5">
        <v>45197</v>
      </c>
      <c r="P3734" s="2"/>
      <c r="Q3734" s="2"/>
      <c r="R3734" s="1"/>
      <c r="S3734" s="45"/>
      <c r="T3734" s="31"/>
    </row>
    <row r="3735" spans="1:20" hidden="1" x14ac:dyDescent="0.25">
      <c r="A3735" s="57">
        <v>29375598</v>
      </c>
      <c r="B3735" s="58">
        <v>45182</v>
      </c>
      <c r="C3735" s="2" t="s">
        <v>1182</v>
      </c>
      <c r="D3735" s="59" t="s">
        <v>128</v>
      </c>
      <c r="E3735" s="34" t="s">
        <v>30</v>
      </c>
      <c r="F3735" s="34">
        <v>130106</v>
      </c>
      <c r="G3735" s="1" t="s">
        <v>425</v>
      </c>
      <c r="H3735" s="46">
        <v>34680</v>
      </c>
      <c r="I3735" s="46">
        <v>1992.79</v>
      </c>
      <c r="J3735" s="56">
        <v>1313</v>
      </c>
      <c r="K3735" s="34"/>
      <c r="L3735" s="34" t="s">
        <v>800</v>
      </c>
      <c r="M3735" s="5">
        <v>45180</v>
      </c>
      <c r="N3735" s="2" t="s">
        <v>1408</v>
      </c>
      <c r="O3735" s="5">
        <v>45198</v>
      </c>
      <c r="P3735" s="2"/>
      <c r="Q3735" s="2"/>
      <c r="R3735" s="1"/>
      <c r="S3735" s="45"/>
      <c r="T3735" s="31"/>
    </row>
    <row r="3736" spans="1:20" hidden="1" x14ac:dyDescent="0.25">
      <c r="A3736" s="57">
        <v>29476498</v>
      </c>
      <c r="B3736" s="58">
        <v>45180</v>
      </c>
      <c r="C3736" s="2" t="s">
        <v>1182</v>
      </c>
      <c r="D3736" s="59" t="s">
        <v>191</v>
      </c>
      <c r="E3736" s="34" t="s">
        <v>30</v>
      </c>
      <c r="F3736" s="34">
        <v>130107</v>
      </c>
      <c r="G3736" s="1" t="s">
        <v>425</v>
      </c>
      <c r="H3736" s="46">
        <v>6659</v>
      </c>
      <c r="I3736" s="46">
        <v>497.22</v>
      </c>
      <c r="J3736" s="56">
        <v>225</v>
      </c>
      <c r="K3736" s="34"/>
      <c r="L3736" s="34" t="s">
        <v>1124</v>
      </c>
      <c r="M3736" s="5">
        <v>45180</v>
      </c>
      <c r="N3736" s="2"/>
      <c r="O3736" s="5">
        <v>45197</v>
      </c>
      <c r="P3736" s="2"/>
      <c r="Q3736" s="2"/>
      <c r="R3736" s="1"/>
      <c r="S3736" s="45"/>
      <c r="T3736" s="31"/>
    </row>
    <row r="3737" spans="1:20" hidden="1" x14ac:dyDescent="0.25">
      <c r="A3737" s="57">
        <v>29388298</v>
      </c>
      <c r="B3737" s="58">
        <v>45180</v>
      </c>
      <c r="C3737" s="2" t="s">
        <v>1182</v>
      </c>
      <c r="D3737" s="59" t="s">
        <v>43</v>
      </c>
      <c r="E3737" s="34" t="s">
        <v>26</v>
      </c>
      <c r="F3737" s="34">
        <v>130108</v>
      </c>
      <c r="G3737" s="1" t="s">
        <v>424</v>
      </c>
      <c r="H3737" s="46">
        <v>17684.07</v>
      </c>
      <c r="I3737" s="46">
        <v>1413.03</v>
      </c>
      <c r="J3737" s="56">
        <v>660</v>
      </c>
      <c r="K3737" s="34"/>
      <c r="L3737" s="34" t="s">
        <v>1124</v>
      </c>
      <c r="M3737" s="5">
        <v>45180</v>
      </c>
      <c r="N3737" s="2"/>
      <c r="O3737" s="5">
        <v>45203</v>
      </c>
      <c r="P3737" s="2"/>
      <c r="Q3737" s="2"/>
      <c r="R3737" s="1"/>
      <c r="S3737" s="45"/>
      <c r="T3737" s="31"/>
    </row>
    <row r="3738" spans="1:20" hidden="1" x14ac:dyDescent="0.25">
      <c r="A3738" s="57">
        <v>29350798</v>
      </c>
      <c r="B3738" s="58">
        <v>45181</v>
      </c>
      <c r="C3738" s="2" t="s">
        <v>1182</v>
      </c>
      <c r="D3738" s="59" t="s">
        <v>72</v>
      </c>
      <c r="E3738" s="34" t="s">
        <v>5</v>
      </c>
      <c r="F3738" s="34">
        <v>130130</v>
      </c>
      <c r="G3738" s="1" t="s">
        <v>422</v>
      </c>
      <c r="H3738" s="46">
        <v>7449</v>
      </c>
      <c r="I3738" s="46">
        <v>250.31</v>
      </c>
      <c r="J3738" s="56">
        <v>268.24</v>
      </c>
      <c r="K3738" s="34"/>
      <c r="L3738" s="34" t="s">
        <v>659</v>
      </c>
      <c r="M3738" s="5">
        <v>45180</v>
      </c>
      <c r="N3738" s="2"/>
      <c r="O3738" s="5">
        <v>45188</v>
      </c>
      <c r="P3738" s="2"/>
      <c r="Q3738" s="2"/>
      <c r="R3738" s="1"/>
      <c r="S3738" s="45"/>
      <c r="T3738" s="31"/>
    </row>
    <row r="3739" spans="1:20" hidden="1" x14ac:dyDescent="0.25">
      <c r="A3739" s="57">
        <v>28505198</v>
      </c>
      <c r="B3739" s="58">
        <v>45180</v>
      </c>
      <c r="C3739" s="2" t="s">
        <v>1182</v>
      </c>
      <c r="D3739" s="59" t="s">
        <v>299</v>
      </c>
      <c r="E3739" s="34" t="s">
        <v>28</v>
      </c>
      <c r="F3739" s="34">
        <v>130132</v>
      </c>
      <c r="G3739" s="1" t="s">
        <v>425</v>
      </c>
      <c r="H3739" s="46">
        <v>125845.92</v>
      </c>
      <c r="I3739" s="46">
        <v>4238.96</v>
      </c>
      <c r="J3739" s="56">
        <v>4721.1949999999997</v>
      </c>
      <c r="K3739" s="34"/>
      <c r="L3739" s="34" t="s">
        <v>269</v>
      </c>
      <c r="M3739" s="5">
        <v>45180</v>
      </c>
      <c r="N3739" s="2"/>
      <c r="O3739" s="2">
        <v>45184</v>
      </c>
      <c r="P3739" s="2"/>
      <c r="Q3739" s="2"/>
      <c r="R3739" s="1"/>
      <c r="S3739" s="45"/>
      <c r="T3739" s="31"/>
    </row>
    <row r="3740" spans="1:20" hidden="1" x14ac:dyDescent="0.25">
      <c r="A3740" s="57">
        <v>29442498</v>
      </c>
      <c r="B3740" s="58">
        <v>45181</v>
      </c>
      <c r="C3740" s="2" t="s">
        <v>1182</v>
      </c>
      <c r="D3740" s="59" t="s">
        <v>81</v>
      </c>
      <c r="E3740" s="34" t="s">
        <v>5</v>
      </c>
      <c r="F3740" s="34">
        <v>130133</v>
      </c>
      <c r="G3740" s="1" t="s">
        <v>422</v>
      </c>
      <c r="H3740" s="46">
        <v>13889</v>
      </c>
      <c r="I3740" s="46">
        <v>473.87</v>
      </c>
      <c r="J3740" s="56">
        <v>524</v>
      </c>
      <c r="K3740" s="34"/>
      <c r="L3740" s="34" t="s">
        <v>659</v>
      </c>
      <c r="M3740" s="5">
        <v>45180</v>
      </c>
      <c r="N3740" s="2"/>
      <c r="O3740" s="5">
        <v>45189</v>
      </c>
      <c r="P3740" s="2"/>
      <c r="Q3740" s="2"/>
      <c r="R3740" s="1"/>
      <c r="S3740" s="45"/>
      <c r="T3740" s="31"/>
    </row>
    <row r="3741" spans="1:20" hidden="1" x14ac:dyDescent="0.25">
      <c r="A3741" s="57">
        <v>29371698</v>
      </c>
      <c r="B3741" s="58">
        <v>45181</v>
      </c>
      <c r="C3741" s="2" t="s">
        <v>1182</v>
      </c>
      <c r="D3741" s="59" t="s">
        <v>72</v>
      </c>
      <c r="E3741" s="34" t="s">
        <v>5</v>
      </c>
      <c r="F3741" s="34">
        <v>130134</v>
      </c>
      <c r="G3741" s="1" t="s">
        <v>422</v>
      </c>
      <c r="H3741" s="46">
        <v>5989</v>
      </c>
      <c r="I3741" s="46">
        <v>195.95</v>
      </c>
      <c r="J3741" s="56">
        <v>198</v>
      </c>
      <c r="K3741" s="34"/>
      <c r="L3741" s="34" t="s">
        <v>659</v>
      </c>
      <c r="M3741" s="5">
        <v>45180</v>
      </c>
      <c r="N3741" s="2"/>
      <c r="O3741" s="5">
        <v>45188</v>
      </c>
      <c r="P3741" s="2"/>
      <c r="Q3741" s="2"/>
      <c r="R3741" s="1"/>
      <c r="S3741" s="45"/>
      <c r="T3741" s="31"/>
    </row>
    <row r="3742" spans="1:20" hidden="1" x14ac:dyDescent="0.25">
      <c r="A3742" s="57">
        <v>29357498</v>
      </c>
      <c r="B3742" s="58">
        <v>45181</v>
      </c>
      <c r="C3742" s="2" t="s">
        <v>1182</v>
      </c>
      <c r="D3742" s="59" t="s">
        <v>752</v>
      </c>
      <c r="E3742" s="34" t="s">
        <v>5</v>
      </c>
      <c r="F3742" s="34">
        <v>130136</v>
      </c>
      <c r="G3742" s="1" t="s">
        <v>422</v>
      </c>
      <c r="H3742" s="46">
        <v>11880</v>
      </c>
      <c r="I3742" s="46">
        <v>401.06</v>
      </c>
      <c r="J3742" s="56">
        <v>434</v>
      </c>
      <c r="K3742" s="34"/>
      <c r="L3742" s="34" t="s">
        <v>659</v>
      </c>
      <c r="M3742" s="5">
        <v>45180</v>
      </c>
      <c r="N3742" s="2"/>
      <c r="O3742" s="5">
        <v>45202</v>
      </c>
      <c r="P3742" s="2"/>
      <c r="Q3742" s="2"/>
      <c r="R3742" s="1"/>
      <c r="S3742" s="45"/>
      <c r="T3742" s="31"/>
    </row>
    <row r="3743" spans="1:20" hidden="1" x14ac:dyDescent="0.25">
      <c r="A3743" s="57">
        <v>29442598</v>
      </c>
      <c r="B3743" s="58">
        <v>45181</v>
      </c>
      <c r="C3743" s="2" t="s">
        <v>1182</v>
      </c>
      <c r="D3743" s="59" t="s">
        <v>344</v>
      </c>
      <c r="E3743" s="34" t="s">
        <v>5</v>
      </c>
      <c r="F3743" s="34">
        <v>130139</v>
      </c>
      <c r="G3743" s="1" t="s">
        <v>422</v>
      </c>
      <c r="H3743" s="46">
        <v>7706.36</v>
      </c>
      <c r="I3743" s="46">
        <v>256.11</v>
      </c>
      <c r="J3743" s="56">
        <v>268</v>
      </c>
      <c r="K3743" s="34"/>
      <c r="L3743" s="34" t="s">
        <v>659</v>
      </c>
      <c r="M3743" s="5">
        <v>45180</v>
      </c>
      <c r="N3743" s="2"/>
      <c r="O3743" s="5">
        <v>45191</v>
      </c>
      <c r="P3743" s="2"/>
      <c r="Q3743" s="2"/>
      <c r="R3743" s="1"/>
      <c r="S3743" s="45"/>
      <c r="T3743" s="31"/>
    </row>
    <row r="3744" spans="1:20" hidden="1" x14ac:dyDescent="0.25">
      <c r="A3744" s="57">
        <v>29315398</v>
      </c>
      <c r="B3744" s="58">
        <v>45180</v>
      </c>
      <c r="C3744" s="2" t="s">
        <v>1182</v>
      </c>
      <c r="D3744" s="59" t="s">
        <v>346</v>
      </c>
      <c r="E3744" s="34" t="s">
        <v>51</v>
      </c>
      <c r="F3744" s="34">
        <v>130140</v>
      </c>
      <c r="G3744" s="1" t="s">
        <v>422</v>
      </c>
      <c r="H3744" s="46">
        <v>19069</v>
      </c>
      <c r="I3744" s="46">
        <v>871.25</v>
      </c>
      <c r="J3744" s="56">
        <v>697</v>
      </c>
      <c r="K3744" s="34"/>
      <c r="L3744" s="34" t="s">
        <v>796</v>
      </c>
      <c r="M3744" s="5">
        <v>45180</v>
      </c>
      <c r="N3744" s="2" t="s">
        <v>1407</v>
      </c>
      <c r="O3744" s="5">
        <v>45196</v>
      </c>
      <c r="P3744" s="2"/>
      <c r="Q3744" s="2"/>
      <c r="R3744" s="1"/>
      <c r="S3744" s="45"/>
      <c r="T3744" s="31"/>
    </row>
    <row r="3745" spans="1:20" hidden="1" x14ac:dyDescent="0.25">
      <c r="A3745" s="57">
        <v>29479198</v>
      </c>
      <c r="B3745" s="58">
        <v>45181</v>
      </c>
      <c r="C3745" s="2" t="s">
        <v>1182</v>
      </c>
      <c r="D3745" s="59" t="s">
        <v>181</v>
      </c>
      <c r="E3745" s="34" t="s">
        <v>5</v>
      </c>
      <c r="F3745" s="34">
        <v>130141</v>
      </c>
      <c r="G3745" s="1" t="s">
        <v>422</v>
      </c>
      <c r="H3745" s="46">
        <v>11019</v>
      </c>
      <c r="I3745" s="46">
        <v>370.04</v>
      </c>
      <c r="J3745" s="56">
        <v>396</v>
      </c>
      <c r="K3745" s="34"/>
      <c r="L3745" s="34" t="s">
        <v>659</v>
      </c>
      <c r="M3745" s="5">
        <v>45180</v>
      </c>
      <c r="N3745" s="2" t="s">
        <v>1407</v>
      </c>
      <c r="O3745" s="5">
        <v>45197</v>
      </c>
      <c r="P3745" s="2"/>
      <c r="Q3745" s="2"/>
      <c r="R3745" s="1"/>
      <c r="S3745" s="45"/>
      <c r="T3745" s="31"/>
    </row>
    <row r="3746" spans="1:20" hidden="1" x14ac:dyDescent="0.25">
      <c r="A3746" s="57">
        <v>29398498</v>
      </c>
      <c r="B3746" s="58">
        <v>45181</v>
      </c>
      <c r="C3746" s="2" t="s">
        <v>1182</v>
      </c>
      <c r="D3746" s="59" t="s">
        <v>69</v>
      </c>
      <c r="E3746" s="34" t="s">
        <v>5</v>
      </c>
      <c r="F3746" s="34">
        <v>130142</v>
      </c>
      <c r="G3746" s="1" t="s">
        <v>422</v>
      </c>
      <c r="H3746" s="46">
        <v>14449</v>
      </c>
      <c r="I3746" s="46">
        <v>487.54</v>
      </c>
      <c r="J3746" s="56">
        <v>527</v>
      </c>
      <c r="K3746" s="34"/>
      <c r="L3746" s="34" t="s">
        <v>659</v>
      </c>
      <c r="M3746" s="5">
        <v>45180</v>
      </c>
      <c r="N3746" s="2"/>
      <c r="O3746" s="5">
        <v>45191</v>
      </c>
      <c r="P3746" s="2"/>
      <c r="Q3746" s="2"/>
      <c r="R3746" s="1"/>
      <c r="S3746" s="45"/>
      <c r="T3746" s="31"/>
    </row>
    <row r="3747" spans="1:20" hidden="1" x14ac:dyDescent="0.25">
      <c r="A3747" s="57">
        <v>29295098</v>
      </c>
      <c r="B3747" s="58">
        <v>45180</v>
      </c>
      <c r="C3747" s="2" t="s">
        <v>1182</v>
      </c>
      <c r="D3747" s="59" t="s">
        <v>1190</v>
      </c>
      <c r="E3747" s="34" t="s">
        <v>80</v>
      </c>
      <c r="F3747" s="34">
        <v>130143</v>
      </c>
      <c r="G3747" s="1" t="s">
        <v>423</v>
      </c>
      <c r="H3747" s="46">
        <v>10569</v>
      </c>
      <c r="I3747" s="46">
        <v>677.26</v>
      </c>
      <c r="J3747" s="56">
        <v>369</v>
      </c>
      <c r="K3747" s="34"/>
      <c r="L3747" s="34" t="s">
        <v>61</v>
      </c>
      <c r="M3747" s="5">
        <v>45180</v>
      </c>
      <c r="N3747" s="2" t="s">
        <v>1408</v>
      </c>
      <c r="O3747" s="5" t="s">
        <v>1300</v>
      </c>
      <c r="P3747" s="2"/>
      <c r="Q3747" s="2"/>
      <c r="R3747" s="1"/>
      <c r="S3747" s="45"/>
      <c r="T3747" s="31"/>
    </row>
    <row r="3748" spans="1:20" hidden="1" x14ac:dyDescent="0.25">
      <c r="A3748" s="57">
        <v>29282598</v>
      </c>
      <c r="B3748" s="58">
        <v>45180</v>
      </c>
      <c r="C3748" s="2" t="s">
        <v>1182</v>
      </c>
      <c r="D3748" s="59" t="s">
        <v>762</v>
      </c>
      <c r="E3748" s="34" t="s">
        <v>6</v>
      </c>
      <c r="F3748" s="34">
        <v>130144</v>
      </c>
      <c r="G3748" s="1" t="s">
        <v>422</v>
      </c>
      <c r="H3748" s="46">
        <v>10150.549999999999</v>
      </c>
      <c r="I3748" s="46">
        <v>441.67</v>
      </c>
      <c r="J3748" s="56">
        <v>339</v>
      </c>
      <c r="K3748" s="34"/>
      <c r="L3748" s="34" t="s">
        <v>52</v>
      </c>
      <c r="M3748" s="5">
        <v>45180</v>
      </c>
      <c r="N3748" s="2"/>
      <c r="O3748" s="5">
        <v>45190</v>
      </c>
      <c r="P3748" s="2"/>
      <c r="Q3748" s="2"/>
      <c r="R3748" s="1"/>
      <c r="S3748" s="45"/>
      <c r="T3748" s="31"/>
    </row>
    <row r="3749" spans="1:20" hidden="1" x14ac:dyDescent="0.25">
      <c r="A3749" s="57">
        <v>29263998</v>
      </c>
      <c r="B3749" s="58">
        <v>45181</v>
      </c>
      <c r="C3749" s="2" t="s">
        <v>1182</v>
      </c>
      <c r="D3749" s="59" t="s">
        <v>124</v>
      </c>
      <c r="E3749" s="34" t="s">
        <v>30</v>
      </c>
      <c r="F3749" s="34">
        <v>130147</v>
      </c>
      <c r="G3749" s="1" t="s">
        <v>425</v>
      </c>
      <c r="H3749" s="46">
        <v>7008.5</v>
      </c>
      <c r="I3749" s="46">
        <v>378.08</v>
      </c>
      <c r="J3749" s="56">
        <v>258</v>
      </c>
      <c r="K3749" s="34"/>
      <c r="L3749" s="34" t="s">
        <v>1124</v>
      </c>
      <c r="M3749" s="5">
        <v>45180</v>
      </c>
      <c r="N3749" s="2"/>
      <c r="O3749" s="5">
        <v>45197</v>
      </c>
      <c r="P3749" s="2"/>
      <c r="Q3749" s="2"/>
      <c r="R3749" s="1"/>
      <c r="S3749" s="45"/>
      <c r="T3749" s="31"/>
    </row>
    <row r="3750" spans="1:20" hidden="1" x14ac:dyDescent="0.25">
      <c r="A3750" s="57">
        <v>29327198</v>
      </c>
      <c r="B3750" s="58">
        <v>45181</v>
      </c>
      <c r="C3750" s="2" t="s">
        <v>1182</v>
      </c>
      <c r="D3750" s="59" t="s">
        <v>125</v>
      </c>
      <c r="E3750" s="34" t="s">
        <v>30</v>
      </c>
      <c r="F3750" s="34">
        <v>130148</v>
      </c>
      <c r="G3750" s="1" t="s">
        <v>425</v>
      </c>
      <c r="H3750" s="46">
        <v>11545.3</v>
      </c>
      <c r="I3750" s="46">
        <v>853</v>
      </c>
      <c r="J3750" s="56">
        <v>431</v>
      </c>
      <c r="K3750" s="34"/>
      <c r="L3750" s="34" t="s">
        <v>1124</v>
      </c>
      <c r="M3750" s="5">
        <v>45180</v>
      </c>
      <c r="N3750" s="2"/>
      <c r="O3750" s="5">
        <v>45197</v>
      </c>
      <c r="P3750" s="2"/>
      <c r="Q3750" s="2"/>
      <c r="R3750" s="1"/>
      <c r="S3750" s="45"/>
      <c r="T3750" s="31"/>
    </row>
    <row r="3751" spans="1:20" hidden="1" x14ac:dyDescent="0.25">
      <c r="A3751" s="57">
        <v>29338698</v>
      </c>
      <c r="B3751" s="58">
        <v>45181</v>
      </c>
      <c r="C3751" s="2" t="s">
        <v>1182</v>
      </c>
      <c r="D3751" s="59" t="s">
        <v>874</v>
      </c>
      <c r="E3751" s="34" t="s">
        <v>49</v>
      </c>
      <c r="F3751" s="34">
        <v>130149</v>
      </c>
      <c r="G3751" s="1" t="s">
        <v>424</v>
      </c>
      <c r="H3751" s="46">
        <v>12667.97</v>
      </c>
      <c r="I3751" s="46">
        <v>1051.93</v>
      </c>
      <c r="J3751" s="56">
        <v>462</v>
      </c>
      <c r="K3751" s="34"/>
      <c r="L3751" s="34" t="s">
        <v>1124</v>
      </c>
      <c r="M3751" s="5">
        <v>45180</v>
      </c>
      <c r="N3751" s="2"/>
      <c r="O3751" s="5">
        <v>45215</v>
      </c>
      <c r="P3751" s="2"/>
      <c r="Q3751" s="2"/>
      <c r="R3751" s="1"/>
      <c r="S3751" s="45"/>
      <c r="T3751" s="31"/>
    </row>
    <row r="3752" spans="1:20" hidden="1" x14ac:dyDescent="0.25">
      <c r="A3752" s="57">
        <v>29413898</v>
      </c>
      <c r="B3752" s="5">
        <v>45181</v>
      </c>
      <c r="C3752" s="2" t="s">
        <v>1182</v>
      </c>
      <c r="D3752" s="34" t="s">
        <v>320</v>
      </c>
      <c r="E3752" s="34" t="s">
        <v>26</v>
      </c>
      <c r="F3752" s="34">
        <v>130150</v>
      </c>
      <c r="G3752" s="1" t="s">
        <v>424</v>
      </c>
      <c r="H3752" s="46">
        <v>11550.43</v>
      </c>
      <c r="I3752" s="46">
        <v>778.06</v>
      </c>
      <c r="J3752" s="56">
        <v>337</v>
      </c>
      <c r="K3752" s="34"/>
      <c r="L3752" s="34" t="s">
        <v>1124</v>
      </c>
      <c r="M3752" s="5">
        <v>45180</v>
      </c>
      <c r="N3752" s="2"/>
      <c r="O3752" s="5">
        <v>45208</v>
      </c>
      <c r="P3752" s="2"/>
      <c r="Q3752" s="2"/>
      <c r="R3752" s="1"/>
      <c r="S3752" s="45"/>
      <c r="T3752" s="31"/>
    </row>
    <row r="3753" spans="1:20" hidden="1" x14ac:dyDescent="0.25">
      <c r="A3753" s="57">
        <v>29079798</v>
      </c>
      <c r="B3753" s="58">
        <v>45181</v>
      </c>
      <c r="C3753" s="2" t="s">
        <v>1182</v>
      </c>
      <c r="D3753" s="59" t="s">
        <v>46</v>
      </c>
      <c r="E3753" s="34" t="s">
        <v>26</v>
      </c>
      <c r="F3753" s="34">
        <v>130152</v>
      </c>
      <c r="G3753" s="1" t="s">
        <v>424</v>
      </c>
      <c r="H3753" s="46">
        <v>11236.07</v>
      </c>
      <c r="I3753" s="46">
        <v>887.47</v>
      </c>
      <c r="J3753" s="56">
        <v>396</v>
      </c>
      <c r="K3753" s="34"/>
      <c r="L3753" s="34" t="s">
        <v>1124</v>
      </c>
      <c r="M3753" s="5">
        <v>45180</v>
      </c>
      <c r="N3753" s="2"/>
      <c r="O3753" s="5">
        <v>45203</v>
      </c>
      <c r="P3753" s="2"/>
      <c r="Q3753" s="2"/>
      <c r="R3753" s="1"/>
      <c r="S3753" s="45"/>
      <c r="T3753" s="31"/>
    </row>
    <row r="3754" spans="1:20" hidden="1" x14ac:dyDescent="0.25">
      <c r="A3754" s="57">
        <v>29169998</v>
      </c>
      <c r="B3754" s="58">
        <v>45181</v>
      </c>
      <c r="C3754" s="2" t="s">
        <v>1182</v>
      </c>
      <c r="D3754" s="59" t="s">
        <v>948</v>
      </c>
      <c r="E3754" s="34" t="s">
        <v>30</v>
      </c>
      <c r="F3754" s="34">
        <v>130154</v>
      </c>
      <c r="G3754" s="1" t="s">
        <v>425</v>
      </c>
      <c r="H3754" s="46">
        <v>11579</v>
      </c>
      <c r="I3754" s="46">
        <v>793.9</v>
      </c>
      <c r="J3754" s="56">
        <v>399</v>
      </c>
      <c r="K3754" s="34"/>
      <c r="L3754" s="34" t="s">
        <v>1124</v>
      </c>
      <c r="M3754" s="5">
        <v>45180</v>
      </c>
      <c r="N3754" s="2" t="s">
        <v>1408</v>
      </c>
      <c r="O3754" s="5">
        <v>45204</v>
      </c>
      <c r="P3754" s="2"/>
      <c r="Q3754" s="2"/>
      <c r="R3754" s="1"/>
      <c r="S3754" s="45"/>
      <c r="T3754" s="31"/>
    </row>
    <row r="3755" spans="1:20" hidden="1" x14ac:dyDescent="0.25">
      <c r="A3755" s="57">
        <v>29311198</v>
      </c>
      <c r="B3755" s="58">
        <v>45181</v>
      </c>
      <c r="C3755" s="2" t="s">
        <v>1182</v>
      </c>
      <c r="D3755" s="59" t="s">
        <v>1031</v>
      </c>
      <c r="E3755" s="34" t="s">
        <v>30</v>
      </c>
      <c r="F3755" s="34">
        <v>130155</v>
      </c>
      <c r="G3755" s="1" t="s">
        <v>425</v>
      </c>
      <c r="H3755" s="46">
        <v>19999.990000000002</v>
      </c>
      <c r="I3755" s="46">
        <v>1269.73</v>
      </c>
      <c r="J3755" s="56">
        <v>671</v>
      </c>
      <c r="K3755" s="34"/>
      <c r="L3755" s="34" t="s">
        <v>1124</v>
      </c>
      <c r="M3755" s="5">
        <v>45180</v>
      </c>
      <c r="N3755" s="2"/>
      <c r="O3755" s="5">
        <v>45208</v>
      </c>
      <c r="P3755" s="2"/>
      <c r="Q3755" s="2"/>
      <c r="R3755" s="1"/>
      <c r="S3755" s="45"/>
      <c r="T3755" s="31"/>
    </row>
    <row r="3756" spans="1:20" hidden="1" x14ac:dyDescent="0.25">
      <c r="A3756" s="57">
        <v>29429198</v>
      </c>
      <c r="B3756" s="58">
        <v>45181</v>
      </c>
      <c r="C3756" s="2" t="s">
        <v>1182</v>
      </c>
      <c r="D3756" s="59" t="s">
        <v>125</v>
      </c>
      <c r="E3756" s="34" t="s">
        <v>30</v>
      </c>
      <c r="F3756" s="34">
        <v>130156</v>
      </c>
      <c r="G3756" s="1" t="s">
        <v>425</v>
      </c>
      <c r="H3756" s="46">
        <v>5989</v>
      </c>
      <c r="I3756" s="46">
        <v>465.41</v>
      </c>
      <c r="J3756" s="56">
        <v>206</v>
      </c>
      <c r="K3756" s="34"/>
      <c r="L3756" s="34" t="s">
        <v>1124</v>
      </c>
      <c r="M3756" s="5">
        <v>45180</v>
      </c>
      <c r="N3756" s="2"/>
      <c r="O3756" s="5">
        <v>45197</v>
      </c>
      <c r="P3756" s="2"/>
      <c r="Q3756" s="2"/>
      <c r="R3756" s="1"/>
      <c r="S3756" s="45"/>
      <c r="T3756" s="31"/>
    </row>
    <row r="3757" spans="1:20" hidden="1" x14ac:dyDescent="0.25">
      <c r="A3757" s="57">
        <v>29357698</v>
      </c>
      <c r="B3757" s="58">
        <v>45181</v>
      </c>
      <c r="C3757" s="2" t="s">
        <v>1182</v>
      </c>
      <c r="D3757" s="59" t="s">
        <v>874</v>
      </c>
      <c r="E3757" s="34" t="s">
        <v>49</v>
      </c>
      <c r="F3757" s="34">
        <v>130157</v>
      </c>
      <c r="G3757" s="1" t="s">
        <v>424</v>
      </c>
      <c r="H3757" s="46">
        <v>10155.19</v>
      </c>
      <c r="I3757" s="46">
        <v>796.72</v>
      </c>
      <c r="J3757" s="56">
        <v>336</v>
      </c>
      <c r="K3757" s="34"/>
      <c r="L3757" s="34" t="s">
        <v>1124</v>
      </c>
      <c r="M3757" s="5">
        <v>45180</v>
      </c>
      <c r="N3757" s="2"/>
      <c r="O3757" s="5">
        <v>45215</v>
      </c>
      <c r="P3757" s="2"/>
      <c r="Q3757" s="2"/>
      <c r="R3757" s="1"/>
      <c r="S3757" s="45"/>
      <c r="T3757" s="31"/>
    </row>
    <row r="3758" spans="1:20" hidden="1" x14ac:dyDescent="0.25">
      <c r="A3758" s="57">
        <v>29464898</v>
      </c>
      <c r="B3758" s="58">
        <v>45181</v>
      </c>
      <c r="C3758" s="2" t="s">
        <v>1182</v>
      </c>
      <c r="D3758" s="59" t="s">
        <v>45</v>
      </c>
      <c r="E3758" s="34" t="s">
        <v>26</v>
      </c>
      <c r="F3758" s="34">
        <v>130158</v>
      </c>
      <c r="G3758" s="1" t="s">
        <v>424</v>
      </c>
      <c r="H3758" s="46">
        <v>17405.97</v>
      </c>
      <c r="I3758" s="46">
        <v>1360.38</v>
      </c>
      <c r="J3758" s="56">
        <v>632</v>
      </c>
      <c r="K3758" s="34"/>
      <c r="L3758" s="34" t="s">
        <v>1124</v>
      </c>
      <c r="M3758" s="5">
        <v>45180</v>
      </c>
      <c r="N3758" s="2"/>
      <c r="O3758" s="5">
        <v>45203</v>
      </c>
      <c r="P3758" s="2"/>
      <c r="Q3758" s="2"/>
      <c r="R3758" s="1"/>
      <c r="S3758" s="45"/>
      <c r="T3758" s="31"/>
    </row>
    <row r="3759" spans="1:20" hidden="1" x14ac:dyDescent="0.25">
      <c r="A3759" s="57">
        <v>29425198</v>
      </c>
      <c r="B3759" s="58">
        <v>45181</v>
      </c>
      <c r="C3759" s="2" t="s">
        <v>1182</v>
      </c>
      <c r="D3759" s="59" t="s">
        <v>123</v>
      </c>
      <c r="E3759" s="34" t="s">
        <v>30</v>
      </c>
      <c r="F3759" s="34">
        <v>130159</v>
      </c>
      <c r="G3759" s="1" t="s">
        <v>425</v>
      </c>
      <c r="H3759" s="46">
        <v>25088</v>
      </c>
      <c r="I3759" s="46">
        <v>1662.97</v>
      </c>
      <c r="J3759" s="56">
        <v>900</v>
      </c>
      <c r="K3759" s="34"/>
      <c r="L3759" s="34" t="s">
        <v>1124</v>
      </c>
      <c r="M3759" s="5">
        <v>45180</v>
      </c>
      <c r="N3759" s="2" t="s">
        <v>1408</v>
      </c>
      <c r="O3759" s="5">
        <v>45198</v>
      </c>
      <c r="P3759" s="2"/>
      <c r="Q3759" s="2"/>
      <c r="R3759" s="1"/>
      <c r="S3759" s="45"/>
      <c r="T3759" s="31"/>
    </row>
    <row r="3760" spans="1:20" hidden="1" x14ac:dyDescent="0.25">
      <c r="A3760" s="57">
        <v>30255298</v>
      </c>
      <c r="B3760" s="58">
        <v>45180</v>
      </c>
      <c r="C3760" s="2" t="s">
        <v>1182</v>
      </c>
      <c r="D3760" s="59" t="s">
        <v>34</v>
      </c>
      <c r="E3760" s="34" t="s">
        <v>28</v>
      </c>
      <c r="F3760" s="34">
        <v>130162</v>
      </c>
      <c r="G3760" s="1" t="s">
        <v>425</v>
      </c>
      <c r="H3760" s="46">
        <v>366099.98</v>
      </c>
      <c r="I3760" s="46">
        <v>12331.62</v>
      </c>
      <c r="J3760" s="56">
        <v>15561.56</v>
      </c>
      <c r="K3760" s="34"/>
      <c r="L3760" s="34" t="s">
        <v>269</v>
      </c>
      <c r="M3760" s="5">
        <v>45180</v>
      </c>
      <c r="N3760" s="2"/>
      <c r="O3760" s="2">
        <v>45184</v>
      </c>
      <c r="P3760" s="2"/>
      <c r="Q3760" s="2"/>
      <c r="R3760" s="1"/>
      <c r="S3760" s="45"/>
      <c r="T3760" s="31"/>
    </row>
    <row r="3761" spans="1:20" hidden="1" x14ac:dyDescent="0.25">
      <c r="A3761" s="57">
        <v>29102598</v>
      </c>
      <c r="B3761" s="58">
        <v>45181</v>
      </c>
      <c r="C3761" s="2" t="s">
        <v>1182</v>
      </c>
      <c r="D3761" s="59" t="s">
        <v>46</v>
      </c>
      <c r="E3761" s="34" t="s">
        <v>26</v>
      </c>
      <c r="F3761" s="34">
        <v>130163</v>
      </c>
      <c r="G3761" s="1" t="s">
        <v>424</v>
      </c>
      <c r="H3761" s="46">
        <v>13200</v>
      </c>
      <c r="I3761" s="46">
        <v>1080.98</v>
      </c>
      <c r="J3761" s="56">
        <v>494</v>
      </c>
      <c r="K3761" s="34"/>
      <c r="L3761" s="34" t="s">
        <v>1124</v>
      </c>
      <c r="M3761" s="5">
        <v>45180</v>
      </c>
      <c r="N3761" s="2"/>
      <c r="O3761" s="5">
        <v>45203</v>
      </c>
      <c r="P3761" s="2"/>
      <c r="Q3761" s="2"/>
      <c r="R3761" s="1"/>
      <c r="S3761" s="45"/>
      <c r="T3761" s="31"/>
    </row>
    <row r="3762" spans="1:20" hidden="1" x14ac:dyDescent="0.25">
      <c r="A3762" s="57">
        <v>29379998</v>
      </c>
      <c r="B3762" s="58">
        <v>45181</v>
      </c>
      <c r="C3762" s="2" t="s">
        <v>1182</v>
      </c>
      <c r="D3762" s="59" t="s">
        <v>127</v>
      </c>
      <c r="E3762" s="34" t="s">
        <v>26</v>
      </c>
      <c r="F3762" s="34">
        <v>130164</v>
      </c>
      <c r="G3762" s="1" t="s">
        <v>424</v>
      </c>
      <c r="H3762" s="46">
        <v>9680.9699999999993</v>
      </c>
      <c r="I3762" s="46">
        <v>771.14</v>
      </c>
      <c r="J3762" s="56">
        <v>335</v>
      </c>
      <c r="K3762" s="34"/>
      <c r="L3762" s="34" t="s">
        <v>1124</v>
      </c>
      <c r="M3762" s="5">
        <v>45180</v>
      </c>
      <c r="N3762" s="2"/>
      <c r="O3762" s="5">
        <v>45209</v>
      </c>
      <c r="P3762" s="2"/>
      <c r="Q3762" s="2"/>
      <c r="R3762" s="1"/>
      <c r="S3762" s="45"/>
      <c r="T3762" s="31"/>
    </row>
    <row r="3763" spans="1:20" hidden="1" x14ac:dyDescent="0.25">
      <c r="A3763" s="57">
        <v>29319098</v>
      </c>
      <c r="B3763" s="58">
        <v>45181</v>
      </c>
      <c r="C3763" s="2" t="s">
        <v>1182</v>
      </c>
      <c r="D3763" s="59" t="s">
        <v>107</v>
      </c>
      <c r="E3763" s="34" t="s">
        <v>51</v>
      </c>
      <c r="F3763" s="34">
        <v>130165</v>
      </c>
      <c r="G3763" s="1" t="s">
        <v>422</v>
      </c>
      <c r="H3763" s="46">
        <v>22413.73</v>
      </c>
      <c r="I3763" s="46">
        <v>1028.75</v>
      </c>
      <c r="J3763" s="56">
        <v>823</v>
      </c>
      <c r="K3763" s="34"/>
      <c r="L3763" s="34" t="s">
        <v>796</v>
      </c>
      <c r="M3763" s="5">
        <v>45180</v>
      </c>
      <c r="N3763" s="2" t="s">
        <v>1408</v>
      </c>
      <c r="O3763" s="5">
        <v>45196</v>
      </c>
      <c r="P3763" s="2"/>
      <c r="Q3763" s="2"/>
      <c r="R3763" s="1"/>
      <c r="S3763" s="45"/>
      <c r="T3763" s="31"/>
    </row>
    <row r="3764" spans="1:20" hidden="1" x14ac:dyDescent="0.25">
      <c r="A3764" s="57">
        <v>29307998</v>
      </c>
      <c r="B3764" s="58">
        <v>45187</v>
      </c>
      <c r="C3764" s="2" t="s">
        <v>1182</v>
      </c>
      <c r="D3764" s="59" t="s">
        <v>1243</v>
      </c>
      <c r="E3764" s="34" t="s">
        <v>80</v>
      </c>
      <c r="F3764" s="34">
        <v>130166</v>
      </c>
      <c r="G3764" s="1" t="s">
        <v>423</v>
      </c>
      <c r="H3764" s="46">
        <v>30758.94</v>
      </c>
      <c r="I3764" s="46">
        <v>1059.5999999999999</v>
      </c>
      <c r="J3764" s="56">
        <v>1084</v>
      </c>
      <c r="K3764" s="34"/>
      <c r="L3764" s="34" t="s">
        <v>799</v>
      </c>
      <c r="M3764" s="5">
        <v>45180</v>
      </c>
      <c r="N3764" s="2" t="s">
        <v>1408</v>
      </c>
      <c r="O3764" s="5">
        <v>45191</v>
      </c>
      <c r="P3764" s="5"/>
      <c r="Q3764" s="2"/>
      <c r="R3764" s="1"/>
      <c r="S3764" s="45"/>
      <c r="T3764" s="31"/>
    </row>
    <row r="3765" spans="1:20" hidden="1" x14ac:dyDescent="0.25">
      <c r="A3765" s="57">
        <v>27955698</v>
      </c>
      <c r="B3765" s="58">
        <v>45181</v>
      </c>
      <c r="C3765" s="2" t="s">
        <v>1182</v>
      </c>
      <c r="D3765" s="59" t="s">
        <v>1196</v>
      </c>
      <c r="E3765" s="34" t="s">
        <v>51</v>
      </c>
      <c r="F3765" s="34">
        <v>130167</v>
      </c>
      <c r="G3765" s="1" t="s">
        <v>422</v>
      </c>
      <c r="H3765" s="46">
        <v>19249</v>
      </c>
      <c r="I3765" s="46">
        <v>905.72</v>
      </c>
      <c r="J3765" s="56">
        <v>724.57600000000002</v>
      </c>
      <c r="K3765" s="34"/>
      <c r="L3765" s="34" t="s">
        <v>796</v>
      </c>
      <c r="M3765" s="5">
        <v>45180</v>
      </c>
      <c r="N3765" s="2" t="s">
        <v>1408</v>
      </c>
      <c r="O3765" s="5">
        <v>45196</v>
      </c>
      <c r="P3765" s="2"/>
      <c r="Q3765" s="2"/>
      <c r="R3765" s="1"/>
      <c r="S3765" s="45"/>
      <c r="T3765" s="31"/>
    </row>
    <row r="3766" spans="1:20" hidden="1" x14ac:dyDescent="0.25">
      <c r="A3766" s="57">
        <v>28691098</v>
      </c>
      <c r="B3766" s="58">
        <v>45181</v>
      </c>
      <c r="C3766" s="2" t="s">
        <v>1182</v>
      </c>
      <c r="D3766" s="59" t="s">
        <v>32</v>
      </c>
      <c r="E3766" s="34" t="s">
        <v>33</v>
      </c>
      <c r="F3766" s="34">
        <v>130171</v>
      </c>
      <c r="G3766" s="1" t="s">
        <v>425</v>
      </c>
      <c r="H3766" s="46">
        <v>26500</v>
      </c>
      <c r="I3766" s="46">
        <v>1367.74</v>
      </c>
      <c r="J3766" s="56">
        <v>1002.841</v>
      </c>
      <c r="K3766" s="34"/>
      <c r="L3766" s="34" t="s">
        <v>1124</v>
      </c>
      <c r="M3766" s="5">
        <v>45180</v>
      </c>
      <c r="N3766" s="2"/>
      <c r="O3766" s="5">
        <v>45198</v>
      </c>
      <c r="P3766" s="2"/>
      <c r="Q3766" s="2"/>
      <c r="R3766" s="1"/>
      <c r="S3766" s="45"/>
      <c r="T3766" s="31"/>
    </row>
    <row r="3767" spans="1:20" hidden="1" x14ac:dyDescent="0.25">
      <c r="A3767" s="57">
        <v>29315998</v>
      </c>
      <c r="B3767" s="58">
        <v>45181</v>
      </c>
      <c r="C3767" s="2" t="s">
        <v>1182</v>
      </c>
      <c r="D3767" s="59" t="s">
        <v>92</v>
      </c>
      <c r="E3767" s="34" t="s">
        <v>30</v>
      </c>
      <c r="F3767" s="34">
        <v>130173</v>
      </c>
      <c r="G3767" s="1" t="s">
        <v>425</v>
      </c>
      <c r="H3767" s="46">
        <v>9859.41</v>
      </c>
      <c r="I3767" s="46">
        <v>690.92</v>
      </c>
      <c r="J3767" s="56">
        <v>337</v>
      </c>
      <c r="K3767" s="34"/>
      <c r="L3767" s="34" t="s">
        <v>1124</v>
      </c>
      <c r="M3767" s="5">
        <v>45180</v>
      </c>
      <c r="N3767" s="2"/>
      <c r="O3767" s="5">
        <v>45198</v>
      </c>
      <c r="P3767" s="2"/>
      <c r="Q3767" s="2"/>
      <c r="R3767" s="1"/>
      <c r="S3767" s="45"/>
      <c r="T3767" s="31"/>
    </row>
    <row r="3768" spans="1:20" hidden="1" x14ac:dyDescent="0.25">
      <c r="A3768" s="57">
        <v>29421998</v>
      </c>
      <c r="B3768" s="58">
        <v>45182</v>
      </c>
      <c r="C3768" s="2" t="s">
        <v>1182</v>
      </c>
      <c r="D3768" s="59" t="s">
        <v>128</v>
      </c>
      <c r="E3768" s="34" t="s">
        <v>30</v>
      </c>
      <c r="F3768" s="34">
        <v>130174</v>
      </c>
      <c r="G3768" s="1" t="s">
        <v>425</v>
      </c>
      <c r="H3768" s="46">
        <v>83880.38</v>
      </c>
      <c r="I3768" s="46">
        <v>4819.97</v>
      </c>
      <c r="J3768" s="56">
        <v>3027</v>
      </c>
      <c r="K3768" s="34"/>
      <c r="L3768" s="34" t="s">
        <v>800</v>
      </c>
      <c r="M3768" s="5">
        <v>45180</v>
      </c>
      <c r="N3768" s="2" t="s">
        <v>1408</v>
      </c>
      <c r="O3768" s="5">
        <v>45197</v>
      </c>
      <c r="P3768" s="2"/>
      <c r="Q3768" s="2"/>
      <c r="R3768" s="1"/>
      <c r="S3768" s="45"/>
      <c r="T3768" s="31"/>
    </row>
    <row r="3769" spans="1:20" hidden="1" x14ac:dyDescent="0.25">
      <c r="A3769" s="57">
        <v>29203398</v>
      </c>
      <c r="B3769" s="58">
        <v>45181</v>
      </c>
      <c r="C3769" s="2" t="s">
        <v>1182</v>
      </c>
      <c r="D3769" s="59" t="s">
        <v>36</v>
      </c>
      <c r="E3769" s="34" t="s">
        <v>30</v>
      </c>
      <c r="F3769" s="34">
        <v>130177</v>
      </c>
      <c r="G3769" s="1" t="s">
        <v>425</v>
      </c>
      <c r="H3769" s="46">
        <v>15551.71</v>
      </c>
      <c r="I3769" s="46">
        <v>1247.6300000000001</v>
      </c>
      <c r="J3769" s="56">
        <v>662</v>
      </c>
      <c r="K3769" s="34"/>
      <c r="L3769" s="34" t="s">
        <v>1124</v>
      </c>
      <c r="M3769" s="5">
        <v>45180</v>
      </c>
      <c r="N3769" s="2" t="s">
        <v>1408</v>
      </c>
      <c r="O3769" s="2">
        <v>45204</v>
      </c>
      <c r="P3769" s="2"/>
      <c r="Q3769" s="2"/>
      <c r="R3769" s="1"/>
      <c r="S3769" s="45"/>
      <c r="T3769" s="31"/>
    </row>
    <row r="3770" spans="1:20" hidden="1" x14ac:dyDescent="0.25">
      <c r="A3770" s="57">
        <v>29267498</v>
      </c>
      <c r="B3770" s="58">
        <v>45181</v>
      </c>
      <c r="C3770" s="2" t="s">
        <v>1182</v>
      </c>
      <c r="D3770" s="59" t="s">
        <v>1195</v>
      </c>
      <c r="E3770" s="34" t="s">
        <v>143</v>
      </c>
      <c r="F3770" s="34">
        <v>130178</v>
      </c>
      <c r="G3770" s="1" t="s">
        <v>424</v>
      </c>
      <c r="H3770" s="46">
        <v>40000.75</v>
      </c>
      <c r="I3770" s="46">
        <v>4080.18</v>
      </c>
      <c r="J3770" s="56">
        <v>1396</v>
      </c>
      <c r="K3770" s="34"/>
      <c r="L3770" s="34" t="s">
        <v>1124</v>
      </c>
      <c r="M3770" s="5">
        <v>45180</v>
      </c>
      <c r="N3770" s="2"/>
      <c r="O3770" s="5">
        <v>45205</v>
      </c>
      <c r="P3770" s="2"/>
      <c r="Q3770" s="2"/>
      <c r="R3770" s="1"/>
      <c r="S3770" s="45"/>
      <c r="T3770" s="31"/>
    </row>
    <row r="3771" spans="1:20" hidden="1" x14ac:dyDescent="0.25">
      <c r="A3771" s="57">
        <v>28291898</v>
      </c>
      <c r="B3771" s="58">
        <v>45181</v>
      </c>
      <c r="C3771" s="2" t="s">
        <v>1182</v>
      </c>
      <c r="D3771" s="59" t="s">
        <v>161</v>
      </c>
      <c r="E3771" s="34" t="s">
        <v>33</v>
      </c>
      <c r="F3771" s="34">
        <v>130185</v>
      </c>
      <c r="G3771" s="1" t="s">
        <v>425</v>
      </c>
      <c r="H3771" s="46">
        <v>8175</v>
      </c>
      <c r="I3771" s="46">
        <v>442.41</v>
      </c>
      <c r="J3771" s="56">
        <v>269</v>
      </c>
      <c r="K3771" s="34"/>
      <c r="L3771" s="34" t="s">
        <v>1124</v>
      </c>
      <c r="M3771" s="5">
        <v>45180</v>
      </c>
      <c r="N3771" s="2"/>
      <c r="O3771" s="5">
        <v>45201</v>
      </c>
      <c r="P3771" s="2"/>
      <c r="Q3771" s="2"/>
      <c r="R3771" s="1"/>
      <c r="S3771" s="45"/>
      <c r="T3771" s="31"/>
    </row>
    <row r="3772" spans="1:20" hidden="1" x14ac:dyDescent="0.25">
      <c r="A3772" s="57">
        <v>28527998</v>
      </c>
      <c r="B3772" s="58">
        <v>45181</v>
      </c>
      <c r="C3772" s="2" t="s">
        <v>1182</v>
      </c>
      <c r="D3772" s="59" t="s">
        <v>361</v>
      </c>
      <c r="E3772" s="34" t="s">
        <v>30</v>
      </c>
      <c r="F3772" s="34">
        <v>130186</v>
      </c>
      <c r="G3772" s="1" t="s">
        <v>425</v>
      </c>
      <c r="H3772" s="46">
        <v>15000</v>
      </c>
      <c r="I3772" s="46">
        <v>1087.48</v>
      </c>
      <c r="J3772" s="56">
        <v>568</v>
      </c>
      <c r="K3772" s="34"/>
      <c r="L3772" s="34" t="s">
        <v>1124</v>
      </c>
      <c r="M3772" s="5">
        <v>45180</v>
      </c>
      <c r="N3772" s="2"/>
      <c r="O3772" s="5">
        <v>45205</v>
      </c>
      <c r="P3772" s="2"/>
      <c r="Q3772" s="2"/>
      <c r="R3772" s="1"/>
      <c r="S3772" s="45"/>
      <c r="T3772" s="31"/>
    </row>
    <row r="3773" spans="1:20" hidden="1" x14ac:dyDescent="0.25">
      <c r="A3773" s="57">
        <v>28620298</v>
      </c>
      <c r="B3773" s="58">
        <v>45181</v>
      </c>
      <c r="C3773" s="2" t="s">
        <v>1182</v>
      </c>
      <c r="D3773" s="59" t="s">
        <v>41</v>
      </c>
      <c r="E3773" s="34" t="s">
        <v>30</v>
      </c>
      <c r="F3773" s="34">
        <v>130187</v>
      </c>
      <c r="G3773" s="1" t="s">
        <v>425</v>
      </c>
      <c r="H3773" s="46">
        <v>9589</v>
      </c>
      <c r="I3773" s="46">
        <v>576.42999999999995</v>
      </c>
      <c r="J3773" s="56">
        <v>271</v>
      </c>
      <c r="K3773" s="34"/>
      <c r="L3773" s="34" t="s">
        <v>1124</v>
      </c>
      <c r="M3773" s="5">
        <v>45180</v>
      </c>
      <c r="N3773" s="2"/>
      <c r="O3773" s="5">
        <v>45198</v>
      </c>
      <c r="P3773" s="2"/>
      <c r="Q3773" s="2"/>
      <c r="R3773" s="1"/>
      <c r="S3773" s="45"/>
      <c r="T3773" s="31"/>
    </row>
    <row r="3774" spans="1:20" hidden="1" x14ac:dyDescent="0.25">
      <c r="A3774" s="57">
        <v>28583098</v>
      </c>
      <c r="B3774" s="5">
        <v>45181</v>
      </c>
      <c r="C3774" s="2" t="s">
        <v>1182</v>
      </c>
      <c r="D3774" s="34" t="s">
        <v>898</v>
      </c>
      <c r="E3774" s="34" t="s">
        <v>143</v>
      </c>
      <c r="F3774" s="34">
        <v>130188</v>
      </c>
      <c r="G3774" s="1" t="s">
        <v>424</v>
      </c>
      <c r="H3774" s="46">
        <v>13000</v>
      </c>
      <c r="I3774" s="46">
        <v>1557.7</v>
      </c>
      <c r="J3774" s="56">
        <v>494</v>
      </c>
      <c r="K3774" s="34"/>
      <c r="L3774" s="34" t="s">
        <v>1124</v>
      </c>
      <c r="M3774" s="5">
        <v>45180</v>
      </c>
      <c r="N3774" s="2"/>
      <c r="O3774" s="5">
        <v>45205</v>
      </c>
      <c r="P3774" s="2"/>
      <c r="Q3774" s="2"/>
      <c r="R3774" s="1"/>
      <c r="S3774" s="45"/>
      <c r="T3774" s="31"/>
    </row>
    <row r="3775" spans="1:20" hidden="1" x14ac:dyDescent="0.25">
      <c r="A3775" s="57">
        <v>28584998</v>
      </c>
      <c r="B3775" s="5">
        <v>45181</v>
      </c>
      <c r="C3775" s="2" t="s">
        <v>1182</v>
      </c>
      <c r="D3775" s="34" t="s">
        <v>898</v>
      </c>
      <c r="E3775" s="34" t="s">
        <v>143</v>
      </c>
      <c r="F3775" s="34">
        <v>130189</v>
      </c>
      <c r="G3775" s="1" t="s">
        <v>424</v>
      </c>
      <c r="H3775" s="46">
        <v>9700</v>
      </c>
      <c r="I3775" s="46">
        <v>1119.95</v>
      </c>
      <c r="J3775" s="56">
        <v>335</v>
      </c>
      <c r="K3775" s="34"/>
      <c r="L3775" s="34" t="s">
        <v>1124</v>
      </c>
      <c r="M3775" s="5">
        <v>45180</v>
      </c>
      <c r="N3775" s="2"/>
      <c r="O3775" s="5">
        <v>45205</v>
      </c>
      <c r="P3775" s="2"/>
      <c r="Q3775" s="2"/>
      <c r="R3775" s="1"/>
      <c r="S3775" s="45"/>
      <c r="T3775" s="31"/>
    </row>
    <row r="3776" spans="1:20" hidden="1" x14ac:dyDescent="0.25">
      <c r="A3776" s="57">
        <v>28710098</v>
      </c>
      <c r="B3776" s="58">
        <v>45181</v>
      </c>
      <c r="C3776" s="2" t="s">
        <v>1182</v>
      </c>
      <c r="D3776" s="59" t="s">
        <v>1197</v>
      </c>
      <c r="E3776" s="34" t="s">
        <v>33</v>
      </c>
      <c r="F3776" s="34">
        <v>130190</v>
      </c>
      <c r="G3776" s="1" t="s">
        <v>425</v>
      </c>
      <c r="H3776" s="46">
        <v>14220</v>
      </c>
      <c r="I3776" s="46">
        <v>667.76</v>
      </c>
      <c r="J3776" s="56">
        <v>445</v>
      </c>
      <c r="K3776" s="34"/>
      <c r="L3776" s="34" t="s">
        <v>1124</v>
      </c>
      <c r="M3776" s="5">
        <v>45180</v>
      </c>
      <c r="N3776" s="2" t="s">
        <v>1408</v>
      </c>
      <c r="O3776" s="5">
        <v>45202</v>
      </c>
      <c r="P3776" s="2"/>
      <c r="Q3776" s="2"/>
      <c r="R3776" s="1"/>
      <c r="S3776" s="45"/>
      <c r="T3776" s="31"/>
    </row>
    <row r="3777" spans="1:20" hidden="1" x14ac:dyDescent="0.25">
      <c r="A3777" s="57">
        <v>28564298</v>
      </c>
      <c r="B3777" s="58">
        <v>45181</v>
      </c>
      <c r="C3777" s="2" t="s">
        <v>1182</v>
      </c>
      <c r="D3777" s="59" t="s">
        <v>69</v>
      </c>
      <c r="E3777" s="34" t="s">
        <v>5</v>
      </c>
      <c r="F3777" s="34">
        <v>130191</v>
      </c>
      <c r="G3777" s="1" t="s">
        <v>422</v>
      </c>
      <c r="H3777" s="46">
        <v>16000</v>
      </c>
      <c r="I3777" s="46">
        <v>558</v>
      </c>
      <c r="J3777" s="56">
        <v>644</v>
      </c>
      <c r="K3777" s="34"/>
      <c r="L3777" s="34" t="s">
        <v>659</v>
      </c>
      <c r="M3777" s="5">
        <v>45180</v>
      </c>
      <c r="N3777" s="2"/>
      <c r="O3777" s="5">
        <v>45188</v>
      </c>
      <c r="P3777" s="2"/>
      <c r="Q3777" s="2"/>
      <c r="R3777" s="1"/>
      <c r="S3777" s="45"/>
      <c r="T3777" s="31"/>
    </row>
    <row r="3778" spans="1:20" hidden="1" x14ac:dyDescent="0.25">
      <c r="A3778" s="57">
        <v>28744498</v>
      </c>
      <c r="B3778" s="58">
        <v>45181</v>
      </c>
      <c r="C3778" s="2" t="s">
        <v>1182</v>
      </c>
      <c r="D3778" s="59" t="s">
        <v>95</v>
      </c>
      <c r="E3778" s="34" t="s">
        <v>30</v>
      </c>
      <c r="F3778" s="34">
        <v>130192</v>
      </c>
      <c r="G3778" s="1" t="s">
        <v>425</v>
      </c>
      <c r="H3778" s="46">
        <v>23627.599999999999</v>
      </c>
      <c r="I3778" s="46">
        <v>1605.61</v>
      </c>
      <c r="J3778" s="56">
        <v>866</v>
      </c>
      <c r="K3778" s="34"/>
      <c r="L3778" s="34" t="s">
        <v>1124</v>
      </c>
      <c r="M3778" s="5">
        <v>45180</v>
      </c>
      <c r="N3778" s="2"/>
      <c r="O3778" s="5">
        <v>45204</v>
      </c>
      <c r="P3778" s="2"/>
      <c r="Q3778" s="2"/>
      <c r="R3778" s="1"/>
      <c r="S3778" s="45"/>
      <c r="T3778" s="31"/>
    </row>
    <row r="3779" spans="1:20" hidden="1" x14ac:dyDescent="0.25">
      <c r="A3779" s="57">
        <v>29459698</v>
      </c>
      <c r="B3779" s="58">
        <v>45183</v>
      </c>
      <c r="C3779" s="2" t="s">
        <v>1182</v>
      </c>
      <c r="D3779" s="59" t="s">
        <v>86</v>
      </c>
      <c r="E3779" s="34" t="s">
        <v>80</v>
      </c>
      <c r="F3779" s="34">
        <v>130193</v>
      </c>
      <c r="G3779" s="1" t="s">
        <v>423</v>
      </c>
      <c r="H3779" s="46">
        <v>19039</v>
      </c>
      <c r="I3779" s="46">
        <v>704.41</v>
      </c>
      <c r="J3779" s="56">
        <v>731</v>
      </c>
      <c r="K3779" s="34"/>
      <c r="L3779" s="34" t="s">
        <v>61</v>
      </c>
      <c r="M3779" s="5">
        <v>45180</v>
      </c>
      <c r="N3779" s="2" t="s">
        <v>1408</v>
      </c>
      <c r="O3779" s="5" t="s">
        <v>1302</v>
      </c>
      <c r="P3779" s="2"/>
      <c r="Q3779" s="2"/>
      <c r="R3779" s="1"/>
      <c r="S3779" s="45"/>
      <c r="T3779" s="31"/>
    </row>
    <row r="3780" spans="1:20" hidden="1" x14ac:dyDescent="0.25">
      <c r="A3780" s="57">
        <v>28872498</v>
      </c>
      <c r="B3780" s="58">
        <v>45181</v>
      </c>
      <c r="C3780" s="2" t="s">
        <v>1182</v>
      </c>
      <c r="D3780" s="59" t="s">
        <v>1046</v>
      </c>
      <c r="E3780" s="34" t="s">
        <v>30</v>
      </c>
      <c r="F3780" s="34">
        <v>130197</v>
      </c>
      <c r="G3780" s="1" t="s">
        <v>425</v>
      </c>
      <c r="H3780" s="46">
        <v>12859</v>
      </c>
      <c r="I3780" s="46">
        <v>908.63</v>
      </c>
      <c r="J3780" s="56">
        <v>464.08100000000002</v>
      </c>
      <c r="K3780" s="34"/>
      <c r="L3780" s="34" t="s">
        <v>1124</v>
      </c>
      <c r="M3780" s="5">
        <v>45180</v>
      </c>
      <c r="N3780" s="2"/>
      <c r="O3780" s="5">
        <v>45204</v>
      </c>
      <c r="P3780" s="2"/>
      <c r="Q3780" s="2"/>
      <c r="R3780" s="1"/>
      <c r="S3780" s="45"/>
      <c r="T3780" s="31"/>
    </row>
    <row r="3781" spans="1:20" hidden="1" x14ac:dyDescent="0.25">
      <c r="A3781" s="57">
        <v>28664398</v>
      </c>
      <c r="B3781" s="58">
        <v>45182</v>
      </c>
      <c r="C3781" s="2" t="s">
        <v>1182</v>
      </c>
      <c r="D3781" s="59" t="s">
        <v>123</v>
      </c>
      <c r="E3781" s="34" t="s">
        <v>30</v>
      </c>
      <c r="F3781" s="34">
        <v>130198</v>
      </c>
      <c r="G3781" s="1" t="s">
        <v>425</v>
      </c>
      <c r="H3781" s="46">
        <v>15530</v>
      </c>
      <c r="I3781" s="46">
        <v>748.27</v>
      </c>
      <c r="J3781" s="56">
        <v>603.17499999999995</v>
      </c>
      <c r="K3781" s="34"/>
      <c r="L3781" s="34" t="s">
        <v>1124</v>
      </c>
      <c r="M3781" s="5">
        <v>45180</v>
      </c>
      <c r="N3781" s="2"/>
      <c r="O3781" s="5">
        <v>45196</v>
      </c>
      <c r="P3781" s="2"/>
      <c r="Q3781" s="2"/>
      <c r="R3781" s="1"/>
      <c r="S3781" s="45"/>
      <c r="T3781" s="31"/>
    </row>
    <row r="3782" spans="1:20" hidden="1" x14ac:dyDescent="0.25">
      <c r="A3782" s="57">
        <v>28619598</v>
      </c>
      <c r="B3782" s="58">
        <v>45181</v>
      </c>
      <c r="C3782" s="2" t="s">
        <v>1182</v>
      </c>
      <c r="D3782" s="59" t="s">
        <v>338</v>
      </c>
      <c r="E3782" s="34" t="s">
        <v>26</v>
      </c>
      <c r="F3782" s="34">
        <v>130199</v>
      </c>
      <c r="G3782" s="1" t="s">
        <v>424</v>
      </c>
      <c r="H3782" s="46">
        <v>12029.37</v>
      </c>
      <c r="I3782" s="46">
        <v>2153.16</v>
      </c>
      <c r="J3782" s="56">
        <v>432.88299999999998</v>
      </c>
      <c r="K3782" s="34"/>
      <c r="L3782" s="34" t="s">
        <v>1124</v>
      </c>
      <c r="M3782" s="5">
        <v>45180</v>
      </c>
      <c r="N3782" s="2" t="s">
        <v>1408</v>
      </c>
      <c r="O3782" s="5">
        <v>45212</v>
      </c>
      <c r="P3782" s="2"/>
      <c r="Q3782" s="2"/>
      <c r="R3782" s="1"/>
      <c r="S3782" s="45"/>
      <c r="T3782" s="31"/>
    </row>
    <row r="3783" spans="1:20" hidden="1" x14ac:dyDescent="0.25">
      <c r="A3783" s="57">
        <v>28627098</v>
      </c>
      <c r="B3783" s="58">
        <v>45182</v>
      </c>
      <c r="C3783" s="2" t="s">
        <v>1182</v>
      </c>
      <c r="D3783" s="59" t="s">
        <v>128</v>
      </c>
      <c r="E3783" s="34" t="s">
        <v>30</v>
      </c>
      <c r="F3783" s="34">
        <v>130200</v>
      </c>
      <c r="G3783" s="1" t="s">
        <v>425</v>
      </c>
      <c r="H3783" s="46">
        <v>9305.01</v>
      </c>
      <c r="I3783" s="46">
        <v>534.69000000000005</v>
      </c>
      <c r="J3783" s="56">
        <v>334.73700000000002</v>
      </c>
      <c r="K3783" s="34"/>
      <c r="L3783" s="34" t="s">
        <v>800</v>
      </c>
      <c r="M3783" s="5">
        <v>45180</v>
      </c>
      <c r="N3783" s="2" t="s">
        <v>1408</v>
      </c>
      <c r="O3783" s="5">
        <v>45197</v>
      </c>
      <c r="P3783" s="2"/>
      <c r="Q3783" s="2"/>
      <c r="R3783" s="1"/>
      <c r="S3783" s="45"/>
      <c r="T3783" s="31"/>
    </row>
    <row r="3784" spans="1:20" hidden="1" x14ac:dyDescent="0.25">
      <c r="A3784" s="57">
        <v>28681198</v>
      </c>
      <c r="B3784" s="58">
        <v>45181</v>
      </c>
      <c r="C3784" s="2" t="s">
        <v>1182</v>
      </c>
      <c r="D3784" s="59" t="s">
        <v>35</v>
      </c>
      <c r="E3784" s="34" t="s">
        <v>26</v>
      </c>
      <c r="F3784" s="34">
        <v>130201</v>
      </c>
      <c r="G3784" s="1" t="s">
        <v>424</v>
      </c>
      <c r="H3784" s="46">
        <v>7595.75</v>
      </c>
      <c r="I3784" s="46">
        <v>599.05999999999995</v>
      </c>
      <c r="J3784" s="56">
        <v>268.23599999999999</v>
      </c>
      <c r="K3784" s="34"/>
      <c r="L3784" s="34" t="s">
        <v>1124</v>
      </c>
      <c r="M3784" s="5">
        <v>45180</v>
      </c>
      <c r="N3784" s="2"/>
      <c r="O3784" s="5">
        <v>45202</v>
      </c>
      <c r="P3784" s="2"/>
      <c r="Q3784" s="2"/>
      <c r="R3784" s="1"/>
      <c r="S3784" s="45"/>
      <c r="T3784" s="31"/>
    </row>
    <row r="3785" spans="1:20" hidden="1" x14ac:dyDescent="0.25">
      <c r="A3785" s="57">
        <v>28760798</v>
      </c>
      <c r="B3785" s="58">
        <v>45182</v>
      </c>
      <c r="C3785" s="2" t="s">
        <v>1182</v>
      </c>
      <c r="D3785" s="59" t="s">
        <v>92</v>
      </c>
      <c r="E3785" s="34" t="s">
        <v>30</v>
      </c>
      <c r="F3785" s="34">
        <v>130202</v>
      </c>
      <c r="G3785" s="1" t="s">
        <v>425</v>
      </c>
      <c r="H3785" s="46">
        <v>8655</v>
      </c>
      <c r="I3785" s="46">
        <v>636.98</v>
      </c>
      <c r="J3785" s="56">
        <v>304.84800000000001</v>
      </c>
      <c r="K3785" s="34"/>
      <c r="L3785" s="34" t="s">
        <v>1124</v>
      </c>
      <c r="M3785" s="5">
        <v>45180</v>
      </c>
      <c r="N3785" s="2"/>
      <c r="O3785" s="5">
        <v>45201</v>
      </c>
      <c r="P3785" s="2"/>
      <c r="Q3785" s="2"/>
      <c r="R3785" s="1"/>
      <c r="S3785" s="45"/>
      <c r="T3785" s="31"/>
    </row>
    <row r="3786" spans="1:20" hidden="1" x14ac:dyDescent="0.25">
      <c r="A3786" s="57">
        <v>28575998</v>
      </c>
      <c r="B3786" s="58">
        <v>45182</v>
      </c>
      <c r="C3786" s="2" t="s">
        <v>1182</v>
      </c>
      <c r="D3786" s="59" t="s">
        <v>124</v>
      </c>
      <c r="E3786" s="34" t="s">
        <v>30</v>
      </c>
      <c r="F3786" s="34">
        <v>130205</v>
      </c>
      <c r="G3786" s="1" t="s">
        <v>425</v>
      </c>
      <c r="H3786" s="46">
        <v>13889</v>
      </c>
      <c r="I3786" s="46">
        <v>664.28</v>
      </c>
      <c r="J3786" s="56">
        <v>525.08900000000006</v>
      </c>
      <c r="K3786" s="34"/>
      <c r="L3786" s="34" t="s">
        <v>1124</v>
      </c>
      <c r="M3786" s="5">
        <v>45180</v>
      </c>
      <c r="N3786" s="2"/>
      <c r="O3786" s="5">
        <v>45197</v>
      </c>
      <c r="P3786" s="2"/>
      <c r="Q3786" s="2"/>
      <c r="R3786" s="1"/>
      <c r="S3786" s="45"/>
      <c r="T3786" s="31"/>
    </row>
    <row r="3787" spans="1:20" hidden="1" x14ac:dyDescent="0.25">
      <c r="A3787" s="57">
        <v>28618298</v>
      </c>
      <c r="B3787" s="58">
        <v>45182</v>
      </c>
      <c r="C3787" s="2" t="s">
        <v>1182</v>
      </c>
      <c r="D3787" s="59" t="s">
        <v>124</v>
      </c>
      <c r="E3787" s="34" t="s">
        <v>30</v>
      </c>
      <c r="F3787" s="34">
        <v>130207</v>
      </c>
      <c r="G3787" s="1" t="s">
        <v>425</v>
      </c>
      <c r="H3787" s="46">
        <v>13889</v>
      </c>
      <c r="I3787" s="46">
        <v>664.28</v>
      </c>
      <c r="J3787" s="56">
        <v>525.08900000000006</v>
      </c>
      <c r="K3787" s="34"/>
      <c r="L3787" s="34" t="s">
        <v>1124</v>
      </c>
      <c r="M3787" s="5">
        <v>45180</v>
      </c>
      <c r="N3787" s="2"/>
      <c r="O3787" s="5">
        <v>45197</v>
      </c>
      <c r="P3787" s="2"/>
      <c r="Q3787" s="2"/>
      <c r="R3787" s="1"/>
      <c r="S3787" s="45"/>
      <c r="T3787" s="31"/>
    </row>
    <row r="3788" spans="1:20" hidden="1" x14ac:dyDescent="0.25">
      <c r="A3788" s="57">
        <v>28762098</v>
      </c>
      <c r="B3788" s="58">
        <v>45182</v>
      </c>
      <c r="C3788" s="2" t="s">
        <v>1182</v>
      </c>
      <c r="D3788" s="59" t="s">
        <v>92</v>
      </c>
      <c r="E3788" s="34" t="s">
        <v>30</v>
      </c>
      <c r="F3788" s="34">
        <v>130209</v>
      </c>
      <c r="G3788" s="1" t="s">
        <v>425</v>
      </c>
      <c r="H3788" s="46">
        <v>9959</v>
      </c>
      <c r="I3788" s="46">
        <v>690.73</v>
      </c>
      <c r="J3788" s="56">
        <v>336.77699999999999</v>
      </c>
      <c r="K3788" s="34"/>
      <c r="L3788" s="34" t="s">
        <v>1124</v>
      </c>
      <c r="M3788" s="5">
        <v>45180</v>
      </c>
      <c r="N3788" s="2"/>
      <c r="O3788" s="5">
        <v>45201</v>
      </c>
      <c r="P3788" s="2"/>
      <c r="Q3788" s="2"/>
      <c r="R3788" s="1"/>
      <c r="S3788" s="45"/>
      <c r="T3788" s="31"/>
    </row>
    <row r="3789" spans="1:20" hidden="1" x14ac:dyDescent="0.25">
      <c r="A3789" s="57">
        <v>28796098</v>
      </c>
      <c r="B3789" s="58">
        <v>45181</v>
      </c>
      <c r="C3789" s="2" t="s">
        <v>1182</v>
      </c>
      <c r="D3789" s="59" t="s">
        <v>69</v>
      </c>
      <c r="E3789" s="34" t="s">
        <v>5</v>
      </c>
      <c r="F3789" s="34">
        <v>130210</v>
      </c>
      <c r="G3789" s="1" t="s">
        <v>422</v>
      </c>
      <c r="H3789" s="46">
        <v>7449</v>
      </c>
      <c r="I3789" s="46">
        <v>250.31</v>
      </c>
      <c r="J3789" s="56">
        <v>268.23599999999999</v>
      </c>
      <c r="K3789" s="34"/>
      <c r="L3789" s="34" t="s">
        <v>659</v>
      </c>
      <c r="M3789" s="5">
        <v>45180</v>
      </c>
      <c r="N3789" s="2"/>
      <c r="O3789" s="5">
        <v>45188</v>
      </c>
      <c r="P3789" s="2"/>
      <c r="Q3789" s="2"/>
      <c r="R3789" s="1"/>
      <c r="S3789" s="45"/>
      <c r="T3789" s="31"/>
    </row>
    <row r="3790" spans="1:20" hidden="1" x14ac:dyDescent="0.25">
      <c r="A3790" s="57">
        <v>28502498</v>
      </c>
      <c r="B3790" s="58">
        <v>45181</v>
      </c>
      <c r="C3790" s="2" t="s">
        <v>1182</v>
      </c>
      <c r="D3790" s="59" t="s">
        <v>82</v>
      </c>
      <c r="E3790" s="34" t="s">
        <v>5</v>
      </c>
      <c r="F3790" s="34">
        <v>130211</v>
      </c>
      <c r="G3790" s="1" t="s">
        <v>422</v>
      </c>
      <c r="H3790" s="46">
        <v>12299</v>
      </c>
      <c r="I3790" s="46">
        <v>419.03</v>
      </c>
      <c r="J3790" s="56">
        <v>462.041</v>
      </c>
      <c r="K3790" s="34"/>
      <c r="L3790" s="34" t="s">
        <v>659</v>
      </c>
      <c r="M3790" s="5">
        <v>45180</v>
      </c>
      <c r="N3790" s="2"/>
      <c r="O3790" s="5">
        <v>45189</v>
      </c>
      <c r="P3790" s="2"/>
      <c r="Q3790" s="2"/>
      <c r="R3790" s="1"/>
      <c r="S3790" s="45"/>
      <c r="T3790" s="31"/>
    </row>
    <row r="3791" spans="1:20" hidden="1" x14ac:dyDescent="0.25">
      <c r="A3791" s="57">
        <v>28433898</v>
      </c>
      <c r="B3791" s="58">
        <v>45182</v>
      </c>
      <c r="C3791" s="2" t="s">
        <v>1182</v>
      </c>
      <c r="D3791" s="59" t="s">
        <v>341</v>
      </c>
      <c r="E3791" s="34" t="s">
        <v>51</v>
      </c>
      <c r="F3791" s="34">
        <v>130212</v>
      </c>
      <c r="G3791" s="1" t="s">
        <v>422</v>
      </c>
      <c r="H3791" s="46">
        <v>7896.85</v>
      </c>
      <c r="I3791" s="46">
        <v>187</v>
      </c>
      <c r="J3791" s="56">
        <v>209.142</v>
      </c>
      <c r="K3791" s="34"/>
      <c r="L3791" s="34" t="s">
        <v>188</v>
      </c>
      <c r="M3791" s="5">
        <v>45180</v>
      </c>
      <c r="N3791" s="2"/>
      <c r="O3791" s="5">
        <v>45187</v>
      </c>
      <c r="P3791" s="2"/>
      <c r="Q3791" s="2"/>
      <c r="R3791" s="1"/>
      <c r="S3791" s="45"/>
      <c r="T3791" s="31"/>
    </row>
    <row r="3792" spans="1:20" hidden="1" x14ac:dyDescent="0.25">
      <c r="A3792" s="57">
        <v>28850198</v>
      </c>
      <c r="B3792" s="58">
        <v>45181</v>
      </c>
      <c r="C3792" s="2" t="s">
        <v>1182</v>
      </c>
      <c r="D3792" s="59" t="s">
        <v>760</v>
      </c>
      <c r="E3792" s="34" t="s">
        <v>30</v>
      </c>
      <c r="F3792" s="34">
        <v>130214</v>
      </c>
      <c r="G3792" s="1" t="s">
        <v>425</v>
      </c>
      <c r="H3792" s="46">
        <v>17845</v>
      </c>
      <c r="I3792" s="46">
        <v>988.7</v>
      </c>
      <c r="J3792" s="56">
        <v>503.779</v>
      </c>
      <c r="K3792" s="34"/>
      <c r="L3792" s="34" t="s">
        <v>1124</v>
      </c>
      <c r="M3792" s="5">
        <v>45180</v>
      </c>
      <c r="N3792" s="2"/>
      <c r="O3792" s="5">
        <v>45205</v>
      </c>
      <c r="P3792" s="2"/>
      <c r="Q3792" s="2"/>
      <c r="R3792" s="1"/>
      <c r="S3792" s="45"/>
      <c r="T3792" s="31"/>
    </row>
    <row r="3793" spans="1:20" hidden="1" x14ac:dyDescent="0.25">
      <c r="A3793" s="57">
        <v>28843098</v>
      </c>
      <c r="B3793" s="58">
        <v>45180</v>
      </c>
      <c r="C3793" s="2" t="s">
        <v>1182</v>
      </c>
      <c r="D3793" s="59" t="s">
        <v>1194</v>
      </c>
      <c r="E3793" s="34" t="s">
        <v>6</v>
      </c>
      <c r="F3793" s="34">
        <v>130215</v>
      </c>
      <c r="G3793" s="1" t="s">
        <v>422</v>
      </c>
      <c r="H3793" s="46">
        <v>7699.65</v>
      </c>
      <c r="I3793" s="46">
        <v>336.02</v>
      </c>
      <c r="J3793" s="56">
        <v>272.84500000000003</v>
      </c>
      <c r="K3793" s="34"/>
      <c r="L3793" s="34" t="s">
        <v>52</v>
      </c>
      <c r="M3793" s="5">
        <v>45180</v>
      </c>
      <c r="N3793" s="2"/>
      <c r="O3793" s="5">
        <v>45188</v>
      </c>
      <c r="P3793" s="2"/>
      <c r="Q3793" s="2"/>
      <c r="R3793" s="1"/>
      <c r="S3793" s="45"/>
      <c r="T3793" s="31"/>
    </row>
    <row r="3794" spans="1:20" hidden="1" x14ac:dyDescent="0.25">
      <c r="A3794" s="57">
        <v>28709198</v>
      </c>
      <c r="B3794" s="58">
        <v>45182</v>
      </c>
      <c r="C3794" s="2" t="s">
        <v>1182</v>
      </c>
      <c r="D3794" s="59" t="s">
        <v>128</v>
      </c>
      <c r="E3794" s="34" t="s">
        <v>30</v>
      </c>
      <c r="F3794" s="34">
        <v>130216</v>
      </c>
      <c r="G3794" s="1" t="s">
        <v>425</v>
      </c>
      <c r="H3794" s="46">
        <v>6592.41</v>
      </c>
      <c r="I3794" s="46">
        <v>378.81</v>
      </c>
      <c r="J3794" s="56">
        <v>235.173</v>
      </c>
      <c r="K3794" s="34"/>
      <c r="L3794" s="34" t="s">
        <v>800</v>
      </c>
      <c r="M3794" s="5">
        <v>45180</v>
      </c>
      <c r="N3794" s="2" t="s">
        <v>1408</v>
      </c>
      <c r="O3794" s="5">
        <v>45197</v>
      </c>
      <c r="P3794" s="2"/>
      <c r="Q3794" s="2"/>
      <c r="R3794" s="1"/>
      <c r="S3794" s="45"/>
      <c r="T3794" s="31"/>
    </row>
    <row r="3795" spans="1:20" hidden="1" x14ac:dyDescent="0.25">
      <c r="A3795" s="57">
        <v>28241298</v>
      </c>
      <c r="B3795" s="58">
        <v>45181</v>
      </c>
      <c r="C3795" s="2" t="s">
        <v>1182</v>
      </c>
      <c r="D3795" s="59" t="s">
        <v>459</v>
      </c>
      <c r="E3795" s="34" t="s">
        <v>33</v>
      </c>
      <c r="F3795" s="34">
        <v>130217</v>
      </c>
      <c r="G3795" s="1" t="s">
        <v>425</v>
      </c>
      <c r="H3795" s="46">
        <v>6245.91</v>
      </c>
      <c r="I3795" s="46">
        <v>366.55</v>
      </c>
      <c r="J3795" s="56">
        <v>205.13399999999999</v>
      </c>
      <c r="K3795" s="34"/>
      <c r="L3795" s="34" t="s">
        <v>1124</v>
      </c>
      <c r="M3795" s="5">
        <v>45180</v>
      </c>
      <c r="N3795" s="2"/>
      <c r="O3795" s="5">
        <v>45198</v>
      </c>
      <c r="P3795" s="2"/>
      <c r="Q3795" s="2"/>
      <c r="R3795" s="1"/>
      <c r="S3795" s="45"/>
      <c r="T3795" s="31"/>
    </row>
    <row r="3796" spans="1:20" hidden="1" x14ac:dyDescent="0.25">
      <c r="A3796" s="57">
        <v>28804798</v>
      </c>
      <c r="B3796" s="58">
        <v>45181</v>
      </c>
      <c r="C3796" s="2" t="s">
        <v>1182</v>
      </c>
      <c r="D3796" s="59" t="s">
        <v>167</v>
      </c>
      <c r="E3796" s="34" t="s">
        <v>51</v>
      </c>
      <c r="F3796" s="34">
        <v>130218</v>
      </c>
      <c r="G3796" s="1" t="s">
        <v>422</v>
      </c>
      <c r="H3796" s="46">
        <v>4349</v>
      </c>
      <c r="I3796" s="46">
        <v>250</v>
      </c>
      <c r="J3796" s="56">
        <v>136.54499999999999</v>
      </c>
      <c r="K3796" s="34"/>
      <c r="L3796" s="34" t="s">
        <v>796</v>
      </c>
      <c r="M3796" s="5">
        <v>45180</v>
      </c>
      <c r="N3796" s="2" t="s">
        <v>1408</v>
      </c>
      <c r="O3796" s="5">
        <v>45196</v>
      </c>
      <c r="P3796" s="2"/>
      <c r="Q3796" s="2"/>
      <c r="R3796" s="1"/>
      <c r="S3796" s="45"/>
      <c r="T3796" s="31"/>
    </row>
    <row r="3797" spans="1:20" hidden="1" x14ac:dyDescent="0.25">
      <c r="A3797" s="57">
        <v>30589199</v>
      </c>
      <c r="B3797" s="58">
        <v>45181</v>
      </c>
      <c r="C3797" s="2" t="s">
        <v>1182</v>
      </c>
      <c r="D3797" s="59" t="s">
        <v>811</v>
      </c>
      <c r="E3797" s="34" t="s">
        <v>51</v>
      </c>
      <c r="F3797" s="34">
        <v>130245</v>
      </c>
      <c r="G3797" s="1" t="s">
        <v>422</v>
      </c>
      <c r="H3797" s="46">
        <v>1114.4000000000001</v>
      </c>
      <c r="I3797" s="46">
        <v>250</v>
      </c>
      <c r="J3797" s="56">
        <v>55.667000000000002</v>
      </c>
      <c r="K3797" s="34"/>
      <c r="L3797" s="34" t="s">
        <v>796</v>
      </c>
      <c r="M3797" s="5">
        <v>45181</v>
      </c>
      <c r="N3797" s="2" t="s">
        <v>1407</v>
      </c>
      <c r="O3797" s="5">
        <v>45196</v>
      </c>
      <c r="P3797" s="2"/>
      <c r="Q3797" s="2"/>
      <c r="R3797" s="1"/>
      <c r="S3797" s="45"/>
      <c r="T3797" s="31"/>
    </row>
    <row r="3798" spans="1:20" hidden="1" x14ac:dyDescent="0.25">
      <c r="A3798" s="57">
        <v>30589200</v>
      </c>
      <c r="B3798" s="58">
        <v>45182</v>
      </c>
      <c r="C3798" s="2" t="s">
        <v>1182</v>
      </c>
      <c r="D3798" s="59" t="s">
        <v>979</v>
      </c>
      <c r="E3798" s="34" t="s">
        <v>91</v>
      </c>
      <c r="F3798" s="34">
        <v>130248</v>
      </c>
      <c r="G3798" s="1" t="s">
        <v>426</v>
      </c>
      <c r="H3798" s="46">
        <v>3474</v>
      </c>
      <c r="I3798" s="46">
        <v>189.58</v>
      </c>
      <c r="J3798" s="56">
        <v>167</v>
      </c>
      <c r="K3798" s="34"/>
      <c r="L3798" s="34" t="s">
        <v>52</v>
      </c>
      <c r="M3798" s="5">
        <v>45181</v>
      </c>
      <c r="N3798" s="2"/>
      <c r="O3798" s="5">
        <v>45195</v>
      </c>
      <c r="P3798" s="2"/>
      <c r="Q3798" s="2"/>
      <c r="R3798" s="1"/>
      <c r="S3798" s="45"/>
      <c r="T3798" s="31"/>
    </row>
    <row r="3799" spans="1:20" hidden="1" x14ac:dyDescent="0.25">
      <c r="A3799" s="57">
        <v>30689400</v>
      </c>
      <c r="B3799" s="58">
        <v>45181</v>
      </c>
      <c r="C3799" s="2" t="s">
        <v>1182</v>
      </c>
      <c r="D3799" s="59" t="s">
        <v>1065</v>
      </c>
      <c r="E3799" s="34" t="s">
        <v>51</v>
      </c>
      <c r="F3799" s="34">
        <v>130250</v>
      </c>
      <c r="G3799" s="1" t="s">
        <v>422</v>
      </c>
      <c r="H3799" s="46">
        <v>3456.9</v>
      </c>
      <c r="I3799" s="46">
        <v>253.13</v>
      </c>
      <c r="J3799" s="56">
        <v>202.5</v>
      </c>
      <c r="K3799" s="34"/>
      <c r="L3799" s="34" t="s">
        <v>796</v>
      </c>
      <c r="M3799" s="5">
        <v>45181</v>
      </c>
      <c r="N3799" s="2" t="s">
        <v>1408</v>
      </c>
      <c r="O3799" s="5">
        <v>45196</v>
      </c>
      <c r="P3799" s="2"/>
      <c r="Q3799" s="2"/>
      <c r="R3799" s="1"/>
      <c r="S3799" s="45"/>
      <c r="T3799" s="31"/>
    </row>
    <row r="3800" spans="1:20" hidden="1" x14ac:dyDescent="0.25">
      <c r="A3800" s="57"/>
      <c r="B3800" s="58">
        <v>45181</v>
      </c>
      <c r="C3800" s="2" t="s">
        <v>1182</v>
      </c>
      <c r="D3800" s="59" t="s">
        <v>351</v>
      </c>
      <c r="E3800" s="34" t="s">
        <v>26</v>
      </c>
      <c r="F3800" s="34">
        <v>130252</v>
      </c>
      <c r="G3800" s="1" t="s">
        <v>424</v>
      </c>
      <c r="H3800" s="46">
        <v>665.96</v>
      </c>
      <c r="I3800" s="46">
        <v>308.75</v>
      </c>
      <c r="J3800" s="56">
        <v>29.888999999999999</v>
      </c>
      <c r="K3800" s="34"/>
      <c r="L3800" s="34" t="s">
        <v>1124</v>
      </c>
      <c r="M3800" s="5">
        <v>45181</v>
      </c>
      <c r="N3800" s="2" t="s">
        <v>1482</v>
      </c>
      <c r="O3800" s="5">
        <v>45205</v>
      </c>
      <c r="P3800" s="2"/>
      <c r="Q3800" s="2"/>
      <c r="R3800" s="1"/>
      <c r="S3800" s="45"/>
      <c r="T3800" s="31"/>
    </row>
    <row r="3801" spans="1:20" hidden="1" x14ac:dyDescent="0.25">
      <c r="A3801" s="57">
        <v>30665299</v>
      </c>
      <c r="B3801" s="58">
        <v>45182</v>
      </c>
      <c r="C3801" s="2" t="s">
        <v>1182</v>
      </c>
      <c r="D3801" s="59" t="s">
        <v>35</v>
      </c>
      <c r="E3801" s="34" t="s">
        <v>26</v>
      </c>
      <c r="F3801" s="34">
        <v>130253</v>
      </c>
      <c r="G3801" s="1" t="s">
        <v>424</v>
      </c>
      <c r="H3801" s="46">
        <v>2944.32</v>
      </c>
      <c r="I3801" s="46">
        <v>204.55</v>
      </c>
      <c r="J3801" s="56">
        <v>40.64</v>
      </c>
      <c r="K3801" s="34"/>
      <c r="L3801" s="34" t="s">
        <v>510</v>
      </c>
      <c r="M3801" s="5">
        <v>45181</v>
      </c>
      <c r="N3801" s="2"/>
      <c r="O3801" s="2">
        <v>45202</v>
      </c>
      <c r="P3801" s="2"/>
      <c r="Q3801" s="2"/>
      <c r="R3801" s="1"/>
      <c r="S3801" s="45"/>
      <c r="T3801" s="31"/>
    </row>
    <row r="3802" spans="1:20" hidden="1" x14ac:dyDescent="0.25">
      <c r="A3802" s="57"/>
      <c r="B3802" s="58">
        <v>45182</v>
      </c>
      <c r="C3802" s="2" t="s">
        <v>1182</v>
      </c>
      <c r="D3802" s="59" t="s">
        <v>737</v>
      </c>
      <c r="E3802" s="34" t="s">
        <v>55</v>
      </c>
      <c r="F3802" s="34">
        <v>130255</v>
      </c>
      <c r="G3802" s="1" t="s">
        <v>426</v>
      </c>
      <c r="H3802" s="46">
        <v>4606.3</v>
      </c>
      <c r="I3802" s="46">
        <v>142.16</v>
      </c>
      <c r="J3802" s="56">
        <v>16.436</v>
      </c>
      <c r="K3802" s="34"/>
      <c r="L3802" s="34" t="s">
        <v>52</v>
      </c>
      <c r="M3802" s="5">
        <v>45181</v>
      </c>
      <c r="N3802" s="2" t="s">
        <v>1482</v>
      </c>
      <c r="O3802" s="5">
        <v>45197</v>
      </c>
      <c r="P3802" s="2"/>
      <c r="Q3802" s="2"/>
      <c r="R3802" s="1"/>
      <c r="S3802" s="45"/>
      <c r="T3802" s="31"/>
    </row>
    <row r="3803" spans="1:20" hidden="1" x14ac:dyDescent="0.25">
      <c r="A3803" s="57">
        <v>29843598</v>
      </c>
      <c r="B3803" s="58">
        <v>45181</v>
      </c>
      <c r="C3803" s="2" t="s">
        <v>1182</v>
      </c>
      <c r="D3803" s="59" t="s">
        <v>289</v>
      </c>
      <c r="E3803" s="34" t="s">
        <v>51</v>
      </c>
      <c r="F3803" s="34">
        <v>130274</v>
      </c>
      <c r="G3803" s="1" t="s">
        <v>422</v>
      </c>
      <c r="H3803" s="46">
        <v>122800</v>
      </c>
      <c r="I3803" s="46">
        <v>2792.18</v>
      </c>
      <c r="J3803" s="56">
        <v>4888</v>
      </c>
      <c r="K3803" s="34"/>
      <c r="L3803" s="34" t="s">
        <v>800</v>
      </c>
      <c r="M3803" s="5">
        <v>45181</v>
      </c>
      <c r="N3803" s="2" t="s">
        <v>1408</v>
      </c>
      <c r="O3803" s="5">
        <v>45183</v>
      </c>
      <c r="P3803" s="2"/>
      <c r="Q3803" s="2"/>
      <c r="R3803" s="1"/>
      <c r="S3803" s="45"/>
      <c r="T3803" s="31"/>
    </row>
    <row r="3804" spans="1:20" hidden="1" x14ac:dyDescent="0.25">
      <c r="A3804" s="57"/>
      <c r="B3804" s="58">
        <v>45181</v>
      </c>
      <c r="C3804" s="2" t="s">
        <v>1182</v>
      </c>
      <c r="D3804" s="59" t="s">
        <v>123</v>
      </c>
      <c r="E3804" s="34" t="s">
        <v>30</v>
      </c>
      <c r="F3804" s="34">
        <v>130279</v>
      </c>
      <c r="G3804" s="1" t="s">
        <v>425</v>
      </c>
      <c r="H3804" s="46">
        <v>16997.310000000001</v>
      </c>
      <c r="I3804" s="46">
        <v>809.08</v>
      </c>
      <c r="J3804" s="56">
        <v>665</v>
      </c>
      <c r="K3804" s="34"/>
      <c r="L3804" s="34" t="s">
        <v>1124</v>
      </c>
      <c r="M3804" s="5">
        <v>45181</v>
      </c>
      <c r="N3804" s="2" t="s">
        <v>1482</v>
      </c>
      <c r="O3804" s="5">
        <v>45196</v>
      </c>
      <c r="P3804" s="2"/>
      <c r="Q3804" s="2"/>
      <c r="R3804" s="1"/>
      <c r="S3804" s="45"/>
      <c r="T3804" s="31"/>
    </row>
    <row r="3805" spans="1:20" hidden="1" x14ac:dyDescent="0.25">
      <c r="A3805" s="57"/>
      <c r="B3805" s="58">
        <v>45181</v>
      </c>
      <c r="C3805" s="2" t="s">
        <v>1182</v>
      </c>
      <c r="D3805" s="59" t="s">
        <v>145</v>
      </c>
      <c r="E3805" s="34" t="s">
        <v>30</v>
      </c>
      <c r="F3805" s="34">
        <v>130280</v>
      </c>
      <c r="G3805" s="1" t="s">
        <v>425</v>
      </c>
      <c r="H3805" s="46">
        <v>17169</v>
      </c>
      <c r="I3805" s="46">
        <v>1139.58</v>
      </c>
      <c r="J3805" s="56">
        <v>597.99699999999996</v>
      </c>
      <c r="K3805" s="34"/>
      <c r="L3805" s="34" t="s">
        <v>1124</v>
      </c>
      <c r="M3805" s="5">
        <v>45181</v>
      </c>
      <c r="N3805" s="2" t="s">
        <v>1482</v>
      </c>
      <c r="O3805" s="5">
        <v>45202</v>
      </c>
      <c r="P3805" s="2"/>
      <c r="Q3805" s="2"/>
      <c r="R3805" s="1"/>
      <c r="S3805" s="45"/>
      <c r="T3805" s="31"/>
    </row>
    <row r="3806" spans="1:20" hidden="1" x14ac:dyDescent="0.25">
      <c r="A3806" s="57">
        <v>29593998</v>
      </c>
      <c r="B3806" s="58">
        <v>45181</v>
      </c>
      <c r="C3806" s="2" t="s">
        <v>1182</v>
      </c>
      <c r="D3806" s="59" t="s">
        <v>741</v>
      </c>
      <c r="E3806" s="34" t="s">
        <v>51</v>
      </c>
      <c r="F3806" s="34">
        <v>130281</v>
      </c>
      <c r="G3806" s="1" t="s">
        <v>422</v>
      </c>
      <c r="H3806" s="46">
        <v>26000</v>
      </c>
      <c r="I3806" s="46">
        <v>1170.45</v>
      </c>
      <c r="J3806" s="56">
        <v>796</v>
      </c>
      <c r="K3806" s="34"/>
      <c r="L3806" s="34" t="s">
        <v>796</v>
      </c>
      <c r="M3806" s="5">
        <v>45181</v>
      </c>
      <c r="N3806" s="2" t="s">
        <v>1407</v>
      </c>
      <c r="O3806" s="5">
        <v>45196</v>
      </c>
      <c r="P3806" s="2"/>
      <c r="Q3806" s="2"/>
      <c r="R3806" s="1"/>
      <c r="S3806" s="45"/>
      <c r="T3806" s="31"/>
    </row>
    <row r="3807" spans="1:20" hidden="1" x14ac:dyDescent="0.25">
      <c r="A3807" s="57">
        <v>30150898</v>
      </c>
      <c r="B3807" s="58">
        <v>45182</v>
      </c>
      <c r="C3807" s="2" t="s">
        <v>1182</v>
      </c>
      <c r="D3807" s="59" t="s">
        <v>1199</v>
      </c>
      <c r="E3807" s="34" t="s">
        <v>6</v>
      </c>
      <c r="F3807" s="34">
        <v>130282</v>
      </c>
      <c r="G3807" s="1" t="s">
        <v>422</v>
      </c>
      <c r="H3807" s="46">
        <v>4668.6899999999996</v>
      </c>
      <c r="I3807" s="46">
        <v>176.61</v>
      </c>
      <c r="J3807" s="56">
        <v>137</v>
      </c>
      <c r="K3807" s="34"/>
      <c r="L3807" s="34" t="s">
        <v>52</v>
      </c>
      <c r="M3807" s="5">
        <v>45181</v>
      </c>
      <c r="N3807" s="2"/>
      <c r="O3807" s="5">
        <v>45191</v>
      </c>
      <c r="P3807" s="2"/>
      <c r="Q3807" s="2"/>
      <c r="R3807" s="1"/>
      <c r="S3807" s="45"/>
      <c r="T3807" s="31"/>
    </row>
    <row r="3808" spans="1:20" hidden="1" x14ac:dyDescent="0.25">
      <c r="A3808" s="57">
        <v>30006798</v>
      </c>
      <c r="B3808" s="5">
        <v>45181</v>
      </c>
      <c r="C3808" s="2" t="s">
        <v>1182</v>
      </c>
      <c r="D3808" s="34" t="s">
        <v>346</v>
      </c>
      <c r="E3808" s="34" t="s">
        <v>51</v>
      </c>
      <c r="F3808" s="34">
        <v>130289</v>
      </c>
      <c r="G3808" s="1" t="s">
        <v>422</v>
      </c>
      <c r="H3808" s="46">
        <v>5429</v>
      </c>
      <c r="I3808" s="46">
        <v>259.8</v>
      </c>
      <c r="J3808" s="56">
        <v>168</v>
      </c>
      <c r="K3808" s="34"/>
      <c r="L3808" s="34" t="s">
        <v>796</v>
      </c>
      <c r="M3808" s="5">
        <v>45181</v>
      </c>
      <c r="N3808" s="2" t="s">
        <v>1407</v>
      </c>
      <c r="O3808" s="5">
        <v>45196</v>
      </c>
      <c r="P3808" s="2"/>
      <c r="Q3808" s="2"/>
      <c r="R3808" s="1"/>
      <c r="S3808" s="45"/>
      <c r="T3808" s="31"/>
    </row>
    <row r="3809" spans="1:20" hidden="1" x14ac:dyDescent="0.25">
      <c r="A3809" s="57">
        <v>29929198</v>
      </c>
      <c r="B3809" s="58">
        <v>45187</v>
      </c>
      <c r="C3809" s="2" t="s">
        <v>1182</v>
      </c>
      <c r="D3809" s="59" t="s">
        <v>823</v>
      </c>
      <c r="E3809" s="34" t="s">
        <v>80</v>
      </c>
      <c r="F3809" s="34">
        <v>130292</v>
      </c>
      <c r="G3809" s="1" t="s">
        <v>423</v>
      </c>
      <c r="H3809" s="46">
        <v>23530.3</v>
      </c>
      <c r="I3809" s="46">
        <v>909.78</v>
      </c>
      <c r="J3809" s="56">
        <v>767</v>
      </c>
      <c r="K3809" s="34"/>
      <c r="L3809" s="34" t="s">
        <v>799</v>
      </c>
      <c r="M3809" s="5">
        <v>45181</v>
      </c>
      <c r="N3809" s="2" t="s">
        <v>1408</v>
      </c>
      <c r="O3809" s="5">
        <v>45194</v>
      </c>
      <c r="P3809" s="5"/>
      <c r="Q3809" s="2"/>
      <c r="R3809" s="1"/>
      <c r="S3809" s="45"/>
      <c r="T3809" s="31"/>
    </row>
    <row r="3810" spans="1:20" hidden="1" x14ac:dyDescent="0.25">
      <c r="A3810" s="57">
        <v>29882198</v>
      </c>
      <c r="B3810" s="5">
        <v>45181</v>
      </c>
      <c r="C3810" s="2" t="s">
        <v>1182</v>
      </c>
      <c r="D3810" s="34" t="s">
        <v>50</v>
      </c>
      <c r="E3810" s="34" t="s">
        <v>51</v>
      </c>
      <c r="F3810" s="34">
        <v>130293</v>
      </c>
      <c r="G3810" s="1" t="s">
        <v>422</v>
      </c>
      <c r="H3810" s="46">
        <v>6048.89</v>
      </c>
      <c r="I3810" s="46">
        <v>287.25</v>
      </c>
      <c r="J3810" s="56">
        <v>197</v>
      </c>
      <c r="K3810" s="34"/>
      <c r="L3810" s="34" t="s">
        <v>796</v>
      </c>
      <c r="M3810" s="5">
        <v>45181</v>
      </c>
      <c r="N3810" s="2"/>
      <c r="O3810" s="5">
        <v>45196</v>
      </c>
      <c r="P3810" s="2"/>
      <c r="Q3810" s="2"/>
      <c r="R3810" s="1"/>
      <c r="S3810" s="45"/>
      <c r="T3810" s="31"/>
    </row>
    <row r="3811" spans="1:20" hidden="1" x14ac:dyDescent="0.25">
      <c r="A3811" s="57">
        <v>30174498</v>
      </c>
      <c r="B3811" s="58">
        <v>45182</v>
      </c>
      <c r="C3811" s="2" t="s">
        <v>1182</v>
      </c>
      <c r="D3811" s="59" t="s">
        <v>105</v>
      </c>
      <c r="E3811" s="34" t="s">
        <v>51</v>
      </c>
      <c r="F3811" s="34">
        <v>130294</v>
      </c>
      <c r="G3811" s="1" t="s">
        <v>422</v>
      </c>
      <c r="H3811" s="46">
        <v>11019</v>
      </c>
      <c r="I3811" s="46">
        <v>297.76</v>
      </c>
      <c r="J3811" s="56">
        <v>371</v>
      </c>
      <c r="K3811" s="34"/>
      <c r="L3811" s="34" t="s">
        <v>188</v>
      </c>
      <c r="M3811" s="5">
        <v>45181</v>
      </c>
      <c r="N3811" s="2"/>
      <c r="O3811" s="5">
        <v>45184</v>
      </c>
      <c r="P3811" s="2"/>
      <c r="Q3811" s="2"/>
      <c r="R3811" s="1"/>
      <c r="S3811" s="45"/>
      <c r="T3811" s="31"/>
    </row>
    <row r="3812" spans="1:20" hidden="1" x14ac:dyDescent="0.25">
      <c r="A3812" s="57">
        <v>30091798</v>
      </c>
      <c r="B3812" s="5">
        <v>45182</v>
      </c>
      <c r="C3812" s="2" t="s">
        <v>1182</v>
      </c>
      <c r="D3812" s="34" t="s">
        <v>81</v>
      </c>
      <c r="E3812" s="34" t="s">
        <v>5</v>
      </c>
      <c r="F3812" s="34">
        <v>130296</v>
      </c>
      <c r="G3812" s="1" t="s">
        <v>422</v>
      </c>
      <c r="H3812" s="46">
        <v>8550</v>
      </c>
      <c r="I3812" s="46">
        <v>283.44</v>
      </c>
      <c r="J3812" s="56">
        <v>295</v>
      </c>
      <c r="K3812" s="34"/>
      <c r="L3812" s="34" t="s">
        <v>659</v>
      </c>
      <c r="M3812" s="5">
        <v>45181</v>
      </c>
      <c r="N3812" s="2"/>
      <c r="O3812" s="5">
        <v>45189</v>
      </c>
      <c r="P3812" s="2"/>
      <c r="Q3812" s="2"/>
      <c r="R3812" s="1"/>
      <c r="S3812" s="45"/>
      <c r="T3812" s="31"/>
    </row>
    <row r="3813" spans="1:20" hidden="1" x14ac:dyDescent="0.25">
      <c r="A3813" s="57">
        <v>29503598</v>
      </c>
      <c r="B3813" s="5">
        <v>45182</v>
      </c>
      <c r="C3813" s="2" t="s">
        <v>1182</v>
      </c>
      <c r="D3813" s="34" t="s">
        <v>708</v>
      </c>
      <c r="E3813" s="34" t="s">
        <v>33</v>
      </c>
      <c r="F3813" s="34">
        <v>130298</v>
      </c>
      <c r="G3813" s="1" t="s">
        <v>425</v>
      </c>
      <c r="H3813" s="46">
        <v>41600</v>
      </c>
      <c r="I3813" s="46">
        <v>1897.61</v>
      </c>
      <c r="J3813" s="56">
        <v>1420</v>
      </c>
      <c r="K3813" s="34"/>
      <c r="L3813" s="34" t="s">
        <v>1124</v>
      </c>
      <c r="M3813" s="5">
        <v>45181</v>
      </c>
      <c r="N3813" s="2"/>
      <c r="O3813" s="5">
        <v>45195</v>
      </c>
      <c r="P3813" s="2"/>
      <c r="Q3813" s="2"/>
      <c r="R3813" s="1"/>
      <c r="S3813" s="45"/>
      <c r="T3813" s="31"/>
    </row>
    <row r="3814" spans="1:20" hidden="1" x14ac:dyDescent="0.25">
      <c r="A3814" s="57"/>
      <c r="B3814" s="58">
        <v>45181</v>
      </c>
      <c r="C3814" s="2" t="s">
        <v>1182</v>
      </c>
      <c r="D3814" s="59" t="s">
        <v>123</v>
      </c>
      <c r="E3814" s="34" t="s">
        <v>30</v>
      </c>
      <c r="F3814" s="34">
        <v>130299</v>
      </c>
      <c r="G3814" s="1" t="s">
        <v>425</v>
      </c>
      <c r="H3814" s="46">
        <v>10009</v>
      </c>
      <c r="I3814" s="46">
        <v>482.2</v>
      </c>
      <c r="J3814" s="56">
        <v>355</v>
      </c>
      <c r="K3814" s="34"/>
      <c r="L3814" s="34" t="s">
        <v>1124</v>
      </c>
      <c r="M3814" s="5">
        <v>45181</v>
      </c>
      <c r="N3814" s="2" t="s">
        <v>1408</v>
      </c>
      <c r="O3814" s="2">
        <v>45196</v>
      </c>
      <c r="P3814" s="2"/>
      <c r="Q3814" s="2"/>
      <c r="R3814" s="1"/>
      <c r="S3814" s="45"/>
      <c r="T3814" s="31"/>
    </row>
    <row r="3815" spans="1:20" hidden="1" x14ac:dyDescent="0.25">
      <c r="A3815" s="57">
        <v>29965398</v>
      </c>
      <c r="B3815" s="58">
        <v>45181</v>
      </c>
      <c r="C3815" s="2" t="s">
        <v>1182</v>
      </c>
      <c r="D3815" s="59" t="s">
        <v>78</v>
      </c>
      <c r="E3815" s="34" t="s">
        <v>6</v>
      </c>
      <c r="F3815" s="34">
        <v>130300</v>
      </c>
      <c r="G3815" s="1" t="s">
        <v>422</v>
      </c>
      <c r="H3815" s="46">
        <v>8649</v>
      </c>
      <c r="I3815" s="46">
        <v>259.47000000000003</v>
      </c>
      <c r="J3815" s="56">
        <v>264</v>
      </c>
      <c r="K3815" s="34"/>
      <c r="L3815" s="34" t="s">
        <v>655</v>
      </c>
      <c r="M3815" s="5">
        <v>45181</v>
      </c>
      <c r="N3815" s="2"/>
      <c r="O3815" s="5">
        <v>45190</v>
      </c>
      <c r="P3815" s="2"/>
      <c r="Q3815" s="2"/>
      <c r="R3815" s="1"/>
      <c r="S3815" s="45"/>
      <c r="T3815" s="31"/>
    </row>
    <row r="3816" spans="1:20" hidden="1" x14ac:dyDescent="0.25">
      <c r="A3816" s="57"/>
      <c r="B3816" s="58">
        <v>45181</v>
      </c>
      <c r="C3816" s="2" t="s">
        <v>1182</v>
      </c>
      <c r="D3816" s="59" t="s">
        <v>126</v>
      </c>
      <c r="E3816" s="34" t="s">
        <v>26</v>
      </c>
      <c r="F3816" s="34">
        <v>130301</v>
      </c>
      <c r="G3816" s="1" t="s">
        <v>424</v>
      </c>
      <c r="H3816" s="46">
        <v>12000</v>
      </c>
      <c r="I3816" s="46">
        <v>2146.2600000000002</v>
      </c>
      <c r="J3816" s="56">
        <v>431</v>
      </c>
      <c r="K3816" s="34"/>
      <c r="L3816" s="34" t="s">
        <v>1124</v>
      </c>
      <c r="M3816" s="5">
        <v>45181</v>
      </c>
      <c r="N3816" s="2" t="s">
        <v>1408</v>
      </c>
      <c r="O3816" s="2">
        <v>45209</v>
      </c>
      <c r="P3816" s="2"/>
      <c r="Q3816" s="2"/>
      <c r="R3816" s="1"/>
      <c r="S3816" s="45"/>
      <c r="T3816" s="31"/>
    </row>
    <row r="3817" spans="1:20" hidden="1" x14ac:dyDescent="0.25">
      <c r="A3817" s="57">
        <v>30080698</v>
      </c>
      <c r="B3817" s="58">
        <v>45187</v>
      </c>
      <c r="C3817" s="2" t="s">
        <v>1182</v>
      </c>
      <c r="D3817" s="59" t="s">
        <v>1244</v>
      </c>
      <c r="E3817" s="34" t="s">
        <v>80</v>
      </c>
      <c r="F3817" s="34">
        <v>130302</v>
      </c>
      <c r="G3817" s="1" t="s">
        <v>423</v>
      </c>
      <c r="H3817" s="46">
        <v>15687.5</v>
      </c>
      <c r="I3817" s="46">
        <v>540.41</v>
      </c>
      <c r="J3817" s="56">
        <v>460</v>
      </c>
      <c r="K3817" s="34"/>
      <c r="L3817" s="34" t="s">
        <v>799</v>
      </c>
      <c r="M3817" s="5">
        <v>45181</v>
      </c>
      <c r="N3817" s="2" t="s">
        <v>1408</v>
      </c>
      <c r="O3817" s="5">
        <v>45191</v>
      </c>
      <c r="P3817" s="5"/>
      <c r="Q3817" s="2"/>
      <c r="R3817" s="1"/>
      <c r="S3817" s="45"/>
      <c r="T3817" s="31"/>
    </row>
    <row r="3818" spans="1:20" hidden="1" x14ac:dyDescent="0.25">
      <c r="A3818" s="57"/>
      <c r="B3818" s="58">
        <v>45181</v>
      </c>
      <c r="C3818" s="2" t="s">
        <v>1182</v>
      </c>
      <c r="D3818" s="59" t="s">
        <v>123</v>
      </c>
      <c r="E3818" s="34" t="s">
        <v>30</v>
      </c>
      <c r="F3818" s="34">
        <v>130303</v>
      </c>
      <c r="G3818" s="1" t="s">
        <v>425</v>
      </c>
      <c r="H3818" s="46">
        <v>13792.6</v>
      </c>
      <c r="I3818" s="46">
        <v>620.67999999999995</v>
      </c>
      <c r="J3818" s="56">
        <v>487</v>
      </c>
      <c r="K3818" s="34"/>
      <c r="L3818" s="34" t="s">
        <v>1124</v>
      </c>
      <c r="M3818" s="5">
        <v>45181</v>
      </c>
      <c r="N3818" s="2" t="s">
        <v>1482</v>
      </c>
      <c r="O3818" s="5">
        <v>45196</v>
      </c>
      <c r="P3818" s="2"/>
      <c r="Q3818" s="2"/>
      <c r="R3818" s="1"/>
      <c r="S3818" s="45"/>
      <c r="T3818" s="31"/>
    </row>
    <row r="3819" spans="1:20" hidden="1" x14ac:dyDescent="0.25">
      <c r="A3819" s="57"/>
      <c r="B3819" s="58">
        <v>45181</v>
      </c>
      <c r="C3819" s="2" t="s">
        <v>1182</v>
      </c>
      <c r="D3819" s="59" t="s">
        <v>123</v>
      </c>
      <c r="E3819" s="34" t="s">
        <v>30</v>
      </c>
      <c r="F3819" s="34">
        <v>130304</v>
      </c>
      <c r="G3819" s="1" t="s">
        <v>425</v>
      </c>
      <c r="H3819" s="46">
        <v>13972.6</v>
      </c>
      <c r="I3819" s="46">
        <v>620.99</v>
      </c>
      <c r="J3819" s="56">
        <v>487</v>
      </c>
      <c r="K3819" s="34"/>
      <c r="L3819" s="34" t="s">
        <v>1124</v>
      </c>
      <c r="M3819" s="5">
        <v>45181</v>
      </c>
      <c r="N3819" s="2" t="s">
        <v>1482</v>
      </c>
      <c r="O3819" s="5">
        <v>45196</v>
      </c>
      <c r="P3819" s="2"/>
      <c r="Q3819" s="2"/>
      <c r="R3819" s="1"/>
      <c r="S3819" s="45"/>
      <c r="T3819" s="31"/>
    </row>
    <row r="3820" spans="1:20" hidden="1" x14ac:dyDescent="0.25">
      <c r="A3820" s="57">
        <v>30800098</v>
      </c>
      <c r="B3820" s="58">
        <v>45182</v>
      </c>
      <c r="C3820" s="2" t="s">
        <v>1182</v>
      </c>
      <c r="D3820" s="59" t="s">
        <v>291</v>
      </c>
      <c r="E3820" s="34" t="s">
        <v>6</v>
      </c>
      <c r="F3820" s="34">
        <v>130308</v>
      </c>
      <c r="G3820" s="1" t="s">
        <v>422</v>
      </c>
      <c r="H3820" s="46">
        <v>10277.469999999999</v>
      </c>
      <c r="I3820" s="46">
        <v>287.77</v>
      </c>
      <c r="J3820" s="56">
        <v>49.24</v>
      </c>
      <c r="K3820" s="34"/>
      <c r="L3820" s="34" t="s">
        <v>655</v>
      </c>
      <c r="M3820" s="5">
        <v>45181</v>
      </c>
      <c r="N3820" s="2"/>
      <c r="O3820" s="5">
        <v>45188</v>
      </c>
      <c r="P3820" s="2"/>
      <c r="Q3820" s="2"/>
      <c r="R3820" s="1"/>
      <c r="S3820" s="45"/>
      <c r="T3820" s="31"/>
    </row>
    <row r="3821" spans="1:20" hidden="1" x14ac:dyDescent="0.25">
      <c r="A3821" s="57">
        <v>30544598</v>
      </c>
      <c r="B3821" s="58">
        <v>45182</v>
      </c>
      <c r="C3821" s="2" t="s">
        <v>1182</v>
      </c>
      <c r="D3821" s="59" t="s">
        <v>1190</v>
      </c>
      <c r="E3821" s="34" t="s">
        <v>80</v>
      </c>
      <c r="F3821" s="34">
        <v>130315</v>
      </c>
      <c r="G3821" s="1" t="s">
        <v>423</v>
      </c>
      <c r="H3821" s="46">
        <v>6892.41</v>
      </c>
      <c r="I3821" s="46">
        <v>522.34</v>
      </c>
      <c r="J3821" s="56">
        <v>229</v>
      </c>
      <c r="K3821" s="34"/>
      <c r="L3821" s="34" t="s">
        <v>61</v>
      </c>
      <c r="M3821" s="5">
        <v>45181</v>
      </c>
      <c r="N3821" s="2" t="s">
        <v>1408</v>
      </c>
      <c r="O3821" s="5" t="s">
        <v>1303</v>
      </c>
      <c r="P3821" s="2"/>
      <c r="Q3821" s="2"/>
      <c r="R3821" s="1"/>
      <c r="S3821" s="45"/>
      <c r="T3821" s="31"/>
    </row>
    <row r="3822" spans="1:20" hidden="1" x14ac:dyDescent="0.25">
      <c r="A3822" s="57"/>
      <c r="B3822" s="58">
        <v>45181</v>
      </c>
      <c r="C3822" s="2" t="s">
        <v>1182</v>
      </c>
      <c r="D3822" s="59" t="s">
        <v>31</v>
      </c>
      <c r="E3822" s="34" t="s">
        <v>26</v>
      </c>
      <c r="F3822" s="34">
        <v>130317</v>
      </c>
      <c r="G3822" s="1" t="s">
        <v>424</v>
      </c>
      <c r="H3822" s="46">
        <v>73770.36</v>
      </c>
      <c r="I3822" s="46">
        <v>5035.8599999999997</v>
      </c>
      <c r="J3822" s="56">
        <v>2480</v>
      </c>
      <c r="K3822" s="34"/>
      <c r="L3822" s="34" t="s">
        <v>1124</v>
      </c>
      <c r="M3822" s="5">
        <v>45181</v>
      </c>
      <c r="N3822" s="2" t="s">
        <v>1408</v>
      </c>
      <c r="O3822" s="5">
        <v>45210</v>
      </c>
      <c r="P3822" s="2"/>
      <c r="Q3822" s="2"/>
      <c r="R3822" s="1"/>
      <c r="S3822" s="45"/>
      <c r="T3822" s="31"/>
    </row>
    <row r="3823" spans="1:20" hidden="1" x14ac:dyDescent="0.25">
      <c r="A3823" s="57">
        <v>30028798</v>
      </c>
      <c r="B3823" s="58">
        <v>45187</v>
      </c>
      <c r="C3823" s="2" t="s">
        <v>1182</v>
      </c>
      <c r="D3823" s="59" t="s">
        <v>85</v>
      </c>
      <c r="E3823" s="34" t="s">
        <v>80</v>
      </c>
      <c r="F3823" s="34">
        <v>130319</v>
      </c>
      <c r="G3823" s="1" t="s">
        <v>423</v>
      </c>
      <c r="H3823" s="46">
        <v>66000</v>
      </c>
      <c r="I3823" s="46">
        <v>2273.61</v>
      </c>
      <c r="J3823" s="56">
        <v>2241</v>
      </c>
      <c r="K3823" s="34"/>
      <c r="L3823" s="34" t="s">
        <v>799</v>
      </c>
      <c r="M3823" s="5">
        <v>45181</v>
      </c>
      <c r="N3823" s="2" t="s">
        <v>1408</v>
      </c>
      <c r="O3823" s="5">
        <v>45194</v>
      </c>
      <c r="P3823" s="5"/>
      <c r="Q3823" s="2"/>
      <c r="R3823" s="1"/>
      <c r="S3823" s="45"/>
      <c r="T3823" s="31"/>
    </row>
    <row r="3824" spans="1:20" hidden="1" x14ac:dyDescent="0.25">
      <c r="A3824" s="57">
        <v>30878400</v>
      </c>
      <c r="B3824" s="58">
        <v>45190</v>
      </c>
      <c r="C3824" s="2" t="s">
        <v>1182</v>
      </c>
      <c r="D3824" s="59" t="s">
        <v>41</v>
      </c>
      <c r="E3824" s="34" t="s">
        <v>30</v>
      </c>
      <c r="F3824" s="34">
        <v>130343</v>
      </c>
      <c r="G3824" s="1" t="s">
        <v>425</v>
      </c>
      <c r="H3824" s="46">
        <v>2723.85</v>
      </c>
      <c r="I3824" s="46">
        <v>1305.56</v>
      </c>
      <c r="J3824" s="56">
        <v>139.167</v>
      </c>
      <c r="K3824" s="34"/>
      <c r="L3824" s="34" t="s">
        <v>844</v>
      </c>
      <c r="M3824" s="5">
        <v>45182</v>
      </c>
      <c r="N3824" s="2"/>
      <c r="O3824" s="5" t="s">
        <v>1292</v>
      </c>
      <c r="P3824" s="2"/>
      <c r="Q3824" s="2"/>
      <c r="R3824" s="1"/>
      <c r="S3824" s="45"/>
      <c r="T3824" s="31"/>
    </row>
    <row r="3825" spans="1:20" hidden="1" x14ac:dyDescent="0.25">
      <c r="A3825" s="57">
        <v>30878401</v>
      </c>
      <c r="B3825" s="58">
        <v>45182</v>
      </c>
      <c r="C3825" s="2" t="s">
        <v>1182</v>
      </c>
      <c r="D3825" s="59" t="s">
        <v>126</v>
      </c>
      <c r="E3825" s="34" t="s">
        <v>26</v>
      </c>
      <c r="F3825" s="34">
        <v>130344</v>
      </c>
      <c r="G3825" s="1" t="s">
        <v>424</v>
      </c>
      <c r="H3825" s="46">
        <v>633.63</v>
      </c>
      <c r="I3825" s="46">
        <v>452.35</v>
      </c>
      <c r="J3825" s="56">
        <v>28.989000000000001</v>
      </c>
      <c r="K3825" s="34"/>
      <c r="L3825" s="34" t="s">
        <v>1124</v>
      </c>
      <c r="M3825" s="5">
        <v>45182</v>
      </c>
      <c r="N3825" s="2" t="s">
        <v>1407</v>
      </c>
      <c r="O3825" s="2"/>
      <c r="P3825" s="2"/>
      <c r="Q3825" s="2"/>
      <c r="R3825" s="1"/>
      <c r="S3825" s="45"/>
      <c r="T3825" s="31"/>
    </row>
    <row r="3826" spans="1:20" hidden="1" x14ac:dyDescent="0.25">
      <c r="A3826" s="57">
        <v>30878399</v>
      </c>
      <c r="B3826" s="58">
        <v>45184</v>
      </c>
      <c r="C3826" s="2" t="s">
        <v>1182</v>
      </c>
      <c r="D3826" s="59" t="s">
        <v>189</v>
      </c>
      <c r="E3826" s="34" t="s">
        <v>51</v>
      </c>
      <c r="F3826" s="34">
        <v>130345</v>
      </c>
      <c r="G3826" s="1" t="s">
        <v>422</v>
      </c>
      <c r="H3826" s="46">
        <v>188.54</v>
      </c>
      <c r="I3826" s="46">
        <v>250</v>
      </c>
      <c r="J3826" s="56">
        <v>0.24399999999999999</v>
      </c>
      <c r="K3826" s="34"/>
      <c r="L3826" s="34" t="s">
        <v>796</v>
      </c>
      <c r="M3826" s="5">
        <v>45182</v>
      </c>
      <c r="N3826" s="2"/>
      <c r="O3826" s="5">
        <v>45196</v>
      </c>
      <c r="P3826" s="2"/>
      <c r="Q3826" s="2"/>
      <c r="R3826" s="1"/>
      <c r="S3826" s="45"/>
      <c r="T3826" s="31"/>
    </row>
    <row r="3827" spans="1:20" hidden="1" x14ac:dyDescent="0.25">
      <c r="A3827" s="57">
        <v>29518898</v>
      </c>
      <c r="B3827" s="58">
        <v>45182</v>
      </c>
      <c r="C3827" s="2" t="s">
        <v>1182</v>
      </c>
      <c r="D3827" s="59" t="s">
        <v>1198</v>
      </c>
      <c r="E3827" s="34" t="s">
        <v>60</v>
      </c>
      <c r="F3827" s="34">
        <v>130348</v>
      </c>
      <c r="G3827" s="1" t="s">
        <v>423</v>
      </c>
      <c r="H3827" s="46">
        <v>22000</v>
      </c>
      <c r="I3827" s="46">
        <v>1182.77</v>
      </c>
      <c r="J3827" s="56">
        <v>614</v>
      </c>
      <c r="K3827" s="34"/>
      <c r="L3827" s="34" t="s">
        <v>61</v>
      </c>
      <c r="M3827" s="5">
        <v>45182</v>
      </c>
      <c r="N3827" s="2" t="s">
        <v>1407</v>
      </c>
      <c r="O3827" s="5" t="str">
        <f>VLOOKUP(F:F,[1]Notas!$A:$G,5,FALSE)</f>
        <v>06/10/2023</v>
      </c>
      <c r="P3827" s="2"/>
      <c r="Q3827" s="2"/>
      <c r="R3827" s="1"/>
      <c r="S3827" s="45"/>
      <c r="T3827" s="31"/>
    </row>
    <row r="3828" spans="1:20" hidden="1" x14ac:dyDescent="0.25">
      <c r="A3828" s="57">
        <v>29394598</v>
      </c>
      <c r="B3828" s="58">
        <v>45182</v>
      </c>
      <c r="C3828" s="2" t="s">
        <v>1182</v>
      </c>
      <c r="D3828" s="59" t="s">
        <v>1202</v>
      </c>
      <c r="E3828" s="34" t="s">
        <v>33</v>
      </c>
      <c r="F3828" s="34">
        <v>130361</v>
      </c>
      <c r="G3828" s="1" t="s">
        <v>425</v>
      </c>
      <c r="H3828" s="46">
        <v>19000</v>
      </c>
      <c r="I3828" s="46">
        <v>918.69</v>
      </c>
      <c r="J3828" s="56">
        <v>703</v>
      </c>
      <c r="K3828" s="34"/>
      <c r="L3828" s="34" t="s">
        <v>510</v>
      </c>
      <c r="M3828" s="5">
        <v>45182</v>
      </c>
      <c r="N3828" s="2" t="s">
        <v>1407</v>
      </c>
      <c r="O3828" s="2">
        <v>45196</v>
      </c>
      <c r="P3828" s="2"/>
      <c r="Q3828" s="2"/>
      <c r="R3828" s="1"/>
      <c r="S3828" s="45"/>
      <c r="T3828" s="31"/>
    </row>
    <row r="3829" spans="1:20" hidden="1" x14ac:dyDescent="0.25">
      <c r="A3829" s="57">
        <v>29212898</v>
      </c>
      <c r="B3829" s="58">
        <v>45182</v>
      </c>
      <c r="C3829" s="2" t="s">
        <v>1182</v>
      </c>
      <c r="D3829" s="59" t="s">
        <v>4</v>
      </c>
      <c r="E3829" s="34" t="s">
        <v>5</v>
      </c>
      <c r="F3829" s="34">
        <v>130365</v>
      </c>
      <c r="G3829" s="1" t="s">
        <v>422</v>
      </c>
      <c r="H3829" s="46">
        <v>12577.25</v>
      </c>
      <c r="I3829" s="46">
        <v>399.56</v>
      </c>
      <c r="J3829" s="56">
        <v>376</v>
      </c>
      <c r="K3829" s="34"/>
      <c r="L3829" s="34" t="s">
        <v>659</v>
      </c>
      <c r="M3829" s="5">
        <v>45182</v>
      </c>
      <c r="N3829" s="2"/>
      <c r="O3829" s="5">
        <v>45194</v>
      </c>
      <c r="P3829" s="2"/>
      <c r="Q3829" s="2"/>
      <c r="R3829" s="1"/>
      <c r="S3829" s="45"/>
      <c r="T3829" s="31"/>
    </row>
    <row r="3830" spans="1:20" hidden="1" x14ac:dyDescent="0.25">
      <c r="A3830" s="57">
        <v>30562898</v>
      </c>
      <c r="B3830" s="58">
        <v>45191</v>
      </c>
      <c r="C3830" s="2" t="s">
        <v>1182</v>
      </c>
      <c r="D3830" s="59" t="s">
        <v>468</v>
      </c>
      <c r="E3830" s="34" t="s">
        <v>51</v>
      </c>
      <c r="F3830" s="34">
        <v>130367</v>
      </c>
      <c r="G3830" s="1" t="s">
        <v>422</v>
      </c>
      <c r="H3830" s="46">
        <v>63900</v>
      </c>
      <c r="I3830" s="46">
        <v>2405.59</v>
      </c>
      <c r="J3830" s="56">
        <v>0</v>
      </c>
      <c r="K3830" s="34"/>
      <c r="L3830" s="34" t="s">
        <v>799</v>
      </c>
      <c r="M3830" s="5">
        <v>45182</v>
      </c>
      <c r="N3830" s="2" t="s">
        <v>1408</v>
      </c>
      <c r="O3830" s="5">
        <v>45184</v>
      </c>
      <c r="P3830" s="5"/>
      <c r="Q3830" s="2"/>
      <c r="R3830" s="1"/>
      <c r="S3830" s="45"/>
      <c r="T3830" s="31"/>
    </row>
    <row r="3831" spans="1:20" hidden="1" x14ac:dyDescent="0.25">
      <c r="A3831" s="57">
        <v>28715598</v>
      </c>
      <c r="B3831" s="58">
        <v>45190</v>
      </c>
      <c r="C3831" s="2" t="s">
        <v>1182</v>
      </c>
      <c r="D3831" s="59" t="s">
        <v>41</v>
      </c>
      <c r="E3831" s="34" t="s">
        <v>30</v>
      </c>
      <c r="F3831" s="34">
        <v>130378</v>
      </c>
      <c r="G3831" s="1" t="s">
        <v>425</v>
      </c>
      <c r="H3831" s="46">
        <v>43289</v>
      </c>
      <c r="I3831" s="46">
        <v>1305.56</v>
      </c>
      <c r="J3831" s="56">
        <v>1631.711</v>
      </c>
      <c r="K3831" s="34"/>
      <c r="L3831" s="34" t="s">
        <v>844</v>
      </c>
      <c r="M3831" s="5">
        <v>45182</v>
      </c>
      <c r="N3831" s="2"/>
      <c r="O3831" s="5" t="s">
        <v>1292</v>
      </c>
      <c r="P3831" s="2"/>
      <c r="Q3831" s="2"/>
      <c r="R3831" s="1"/>
      <c r="S3831" s="45"/>
      <c r="T3831" s="31"/>
    </row>
    <row r="3832" spans="1:20" hidden="1" x14ac:dyDescent="0.25">
      <c r="A3832" s="57">
        <v>28837398</v>
      </c>
      <c r="B3832" s="58">
        <v>45182</v>
      </c>
      <c r="C3832" s="2" t="s">
        <v>1182</v>
      </c>
      <c r="D3832" s="59" t="s">
        <v>90</v>
      </c>
      <c r="E3832" s="34" t="s">
        <v>91</v>
      </c>
      <c r="F3832" s="34">
        <v>130381</v>
      </c>
      <c r="G3832" s="1" t="s">
        <v>426</v>
      </c>
      <c r="H3832" s="46">
        <v>21333.360000000001</v>
      </c>
      <c r="I3832" s="46">
        <v>1474.4</v>
      </c>
      <c r="J3832" s="56">
        <v>915.16700000000003</v>
      </c>
      <c r="K3832" s="34"/>
      <c r="L3832" s="34" t="s">
        <v>52</v>
      </c>
      <c r="M3832" s="5">
        <v>45182</v>
      </c>
      <c r="N3832" s="2"/>
      <c r="O3832" s="5">
        <v>45191</v>
      </c>
      <c r="P3832" s="2"/>
      <c r="Q3832" s="2"/>
      <c r="R3832" s="1"/>
      <c r="S3832" s="45"/>
      <c r="T3832" s="31"/>
    </row>
    <row r="3833" spans="1:20" hidden="1" x14ac:dyDescent="0.25">
      <c r="A3833" s="57">
        <v>28764298</v>
      </c>
      <c r="B3833" s="58">
        <v>45182</v>
      </c>
      <c r="C3833" s="2" t="s">
        <v>1182</v>
      </c>
      <c r="D3833" s="59" t="s">
        <v>90</v>
      </c>
      <c r="E3833" s="34" t="s">
        <v>91</v>
      </c>
      <c r="F3833" s="34">
        <v>130384</v>
      </c>
      <c r="G3833" s="1" t="s">
        <v>426</v>
      </c>
      <c r="H3833" s="46">
        <v>20895.32</v>
      </c>
      <c r="I3833" s="46">
        <v>1250.3800000000001</v>
      </c>
      <c r="J3833" s="56">
        <v>769.76199999999994</v>
      </c>
      <c r="K3833" s="34"/>
      <c r="L3833" s="34" t="s">
        <v>52</v>
      </c>
      <c r="M3833" s="5">
        <v>45182</v>
      </c>
      <c r="N3833" s="2"/>
      <c r="O3833" s="5">
        <v>45195</v>
      </c>
      <c r="P3833" s="2"/>
      <c r="Q3833" s="2"/>
      <c r="R3833" s="1"/>
      <c r="S3833" s="45"/>
      <c r="T3833" s="31"/>
    </row>
    <row r="3834" spans="1:20" hidden="1" x14ac:dyDescent="0.25">
      <c r="A3834" s="57">
        <v>28238398</v>
      </c>
      <c r="B3834" s="58">
        <v>45183</v>
      </c>
      <c r="C3834" s="2" t="s">
        <v>1182</v>
      </c>
      <c r="D3834" s="59" t="s">
        <v>1000</v>
      </c>
      <c r="E3834" s="34" t="s">
        <v>80</v>
      </c>
      <c r="F3834" s="34">
        <v>130385</v>
      </c>
      <c r="G3834" s="1" t="s">
        <v>423</v>
      </c>
      <c r="H3834" s="46">
        <v>23800</v>
      </c>
      <c r="I3834" s="46">
        <v>1124.98</v>
      </c>
      <c r="J3834" s="56">
        <v>1006.833</v>
      </c>
      <c r="K3834" s="34"/>
      <c r="L3834" s="34" t="s">
        <v>61</v>
      </c>
      <c r="M3834" s="5">
        <v>45182</v>
      </c>
      <c r="N3834" s="2" t="s">
        <v>1408</v>
      </c>
      <c r="O3834" s="5" t="s">
        <v>1296</v>
      </c>
      <c r="P3834" s="2"/>
      <c r="Q3834" s="2"/>
      <c r="R3834" s="1"/>
      <c r="S3834" s="45"/>
      <c r="T3834" s="31"/>
    </row>
    <row r="3835" spans="1:20" hidden="1" x14ac:dyDescent="0.25">
      <c r="A3835" s="57">
        <v>28764098</v>
      </c>
      <c r="B3835" s="58">
        <v>45187</v>
      </c>
      <c r="C3835" s="2" t="s">
        <v>1182</v>
      </c>
      <c r="D3835" s="59" t="s">
        <v>185</v>
      </c>
      <c r="E3835" s="34" t="s">
        <v>80</v>
      </c>
      <c r="F3835" s="34">
        <v>130386</v>
      </c>
      <c r="G3835" s="1" t="s">
        <v>423</v>
      </c>
      <c r="H3835" s="46">
        <v>18199</v>
      </c>
      <c r="I3835" s="46">
        <v>703.65</v>
      </c>
      <c r="J3835" s="56">
        <v>694.93100000000004</v>
      </c>
      <c r="K3835" s="34"/>
      <c r="L3835" s="34" t="s">
        <v>799</v>
      </c>
      <c r="M3835" s="5">
        <v>45182</v>
      </c>
      <c r="N3835" s="2" t="s">
        <v>1408</v>
      </c>
      <c r="O3835" s="5">
        <v>45195</v>
      </c>
      <c r="P3835" s="5"/>
      <c r="Q3835" s="2"/>
      <c r="R3835" s="1"/>
      <c r="S3835" s="45"/>
      <c r="T3835" s="31"/>
    </row>
    <row r="3836" spans="1:20" hidden="1" x14ac:dyDescent="0.25">
      <c r="A3836" s="57">
        <v>28761398</v>
      </c>
      <c r="B3836" s="58">
        <v>45187</v>
      </c>
      <c r="C3836" s="2" t="s">
        <v>1182</v>
      </c>
      <c r="D3836" s="59" t="s">
        <v>770</v>
      </c>
      <c r="E3836" s="34" t="s">
        <v>80</v>
      </c>
      <c r="F3836" s="34">
        <v>130387</v>
      </c>
      <c r="G3836" s="1" t="s">
        <v>423</v>
      </c>
      <c r="H3836" s="46">
        <v>12180</v>
      </c>
      <c r="I3836" s="46">
        <v>419.58</v>
      </c>
      <c r="J3836" s="56">
        <v>462.77199999999999</v>
      </c>
      <c r="K3836" s="34"/>
      <c r="L3836" s="34" t="s">
        <v>799</v>
      </c>
      <c r="M3836" s="5">
        <v>45182</v>
      </c>
      <c r="N3836" s="2" t="s">
        <v>1408</v>
      </c>
      <c r="O3836" s="5">
        <v>45195</v>
      </c>
      <c r="P3836" s="5"/>
      <c r="Q3836" s="2"/>
      <c r="R3836" s="1"/>
      <c r="S3836" s="45"/>
      <c r="T3836" s="31"/>
    </row>
    <row r="3837" spans="1:20" hidden="1" x14ac:dyDescent="0.25">
      <c r="A3837" s="57">
        <v>29712398</v>
      </c>
      <c r="B3837" s="58">
        <v>45182</v>
      </c>
      <c r="C3837" s="2" t="s">
        <v>1182</v>
      </c>
      <c r="D3837" s="59" t="s">
        <v>467</v>
      </c>
      <c r="E3837" s="34" t="s">
        <v>55</v>
      </c>
      <c r="F3837" s="34">
        <v>130388</v>
      </c>
      <c r="G3837" s="1" t="s">
        <v>426</v>
      </c>
      <c r="H3837" s="46">
        <v>20958.3</v>
      </c>
      <c r="I3837" s="46">
        <v>1717.05</v>
      </c>
      <c r="J3837" s="56">
        <v>755</v>
      </c>
      <c r="K3837" s="34"/>
      <c r="L3837" s="34" t="s">
        <v>52</v>
      </c>
      <c r="M3837" s="5">
        <v>45182</v>
      </c>
      <c r="N3837" s="2"/>
      <c r="O3837" s="5">
        <v>45202</v>
      </c>
      <c r="P3837" s="2"/>
      <c r="Q3837" s="2"/>
      <c r="R3837" s="1"/>
      <c r="S3837" s="45"/>
      <c r="T3837" s="31"/>
    </row>
    <row r="3838" spans="1:20" hidden="1" x14ac:dyDescent="0.25">
      <c r="A3838" s="57">
        <v>28010898</v>
      </c>
      <c r="B3838" s="58">
        <v>45183</v>
      </c>
      <c r="C3838" s="2" t="s">
        <v>1182</v>
      </c>
      <c r="D3838" s="59" t="s">
        <v>1211</v>
      </c>
      <c r="E3838" s="34" t="s">
        <v>80</v>
      </c>
      <c r="F3838" s="34">
        <v>130389</v>
      </c>
      <c r="G3838" s="1" t="s">
        <v>423</v>
      </c>
      <c r="H3838" s="46">
        <v>36795.25</v>
      </c>
      <c r="I3838" s="46">
        <v>1953.74</v>
      </c>
      <c r="J3838" s="56">
        <v>1527</v>
      </c>
      <c r="K3838" s="34"/>
      <c r="L3838" s="34" t="s">
        <v>61</v>
      </c>
      <c r="M3838" s="5">
        <v>45182</v>
      </c>
      <c r="N3838" s="2" t="s">
        <v>1408</v>
      </c>
      <c r="O3838" s="5" t="s">
        <v>1296</v>
      </c>
      <c r="P3838" s="2"/>
      <c r="Q3838" s="2"/>
      <c r="R3838" s="1"/>
      <c r="S3838" s="45"/>
      <c r="T3838" s="31"/>
    </row>
    <row r="3839" spans="1:20" hidden="1" x14ac:dyDescent="0.25">
      <c r="A3839" s="57">
        <v>28529198</v>
      </c>
      <c r="B3839" s="58">
        <v>45187</v>
      </c>
      <c r="C3839" s="2" t="s">
        <v>1182</v>
      </c>
      <c r="D3839" s="59" t="s">
        <v>823</v>
      </c>
      <c r="E3839" s="34" t="s">
        <v>80</v>
      </c>
      <c r="F3839" s="34">
        <v>130390</v>
      </c>
      <c r="G3839" s="1" t="s">
        <v>423</v>
      </c>
      <c r="H3839" s="46">
        <v>21909</v>
      </c>
      <c r="I3839" s="46">
        <v>847.1</v>
      </c>
      <c r="J3839" s="56">
        <v>853</v>
      </c>
      <c r="K3839" s="34"/>
      <c r="L3839" s="34" t="s">
        <v>799</v>
      </c>
      <c r="M3839" s="5">
        <v>45182</v>
      </c>
      <c r="N3839" s="2" t="s">
        <v>1408</v>
      </c>
      <c r="O3839" s="5">
        <v>45191</v>
      </c>
      <c r="P3839" s="5"/>
      <c r="Q3839" s="2"/>
      <c r="R3839" s="1"/>
      <c r="S3839" s="45"/>
      <c r="T3839" s="31"/>
    </row>
    <row r="3840" spans="1:20" hidden="1" x14ac:dyDescent="0.25">
      <c r="A3840" s="57">
        <v>28914098</v>
      </c>
      <c r="B3840" s="58">
        <v>45183</v>
      </c>
      <c r="C3840" s="2" t="s">
        <v>1182</v>
      </c>
      <c r="D3840" s="59" t="s">
        <v>124</v>
      </c>
      <c r="E3840" s="34" t="s">
        <v>30</v>
      </c>
      <c r="F3840" s="34">
        <v>130391</v>
      </c>
      <c r="G3840" s="1" t="s">
        <v>425</v>
      </c>
      <c r="H3840" s="46">
        <v>17836</v>
      </c>
      <c r="I3840" s="46">
        <v>994.91</v>
      </c>
      <c r="J3840" s="56">
        <v>695</v>
      </c>
      <c r="K3840" s="34"/>
      <c r="L3840" s="34" t="s">
        <v>799</v>
      </c>
      <c r="M3840" s="5">
        <v>45182</v>
      </c>
      <c r="N3840" s="2"/>
      <c r="O3840" s="5">
        <v>45190</v>
      </c>
      <c r="P3840" s="2"/>
      <c r="Q3840" s="2"/>
      <c r="R3840" s="1"/>
      <c r="S3840" s="45"/>
      <c r="T3840" s="31"/>
    </row>
    <row r="3841" spans="1:20" hidden="1" x14ac:dyDescent="0.25">
      <c r="A3841" s="57">
        <v>29034298</v>
      </c>
      <c r="B3841" s="58">
        <v>45183</v>
      </c>
      <c r="C3841" s="2" t="s">
        <v>1182</v>
      </c>
      <c r="D3841" s="59" t="s">
        <v>125</v>
      </c>
      <c r="E3841" s="34" t="s">
        <v>30</v>
      </c>
      <c r="F3841" s="34">
        <v>130392</v>
      </c>
      <c r="G3841" s="1" t="s">
        <v>425</v>
      </c>
      <c r="H3841" s="46">
        <v>18199</v>
      </c>
      <c r="I3841" s="46">
        <v>1015.15</v>
      </c>
      <c r="J3841" s="56">
        <v>701</v>
      </c>
      <c r="K3841" s="34"/>
      <c r="L3841" s="34" t="s">
        <v>799</v>
      </c>
      <c r="M3841" s="5">
        <v>45182</v>
      </c>
      <c r="N3841" s="2"/>
      <c r="O3841" s="5">
        <v>45187</v>
      </c>
      <c r="P3841" s="2"/>
      <c r="Q3841" s="2"/>
      <c r="R3841" s="1"/>
      <c r="S3841" s="45"/>
      <c r="T3841" s="31"/>
    </row>
    <row r="3842" spans="1:20" hidden="1" x14ac:dyDescent="0.25">
      <c r="A3842" s="57">
        <v>29535998</v>
      </c>
      <c r="B3842" s="58">
        <v>45182</v>
      </c>
      <c r="C3842" s="2" t="s">
        <v>1182</v>
      </c>
      <c r="D3842" s="59" t="s">
        <v>1200</v>
      </c>
      <c r="E3842" s="34" t="s">
        <v>91</v>
      </c>
      <c r="F3842" s="34">
        <v>130393</v>
      </c>
      <c r="G3842" s="1" t="s">
        <v>426</v>
      </c>
      <c r="H3842" s="46">
        <v>25220.04</v>
      </c>
      <c r="I3842" s="46">
        <v>1693.92</v>
      </c>
      <c r="J3842" s="56">
        <v>1050</v>
      </c>
      <c r="K3842" s="34"/>
      <c r="L3842" s="34" t="s">
        <v>52</v>
      </c>
      <c r="M3842" s="5">
        <v>45182</v>
      </c>
      <c r="N3842" s="2"/>
      <c r="O3842" s="5">
        <v>45191</v>
      </c>
      <c r="P3842" s="2"/>
      <c r="Q3842" s="2"/>
      <c r="R3842" s="1"/>
      <c r="S3842" s="45"/>
      <c r="T3842" s="31"/>
    </row>
    <row r="3843" spans="1:20" hidden="1" x14ac:dyDescent="0.25">
      <c r="A3843" s="57">
        <v>30401198</v>
      </c>
      <c r="B3843" s="58">
        <v>45182</v>
      </c>
      <c r="C3843" s="2" t="s">
        <v>1182</v>
      </c>
      <c r="D3843" s="59" t="s">
        <v>1201</v>
      </c>
      <c r="E3843" s="34" t="s">
        <v>94</v>
      </c>
      <c r="F3843" s="34">
        <v>130400</v>
      </c>
      <c r="G3843" s="1" t="s">
        <v>426</v>
      </c>
      <c r="H3843" s="46">
        <v>16271.87</v>
      </c>
      <c r="I3843" s="46">
        <v>932.8</v>
      </c>
      <c r="J3843" s="56">
        <v>581</v>
      </c>
      <c r="K3843" s="34"/>
      <c r="L3843" s="34" t="s">
        <v>52</v>
      </c>
      <c r="M3843" s="5">
        <v>45182</v>
      </c>
      <c r="N3843" s="2"/>
      <c r="O3843" s="5">
        <v>45197</v>
      </c>
      <c r="P3843" s="2"/>
      <c r="Q3843" s="2"/>
      <c r="R3843" s="1"/>
      <c r="S3843" s="45"/>
      <c r="T3843" s="31"/>
    </row>
    <row r="3844" spans="1:20" hidden="1" x14ac:dyDescent="0.25">
      <c r="A3844" s="57">
        <v>30399098</v>
      </c>
      <c r="B3844" s="58">
        <v>45182</v>
      </c>
      <c r="C3844" s="2" t="s">
        <v>1182</v>
      </c>
      <c r="D3844" s="59" t="s">
        <v>1201</v>
      </c>
      <c r="E3844" s="34" t="s">
        <v>94</v>
      </c>
      <c r="F3844" s="34">
        <v>130401</v>
      </c>
      <c r="G3844" s="1" t="s">
        <v>426</v>
      </c>
      <c r="H3844" s="46">
        <v>21619.89</v>
      </c>
      <c r="I3844" s="46">
        <v>1300.45</v>
      </c>
      <c r="J3844" s="56">
        <v>829</v>
      </c>
      <c r="K3844" s="34"/>
      <c r="L3844" s="34" t="s">
        <v>52</v>
      </c>
      <c r="M3844" s="5">
        <v>45182</v>
      </c>
      <c r="N3844" s="2"/>
      <c r="O3844" s="5">
        <v>45197</v>
      </c>
      <c r="P3844" s="2"/>
      <c r="Q3844" s="2"/>
      <c r="R3844" s="1"/>
      <c r="S3844" s="45"/>
      <c r="T3844" s="31"/>
    </row>
    <row r="3845" spans="1:20" hidden="1" x14ac:dyDescent="0.25">
      <c r="A3845" s="57">
        <v>27014498</v>
      </c>
      <c r="B3845" s="58">
        <v>45183</v>
      </c>
      <c r="C3845" s="2" t="s">
        <v>1182</v>
      </c>
      <c r="D3845" s="59" t="s">
        <v>86</v>
      </c>
      <c r="E3845" s="34" t="s">
        <v>80</v>
      </c>
      <c r="F3845" s="34">
        <v>130402</v>
      </c>
      <c r="G3845" s="1" t="s">
        <v>423</v>
      </c>
      <c r="H3845" s="46">
        <v>12025.73</v>
      </c>
      <c r="I3845" s="46">
        <v>372.76</v>
      </c>
      <c r="J3845" s="56">
        <v>371.93700000000001</v>
      </c>
      <c r="K3845" s="34"/>
      <c r="L3845" s="34" t="s">
        <v>61</v>
      </c>
      <c r="M3845" s="5">
        <v>45182</v>
      </c>
      <c r="N3845" s="2"/>
      <c r="O3845" s="5" t="s">
        <v>1297</v>
      </c>
      <c r="P3845" s="2"/>
      <c r="Q3845" s="2"/>
      <c r="R3845" s="1"/>
      <c r="S3845" s="45"/>
      <c r="T3845" s="31"/>
    </row>
    <row r="3846" spans="1:20" hidden="1" x14ac:dyDescent="0.25">
      <c r="A3846" s="57">
        <v>29503798</v>
      </c>
      <c r="B3846" s="58">
        <v>45183</v>
      </c>
      <c r="C3846" s="2" t="s">
        <v>1182</v>
      </c>
      <c r="D3846" s="59" t="s">
        <v>124</v>
      </c>
      <c r="E3846" s="34" t="s">
        <v>30</v>
      </c>
      <c r="F3846" s="34">
        <v>130403</v>
      </c>
      <c r="G3846" s="1" t="s">
        <v>425</v>
      </c>
      <c r="H3846" s="46">
        <v>19314.82</v>
      </c>
      <c r="I3846" s="46">
        <v>1077.4000000000001</v>
      </c>
      <c r="J3846" s="56">
        <v>757</v>
      </c>
      <c r="K3846" s="34"/>
      <c r="L3846" s="34" t="s">
        <v>799</v>
      </c>
      <c r="M3846" s="5">
        <v>45182</v>
      </c>
      <c r="N3846" s="2" t="s">
        <v>1408</v>
      </c>
      <c r="O3846" s="5">
        <v>45191</v>
      </c>
      <c r="P3846" s="5"/>
      <c r="Q3846" s="2"/>
      <c r="R3846" s="1"/>
      <c r="S3846" s="45"/>
      <c r="T3846" s="31"/>
    </row>
    <row r="3847" spans="1:20" hidden="1" x14ac:dyDescent="0.25">
      <c r="A3847" s="57">
        <v>29070798</v>
      </c>
      <c r="B3847" s="58">
        <v>45187</v>
      </c>
      <c r="C3847" s="2" t="s">
        <v>1182</v>
      </c>
      <c r="D3847" s="59" t="s">
        <v>770</v>
      </c>
      <c r="E3847" s="34" t="s">
        <v>80</v>
      </c>
      <c r="F3847" s="34">
        <v>130404</v>
      </c>
      <c r="G3847" s="1" t="s">
        <v>423</v>
      </c>
      <c r="H3847" s="46">
        <v>10009</v>
      </c>
      <c r="I3847" s="46">
        <v>344.8</v>
      </c>
      <c r="J3847" s="56">
        <v>367.166</v>
      </c>
      <c r="K3847" s="34"/>
      <c r="L3847" s="34" t="s">
        <v>799</v>
      </c>
      <c r="M3847" s="5">
        <v>45182</v>
      </c>
      <c r="N3847" s="2" t="s">
        <v>1408</v>
      </c>
      <c r="O3847" s="5">
        <v>45196</v>
      </c>
      <c r="P3847" s="5"/>
      <c r="Q3847" s="2"/>
      <c r="R3847" s="1"/>
      <c r="S3847" s="45"/>
      <c r="T3847" s="31"/>
    </row>
    <row r="3848" spans="1:20" hidden="1" x14ac:dyDescent="0.25">
      <c r="A3848" s="57">
        <v>30232498</v>
      </c>
      <c r="B3848" s="58">
        <v>45183</v>
      </c>
      <c r="C3848" s="2" t="s">
        <v>1182</v>
      </c>
      <c r="D3848" s="59" t="s">
        <v>31</v>
      </c>
      <c r="E3848" s="34" t="s">
        <v>26</v>
      </c>
      <c r="F3848" s="34">
        <v>130405</v>
      </c>
      <c r="G3848" s="1" t="s">
        <v>424</v>
      </c>
      <c r="H3848" s="46">
        <v>25876</v>
      </c>
      <c r="I3848" s="46">
        <v>1544.47</v>
      </c>
      <c r="J3848" s="56">
        <v>719</v>
      </c>
      <c r="K3848" s="34"/>
      <c r="L3848" s="34" t="s">
        <v>1124</v>
      </c>
      <c r="M3848" s="5">
        <v>45182</v>
      </c>
      <c r="N3848" s="2" t="s">
        <v>1408</v>
      </c>
      <c r="O3848" s="5">
        <v>45212</v>
      </c>
      <c r="P3848" s="2"/>
      <c r="Q3848" s="2"/>
      <c r="R3848" s="1"/>
      <c r="S3848" s="45"/>
      <c r="T3848" s="31"/>
    </row>
    <row r="3849" spans="1:20" hidden="1" x14ac:dyDescent="0.25">
      <c r="A3849" s="57">
        <v>29017898</v>
      </c>
      <c r="B3849" s="58">
        <v>45183</v>
      </c>
      <c r="C3849" s="2" t="s">
        <v>1182</v>
      </c>
      <c r="D3849" s="59" t="s">
        <v>123</v>
      </c>
      <c r="E3849" s="34" t="s">
        <v>30</v>
      </c>
      <c r="F3849" s="34">
        <v>130406</v>
      </c>
      <c r="G3849" s="1" t="s">
        <v>425</v>
      </c>
      <c r="H3849" s="46">
        <v>5929.11</v>
      </c>
      <c r="I3849" s="46">
        <v>330.73</v>
      </c>
      <c r="J3849" s="56">
        <v>202.744</v>
      </c>
      <c r="K3849" s="34"/>
      <c r="L3849" s="34" t="s">
        <v>799</v>
      </c>
      <c r="M3849" s="5">
        <v>45182</v>
      </c>
      <c r="N3849" s="2"/>
      <c r="O3849" s="5">
        <v>45189</v>
      </c>
      <c r="P3849" s="2"/>
      <c r="Q3849" s="2"/>
      <c r="R3849" s="1"/>
      <c r="S3849" s="45"/>
      <c r="T3849" s="31"/>
    </row>
    <row r="3850" spans="1:20" hidden="1" x14ac:dyDescent="0.25">
      <c r="A3850" s="57">
        <v>28955798</v>
      </c>
      <c r="B3850" s="58">
        <v>45183</v>
      </c>
      <c r="C3850" s="2" t="s">
        <v>1182</v>
      </c>
      <c r="D3850" s="59" t="s">
        <v>125</v>
      </c>
      <c r="E3850" s="34" t="s">
        <v>30</v>
      </c>
      <c r="F3850" s="34">
        <v>130407</v>
      </c>
      <c r="G3850" s="1" t="s">
        <v>425</v>
      </c>
      <c r="H3850" s="46">
        <v>10798.62</v>
      </c>
      <c r="I3850" s="46">
        <v>602.36</v>
      </c>
      <c r="J3850" s="56">
        <v>397.21</v>
      </c>
      <c r="K3850" s="34"/>
      <c r="L3850" s="34" t="s">
        <v>799</v>
      </c>
      <c r="M3850" s="5">
        <v>45182</v>
      </c>
      <c r="N3850" s="2"/>
      <c r="O3850" s="5">
        <v>45187</v>
      </c>
      <c r="P3850" s="2"/>
      <c r="Q3850" s="2"/>
      <c r="R3850" s="1"/>
      <c r="S3850" s="45"/>
      <c r="T3850" s="31"/>
    </row>
    <row r="3851" spans="1:20" hidden="1" x14ac:dyDescent="0.25">
      <c r="A3851" s="57">
        <v>29034498</v>
      </c>
      <c r="B3851" s="58">
        <v>45183</v>
      </c>
      <c r="C3851" s="2" t="s">
        <v>1182</v>
      </c>
      <c r="D3851" s="59" t="s">
        <v>124</v>
      </c>
      <c r="E3851" s="34" t="s">
        <v>30</v>
      </c>
      <c r="F3851" s="34">
        <v>130408</v>
      </c>
      <c r="G3851" s="1" t="s">
        <v>425</v>
      </c>
      <c r="H3851" s="46">
        <v>8739</v>
      </c>
      <c r="I3851" s="46">
        <v>487.47</v>
      </c>
      <c r="J3851" s="56">
        <v>303.79899999999998</v>
      </c>
      <c r="K3851" s="34"/>
      <c r="L3851" s="34" t="s">
        <v>799</v>
      </c>
      <c r="M3851" s="5">
        <v>45182</v>
      </c>
      <c r="N3851" s="2" t="s">
        <v>1408</v>
      </c>
      <c r="O3851" s="5">
        <v>45191</v>
      </c>
      <c r="P3851" s="5"/>
      <c r="Q3851" s="2"/>
      <c r="R3851" s="1"/>
      <c r="S3851" s="45"/>
      <c r="T3851" s="31"/>
    </row>
    <row r="3852" spans="1:20" hidden="1" x14ac:dyDescent="0.25">
      <c r="A3852" s="57">
        <v>30399698</v>
      </c>
      <c r="B3852" s="58">
        <v>45182</v>
      </c>
      <c r="C3852" s="2" t="s">
        <v>1182</v>
      </c>
      <c r="D3852" s="59" t="s">
        <v>1201</v>
      </c>
      <c r="E3852" s="34" t="s">
        <v>94</v>
      </c>
      <c r="F3852" s="34">
        <v>130410</v>
      </c>
      <c r="G3852" s="1" t="s">
        <v>426</v>
      </c>
      <c r="H3852" s="46">
        <v>12277.93</v>
      </c>
      <c r="I3852" s="46">
        <v>735.4</v>
      </c>
      <c r="J3852" s="56">
        <v>450</v>
      </c>
      <c r="K3852" s="34"/>
      <c r="L3852" s="34" t="s">
        <v>52</v>
      </c>
      <c r="M3852" s="5">
        <v>45182</v>
      </c>
      <c r="N3852" s="2"/>
      <c r="O3852" s="5">
        <v>45197</v>
      </c>
      <c r="P3852" s="2"/>
      <c r="Q3852" s="2"/>
      <c r="R3852" s="1"/>
      <c r="S3852" s="45"/>
      <c r="T3852" s="31"/>
    </row>
    <row r="3853" spans="1:20" hidden="1" x14ac:dyDescent="0.25">
      <c r="A3853" s="57">
        <v>30597298</v>
      </c>
      <c r="B3853" s="58">
        <v>45183</v>
      </c>
      <c r="C3853" s="2" t="s">
        <v>1182</v>
      </c>
      <c r="D3853" s="59" t="s">
        <v>145</v>
      </c>
      <c r="E3853" s="34" t="s">
        <v>30</v>
      </c>
      <c r="F3853" s="34">
        <v>130412</v>
      </c>
      <c r="G3853" s="1" t="s">
        <v>425</v>
      </c>
      <c r="H3853" s="46">
        <v>12820.38</v>
      </c>
      <c r="I3853" s="46">
        <v>797.63</v>
      </c>
      <c r="J3853" s="56">
        <v>400</v>
      </c>
      <c r="K3853" s="34"/>
      <c r="L3853" s="34" t="s">
        <v>1124</v>
      </c>
      <c r="M3853" s="5">
        <v>45182</v>
      </c>
      <c r="N3853" s="2" t="s">
        <v>1408</v>
      </c>
      <c r="O3853" s="5">
        <v>45202</v>
      </c>
      <c r="P3853" s="2"/>
      <c r="Q3853" s="2"/>
      <c r="R3853" s="1"/>
      <c r="S3853" s="45"/>
      <c r="T3853" s="31"/>
    </row>
    <row r="3854" spans="1:20" hidden="1" x14ac:dyDescent="0.25">
      <c r="A3854" s="57">
        <v>30499398</v>
      </c>
      <c r="B3854" s="58">
        <v>45190</v>
      </c>
      <c r="C3854" s="2" t="s">
        <v>1182</v>
      </c>
      <c r="D3854" s="59" t="s">
        <v>397</v>
      </c>
      <c r="E3854" s="34" t="s">
        <v>33</v>
      </c>
      <c r="F3854" s="34">
        <v>130413</v>
      </c>
      <c r="G3854" s="1" t="s">
        <v>425</v>
      </c>
      <c r="H3854" s="46">
        <v>15050</v>
      </c>
      <c r="I3854" s="46">
        <v>577.62</v>
      </c>
      <c r="J3854" s="56">
        <v>551</v>
      </c>
      <c r="K3854" s="34"/>
      <c r="L3854" s="34" t="s">
        <v>842</v>
      </c>
      <c r="M3854" s="5">
        <v>45182</v>
      </c>
      <c r="N3854" s="2" t="s">
        <v>1407</v>
      </c>
      <c r="O3854" s="5"/>
      <c r="P3854" s="2"/>
      <c r="Q3854" s="2"/>
      <c r="R3854" s="1"/>
      <c r="S3854" s="45"/>
      <c r="T3854" s="31"/>
    </row>
    <row r="3855" spans="1:20" hidden="1" x14ac:dyDescent="0.25">
      <c r="A3855" s="57">
        <v>30271698</v>
      </c>
      <c r="B3855" s="58">
        <v>45183</v>
      </c>
      <c r="C3855" s="2" t="s">
        <v>1182</v>
      </c>
      <c r="D3855" s="59" t="s">
        <v>1203</v>
      </c>
      <c r="E3855" s="34" t="s">
        <v>6</v>
      </c>
      <c r="F3855" s="34">
        <v>130414</v>
      </c>
      <c r="G3855" s="1" t="s">
        <v>422</v>
      </c>
      <c r="H3855" s="46">
        <v>4785.91</v>
      </c>
      <c r="I3855" s="46">
        <v>250</v>
      </c>
      <c r="J3855" s="56">
        <v>132</v>
      </c>
      <c r="K3855" s="34"/>
      <c r="L3855" s="34" t="s">
        <v>655</v>
      </c>
      <c r="M3855" s="5">
        <v>45182</v>
      </c>
      <c r="N3855" s="2"/>
      <c r="O3855" s="5">
        <v>45195</v>
      </c>
      <c r="P3855" s="2"/>
      <c r="Q3855" s="2"/>
      <c r="R3855" s="1"/>
      <c r="S3855" s="45"/>
      <c r="T3855" s="31"/>
    </row>
    <row r="3856" spans="1:20" hidden="1" x14ac:dyDescent="0.25">
      <c r="A3856" s="57">
        <v>29941398</v>
      </c>
      <c r="B3856" s="58">
        <v>45187</v>
      </c>
      <c r="C3856" s="2" t="s">
        <v>1182</v>
      </c>
      <c r="D3856" s="59" t="s">
        <v>185</v>
      </c>
      <c r="E3856" s="34" t="s">
        <v>80</v>
      </c>
      <c r="F3856" s="34">
        <v>130415</v>
      </c>
      <c r="G3856" s="1" t="s">
        <v>423</v>
      </c>
      <c r="H3856" s="46">
        <v>16175.61</v>
      </c>
      <c r="I3856" s="46">
        <v>625.41999999999996</v>
      </c>
      <c r="J3856" s="56">
        <v>630</v>
      </c>
      <c r="K3856" s="34"/>
      <c r="L3856" s="34" t="s">
        <v>799</v>
      </c>
      <c r="M3856" s="5">
        <v>45182</v>
      </c>
      <c r="N3856" s="2" t="s">
        <v>1408</v>
      </c>
      <c r="O3856" s="5">
        <v>45196</v>
      </c>
      <c r="P3856" s="5"/>
      <c r="Q3856" s="2"/>
      <c r="R3856" s="1"/>
      <c r="S3856" s="45"/>
      <c r="T3856" s="31"/>
    </row>
    <row r="3857" spans="1:20" hidden="1" x14ac:dyDescent="0.25">
      <c r="A3857" s="57">
        <v>29570798</v>
      </c>
      <c r="B3857" s="58">
        <v>45183</v>
      </c>
      <c r="C3857" s="2" t="s">
        <v>1182</v>
      </c>
      <c r="D3857" s="59" t="s">
        <v>124</v>
      </c>
      <c r="E3857" s="34" t="s">
        <v>30</v>
      </c>
      <c r="F3857" s="34">
        <v>130418</v>
      </c>
      <c r="G3857" s="1" t="s">
        <v>425</v>
      </c>
      <c r="H3857" s="46">
        <v>11651.22</v>
      </c>
      <c r="I3857" s="46">
        <v>649.91</v>
      </c>
      <c r="J3857" s="56">
        <v>396</v>
      </c>
      <c r="K3857" s="34"/>
      <c r="L3857" s="34" t="s">
        <v>799</v>
      </c>
      <c r="M3857" s="5">
        <v>45182</v>
      </c>
      <c r="N3857" s="2" t="s">
        <v>1408</v>
      </c>
      <c r="O3857" s="5">
        <v>45191</v>
      </c>
      <c r="P3857" s="5"/>
      <c r="Q3857" s="2"/>
      <c r="R3857" s="1"/>
      <c r="S3857" s="45"/>
      <c r="T3857" s="31"/>
    </row>
    <row r="3858" spans="1:20" hidden="1" x14ac:dyDescent="0.25">
      <c r="A3858" s="57">
        <v>29768398</v>
      </c>
      <c r="B3858" s="58">
        <v>45183</v>
      </c>
      <c r="C3858" s="2" t="s">
        <v>1182</v>
      </c>
      <c r="D3858" s="59" t="s">
        <v>123</v>
      </c>
      <c r="E3858" s="34" t="s">
        <v>30</v>
      </c>
      <c r="F3858" s="34">
        <v>130419</v>
      </c>
      <c r="G3858" s="1" t="s">
        <v>425</v>
      </c>
      <c r="H3858" s="46">
        <v>11770</v>
      </c>
      <c r="I3858" s="46">
        <v>656.54</v>
      </c>
      <c r="J3858" s="56">
        <v>431</v>
      </c>
      <c r="K3858" s="34"/>
      <c r="L3858" s="34" t="s">
        <v>799</v>
      </c>
      <c r="M3858" s="5">
        <v>45182</v>
      </c>
      <c r="N3858" s="2"/>
      <c r="O3858" s="5">
        <v>45190</v>
      </c>
      <c r="P3858" s="2"/>
      <c r="Q3858" s="2"/>
      <c r="R3858" s="1"/>
      <c r="S3858" s="45"/>
      <c r="T3858" s="31"/>
    </row>
    <row r="3859" spans="1:20" hidden="1" x14ac:dyDescent="0.25">
      <c r="A3859" s="57">
        <v>29251498</v>
      </c>
      <c r="B3859" s="58">
        <v>45183</v>
      </c>
      <c r="C3859" s="2" t="s">
        <v>1182</v>
      </c>
      <c r="D3859" s="59" t="s">
        <v>124</v>
      </c>
      <c r="E3859" s="34" t="s">
        <v>30</v>
      </c>
      <c r="F3859" s="34">
        <v>130420</v>
      </c>
      <c r="G3859" s="1" t="s">
        <v>425</v>
      </c>
      <c r="H3859" s="46">
        <v>12496.53</v>
      </c>
      <c r="I3859" s="46">
        <v>697.07</v>
      </c>
      <c r="J3859" s="56">
        <v>432</v>
      </c>
      <c r="K3859" s="34"/>
      <c r="L3859" s="34" t="s">
        <v>799</v>
      </c>
      <c r="M3859" s="5">
        <v>45182</v>
      </c>
      <c r="N3859" s="2" t="s">
        <v>1408</v>
      </c>
      <c r="O3859" s="5">
        <v>45191</v>
      </c>
      <c r="P3859" s="5"/>
      <c r="Q3859" s="2"/>
      <c r="R3859" s="1"/>
      <c r="S3859" s="45"/>
      <c r="T3859" s="31"/>
    </row>
    <row r="3860" spans="1:20" hidden="1" x14ac:dyDescent="0.25">
      <c r="A3860" s="57">
        <v>29042898</v>
      </c>
      <c r="B3860" s="58">
        <v>45183</v>
      </c>
      <c r="C3860" s="2" t="s">
        <v>1182</v>
      </c>
      <c r="D3860" s="59" t="s">
        <v>823</v>
      </c>
      <c r="E3860" s="34" t="s">
        <v>80</v>
      </c>
      <c r="F3860" s="34">
        <v>130421</v>
      </c>
      <c r="G3860" s="1" t="s">
        <v>423</v>
      </c>
      <c r="H3860" s="46">
        <v>13149</v>
      </c>
      <c r="I3860" s="46">
        <v>461.91</v>
      </c>
      <c r="J3860" s="56">
        <v>474.15</v>
      </c>
      <c r="K3860" s="34"/>
      <c r="L3860" s="34" t="s">
        <v>61</v>
      </c>
      <c r="M3860" s="5">
        <v>45182</v>
      </c>
      <c r="N3860" s="2" t="s">
        <v>1408</v>
      </c>
      <c r="O3860" s="5" t="s">
        <v>1301</v>
      </c>
      <c r="P3860" s="2"/>
      <c r="Q3860" s="2"/>
      <c r="R3860" s="1"/>
      <c r="S3860" s="45"/>
      <c r="T3860" s="31"/>
    </row>
    <row r="3861" spans="1:20" hidden="1" x14ac:dyDescent="0.25">
      <c r="A3861" s="57">
        <v>28762298</v>
      </c>
      <c r="B3861" s="58">
        <v>45187</v>
      </c>
      <c r="C3861" s="2" t="s">
        <v>1182</v>
      </c>
      <c r="D3861" s="59" t="s">
        <v>185</v>
      </c>
      <c r="E3861" s="34" t="s">
        <v>80</v>
      </c>
      <c r="F3861" s="34">
        <v>130422</v>
      </c>
      <c r="G3861" s="1" t="s">
        <v>423</v>
      </c>
      <c r="H3861" s="46">
        <v>8089</v>
      </c>
      <c r="I3861" s="46">
        <v>312.76</v>
      </c>
      <c r="J3861" s="56">
        <v>269.41899999999998</v>
      </c>
      <c r="K3861" s="34"/>
      <c r="L3861" s="34" t="s">
        <v>799</v>
      </c>
      <c r="M3861" s="5">
        <v>45182</v>
      </c>
      <c r="N3861" s="2" t="s">
        <v>1408</v>
      </c>
      <c r="O3861" s="5">
        <v>45195</v>
      </c>
      <c r="P3861" s="5"/>
      <c r="Q3861" s="2"/>
      <c r="R3861" s="1"/>
      <c r="S3861" s="45"/>
      <c r="T3861" s="31"/>
    </row>
    <row r="3862" spans="1:20" hidden="1" x14ac:dyDescent="0.25">
      <c r="A3862" s="57">
        <v>28797798</v>
      </c>
      <c r="B3862" s="58">
        <v>45187</v>
      </c>
      <c r="C3862" s="2" t="s">
        <v>1182</v>
      </c>
      <c r="D3862" s="59" t="s">
        <v>913</v>
      </c>
      <c r="E3862" s="34" t="s">
        <v>80</v>
      </c>
      <c r="F3862" s="34">
        <v>130423</v>
      </c>
      <c r="G3862" s="1" t="s">
        <v>423</v>
      </c>
      <c r="H3862" s="46">
        <v>11679</v>
      </c>
      <c r="I3862" s="46">
        <v>451.56</v>
      </c>
      <c r="J3862" s="56">
        <v>432.88299999999998</v>
      </c>
      <c r="K3862" s="34"/>
      <c r="L3862" s="34" t="s">
        <v>799</v>
      </c>
      <c r="M3862" s="5">
        <v>45182</v>
      </c>
      <c r="N3862" s="2" t="s">
        <v>1408</v>
      </c>
      <c r="O3862" s="5">
        <v>45195</v>
      </c>
      <c r="P3862" s="5"/>
      <c r="Q3862" s="2"/>
      <c r="R3862" s="1"/>
      <c r="S3862" s="45"/>
      <c r="T3862" s="31"/>
    </row>
    <row r="3863" spans="1:20" hidden="1" x14ac:dyDescent="0.25">
      <c r="A3863" s="57">
        <v>29662098</v>
      </c>
      <c r="B3863" s="58">
        <v>45187</v>
      </c>
      <c r="C3863" s="2" t="s">
        <v>1182</v>
      </c>
      <c r="D3863" s="59" t="s">
        <v>770</v>
      </c>
      <c r="E3863" s="34" t="s">
        <v>80</v>
      </c>
      <c r="F3863" s="34">
        <v>130424</v>
      </c>
      <c r="G3863" s="1" t="s">
        <v>423</v>
      </c>
      <c r="H3863" s="46">
        <v>10009</v>
      </c>
      <c r="I3863" s="46">
        <v>344.8</v>
      </c>
      <c r="J3863" s="56">
        <v>367</v>
      </c>
      <c r="K3863" s="34"/>
      <c r="L3863" s="34" t="s">
        <v>799</v>
      </c>
      <c r="M3863" s="5">
        <v>45182</v>
      </c>
      <c r="N3863" s="2" t="s">
        <v>1408</v>
      </c>
      <c r="O3863" s="5">
        <v>45194</v>
      </c>
      <c r="P3863" s="5"/>
      <c r="Q3863" s="2"/>
      <c r="R3863" s="1"/>
      <c r="S3863" s="45"/>
      <c r="T3863" s="31"/>
    </row>
    <row r="3864" spans="1:20" hidden="1" x14ac:dyDescent="0.25">
      <c r="A3864" s="57">
        <v>28861898</v>
      </c>
      <c r="B3864" s="58">
        <v>45183</v>
      </c>
      <c r="C3864" s="2" t="s">
        <v>1182</v>
      </c>
      <c r="D3864" s="59" t="s">
        <v>124</v>
      </c>
      <c r="E3864" s="34" t="s">
        <v>30</v>
      </c>
      <c r="F3864" s="34">
        <v>130426</v>
      </c>
      <c r="G3864" s="1" t="s">
        <v>425</v>
      </c>
      <c r="H3864" s="46">
        <v>8008.11</v>
      </c>
      <c r="I3864" s="46">
        <v>446.7</v>
      </c>
      <c r="J3864" s="56">
        <v>269.41899999999998</v>
      </c>
      <c r="K3864" s="34"/>
      <c r="L3864" s="34" t="s">
        <v>799</v>
      </c>
      <c r="M3864" s="5">
        <v>45182</v>
      </c>
      <c r="N3864" s="2" t="s">
        <v>1408</v>
      </c>
      <c r="O3864" s="5">
        <v>45191</v>
      </c>
      <c r="P3864" s="5"/>
      <c r="Q3864" s="2"/>
      <c r="R3864" s="1"/>
      <c r="S3864" s="45"/>
      <c r="T3864" s="31"/>
    </row>
    <row r="3865" spans="1:20" hidden="1" x14ac:dyDescent="0.25">
      <c r="A3865" s="57">
        <v>28842898</v>
      </c>
      <c r="B3865" s="58">
        <v>45183</v>
      </c>
      <c r="C3865" s="2" t="s">
        <v>1182</v>
      </c>
      <c r="D3865" s="59" t="s">
        <v>123</v>
      </c>
      <c r="E3865" s="34" t="s">
        <v>30</v>
      </c>
      <c r="F3865" s="34">
        <v>130428</v>
      </c>
      <c r="G3865" s="1" t="s">
        <v>425</v>
      </c>
      <c r="H3865" s="46">
        <v>20167</v>
      </c>
      <c r="I3865" s="46">
        <v>1124.93</v>
      </c>
      <c r="J3865" s="56">
        <v>696.88</v>
      </c>
      <c r="K3865" s="34"/>
      <c r="L3865" s="34" t="s">
        <v>799</v>
      </c>
      <c r="M3865" s="5">
        <v>45182</v>
      </c>
      <c r="N3865" s="2"/>
      <c r="O3865" s="5">
        <v>45189</v>
      </c>
      <c r="P3865" s="2"/>
      <c r="Q3865" s="2"/>
      <c r="R3865" s="1"/>
      <c r="S3865" s="45"/>
      <c r="T3865" s="31"/>
    </row>
    <row r="3866" spans="1:20" hidden="1" x14ac:dyDescent="0.25">
      <c r="A3866" s="57">
        <v>28435798</v>
      </c>
      <c r="B3866" s="58">
        <v>45183</v>
      </c>
      <c r="C3866" s="2" t="s">
        <v>1182</v>
      </c>
      <c r="D3866" s="59" t="s">
        <v>125</v>
      </c>
      <c r="E3866" s="34" t="s">
        <v>30</v>
      </c>
      <c r="F3866" s="34">
        <v>130429</v>
      </c>
      <c r="G3866" s="1" t="s">
        <v>425</v>
      </c>
      <c r="H3866" s="46">
        <v>10908.81</v>
      </c>
      <c r="I3866" s="46">
        <v>608.5</v>
      </c>
      <c r="J3866" s="56">
        <v>397</v>
      </c>
      <c r="K3866" s="34"/>
      <c r="L3866" s="34" t="s">
        <v>799</v>
      </c>
      <c r="M3866" s="5">
        <v>45182</v>
      </c>
      <c r="N3866" s="2"/>
      <c r="O3866" s="5">
        <v>45187</v>
      </c>
      <c r="P3866" s="2"/>
      <c r="Q3866" s="2"/>
      <c r="R3866" s="1"/>
      <c r="S3866" s="45"/>
      <c r="T3866" s="31"/>
    </row>
    <row r="3867" spans="1:20" hidden="1" x14ac:dyDescent="0.25">
      <c r="A3867" s="57">
        <v>28394598</v>
      </c>
      <c r="B3867" s="58">
        <v>45183</v>
      </c>
      <c r="C3867" s="2" t="s">
        <v>1182</v>
      </c>
      <c r="D3867" s="59" t="s">
        <v>125</v>
      </c>
      <c r="E3867" s="34" t="s">
        <v>30</v>
      </c>
      <c r="F3867" s="34">
        <v>130430</v>
      </c>
      <c r="G3867" s="1" t="s">
        <v>425</v>
      </c>
      <c r="H3867" s="46">
        <v>6525.82</v>
      </c>
      <c r="I3867" s="46">
        <v>364.02</v>
      </c>
      <c r="J3867" s="56">
        <v>235</v>
      </c>
      <c r="K3867" s="34"/>
      <c r="L3867" s="34" t="s">
        <v>799</v>
      </c>
      <c r="M3867" s="5">
        <v>45182</v>
      </c>
      <c r="N3867" s="2"/>
      <c r="O3867" s="5">
        <v>45188</v>
      </c>
      <c r="P3867" s="2"/>
      <c r="Q3867" s="2"/>
      <c r="R3867" s="1"/>
      <c r="S3867" s="45"/>
      <c r="T3867" s="31"/>
    </row>
    <row r="3868" spans="1:20" hidden="1" x14ac:dyDescent="0.25">
      <c r="A3868" s="57">
        <v>28939898</v>
      </c>
      <c r="B3868" s="58">
        <v>45183</v>
      </c>
      <c r="C3868" s="2" t="s">
        <v>1182</v>
      </c>
      <c r="D3868" s="59" t="s">
        <v>123</v>
      </c>
      <c r="E3868" s="34" t="s">
        <v>30</v>
      </c>
      <c r="F3868" s="34">
        <v>130431</v>
      </c>
      <c r="G3868" s="1" t="s">
        <v>425</v>
      </c>
      <c r="H3868" s="46">
        <v>23930</v>
      </c>
      <c r="I3868" s="46">
        <v>1334.83</v>
      </c>
      <c r="J3868" s="56">
        <v>891</v>
      </c>
      <c r="K3868" s="34"/>
      <c r="L3868" s="34" t="s">
        <v>799</v>
      </c>
      <c r="M3868" s="5">
        <v>45182</v>
      </c>
      <c r="N3868" s="2"/>
      <c r="O3868" s="5">
        <v>45189</v>
      </c>
      <c r="P3868" s="2"/>
      <c r="Q3868" s="2"/>
      <c r="R3868" s="1"/>
      <c r="S3868" s="45"/>
      <c r="T3868" s="31"/>
    </row>
    <row r="3869" spans="1:20" hidden="1" x14ac:dyDescent="0.25">
      <c r="A3869" s="57">
        <v>28912698</v>
      </c>
      <c r="B3869" s="58">
        <v>45183</v>
      </c>
      <c r="C3869" s="2" t="s">
        <v>1182</v>
      </c>
      <c r="D3869" s="59" t="s">
        <v>123</v>
      </c>
      <c r="E3869" s="34" t="s">
        <v>30</v>
      </c>
      <c r="F3869" s="34">
        <v>130432</v>
      </c>
      <c r="G3869" s="1" t="s">
        <v>425</v>
      </c>
      <c r="H3869" s="46">
        <v>19315</v>
      </c>
      <c r="I3869" s="46">
        <v>1334.83</v>
      </c>
      <c r="J3869" s="56">
        <v>757</v>
      </c>
      <c r="K3869" s="34"/>
      <c r="L3869" s="34" t="s">
        <v>799</v>
      </c>
      <c r="M3869" s="5">
        <v>45182</v>
      </c>
      <c r="N3869" s="2"/>
      <c r="O3869" s="5">
        <v>45190</v>
      </c>
      <c r="P3869" s="2"/>
      <c r="Q3869" s="2"/>
      <c r="R3869" s="1"/>
      <c r="S3869" s="45"/>
      <c r="T3869" s="31"/>
    </row>
    <row r="3870" spans="1:20" hidden="1" x14ac:dyDescent="0.25">
      <c r="A3870" s="57">
        <v>28676798</v>
      </c>
      <c r="B3870" s="58">
        <v>45184</v>
      </c>
      <c r="C3870" s="2" t="s">
        <v>1182</v>
      </c>
      <c r="D3870" s="59" t="s">
        <v>855</v>
      </c>
      <c r="E3870" s="34" t="s">
        <v>80</v>
      </c>
      <c r="F3870" s="34">
        <v>130433</v>
      </c>
      <c r="G3870" s="1" t="s">
        <v>423</v>
      </c>
      <c r="H3870" s="46">
        <v>25600</v>
      </c>
      <c r="I3870" s="46">
        <v>1014.7</v>
      </c>
      <c r="J3870" s="56">
        <v>884.69</v>
      </c>
      <c r="K3870" s="34"/>
      <c r="L3870" s="34" t="s">
        <v>61</v>
      </c>
      <c r="M3870" s="5">
        <v>45182</v>
      </c>
      <c r="N3870" s="2" t="s">
        <v>1408</v>
      </c>
      <c r="O3870" s="5" t="s">
        <v>1296</v>
      </c>
      <c r="P3870" s="2"/>
      <c r="Q3870" s="2"/>
      <c r="R3870" s="1"/>
      <c r="S3870" s="45"/>
      <c r="T3870" s="31"/>
    </row>
    <row r="3871" spans="1:20" hidden="1" x14ac:dyDescent="0.25">
      <c r="A3871" s="57">
        <v>29016898</v>
      </c>
      <c r="B3871" s="58">
        <v>45183</v>
      </c>
      <c r="C3871" s="2" t="s">
        <v>1182</v>
      </c>
      <c r="D3871" s="59" t="s">
        <v>125</v>
      </c>
      <c r="E3871" s="34" t="s">
        <v>30</v>
      </c>
      <c r="F3871" s="34">
        <v>130434</v>
      </c>
      <c r="G3871" s="1" t="s">
        <v>425</v>
      </c>
      <c r="H3871" s="46">
        <v>10798.62</v>
      </c>
      <c r="I3871" s="46">
        <v>602.36</v>
      </c>
      <c r="J3871" s="56">
        <v>397</v>
      </c>
      <c r="K3871" s="34"/>
      <c r="L3871" s="34" t="s">
        <v>799</v>
      </c>
      <c r="M3871" s="5">
        <v>45182</v>
      </c>
      <c r="N3871" s="2"/>
      <c r="O3871" s="5">
        <v>45187</v>
      </c>
      <c r="P3871" s="2"/>
      <c r="Q3871" s="2"/>
      <c r="R3871" s="1"/>
      <c r="S3871" s="45"/>
      <c r="T3871" s="31"/>
    </row>
    <row r="3872" spans="1:20" hidden="1" x14ac:dyDescent="0.25">
      <c r="A3872" s="57">
        <v>29012498</v>
      </c>
      <c r="B3872" s="58">
        <v>45183</v>
      </c>
      <c r="C3872" s="2" t="s">
        <v>1182</v>
      </c>
      <c r="D3872" s="59" t="s">
        <v>124</v>
      </c>
      <c r="E3872" s="34" t="s">
        <v>30</v>
      </c>
      <c r="F3872" s="34">
        <v>130435</v>
      </c>
      <c r="G3872" s="1" t="s">
        <v>425</v>
      </c>
      <c r="H3872" s="46">
        <v>43178</v>
      </c>
      <c r="I3872" s="46">
        <v>2408.5</v>
      </c>
      <c r="J3872" s="56">
        <v>1588</v>
      </c>
      <c r="K3872" s="34"/>
      <c r="L3872" s="34" t="s">
        <v>799</v>
      </c>
      <c r="M3872" s="5">
        <v>45182</v>
      </c>
      <c r="N3872" s="2" t="s">
        <v>1408</v>
      </c>
      <c r="O3872" s="5">
        <v>45191</v>
      </c>
      <c r="P3872" s="5"/>
      <c r="Q3872" s="2"/>
      <c r="R3872" s="1"/>
      <c r="S3872" s="45"/>
      <c r="T3872" s="31"/>
    </row>
    <row r="3873" spans="1:20" hidden="1" x14ac:dyDescent="0.25">
      <c r="A3873" s="57">
        <v>29077298</v>
      </c>
      <c r="B3873" s="58">
        <v>45183</v>
      </c>
      <c r="C3873" s="2" t="s">
        <v>1182</v>
      </c>
      <c r="D3873" s="59" t="s">
        <v>123</v>
      </c>
      <c r="E3873" s="34" t="s">
        <v>30</v>
      </c>
      <c r="F3873" s="34">
        <v>130436</v>
      </c>
      <c r="G3873" s="1" t="s">
        <v>425</v>
      </c>
      <c r="H3873" s="46">
        <v>8499</v>
      </c>
      <c r="I3873" s="46">
        <v>474.08</v>
      </c>
      <c r="J3873" s="56">
        <v>273</v>
      </c>
      <c r="K3873" s="34"/>
      <c r="L3873" s="34" t="s">
        <v>799</v>
      </c>
      <c r="M3873" s="5">
        <v>45182</v>
      </c>
      <c r="N3873" s="2"/>
      <c r="O3873" s="5">
        <v>45189</v>
      </c>
      <c r="P3873" s="2"/>
      <c r="Q3873" s="2"/>
      <c r="R3873" s="1"/>
      <c r="S3873" s="45"/>
      <c r="T3873" s="31"/>
    </row>
    <row r="3874" spans="1:20" hidden="1" x14ac:dyDescent="0.25">
      <c r="A3874" s="57">
        <v>29104698</v>
      </c>
      <c r="B3874" s="58">
        <v>45183</v>
      </c>
      <c r="C3874" s="2" t="s">
        <v>1182</v>
      </c>
      <c r="D3874" s="59" t="s">
        <v>125</v>
      </c>
      <c r="E3874" s="34" t="s">
        <v>30</v>
      </c>
      <c r="F3874" s="34">
        <v>130437</v>
      </c>
      <c r="G3874" s="1" t="s">
        <v>425</v>
      </c>
      <c r="H3874" s="46">
        <v>10009</v>
      </c>
      <c r="I3874" s="46">
        <v>558.30999999999995</v>
      </c>
      <c r="J3874" s="56">
        <v>366</v>
      </c>
      <c r="K3874" s="34"/>
      <c r="L3874" s="34" t="s">
        <v>799</v>
      </c>
      <c r="M3874" s="5">
        <v>45182</v>
      </c>
      <c r="N3874" s="2"/>
      <c r="O3874" s="5">
        <v>45187</v>
      </c>
      <c r="P3874" s="2"/>
      <c r="Q3874" s="2"/>
      <c r="R3874" s="1"/>
      <c r="S3874" s="45"/>
      <c r="T3874" s="31"/>
    </row>
    <row r="3875" spans="1:20" hidden="1" x14ac:dyDescent="0.25">
      <c r="A3875" s="57">
        <v>29158298</v>
      </c>
      <c r="B3875" s="58">
        <v>45187</v>
      </c>
      <c r="C3875" s="2" t="s">
        <v>1182</v>
      </c>
      <c r="D3875" s="59" t="s">
        <v>770</v>
      </c>
      <c r="E3875" s="34" t="s">
        <v>80</v>
      </c>
      <c r="F3875" s="34">
        <v>130438</v>
      </c>
      <c r="G3875" s="1" t="s">
        <v>423</v>
      </c>
      <c r="H3875" s="46">
        <v>6592.41</v>
      </c>
      <c r="I3875" s="46">
        <v>227.1</v>
      </c>
      <c r="J3875" s="56">
        <v>235</v>
      </c>
      <c r="K3875" s="34"/>
      <c r="L3875" s="34" t="s">
        <v>799</v>
      </c>
      <c r="M3875" s="5">
        <v>45182</v>
      </c>
      <c r="N3875" s="2" t="s">
        <v>1408</v>
      </c>
      <c r="O3875" s="5">
        <v>45194</v>
      </c>
      <c r="P3875" s="5"/>
      <c r="Q3875" s="2"/>
      <c r="R3875" s="1"/>
      <c r="S3875" s="45"/>
      <c r="T3875" s="31"/>
    </row>
    <row r="3876" spans="1:20" hidden="1" x14ac:dyDescent="0.25">
      <c r="A3876" s="57">
        <v>29561998</v>
      </c>
      <c r="B3876" s="58">
        <v>45183</v>
      </c>
      <c r="C3876" s="2" t="s">
        <v>1182</v>
      </c>
      <c r="D3876" s="59" t="s">
        <v>123</v>
      </c>
      <c r="E3876" s="34" t="s">
        <v>30</v>
      </c>
      <c r="F3876" s="34">
        <v>130439</v>
      </c>
      <c r="G3876" s="1" t="s">
        <v>425</v>
      </c>
      <c r="H3876" s="46">
        <v>8739</v>
      </c>
      <c r="I3876" s="46">
        <v>487.47</v>
      </c>
      <c r="J3876" s="56">
        <v>305</v>
      </c>
      <c r="K3876" s="34"/>
      <c r="L3876" s="34" t="s">
        <v>799</v>
      </c>
      <c r="M3876" s="5">
        <v>45182</v>
      </c>
      <c r="N3876" s="2"/>
      <c r="O3876" s="5">
        <v>45188</v>
      </c>
      <c r="P3876" s="2"/>
      <c r="Q3876" s="2"/>
      <c r="R3876" s="1"/>
      <c r="S3876" s="45"/>
      <c r="T3876" s="31"/>
    </row>
    <row r="3877" spans="1:20" hidden="1" x14ac:dyDescent="0.25">
      <c r="A3877" s="57">
        <v>29574298</v>
      </c>
      <c r="B3877" s="58">
        <v>45183</v>
      </c>
      <c r="C3877" s="2" t="s">
        <v>1182</v>
      </c>
      <c r="D3877" s="59" t="s">
        <v>123</v>
      </c>
      <c r="E3877" s="34" t="s">
        <v>30</v>
      </c>
      <c r="F3877" s="34">
        <v>130440</v>
      </c>
      <c r="G3877" s="1" t="s">
        <v>425</v>
      </c>
      <c r="H3877" s="46">
        <v>52000</v>
      </c>
      <c r="I3877" s="46">
        <v>2900.6</v>
      </c>
      <c r="J3877" s="56">
        <v>1803</v>
      </c>
      <c r="K3877" s="34"/>
      <c r="L3877" s="34" t="s">
        <v>799</v>
      </c>
      <c r="M3877" s="5">
        <v>45182</v>
      </c>
      <c r="N3877" s="2"/>
      <c r="O3877" s="5">
        <v>45189</v>
      </c>
      <c r="P3877" s="2"/>
      <c r="Q3877" s="2"/>
      <c r="R3877" s="1"/>
      <c r="S3877" s="45"/>
      <c r="T3877" s="31"/>
    </row>
    <row r="3878" spans="1:20" hidden="1" x14ac:dyDescent="0.25">
      <c r="A3878" s="57">
        <v>29648498</v>
      </c>
      <c r="B3878" s="58">
        <v>45183</v>
      </c>
      <c r="C3878" s="2" t="s">
        <v>1182</v>
      </c>
      <c r="D3878" s="59" t="s">
        <v>125</v>
      </c>
      <c r="E3878" s="34" t="s">
        <v>30</v>
      </c>
      <c r="F3878" s="34">
        <v>130441</v>
      </c>
      <c r="G3878" s="1" t="s">
        <v>425</v>
      </c>
      <c r="H3878" s="46">
        <v>5989</v>
      </c>
      <c r="I3878" s="46">
        <v>334.07</v>
      </c>
      <c r="J3878" s="56">
        <v>206</v>
      </c>
      <c r="K3878" s="34"/>
      <c r="L3878" s="34" t="s">
        <v>799</v>
      </c>
      <c r="M3878" s="5">
        <v>45182</v>
      </c>
      <c r="N3878" s="2"/>
      <c r="O3878" s="5">
        <v>45188</v>
      </c>
      <c r="P3878" s="2"/>
      <c r="Q3878" s="2"/>
      <c r="R3878" s="1"/>
      <c r="S3878" s="45"/>
      <c r="T3878" s="31"/>
    </row>
    <row r="3879" spans="1:20" hidden="1" x14ac:dyDescent="0.25">
      <c r="A3879" s="57">
        <v>29654698</v>
      </c>
      <c r="B3879" s="58">
        <v>45183</v>
      </c>
      <c r="C3879" s="2" t="s">
        <v>1182</v>
      </c>
      <c r="D3879" s="59" t="s">
        <v>123</v>
      </c>
      <c r="E3879" s="34" t="s">
        <v>30</v>
      </c>
      <c r="F3879" s="34">
        <v>130442</v>
      </c>
      <c r="G3879" s="1" t="s">
        <v>425</v>
      </c>
      <c r="H3879" s="46">
        <v>9130</v>
      </c>
      <c r="I3879" s="46">
        <v>509.26</v>
      </c>
      <c r="J3879" s="56">
        <v>304</v>
      </c>
      <c r="K3879" s="34"/>
      <c r="L3879" s="34" t="s">
        <v>799</v>
      </c>
      <c r="M3879" s="5">
        <v>45182</v>
      </c>
      <c r="N3879" s="2"/>
      <c r="O3879" s="5">
        <v>45189</v>
      </c>
      <c r="P3879" s="2"/>
      <c r="Q3879" s="2"/>
      <c r="R3879" s="1"/>
      <c r="S3879" s="45"/>
      <c r="T3879" s="31"/>
    </row>
    <row r="3880" spans="1:20" hidden="1" x14ac:dyDescent="0.25">
      <c r="A3880" s="57">
        <v>29601398</v>
      </c>
      <c r="B3880" s="58">
        <v>45183</v>
      </c>
      <c r="C3880" s="2" t="s">
        <v>1182</v>
      </c>
      <c r="D3880" s="59" t="s">
        <v>34</v>
      </c>
      <c r="E3880" s="34" t="s">
        <v>28</v>
      </c>
      <c r="F3880" s="34">
        <v>130444</v>
      </c>
      <c r="G3880" s="1" t="s">
        <v>425</v>
      </c>
      <c r="H3880" s="46">
        <v>9219</v>
      </c>
      <c r="I3880" s="46">
        <v>396</v>
      </c>
      <c r="J3880" s="56">
        <v>273</v>
      </c>
      <c r="K3880" s="34"/>
      <c r="L3880" s="34" t="s">
        <v>1124</v>
      </c>
      <c r="M3880" s="5">
        <v>45182</v>
      </c>
      <c r="N3880" s="2" t="s">
        <v>1408</v>
      </c>
      <c r="O3880" s="5">
        <v>45196</v>
      </c>
      <c r="P3880" s="2"/>
      <c r="Q3880" s="2"/>
      <c r="R3880" s="1"/>
      <c r="S3880" s="45"/>
      <c r="T3880" s="31"/>
    </row>
    <row r="3881" spans="1:20" hidden="1" x14ac:dyDescent="0.25">
      <c r="A3881" s="57">
        <v>29881398</v>
      </c>
      <c r="B3881" s="58">
        <v>45183</v>
      </c>
      <c r="C3881" s="2" t="s">
        <v>1182</v>
      </c>
      <c r="D3881" s="59" t="s">
        <v>828</v>
      </c>
      <c r="E3881" s="34" t="s">
        <v>26</v>
      </c>
      <c r="F3881" s="34">
        <v>130445</v>
      </c>
      <c r="G3881" s="1" t="s">
        <v>424</v>
      </c>
      <c r="H3881" s="46">
        <v>58479</v>
      </c>
      <c r="I3881" s="46">
        <v>4288.3599999999997</v>
      </c>
      <c r="J3881" s="56">
        <v>2105</v>
      </c>
      <c r="K3881" s="34"/>
      <c r="L3881" s="34" t="s">
        <v>1124</v>
      </c>
      <c r="M3881" s="5">
        <v>45182</v>
      </c>
      <c r="N3881" s="2" t="s">
        <v>1408</v>
      </c>
      <c r="O3881" s="2">
        <v>45208</v>
      </c>
      <c r="P3881" s="2"/>
      <c r="Q3881" s="2"/>
      <c r="R3881" s="1"/>
      <c r="S3881" s="45"/>
      <c r="T3881" s="31"/>
    </row>
    <row r="3882" spans="1:20" hidden="1" x14ac:dyDescent="0.25">
      <c r="A3882" s="57">
        <v>30250898</v>
      </c>
      <c r="B3882" s="58">
        <v>45191</v>
      </c>
      <c r="C3882" s="2" t="s">
        <v>1182</v>
      </c>
      <c r="D3882" s="59" t="s">
        <v>1282</v>
      </c>
      <c r="E3882" s="34" t="s">
        <v>33</v>
      </c>
      <c r="F3882" s="34">
        <v>130446</v>
      </c>
      <c r="G3882" s="1" t="s">
        <v>425</v>
      </c>
      <c r="H3882" s="46">
        <v>60500</v>
      </c>
      <c r="I3882" s="46">
        <v>2511.59</v>
      </c>
      <c r="J3882" s="56">
        <v>2279</v>
      </c>
      <c r="K3882" s="34"/>
      <c r="L3882" s="34" t="s">
        <v>800</v>
      </c>
      <c r="M3882" s="5">
        <v>45182</v>
      </c>
      <c r="N3882" s="2" t="s">
        <v>1408</v>
      </c>
      <c r="O3882" s="5">
        <v>45195</v>
      </c>
      <c r="P3882" s="2"/>
      <c r="Q3882" s="2"/>
      <c r="R3882" s="1"/>
      <c r="S3882" s="45"/>
      <c r="T3882" s="31"/>
    </row>
    <row r="3883" spans="1:20" hidden="1" x14ac:dyDescent="0.25">
      <c r="A3883" s="57">
        <v>30539098</v>
      </c>
      <c r="B3883" s="58">
        <v>45183</v>
      </c>
      <c r="C3883" s="2" t="s">
        <v>1182</v>
      </c>
      <c r="D3883" s="59" t="s">
        <v>127</v>
      </c>
      <c r="E3883" s="34" t="s">
        <v>26</v>
      </c>
      <c r="F3883" s="34">
        <v>130447</v>
      </c>
      <c r="G3883" s="1" t="s">
        <v>424</v>
      </c>
      <c r="H3883" s="46">
        <v>38740</v>
      </c>
      <c r="I3883" s="46">
        <v>2586.15</v>
      </c>
      <c r="J3883" s="56">
        <v>1246</v>
      </c>
      <c r="K3883" s="34"/>
      <c r="L3883" s="34" t="s">
        <v>1124</v>
      </c>
      <c r="M3883" s="5">
        <v>45182</v>
      </c>
      <c r="N3883" s="2" t="s">
        <v>1408</v>
      </c>
      <c r="O3883" s="5">
        <v>45212</v>
      </c>
      <c r="P3883" s="2"/>
      <c r="Q3883" s="2"/>
      <c r="R3883" s="1"/>
      <c r="S3883" s="45"/>
      <c r="T3883" s="31"/>
    </row>
    <row r="3884" spans="1:20" hidden="1" x14ac:dyDescent="0.25">
      <c r="A3884" s="57">
        <v>30183198</v>
      </c>
      <c r="B3884" s="58">
        <v>45187</v>
      </c>
      <c r="C3884" s="2" t="s">
        <v>1182</v>
      </c>
      <c r="D3884" s="59" t="s">
        <v>383</v>
      </c>
      <c r="E3884" s="34" t="s">
        <v>33</v>
      </c>
      <c r="F3884" s="34">
        <v>130448</v>
      </c>
      <c r="G3884" s="1" t="s">
        <v>425</v>
      </c>
      <c r="H3884" s="46">
        <v>8523.6299999999992</v>
      </c>
      <c r="I3884" s="46">
        <v>330.75</v>
      </c>
      <c r="J3884" s="56">
        <v>261</v>
      </c>
      <c r="K3884" s="34"/>
      <c r="L3884" s="34" t="s">
        <v>800</v>
      </c>
      <c r="M3884" s="5">
        <v>45182</v>
      </c>
      <c r="N3884" s="2" t="s">
        <v>1408</v>
      </c>
      <c r="O3884" s="5">
        <v>45194</v>
      </c>
      <c r="P3884" s="2"/>
      <c r="Q3884" s="2"/>
      <c r="R3884" s="1"/>
      <c r="S3884" s="45"/>
      <c r="T3884" s="31"/>
    </row>
    <row r="3885" spans="1:20" hidden="1" x14ac:dyDescent="0.25">
      <c r="A3885" s="57">
        <v>30843798</v>
      </c>
      <c r="B3885" s="58">
        <v>45194</v>
      </c>
      <c r="C3885" s="2" t="s">
        <v>1182</v>
      </c>
      <c r="D3885" s="59" t="s">
        <v>776</v>
      </c>
      <c r="E3885" s="34" t="s">
        <v>80</v>
      </c>
      <c r="F3885" s="34">
        <v>130461</v>
      </c>
      <c r="G3885" s="1" t="s">
        <v>423</v>
      </c>
      <c r="H3885" s="46">
        <v>15000</v>
      </c>
      <c r="I3885" s="46">
        <v>540</v>
      </c>
      <c r="J3885" s="56">
        <v>0</v>
      </c>
      <c r="K3885" s="34"/>
      <c r="L3885" s="34" t="s">
        <v>61</v>
      </c>
      <c r="M3885" s="5">
        <v>45183</v>
      </c>
      <c r="N3885" s="2" t="s">
        <v>1407</v>
      </c>
      <c r="O3885" s="5" t="str">
        <f>VLOOKUP(F:F,[1]Notas!$A:$G,5,FALSE)</f>
        <v>11/10/2023</v>
      </c>
      <c r="P3885" s="2"/>
      <c r="Q3885" s="2"/>
      <c r="R3885" s="1"/>
      <c r="S3885" s="45"/>
      <c r="T3885" s="31"/>
    </row>
    <row r="3886" spans="1:20" hidden="1" x14ac:dyDescent="0.25">
      <c r="A3886" s="57"/>
      <c r="B3886" s="58">
        <v>45183</v>
      </c>
      <c r="C3886" s="2" t="s">
        <v>1182</v>
      </c>
      <c r="D3886" s="59" t="s">
        <v>34</v>
      </c>
      <c r="E3886" s="34" t="s">
        <v>28</v>
      </c>
      <c r="F3886" s="34">
        <v>130465</v>
      </c>
      <c r="G3886" s="1" t="s">
        <v>425</v>
      </c>
      <c r="H3886" s="46">
        <v>3131.78</v>
      </c>
      <c r="I3886" s="46">
        <v>250.91</v>
      </c>
      <c r="J3886" s="56">
        <v>15.055999999999999</v>
      </c>
      <c r="K3886" s="34"/>
      <c r="L3886" s="34" t="s">
        <v>1124</v>
      </c>
      <c r="M3886" s="5">
        <v>45183</v>
      </c>
      <c r="N3886" s="2" t="s">
        <v>1482</v>
      </c>
      <c r="O3886" s="5">
        <v>45197</v>
      </c>
      <c r="P3886" s="2"/>
      <c r="Q3886" s="2"/>
      <c r="R3886" s="1"/>
      <c r="S3886" s="45"/>
      <c r="T3886" s="31"/>
    </row>
    <row r="3887" spans="1:20" hidden="1" x14ac:dyDescent="0.25">
      <c r="A3887" s="57">
        <v>31072499</v>
      </c>
      <c r="B3887" s="58">
        <v>45183</v>
      </c>
      <c r="C3887" s="2" t="s">
        <v>1182</v>
      </c>
      <c r="D3887" s="59" t="s">
        <v>1064</v>
      </c>
      <c r="E3887" s="34" t="s">
        <v>6</v>
      </c>
      <c r="F3887" s="34">
        <v>130470</v>
      </c>
      <c r="G3887" s="1" t="s">
        <v>422</v>
      </c>
      <c r="H3887" s="46">
        <v>690.12</v>
      </c>
      <c r="I3887" s="46">
        <v>200</v>
      </c>
      <c r="J3887" s="56">
        <v>16.260000000000002</v>
      </c>
      <c r="K3887" s="34"/>
      <c r="L3887" s="34" t="s">
        <v>655</v>
      </c>
      <c r="M3887" s="5">
        <v>45183</v>
      </c>
      <c r="N3887" s="2"/>
      <c r="O3887" s="5">
        <v>45189</v>
      </c>
      <c r="P3887" s="2"/>
      <c r="Q3887" s="2"/>
      <c r="R3887" s="1"/>
      <c r="S3887" s="45"/>
      <c r="T3887" s="31"/>
    </row>
    <row r="3888" spans="1:20" hidden="1" x14ac:dyDescent="0.25">
      <c r="A3888" s="57">
        <v>29146498</v>
      </c>
      <c r="B3888" s="58">
        <v>45183</v>
      </c>
      <c r="C3888" s="2" t="s">
        <v>1182</v>
      </c>
      <c r="D3888" s="59" t="s">
        <v>299</v>
      </c>
      <c r="E3888" s="34" t="s">
        <v>28</v>
      </c>
      <c r="F3888" s="34">
        <v>130472</v>
      </c>
      <c r="G3888" s="1" t="s">
        <v>425</v>
      </c>
      <c r="H3888" s="46">
        <v>8655.23</v>
      </c>
      <c r="I3888" s="46">
        <v>459.01</v>
      </c>
      <c r="J3888" s="56">
        <v>269.41899999999998</v>
      </c>
      <c r="K3888" s="34"/>
      <c r="L3888" s="34" t="s">
        <v>1124</v>
      </c>
      <c r="M3888" s="5">
        <v>45183</v>
      </c>
      <c r="N3888" s="2"/>
      <c r="O3888" s="5">
        <v>45198</v>
      </c>
      <c r="P3888" s="2"/>
      <c r="Q3888" s="2"/>
      <c r="R3888" s="1"/>
      <c r="S3888" s="45"/>
      <c r="T3888" s="31"/>
    </row>
    <row r="3889" spans="1:20" hidden="1" x14ac:dyDescent="0.25">
      <c r="A3889" s="57">
        <v>30030998</v>
      </c>
      <c r="B3889" s="58">
        <v>45184</v>
      </c>
      <c r="C3889" s="2" t="s">
        <v>1182</v>
      </c>
      <c r="D3889" s="59" t="s">
        <v>728</v>
      </c>
      <c r="E3889" s="34" t="s">
        <v>91</v>
      </c>
      <c r="F3889" s="34">
        <v>130473</v>
      </c>
      <c r="G3889" s="1" t="s">
        <v>426</v>
      </c>
      <c r="H3889" s="46">
        <v>5809.03</v>
      </c>
      <c r="I3889" s="46">
        <v>453.22</v>
      </c>
      <c r="J3889" s="56">
        <v>168</v>
      </c>
      <c r="K3889" s="34"/>
      <c r="L3889" s="34" t="s">
        <v>52</v>
      </c>
      <c r="M3889" s="5">
        <v>45183</v>
      </c>
      <c r="N3889" s="2"/>
      <c r="O3889" s="5">
        <v>45202</v>
      </c>
      <c r="P3889" s="2"/>
      <c r="Q3889" s="2"/>
      <c r="R3889" s="1"/>
      <c r="S3889" s="45"/>
      <c r="T3889" s="31"/>
    </row>
    <row r="3890" spans="1:20" hidden="1" x14ac:dyDescent="0.25">
      <c r="A3890" s="57">
        <v>28977598</v>
      </c>
      <c r="B3890" s="58">
        <v>45183</v>
      </c>
      <c r="C3890" s="2" t="s">
        <v>1182</v>
      </c>
      <c r="D3890" s="59" t="s">
        <v>1184</v>
      </c>
      <c r="E3890" s="34" t="s">
        <v>6</v>
      </c>
      <c r="F3890" s="34">
        <v>130474</v>
      </c>
      <c r="G3890" s="1" t="s">
        <v>422</v>
      </c>
      <c r="H3890" s="46">
        <v>8414.01</v>
      </c>
      <c r="I3890" s="46">
        <v>252.42</v>
      </c>
      <c r="J3890" s="56">
        <v>272.84500000000003</v>
      </c>
      <c r="K3890" s="34"/>
      <c r="L3890" s="34" t="s">
        <v>655</v>
      </c>
      <c r="M3890" s="5">
        <v>45183</v>
      </c>
      <c r="N3890" s="2"/>
      <c r="O3890" s="5">
        <v>45194</v>
      </c>
      <c r="P3890" s="2"/>
      <c r="Q3890" s="2"/>
      <c r="R3890" s="1"/>
      <c r="S3890" s="45"/>
      <c r="T3890" s="31"/>
    </row>
    <row r="3891" spans="1:20" hidden="1" x14ac:dyDescent="0.25">
      <c r="A3891" s="57">
        <v>28905698</v>
      </c>
      <c r="B3891" s="58">
        <v>45183</v>
      </c>
      <c r="C3891" s="2" t="s">
        <v>1182</v>
      </c>
      <c r="D3891" s="59" t="s">
        <v>90</v>
      </c>
      <c r="E3891" s="34" t="s">
        <v>91</v>
      </c>
      <c r="F3891" s="34">
        <v>130475</v>
      </c>
      <c r="G3891" s="1" t="s">
        <v>426</v>
      </c>
      <c r="H3891" s="46">
        <v>27015.64</v>
      </c>
      <c r="I3891" s="46">
        <v>1136.9000000000001</v>
      </c>
      <c r="J3891" s="56">
        <v>980.07500000000005</v>
      </c>
      <c r="K3891" s="34"/>
      <c r="L3891" s="34" t="s">
        <v>52</v>
      </c>
      <c r="M3891" s="5">
        <v>45183</v>
      </c>
      <c r="N3891" s="2"/>
      <c r="O3891" s="5">
        <v>45196</v>
      </c>
      <c r="P3891" s="2"/>
      <c r="Q3891" s="2"/>
      <c r="R3891" s="1"/>
      <c r="S3891" s="45"/>
      <c r="T3891" s="31"/>
    </row>
    <row r="3892" spans="1:20" hidden="1" x14ac:dyDescent="0.25">
      <c r="A3892" s="57">
        <v>28748698</v>
      </c>
      <c r="B3892" s="58">
        <v>45183</v>
      </c>
      <c r="C3892" s="2" t="s">
        <v>1182</v>
      </c>
      <c r="D3892" s="59" t="s">
        <v>338</v>
      </c>
      <c r="E3892" s="34" t="s">
        <v>26</v>
      </c>
      <c r="F3892" s="34">
        <v>130476</v>
      </c>
      <c r="G3892" s="1" t="s">
        <v>424</v>
      </c>
      <c r="H3892" s="46">
        <v>7400</v>
      </c>
      <c r="I3892" s="46">
        <v>1303.44</v>
      </c>
      <c r="J3892" s="56">
        <v>241.64599999999999</v>
      </c>
      <c r="K3892" s="34"/>
      <c r="L3892" s="34" t="s">
        <v>1124</v>
      </c>
      <c r="M3892" s="5">
        <v>45183</v>
      </c>
      <c r="N3892" s="2" t="s">
        <v>1407</v>
      </c>
      <c r="O3892" s="5">
        <v>45217</v>
      </c>
      <c r="P3892" s="2"/>
      <c r="Q3892" s="2"/>
      <c r="R3892" s="1"/>
      <c r="S3892" s="45"/>
      <c r="T3892" s="31"/>
    </row>
    <row r="3893" spans="1:20" hidden="1" x14ac:dyDescent="0.25">
      <c r="A3893" s="57">
        <v>29050598</v>
      </c>
      <c r="B3893" s="58">
        <v>45183</v>
      </c>
      <c r="C3893" s="2" t="s">
        <v>1182</v>
      </c>
      <c r="D3893" s="59" t="s">
        <v>807</v>
      </c>
      <c r="E3893" s="34" t="s">
        <v>143</v>
      </c>
      <c r="F3893" s="34">
        <v>130477</v>
      </c>
      <c r="G3893" s="1" t="s">
        <v>424</v>
      </c>
      <c r="H3893" s="46">
        <v>9471.99</v>
      </c>
      <c r="I3893" s="46">
        <v>1041.69</v>
      </c>
      <c r="J3893" s="56">
        <v>305.839</v>
      </c>
      <c r="K3893" s="34"/>
      <c r="L3893" s="34" t="s">
        <v>1124</v>
      </c>
      <c r="M3893" s="5">
        <v>45183</v>
      </c>
      <c r="N3893" s="2"/>
      <c r="O3893" s="5">
        <v>45205</v>
      </c>
      <c r="P3893" s="2"/>
      <c r="Q3893" s="2"/>
      <c r="R3893" s="1"/>
      <c r="S3893" s="45"/>
      <c r="T3893" s="31"/>
    </row>
    <row r="3894" spans="1:20" hidden="1" x14ac:dyDescent="0.25">
      <c r="A3894" s="57">
        <v>29051198</v>
      </c>
      <c r="B3894" s="58">
        <v>45183</v>
      </c>
      <c r="C3894" s="2" t="s">
        <v>1182</v>
      </c>
      <c r="D3894" s="59" t="s">
        <v>807</v>
      </c>
      <c r="E3894" s="34" t="s">
        <v>143</v>
      </c>
      <c r="F3894" s="34">
        <v>130478</v>
      </c>
      <c r="G3894" s="1" t="s">
        <v>424</v>
      </c>
      <c r="H3894" s="46">
        <v>33158.589999999997</v>
      </c>
      <c r="I3894" s="46">
        <v>3479.33</v>
      </c>
      <c r="J3894" s="56">
        <v>1181</v>
      </c>
      <c r="K3894" s="34"/>
      <c r="L3894" s="34" t="s">
        <v>1124</v>
      </c>
      <c r="M3894" s="5">
        <v>45183</v>
      </c>
      <c r="N3894" s="2" t="s">
        <v>1408</v>
      </c>
      <c r="O3894" s="5">
        <v>45205</v>
      </c>
      <c r="P3894" s="2"/>
      <c r="Q3894" s="2"/>
      <c r="R3894" s="1"/>
      <c r="S3894" s="45"/>
      <c r="T3894" s="31"/>
    </row>
    <row r="3895" spans="1:20" hidden="1" x14ac:dyDescent="0.25">
      <c r="A3895" s="57">
        <v>29513198</v>
      </c>
      <c r="B3895" s="58">
        <v>45183</v>
      </c>
      <c r="C3895" s="2" t="s">
        <v>1182</v>
      </c>
      <c r="D3895" s="59" t="s">
        <v>841</v>
      </c>
      <c r="E3895" s="34" t="s">
        <v>42</v>
      </c>
      <c r="F3895" s="34">
        <v>130479</v>
      </c>
      <c r="G3895" s="1" t="s">
        <v>424</v>
      </c>
      <c r="H3895" s="46">
        <v>15987.88</v>
      </c>
      <c r="I3895" s="46">
        <v>2798.28</v>
      </c>
      <c r="J3895" s="56">
        <v>597</v>
      </c>
      <c r="K3895" s="34"/>
      <c r="L3895" s="34" t="s">
        <v>1124</v>
      </c>
      <c r="M3895" s="5">
        <v>45183</v>
      </c>
      <c r="N3895" s="2" t="s">
        <v>1408</v>
      </c>
      <c r="O3895" s="5">
        <v>45212</v>
      </c>
      <c r="P3895" s="2"/>
      <c r="Q3895" s="2"/>
      <c r="R3895" s="1"/>
      <c r="S3895" s="45"/>
      <c r="T3895" s="31"/>
    </row>
    <row r="3896" spans="1:20" hidden="1" x14ac:dyDescent="0.25">
      <c r="A3896" s="57">
        <v>29564898</v>
      </c>
      <c r="B3896" s="58">
        <v>45184</v>
      </c>
      <c r="C3896" s="2" t="s">
        <v>1182</v>
      </c>
      <c r="D3896" s="59" t="s">
        <v>432</v>
      </c>
      <c r="E3896" s="34" t="s">
        <v>51</v>
      </c>
      <c r="F3896" s="34">
        <v>130480</v>
      </c>
      <c r="G3896" s="1" t="s">
        <v>422</v>
      </c>
      <c r="H3896" s="46">
        <v>33321.42</v>
      </c>
      <c r="I3896" s="46">
        <v>1555</v>
      </c>
      <c r="J3896" s="56">
        <v>1244</v>
      </c>
      <c r="K3896" s="34"/>
      <c r="L3896" s="34" t="s">
        <v>796</v>
      </c>
      <c r="M3896" s="5">
        <v>45183</v>
      </c>
      <c r="N3896" s="2" t="s">
        <v>1408</v>
      </c>
      <c r="O3896" s="5">
        <v>45196</v>
      </c>
      <c r="P3896" s="2"/>
      <c r="Q3896" s="2"/>
      <c r="R3896" s="1"/>
      <c r="S3896" s="45"/>
      <c r="T3896" s="31"/>
    </row>
    <row r="3897" spans="1:20" hidden="1" x14ac:dyDescent="0.25">
      <c r="A3897" s="57">
        <v>29618598</v>
      </c>
      <c r="B3897" s="58">
        <v>45183</v>
      </c>
      <c r="C3897" s="2" t="s">
        <v>1182</v>
      </c>
      <c r="D3897" s="59" t="s">
        <v>154</v>
      </c>
      <c r="E3897" s="34" t="s">
        <v>155</v>
      </c>
      <c r="F3897" s="34">
        <v>130481</v>
      </c>
      <c r="G3897" s="1" t="s">
        <v>425</v>
      </c>
      <c r="H3897" s="46">
        <v>7449</v>
      </c>
      <c r="I3897" s="46">
        <v>379.13</v>
      </c>
      <c r="J3897" s="56">
        <v>268</v>
      </c>
      <c r="K3897" s="34"/>
      <c r="L3897" s="34" t="s">
        <v>1124</v>
      </c>
      <c r="M3897" s="5">
        <v>45183</v>
      </c>
      <c r="N3897" s="2"/>
      <c r="O3897" s="5">
        <v>45196</v>
      </c>
      <c r="P3897" s="2"/>
      <c r="Q3897" s="2"/>
      <c r="R3897" s="1"/>
      <c r="S3897" s="45"/>
      <c r="T3897" s="31"/>
    </row>
    <row r="3898" spans="1:20" hidden="1" x14ac:dyDescent="0.25">
      <c r="A3898" s="57">
        <v>28780298</v>
      </c>
      <c r="B3898" s="58">
        <v>45183</v>
      </c>
      <c r="C3898" s="2" t="s">
        <v>1182</v>
      </c>
      <c r="D3898" s="59" t="s">
        <v>218</v>
      </c>
      <c r="E3898" s="34" t="s">
        <v>28</v>
      </c>
      <c r="F3898" s="34">
        <v>130482</v>
      </c>
      <c r="G3898" s="1" t="s">
        <v>425</v>
      </c>
      <c r="H3898" s="46">
        <v>12591.81</v>
      </c>
      <c r="I3898" s="46">
        <v>674.9</v>
      </c>
      <c r="J3898" s="56">
        <v>432.11700000000002</v>
      </c>
      <c r="K3898" s="34"/>
      <c r="L3898" s="34" t="s">
        <v>1124</v>
      </c>
      <c r="M3898" s="5">
        <v>45183</v>
      </c>
      <c r="N3898" s="2" t="s">
        <v>1407</v>
      </c>
      <c r="O3898" s="2">
        <v>45198</v>
      </c>
      <c r="P3898" s="2"/>
      <c r="Q3898" s="2"/>
      <c r="R3898" s="1"/>
      <c r="S3898" s="45"/>
      <c r="T3898" s="31"/>
    </row>
    <row r="3899" spans="1:20" hidden="1" x14ac:dyDescent="0.25">
      <c r="A3899" s="57">
        <v>28540198</v>
      </c>
      <c r="B3899" s="58">
        <v>45183</v>
      </c>
      <c r="C3899" s="2" t="s">
        <v>1182</v>
      </c>
      <c r="D3899" s="59" t="s">
        <v>1204</v>
      </c>
      <c r="E3899" s="34" t="s">
        <v>6</v>
      </c>
      <c r="F3899" s="34">
        <v>130483</v>
      </c>
      <c r="G3899" s="1" t="s">
        <v>422</v>
      </c>
      <c r="H3899" s="46">
        <v>9908.91</v>
      </c>
      <c r="I3899" s="46">
        <v>297.27</v>
      </c>
      <c r="J3899" s="56">
        <v>367.166</v>
      </c>
      <c r="K3899" s="34"/>
      <c r="L3899" s="34" t="s">
        <v>655</v>
      </c>
      <c r="M3899" s="5">
        <v>45183</v>
      </c>
      <c r="N3899" s="2"/>
      <c r="O3899" s="5">
        <v>45196</v>
      </c>
      <c r="P3899" s="2"/>
      <c r="Q3899" s="2"/>
      <c r="R3899" s="1"/>
      <c r="S3899" s="45"/>
      <c r="T3899" s="31"/>
    </row>
    <row r="3900" spans="1:20" hidden="1" x14ac:dyDescent="0.25">
      <c r="A3900" s="57">
        <v>28521498</v>
      </c>
      <c r="B3900" s="58">
        <v>45184</v>
      </c>
      <c r="C3900" s="2" t="s">
        <v>1182</v>
      </c>
      <c r="D3900" s="59" t="s">
        <v>371</v>
      </c>
      <c r="E3900" s="34" t="s">
        <v>55</v>
      </c>
      <c r="F3900" s="34">
        <v>130484</v>
      </c>
      <c r="G3900" s="1" t="s">
        <v>426</v>
      </c>
      <c r="H3900" s="46">
        <v>26700</v>
      </c>
      <c r="I3900" s="46">
        <v>1439.84</v>
      </c>
      <c r="J3900" s="56">
        <v>989</v>
      </c>
      <c r="K3900" s="34"/>
      <c r="L3900" s="34" t="s">
        <v>52</v>
      </c>
      <c r="M3900" s="5">
        <v>45183</v>
      </c>
      <c r="N3900" s="2" t="s">
        <v>1407</v>
      </c>
      <c r="O3900" s="5">
        <v>45205</v>
      </c>
      <c r="P3900" s="2"/>
      <c r="Q3900" s="2"/>
      <c r="R3900" s="1"/>
      <c r="S3900" s="45"/>
      <c r="T3900" s="31"/>
    </row>
    <row r="3901" spans="1:20" hidden="1" x14ac:dyDescent="0.25">
      <c r="A3901" s="57">
        <v>28306198</v>
      </c>
      <c r="B3901" s="58">
        <v>45183</v>
      </c>
      <c r="C3901" s="2" t="s">
        <v>1182</v>
      </c>
      <c r="D3901" s="59" t="s">
        <v>356</v>
      </c>
      <c r="E3901" s="34" t="s">
        <v>28</v>
      </c>
      <c r="F3901" s="34">
        <v>130485</v>
      </c>
      <c r="G3901" s="1" t="s">
        <v>425</v>
      </c>
      <c r="H3901" s="46">
        <v>7374.51</v>
      </c>
      <c r="I3901" s="46">
        <v>455.14</v>
      </c>
      <c r="J3901" s="56">
        <v>268</v>
      </c>
      <c r="K3901" s="34"/>
      <c r="L3901" s="34" t="s">
        <v>1124</v>
      </c>
      <c r="M3901" s="5">
        <v>45183</v>
      </c>
      <c r="N3901" s="2" t="s">
        <v>1408</v>
      </c>
      <c r="O3901" s="5">
        <v>45201</v>
      </c>
      <c r="P3901" s="2"/>
      <c r="Q3901" s="2"/>
      <c r="R3901" s="1"/>
      <c r="S3901" s="45"/>
      <c r="T3901" s="31"/>
    </row>
    <row r="3902" spans="1:20" hidden="1" x14ac:dyDescent="0.25">
      <c r="A3902" s="57">
        <v>28263298</v>
      </c>
      <c r="B3902" s="58">
        <v>45183</v>
      </c>
      <c r="C3902" s="2" t="s">
        <v>1182</v>
      </c>
      <c r="D3902" s="59" t="s">
        <v>218</v>
      </c>
      <c r="E3902" s="34" t="s">
        <v>28</v>
      </c>
      <c r="F3902" s="34">
        <v>130486</v>
      </c>
      <c r="G3902" s="1" t="s">
        <v>425</v>
      </c>
      <c r="H3902" s="46">
        <v>7100</v>
      </c>
      <c r="I3902" s="46">
        <v>390.24</v>
      </c>
      <c r="J3902" s="56">
        <v>214</v>
      </c>
      <c r="K3902" s="34"/>
      <c r="L3902" s="34" t="s">
        <v>1124</v>
      </c>
      <c r="M3902" s="5">
        <v>45183</v>
      </c>
      <c r="N3902" s="2" t="s">
        <v>1407</v>
      </c>
      <c r="O3902" s="2">
        <v>45201</v>
      </c>
      <c r="P3902" s="2"/>
      <c r="Q3902" s="2"/>
      <c r="R3902" s="1"/>
      <c r="S3902" s="45"/>
      <c r="T3902" s="31"/>
    </row>
    <row r="3903" spans="1:20" hidden="1" x14ac:dyDescent="0.25">
      <c r="A3903" s="57">
        <v>28598998</v>
      </c>
      <c r="B3903" s="58">
        <v>45183</v>
      </c>
      <c r="C3903" s="2" t="s">
        <v>1182</v>
      </c>
      <c r="D3903" s="59" t="s">
        <v>108</v>
      </c>
      <c r="E3903" s="34" t="s">
        <v>6</v>
      </c>
      <c r="F3903" s="34">
        <v>130487</v>
      </c>
      <c r="G3903" s="1" t="s">
        <v>422</v>
      </c>
      <c r="H3903" s="46">
        <v>8739</v>
      </c>
      <c r="I3903" s="46">
        <v>0</v>
      </c>
      <c r="J3903" s="56">
        <v>305</v>
      </c>
      <c r="K3903" s="34"/>
      <c r="L3903" s="34" t="s">
        <v>655</v>
      </c>
      <c r="M3903" s="5">
        <v>45183</v>
      </c>
      <c r="N3903" s="2"/>
      <c r="O3903" s="5">
        <v>45195</v>
      </c>
      <c r="P3903" s="2"/>
      <c r="Q3903" s="2"/>
      <c r="R3903" s="1"/>
      <c r="S3903" s="45"/>
      <c r="T3903" s="31"/>
    </row>
    <row r="3904" spans="1:20" hidden="1" x14ac:dyDescent="0.25">
      <c r="A3904" s="57">
        <v>28710798</v>
      </c>
      <c r="B3904" s="58">
        <v>45183</v>
      </c>
      <c r="C3904" s="2" t="s">
        <v>1182</v>
      </c>
      <c r="D3904" s="59" t="s">
        <v>749</v>
      </c>
      <c r="E3904" s="34" t="s">
        <v>6</v>
      </c>
      <c r="F3904" s="34">
        <v>130488</v>
      </c>
      <c r="G3904" s="1" t="s">
        <v>422</v>
      </c>
      <c r="H3904" s="46">
        <v>14300</v>
      </c>
      <c r="I3904" s="46">
        <v>0</v>
      </c>
      <c r="J3904" s="56">
        <v>381</v>
      </c>
      <c r="K3904" s="34"/>
      <c r="L3904" s="34" t="s">
        <v>655</v>
      </c>
      <c r="M3904" s="5">
        <v>45183</v>
      </c>
      <c r="N3904" s="2"/>
      <c r="O3904" s="5">
        <v>45190</v>
      </c>
      <c r="P3904" s="2"/>
      <c r="Q3904" s="2"/>
      <c r="R3904" s="1"/>
      <c r="S3904" s="45"/>
      <c r="T3904" s="31"/>
    </row>
    <row r="3905" spans="1:20" hidden="1" x14ac:dyDescent="0.25">
      <c r="A3905" s="57">
        <v>29042398</v>
      </c>
      <c r="B3905" s="58">
        <v>45183</v>
      </c>
      <c r="C3905" s="2" t="s">
        <v>1182</v>
      </c>
      <c r="D3905" s="59" t="s">
        <v>501</v>
      </c>
      <c r="E3905" s="34" t="s">
        <v>91</v>
      </c>
      <c r="F3905" s="34">
        <v>130489</v>
      </c>
      <c r="G3905" s="1" t="s">
        <v>426</v>
      </c>
      <c r="H3905" s="46">
        <v>42000</v>
      </c>
      <c r="I3905" s="46">
        <v>1739.6</v>
      </c>
      <c r="J3905" s="56">
        <v>1498</v>
      </c>
      <c r="K3905" s="34"/>
      <c r="L3905" s="34" t="s">
        <v>52</v>
      </c>
      <c r="M3905" s="5">
        <v>45183</v>
      </c>
      <c r="N3905" s="2"/>
      <c r="O3905" s="5">
        <v>45195</v>
      </c>
      <c r="P3905" s="2"/>
      <c r="Q3905" s="2"/>
      <c r="R3905" s="1"/>
      <c r="S3905" s="45"/>
      <c r="T3905" s="31"/>
    </row>
    <row r="3906" spans="1:20" hidden="1" x14ac:dyDescent="0.25">
      <c r="A3906" s="57">
        <v>29592198</v>
      </c>
      <c r="B3906" s="58">
        <v>45183</v>
      </c>
      <c r="C3906" s="2" t="s">
        <v>1182</v>
      </c>
      <c r="D3906" s="59" t="s">
        <v>1205</v>
      </c>
      <c r="E3906" s="34" t="s">
        <v>6</v>
      </c>
      <c r="F3906" s="34">
        <v>130490</v>
      </c>
      <c r="G3906" s="1" t="s">
        <v>422</v>
      </c>
      <c r="H3906" s="46">
        <v>9528</v>
      </c>
      <c r="I3906" s="46">
        <v>0</v>
      </c>
      <c r="J3906" s="56">
        <v>365</v>
      </c>
      <c r="K3906" s="34"/>
      <c r="L3906" s="34" t="s">
        <v>655</v>
      </c>
      <c r="M3906" s="5">
        <v>45183</v>
      </c>
      <c r="N3906" s="2"/>
      <c r="O3906" s="5">
        <v>45196</v>
      </c>
      <c r="P3906" s="2"/>
      <c r="Q3906" s="2"/>
      <c r="R3906" s="1"/>
      <c r="S3906" s="45"/>
      <c r="T3906" s="31"/>
    </row>
    <row r="3907" spans="1:20" hidden="1" x14ac:dyDescent="0.25">
      <c r="A3907" s="57">
        <v>29513998</v>
      </c>
      <c r="B3907" s="58">
        <v>45183</v>
      </c>
      <c r="C3907" s="2" t="s">
        <v>1182</v>
      </c>
      <c r="D3907" s="59" t="s">
        <v>482</v>
      </c>
      <c r="E3907" s="34" t="s">
        <v>6</v>
      </c>
      <c r="F3907" s="34">
        <v>130491</v>
      </c>
      <c r="G3907" s="1" t="s">
        <v>422</v>
      </c>
      <c r="H3907" s="46">
        <v>5550</v>
      </c>
      <c r="I3907" s="46">
        <v>0</v>
      </c>
      <c r="J3907" s="56">
        <v>206</v>
      </c>
      <c r="K3907" s="34"/>
      <c r="L3907" s="34" t="s">
        <v>655</v>
      </c>
      <c r="M3907" s="5">
        <v>45183</v>
      </c>
      <c r="N3907" s="2"/>
      <c r="O3907" s="5">
        <v>45195</v>
      </c>
      <c r="P3907" s="2"/>
      <c r="Q3907" s="2"/>
      <c r="R3907" s="1"/>
      <c r="S3907" s="45"/>
      <c r="T3907" s="31"/>
    </row>
    <row r="3908" spans="1:20" hidden="1" x14ac:dyDescent="0.25">
      <c r="A3908" s="57">
        <v>29688698</v>
      </c>
      <c r="B3908" s="58">
        <v>45183</v>
      </c>
      <c r="C3908" s="2" t="s">
        <v>1182</v>
      </c>
      <c r="D3908" s="59" t="s">
        <v>338</v>
      </c>
      <c r="E3908" s="34" t="s">
        <v>26</v>
      </c>
      <c r="F3908" s="34">
        <v>130498</v>
      </c>
      <c r="G3908" s="1" t="s">
        <v>424</v>
      </c>
      <c r="H3908" s="46">
        <v>16460</v>
      </c>
      <c r="I3908" s="46">
        <v>2856.64</v>
      </c>
      <c r="J3908" s="56">
        <v>573</v>
      </c>
      <c r="K3908" s="34"/>
      <c r="L3908" s="34" t="s">
        <v>1124</v>
      </c>
      <c r="M3908" s="5">
        <v>45183</v>
      </c>
      <c r="N3908" s="2" t="s">
        <v>1408</v>
      </c>
      <c r="O3908" s="2">
        <v>45217</v>
      </c>
      <c r="P3908" s="2"/>
      <c r="Q3908" s="2"/>
      <c r="R3908" s="1"/>
      <c r="S3908" s="45"/>
      <c r="T3908" s="31"/>
    </row>
    <row r="3909" spans="1:20" hidden="1" x14ac:dyDescent="0.25">
      <c r="A3909" s="57">
        <v>28841798</v>
      </c>
      <c r="B3909" s="58">
        <v>45183</v>
      </c>
      <c r="C3909" s="2" t="s">
        <v>1182</v>
      </c>
      <c r="D3909" s="59" t="s">
        <v>34</v>
      </c>
      <c r="E3909" s="34" t="s">
        <v>28</v>
      </c>
      <c r="F3909" s="34">
        <v>130499</v>
      </c>
      <c r="G3909" s="1" t="s">
        <v>425</v>
      </c>
      <c r="H3909" s="46">
        <v>7125.13</v>
      </c>
      <c r="I3909" s="46">
        <v>356.75</v>
      </c>
      <c r="J3909" s="56">
        <v>235.173</v>
      </c>
      <c r="K3909" s="34"/>
      <c r="L3909" s="34" t="s">
        <v>1124</v>
      </c>
      <c r="M3909" s="5">
        <v>45183</v>
      </c>
      <c r="N3909" s="2" t="s">
        <v>1408</v>
      </c>
      <c r="O3909" s="5">
        <v>45197</v>
      </c>
      <c r="P3909" s="2"/>
      <c r="Q3909" s="2"/>
      <c r="R3909" s="1"/>
      <c r="S3909" s="45"/>
      <c r="T3909" s="31"/>
    </row>
    <row r="3910" spans="1:20" hidden="1" x14ac:dyDescent="0.25">
      <c r="A3910" s="57">
        <v>29188598</v>
      </c>
      <c r="B3910" s="58">
        <v>45184</v>
      </c>
      <c r="C3910" s="2" t="s">
        <v>1182</v>
      </c>
      <c r="D3910" s="59" t="s">
        <v>90</v>
      </c>
      <c r="E3910" s="34" t="s">
        <v>91</v>
      </c>
      <c r="F3910" s="34">
        <v>130500</v>
      </c>
      <c r="G3910" s="1" t="s">
        <v>426</v>
      </c>
      <c r="H3910" s="46">
        <v>22158</v>
      </c>
      <c r="I3910" s="46">
        <v>1297.43</v>
      </c>
      <c r="J3910" s="56">
        <v>798.19</v>
      </c>
      <c r="K3910" s="34"/>
      <c r="L3910" s="34" t="s">
        <v>52</v>
      </c>
      <c r="M3910" s="5">
        <v>45183</v>
      </c>
      <c r="N3910" s="2"/>
      <c r="O3910" s="5">
        <v>45202</v>
      </c>
      <c r="P3910" s="2"/>
      <c r="Q3910" s="2"/>
      <c r="R3910" s="1"/>
      <c r="S3910" s="45"/>
      <c r="T3910" s="31"/>
    </row>
    <row r="3911" spans="1:20" hidden="1" x14ac:dyDescent="0.25">
      <c r="A3911" s="57">
        <v>29096098</v>
      </c>
      <c r="B3911" s="58">
        <v>45183</v>
      </c>
      <c r="C3911" s="2" t="s">
        <v>1182</v>
      </c>
      <c r="D3911" s="59" t="s">
        <v>708</v>
      </c>
      <c r="E3911" s="34" t="s">
        <v>33</v>
      </c>
      <c r="F3911" s="34">
        <v>130501</v>
      </c>
      <c r="G3911" s="1" t="s">
        <v>425</v>
      </c>
      <c r="H3911" s="46">
        <v>15522.21</v>
      </c>
      <c r="I3911" s="46">
        <v>850.7</v>
      </c>
      <c r="J3911" s="56">
        <v>597.41600000000005</v>
      </c>
      <c r="K3911" s="34"/>
      <c r="L3911" s="34" t="s">
        <v>1124</v>
      </c>
      <c r="M3911" s="5">
        <v>45183</v>
      </c>
      <c r="N3911" s="2"/>
      <c r="O3911" s="5">
        <v>45197</v>
      </c>
      <c r="P3911" s="2"/>
      <c r="Q3911" s="2"/>
      <c r="R3911" s="1"/>
      <c r="S3911" s="45"/>
      <c r="T3911" s="31"/>
    </row>
    <row r="3912" spans="1:20" hidden="1" x14ac:dyDescent="0.25">
      <c r="A3912" s="57">
        <v>28981098</v>
      </c>
      <c r="B3912" s="58">
        <v>45184</v>
      </c>
      <c r="C3912" s="2" t="s">
        <v>1182</v>
      </c>
      <c r="D3912" s="59" t="s">
        <v>57</v>
      </c>
      <c r="E3912" s="34" t="s">
        <v>6</v>
      </c>
      <c r="F3912" s="34">
        <v>130502</v>
      </c>
      <c r="G3912" s="1" t="s">
        <v>422</v>
      </c>
      <c r="H3912" s="46">
        <v>18017.009999999998</v>
      </c>
      <c r="I3912" s="46">
        <v>540.51</v>
      </c>
      <c r="J3912" s="56">
        <v>666.99099999999999</v>
      </c>
      <c r="K3912" s="34"/>
      <c r="L3912" s="34" t="s">
        <v>655</v>
      </c>
      <c r="M3912" s="5">
        <v>45183</v>
      </c>
      <c r="N3912" s="2"/>
      <c r="O3912" s="5">
        <v>45196</v>
      </c>
      <c r="P3912" s="2"/>
      <c r="Q3912" s="2"/>
      <c r="R3912" s="1"/>
      <c r="S3912" s="45"/>
      <c r="T3912" s="31"/>
    </row>
    <row r="3913" spans="1:20" hidden="1" x14ac:dyDescent="0.25">
      <c r="A3913" s="57">
        <v>28781398</v>
      </c>
      <c r="B3913" s="58">
        <v>45184</v>
      </c>
      <c r="C3913" s="2" t="s">
        <v>1182</v>
      </c>
      <c r="D3913" s="59" t="s">
        <v>807</v>
      </c>
      <c r="E3913" s="34" t="s">
        <v>143</v>
      </c>
      <c r="F3913" s="34">
        <v>130503</v>
      </c>
      <c r="G3913" s="1" t="s">
        <v>424</v>
      </c>
      <c r="H3913" s="46">
        <v>80448.539999999994</v>
      </c>
      <c r="I3913" s="46">
        <v>9182.15</v>
      </c>
      <c r="J3913" s="56">
        <v>3227.1840000000002</v>
      </c>
      <c r="K3913" s="34"/>
      <c r="L3913" s="34" t="s">
        <v>1124</v>
      </c>
      <c r="M3913" s="5">
        <v>45183</v>
      </c>
      <c r="N3913" s="2" t="s">
        <v>1408</v>
      </c>
      <c r="O3913" s="2">
        <v>45205</v>
      </c>
      <c r="P3913" s="2"/>
      <c r="Q3913" s="2"/>
      <c r="R3913" s="1"/>
      <c r="S3913" s="45"/>
      <c r="T3913" s="31"/>
    </row>
    <row r="3914" spans="1:20" hidden="1" x14ac:dyDescent="0.25">
      <c r="A3914" s="57">
        <v>29050898</v>
      </c>
      <c r="B3914" s="58">
        <v>45184</v>
      </c>
      <c r="C3914" s="2" t="s">
        <v>1182</v>
      </c>
      <c r="D3914" s="59" t="s">
        <v>807</v>
      </c>
      <c r="E3914" s="34" t="s">
        <v>143</v>
      </c>
      <c r="F3914" s="34">
        <v>130504</v>
      </c>
      <c r="G3914" s="1" t="s">
        <v>424</v>
      </c>
      <c r="H3914" s="46">
        <v>18394.37</v>
      </c>
      <c r="I3914" s="46">
        <v>2045.35</v>
      </c>
      <c r="J3914" s="56">
        <v>667.53300000000002</v>
      </c>
      <c r="K3914" s="34"/>
      <c r="L3914" s="34" t="s">
        <v>1124</v>
      </c>
      <c r="M3914" s="5">
        <v>45183</v>
      </c>
      <c r="N3914" s="2" t="s">
        <v>1408</v>
      </c>
      <c r="O3914" s="5">
        <v>45205</v>
      </c>
      <c r="P3914" s="2"/>
      <c r="Q3914" s="2"/>
      <c r="R3914" s="1"/>
      <c r="S3914" s="45"/>
      <c r="T3914" s="31"/>
    </row>
    <row r="3915" spans="1:20" hidden="1" x14ac:dyDescent="0.25">
      <c r="A3915" s="57">
        <v>29615198</v>
      </c>
      <c r="B3915" s="58">
        <v>45184</v>
      </c>
      <c r="C3915" s="2" t="s">
        <v>1182</v>
      </c>
      <c r="D3915" s="59" t="s">
        <v>841</v>
      </c>
      <c r="E3915" s="34" t="s">
        <v>42</v>
      </c>
      <c r="F3915" s="34">
        <v>130505</v>
      </c>
      <c r="G3915" s="1" t="s">
        <v>424</v>
      </c>
      <c r="H3915" s="46">
        <v>18557.52</v>
      </c>
      <c r="I3915" s="46">
        <v>3244.31</v>
      </c>
      <c r="J3915" s="56">
        <v>701</v>
      </c>
      <c r="K3915" s="34"/>
      <c r="L3915" s="34" t="s">
        <v>1124</v>
      </c>
      <c r="M3915" s="5">
        <v>45183</v>
      </c>
      <c r="N3915" s="2" t="s">
        <v>1408</v>
      </c>
      <c r="O3915" s="2">
        <v>45212</v>
      </c>
      <c r="P3915" s="2"/>
      <c r="Q3915" s="2"/>
      <c r="R3915" s="1"/>
      <c r="S3915" s="45"/>
      <c r="T3915" s="31"/>
    </row>
    <row r="3916" spans="1:20" hidden="1" x14ac:dyDescent="0.25">
      <c r="A3916" s="57">
        <v>29762498</v>
      </c>
      <c r="B3916" s="58">
        <v>45184</v>
      </c>
      <c r="C3916" s="2" t="s">
        <v>1182</v>
      </c>
      <c r="D3916" s="59" t="s">
        <v>1195</v>
      </c>
      <c r="E3916" s="34" t="s">
        <v>143</v>
      </c>
      <c r="F3916" s="34">
        <v>130507</v>
      </c>
      <c r="G3916" s="1" t="s">
        <v>424</v>
      </c>
      <c r="H3916" s="46">
        <v>24657.17</v>
      </c>
      <c r="I3916" s="46">
        <v>2574.38</v>
      </c>
      <c r="J3916" s="56">
        <v>856</v>
      </c>
      <c r="K3916" s="34"/>
      <c r="L3916" s="34" t="s">
        <v>1124</v>
      </c>
      <c r="M3916" s="5">
        <v>45183</v>
      </c>
      <c r="N3916" s="2" t="s">
        <v>1408</v>
      </c>
      <c r="O3916" s="2">
        <v>45210</v>
      </c>
      <c r="P3916" s="2"/>
      <c r="Q3916" s="2"/>
      <c r="R3916" s="1"/>
      <c r="S3916" s="45"/>
      <c r="T3916" s="31"/>
    </row>
    <row r="3917" spans="1:20" hidden="1" x14ac:dyDescent="0.25">
      <c r="A3917" s="57">
        <v>29494598</v>
      </c>
      <c r="B3917" s="58">
        <v>45183</v>
      </c>
      <c r="C3917" s="2" t="s">
        <v>1182</v>
      </c>
      <c r="D3917" s="59" t="s">
        <v>706</v>
      </c>
      <c r="E3917" s="34" t="s">
        <v>6</v>
      </c>
      <c r="F3917" s="34">
        <v>130511</v>
      </c>
      <c r="G3917" s="1" t="s">
        <v>422</v>
      </c>
      <c r="H3917" s="46">
        <v>9000</v>
      </c>
      <c r="I3917" s="46">
        <v>270</v>
      </c>
      <c r="J3917" s="56">
        <v>322</v>
      </c>
      <c r="K3917" s="34"/>
      <c r="L3917" s="34" t="s">
        <v>655</v>
      </c>
      <c r="M3917" s="5">
        <v>45183</v>
      </c>
      <c r="N3917" s="2" t="s">
        <v>1408</v>
      </c>
      <c r="O3917" s="5">
        <v>45195</v>
      </c>
      <c r="P3917" s="2"/>
      <c r="Q3917" s="2"/>
      <c r="R3917" s="1"/>
      <c r="S3917" s="45"/>
      <c r="T3917" s="31"/>
    </row>
    <row r="3918" spans="1:20" hidden="1" x14ac:dyDescent="0.25">
      <c r="A3918" s="57">
        <v>28972798</v>
      </c>
      <c r="B3918" s="58">
        <v>45184</v>
      </c>
      <c r="C3918" s="2" t="s">
        <v>1182</v>
      </c>
      <c r="D3918" s="59" t="s">
        <v>464</v>
      </c>
      <c r="E3918" s="34" t="s">
        <v>6</v>
      </c>
      <c r="F3918" s="34">
        <v>130512</v>
      </c>
      <c r="G3918" s="1" t="s">
        <v>422</v>
      </c>
      <c r="H3918" s="46">
        <v>18199</v>
      </c>
      <c r="I3918" s="46">
        <v>545.97</v>
      </c>
      <c r="J3918" s="56">
        <v>694.93100000000004</v>
      </c>
      <c r="K3918" s="34"/>
      <c r="L3918" s="34" t="s">
        <v>655</v>
      </c>
      <c r="M3918" s="5">
        <v>45183</v>
      </c>
      <c r="N3918" s="2"/>
      <c r="O3918" s="5">
        <v>45196</v>
      </c>
      <c r="P3918" s="2"/>
      <c r="Q3918" s="2"/>
      <c r="R3918" s="1"/>
      <c r="S3918" s="45"/>
      <c r="T3918" s="31"/>
    </row>
    <row r="3919" spans="1:20" hidden="1" x14ac:dyDescent="0.25">
      <c r="A3919" s="57">
        <v>28841898</v>
      </c>
      <c r="B3919" s="58">
        <v>45183</v>
      </c>
      <c r="C3919" s="2" t="s">
        <v>1182</v>
      </c>
      <c r="D3919" s="59" t="s">
        <v>1212</v>
      </c>
      <c r="E3919" s="34" t="s">
        <v>33</v>
      </c>
      <c r="F3919" s="34">
        <v>130513</v>
      </c>
      <c r="G3919" s="1" t="s">
        <v>425</v>
      </c>
      <c r="H3919" s="46">
        <v>6659</v>
      </c>
      <c r="I3919" s="46">
        <v>401.39</v>
      </c>
      <c r="J3919" s="56">
        <v>235.173</v>
      </c>
      <c r="K3919" s="34"/>
      <c r="L3919" s="34" t="s">
        <v>1124</v>
      </c>
      <c r="M3919" s="5">
        <v>45183</v>
      </c>
      <c r="N3919" s="2"/>
      <c r="O3919" s="5">
        <v>45201</v>
      </c>
      <c r="P3919" s="2"/>
      <c r="Q3919" s="2"/>
      <c r="R3919" s="1"/>
      <c r="S3919" s="45"/>
      <c r="T3919" s="31"/>
    </row>
    <row r="3920" spans="1:20" hidden="1" x14ac:dyDescent="0.25">
      <c r="A3920" s="57">
        <v>28882198</v>
      </c>
      <c r="B3920" s="58">
        <v>45183</v>
      </c>
      <c r="C3920" s="2" t="s">
        <v>1182</v>
      </c>
      <c r="D3920" s="59" t="s">
        <v>57</v>
      </c>
      <c r="E3920" s="34" t="s">
        <v>6</v>
      </c>
      <c r="F3920" s="34">
        <v>130514</v>
      </c>
      <c r="G3920" s="1" t="s">
        <v>422</v>
      </c>
      <c r="H3920" s="46">
        <v>8739</v>
      </c>
      <c r="I3920" s="46">
        <v>262.17</v>
      </c>
      <c r="J3920" s="56">
        <v>304.84800000000001</v>
      </c>
      <c r="K3920" s="34"/>
      <c r="L3920" s="34" t="s">
        <v>655</v>
      </c>
      <c r="M3920" s="5">
        <v>45183</v>
      </c>
      <c r="N3920" s="2"/>
      <c r="O3920" s="5">
        <v>45195</v>
      </c>
      <c r="P3920" s="2"/>
      <c r="Q3920" s="2"/>
      <c r="R3920" s="1"/>
      <c r="S3920" s="45"/>
      <c r="T3920" s="31"/>
    </row>
    <row r="3921" spans="1:20" hidden="1" x14ac:dyDescent="0.25">
      <c r="A3921" s="57">
        <v>28970498</v>
      </c>
      <c r="B3921" s="58">
        <v>45183</v>
      </c>
      <c r="C3921" s="2" t="s">
        <v>1182</v>
      </c>
      <c r="D3921" s="59" t="s">
        <v>34</v>
      </c>
      <c r="E3921" s="34" t="s">
        <v>28</v>
      </c>
      <c r="F3921" s="34">
        <v>130515</v>
      </c>
      <c r="G3921" s="1" t="s">
        <v>425</v>
      </c>
      <c r="H3921" s="46">
        <v>26150</v>
      </c>
      <c r="I3921" s="46">
        <v>1154.1600000000001</v>
      </c>
      <c r="J3921" s="56">
        <v>990.40099999999995</v>
      </c>
      <c r="K3921" s="34"/>
      <c r="L3921" s="34" t="s">
        <v>1124</v>
      </c>
      <c r="M3921" s="5">
        <v>45183</v>
      </c>
      <c r="N3921" s="2" t="s">
        <v>1408</v>
      </c>
      <c r="O3921" s="5">
        <v>45197</v>
      </c>
      <c r="P3921" s="2"/>
      <c r="Q3921" s="2"/>
      <c r="R3921" s="1"/>
      <c r="S3921" s="45"/>
      <c r="T3921" s="31"/>
    </row>
    <row r="3922" spans="1:20" hidden="1" x14ac:dyDescent="0.25">
      <c r="A3922" s="57">
        <v>29095298</v>
      </c>
      <c r="B3922" s="58">
        <v>45183</v>
      </c>
      <c r="C3922" s="2" t="s">
        <v>1182</v>
      </c>
      <c r="D3922" s="59" t="s">
        <v>166</v>
      </c>
      <c r="E3922" s="34" t="s">
        <v>6</v>
      </c>
      <c r="F3922" s="34">
        <v>130516</v>
      </c>
      <c r="G3922" s="1" t="s">
        <v>422</v>
      </c>
      <c r="H3922" s="46">
        <v>8089</v>
      </c>
      <c r="I3922" s="46">
        <v>250</v>
      </c>
      <c r="J3922" s="56">
        <v>269.41899999999998</v>
      </c>
      <c r="K3922" s="34"/>
      <c r="L3922" s="34" t="s">
        <v>655</v>
      </c>
      <c r="M3922" s="5">
        <v>45183</v>
      </c>
      <c r="N3922" s="2"/>
      <c r="O3922" s="5">
        <v>45195</v>
      </c>
      <c r="P3922" s="2"/>
      <c r="Q3922" s="2"/>
      <c r="R3922" s="1"/>
      <c r="S3922" s="45"/>
      <c r="T3922" s="31"/>
    </row>
    <row r="3923" spans="1:20" hidden="1" x14ac:dyDescent="0.25">
      <c r="A3923" s="57">
        <v>29326598</v>
      </c>
      <c r="B3923" s="58">
        <v>45183</v>
      </c>
      <c r="C3923" s="2" t="s">
        <v>1182</v>
      </c>
      <c r="D3923" s="59" t="s">
        <v>721</v>
      </c>
      <c r="E3923" s="34" t="s">
        <v>6</v>
      </c>
      <c r="F3923" s="34">
        <v>130517</v>
      </c>
      <c r="G3923" s="1" t="s">
        <v>422</v>
      </c>
      <c r="H3923" s="46">
        <v>13750</v>
      </c>
      <c r="I3923" s="46">
        <v>412.5</v>
      </c>
      <c r="J3923" s="56">
        <v>505</v>
      </c>
      <c r="K3923" s="34"/>
      <c r="L3923" s="34" t="s">
        <v>655</v>
      </c>
      <c r="M3923" s="5">
        <v>45183</v>
      </c>
      <c r="N3923" s="2"/>
      <c r="O3923" s="5">
        <v>45195</v>
      </c>
      <c r="P3923" s="2"/>
      <c r="Q3923" s="2"/>
      <c r="R3923" s="1"/>
      <c r="S3923" s="45"/>
      <c r="T3923" s="31"/>
    </row>
    <row r="3924" spans="1:20" hidden="1" x14ac:dyDescent="0.25">
      <c r="A3924" s="57">
        <v>29588898</v>
      </c>
      <c r="B3924" s="58">
        <v>45183</v>
      </c>
      <c r="C3924" s="2" t="s">
        <v>1182</v>
      </c>
      <c r="D3924" s="59" t="s">
        <v>896</v>
      </c>
      <c r="E3924" s="34" t="s">
        <v>80</v>
      </c>
      <c r="F3924" s="34">
        <v>130518</v>
      </c>
      <c r="G3924" s="1" t="s">
        <v>423</v>
      </c>
      <c r="H3924" s="46">
        <v>5989</v>
      </c>
      <c r="I3924" s="46">
        <v>243.24</v>
      </c>
      <c r="J3924" s="56">
        <v>203</v>
      </c>
      <c r="K3924" s="34"/>
      <c r="L3924" s="34" t="s">
        <v>61</v>
      </c>
      <c r="M3924" s="5">
        <v>45183</v>
      </c>
      <c r="N3924" s="2" t="s">
        <v>1408</v>
      </c>
      <c r="O3924" s="5" t="s">
        <v>1296</v>
      </c>
      <c r="P3924" s="2"/>
      <c r="Q3924" s="2"/>
      <c r="R3924" s="1"/>
      <c r="S3924" s="45"/>
      <c r="T3924" s="31"/>
    </row>
    <row r="3925" spans="1:20" hidden="1" x14ac:dyDescent="0.25">
      <c r="A3925" s="57">
        <v>29596998</v>
      </c>
      <c r="B3925" s="58">
        <v>45183</v>
      </c>
      <c r="C3925" s="2" t="s">
        <v>1182</v>
      </c>
      <c r="D3925" s="59" t="s">
        <v>934</v>
      </c>
      <c r="E3925" s="34" t="s">
        <v>28</v>
      </c>
      <c r="F3925" s="34">
        <v>130519</v>
      </c>
      <c r="G3925" s="1" t="s">
        <v>425</v>
      </c>
      <c r="H3925" s="46">
        <v>5929.11</v>
      </c>
      <c r="I3925" s="46">
        <v>375.11</v>
      </c>
      <c r="J3925" s="56">
        <v>203</v>
      </c>
      <c r="K3925" s="34"/>
      <c r="L3925" s="34" t="s">
        <v>1124</v>
      </c>
      <c r="M3925" s="5">
        <v>45183</v>
      </c>
      <c r="N3925" s="2" t="s">
        <v>1408</v>
      </c>
      <c r="O3925" s="5">
        <v>45201</v>
      </c>
      <c r="P3925" s="2"/>
      <c r="Q3925" s="2"/>
      <c r="R3925" s="1"/>
      <c r="S3925" s="45"/>
      <c r="T3925" s="31"/>
    </row>
    <row r="3926" spans="1:20" hidden="1" x14ac:dyDescent="0.25">
      <c r="A3926" s="57">
        <v>29562298</v>
      </c>
      <c r="B3926" s="58">
        <v>45183</v>
      </c>
      <c r="C3926" s="2" t="s">
        <v>1182</v>
      </c>
      <c r="D3926" s="59" t="s">
        <v>161</v>
      </c>
      <c r="E3926" s="34" t="s">
        <v>33</v>
      </c>
      <c r="F3926" s="34">
        <v>130520</v>
      </c>
      <c r="G3926" s="1" t="s">
        <v>425</v>
      </c>
      <c r="H3926" s="46">
        <v>5989</v>
      </c>
      <c r="I3926" s="46">
        <v>363.68</v>
      </c>
      <c r="J3926" s="56">
        <v>203</v>
      </c>
      <c r="K3926" s="34"/>
      <c r="L3926" s="34" t="s">
        <v>1124</v>
      </c>
      <c r="M3926" s="5">
        <v>45183</v>
      </c>
      <c r="N3926" s="2"/>
      <c r="O3926" s="5">
        <v>45203</v>
      </c>
      <c r="P3926" s="2"/>
      <c r="Q3926" s="2"/>
      <c r="R3926" s="1"/>
      <c r="S3926" s="45"/>
      <c r="T3926" s="31"/>
    </row>
    <row r="3927" spans="1:20" hidden="1" x14ac:dyDescent="0.25">
      <c r="A3927" s="57">
        <v>29665098</v>
      </c>
      <c r="B3927" s="58">
        <v>45183</v>
      </c>
      <c r="C3927" s="2" t="s">
        <v>1182</v>
      </c>
      <c r="D3927" s="59" t="s">
        <v>297</v>
      </c>
      <c r="E3927" s="34" t="s">
        <v>6</v>
      </c>
      <c r="F3927" s="34">
        <v>130521</v>
      </c>
      <c r="G3927" s="1" t="s">
        <v>422</v>
      </c>
      <c r="H3927" s="46">
        <v>5380</v>
      </c>
      <c r="I3927" s="46">
        <v>250</v>
      </c>
      <c r="J3927" s="56">
        <v>173</v>
      </c>
      <c r="K3927" s="34"/>
      <c r="L3927" s="34" t="s">
        <v>655</v>
      </c>
      <c r="M3927" s="5">
        <v>45183</v>
      </c>
      <c r="N3927" s="2"/>
      <c r="O3927" s="5">
        <v>45195</v>
      </c>
      <c r="P3927" s="2"/>
      <c r="Q3927" s="2"/>
      <c r="R3927" s="1"/>
      <c r="S3927" s="45"/>
      <c r="T3927" s="31"/>
    </row>
    <row r="3928" spans="1:20" hidden="1" x14ac:dyDescent="0.25">
      <c r="A3928" s="57">
        <v>29645198</v>
      </c>
      <c r="B3928" s="58">
        <v>45183</v>
      </c>
      <c r="C3928" s="2" t="s">
        <v>1182</v>
      </c>
      <c r="D3928" s="59" t="s">
        <v>901</v>
      </c>
      <c r="E3928" s="34" t="s">
        <v>28</v>
      </c>
      <c r="F3928" s="34">
        <v>130522</v>
      </c>
      <c r="G3928" s="1" t="s">
        <v>425</v>
      </c>
      <c r="H3928" s="46">
        <v>8089</v>
      </c>
      <c r="I3928" s="46">
        <v>457.55</v>
      </c>
      <c r="J3928" s="56">
        <v>269</v>
      </c>
      <c r="K3928" s="34"/>
      <c r="L3928" s="34" t="s">
        <v>1124</v>
      </c>
      <c r="M3928" s="5">
        <v>45183</v>
      </c>
      <c r="N3928" s="2" t="s">
        <v>1408</v>
      </c>
      <c r="O3928" s="5">
        <v>45203</v>
      </c>
      <c r="P3928" s="2"/>
      <c r="Q3928" s="2"/>
      <c r="R3928" s="1"/>
      <c r="S3928" s="45"/>
      <c r="T3928" s="31"/>
    </row>
    <row r="3929" spans="1:20" hidden="1" x14ac:dyDescent="0.25">
      <c r="A3929" s="57">
        <v>29783398</v>
      </c>
      <c r="B3929" s="58">
        <v>45183</v>
      </c>
      <c r="C3929" s="2" t="s">
        <v>1182</v>
      </c>
      <c r="D3929" s="59" t="s">
        <v>1206</v>
      </c>
      <c r="E3929" s="34" t="s">
        <v>6</v>
      </c>
      <c r="F3929" s="34">
        <v>130523</v>
      </c>
      <c r="G3929" s="1" t="s">
        <v>422</v>
      </c>
      <c r="H3929" s="46">
        <v>6659</v>
      </c>
      <c r="I3929" s="46">
        <v>200</v>
      </c>
      <c r="J3929" s="56">
        <v>235</v>
      </c>
      <c r="K3929" s="34"/>
      <c r="L3929" s="34" t="s">
        <v>655</v>
      </c>
      <c r="M3929" s="5">
        <v>45183</v>
      </c>
      <c r="N3929" s="2"/>
      <c r="O3929" s="5">
        <v>45188</v>
      </c>
      <c r="P3929" s="2"/>
      <c r="Q3929" s="2"/>
      <c r="R3929" s="1"/>
      <c r="S3929" s="45"/>
      <c r="T3929" s="31"/>
    </row>
    <row r="3930" spans="1:20" hidden="1" x14ac:dyDescent="0.25">
      <c r="A3930" s="57">
        <v>29160698</v>
      </c>
      <c r="B3930" s="58">
        <v>45183</v>
      </c>
      <c r="C3930" s="2" t="s">
        <v>1182</v>
      </c>
      <c r="D3930" s="59" t="s">
        <v>90</v>
      </c>
      <c r="E3930" s="34" t="s">
        <v>91</v>
      </c>
      <c r="F3930" s="34">
        <v>130524</v>
      </c>
      <c r="G3930" s="1" t="s">
        <v>426</v>
      </c>
      <c r="H3930" s="46">
        <v>22358</v>
      </c>
      <c r="I3930" s="46">
        <v>1393.33</v>
      </c>
      <c r="J3930" s="56">
        <v>859.67200000000003</v>
      </c>
      <c r="K3930" s="34"/>
      <c r="L3930" s="34" t="s">
        <v>52</v>
      </c>
      <c r="M3930" s="5">
        <v>45183</v>
      </c>
      <c r="N3930" s="2"/>
      <c r="O3930" s="5">
        <v>45195</v>
      </c>
      <c r="P3930" s="2"/>
      <c r="Q3930" s="2"/>
      <c r="R3930" s="1"/>
      <c r="S3930" s="45"/>
      <c r="T3930" s="31"/>
    </row>
    <row r="3931" spans="1:20" hidden="1" x14ac:dyDescent="0.25">
      <c r="A3931" s="57">
        <v>28541198</v>
      </c>
      <c r="B3931" s="58">
        <v>45183</v>
      </c>
      <c r="C3931" s="2" t="s">
        <v>1182</v>
      </c>
      <c r="D3931" s="59" t="s">
        <v>1204</v>
      </c>
      <c r="E3931" s="34" t="s">
        <v>6</v>
      </c>
      <c r="F3931" s="34">
        <v>130525</v>
      </c>
      <c r="G3931" s="1" t="s">
        <v>422</v>
      </c>
      <c r="H3931" s="46">
        <v>12176.01</v>
      </c>
      <c r="I3931" s="46">
        <v>365.28</v>
      </c>
      <c r="J3931" s="56">
        <v>462.77199999999999</v>
      </c>
      <c r="K3931" s="34"/>
      <c r="L3931" s="34" t="s">
        <v>655</v>
      </c>
      <c r="M3931" s="5">
        <v>45183</v>
      </c>
      <c r="N3931" s="2"/>
      <c r="O3931" s="5">
        <v>45195</v>
      </c>
      <c r="P3931" s="2"/>
      <c r="Q3931" s="2"/>
      <c r="R3931" s="1"/>
      <c r="S3931" s="45"/>
      <c r="T3931" s="31"/>
    </row>
    <row r="3932" spans="1:20" hidden="1" x14ac:dyDescent="0.25">
      <c r="A3932" s="57">
        <v>28767398</v>
      </c>
      <c r="B3932" s="58">
        <v>45183</v>
      </c>
      <c r="C3932" s="2" t="s">
        <v>1182</v>
      </c>
      <c r="D3932" s="59" t="s">
        <v>345</v>
      </c>
      <c r="E3932" s="34" t="s">
        <v>6</v>
      </c>
      <c r="F3932" s="34">
        <v>130531</v>
      </c>
      <c r="G3932" s="1" t="s">
        <v>422</v>
      </c>
      <c r="H3932" s="46">
        <v>10203.48</v>
      </c>
      <c r="I3932" s="46">
        <v>306.10000000000002</v>
      </c>
      <c r="J3932" s="56">
        <v>341.87700000000001</v>
      </c>
      <c r="K3932" s="34"/>
      <c r="L3932" s="34" t="s">
        <v>655</v>
      </c>
      <c r="M3932" s="5">
        <v>45183</v>
      </c>
      <c r="N3932" s="2"/>
      <c r="O3932" s="5">
        <v>45191</v>
      </c>
      <c r="P3932" s="2"/>
      <c r="Q3932" s="2"/>
      <c r="R3932" s="1"/>
      <c r="S3932" s="45"/>
      <c r="T3932" s="31"/>
    </row>
    <row r="3933" spans="1:20" hidden="1" x14ac:dyDescent="0.25">
      <c r="A3933" s="57">
        <v>29791798</v>
      </c>
      <c r="B3933" s="58">
        <v>45183</v>
      </c>
      <c r="C3933" s="2" t="s">
        <v>1182</v>
      </c>
      <c r="D3933" s="59" t="s">
        <v>1207</v>
      </c>
      <c r="E3933" s="34" t="s">
        <v>6</v>
      </c>
      <c r="F3933" s="34">
        <v>130532</v>
      </c>
      <c r="G3933" s="1" t="s">
        <v>422</v>
      </c>
      <c r="H3933" s="46">
        <v>11790.33</v>
      </c>
      <c r="I3933" s="46">
        <v>353.71</v>
      </c>
      <c r="J3933" s="56">
        <v>381</v>
      </c>
      <c r="K3933" s="34"/>
      <c r="L3933" s="34" t="s">
        <v>655</v>
      </c>
      <c r="M3933" s="5">
        <v>45183</v>
      </c>
      <c r="N3933" s="2"/>
      <c r="O3933" s="5">
        <v>45191</v>
      </c>
      <c r="P3933" s="2"/>
      <c r="Q3933" s="2"/>
      <c r="R3933" s="1"/>
      <c r="S3933" s="45"/>
      <c r="T3933" s="31"/>
    </row>
    <row r="3934" spans="1:20" hidden="1" x14ac:dyDescent="0.25">
      <c r="A3934" s="57">
        <v>28507698</v>
      </c>
      <c r="B3934" s="58">
        <v>45183</v>
      </c>
      <c r="C3934" s="2" t="s">
        <v>1182</v>
      </c>
      <c r="D3934" s="59" t="s">
        <v>1208</v>
      </c>
      <c r="E3934" s="34" t="s">
        <v>6</v>
      </c>
      <c r="F3934" s="34">
        <v>130533</v>
      </c>
      <c r="G3934" s="1" t="s">
        <v>422</v>
      </c>
      <c r="H3934" s="46">
        <v>15580</v>
      </c>
      <c r="I3934" s="46">
        <v>467.4</v>
      </c>
      <c r="J3934" s="56">
        <v>597.41600000000005</v>
      </c>
      <c r="K3934" s="34"/>
      <c r="L3934" s="34" t="s">
        <v>655</v>
      </c>
      <c r="M3934" s="5">
        <v>45183</v>
      </c>
      <c r="N3934" s="2"/>
      <c r="O3934" s="5">
        <v>45194</v>
      </c>
      <c r="P3934" s="2"/>
      <c r="Q3934" s="2"/>
      <c r="R3934" s="1"/>
      <c r="S3934" s="45"/>
      <c r="T3934" s="31"/>
    </row>
    <row r="3935" spans="1:20" hidden="1" x14ac:dyDescent="0.25">
      <c r="A3935" s="57">
        <v>28574698</v>
      </c>
      <c r="B3935" s="58">
        <v>45183</v>
      </c>
      <c r="C3935" s="2" t="s">
        <v>1182</v>
      </c>
      <c r="D3935" s="59" t="s">
        <v>338</v>
      </c>
      <c r="E3935" s="34" t="s">
        <v>26</v>
      </c>
      <c r="F3935" s="34">
        <v>130534</v>
      </c>
      <c r="G3935" s="1" t="s">
        <v>424</v>
      </c>
      <c r="H3935" s="46">
        <v>15100</v>
      </c>
      <c r="I3935" s="46">
        <v>2661.88</v>
      </c>
      <c r="J3935" s="56">
        <v>537.85699999999997</v>
      </c>
      <c r="K3935" s="34"/>
      <c r="L3935" s="34" t="s">
        <v>1124</v>
      </c>
      <c r="M3935" s="5">
        <v>45183</v>
      </c>
      <c r="N3935" s="2" t="s">
        <v>1407</v>
      </c>
      <c r="O3935" s="5">
        <v>45217</v>
      </c>
      <c r="P3935" s="2"/>
      <c r="Q3935" s="2"/>
      <c r="R3935" s="1"/>
      <c r="S3935" s="45"/>
      <c r="T3935" s="31"/>
    </row>
    <row r="3936" spans="1:20" hidden="1" x14ac:dyDescent="0.25">
      <c r="A3936" s="57">
        <v>28578398</v>
      </c>
      <c r="B3936" s="58">
        <v>45183</v>
      </c>
      <c r="C3936" s="2" t="s">
        <v>1182</v>
      </c>
      <c r="D3936" s="59" t="s">
        <v>338</v>
      </c>
      <c r="E3936" s="34" t="s">
        <v>26</v>
      </c>
      <c r="F3936" s="34">
        <v>130535</v>
      </c>
      <c r="G3936" s="1" t="s">
        <v>424</v>
      </c>
      <c r="H3936" s="46">
        <v>13250</v>
      </c>
      <c r="I3936" s="46">
        <v>2279.91</v>
      </c>
      <c r="J3936" s="56">
        <v>444.38099999999997</v>
      </c>
      <c r="K3936" s="34"/>
      <c r="L3936" s="34" t="s">
        <v>1124</v>
      </c>
      <c r="M3936" s="5">
        <v>45183</v>
      </c>
      <c r="N3936" s="2" t="s">
        <v>1407</v>
      </c>
      <c r="O3936" s="5">
        <v>45217</v>
      </c>
      <c r="P3936" s="2"/>
      <c r="Q3936" s="2"/>
      <c r="R3936" s="1"/>
      <c r="S3936" s="45"/>
      <c r="T3936" s="31"/>
    </row>
    <row r="3937" spans="1:20" hidden="1" x14ac:dyDescent="0.25">
      <c r="A3937" s="57">
        <v>28976498</v>
      </c>
      <c r="B3937" s="58">
        <v>45183</v>
      </c>
      <c r="C3937" s="2" t="s">
        <v>1182</v>
      </c>
      <c r="D3937" s="59" t="s">
        <v>250</v>
      </c>
      <c r="E3937" s="34" t="s">
        <v>33</v>
      </c>
      <c r="F3937" s="34">
        <v>130536</v>
      </c>
      <c r="G3937" s="1" t="s">
        <v>425</v>
      </c>
      <c r="H3937" s="46">
        <v>11800</v>
      </c>
      <c r="I3937" s="46">
        <v>510.69</v>
      </c>
      <c r="J3937" s="56">
        <v>396.28399999999999</v>
      </c>
      <c r="K3937" s="34"/>
      <c r="L3937" s="34" t="s">
        <v>1124</v>
      </c>
      <c r="M3937" s="5">
        <v>45183</v>
      </c>
      <c r="N3937" s="2"/>
      <c r="O3937" s="5">
        <v>45195</v>
      </c>
      <c r="P3937" s="2"/>
      <c r="Q3937" s="2"/>
      <c r="R3937" s="1"/>
      <c r="S3937" s="45"/>
      <c r="T3937" s="31"/>
    </row>
    <row r="3938" spans="1:20" hidden="1" x14ac:dyDescent="0.25">
      <c r="A3938" s="57">
        <v>29686098</v>
      </c>
      <c r="B3938" s="58">
        <v>45183</v>
      </c>
      <c r="C3938" s="2" t="s">
        <v>1182</v>
      </c>
      <c r="D3938" s="59" t="s">
        <v>338</v>
      </c>
      <c r="E3938" s="34" t="s">
        <v>26</v>
      </c>
      <c r="F3938" s="34">
        <v>130537</v>
      </c>
      <c r="G3938" s="1" t="s">
        <v>424</v>
      </c>
      <c r="H3938" s="46">
        <v>15409.99</v>
      </c>
      <c r="I3938" s="46">
        <v>2759.33</v>
      </c>
      <c r="J3938" s="56">
        <v>568</v>
      </c>
      <c r="K3938" s="34"/>
      <c r="L3938" s="34" t="s">
        <v>1124</v>
      </c>
      <c r="M3938" s="5">
        <v>45183</v>
      </c>
      <c r="N3938" s="2" t="s">
        <v>1408</v>
      </c>
      <c r="O3938" s="2">
        <v>45216</v>
      </c>
      <c r="P3938" s="2"/>
      <c r="Q3938" s="2"/>
      <c r="R3938" s="1"/>
      <c r="S3938" s="45"/>
      <c r="T3938" s="31"/>
    </row>
    <row r="3939" spans="1:20" hidden="1" x14ac:dyDescent="0.25">
      <c r="A3939" s="57">
        <v>28771398</v>
      </c>
      <c r="B3939" s="58">
        <v>45184</v>
      </c>
      <c r="C3939" s="2" t="s">
        <v>1182</v>
      </c>
      <c r="D3939" s="59" t="s">
        <v>112</v>
      </c>
      <c r="E3939" s="34" t="s">
        <v>24</v>
      </c>
      <c r="F3939" s="34">
        <v>130539</v>
      </c>
      <c r="G3939" s="1" t="s">
        <v>423</v>
      </c>
      <c r="H3939" s="46">
        <v>55600</v>
      </c>
      <c r="I3939" s="46">
        <v>2444.11</v>
      </c>
      <c r="J3939" s="56">
        <v>1689</v>
      </c>
      <c r="K3939" s="34"/>
      <c r="L3939" s="34" t="s">
        <v>61</v>
      </c>
      <c r="M3939" s="5">
        <v>45183</v>
      </c>
      <c r="N3939" s="2" t="s">
        <v>1408</v>
      </c>
      <c r="O3939" s="5" t="s">
        <v>1305</v>
      </c>
      <c r="P3939" s="2"/>
      <c r="Q3939" s="2"/>
      <c r="R3939" s="1"/>
      <c r="S3939" s="45"/>
      <c r="T3939" s="31"/>
    </row>
    <row r="3940" spans="1:20" hidden="1" x14ac:dyDescent="0.25">
      <c r="A3940" s="57">
        <v>28647398</v>
      </c>
      <c r="B3940" s="58">
        <v>45183</v>
      </c>
      <c r="C3940" s="2" t="s">
        <v>1182</v>
      </c>
      <c r="D3940" s="59" t="s">
        <v>352</v>
      </c>
      <c r="E3940" s="34" t="s">
        <v>6</v>
      </c>
      <c r="F3940" s="34">
        <v>130540</v>
      </c>
      <c r="G3940" s="1" t="s">
        <v>422</v>
      </c>
      <c r="H3940" s="46">
        <v>7219</v>
      </c>
      <c r="I3940" s="46">
        <v>0</v>
      </c>
      <c r="J3940" s="56">
        <v>240</v>
      </c>
      <c r="K3940" s="34"/>
      <c r="L3940" s="34" t="s">
        <v>655</v>
      </c>
      <c r="M3940" s="5">
        <v>45183</v>
      </c>
      <c r="N3940" s="2"/>
      <c r="O3940" s="5">
        <v>45195</v>
      </c>
      <c r="P3940" s="2"/>
      <c r="Q3940" s="2"/>
      <c r="R3940" s="1"/>
      <c r="S3940" s="45"/>
      <c r="T3940" s="31"/>
    </row>
    <row r="3941" spans="1:20" hidden="1" x14ac:dyDescent="0.25">
      <c r="A3941" s="57">
        <v>28458498</v>
      </c>
      <c r="B3941" s="58">
        <v>45184</v>
      </c>
      <c r="C3941" s="2" t="s">
        <v>1182</v>
      </c>
      <c r="D3941" s="59" t="s">
        <v>352</v>
      </c>
      <c r="E3941" s="34" t="s">
        <v>6</v>
      </c>
      <c r="F3941" s="34">
        <v>130541</v>
      </c>
      <c r="G3941" s="1" t="s">
        <v>422</v>
      </c>
      <c r="H3941" s="46">
        <v>34968.32</v>
      </c>
      <c r="I3941" s="46">
        <v>0</v>
      </c>
      <c r="J3941" s="56">
        <v>1113</v>
      </c>
      <c r="K3941" s="34"/>
      <c r="L3941" s="34" t="s">
        <v>655</v>
      </c>
      <c r="M3941" s="5">
        <v>45183</v>
      </c>
      <c r="N3941" s="2"/>
      <c r="O3941" s="5">
        <v>45196</v>
      </c>
      <c r="P3941" s="2"/>
      <c r="Q3941" s="2"/>
      <c r="R3941" s="1"/>
      <c r="S3941" s="45"/>
      <c r="T3941" s="31"/>
    </row>
    <row r="3942" spans="1:20" hidden="1" x14ac:dyDescent="0.25">
      <c r="A3942" s="57">
        <v>28673998</v>
      </c>
      <c r="B3942" s="58">
        <v>45183</v>
      </c>
      <c r="C3942" s="2" t="s">
        <v>1182</v>
      </c>
      <c r="D3942" s="59" t="s">
        <v>749</v>
      </c>
      <c r="E3942" s="34" t="s">
        <v>6</v>
      </c>
      <c r="F3942" s="34">
        <v>130542</v>
      </c>
      <c r="G3942" s="1" t="s">
        <v>422</v>
      </c>
      <c r="H3942" s="46">
        <v>6215</v>
      </c>
      <c r="I3942" s="46">
        <v>0</v>
      </c>
      <c r="J3942" s="56">
        <v>237</v>
      </c>
      <c r="K3942" s="34"/>
      <c r="L3942" s="34" t="s">
        <v>655</v>
      </c>
      <c r="M3942" s="5">
        <v>45183</v>
      </c>
      <c r="N3942" s="2"/>
      <c r="O3942" s="5">
        <v>45188</v>
      </c>
      <c r="P3942" s="2"/>
      <c r="Q3942" s="2"/>
      <c r="R3942" s="1"/>
      <c r="S3942" s="45"/>
      <c r="T3942" s="31"/>
    </row>
    <row r="3943" spans="1:20" hidden="1" x14ac:dyDescent="0.25">
      <c r="A3943" s="57">
        <v>28738998</v>
      </c>
      <c r="B3943" s="58">
        <v>45184</v>
      </c>
      <c r="C3943" s="2" t="s">
        <v>1182</v>
      </c>
      <c r="D3943" s="59" t="s">
        <v>1190</v>
      </c>
      <c r="E3943" s="34" t="s">
        <v>80</v>
      </c>
      <c r="F3943" s="34">
        <v>130543</v>
      </c>
      <c r="G3943" s="1" t="s">
        <v>423</v>
      </c>
      <c r="H3943" s="46">
        <v>22769</v>
      </c>
      <c r="I3943" s="46">
        <v>1220.24</v>
      </c>
      <c r="J3943" s="56">
        <v>855</v>
      </c>
      <c r="K3943" s="34"/>
      <c r="L3943" s="34" t="s">
        <v>61</v>
      </c>
      <c r="M3943" s="5">
        <v>45183</v>
      </c>
      <c r="N3943" s="2" t="s">
        <v>1407</v>
      </c>
      <c r="O3943" s="5" t="str">
        <f>VLOOKUP(F:F,[1]Notas!$A:$G,5,FALSE)</f>
        <v>02/10/2023</v>
      </c>
      <c r="P3943" s="2"/>
      <c r="Q3943" s="2"/>
      <c r="R3943" s="1"/>
      <c r="S3943" s="45"/>
      <c r="T3943" s="31"/>
    </row>
    <row r="3944" spans="1:20" hidden="1" x14ac:dyDescent="0.25">
      <c r="A3944" s="57">
        <v>28924298</v>
      </c>
      <c r="B3944" s="58">
        <v>45184</v>
      </c>
      <c r="C3944" s="2" t="s">
        <v>1182</v>
      </c>
      <c r="D3944" s="59" t="s">
        <v>356</v>
      </c>
      <c r="E3944" s="34" t="s">
        <v>28</v>
      </c>
      <c r="F3944" s="34">
        <v>130544</v>
      </c>
      <c r="G3944" s="1" t="s">
        <v>425</v>
      </c>
      <c r="H3944" s="46">
        <v>18199</v>
      </c>
      <c r="I3944" s="46">
        <v>1013.17</v>
      </c>
      <c r="J3944" s="56">
        <v>695</v>
      </c>
      <c r="K3944" s="34"/>
      <c r="L3944" s="34" t="s">
        <v>1124</v>
      </c>
      <c r="M3944" s="5">
        <v>45183</v>
      </c>
      <c r="N3944" s="2" t="s">
        <v>1408</v>
      </c>
      <c r="O3944" s="5">
        <v>45201</v>
      </c>
      <c r="P3944" s="2"/>
      <c r="Q3944" s="2"/>
      <c r="R3944" s="1"/>
      <c r="S3944" s="45"/>
      <c r="T3944" s="31"/>
    </row>
    <row r="3945" spans="1:20" hidden="1" x14ac:dyDescent="0.25">
      <c r="A3945" s="57">
        <v>28940298</v>
      </c>
      <c r="B3945" s="58">
        <v>45183</v>
      </c>
      <c r="C3945" s="2" t="s">
        <v>1182</v>
      </c>
      <c r="D3945" s="59" t="s">
        <v>34</v>
      </c>
      <c r="E3945" s="34" t="s">
        <v>28</v>
      </c>
      <c r="F3945" s="34">
        <v>130545</v>
      </c>
      <c r="G3945" s="1" t="s">
        <v>425</v>
      </c>
      <c r="H3945" s="46">
        <v>10000</v>
      </c>
      <c r="I3945" s="46">
        <v>493.51</v>
      </c>
      <c r="J3945" s="56">
        <v>367</v>
      </c>
      <c r="K3945" s="34"/>
      <c r="L3945" s="34" t="s">
        <v>1124</v>
      </c>
      <c r="M3945" s="5">
        <v>45183</v>
      </c>
      <c r="N3945" s="2" t="s">
        <v>1408</v>
      </c>
      <c r="O3945" s="5">
        <v>45197</v>
      </c>
      <c r="P3945" s="2"/>
      <c r="Q3945" s="2"/>
      <c r="R3945" s="1"/>
      <c r="S3945" s="45"/>
      <c r="T3945" s="31"/>
    </row>
    <row r="3946" spans="1:20" hidden="1" x14ac:dyDescent="0.25">
      <c r="A3946" s="57">
        <v>28535898</v>
      </c>
      <c r="B3946" s="58">
        <v>45184</v>
      </c>
      <c r="C3946" s="2" t="s">
        <v>1182</v>
      </c>
      <c r="D3946" s="59" t="s">
        <v>754</v>
      </c>
      <c r="E3946" s="34" t="s">
        <v>6</v>
      </c>
      <c r="F3946" s="34">
        <v>130546</v>
      </c>
      <c r="G3946" s="1" t="s">
        <v>422</v>
      </c>
      <c r="H3946" s="46">
        <v>44861.64</v>
      </c>
      <c r="I3946" s="46">
        <v>1345.85</v>
      </c>
      <c r="J3946" s="56">
        <v>1338</v>
      </c>
      <c r="K3946" s="34"/>
      <c r="L3946" s="34" t="s">
        <v>655</v>
      </c>
      <c r="M3946" s="5">
        <v>45183</v>
      </c>
      <c r="N3946" s="2"/>
      <c r="O3946" s="5">
        <v>45196</v>
      </c>
      <c r="P3946" s="2"/>
      <c r="Q3946" s="2"/>
      <c r="R3946" s="1"/>
      <c r="S3946" s="45"/>
      <c r="T3946" s="31"/>
    </row>
    <row r="3947" spans="1:20" hidden="1" x14ac:dyDescent="0.25">
      <c r="A3947" s="57">
        <v>28976898</v>
      </c>
      <c r="B3947" s="58">
        <v>45183</v>
      </c>
      <c r="C3947" s="2" t="s">
        <v>1182</v>
      </c>
      <c r="D3947" s="59" t="s">
        <v>1209</v>
      </c>
      <c r="E3947" s="34" t="s">
        <v>6</v>
      </c>
      <c r="F3947" s="34">
        <v>130547</v>
      </c>
      <c r="G3947" s="1" t="s">
        <v>422</v>
      </c>
      <c r="H3947" s="46">
        <v>36034.019999999997</v>
      </c>
      <c r="I3947" s="46">
        <v>0</v>
      </c>
      <c r="J3947" s="56">
        <v>1401</v>
      </c>
      <c r="K3947" s="34"/>
      <c r="L3947" s="34" t="s">
        <v>655</v>
      </c>
      <c r="M3947" s="5">
        <v>45183</v>
      </c>
      <c r="N3947" s="2"/>
      <c r="O3947" s="5">
        <v>45190</v>
      </c>
      <c r="P3947" s="2"/>
      <c r="Q3947" s="2"/>
      <c r="R3947" s="1"/>
      <c r="S3947" s="45"/>
      <c r="T3947" s="31"/>
    </row>
    <row r="3948" spans="1:20" hidden="1" x14ac:dyDescent="0.25">
      <c r="A3948" s="57">
        <v>28990498</v>
      </c>
      <c r="B3948" s="58">
        <v>45183</v>
      </c>
      <c r="C3948" s="2" t="s">
        <v>1182</v>
      </c>
      <c r="D3948" s="59" t="s">
        <v>34</v>
      </c>
      <c r="E3948" s="34" t="s">
        <v>28</v>
      </c>
      <c r="F3948" s="34">
        <v>130548</v>
      </c>
      <c r="G3948" s="1" t="s">
        <v>425</v>
      </c>
      <c r="H3948" s="46">
        <v>9399</v>
      </c>
      <c r="I3948" s="46">
        <v>462.31</v>
      </c>
      <c r="J3948" s="56">
        <v>335</v>
      </c>
      <c r="K3948" s="34"/>
      <c r="L3948" s="34" t="s">
        <v>1124</v>
      </c>
      <c r="M3948" s="5">
        <v>45183</v>
      </c>
      <c r="N3948" s="2" t="s">
        <v>1408</v>
      </c>
      <c r="O3948" s="5">
        <v>45197</v>
      </c>
      <c r="P3948" s="2"/>
      <c r="Q3948" s="2"/>
      <c r="R3948" s="1"/>
      <c r="S3948" s="45"/>
      <c r="T3948" s="31"/>
    </row>
    <row r="3949" spans="1:20" hidden="1" x14ac:dyDescent="0.25">
      <c r="A3949" s="57">
        <v>28926898</v>
      </c>
      <c r="B3949" s="58">
        <v>45183</v>
      </c>
      <c r="C3949" s="2" t="s">
        <v>1182</v>
      </c>
      <c r="D3949" s="59" t="s">
        <v>1210</v>
      </c>
      <c r="E3949" s="34" t="s">
        <v>6</v>
      </c>
      <c r="F3949" s="34">
        <v>130549</v>
      </c>
      <c r="G3949" s="1" t="s">
        <v>422</v>
      </c>
      <c r="H3949" s="46">
        <v>5500.04</v>
      </c>
      <c r="I3949" s="46">
        <v>0</v>
      </c>
      <c r="J3949" s="56">
        <v>206</v>
      </c>
      <c r="K3949" s="34"/>
      <c r="L3949" s="34" t="s">
        <v>655</v>
      </c>
      <c r="M3949" s="5">
        <v>45183</v>
      </c>
      <c r="N3949" s="2"/>
      <c r="O3949" s="5">
        <v>45195</v>
      </c>
      <c r="P3949" s="2"/>
      <c r="Q3949" s="2"/>
      <c r="R3949" s="1"/>
      <c r="S3949" s="45"/>
      <c r="T3949" s="31"/>
    </row>
    <row r="3950" spans="1:20" hidden="1" x14ac:dyDescent="0.25">
      <c r="A3950" s="57">
        <v>29566698</v>
      </c>
      <c r="B3950" s="58">
        <v>45183</v>
      </c>
      <c r="C3950" s="2" t="s">
        <v>1182</v>
      </c>
      <c r="D3950" s="59" t="s">
        <v>885</v>
      </c>
      <c r="E3950" s="34" t="s">
        <v>143</v>
      </c>
      <c r="F3950" s="34">
        <v>130550</v>
      </c>
      <c r="G3950" s="1" t="s">
        <v>424</v>
      </c>
      <c r="H3950" s="46">
        <v>15590</v>
      </c>
      <c r="I3950" s="46">
        <v>1382.44</v>
      </c>
      <c r="J3950" s="56">
        <v>566</v>
      </c>
      <c r="K3950" s="34"/>
      <c r="L3950" s="34" t="s">
        <v>1124</v>
      </c>
      <c r="M3950" s="5">
        <v>45183</v>
      </c>
      <c r="N3950" s="2"/>
      <c r="O3950" s="5">
        <v>45205</v>
      </c>
      <c r="P3950" s="2"/>
      <c r="Q3950" s="2"/>
      <c r="R3950" s="1"/>
      <c r="S3950" s="45"/>
      <c r="T3950" s="31"/>
    </row>
    <row r="3951" spans="1:20" hidden="1" x14ac:dyDescent="0.25">
      <c r="A3951" s="57">
        <v>29608898</v>
      </c>
      <c r="B3951" s="58">
        <v>45183</v>
      </c>
      <c r="C3951" s="2" t="s">
        <v>1182</v>
      </c>
      <c r="D3951" s="59" t="s">
        <v>195</v>
      </c>
      <c r="E3951" s="34" t="s">
        <v>6</v>
      </c>
      <c r="F3951" s="34">
        <v>130551</v>
      </c>
      <c r="G3951" s="1" t="s">
        <v>422</v>
      </c>
      <c r="H3951" s="46">
        <v>9959</v>
      </c>
      <c r="I3951" s="46">
        <v>0</v>
      </c>
      <c r="J3951" s="56">
        <v>337</v>
      </c>
      <c r="K3951" s="34"/>
      <c r="L3951" s="34" t="s">
        <v>655</v>
      </c>
      <c r="M3951" s="5">
        <v>45183</v>
      </c>
      <c r="N3951" s="2"/>
      <c r="O3951" s="5">
        <v>45191</v>
      </c>
      <c r="P3951" s="2"/>
      <c r="Q3951" s="2"/>
      <c r="R3951" s="1"/>
      <c r="S3951" s="45"/>
      <c r="T3951" s="31"/>
    </row>
    <row r="3952" spans="1:20" hidden="1" x14ac:dyDescent="0.25">
      <c r="A3952" s="57">
        <v>29449298</v>
      </c>
      <c r="B3952" s="58">
        <v>45183</v>
      </c>
      <c r="C3952" s="2" t="s">
        <v>1182</v>
      </c>
      <c r="D3952" s="59" t="s">
        <v>338</v>
      </c>
      <c r="E3952" s="34" t="s">
        <v>26</v>
      </c>
      <c r="F3952" s="34">
        <v>130552</v>
      </c>
      <c r="G3952" s="1" t="s">
        <v>424</v>
      </c>
      <c r="H3952" s="46">
        <v>12000</v>
      </c>
      <c r="I3952" s="46">
        <v>2057.2199999999998</v>
      </c>
      <c r="J3952" s="56">
        <v>397</v>
      </c>
      <c r="K3952" s="34"/>
      <c r="L3952" s="34" t="s">
        <v>1124</v>
      </c>
      <c r="M3952" s="5">
        <v>45183</v>
      </c>
      <c r="N3952" s="2" t="s">
        <v>1407</v>
      </c>
      <c r="O3952" s="5">
        <v>45217</v>
      </c>
      <c r="P3952" s="2"/>
      <c r="Q3952" s="2"/>
      <c r="R3952" s="1"/>
      <c r="S3952" s="45"/>
      <c r="T3952" s="31"/>
    </row>
    <row r="3953" spans="1:20" hidden="1" x14ac:dyDescent="0.25">
      <c r="A3953" s="57">
        <v>29753798</v>
      </c>
      <c r="B3953" s="58">
        <v>45183</v>
      </c>
      <c r="C3953" s="2" t="s">
        <v>1182</v>
      </c>
      <c r="D3953" s="59" t="s">
        <v>356</v>
      </c>
      <c r="E3953" s="34" t="s">
        <v>28</v>
      </c>
      <c r="F3953" s="34">
        <v>130553</v>
      </c>
      <c r="G3953" s="1" t="s">
        <v>425</v>
      </c>
      <c r="H3953" s="46">
        <v>9305</v>
      </c>
      <c r="I3953" s="46">
        <v>545.9</v>
      </c>
      <c r="J3953" s="56">
        <v>335</v>
      </c>
      <c r="K3953" s="34"/>
      <c r="L3953" s="34" t="s">
        <v>1124</v>
      </c>
      <c r="M3953" s="5">
        <v>45183</v>
      </c>
      <c r="N3953" s="2" t="s">
        <v>1408</v>
      </c>
      <c r="O3953" s="5">
        <v>45198</v>
      </c>
      <c r="P3953" s="2"/>
      <c r="Q3953" s="2"/>
      <c r="R3953" s="1"/>
      <c r="S3953" s="45"/>
      <c r="T3953" s="31"/>
    </row>
    <row r="3954" spans="1:20" hidden="1" x14ac:dyDescent="0.25">
      <c r="A3954" s="57">
        <v>30526698</v>
      </c>
      <c r="B3954" s="58">
        <v>45183</v>
      </c>
      <c r="C3954" s="2" t="s">
        <v>1182</v>
      </c>
      <c r="D3954" s="59" t="s">
        <v>291</v>
      </c>
      <c r="E3954" s="34" t="s">
        <v>6</v>
      </c>
      <c r="F3954" s="34">
        <v>130566</v>
      </c>
      <c r="G3954" s="1" t="s">
        <v>422</v>
      </c>
      <c r="H3954" s="46">
        <v>5407.73</v>
      </c>
      <c r="I3954" s="46">
        <v>200</v>
      </c>
      <c r="J3954" s="56">
        <v>27.3</v>
      </c>
      <c r="K3954" s="34"/>
      <c r="L3954" s="34" t="s">
        <v>655</v>
      </c>
      <c r="M3954" s="5">
        <v>45183</v>
      </c>
      <c r="N3954" s="2"/>
      <c r="O3954" s="5">
        <v>45189</v>
      </c>
      <c r="P3954" s="2"/>
      <c r="Q3954" s="2"/>
      <c r="R3954" s="1"/>
      <c r="S3954" s="45"/>
      <c r="T3954" s="31"/>
    </row>
    <row r="3955" spans="1:20" hidden="1" x14ac:dyDescent="0.25">
      <c r="A3955" s="57">
        <v>28959798</v>
      </c>
      <c r="B3955" s="58">
        <v>45183</v>
      </c>
      <c r="C3955" s="2" t="s">
        <v>1182</v>
      </c>
      <c r="D3955" s="59" t="s">
        <v>1213</v>
      </c>
      <c r="E3955" s="34" t="s">
        <v>26</v>
      </c>
      <c r="F3955" s="34">
        <v>130567</v>
      </c>
      <c r="G3955" s="1" t="s">
        <v>424</v>
      </c>
      <c r="H3955" s="46">
        <v>19306.88</v>
      </c>
      <c r="I3955" s="46">
        <v>1419.1</v>
      </c>
      <c r="J3955" s="56">
        <v>661.774</v>
      </c>
      <c r="K3955" s="34"/>
      <c r="L3955" s="34" t="s">
        <v>1124</v>
      </c>
      <c r="M3955" s="5">
        <v>45183</v>
      </c>
      <c r="N3955" s="2" t="s">
        <v>1407</v>
      </c>
      <c r="O3955" s="2">
        <v>45212</v>
      </c>
      <c r="P3955" s="2"/>
      <c r="Q3955" s="2"/>
      <c r="R3955" s="1"/>
      <c r="S3955" s="45"/>
      <c r="T3955" s="31"/>
    </row>
    <row r="3956" spans="1:20" hidden="1" x14ac:dyDescent="0.25">
      <c r="A3956" s="57">
        <v>29589798</v>
      </c>
      <c r="B3956" s="58">
        <v>45185</v>
      </c>
      <c r="C3956" s="2" t="s">
        <v>1182</v>
      </c>
      <c r="D3956" s="59" t="s">
        <v>768</v>
      </c>
      <c r="E3956" s="34" t="s">
        <v>80</v>
      </c>
      <c r="F3956" s="34">
        <v>130568</v>
      </c>
      <c r="G3956" s="1" t="s">
        <v>423</v>
      </c>
      <c r="H3956" s="46">
        <v>13930.33</v>
      </c>
      <c r="I3956" s="46">
        <v>1045.8599999999999</v>
      </c>
      <c r="J3956" s="56">
        <v>404</v>
      </c>
      <c r="K3956" s="34"/>
      <c r="L3956" s="34" t="s">
        <v>844</v>
      </c>
      <c r="M3956" s="5">
        <v>45183</v>
      </c>
      <c r="N3956" s="2"/>
      <c r="O3956" s="5" t="s">
        <v>1290</v>
      </c>
      <c r="P3956" s="2"/>
      <c r="Q3956" s="2"/>
      <c r="R3956" s="1"/>
      <c r="S3956" s="45"/>
      <c r="T3956" s="31"/>
    </row>
    <row r="3957" spans="1:20" hidden="1" x14ac:dyDescent="0.25">
      <c r="A3957" s="57">
        <v>29130198</v>
      </c>
      <c r="B3957" s="58">
        <v>45185</v>
      </c>
      <c r="C3957" s="2" t="s">
        <v>1182</v>
      </c>
      <c r="D3957" s="59" t="s">
        <v>768</v>
      </c>
      <c r="E3957" s="34" t="s">
        <v>80</v>
      </c>
      <c r="F3957" s="34">
        <v>130569</v>
      </c>
      <c r="G3957" s="1" t="s">
        <v>423</v>
      </c>
      <c r="H3957" s="46">
        <v>28285.45</v>
      </c>
      <c r="I3957" s="46">
        <v>2123.61</v>
      </c>
      <c r="J3957" s="56">
        <v>1002.841</v>
      </c>
      <c r="K3957" s="34"/>
      <c r="L3957" s="34" t="s">
        <v>844</v>
      </c>
      <c r="M3957" s="5">
        <v>45183</v>
      </c>
      <c r="N3957" s="2"/>
      <c r="O3957" s="5" t="s">
        <v>1290</v>
      </c>
      <c r="P3957" s="2"/>
      <c r="Q3957" s="2"/>
      <c r="R3957" s="1"/>
      <c r="S3957" s="45"/>
      <c r="T3957" s="31"/>
    </row>
    <row r="3958" spans="1:20" hidden="1" x14ac:dyDescent="0.25">
      <c r="A3958" s="57">
        <v>29524298</v>
      </c>
      <c r="B3958" s="58">
        <v>45187</v>
      </c>
      <c r="C3958" s="2" t="s">
        <v>1182</v>
      </c>
      <c r="D3958" s="59" t="s">
        <v>851</v>
      </c>
      <c r="E3958" s="34" t="s">
        <v>80</v>
      </c>
      <c r="F3958" s="34">
        <v>130571</v>
      </c>
      <c r="G3958" s="1" t="s">
        <v>423</v>
      </c>
      <c r="H3958" s="46">
        <v>11019</v>
      </c>
      <c r="I3958" s="46">
        <v>426.04</v>
      </c>
      <c r="J3958" s="56">
        <v>397</v>
      </c>
      <c r="K3958" s="34"/>
      <c r="L3958" s="34" t="s">
        <v>799</v>
      </c>
      <c r="M3958" s="5">
        <v>45183</v>
      </c>
      <c r="N3958" s="2"/>
      <c r="O3958" s="5">
        <v>45159</v>
      </c>
      <c r="P3958" s="2"/>
      <c r="Q3958" s="2"/>
      <c r="R3958" s="1"/>
      <c r="S3958" s="45"/>
      <c r="T3958" s="31"/>
    </row>
    <row r="3959" spans="1:20" hidden="1" x14ac:dyDescent="0.25">
      <c r="A3959" s="57">
        <v>29573898</v>
      </c>
      <c r="B3959" s="58">
        <v>45185</v>
      </c>
      <c r="C3959" s="2" t="s">
        <v>1182</v>
      </c>
      <c r="D3959" s="59" t="s">
        <v>43</v>
      </c>
      <c r="E3959" s="34" t="s">
        <v>26</v>
      </c>
      <c r="F3959" s="34">
        <v>130572</v>
      </c>
      <c r="G3959" s="1" t="s">
        <v>424</v>
      </c>
      <c r="H3959" s="46">
        <v>12029.37</v>
      </c>
      <c r="I3959" s="46">
        <v>903.14</v>
      </c>
      <c r="J3959" s="56">
        <v>433</v>
      </c>
      <c r="K3959" s="34"/>
      <c r="L3959" s="34" t="s">
        <v>844</v>
      </c>
      <c r="M3959" s="5">
        <v>45183</v>
      </c>
      <c r="N3959" s="2"/>
      <c r="O3959" s="5" t="s">
        <v>1290</v>
      </c>
      <c r="P3959" s="2"/>
      <c r="Q3959" s="2"/>
      <c r="R3959" s="1"/>
      <c r="S3959" s="45"/>
      <c r="T3959" s="31"/>
    </row>
    <row r="3960" spans="1:20" hidden="1" x14ac:dyDescent="0.25">
      <c r="A3960" s="57">
        <v>28431798</v>
      </c>
      <c r="B3960" s="58">
        <v>45185</v>
      </c>
      <c r="C3960" s="2" t="s">
        <v>1182</v>
      </c>
      <c r="D3960" s="59" t="s">
        <v>35</v>
      </c>
      <c r="E3960" s="34" t="s">
        <v>26</v>
      </c>
      <c r="F3960" s="34">
        <v>130573</v>
      </c>
      <c r="G3960" s="1" t="s">
        <v>424</v>
      </c>
      <c r="H3960" s="46">
        <v>22600</v>
      </c>
      <c r="I3960" s="46">
        <v>2531.36</v>
      </c>
      <c r="J3960" s="56">
        <v>794.41899999999998</v>
      </c>
      <c r="K3960" s="34"/>
      <c r="L3960" s="34" t="s">
        <v>844</v>
      </c>
      <c r="M3960" s="5">
        <v>45183</v>
      </c>
      <c r="N3960" s="2" t="s">
        <v>1407</v>
      </c>
      <c r="O3960" s="5" t="s">
        <v>1290</v>
      </c>
      <c r="P3960" s="2"/>
      <c r="Q3960" s="2"/>
      <c r="R3960" s="1"/>
      <c r="S3960" s="45"/>
      <c r="T3960" s="31"/>
    </row>
    <row r="3961" spans="1:20" hidden="1" x14ac:dyDescent="0.25">
      <c r="A3961" s="57">
        <v>28823098</v>
      </c>
      <c r="B3961" s="58">
        <v>45185</v>
      </c>
      <c r="C3961" s="2" t="s">
        <v>1182</v>
      </c>
      <c r="D3961" s="59" t="s">
        <v>43</v>
      </c>
      <c r="E3961" s="34" t="s">
        <v>26</v>
      </c>
      <c r="F3961" s="34">
        <v>130574</v>
      </c>
      <c r="G3961" s="1" t="s">
        <v>424</v>
      </c>
      <c r="H3961" s="46">
        <v>9584.16</v>
      </c>
      <c r="I3961" s="46">
        <v>719.56</v>
      </c>
      <c r="J3961" s="56">
        <v>333.68799999999999</v>
      </c>
      <c r="K3961" s="34"/>
      <c r="L3961" s="34" t="s">
        <v>844</v>
      </c>
      <c r="M3961" s="5">
        <v>45183</v>
      </c>
      <c r="N3961" s="2"/>
      <c r="O3961" s="5" t="s">
        <v>1290</v>
      </c>
      <c r="P3961" s="2"/>
      <c r="Q3961" s="2"/>
      <c r="R3961" s="1"/>
      <c r="S3961" s="45"/>
      <c r="T3961" s="31"/>
    </row>
    <row r="3962" spans="1:20" hidden="1" x14ac:dyDescent="0.25">
      <c r="A3962" s="57">
        <v>28916498</v>
      </c>
      <c r="B3962" s="58">
        <v>45184</v>
      </c>
      <c r="C3962" s="2" t="s">
        <v>1182</v>
      </c>
      <c r="D3962" s="59" t="s">
        <v>1223</v>
      </c>
      <c r="E3962" s="34" t="s">
        <v>51</v>
      </c>
      <c r="F3962" s="34">
        <v>130575</v>
      </c>
      <c r="G3962" s="1" t="s">
        <v>422</v>
      </c>
      <c r="H3962" s="46">
        <v>13937.22</v>
      </c>
      <c r="I3962" s="46">
        <v>510.73</v>
      </c>
      <c r="J3962" s="56">
        <v>426.53399999999999</v>
      </c>
      <c r="K3962" s="34"/>
      <c r="L3962" s="34" t="s">
        <v>799</v>
      </c>
      <c r="M3962" s="5">
        <v>45183</v>
      </c>
      <c r="N3962" s="2"/>
      <c r="O3962" s="5">
        <v>45188</v>
      </c>
      <c r="P3962" s="2"/>
      <c r="Q3962" s="2"/>
      <c r="R3962" s="1"/>
      <c r="S3962" s="45"/>
      <c r="T3962" s="31"/>
    </row>
    <row r="3963" spans="1:20" hidden="1" x14ac:dyDescent="0.25">
      <c r="A3963" s="57">
        <v>29114898</v>
      </c>
      <c r="B3963" s="58">
        <v>45185</v>
      </c>
      <c r="C3963" s="2" t="s">
        <v>1182</v>
      </c>
      <c r="D3963" s="59" t="s">
        <v>43</v>
      </c>
      <c r="E3963" s="34" t="s">
        <v>26</v>
      </c>
      <c r="F3963" s="34">
        <v>130576</v>
      </c>
      <c r="G3963" s="1" t="s">
        <v>424</v>
      </c>
      <c r="H3963" s="46">
        <v>11236.07</v>
      </c>
      <c r="I3963" s="46">
        <v>843.58</v>
      </c>
      <c r="J3963" s="56">
        <v>397.21</v>
      </c>
      <c r="K3963" s="34"/>
      <c r="L3963" s="34" t="s">
        <v>844</v>
      </c>
      <c r="M3963" s="5">
        <v>45183</v>
      </c>
      <c r="N3963" s="2"/>
      <c r="O3963" s="5" t="s">
        <v>1290</v>
      </c>
      <c r="P3963" s="2"/>
      <c r="Q3963" s="2"/>
      <c r="R3963" s="1"/>
      <c r="S3963" s="45"/>
      <c r="T3963" s="31"/>
    </row>
    <row r="3964" spans="1:20" hidden="1" x14ac:dyDescent="0.25">
      <c r="A3964" s="57">
        <v>29554398</v>
      </c>
      <c r="B3964" s="58">
        <v>45185</v>
      </c>
      <c r="C3964" s="2" t="s">
        <v>1182</v>
      </c>
      <c r="D3964" s="59" t="s">
        <v>35</v>
      </c>
      <c r="E3964" s="34" t="s">
        <v>26</v>
      </c>
      <c r="F3964" s="34">
        <v>130577</v>
      </c>
      <c r="G3964" s="1" t="s">
        <v>424</v>
      </c>
      <c r="H3964" s="46">
        <v>10798.61</v>
      </c>
      <c r="I3964" s="46">
        <v>1209.52</v>
      </c>
      <c r="J3964" s="56">
        <v>397</v>
      </c>
      <c r="K3964" s="34"/>
      <c r="L3964" s="34" t="s">
        <v>844</v>
      </c>
      <c r="M3964" s="5">
        <v>45183</v>
      </c>
      <c r="N3964" s="2" t="s">
        <v>1407</v>
      </c>
      <c r="O3964" s="5" t="s">
        <v>1290</v>
      </c>
      <c r="P3964" s="2"/>
      <c r="Q3964" s="2"/>
      <c r="R3964" s="1"/>
      <c r="S3964" s="45"/>
      <c r="T3964" s="31"/>
    </row>
    <row r="3965" spans="1:20" hidden="1" x14ac:dyDescent="0.25">
      <c r="A3965" s="57">
        <v>29546898</v>
      </c>
      <c r="B3965" s="58">
        <v>45184</v>
      </c>
      <c r="C3965" s="2" t="s">
        <v>1182</v>
      </c>
      <c r="D3965" s="59" t="s">
        <v>32</v>
      </c>
      <c r="E3965" s="34" t="s">
        <v>33</v>
      </c>
      <c r="F3965" s="34">
        <v>130578</v>
      </c>
      <c r="G3965" s="1" t="s">
        <v>425</v>
      </c>
      <c r="H3965" s="46">
        <v>9600</v>
      </c>
      <c r="I3965" s="46">
        <v>351.79</v>
      </c>
      <c r="J3965" s="56">
        <v>335</v>
      </c>
      <c r="K3965" s="34"/>
      <c r="L3965" s="34" t="s">
        <v>799</v>
      </c>
      <c r="M3965" s="5">
        <v>45183</v>
      </c>
      <c r="N3965" s="2" t="s">
        <v>1408</v>
      </c>
      <c r="O3965" s="5">
        <v>45191</v>
      </c>
      <c r="P3965" s="5"/>
      <c r="Q3965" s="2"/>
      <c r="R3965" s="1"/>
      <c r="S3965" s="45"/>
      <c r="T3965" s="31"/>
    </row>
    <row r="3966" spans="1:20" hidden="1" x14ac:dyDescent="0.25">
      <c r="A3966" s="57">
        <v>29561298</v>
      </c>
      <c r="B3966" s="58">
        <v>45184</v>
      </c>
      <c r="C3966" s="2" t="s">
        <v>1182</v>
      </c>
      <c r="D3966" s="59" t="s">
        <v>32</v>
      </c>
      <c r="E3966" s="34" t="s">
        <v>33</v>
      </c>
      <c r="F3966" s="34">
        <v>130579</v>
      </c>
      <c r="G3966" s="1" t="s">
        <v>425</v>
      </c>
      <c r="H3966" s="46">
        <v>5989</v>
      </c>
      <c r="I3966" s="46">
        <v>219.47</v>
      </c>
      <c r="J3966" s="56">
        <v>203</v>
      </c>
      <c r="K3966" s="34"/>
      <c r="L3966" s="34" t="s">
        <v>799</v>
      </c>
      <c r="M3966" s="5">
        <v>45183</v>
      </c>
      <c r="N3966" s="2" t="s">
        <v>1408</v>
      </c>
      <c r="O3966" s="5">
        <v>45191</v>
      </c>
      <c r="P3966" s="5"/>
      <c r="Q3966" s="2"/>
      <c r="R3966" s="1"/>
      <c r="S3966" s="45"/>
      <c r="T3966" s="31"/>
    </row>
    <row r="3967" spans="1:20" hidden="1" x14ac:dyDescent="0.25">
      <c r="A3967" s="57">
        <v>29853398</v>
      </c>
      <c r="B3967" s="58">
        <v>45183</v>
      </c>
      <c r="C3967" s="2" t="s">
        <v>1182</v>
      </c>
      <c r="D3967" s="59" t="s">
        <v>474</v>
      </c>
      <c r="E3967" s="34" t="s">
        <v>33</v>
      </c>
      <c r="F3967" s="34">
        <v>130580</v>
      </c>
      <c r="G3967" s="1" t="s">
        <v>425</v>
      </c>
      <c r="H3967" s="46">
        <v>10874.89</v>
      </c>
      <c r="I3967" s="46">
        <v>587.49</v>
      </c>
      <c r="J3967" s="56">
        <v>386</v>
      </c>
      <c r="K3967" s="34"/>
      <c r="L3967" s="34" t="s">
        <v>1124</v>
      </c>
      <c r="M3967" s="5">
        <v>45183</v>
      </c>
      <c r="N3967" s="2" t="s">
        <v>1408</v>
      </c>
      <c r="O3967" s="5">
        <v>45203</v>
      </c>
      <c r="P3967" s="2"/>
      <c r="Q3967" s="2"/>
      <c r="R3967" s="1"/>
      <c r="S3967" s="45"/>
      <c r="T3967" s="31"/>
    </row>
    <row r="3968" spans="1:20" hidden="1" x14ac:dyDescent="0.25">
      <c r="A3968" s="57">
        <v>29918998</v>
      </c>
      <c r="B3968" s="58">
        <v>45183</v>
      </c>
      <c r="C3968" s="2" t="s">
        <v>1182</v>
      </c>
      <c r="D3968" s="59" t="s">
        <v>851</v>
      </c>
      <c r="E3968" s="34" t="s">
        <v>80</v>
      </c>
      <c r="F3968" s="34">
        <v>130581</v>
      </c>
      <c r="G3968" s="1" t="s">
        <v>423</v>
      </c>
      <c r="H3968" s="46">
        <v>19000</v>
      </c>
      <c r="I3968" s="46">
        <v>725.18</v>
      </c>
      <c r="J3968" s="56">
        <v>622</v>
      </c>
      <c r="K3968" s="34"/>
      <c r="L3968" s="34" t="s">
        <v>61</v>
      </c>
      <c r="M3968" s="5">
        <v>45183</v>
      </c>
      <c r="N3968" s="2" t="s">
        <v>1408</v>
      </c>
      <c r="O3968" s="5" t="s">
        <v>1296</v>
      </c>
      <c r="P3968" s="2"/>
      <c r="Q3968" s="2"/>
      <c r="R3968" s="1"/>
      <c r="S3968" s="45"/>
      <c r="T3968" s="31"/>
    </row>
    <row r="3969" spans="1:20" hidden="1" x14ac:dyDescent="0.25">
      <c r="A3969" s="57">
        <v>30539898</v>
      </c>
      <c r="B3969" s="58">
        <v>45183</v>
      </c>
      <c r="C3969" s="2" t="s">
        <v>1182</v>
      </c>
      <c r="D3969" s="59" t="s">
        <v>851</v>
      </c>
      <c r="E3969" s="34" t="s">
        <v>80</v>
      </c>
      <c r="F3969" s="34">
        <v>130583</v>
      </c>
      <c r="G3969" s="1" t="s">
        <v>423</v>
      </c>
      <c r="H3969" s="46">
        <v>12765</v>
      </c>
      <c r="I3969" s="46">
        <v>546.78</v>
      </c>
      <c r="J3969" s="56">
        <v>480</v>
      </c>
      <c r="K3969" s="34"/>
      <c r="L3969" s="34" t="s">
        <v>61</v>
      </c>
      <c r="M3969" s="5">
        <v>45183</v>
      </c>
      <c r="N3969" s="2" t="s">
        <v>1408</v>
      </c>
      <c r="O3969" s="5" t="s">
        <v>1296</v>
      </c>
      <c r="P3969" s="2"/>
      <c r="Q3969" s="2"/>
      <c r="R3969" s="1"/>
      <c r="S3969" s="45"/>
      <c r="T3969" s="31"/>
    </row>
    <row r="3970" spans="1:20" hidden="1" x14ac:dyDescent="0.25">
      <c r="A3970" s="57">
        <v>30779198</v>
      </c>
      <c r="B3970" s="58">
        <v>45183</v>
      </c>
      <c r="C3970" s="2" t="s">
        <v>1182</v>
      </c>
      <c r="D3970" s="59" t="s">
        <v>145</v>
      </c>
      <c r="E3970" s="34" t="s">
        <v>30</v>
      </c>
      <c r="F3970" s="34">
        <v>130584</v>
      </c>
      <c r="G3970" s="1" t="s">
        <v>425</v>
      </c>
      <c r="H3970" s="46">
        <v>9492.99</v>
      </c>
      <c r="I3970" s="46">
        <v>672.55</v>
      </c>
      <c r="J3970" s="56">
        <v>326</v>
      </c>
      <c r="K3970" s="34"/>
      <c r="L3970" s="34" t="s">
        <v>1124</v>
      </c>
      <c r="M3970" s="5">
        <v>45183</v>
      </c>
      <c r="N3970" s="2"/>
      <c r="O3970" s="5">
        <v>45203</v>
      </c>
      <c r="P3970" s="2"/>
      <c r="Q3970" s="2"/>
      <c r="R3970" s="1"/>
      <c r="S3970" s="45"/>
      <c r="T3970" s="31"/>
    </row>
    <row r="3971" spans="1:20" hidden="1" x14ac:dyDescent="0.25">
      <c r="A3971" s="57">
        <v>28970998</v>
      </c>
      <c r="B3971" s="58">
        <v>45185</v>
      </c>
      <c r="C3971" s="2" t="s">
        <v>1182</v>
      </c>
      <c r="D3971" s="59" t="s">
        <v>35</v>
      </c>
      <c r="E3971" s="34" t="s">
        <v>26</v>
      </c>
      <c r="F3971" s="34">
        <v>130585</v>
      </c>
      <c r="G3971" s="1" t="s">
        <v>424</v>
      </c>
      <c r="H3971" s="46">
        <v>12029.37</v>
      </c>
      <c r="I3971" s="46">
        <v>1347.38</v>
      </c>
      <c r="J3971" s="56">
        <v>432.15300000000002</v>
      </c>
      <c r="K3971" s="34"/>
      <c r="L3971" s="34" t="s">
        <v>844</v>
      </c>
      <c r="M3971" s="5">
        <v>45183</v>
      </c>
      <c r="N3971" s="2" t="s">
        <v>1407</v>
      </c>
      <c r="O3971" s="5" t="s">
        <v>1290</v>
      </c>
      <c r="P3971" s="2"/>
      <c r="Q3971" s="2"/>
      <c r="R3971" s="1"/>
      <c r="S3971" s="45"/>
      <c r="T3971" s="31"/>
    </row>
    <row r="3972" spans="1:20" hidden="1" x14ac:dyDescent="0.25">
      <c r="A3972" s="57">
        <v>28519398</v>
      </c>
      <c r="B3972" s="58">
        <v>45185</v>
      </c>
      <c r="C3972" s="2" t="s">
        <v>1182</v>
      </c>
      <c r="D3972" s="59" t="s">
        <v>43</v>
      </c>
      <c r="E3972" s="34" t="s">
        <v>26</v>
      </c>
      <c r="F3972" s="34">
        <v>130586</v>
      </c>
      <c r="G3972" s="1" t="s">
        <v>424</v>
      </c>
      <c r="H3972" s="46">
        <v>12690</v>
      </c>
      <c r="I3972" s="46">
        <v>952.74</v>
      </c>
      <c r="J3972" s="56">
        <v>462</v>
      </c>
      <c r="K3972" s="34"/>
      <c r="L3972" s="34" t="s">
        <v>844</v>
      </c>
      <c r="M3972" s="5">
        <v>45183</v>
      </c>
      <c r="N3972" s="2"/>
      <c r="O3972" s="5" t="s">
        <v>1290</v>
      </c>
      <c r="P3972" s="2"/>
      <c r="Q3972" s="2"/>
      <c r="R3972" s="1"/>
      <c r="S3972" s="45"/>
      <c r="T3972" s="31"/>
    </row>
    <row r="3973" spans="1:20" hidden="1" x14ac:dyDescent="0.25">
      <c r="A3973" s="57">
        <v>28952098</v>
      </c>
      <c r="B3973" s="58">
        <v>45185</v>
      </c>
      <c r="C3973" s="2" t="s">
        <v>1182</v>
      </c>
      <c r="D3973" s="59" t="s">
        <v>35</v>
      </c>
      <c r="E3973" s="34" t="s">
        <v>26</v>
      </c>
      <c r="F3973" s="34">
        <v>130587</v>
      </c>
      <c r="G3973" s="1" t="s">
        <v>424</v>
      </c>
      <c r="H3973" s="46">
        <v>34307.24</v>
      </c>
      <c r="I3973" s="46">
        <v>3842.66</v>
      </c>
      <c r="J3973" s="56">
        <v>1274</v>
      </c>
      <c r="K3973" s="34"/>
      <c r="L3973" s="34" t="s">
        <v>844</v>
      </c>
      <c r="M3973" s="5">
        <v>45183</v>
      </c>
      <c r="N3973" s="2" t="s">
        <v>1407</v>
      </c>
      <c r="O3973" s="5" t="s">
        <v>1290</v>
      </c>
      <c r="P3973" s="2"/>
      <c r="Q3973" s="2"/>
      <c r="R3973" s="1"/>
      <c r="S3973" s="45"/>
      <c r="T3973" s="31"/>
    </row>
    <row r="3974" spans="1:20" hidden="1" x14ac:dyDescent="0.25">
      <c r="A3974" s="57">
        <v>29008598</v>
      </c>
      <c r="B3974" s="58">
        <v>45185</v>
      </c>
      <c r="C3974" s="2" t="s">
        <v>1182</v>
      </c>
      <c r="D3974" s="59" t="s">
        <v>35</v>
      </c>
      <c r="E3974" s="34" t="s">
        <v>26</v>
      </c>
      <c r="F3974" s="34">
        <v>130588</v>
      </c>
      <c r="G3974" s="1" t="s">
        <v>424</v>
      </c>
      <c r="H3974" s="46">
        <v>14305.67</v>
      </c>
      <c r="I3974" s="46">
        <v>1602.34</v>
      </c>
      <c r="J3974" s="56">
        <v>524</v>
      </c>
      <c r="K3974" s="34"/>
      <c r="L3974" s="34" t="s">
        <v>844</v>
      </c>
      <c r="M3974" s="5">
        <v>45183</v>
      </c>
      <c r="N3974" s="2" t="s">
        <v>1407</v>
      </c>
      <c r="O3974" s="5" t="s">
        <v>1290</v>
      </c>
      <c r="P3974" s="2"/>
      <c r="Q3974" s="2"/>
      <c r="R3974" s="1"/>
      <c r="S3974" s="45"/>
      <c r="T3974" s="31"/>
    </row>
    <row r="3975" spans="1:20" hidden="1" x14ac:dyDescent="0.25">
      <c r="A3975" s="57">
        <v>28983498</v>
      </c>
      <c r="B3975" s="58">
        <v>45184</v>
      </c>
      <c r="C3975" s="2" t="s">
        <v>1182</v>
      </c>
      <c r="D3975" s="59" t="s">
        <v>32</v>
      </c>
      <c r="E3975" s="34" t="s">
        <v>33</v>
      </c>
      <c r="F3975" s="34">
        <v>130589</v>
      </c>
      <c r="G3975" s="1" t="s">
        <v>425</v>
      </c>
      <c r="H3975" s="46">
        <v>15999</v>
      </c>
      <c r="I3975" s="46">
        <v>586.29</v>
      </c>
      <c r="J3975" s="56">
        <v>597</v>
      </c>
      <c r="K3975" s="34"/>
      <c r="L3975" s="34" t="s">
        <v>799</v>
      </c>
      <c r="M3975" s="5">
        <v>45183</v>
      </c>
      <c r="N3975" s="2" t="s">
        <v>1408</v>
      </c>
      <c r="O3975" s="5">
        <v>45191</v>
      </c>
      <c r="P3975" s="5"/>
      <c r="Q3975" s="2"/>
      <c r="R3975" s="1"/>
      <c r="S3975" s="45"/>
      <c r="T3975" s="31"/>
    </row>
    <row r="3976" spans="1:20" hidden="1" x14ac:dyDescent="0.25">
      <c r="A3976" s="57">
        <v>29024598</v>
      </c>
      <c r="B3976" s="58">
        <v>45185</v>
      </c>
      <c r="C3976" s="2" t="s">
        <v>1182</v>
      </c>
      <c r="D3976" s="59" t="s">
        <v>797</v>
      </c>
      <c r="E3976" s="34" t="s">
        <v>49</v>
      </c>
      <c r="F3976" s="34">
        <v>130590</v>
      </c>
      <c r="G3976" s="1" t="s">
        <v>424</v>
      </c>
      <c r="H3976" s="46">
        <v>12667.97</v>
      </c>
      <c r="I3976" s="46">
        <v>951.08</v>
      </c>
      <c r="J3976" s="56">
        <v>463</v>
      </c>
      <c r="K3976" s="34"/>
      <c r="L3976" s="34" t="s">
        <v>844</v>
      </c>
      <c r="M3976" s="5">
        <v>45183</v>
      </c>
      <c r="N3976" s="2"/>
      <c r="O3976" s="5" t="s">
        <v>1290</v>
      </c>
      <c r="P3976" s="2"/>
      <c r="Q3976" s="2"/>
      <c r="R3976" s="1"/>
      <c r="S3976" s="45"/>
      <c r="T3976" s="31"/>
    </row>
    <row r="3977" spans="1:20" hidden="1" x14ac:dyDescent="0.25">
      <c r="A3977" s="57">
        <v>29565698</v>
      </c>
      <c r="B3977" s="58">
        <v>45185</v>
      </c>
      <c r="C3977" s="2" t="s">
        <v>1182</v>
      </c>
      <c r="D3977" s="59" t="s">
        <v>43</v>
      </c>
      <c r="E3977" s="34" t="s">
        <v>26</v>
      </c>
      <c r="F3977" s="34">
        <v>130591</v>
      </c>
      <c r="G3977" s="1" t="s">
        <v>424</v>
      </c>
      <c r="H3977" s="46">
        <v>11236</v>
      </c>
      <c r="I3977" s="46">
        <v>843.58</v>
      </c>
      <c r="J3977" s="56">
        <v>396</v>
      </c>
      <c r="K3977" s="34"/>
      <c r="L3977" s="34" t="s">
        <v>844</v>
      </c>
      <c r="M3977" s="5">
        <v>45183</v>
      </c>
      <c r="N3977" s="2"/>
      <c r="O3977" s="5" t="s">
        <v>1290</v>
      </c>
      <c r="P3977" s="2"/>
      <c r="Q3977" s="2"/>
      <c r="R3977" s="1"/>
      <c r="S3977" s="45"/>
      <c r="T3977" s="31"/>
    </row>
    <row r="3978" spans="1:20" hidden="1" x14ac:dyDescent="0.25">
      <c r="A3978" s="57">
        <v>29744298</v>
      </c>
      <c r="B3978" s="58">
        <v>45187</v>
      </c>
      <c r="C3978" s="2" t="s">
        <v>1182</v>
      </c>
      <c r="D3978" s="59" t="s">
        <v>851</v>
      </c>
      <c r="E3978" s="34" t="s">
        <v>80</v>
      </c>
      <c r="F3978" s="34">
        <v>130592</v>
      </c>
      <c r="G3978" s="1" t="s">
        <v>423</v>
      </c>
      <c r="H3978" s="46">
        <v>8089</v>
      </c>
      <c r="I3978" s="46">
        <v>312.76</v>
      </c>
      <c r="J3978" s="56">
        <v>269</v>
      </c>
      <c r="K3978" s="34"/>
      <c r="L3978" s="34" t="s">
        <v>799</v>
      </c>
      <c r="M3978" s="5">
        <v>45183</v>
      </c>
      <c r="N3978" s="2"/>
      <c r="O3978" s="5">
        <v>45159</v>
      </c>
      <c r="P3978" s="2"/>
      <c r="Q3978" s="2"/>
      <c r="R3978" s="1"/>
      <c r="S3978" s="45"/>
      <c r="T3978" s="31"/>
    </row>
    <row r="3979" spans="1:20" hidden="1" x14ac:dyDescent="0.25">
      <c r="A3979" s="57">
        <v>29750698</v>
      </c>
      <c r="B3979" s="58">
        <v>45184</v>
      </c>
      <c r="C3979" s="2" t="s">
        <v>1182</v>
      </c>
      <c r="D3979" s="59" t="s">
        <v>151</v>
      </c>
      <c r="E3979" s="34" t="s">
        <v>33</v>
      </c>
      <c r="F3979" s="34">
        <v>130593</v>
      </c>
      <c r="G3979" s="1" t="s">
        <v>425</v>
      </c>
      <c r="H3979" s="46">
        <v>16175.61</v>
      </c>
      <c r="I3979" s="46">
        <v>592.76</v>
      </c>
      <c r="J3979" s="56">
        <v>630</v>
      </c>
      <c r="K3979" s="34"/>
      <c r="L3979" s="34" t="s">
        <v>799</v>
      </c>
      <c r="M3979" s="5">
        <v>45183</v>
      </c>
      <c r="N3979" s="2"/>
      <c r="O3979" s="5">
        <v>45190</v>
      </c>
      <c r="P3979" s="2"/>
      <c r="Q3979" s="2"/>
      <c r="R3979" s="1"/>
      <c r="S3979" s="45"/>
      <c r="T3979" s="31"/>
    </row>
    <row r="3980" spans="1:20" hidden="1" x14ac:dyDescent="0.25">
      <c r="A3980" s="57">
        <v>29963698</v>
      </c>
      <c r="B3980" s="58">
        <v>45183</v>
      </c>
      <c r="C3980" s="2" t="s">
        <v>1182</v>
      </c>
      <c r="D3980" s="59" t="s">
        <v>126</v>
      </c>
      <c r="E3980" s="34" t="s">
        <v>26</v>
      </c>
      <c r="F3980" s="34">
        <v>130594</v>
      </c>
      <c r="G3980" s="1" t="s">
        <v>424</v>
      </c>
      <c r="H3980" s="46">
        <v>7500</v>
      </c>
      <c r="I3980" s="46">
        <v>1357.98</v>
      </c>
      <c r="J3980" s="56">
        <v>261</v>
      </c>
      <c r="K3980" s="34"/>
      <c r="L3980" s="34" t="s">
        <v>1124</v>
      </c>
      <c r="M3980" s="5">
        <v>45183</v>
      </c>
      <c r="N3980" s="2" t="s">
        <v>1408</v>
      </c>
      <c r="O3980" s="2">
        <v>45212</v>
      </c>
      <c r="P3980" s="2"/>
      <c r="Q3980" s="2"/>
      <c r="R3980" s="1"/>
      <c r="S3980" s="45"/>
      <c r="T3980" s="31"/>
    </row>
    <row r="3981" spans="1:20" hidden="1" x14ac:dyDescent="0.25">
      <c r="A3981" s="57">
        <v>30178198</v>
      </c>
      <c r="B3981" s="58">
        <v>45184</v>
      </c>
      <c r="C3981" s="2" t="s">
        <v>1182</v>
      </c>
      <c r="D3981" s="59" t="s">
        <v>1218</v>
      </c>
      <c r="E3981" s="34" t="s">
        <v>51</v>
      </c>
      <c r="F3981" s="34">
        <v>130595</v>
      </c>
      <c r="G3981" s="1" t="s">
        <v>422</v>
      </c>
      <c r="H3981" s="46">
        <v>11750.91</v>
      </c>
      <c r="I3981" s="46">
        <v>481.25</v>
      </c>
      <c r="J3981" s="56">
        <v>385</v>
      </c>
      <c r="K3981" s="34"/>
      <c r="L3981" s="34" t="s">
        <v>796</v>
      </c>
      <c r="M3981" s="5">
        <v>45183</v>
      </c>
      <c r="N3981" s="2" t="s">
        <v>1408</v>
      </c>
      <c r="O3981" s="5">
        <v>45196</v>
      </c>
      <c r="P3981" s="2"/>
      <c r="Q3981" s="2"/>
      <c r="R3981" s="1"/>
      <c r="S3981" s="45"/>
      <c r="T3981" s="31"/>
    </row>
    <row r="3982" spans="1:20" hidden="1" x14ac:dyDescent="0.25">
      <c r="A3982" s="57">
        <v>30101498</v>
      </c>
      <c r="B3982" s="58">
        <v>45183</v>
      </c>
      <c r="C3982" s="2" t="s">
        <v>1182</v>
      </c>
      <c r="D3982" s="59" t="s">
        <v>1214</v>
      </c>
      <c r="E3982" s="34" t="s">
        <v>26</v>
      </c>
      <c r="F3982" s="34">
        <v>130596</v>
      </c>
      <c r="G3982" s="1" t="s">
        <v>424</v>
      </c>
      <c r="H3982" s="46">
        <v>23579.79</v>
      </c>
      <c r="I3982" s="46">
        <v>3934.51</v>
      </c>
      <c r="J3982" s="56">
        <v>775</v>
      </c>
      <c r="K3982" s="34"/>
      <c r="L3982" s="34" t="s">
        <v>1124</v>
      </c>
      <c r="M3982" s="5">
        <v>45183</v>
      </c>
      <c r="N3982" s="2" t="s">
        <v>1407</v>
      </c>
      <c r="O3982" s="5">
        <v>45219</v>
      </c>
      <c r="P3982" s="2"/>
      <c r="Q3982" s="2"/>
      <c r="R3982" s="1"/>
      <c r="S3982" s="45"/>
      <c r="T3982" s="31"/>
    </row>
    <row r="3983" spans="1:20" hidden="1" x14ac:dyDescent="0.25">
      <c r="A3983" s="57">
        <v>30086298</v>
      </c>
      <c r="B3983" s="58">
        <v>45183</v>
      </c>
      <c r="C3983" s="2" t="s">
        <v>1182</v>
      </c>
      <c r="D3983" s="59" t="s">
        <v>78</v>
      </c>
      <c r="E3983" s="34" t="s">
        <v>6</v>
      </c>
      <c r="F3983" s="34">
        <v>130597</v>
      </c>
      <c r="G3983" s="1" t="s">
        <v>422</v>
      </c>
      <c r="H3983" s="46">
        <v>6659</v>
      </c>
      <c r="I3983" s="46">
        <v>0</v>
      </c>
      <c r="J3983" s="56">
        <v>229</v>
      </c>
      <c r="K3983" s="34"/>
      <c r="L3983" s="34" t="s">
        <v>655</v>
      </c>
      <c r="M3983" s="5">
        <v>45183</v>
      </c>
      <c r="N3983" s="2"/>
      <c r="O3983" s="5">
        <v>45195</v>
      </c>
      <c r="P3983" s="2"/>
      <c r="Q3983" s="2"/>
      <c r="R3983" s="1"/>
      <c r="S3983" s="45"/>
      <c r="T3983" s="31"/>
    </row>
    <row r="3984" spans="1:20" hidden="1" x14ac:dyDescent="0.25">
      <c r="A3984" s="57">
        <v>29941298</v>
      </c>
      <c r="B3984" s="58">
        <v>45187</v>
      </c>
      <c r="C3984" s="2" t="s">
        <v>1182</v>
      </c>
      <c r="D3984" s="59" t="s">
        <v>851</v>
      </c>
      <c r="E3984" s="34" t="s">
        <v>80</v>
      </c>
      <c r="F3984" s="34">
        <v>130604</v>
      </c>
      <c r="G3984" s="1" t="s">
        <v>423</v>
      </c>
      <c r="H3984" s="46">
        <v>6408.23</v>
      </c>
      <c r="I3984" s="46">
        <v>247.77</v>
      </c>
      <c r="J3984" s="56">
        <v>203</v>
      </c>
      <c r="K3984" s="34"/>
      <c r="L3984" s="34" t="s">
        <v>799</v>
      </c>
      <c r="M3984" s="5">
        <v>45183</v>
      </c>
      <c r="N3984" s="2"/>
      <c r="O3984" s="5">
        <v>45158</v>
      </c>
      <c r="P3984" s="2"/>
      <c r="Q3984" s="2"/>
      <c r="R3984" s="1"/>
      <c r="S3984" s="45"/>
      <c r="T3984" s="31"/>
    </row>
    <row r="3985" spans="1:20" hidden="1" x14ac:dyDescent="0.25">
      <c r="A3985" s="57">
        <v>28208098</v>
      </c>
      <c r="B3985" s="58">
        <v>45187</v>
      </c>
      <c r="C3985" s="2" t="s">
        <v>1182</v>
      </c>
      <c r="D3985" s="59" t="s">
        <v>794</v>
      </c>
      <c r="E3985" s="34" t="s">
        <v>80</v>
      </c>
      <c r="F3985" s="34">
        <v>130605</v>
      </c>
      <c r="G3985" s="1" t="s">
        <v>423</v>
      </c>
      <c r="H3985" s="46">
        <v>8739</v>
      </c>
      <c r="I3985" s="46">
        <v>337.89</v>
      </c>
      <c r="J3985" s="56">
        <v>303.79899999999998</v>
      </c>
      <c r="K3985" s="34"/>
      <c r="L3985" s="34" t="s">
        <v>799</v>
      </c>
      <c r="M3985" s="5">
        <v>45183</v>
      </c>
      <c r="N3985" s="2"/>
      <c r="O3985" s="5">
        <v>45157</v>
      </c>
      <c r="P3985" s="2"/>
      <c r="Q3985" s="2"/>
      <c r="R3985" s="1"/>
      <c r="S3985" s="45"/>
      <c r="T3985" s="31"/>
    </row>
    <row r="3986" spans="1:20" hidden="1" x14ac:dyDescent="0.25">
      <c r="A3986" s="57">
        <v>28813298</v>
      </c>
      <c r="B3986" s="58">
        <v>45185</v>
      </c>
      <c r="C3986" s="2" t="s">
        <v>1182</v>
      </c>
      <c r="D3986" s="59" t="s">
        <v>147</v>
      </c>
      <c r="E3986" s="34" t="s">
        <v>51</v>
      </c>
      <c r="F3986" s="34">
        <v>130606</v>
      </c>
      <c r="G3986" s="1" t="s">
        <v>422</v>
      </c>
      <c r="H3986" s="46">
        <v>57245.49</v>
      </c>
      <c r="I3986" s="46">
        <v>1462.39</v>
      </c>
      <c r="J3986" s="56">
        <v>1978.6579999999999</v>
      </c>
      <c r="K3986" s="34"/>
      <c r="L3986" s="34" t="s">
        <v>844</v>
      </c>
      <c r="M3986" s="5">
        <v>45183</v>
      </c>
      <c r="N3986" s="2"/>
      <c r="O3986" s="5" t="s">
        <v>1290</v>
      </c>
      <c r="P3986" s="2"/>
      <c r="Q3986" s="2"/>
      <c r="R3986" s="1"/>
      <c r="S3986" s="45"/>
      <c r="T3986" s="31"/>
    </row>
    <row r="3987" spans="1:20" hidden="1" x14ac:dyDescent="0.25">
      <c r="A3987" s="57">
        <v>28972398</v>
      </c>
      <c r="B3987" s="58">
        <v>45184</v>
      </c>
      <c r="C3987" s="2" t="s">
        <v>1182</v>
      </c>
      <c r="D3987" s="59" t="s">
        <v>110</v>
      </c>
      <c r="E3987" s="34" t="s">
        <v>51</v>
      </c>
      <c r="F3987" s="34">
        <v>130607</v>
      </c>
      <c r="G3987" s="1" t="s">
        <v>422</v>
      </c>
      <c r="H3987" s="46">
        <v>22274.01</v>
      </c>
      <c r="I3987" s="46">
        <v>816.24</v>
      </c>
      <c r="J3987" s="56">
        <v>885.12900000000002</v>
      </c>
      <c r="K3987" s="34"/>
      <c r="L3987" s="34" t="s">
        <v>799</v>
      </c>
      <c r="M3987" s="5">
        <v>45183</v>
      </c>
      <c r="N3987" s="2"/>
      <c r="O3987" s="5">
        <v>45189</v>
      </c>
      <c r="P3987" s="2"/>
      <c r="Q3987" s="2"/>
      <c r="R3987" s="1"/>
      <c r="S3987" s="45"/>
      <c r="T3987" s="31"/>
    </row>
    <row r="3988" spans="1:20" hidden="1" x14ac:dyDescent="0.25">
      <c r="A3988" s="57">
        <v>29031198</v>
      </c>
      <c r="B3988" s="58">
        <v>45185</v>
      </c>
      <c r="C3988" s="2" t="s">
        <v>1182</v>
      </c>
      <c r="D3988" s="59" t="s">
        <v>43</v>
      </c>
      <c r="E3988" s="34" t="s">
        <v>26</v>
      </c>
      <c r="F3988" s="34">
        <v>130608</v>
      </c>
      <c r="G3988" s="1" t="s">
        <v>424</v>
      </c>
      <c r="H3988" s="46">
        <v>21000.67</v>
      </c>
      <c r="I3988" s="46">
        <v>1576.69</v>
      </c>
      <c r="J3988" s="56">
        <v>792.87900000000002</v>
      </c>
      <c r="K3988" s="34"/>
      <c r="L3988" s="34" t="s">
        <v>844</v>
      </c>
      <c r="M3988" s="5">
        <v>45183</v>
      </c>
      <c r="N3988" s="2"/>
      <c r="O3988" s="5" t="s">
        <v>1290</v>
      </c>
      <c r="P3988" s="2"/>
      <c r="Q3988" s="2"/>
      <c r="R3988" s="1"/>
      <c r="S3988" s="45"/>
      <c r="T3988" s="31"/>
    </row>
    <row r="3989" spans="1:20" hidden="1" x14ac:dyDescent="0.25">
      <c r="A3989" s="57">
        <v>29589298</v>
      </c>
      <c r="B3989" s="58">
        <v>45184</v>
      </c>
      <c r="C3989" s="2" t="s">
        <v>1182</v>
      </c>
      <c r="D3989" s="59" t="s">
        <v>110</v>
      </c>
      <c r="E3989" s="34" t="s">
        <v>51</v>
      </c>
      <c r="F3989" s="34">
        <v>130609</v>
      </c>
      <c r="G3989" s="1" t="s">
        <v>422</v>
      </c>
      <c r="H3989" s="46">
        <v>11019</v>
      </c>
      <c r="I3989" s="46">
        <v>403.79</v>
      </c>
      <c r="J3989" s="56">
        <v>397</v>
      </c>
      <c r="K3989" s="34"/>
      <c r="L3989" s="34" t="s">
        <v>799</v>
      </c>
      <c r="M3989" s="5">
        <v>45183</v>
      </c>
      <c r="N3989" s="2"/>
      <c r="O3989" s="5">
        <v>45189</v>
      </c>
      <c r="P3989" s="2"/>
      <c r="Q3989" s="2"/>
      <c r="R3989" s="1"/>
      <c r="S3989" s="45"/>
      <c r="T3989" s="31"/>
    </row>
    <row r="3990" spans="1:20" hidden="1" x14ac:dyDescent="0.25">
      <c r="A3990" s="57">
        <v>29588998</v>
      </c>
      <c r="B3990" s="58">
        <v>45185</v>
      </c>
      <c r="C3990" s="2" t="s">
        <v>1182</v>
      </c>
      <c r="D3990" s="59" t="s">
        <v>43</v>
      </c>
      <c r="E3990" s="34" t="s">
        <v>26</v>
      </c>
      <c r="F3990" s="34">
        <v>130610</v>
      </c>
      <c r="G3990" s="1" t="s">
        <v>424</v>
      </c>
      <c r="H3990" s="46">
        <v>11236.07</v>
      </c>
      <c r="I3990" s="46">
        <v>843.58</v>
      </c>
      <c r="J3990" s="56">
        <v>397</v>
      </c>
      <c r="K3990" s="34"/>
      <c r="L3990" s="34" t="s">
        <v>844</v>
      </c>
      <c r="M3990" s="5">
        <v>45183</v>
      </c>
      <c r="N3990" s="2"/>
      <c r="O3990" s="5" t="s">
        <v>1290</v>
      </c>
      <c r="P3990" s="2"/>
      <c r="Q3990" s="2"/>
      <c r="R3990" s="1"/>
      <c r="S3990" s="45"/>
      <c r="T3990" s="31"/>
    </row>
    <row r="3991" spans="1:20" hidden="1" x14ac:dyDescent="0.25">
      <c r="A3991" s="57">
        <v>29663898</v>
      </c>
      <c r="B3991" s="58">
        <v>45185</v>
      </c>
      <c r="C3991" s="2" t="s">
        <v>1182</v>
      </c>
      <c r="D3991" s="59" t="s">
        <v>768</v>
      </c>
      <c r="E3991" s="34" t="s">
        <v>80</v>
      </c>
      <c r="F3991" s="34">
        <v>130611</v>
      </c>
      <c r="G3991" s="1" t="s">
        <v>423</v>
      </c>
      <c r="H3991" s="46">
        <v>13549</v>
      </c>
      <c r="I3991" s="46">
        <v>1017.23</v>
      </c>
      <c r="J3991" s="56">
        <v>462</v>
      </c>
      <c r="K3991" s="34"/>
      <c r="L3991" s="34" t="s">
        <v>844</v>
      </c>
      <c r="M3991" s="5">
        <v>45183</v>
      </c>
      <c r="N3991" s="2"/>
      <c r="O3991" s="5" t="s">
        <v>1290</v>
      </c>
      <c r="P3991" s="2"/>
      <c r="Q3991" s="2"/>
      <c r="R3991" s="1"/>
      <c r="S3991" s="45"/>
      <c r="T3991" s="31"/>
    </row>
    <row r="3992" spans="1:20" hidden="1" x14ac:dyDescent="0.25">
      <c r="A3992" s="57">
        <v>29654598</v>
      </c>
      <c r="B3992" s="58">
        <v>45185</v>
      </c>
      <c r="C3992" s="2" t="s">
        <v>1182</v>
      </c>
      <c r="D3992" s="59" t="s">
        <v>1285</v>
      </c>
      <c r="E3992" s="34" t="s">
        <v>51</v>
      </c>
      <c r="F3992" s="34">
        <v>130612</v>
      </c>
      <c r="G3992" s="1" t="s">
        <v>422</v>
      </c>
      <c r="H3992" s="46">
        <v>125000</v>
      </c>
      <c r="I3992" s="46">
        <v>4150.05</v>
      </c>
      <c r="J3992" s="56">
        <v>5198</v>
      </c>
      <c r="K3992" s="34"/>
      <c r="L3992" s="34" t="s">
        <v>800</v>
      </c>
      <c r="M3992" s="5">
        <v>45183</v>
      </c>
      <c r="N3992" s="2" t="s">
        <v>1408</v>
      </c>
      <c r="O3992" s="5">
        <v>45191</v>
      </c>
      <c r="P3992" s="2"/>
      <c r="Q3992" s="2"/>
      <c r="R3992" s="1"/>
      <c r="S3992" s="45"/>
      <c r="T3992" s="31"/>
    </row>
    <row r="3993" spans="1:20" hidden="1" x14ac:dyDescent="0.25">
      <c r="A3993" s="57">
        <v>30684398</v>
      </c>
      <c r="B3993" s="58">
        <v>45183</v>
      </c>
      <c r="C3993" s="2" t="s">
        <v>1182</v>
      </c>
      <c r="D3993" s="59" t="s">
        <v>145</v>
      </c>
      <c r="E3993" s="34" t="s">
        <v>30</v>
      </c>
      <c r="F3993" s="34">
        <v>130613</v>
      </c>
      <c r="G3993" s="1" t="s">
        <v>425</v>
      </c>
      <c r="H3993" s="46">
        <v>12912.18</v>
      </c>
      <c r="I3993" s="46">
        <v>858.56</v>
      </c>
      <c r="J3993" s="56">
        <v>433</v>
      </c>
      <c r="K3993" s="34"/>
      <c r="L3993" s="34" t="s">
        <v>1124</v>
      </c>
      <c r="M3993" s="5">
        <v>45183</v>
      </c>
      <c r="N3993" s="2"/>
      <c r="O3993" s="5">
        <v>45203</v>
      </c>
      <c r="P3993" s="2"/>
      <c r="Q3993" s="2"/>
      <c r="R3993" s="1"/>
      <c r="S3993" s="45"/>
      <c r="T3993" s="31"/>
    </row>
    <row r="3994" spans="1:20" hidden="1" x14ac:dyDescent="0.25">
      <c r="A3994" s="57">
        <v>29009798</v>
      </c>
      <c r="B3994" s="58">
        <v>45185</v>
      </c>
      <c r="C3994" s="2" t="s">
        <v>1182</v>
      </c>
      <c r="D3994" s="59" t="s">
        <v>43</v>
      </c>
      <c r="E3994" s="34" t="s">
        <v>26</v>
      </c>
      <c r="F3994" s="34">
        <v>130614</v>
      </c>
      <c r="G3994" s="1" t="s">
        <v>424</v>
      </c>
      <c r="H3994" s="46">
        <v>8331.67</v>
      </c>
      <c r="I3994" s="46">
        <v>625.52</v>
      </c>
      <c r="J3994" s="56">
        <v>269.41899999999998</v>
      </c>
      <c r="K3994" s="34"/>
      <c r="L3994" s="34" t="s">
        <v>844</v>
      </c>
      <c r="M3994" s="5">
        <v>45183</v>
      </c>
      <c r="N3994" s="2"/>
      <c r="O3994" s="5" t="s">
        <v>1290</v>
      </c>
      <c r="P3994" s="2"/>
      <c r="Q3994" s="2"/>
      <c r="R3994" s="1"/>
      <c r="S3994" s="45"/>
      <c r="T3994" s="31"/>
    </row>
    <row r="3995" spans="1:20" hidden="1" x14ac:dyDescent="0.25">
      <c r="A3995" s="57">
        <v>29099998</v>
      </c>
      <c r="B3995" s="58">
        <v>45185</v>
      </c>
      <c r="C3995" s="2" t="s">
        <v>1182</v>
      </c>
      <c r="D3995" s="59" t="s">
        <v>826</v>
      </c>
      <c r="E3995" s="34" t="s">
        <v>49</v>
      </c>
      <c r="F3995" s="34">
        <v>130615</v>
      </c>
      <c r="G3995" s="1" t="s">
        <v>424</v>
      </c>
      <c r="H3995" s="46">
        <v>11000</v>
      </c>
      <c r="I3995" s="46">
        <v>825.86</v>
      </c>
      <c r="J3995" s="56">
        <v>409.14600000000002</v>
      </c>
      <c r="K3995" s="34"/>
      <c r="L3995" s="34" t="s">
        <v>844</v>
      </c>
      <c r="M3995" s="5">
        <v>45183</v>
      </c>
      <c r="N3995" s="2"/>
      <c r="O3995" s="5" t="s">
        <v>1290</v>
      </c>
      <c r="P3995" s="2"/>
      <c r="Q3995" s="2"/>
      <c r="R3995" s="1"/>
      <c r="S3995" s="45"/>
      <c r="T3995" s="31"/>
    </row>
    <row r="3996" spans="1:20" hidden="1" x14ac:dyDescent="0.25">
      <c r="A3996" s="57">
        <v>29109698</v>
      </c>
      <c r="B3996" s="58">
        <v>45185</v>
      </c>
      <c r="C3996" s="2" t="s">
        <v>1182</v>
      </c>
      <c r="D3996" s="59" t="s">
        <v>43</v>
      </c>
      <c r="E3996" s="34" t="s">
        <v>26</v>
      </c>
      <c r="F3996" s="34">
        <v>130616</v>
      </c>
      <c r="G3996" s="1" t="s">
        <v>424</v>
      </c>
      <c r="H3996" s="46">
        <v>15406.65</v>
      </c>
      <c r="I3996" s="46">
        <v>1156.7</v>
      </c>
      <c r="J3996" s="56">
        <v>573.28599999999994</v>
      </c>
      <c r="K3996" s="34"/>
      <c r="L3996" s="34" t="s">
        <v>844</v>
      </c>
      <c r="M3996" s="5">
        <v>45183</v>
      </c>
      <c r="N3996" s="2"/>
      <c r="O3996" s="5" t="s">
        <v>1290</v>
      </c>
      <c r="P3996" s="2"/>
      <c r="Q3996" s="2"/>
      <c r="R3996" s="1"/>
      <c r="S3996" s="45"/>
      <c r="T3996" s="31"/>
    </row>
    <row r="3997" spans="1:20" hidden="1" x14ac:dyDescent="0.25">
      <c r="A3997" s="57">
        <v>29654898</v>
      </c>
      <c r="B3997" s="58">
        <v>45185</v>
      </c>
      <c r="C3997" s="2" t="s">
        <v>1182</v>
      </c>
      <c r="D3997" s="59" t="s">
        <v>1285</v>
      </c>
      <c r="E3997" s="34" t="s">
        <v>51</v>
      </c>
      <c r="F3997" s="34">
        <v>130619</v>
      </c>
      <c r="G3997" s="1" t="s">
        <v>422</v>
      </c>
      <c r="H3997" s="46">
        <v>125000</v>
      </c>
      <c r="I3997" s="46">
        <v>4150.05</v>
      </c>
      <c r="J3997" s="56">
        <v>5198</v>
      </c>
      <c r="K3997" s="34"/>
      <c r="L3997" s="34" t="s">
        <v>800</v>
      </c>
      <c r="M3997" s="5">
        <v>45183</v>
      </c>
      <c r="N3997" s="2" t="s">
        <v>1408</v>
      </c>
      <c r="O3997" s="5">
        <v>45191</v>
      </c>
      <c r="P3997" s="2"/>
      <c r="Q3997" s="2"/>
      <c r="R3997" s="1"/>
      <c r="S3997" s="45"/>
      <c r="T3997" s="31"/>
    </row>
    <row r="3998" spans="1:20" hidden="1" x14ac:dyDescent="0.25">
      <c r="A3998" s="57">
        <v>28559498</v>
      </c>
      <c r="B3998" s="58">
        <v>45185</v>
      </c>
      <c r="C3998" s="2" t="s">
        <v>1182</v>
      </c>
      <c r="D3998" s="59" t="s">
        <v>43</v>
      </c>
      <c r="E3998" s="34" t="s">
        <v>26</v>
      </c>
      <c r="F3998" s="34">
        <v>130620</v>
      </c>
      <c r="G3998" s="1" t="s">
        <v>424</v>
      </c>
      <c r="H3998" s="46">
        <v>11349.57</v>
      </c>
      <c r="I3998" s="46">
        <v>852.1</v>
      </c>
      <c r="J3998" s="56">
        <v>397</v>
      </c>
      <c r="K3998" s="34"/>
      <c r="L3998" s="34" t="s">
        <v>844</v>
      </c>
      <c r="M3998" s="5">
        <v>45183</v>
      </c>
      <c r="N3998" s="2"/>
      <c r="O3998" s="5" t="s">
        <v>1290</v>
      </c>
      <c r="P3998" s="2"/>
      <c r="Q3998" s="2"/>
      <c r="R3998" s="1"/>
      <c r="S3998" s="45"/>
      <c r="T3998" s="31"/>
    </row>
    <row r="3999" spans="1:20" hidden="1" x14ac:dyDescent="0.25">
      <c r="A3999" s="57">
        <v>28655898</v>
      </c>
      <c r="B3999" s="58">
        <v>45185</v>
      </c>
      <c r="C3999" s="2" t="s">
        <v>1182</v>
      </c>
      <c r="D3999" s="59" t="s">
        <v>35</v>
      </c>
      <c r="E3999" s="34" t="s">
        <v>26</v>
      </c>
      <c r="F3999" s="34">
        <v>130621</v>
      </c>
      <c r="G3999" s="1" t="s">
        <v>424</v>
      </c>
      <c r="H3999" s="46">
        <v>11100</v>
      </c>
      <c r="I3999" s="46">
        <v>1243.28</v>
      </c>
      <c r="J3999" s="56">
        <v>337</v>
      </c>
      <c r="K3999" s="34"/>
      <c r="L3999" s="34" t="s">
        <v>844</v>
      </c>
      <c r="M3999" s="5">
        <v>45183</v>
      </c>
      <c r="N3999" s="2" t="s">
        <v>1407</v>
      </c>
      <c r="O3999" s="5" t="s">
        <v>1290</v>
      </c>
      <c r="P3999" s="2"/>
      <c r="Q3999" s="2"/>
      <c r="R3999" s="1"/>
      <c r="S3999" s="45"/>
      <c r="T3999" s="31"/>
    </row>
    <row r="4000" spans="1:20" hidden="1" x14ac:dyDescent="0.25">
      <c r="A4000" s="57">
        <v>28790998</v>
      </c>
      <c r="B4000" s="58">
        <v>45185</v>
      </c>
      <c r="C4000" s="2" t="s">
        <v>1182</v>
      </c>
      <c r="D4000" s="59" t="s">
        <v>43</v>
      </c>
      <c r="E4000" s="34" t="s">
        <v>26</v>
      </c>
      <c r="F4000" s="34">
        <v>130622</v>
      </c>
      <c r="G4000" s="1" t="s">
        <v>424</v>
      </c>
      <c r="H4000" s="46">
        <v>21575.83</v>
      </c>
      <c r="I4000" s="46">
        <v>1619.87</v>
      </c>
      <c r="J4000" s="56">
        <v>790</v>
      </c>
      <c r="K4000" s="34"/>
      <c r="L4000" s="34" t="s">
        <v>844</v>
      </c>
      <c r="M4000" s="5">
        <v>45183</v>
      </c>
      <c r="N4000" s="2"/>
      <c r="O4000" s="5" t="s">
        <v>1290</v>
      </c>
      <c r="P4000" s="2"/>
      <c r="Q4000" s="2"/>
      <c r="R4000" s="1"/>
      <c r="S4000" s="45"/>
      <c r="T4000" s="31"/>
    </row>
    <row r="4001" spans="1:20" hidden="1" x14ac:dyDescent="0.25">
      <c r="A4001" s="57">
        <v>28851298</v>
      </c>
      <c r="B4001" s="58">
        <v>45184</v>
      </c>
      <c r="C4001" s="2" t="s">
        <v>1182</v>
      </c>
      <c r="D4001" s="59" t="s">
        <v>152</v>
      </c>
      <c r="E4001" s="34" t="s">
        <v>33</v>
      </c>
      <c r="F4001" s="34">
        <v>130623</v>
      </c>
      <c r="G4001" s="1" t="s">
        <v>425</v>
      </c>
      <c r="H4001" s="46">
        <v>8739</v>
      </c>
      <c r="I4001" s="46">
        <v>320.24</v>
      </c>
      <c r="J4001" s="56">
        <v>305</v>
      </c>
      <c r="K4001" s="34"/>
      <c r="L4001" s="34" t="s">
        <v>799</v>
      </c>
      <c r="M4001" s="5">
        <v>45183</v>
      </c>
      <c r="N4001" s="2" t="s">
        <v>1408</v>
      </c>
      <c r="O4001" s="5">
        <v>45191</v>
      </c>
      <c r="P4001" s="5"/>
      <c r="Q4001" s="2"/>
      <c r="R4001" s="1"/>
      <c r="S4001" s="45"/>
      <c r="T4001" s="31"/>
    </row>
    <row r="4002" spans="1:20" hidden="1" x14ac:dyDescent="0.25">
      <c r="A4002" s="57">
        <v>28957598</v>
      </c>
      <c r="B4002" s="58">
        <v>45187</v>
      </c>
      <c r="C4002" s="2" t="s">
        <v>1182</v>
      </c>
      <c r="D4002" s="59" t="s">
        <v>851</v>
      </c>
      <c r="E4002" s="34" t="s">
        <v>80</v>
      </c>
      <c r="F4002" s="34">
        <v>130624</v>
      </c>
      <c r="G4002" s="1" t="s">
        <v>423</v>
      </c>
      <c r="H4002" s="46">
        <v>8089</v>
      </c>
      <c r="I4002" s="46">
        <v>312.72000000000003</v>
      </c>
      <c r="J4002" s="56">
        <v>269</v>
      </c>
      <c r="K4002" s="34"/>
      <c r="L4002" s="34" t="s">
        <v>799</v>
      </c>
      <c r="M4002" s="5">
        <v>45183</v>
      </c>
      <c r="N4002" s="2"/>
      <c r="O4002" s="5">
        <v>45158</v>
      </c>
      <c r="P4002" s="2"/>
      <c r="Q4002" s="2"/>
      <c r="R4002" s="1"/>
      <c r="S4002" s="45"/>
      <c r="T4002" s="31"/>
    </row>
    <row r="4003" spans="1:20" hidden="1" x14ac:dyDescent="0.25">
      <c r="A4003" s="57">
        <v>28933298</v>
      </c>
      <c r="B4003" s="58">
        <v>45184</v>
      </c>
      <c r="C4003" s="2" t="s">
        <v>1182</v>
      </c>
      <c r="D4003" s="59" t="s">
        <v>32</v>
      </c>
      <c r="E4003" s="34" t="s">
        <v>33</v>
      </c>
      <c r="F4003" s="34">
        <v>130625</v>
      </c>
      <c r="G4003" s="1" t="s">
        <v>425</v>
      </c>
      <c r="H4003" s="46">
        <v>26000</v>
      </c>
      <c r="I4003" s="46">
        <v>952.78</v>
      </c>
      <c r="J4003" s="56">
        <v>914.19</v>
      </c>
      <c r="K4003" s="34"/>
      <c r="L4003" s="34" t="s">
        <v>799</v>
      </c>
      <c r="M4003" s="5">
        <v>45183</v>
      </c>
      <c r="N4003" s="2" t="s">
        <v>1408</v>
      </c>
      <c r="O4003" s="5">
        <v>45192</v>
      </c>
      <c r="P4003" s="5"/>
      <c r="Q4003" s="2"/>
      <c r="R4003" s="1"/>
      <c r="S4003" s="45"/>
      <c r="T4003" s="31"/>
    </row>
    <row r="4004" spans="1:20" hidden="1" x14ac:dyDescent="0.25">
      <c r="A4004" s="57">
        <v>28927898</v>
      </c>
      <c r="B4004" s="58">
        <v>45185</v>
      </c>
      <c r="C4004" s="2" t="s">
        <v>1182</v>
      </c>
      <c r="D4004" s="59" t="s">
        <v>1284</v>
      </c>
      <c r="E4004" s="34" t="s">
        <v>49</v>
      </c>
      <c r="F4004" s="34">
        <v>130626</v>
      </c>
      <c r="G4004" s="1" t="s">
        <v>424</v>
      </c>
      <c r="H4004" s="46">
        <v>33875</v>
      </c>
      <c r="I4004" s="46">
        <v>2543.2600000000002</v>
      </c>
      <c r="J4004" s="56">
        <v>1216</v>
      </c>
      <c r="K4004" s="34"/>
      <c r="L4004" s="34" t="s">
        <v>844</v>
      </c>
      <c r="M4004" s="5">
        <v>45183</v>
      </c>
      <c r="N4004" s="2"/>
      <c r="O4004" s="5" t="s">
        <v>1290</v>
      </c>
      <c r="P4004" s="2"/>
      <c r="Q4004" s="2"/>
      <c r="R4004" s="1"/>
      <c r="S4004" s="45"/>
      <c r="T4004" s="31"/>
    </row>
    <row r="4005" spans="1:20" hidden="1" x14ac:dyDescent="0.25">
      <c r="A4005" s="57">
        <v>29098198</v>
      </c>
      <c r="B4005" s="58">
        <v>45184</v>
      </c>
      <c r="C4005" s="2" t="s">
        <v>1182</v>
      </c>
      <c r="D4005" s="59" t="s">
        <v>110</v>
      </c>
      <c r="E4005" s="34" t="s">
        <v>51</v>
      </c>
      <c r="F4005" s="34">
        <v>130627</v>
      </c>
      <c r="G4005" s="1" t="s">
        <v>422</v>
      </c>
      <c r="H4005" s="46">
        <v>5429</v>
      </c>
      <c r="I4005" s="46">
        <v>198.95</v>
      </c>
      <c r="J4005" s="56">
        <v>173</v>
      </c>
      <c r="K4005" s="34"/>
      <c r="L4005" s="34" t="s">
        <v>799</v>
      </c>
      <c r="M4005" s="5">
        <v>45183</v>
      </c>
      <c r="N4005" s="2"/>
      <c r="O4005" s="5">
        <v>45189</v>
      </c>
      <c r="P4005" s="2"/>
      <c r="Q4005" s="2"/>
      <c r="R4005" s="1"/>
      <c r="S4005" s="45"/>
      <c r="T4005" s="31"/>
    </row>
    <row r="4006" spans="1:20" hidden="1" x14ac:dyDescent="0.25">
      <c r="A4006" s="57">
        <v>29136198</v>
      </c>
      <c r="B4006" s="58">
        <v>45184</v>
      </c>
      <c r="C4006" s="2" t="s">
        <v>1182</v>
      </c>
      <c r="D4006" s="59" t="s">
        <v>32</v>
      </c>
      <c r="E4006" s="34" t="s">
        <v>33</v>
      </c>
      <c r="F4006" s="34">
        <v>130628</v>
      </c>
      <c r="G4006" s="1" t="s">
        <v>425</v>
      </c>
      <c r="H4006" s="46">
        <v>9288.99</v>
      </c>
      <c r="I4006" s="46">
        <v>340.4</v>
      </c>
      <c r="J4006" s="56">
        <v>307</v>
      </c>
      <c r="K4006" s="34"/>
      <c r="L4006" s="34" t="s">
        <v>799</v>
      </c>
      <c r="M4006" s="5">
        <v>45183</v>
      </c>
      <c r="N4006" s="2" t="s">
        <v>1408</v>
      </c>
      <c r="O4006" s="5">
        <v>45192</v>
      </c>
      <c r="P4006" s="5"/>
      <c r="Q4006" s="2"/>
      <c r="R4006" s="1"/>
      <c r="S4006" s="45"/>
      <c r="T4006" s="31"/>
    </row>
    <row r="4007" spans="1:20" hidden="1" x14ac:dyDescent="0.25">
      <c r="A4007" s="57">
        <v>29060598</v>
      </c>
      <c r="B4007" s="58">
        <v>45185</v>
      </c>
      <c r="C4007" s="2" t="s">
        <v>1182</v>
      </c>
      <c r="D4007" s="59" t="s">
        <v>826</v>
      </c>
      <c r="E4007" s="34" t="s">
        <v>49</v>
      </c>
      <c r="F4007" s="34">
        <v>130629</v>
      </c>
      <c r="G4007" s="1" t="s">
        <v>424</v>
      </c>
      <c r="H4007" s="46">
        <v>16149.37</v>
      </c>
      <c r="I4007" s="46">
        <v>1212.46</v>
      </c>
      <c r="J4007" s="56">
        <v>603</v>
      </c>
      <c r="K4007" s="34"/>
      <c r="L4007" s="34" t="s">
        <v>844</v>
      </c>
      <c r="M4007" s="5">
        <v>45183</v>
      </c>
      <c r="N4007" s="2"/>
      <c r="O4007" s="5" t="s">
        <v>1290</v>
      </c>
      <c r="P4007" s="2"/>
      <c r="Q4007" s="2"/>
      <c r="R4007" s="1"/>
      <c r="S4007" s="45"/>
      <c r="T4007" s="31"/>
    </row>
    <row r="4008" spans="1:20" hidden="1" x14ac:dyDescent="0.25">
      <c r="A4008" s="57">
        <v>29176198</v>
      </c>
      <c r="B4008" s="58">
        <v>45184</v>
      </c>
      <c r="C4008" s="2" t="s">
        <v>1182</v>
      </c>
      <c r="D4008" s="59" t="s">
        <v>110</v>
      </c>
      <c r="E4008" s="34" t="s">
        <v>51</v>
      </c>
      <c r="F4008" s="34">
        <v>130630</v>
      </c>
      <c r="G4008" s="1" t="s">
        <v>422</v>
      </c>
      <c r="H4008" s="46">
        <v>21770.45</v>
      </c>
      <c r="I4008" s="46">
        <v>797.78</v>
      </c>
      <c r="J4008" s="56">
        <v>829</v>
      </c>
      <c r="K4008" s="34"/>
      <c r="L4008" s="34" t="s">
        <v>799</v>
      </c>
      <c r="M4008" s="5">
        <v>45183</v>
      </c>
      <c r="N4008" s="2"/>
      <c r="O4008" s="5">
        <v>45189</v>
      </c>
      <c r="P4008" s="2"/>
      <c r="Q4008" s="2"/>
      <c r="R4008" s="1"/>
      <c r="S4008" s="45"/>
      <c r="T4008" s="31"/>
    </row>
    <row r="4009" spans="1:20" hidden="1" x14ac:dyDescent="0.25">
      <c r="A4009" s="57">
        <v>29514398</v>
      </c>
      <c r="B4009" s="58">
        <v>45184</v>
      </c>
      <c r="C4009" s="2" t="s">
        <v>1182</v>
      </c>
      <c r="D4009" s="59" t="s">
        <v>152</v>
      </c>
      <c r="E4009" s="34" t="s">
        <v>33</v>
      </c>
      <c r="F4009" s="34">
        <v>130631</v>
      </c>
      <c r="G4009" s="1" t="s">
        <v>425</v>
      </c>
      <c r="H4009" s="46">
        <v>8280</v>
      </c>
      <c r="I4009" s="46">
        <v>303.42</v>
      </c>
      <c r="J4009" s="56">
        <v>269</v>
      </c>
      <c r="K4009" s="34"/>
      <c r="L4009" s="34" t="s">
        <v>799</v>
      </c>
      <c r="M4009" s="5">
        <v>45183</v>
      </c>
      <c r="N4009" s="2"/>
      <c r="O4009" s="5">
        <v>45190</v>
      </c>
      <c r="P4009" s="2"/>
      <c r="Q4009" s="2"/>
      <c r="R4009" s="1"/>
      <c r="S4009" s="45"/>
      <c r="T4009" s="31"/>
    </row>
    <row r="4010" spans="1:20" hidden="1" x14ac:dyDescent="0.25">
      <c r="A4010" s="57">
        <v>29527198</v>
      </c>
      <c r="B4010" s="58">
        <v>45184</v>
      </c>
      <c r="C4010" s="2" t="s">
        <v>1182</v>
      </c>
      <c r="D4010" s="59" t="s">
        <v>152</v>
      </c>
      <c r="E4010" s="34" t="s">
        <v>33</v>
      </c>
      <c r="F4010" s="34">
        <v>130632</v>
      </c>
      <c r="G4010" s="1" t="s">
        <v>425</v>
      </c>
      <c r="H4010" s="46">
        <v>6659</v>
      </c>
      <c r="I4010" s="46">
        <v>244.02</v>
      </c>
      <c r="J4010" s="56">
        <v>235</v>
      </c>
      <c r="K4010" s="34"/>
      <c r="L4010" s="34" t="s">
        <v>799</v>
      </c>
      <c r="M4010" s="5">
        <v>45183</v>
      </c>
      <c r="N4010" s="2"/>
      <c r="O4010" s="5">
        <v>45190</v>
      </c>
      <c r="P4010" s="2"/>
      <c r="Q4010" s="2"/>
      <c r="R4010" s="1"/>
      <c r="S4010" s="45"/>
      <c r="T4010" s="31"/>
    </row>
    <row r="4011" spans="1:20" hidden="1" x14ac:dyDescent="0.25">
      <c r="A4011" s="57">
        <v>29158498</v>
      </c>
      <c r="B4011" s="58">
        <v>45184</v>
      </c>
      <c r="C4011" s="2" t="s">
        <v>1182</v>
      </c>
      <c r="D4011" s="59" t="s">
        <v>32</v>
      </c>
      <c r="E4011" s="34" t="s">
        <v>33</v>
      </c>
      <c r="F4011" s="34">
        <v>130633</v>
      </c>
      <c r="G4011" s="1" t="s">
        <v>425</v>
      </c>
      <c r="H4011" s="46">
        <v>34174</v>
      </c>
      <c r="I4011" s="46">
        <v>1252.31</v>
      </c>
      <c r="J4011" s="56">
        <v>1311</v>
      </c>
      <c r="K4011" s="34"/>
      <c r="L4011" s="34" t="s">
        <v>799</v>
      </c>
      <c r="M4011" s="5">
        <v>45183</v>
      </c>
      <c r="N4011" s="2" t="s">
        <v>1408</v>
      </c>
      <c r="O4011" s="5">
        <v>45192</v>
      </c>
      <c r="P4011" s="5"/>
      <c r="Q4011" s="2"/>
      <c r="R4011" s="1"/>
      <c r="S4011" s="45"/>
      <c r="T4011" s="31"/>
    </row>
    <row r="4012" spans="1:20" hidden="1" x14ac:dyDescent="0.25">
      <c r="A4012" s="57">
        <v>29654098</v>
      </c>
      <c r="B4012" s="58">
        <v>45185</v>
      </c>
      <c r="C4012" s="2" t="s">
        <v>1182</v>
      </c>
      <c r="D4012" s="59" t="s">
        <v>43</v>
      </c>
      <c r="E4012" s="34" t="s">
        <v>26</v>
      </c>
      <c r="F4012" s="34">
        <v>130634</v>
      </c>
      <c r="G4012" s="1" t="s">
        <v>424</v>
      </c>
      <c r="H4012" s="46">
        <v>11236.07</v>
      </c>
      <c r="I4012" s="46">
        <v>843.58</v>
      </c>
      <c r="J4012" s="56">
        <v>397</v>
      </c>
      <c r="K4012" s="34"/>
      <c r="L4012" s="34" t="s">
        <v>844</v>
      </c>
      <c r="M4012" s="5">
        <v>45183</v>
      </c>
      <c r="N4012" s="2"/>
      <c r="O4012" s="5" t="s">
        <v>1290</v>
      </c>
      <c r="P4012" s="2"/>
      <c r="Q4012" s="2"/>
      <c r="R4012" s="1"/>
      <c r="S4012" s="45"/>
      <c r="T4012" s="31"/>
    </row>
    <row r="4013" spans="1:20" hidden="1" x14ac:dyDescent="0.25">
      <c r="A4013" s="57">
        <v>29794898</v>
      </c>
      <c r="B4013" s="58">
        <v>45185</v>
      </c>
      <c r="C4013" s="2" t="s">
        <v>1182</v>
      </c>
      <c r="D4013" s="59" t="s">
        <v>35</v>
      </c>
      <c r="E4013" s="34" t="s">
        <v>26</v>
      </c>
      <c r="F4013" s="34">
        <v>130636</v>
      </c>
      <c r="G4013" s="1" t="s">
        <v>424</v>
      </c>
      <c r="H4013" s="46">
        <v>10275.07</v>
      </c>
      <c r="I4013" s="46">
        <v>1150.8800000000001</v>
      </c>
      <c r="J4013" s="56">
        <v>335</v>
      </c>
      <c r="K4013" s="34"/>
      <c r="L4013" s="34" t="s">
        <v>844</v>
      </c>
      <c r="M4013" s="5">
        <v>45183</v>
      </c>
      <c r="N4013" s="2" t="s">
        <v>1407</v>
      </c>
      <c r="O4013" s="5" t="s">
        <v>1290</v>
      </c>
      <c r="P4013" s="2"/>
      <c r="Q4013" s="2"/>
      <c r="R4013" s="1"/>
      <c r="S4013" s="45"/>
      <c r="T4013" s="31"/>
    </row>
    <row r="4014" spans="1:20" hidden="1" x14ac:dyDescent="0.25">
      <c r="A4014" s="57">
        <v>28798098</v>
      </c>
      <c r="B4014" s="58">
        <v>45187</v>
      </c>
      <c r="C4014" s="2" t="s">
        <v>1182</v>
      </c>
      <c r="D4014" s="59" t="s">
        <v>954</v>
      </c>
      <c r="E4014" s="34" t="s">
        <v>5</v>
      </c>
      <c r="F4014" s="34">
        <v>130652</v>
      </c>
      <c r="G4014" s="1" t="s">
        <v>422</v>
      </c>
      <c r="H4014" s="46">
        <v>8089</v>
      </c>
      <c r="I4014" s="46">
        <v>265.26</v>
      </c>
      <c r="J4014" s="56">
        <v>269.41899999999998</v>
      </c>
      <c r="K4014" s="34"/>
      <c r="L4014" s="34" t="s">
        <v>659</v>
      </c>
      <c r="M4014" s="5">
        <v>45183</v>
      </c>
      <c r="N4014" s="2" t="s">
        <v>1408</v>
      </c>
      <c r="O4014" s="5">
        <v>45203</v>
      </c>
      <c r="P4014" s="2"/>
      <c r="Q4014" s="2"/>
      <c r="R4014" s="1"/>
      <c r="S4014" s="45"/>
      <c r="T4014" s="31"/>
    </row>
    <row r="4015" spans="1:20" hidden="1" x14ac:dyDescent="0.25">
      <c r="A4015" s="57">
        <v>29088698</v>
      </c>
      <c r="B4015" s="58">
        <v>45187</v>
      </c>
      <c r="C4015" s="2" t="s">
        <v>1182</v>
      </c>
      <c r="D4015" s="59" t="s">
        <v>181</v>
      </c>
      <c r="E4015" s="34" t="s">
        <v>5</v>
      </c>
      <c r="F4015" s="34">
        <v>130657</v>
      </c>
      <c r="G4015" s="1" t="s">
        <v>422</v>
      </c>
      <c r="H4015" s="46">
        <v>6659</v>
      </c>
      <c r="I4015" s="46">
        <v>219.33</v>
      </c>
      <c r="J4015" s="56">
        <v>225.01300000000001</v>
      </c>
      <c r="K4015" s="34"/>
      <c r="L4015" s="34" t="s">
        <v>659</v>
      </c>
      <c r="M4015" s="5">
        <v>45183</v>
      </c>
      <c r="N4015" s="2"/>
      <c r="O4015" s="5">
        <v>45195</v>
      </c>
      <c r="P4015" s="2"/>
      <c r="Q4015" s="2"/>
      <c r="R4015" s="1"/>
      <c r="S4015" s="45"/>
      <c r="T4015" s="31"/>
    </row>
    <row r="4016" spans="1:20" hidden="1" x14ac:dyDescent="0.25">
      <c r="A4016" s="57">
        <v>28633198</v>
      </c>
      <c r="B4016" s="58">
        <v>45187</v>
      </c>
      <c r="C4016" s="2" t="s">
        <v>1182</v>
      </c>
      <c r="D4016" s="59" t="s">
        <v>1231</v>
      </c>
      <c r="E4016" s="34" t="s">
        <v>5</v>
      </c>
      <c r="F4016" s="34">
        <v>130660</v>
      </c>
      <c r="G4016" s="1" t="s">
        <v>422</v>
      </c>
      <c r="H4016" s="46">
        <v>8499</v>
      </c>
      <c r="I4016" s="46">
        <v>275.64</v>
      </c>
      <c r="J4016" s="56">
        <v>272.84500000000003</v>
      </c>
      <c r="K4016" s="34"/>
      <c r="L4016" s="34" t="s">
        <v>659</v>
      </c>
      <c r="M4016" s="5">
        <v>45183</v>
      </c>
      <c r="N4016" s="2"/>
      <c r="O4016" s="5">
        <v>45198</v>
      </c>
      <c r="P4016" s="2"/>
      <c r="Q4016" s="2"/>
      <c r="R4016" s="1"/>
      <c r="S4016" s="45"/>
      <c r="T4016" s="31"/>
    </row>
    <row r="4017" spans="1:20" hidden="1" x14ac:dyDescent="0.25">
      <c r="A4017" s="57">
        <v>28894798</v>
      </c>
      <c r="B4017" s="58">
        <v>45187</v>
      </c>
      <c r="C4017" s="2" t="s">
        <v>1182</v>
      </c>
      <c r="D4017" s="59" t="s">
        <v>344</v>
      </c>
      <c r="E4017" s="34" t="s">
        <v>5</v>
      </c>
      <c r="F4017" s="34">
        <v>130662</v>
      </c>
      <c r="G4017" s="1" t="s">
        <v>422</v>
      </c>
      <c r="H4017" s="46">
        <v>15337.25</v>
      </c>
      <c r="I4017" s="46">
        <v>503.78</v>
      </c>
      <c r="J4017" s="56">
        <v>513.62699999999995</v>
      </c>
      <c r="K4017" s="34"/>
      <c r="L4017" s="34" t="s">
        <v>659</v>
      </c>
      <c r="M4017" s="5">
        <v>45183</v>
      </c>
      <c r="N4017" s="2"/>
      <c r="O4017" s="5">
        <v>45194</v>
      </c>
      <c r="P4017" s="2"/>
      <c r="Q4017" s="2"/>
      <c r="R4017" s="1"/>
      <c r="S4017" s="45"/>
      <c r="T4017" s="31"/>
    </row>
    <row r="4018" spans="1:20" hidden="1" x14ac:dyDescent="0.25">
      <c r="A4018" s="57">
        <v>28944398</v>
      </c>
      <c r="B4018" s="58">
        <v>45187</v>
      </c>
      <c r="C4018" s="2" t="s">
        <v>1182</v>
      </c>
      <c r="D4018" s="59" t="s">
        <v>344</v>
      </c>
      <c r="E4018" s="34" t="s">
        <v>5</v>
      </c>
      <c r="F4018" s="34">
        <v>130664</v>
      </c>
      <c r="G4018" s="1" t="s">
        <v>422</v>
      </c>
      <c r="H4018" s="46">
        <v>6659</v>
      </c>
      <c r="I4018" s="46">
        <v>222.38</v>
      </c>
      <c r="J4018" s="56">
        <v>235.173</v>
      </c>
      <c r="K4018" s="34"/>
      <c r="L4018" s="34" t="s">
        <v>659</v>
      </c>
      <c r="M4018" s="5">
        <v>45183</v>
      </c>
      <c r="N4018" s="2"/>
      <c r="O4018" s="5">
        <v>45194</v>
      </c>
      <c r="P4018" s="2"/>
      <c r="Q4018" s="2"/>
      <c r="R4018" s="1"/>
      <c r="S4018" s="45"/>
      <c r="T4018" s="31"/>
    </row>
    <row r="4019" spans="1:20" hidden="1" x14ac:dyDescent="0.25">
      <c r="A4019" s="57">
        <v>29198298</v>
      </c>
      <c r="B4019" s="58">
        <v>45187</v>
      </c>
      <c r="C4019" s="2" t="s">
        <v>1182</v>
      </c>
      <c r="D4019" s="59" t="s">
        <v>69</v>
      </c>
      <c r="E4019" s="34" t="s">
        <v>5</v>
      </c>
      <c r="F4019" s="34">
        <v>130665</v>
      </c>
      <c r="G4019" s="1" t="s">
        <v>422</v>
      </c>
      <c r="H4019" s="46">
        <v>6659</v>
      </c>
      <c r="I4019" s="46">
        <v>222.38</v>
      </c>
      <c r="J4019" s="56">
        <v>235.173</v>
      </c>
      <c r="K4019" s="34"/>
      <c r="L4019" s="34" t="s">
        <v>659</v>
      </c>
      <c r="M4019" s="5">
        <v>45183</v>
      </c>
      <c r="N4019" s="2"/>
      <c r="O4019" s="5">
        <v>45194</v>
      </c>
      <c r="P4019" s="2"/>
      <c r="Q4019" s="2"/>
      <c r="R4019" s="1"/>
      <c r="S4019" s="45"/>
      <c r="T4019" s="31"/>
    </row>
    <row r="4020" spans="1:20" hidden="1" x14ac:dyDescent="0.25">
      <c r="A4020" s="57">
        <v>28716498</v>
      </c>
      <c r="B4020" s="58">
        <v>45187</v>
      </c>
      <c r="C4020" s="2" t="s">
        <v>1182</v>
      </c>
      <c r="D4020" s="59" t="s">
        <v>181</v>
      </c>
      <c r="E4020" s="34" t="s">
        <v>5</v>
      </c>
      <c r="F4020" s="34">
        <v>130670</v>
      </c>
      <c r="G4020" s="1" t="s">
        <v>422</v>
      </c>
      <c r="H4020" s="46">
        <v>13159.93</v>
      </c>
      <c r="I4020" s="46">
        <v>438.66</v>
      </c>
      <c r="J4020" s="56">
        <v>462.041</v>
      </c>
      <c r="K4020" s="34"/>
      <c r="L4020" s="34" t="s">
        <v>659</v>
      </c>
      <c r="M4020" s="5">
        <v>45183</v>
      </c>
      <c r="N4020" s="2"/>
      <c r="O4020" s="5">
        <v>45197</v>
      </c>
      <c r="P4020" s="2"/>
      <c r="Q4020" s="2"/>
      <c r="R4020" s="1"/>
      <c r="S4020" s="45"/>
      <c r="T4020" s="31"/>
    </row>
    <row r="4021" spans="1:20" hidden="1" x14ac:dyDescent="0.25">
      <c r="A4021" s="57">
        <v>29171898</v>
      </c>
      <c r="B4021" s="58">
        <v>45187</v>
      </c>
      <c r="C4021" s="2" t="s">
        <v>1182</v>
      </c>
      <c r="D4021" s="59" t="s">
        <v>181</v>
      </c>
      <c r="E4021" s="34" t="s">
        <v>5</v>
      </c>
      <c r="F4021" s="34">
        <v>130671</v>
      </c>
      <c r="G4021" s="1" t="s">
        <v>422</v>
      </c>
      <c r="H4021" s="46">
        <v>7449</v>
      </c>
      <c r="I4021" s="46">
        <v>250.31</v>
      </c>
      <c r="J4021" s="56">
        <v>268.23599999999999</v>
      </c>
      <c r="K4021" s="34"/>
      <c r="L4021" s="34" t="s">
        <v>659</v>
      </c>
      <c r="M4021" s="5">
        <v>45183</v>
      </c>
      <c r="N4021" s="2"/>
      <c r="O4021" s="5">
        <v>45195</v>
      </c>
      <c r="P4021" s="2"/>
      <c r="Q4021" s="2"/>
      <c r="R4021" s="1"/>
      <c r="S4021" s="45"/>
      <c r="T4021" s="31"/>
    </row>
    <row r="4022" spans="1:20" hidden="1" x14ac:dyDescent="0.25">
      <c r="A4022" s="57">
        <v>29646398</v>
      </c>
      <c r="B4022" s="58">
        <v>45187</v>
      </c>
      <c r="C4022" s="2" t="s">
        <v>1182</v>
      </c>
      <c r="D4022" s="59" t="s">
        <v>7</v>
      </c>
      <c r="E4022" s="34" t="s">
        <v>5</v>
      </c>
      <c r="F4022" s="34">
        <v>130672</v>
      </c>
      <c r="G4022" s="1" t="s">
        <v>422</v>
      </c>
      <c r="H4022" s="46">
        <v>13889</v>
      </c>
      <c r="I4022" s="46">
        <v>473.87</v>
      </c>
      <c r="J4022" s="56">
        <v>524</v>
      </c>
      <c r="K4022" s="34"/>
      <c r="L4022" s="34" t="s">
        <v>659</v>
      </c>
      <c r="M4022" s="5">
        <v>45183</v>
      </c>
      <c r="N4022" s="2"/>
      <c r="O4022" s="5">
        <v>45196</v>
      </c>
      <c r="P4022" s="2"/>
      <c r="Q4022" s="2"/>
      <c r="R4022" s="1"/>
      <c r="S4022" s="45"/>
      <c r="T4022" s="31"/>
    </row>
    <row r="4023" spans="1:20" hidden="1" x14ac:dyDescent="0.25">
      <c r="A4023" s="57">
        <v>29710798</v>
      </c>
      <c r="B4023" s="58">
        <v>45187</v>
      </c>
      <c r="C4023" s="2" t="s">
        <v>1182</v>
      </c>
      <c r="D4023" s="59" t="s">
        <v>69</v>
      </c>
      <c r="E4023" s="34" t="s">
        <v>5</v>
      </c>
      <c r="F4023" s="34">
        <v>130679</v>
      </c>
      <c r="G4023" s="1" t="s">
        <v>422</v>
      </c>
      <c r="H4023" s="46">
        <v>4349</v>
      </c>
      <c r="I4023" s="46">
        <v>140.26</v>
      </c>
      <c r="J4023" s="56">
        <v>137</v>
      </c>
      <c r="K4023" s="34"/>
      <c r="L4023" s="34" t="s">
        <v>659</v>
      </c>
      <c r="M4023" s="5">
        <v>45183</v>
      </c>
      <c r="N4023" s="2"/>
      <c r="O4023" s="5">
        <v>45194</v>
      </c>
      <c r="P4023" s="2"/>
      <c r="Q4023" s="2"/>
      <c r="R4023" s="1"/>
      <c r="S4023" s="45"/>
      <c r="T4023" s="31"/>
    </row>
    <row r="4024" spans="1:20" hidden="1" x14ac:dyDescent="0.25">
      <c r="A4024" s="57">
        <v>28385098</v>
      </c>
      <c r="B4024" s="58">
        <v>45187</v>
      </c>
      <c r="C4024" s="2" t="s">
        <v>1182</v>
      </c>
      <c r="D4024" s="59" t="s">
        <v>4</v>
      </c>
      <c r="E4024" s="34" t="s">
        <v>5</v>
      </c>
      <c r="F4024" s="34">
        <v>130685</v>
      </c>
      <c r="G4024" s="1" t="s">
        <v>422</v>
      </c>
      <c r="H4024" s="46">
        <v>6106.24</v>
      </c>
      <c r="I4024" s="46">
        <v>197.71</v>
      </c>
      <c r="J4024" s="56">
        <v>195</v>
      </c>
      <c r="K4024" s="34"/>
      <c r="L4024" s="34" t="s">
        <v>659</v>
      </c>
      <c r="M4024" s="5">
        <v>45183</v>
      </c>
      <c r="N4024" s="2"/>
      <c r="O4024" s="5">
        <v>45196</v>
      </c>
      <c r="P4024" s="2"/>
      <c r="Q4024" s="2"/>
      <c r="R4024" s="1"/>
      <c r="S4024" s="45"/>
      <c r="T4024" s="31"/>
    </row>
    <row r="4025" spans="1:20" hidden="1" x14ac:dyDescent="0.25">
      <c r="A4025" s="57">
        <v>28655398</v>
      </c>
      <c r="B4025" s="58">
        <v>45187</v>
      </c>
      <c r="C4025" s="2" t="s">
        <v>1182</v>
      </c>
      <c r="D4025" s="59" t="s">
        <v>752</v>
      </c>
      <c r="E4025" s="34" t="s">
        <v>5</v>
      </c>
      <c r="F4025" s="34">
        <v>130688</v>
      </c>
      <c r="G4025" s="1" t="s">
        <v>422</v>
      </c>
      <c r="H4025" s="46">
        <v>7000</v>
      </c>
      <c r="I4025" s="46">
        <v>237.3</v>
      </c>
      <c r="J4025" s="56">
        <v>259</v>
      </c>
      <c r="K4025" s="34"/>
      <c r="L4025" s="34" t="s">
        <v>659</v>
      </c>
      <c r="M4025" s="5">
        <v>45183</v>
      </c>
      <c r="N4025" s="2"/>
      <c r="O4025" s="5">
        <v>45195</v>
      </c>
      <c r="P4025" s="2"/>
      <c r="Q4025" s="2"/>
      <c r="R4025" s="1"/>
      <c r="S4025" s="45"/>
      <c r="T4025" s="31"/>
    </row>
    <row r="4026" spans="1:20" hidden="1" x14ac:dyDescent="0.25">
      <c r="A4026" s="57">
        <v>29312398</v>
      </c>
      <c r="B4026" s="58">
        <v>45184</v>
      </c>
      <c r="C4026" s="2" t="s">
        <v>1182</v>
      </c>
      <c r="D4026" s="59" t="s">
        <v>292</v>
      </c>
      <c r="E4026" s="34" t="s">
        <v>51</v>
      </c>
      <c r="F4026" s="34">
        <v>130693</v>
      </c>
      <c r="G4026" s="1" t="s">
        <v>422</v>
      </c>
      <c r="H4026" s="46">
        <v>103500</v>
      </c>
      <c r="I4026" s="46">
        <v>3792.78</v>
      </c>
      <c r="J4026" s="56">
        <v>4179.2700000000004</v>
      </c>
      <c r="K4026" s="34"/>
      <c r="L4026" s="34" t="s">
        <v>799</v>
      </c>
      <c r="M4026" s="5">
        <v>45183</v>
      </c>
      <c r="N4026" s="2"/>
      <c r="O4026" s="5">
        <v>45188</v>
      </c>
      <c r="P4026" s="2"/>
      <c r="Q4026" s="2"/>
      <c r="R4026" s="1"/>
      <c r="S4026" s="45"/>
      <c r="T4026" s="31"/>
    </row>
    <row r="4027" spans="1:20" hidden="1" x14ac:dyDescent="0.25">
      <c r="A4027" s="57">
        <v>29531698</v>
      </c>
      <c r="B4027" s="58">
        <v>45187</v>
      </c>
      <c r="C4027" s="2" t="s">
        <v>1182</v>
      </c>
      <c r="D4027" s="59" t="s">
        <v>723</v>
      </c>
      <c r="E4027" s="34" t="s">
        <v>5</v>
      </c>
      <c r="F4027" s="34">
        <v>130699</v>
      </c>
      <c r="G4027" s="1" t="s">
        <v>422</v>
      </c>
      <c r="H4027" s="46">
        <v>6138.03</v>
      </c>
      <c r="I4027" s="46">
        <v>200.85</v>
      </c>
      <c r="J4027" s="56">
        <v>203</v>
      </c>
      <c r="K4027" s="34"/>
      <c r="L4027" s="34" t="s">
        <v>659</v>
      </c>
      <c r="M4027" s="5">
        <v>45183</v>
      </c>
      <c r="N4027" s="2"/>
      <c r="O4027" s="5">
        <v>45190</v>
      </c>
      <c r="P4027" s="2"/>
      <c r="Q4027" s="2"/>
      <c r="R4027" s="1"/>
      <c r="S4027" s="45"/>
      <c r="T4027" s="31"/>
    </row>
    <row r="4028" spans="1:20" hidden="1" x14ac:dyDescent="0.25">
      <c r="A4028" s="57">
        <v>28383098</v>
      </c>
      <c r="B4028" s="58">
        <v>45187</v>
      </c>
      <c r="C4028" s="2" t="s">
        <v>1182</v>
      </c>
      <c r="D4028" s="59" t="s">
        <v>74</v>
      </c>
      <c r="E4028" s="34" t="s">
        <v>5</v>
      </c>
      <c r="F4028" s="34">
        <v>130703</v>
      </c>
      <c r="G4028" s="1" t="s">
        <v>422</v>
      </c>
      <c r="H4028" s="46">
        <v>9500</v>
      </c>
      <c r="I4028" s="46">
        <v>307.5</v>
      </c>
      <c r="J4028" s="56">
        <v>303</v>
      </c>
      <c r="K4028" s="34"/>
      <c r="L4028" s="34" t="s">
        <v>659</v>
      </c>
      <c r="M4028" s="5">
        <v>45183</v>
      </c>
      <c r="N4028" s="2"/>
      <c r="O4028" s="5">
        <v>45195</v>
      </c>
      <c r="P4028" s="2"/>
      <c r="Q4028" s="2"/>
      <c r="R4028" s="1"/>
      <c r="S4028" s="45"/>
      <c r="T4028" s="31"/>
    </row>
    <row r="4029" spans="1:20" hidden="1" x14ac:dyDescent="0.25">
      <c r="A4029" s="57">
        <v>29214098</v>
      </c>
      <c r="B4029" s="58">
        <v>45185</v>
      </c>
      <c r="C4029" s="2" t="s">
        <v>1182</v>
      </c>
      <c r="D4029" s="59" t="s">
        <v>1288</v>
      </c>
      <c r="E4029" s="34" t="s">
        <v>51</v>
      </c>
      <c r="F4029" s="34">
        <v>130704</v>
      </c>
      <c r="G4029" s="1" t="s">
        <v>422</v>
      </c>
      <c r="H4029" s="46">
        <v>154916.07999999999</v>
      </c>
      <c r="I4029" s="46">
        <v>3957.47</v>
      </c>
      <c r="J4029" s="56">
        <v>6167.08</v>
      </c>
      <c r="K4029" s="34"/>
      <c r="L4029" s="34" t="s">
        <v>844</v>
      </c>
      <c r="M4029" s="5">
        <v>45183</v>
      </c>
      <c r="N4029" s="2"/>
      <c r="O4029" s="5" t="s">
        <v>1290</v>
      </c>
      <c r="P4029" s="2"/>
      <c r="Q4029" s="2"/>
      <c r="R4029" s="1"/>
      <c r="S4029" s="45"/>
      <c r="T4029" s="31"/>
    </row>
    <row r="4030" spans="1:20" hidden="1" x14ac:dyDescent="0.25">
      <c r="A4030" s="57">
        <v>28477098</v>
      </c>
      <c r="B4030" s="58">
        <v>45185</v>
      </c>
      <c r="C4030" s="2" t="s">
        <v>1182</v>
      </c>
      <c r="D4030" s="59" t="s">
        <v>973</v>
      </c>
      <c r="E4030" s="34" t="s">
        <v>26</v>
      </c>
      <c r="F4030" s="34">
        <v>130710</v>
      </c>
      <c r="G4030" s="1" t="s">
        <v>424</v>
      </c>
      <c r="H4030" s="46">
        <v>81000</v>
      </c>
      <c r="I4030" s="46">
        <v>9072.58</v>
      </c>
      <c r="J4030" s="56">
        <v>2613.87</v>
      </c>
      <c r="K4030" s="34"/>
      <c r="L4030" s="34" t="s">
        <v>844</v>
      </c>
      <c r="M4030" s="5">
        <v>45183</v>
      </c>
      <c r="N4030" s="2" t="s">
        <v>1407</v>
      </c>
      <c r="O4030" s="5" t="s">
        <v>1290</v>
      </c>
      <c r="P4030" s="2"/>
      <c r="Q4030" s="2"/>
      <c r="R4030" s="1"/>
      <c r="S4030" s="45"/>
      <c r="T4030" s="31"/>
    </row>
    <row r="4031" spans="1:20" hidden="1" x14ac:dyDescent="0.25">
      <c r="A4031" s="57"/>
      <c r="B4031" s="58">
        <v>45184</v>
      </c>
      <c r="C4031" s="2" t="s">
        <v>1182</v>
      </c>
      <c r="D4031" s="59" t="s">
        <v>22</v>
      </c>
      <c r="E4031" s="34" t="s">
        <v>16</v>
      </c>
      <c r="F4031" s="34">
        <v>130738</v>
      </c>
      <c r="G4031" s="1" t="s">
        <v>423</v>
      </c>
      <c r="H4031" s="46">
        <v>1305.1400000000001</v>
      </c>
      <c r="I4031" s="46">
        <v>103.44</v>
      </c>
      <c r="J4031" s="56">
        <v>59.777999999999999</v>
      </c>
      <c r="K4031" s="34"/>
      <c r="L4031" s="34" t="s">
        <v>61</v>
      </c>
      <c r="M4031" s="5">
        <v>45184</v>
      </c>
      <c r="N4031" s="2" t="s">
        <v>1408</v>
      </c>
      <c r="O4031" s="5" t="s">
        <v>1304</v>
      </c>
      <c r="P4031" s="2"/>
      <c r="Q4031" s="2"/>
      <c r="R4031" s="1"/>
      <c r="S4031" s="45"/>
      <c r="T4031" s="31"/>
    </row>
    <row r="4032" spans="1:20" hidden="1" x14ac:dyDescent="0.25">
      <c r="A4032" s="57">
        <v>31121299</v>
      </c>
      <c r="B4032" s="58">
        <v>45184</v>
      </c>
      <c r="C4032" s="2" t="s">
        <v>1182</v>
      </c>
      <c r="D4032" s="59" t="s">
        <v>14</v>
      </c>
      <c r="E4032" s="34" t="s">
        <v>10</v>
      </c>
      <c r="F4032" s="34">
        <v>130739</v>
      </c>
      <c r="G4032" s="1" t="s">
        <v>423</v>
      </c>
      <c r="H4032" s="46">
        <v>566.58000000000004</v>
      </c>
      <c r="I4032" s="46">
        <v>83.64</v>
      </c>
      <c r="J4032" s="56">
        <v>33.75</v>
      </c>
      <c r="K4032" s="34"/>
      <c r="L4032" s="34" t="s">
        <v>61</v>
      </c>
      <c r="M4032" s="5">
        <v>45184</v>
      </c>
      <c r="N4032" s="2" t="s">
        <v>1407</v>
      </c>
      <c r="O4032" s="5" t="str">
        <f>VLOOKUP(F:F,[1]Notas!$A:$G,5,FALSE)</f>
        <v>09/10/2023</v>
      </c>
      <c r="P4032" s="2"/>
      <c r="Q4032" s="2"/>
      <c r="R4032" s="1"/>
      <c r="S4032" s="45"/>
      <c r="T4032" s="31"/>
    </row>
    <row r="4033" spans="1:20" hidden="1" x14ac:dyDescent="0.25">
      <c r="A4033" s="57">
        <v>31121300</v>
      </c>
      <c r="B4033" s="58">
        <v>45184</v>
      </c>
      <c r="C4033" s="2" t="s">
        <v>1182</v>
      </c>
      <c r="D4033" s="59" t="s">
        <v>721</v>
      </c>
      <c r="E4033" s="34" t="s">
        <v>6</v>
      </c>
      <c r="F4033" s="34">
        <v>130740</v>
      </c>
      <c r="G4033" s="1" t="s">
        <v>422</v>
      </c>
      <c r="H4033" s="46">
        <v>991.14</v>
      </c>
      <c r="I4033" s="46">
        <v>250</v>
      </c>
      <c r="J4033" s="56">
        <v>67.5</v>
      </c>
      <c r="K4033" s="34"/>
      <c r="L4033" s="34" t="s">
        <v>655</v>
      </c>
      <c r="M4033" s="5">
        <v>45184</v>
      </c>
      <c r="N4033" s="2"/>
      <c r="O4033" s="5">
        <v>45196</v>
      </c>
      <c r="P4033" s="2"/>
      <c r="Q4033" s="2"/>
      <c r="R4033" s="1"/>
      <c r="S4033" s="45"/>
      <c r="T4033" s="31"/>
    </row>
    <row r="4034" spans="1:20" hidden="1" x14ac:dyDescent="0.25">
      <c r="A4034" s="57">
        <v>30560698</v>
      </c>
      <c r="B4034" s="58">
        <v>45184</v>
      </c>
      <c r="C4034" s="2" t="s">
        <v>1182</v>
      </c>
      <c r="D4034" s="59" t="s">
        <v>1201</v>
      </c>
      <c r="E4034" s="34" t="s">
        <v>94</v>
      </c>
      <c r="F4034" s="34">
        <v>130756</v>
      </c>
      <c r="G4034" s="1" t="s">
        <v>426</v>
      </c>
      <c r="H4034" s="46">
        <v>16271.87</v>
      </c>
      <c r="I4034" s="46">
        <v>932.8</v>
      </c>
      <c r="J4034" s="56">
        <v>581</v>
      </c>
      <c r="K4034" s="34"/>
      <c r="L4034" s="34" t="s">
        <v>52</v>
      </c>
      <c r="M4034" s="5">
        <v>45184</v>
      </c>
      <c r="N4034" s="2"/>
      <c r="O4034" s="5">
        <v>45202</v>
      </c>
      <c r="P4034" s="2"/>
      <c r="Q4034" s="2"/>
      <c r="R4034" s="1"/>
      <c r="S4034" s="45"/>
      <c r="T4034" s="31"/>
    </row>
    <row r="4035" spans="1:20" hidden="1" x14ac:dyDescent="0.25">
      <c r="A4035" s="57">
        <v>30374198</v>
      </c>
      <c r="B4035" s="58">
        <v>45187</v>
      </c>
      <c r="C4035" s="2" t="s">
        <v>1182</v>
      </c>
      <c r="D4035" s="59" t="s">
        <v>314</v>
      </c>
      <c r="E4035" s="34" t="s">
        <v>51</v>
      </c>
      <c r="F4035" s="34">
        <v>130757</v>
      </c>
      <c r="G4035" s="1" t="s">
        <v>422</v>
      </c>
      <c r="H4035" s="46">
        <v>180926.64</v>
      </c>
      <c r="I4035" s="46">
        <v>7020.55</v>
      </c>
      <c r="J4035" s="56">
        <v>7907</v>
      </c>
      <c r="K4035" s="34"/>
      <c r="L4035" s="34" t="s">
        <v>800</v>
      </c>
      <c r="M4035" s="5">
        <v>45184</v>
      </c>
      <c r="N4035" s="2" t="s">
        <v>1408</v>
      </c>
      <c r="O4035" s="5">
        <v>45192</v>
      </c>
      <c r="P4035" s="2"/>
      <c r="Q4035" s="2"/>
      <c r="R4035" s="1"/>
      <c r="S4035" s="45"/>
      <c r="T4035" s="31"/>
    </row>
    <row r="4036" spans="1:20" hidden="1" x14ac:dyDescent="0.25">
      <c r="A4036" s="57">
        <v>30560298</v>
      </c>
      <c r="B4036" s="58">
        <v>45190</v>
      </c>
      <c r="C4036" s="2" t="s">
        <v>1182</v>
      </c>
      <c r="D4036" s="59" t="s">
        <v>434</v>
      </c>
      <c r="E4036" s="34" t="s">
        <v>51</v>
      </c>
      <c r="F4036" s="34">
        <v>130758</v>
      </c>
      <c r="G4036" s="1" t="s">
        <v>422</v>
      </c>
      <c r="H4036" s="46">
        <v>9800</v>
      </c>
      <c r="I4036" s="46">
        <v>345.93</v>
      </c>
      <c r="J4036" s="56">
        <v>330</v>
      </c>
      <c r="K4036" s="34"/>
      <c r="L4036" s="34" t="s">
        <v>842</v>
      </c>
      <c r="M4036" s="5">
        <v>45184</v>
      </c>
      <c r="N4036" s="2" t="s">
        <v>1407</v>
      </c>
      <c r="O4036" s="5"/>
      <c r="P4036" s="2"/>
      <c r="Q4036" s="2"/>
      <c r="R4036" s="1"/>
      <c r="S4036" s="45"/>
      <c r="T4036" s="31"/>
    </row>
    <row r="4037" spans="1:20" hidden="1" x14ac:dyDescent="0.25">
      <c r="A4037" s="57">
        <v>30781398</v>
      </c>
      <c r="B4037" s="58">
        <v>45191</v>
      </c>
      <c r="C4037" s="2" t="s">
        <v>1182</v>
      </c>
      <c r="D4037" s="59" t="s">
        <v>110</v>
      </c>
      <c r="E4037" s="34" t="s">
        <v>51</v>
      </c>
      <c r="F4037" s="34">
        <v>130759</v>
      </c>
      <c r="G4037" s="1" t="s">
        <v>422</v>
      </c>
      <c r="H4037" s="46">
        <v>19700</v>
      </c>
      <c r="I4037" s="46">
        <v>741.63</v>
      </c>
      <c r="J4037" s="56">
        <v>734</v>
      </c>
      <c r="K4037" s="34"/>
      <c r="L4037" s="34" t="s">
        <v>799</v>
      </c>
      <c r="M4037" s="5">
        <v>45184</v>
      </c>
      <c r="N4037" s="2" t="s">
        <v>1408</v>
      </c>
      <c r="O4037" s="5">
        <v>45197</v>
      </c>
      <c r="P4037" s="5"/>
      <c r="Q4037" s="2"/>
      <c r="R4037" s="1"/>
      <c r="S4037" s="45"/>
      <c r="T4037" s="31"/>
    </row>
    <row r="4038" spans="1:20" hidden="1" x14ac:dyDescent="0.25">
      <c r="A4038" s="57">
        <v>30757698</v>
      </c>
      <c r="B4038" s="58">
        <v>45184</v>
      </c>
      <c r="C4038" s="2" t="s">
        <v>1182</v>
      </c>
      <c r="D4038" s="59" t="s">
        <v>1215</v>
      </c>
      <c r="E4038" s="34" t="s">
        <v>33</v>
      </c>
      <c r="F4038" s="34">
        <v>130760</v>
      </c>
      <c r="G4038" s="1" t="s">
        <v>425</v>
      </c>
      <c r="H4038" s="46">
        <v>28602.02</v>
      </c>
      <c r="I4038" s="46">
        <v>1387.41</v>
      </c>
      <c r="J4038" s="56">
        <v>1017</v>
      </c>
      <c r="K4038" s="34"/>
      <c r="L4038" s="34" t="s">
        <v>1124</v>
      </c>
      <c r="M4038" s="5">
        <v>45184</v>
      </c>
      <c r="N4038" s="2"/>
      <c r="O4038" s="5">
        <v>45203</v>
      </c>
      <c r="P4038" s="2"/>
      <c r="Q4038" s="2"/>
      <c r="R4038" s="1"/>
      <c r="S4038" s="45"/>
      <c r="T4038" s="31"/>
    </row>
    <row r="4039" spans="1:20" hidden="1" x14ac:dyDescent="0.25">
      <c r="A4039" s="57">
        <v>30595098</v>
      </c>
      <c r="B4039" s="58">
        <v>45184</v>
      </c>
      <c r="C4039" s="2" t="s">
        <v>1182</v>
      </c>
      <c r="D4039" s="59" t="s">
        <v>1216</v>
      </c>
      <c r="E4039" s="34" t="s">
        <v>55</v>
      </c>
      <c r="F4039" s="34">
        <v>130761</v>
      </c>
      <c r="G4039" s="1" t="s">
        <v>426</v>
      </c>
      <c r="H4039" s="46">
        <v>14316</v>
      </c>
      <c r="I4039" s="46">
        <v>974.97</v>
      </c>
      <c r="J4039" s="56">
        <v>482</v>
      </c>
      <c r="K4039" s="34"/>
      <c r="L4039" s="34" t="s">
        <v>52</v>
      </c>
      <c r="M4039" s="5">
        <v>45184</v>
      </c>
      <c r="N4039" s="2"/>
      <c r="O4039" s="5">
        <v>45202</v>
      </c>
      <c r="P4039" s="2"/>
      <c r="Q4039" s="2"/>
      <c r="R4039" s="1"/>
      <c r="S4039" s="45"/>
      <c r="T4039" s="31"/>
    </row>
    <row r="4040" spans="1:20" hidden="1" x14ac:dyDescent="0.25">
      <c r="A4040" s="57">
        <v>30453698</v>
      </c>
      <c r="B4040" s="58">
        <v>45184</v>
      </c>
      <c r="C4040" s="2" t="s">
        <v>1182</v>
      </c>
      <c r="D4040" s="59" t="s">
        <v>992</v>
      </c>
      <c r="E4040" s="34" t="s">
        <v>80</v>
      </c>
      <c r="F4040" s="34">
        <v>130762</v>
      </c>
      <c r="G4040" s="1" t="s">
        <v>423</v>
      </c>
      <c r="H4040" s="46">
        <v>6659</v>
      </c>
      <c r="I4040" s="46">
        <v>270.88</v>
      </c>
      <c r="J4040" s="56">
        <v>229</v>
      </c>
      <c r="K4040" s="34"/>
      <c r="L4040" s="34" t="s">
        <v>61</v>
      </c>
      <c r="M4040" s="5">
        <v>45184</v>
      </c>
      <c r="N4040" s="2" t="s">
        <v>1407</v>
      </c>
      <c r="O4040" s="5" t="str">
        <f>VLOOKUP(F:F,[1]Notas!$A:$G,5,FALSE)</f>
        <v>02/10/2023</v>
      </c>
      <c r="P4040" s="2"/>
      <c r="Q4040" s="2"/>
      <c r="R4040" s="1"/>
      <c r="S4040" s="45"/>
      <c r="T4040" s="31"/>
    </row>
    <row r="4041" spans="1:20" hidden="1" x14ac:dyDescent="0.25">
      <c r="A4041" s="57">
        <v>30594498</v>
      </c>
      <c r="B4041" s="58">
        <v>45184</v>
      </c>
      <c r="C4041" s="2" t="s">
        <v>1182</v>
      </c>
      <c r="D4041" s="59" t="s">
        <v>1220</v>
      </c>
      <c r="E4041" s="34" t="s">
        <v>6</v>
      </c>
      <c r="F4041" s="34">
        <v>130763</v>
      </c>
      <c r="G4041" s="1" t="s">
        <v>422</v>
      </c>
      <c r="H4041" s="46">
        <v>16740</v>
      </c>
      <c r="I4041" s="46">
        <v>502.2</v>
      </c>
      <c r="J4041" s="56">
        <v>611</v>
      </c>
      <c r="K4041" s="34"/>
      <c r="L4041" s="34" t="s">
        <v>655</v>
      </c>
      <c r="M4041" s="5">
        <v>45184</v>
      </c>
      <c r="N4041" s="2" t="s">
        <v>1408</v>
      </c>
      <c r="O4041" s="5">
        <v>45196</v>
      </c>
      <c r="P4041" s="2"/>
      <c r="Q4041" s="2"/>
      <c r="R4041" s="1"/>
      <c r="S4041" s="45"/>
      <c r="T4041" s="31"/>
    </row>
    <row r="4042" spans="1:20" hidden="1" x14ac:dyDescent="0.25">
      <c r="A4042" s="57">
        <v>30535098</v>
      </c>
      <c r="B4042" s="58">
        <v>45184</v>
      </c>
      <c r="C4042" s="2" t="s">
        <v>1182</v>
      </c>
      <c r="D4042" s="59" t="s">
        <v>123</v>
      </c>
      <c r="E4042" s="34" t="s">
        <v>30</v>
      </c>
      <c r="F4042" s="34">
        <v>130764</v>
      </c>
      <c r="G4042" s="1" t="s">
        <v>425</v>
      </c>
      <c r="H4042" s="46">
        <v>13792</v>
      </c>
      <c r="I4042" s="46">
        <v>620.67999999999995</v>
      </c>
      <c r="J4042" s="56">
        <v>487</v>
      </c>
      <c r="K4042" s="34"/>
      <c r="L4042" s="34" t="s">
        <v>1124</v>
      </c>
      <c r="M4042" s="5">
        <v>45184</v>
      </c>
      <c r="N4042" s="2"/>
      <c r="O4042" s="5">
        <v>45198</v>
      </c>
      <c r="P4042" s="2"/>
      <c r="Q4042" s="2"/>
      <c r="R4042" s="1"/>
      <c r="S4042" s="45"/>
      <c r="T4042" s="31"/>
    </row>
    <row r="4043" spans="1:20" hidden="1" x14ac:dyDescent="0.25">
      <c r="A4043" s="57">
        <v>30527998</v>
      </c>
      <c r="B4043" s="58">
        <v>45191</v>
      </c>
      <c r="C4043" s="2" t="s">
        <v>1182</v>
      </c>
      <c r="D4043" s="59" t="s">
        <v>317</v>
      </c>
      <c r="E4043" s="34" t="s">
        <v>33</v>
      </c>
      <c r="F4043" s="34">
        <v>130765</v>
      </c>
      <c r="G4043" s="1" t="s">
        <v>425</v>
      </c>
      <c r="H4043" s="46">
        <v>13384</v>
      </c>
      <c r="I4043" s="46">
        <v>503.86</v>
      </c>
      <c r="J4043" s="56">
        <v>480</v>
      </c>
      <c r="K4043" s="34"/>
      <c r="L4043" s="34" t="s">
        <v>799</v>
      </c>
      <c r="M4043" s="5">
        <v>45184</v>
      </c>
      <c r="N4043" s="2" t="s">
        <v>1408</v>
      </c>
      <c r="O4043" s="5">
        <v>45201</v>
      </c>
      <c r="P4043" s="5"/>
      <c r="Q4043" s="2"/>
      <c r="R4043" s="1"/>
      <c r="S4043" s="45"/>
      <c r="T4043" s="31"/>
    </row>
    <row r="4044" spans="1:20" hidden="1" x14ac:dyDescent="0.25">
      <c r="A4044" s="57">
        <v>29290798</v>
      </c>
      <c r="B4044" s="58">
        <v>45191</v>
      </c>
      <c r="C4044" s="2" t="s">
        <v>1182</v>
      </c>
      <c r="D4044" s="59" t="s">
        <v>1270</v>
      </c>
      <c r="E4044" s="34" t="s">
        <v>51</v>
      </c>
      <c r="F4044" s="34">
        <v>130773</v>
      </c>
      <c r="G4044" s="1" t="s">
        <v>422</v>
      </c>
      <c r="H4044" s="46">
        <v>35600</v>
      </c>
      <c r="I4044" s="46">
        <v>1340.2</v>
      </c>
      <c r="J4044" s="56">
        <v>1244</v>
      </c>
      <c r="K4044" s="34"/>
      <c r="L4044" s="34" t="s">
        <v>799</v>
      </c>
      <c r="M4044" s="5">
        <v>45184</v>
      </c>
      <c r="N4044" s="2" t="s">
        <v>1408</v>
      </c>
      <c r="O4044" s="5">
        <v>45196</v>
      </c>
      <c r="P4044" s="5"/>
      <c r="Q4044" s="2"/>
      <c r="R4044" s="1"/>
      <c r="S4044" s="45"/>
      <c r="T4044" s="31"/>
    </row>
    <row r="4045" spans="1:20" hidden="1" x14ac:dyDescent="0.25">
      <c r="A4045" s="57">
        <v>30554198</v>
      </c>
      <c r="B4045" s="58">
        <v>45184</v>
      </c>
      <c r="C4045" s="2" t="s">
        <v>1182</v>
      </c>
      <c r="D4045" s="59" t="s">
        <v>1221</v>
      </c>
      <c r="E4045" s="34" t="s">
        <v>6</v>
      </c>
      <c r="F4045" s="34">
        <v>130774</v>
      </c>
      <c r="G4045" s="1" t="s">
        <v>422</v>
      </c>
      <c r="H4045" s="46">
        <v>51800</v>
      </c>
      <c r="I4045" s="46">
        <v>1554</v>
      </c>
      <c r="J4045" s="56">
        <v>2055</v>
      </c>
      <c r="K4045" s="34"/>
      <c r="L4045" s="34" t="s">
        <v>655</v>
      </c>
      <c r="M4045" s="5">
        <v>45184</v>
      </c>
      <c r="N4045" s="2"/>
      <c r="O4045" s="5">
        <v>45196</v>
      </c>
      <c r="P4045" s="2"/>
      <c r="Q4045" s="2"/>
      <c r="R4045" s="1"/>
      <c r="S4045" s="45"/>
      <c r="T4045" s="31"/>
    </row>
    <row r="4046" spans="1:20" hidden="1" x14ac:dyDescent="0.25">
      <c r="A4046" s="57">
        <v>30528498</v>
      </c>
      <c r="B4046" s="58">
        <v>45184</v>
      </c>
      <c r="C4046" s="2" t="s">
        <v>1182</v>
      </c>
      <c r="D4046" s="59" t="s">
        <v>123</v>
      </c>
      <c r="E4046" s="34" t="s">
        <v>30</v>
      </c>
      <c r="F4046" s="34">
        <v>130775</v>
      </c>
      <c r="G4046" s="1" t="s">
        <v>425</v>
      </c>
      <c r="H4046" s="46">
        <v>11559.87</v>
      </c>
      <c r="I4046" s="46">
        <v>553.67999999999995</v>
      </c>
      <c r="J4046" s="56">
        <v>420</v>
      </c>
      <c r="K4046" s="34"/>
      <c r="L4046" s="34" t="s">
        <v>1124</v>
      </c>
      <c r="M4046" s="5">
        <v>45184</v>
      </c>
      <c r="N4046" s="2" t="s">
        <v>1408</v>
      </c>
      <c r="O4046" s="5">
        <v>45198</v>
      </c>
      <c r="P4046" s="2"/>
      <c r="Q4046" s="2"/>
      <c r="R4046" s="1"/>
      <c r="S4046" s="45"/>
      <c r="T4046" s="31"/>
    </row>
    <row r="4047" spans="1:20" hidden="1" x14ac:dyDescent="0.25">
      <c r="A4047" s="57">
        <v>30571098</v>
      </c>
      <c r="B4047" s="58">
        <v>45184</v>
      </c>
      <c r="C4047" s="2" t="s">
        <v>1182</v>
      </c>
      <c r="D4047" s="59" t="s">
        <v>255</v>
      </c>
      <c r="E4047" s="34" t="s">
        <v>6</v>
      </c>
      <c r="F4047" s="34">
        <v>130777</v>
      </c>
      <c r="G4047" s="1" t="s">
        <v>422</v>
      </c>
      <c r="H4047" s="46">
        <v>6099</v>
      </c>
      <c r="I4047" s="46">
        <v>250</v>
      </c>
      <c r="J4047" s="56">
        <v>167</v>
      </c>
      <c r="K4047" s="34"/>
      <c r="L4047" s="34" t="s">
        <v>655</v>
      </c>
      <c r="M4047" s="5">
        <v>45184</v>
      </c>
      <c r="N4047" s="2"/>
      <c r="O4047" s="5">
        <v>45191</v>
      </c>
      <c r="P4047" s="2"/>
      <c r="Q4047" s="2"/>
      <c r="R4047" s="1"/>
      <c r="S4047" s="45"/>
      <c r="T4047" s="31"/>
    </row>
    <row r="4048" spans="1:20" hidden="1" x14ac:dyDescent="0.25">
      <c r="A4048" s="57">
        <v>30774898</v>
      </c>
      <c r="B4048" s="58">
        <v>45184</v>
      </c>
      <c r="C4048" s="2" t="s">
        <v>1182</v>
      </c>
      <c r="D4048" s="59" t="s">
        <v>145</v>
      </c>
      <c r="E4048" s="34" t="s">
        <v>30</v>
      </c>
      <c r="F4048" s="34">
        <v>130778</v>
      </c>
      <c r="G4048" s="1" t="s">
        <v>425</v>
      </c>
      <c r="H4048" s="46">
        <v>9492.99</v>
      </c>
      <c r="I4048" s="46">
        <v>672.55</v>
      </c>
      <c r="J4048" s="56">
        <v>326</v>
      </c>
      <c r="K4048" s="34"/>
      <c r="L4048" s="34" t="s">
        <v>1124</v>
      </c>
      <c r="M4048" s="5">
        <v>45184</v>
      </c>
      <c r="N4048" s="2"/>
      <c r="O4048" s="5">
        <v>45203</v>
      </c>
      <c r="P4048" s="2"/>
      <c r="Q4048" s="2"/>
      <c r="R4048" s="1"/>
      <c r="S4048" s="45"/>
      <c r="T4048" s="31"/>
    </row>
    <row r="4049" spans="1:20" hidden="1" x14ac:dyDescent="0.25">
      <c r="A4049" s="57">
        <v>30225098</v>
      </c>
      <c r="B4049" s="58">
        <v>45190</v>
      </c>
      <c r="C4049" s="2" t="s">
        <v>1182</v>
      </c>
      <c r="D4049" s="59" t="s">
        <v>154</v>
      </c>
      <c r="E4049" s="34" t="s">
        <v>155</v>
      </c>
      <c r="F4049" s="34">
        <v>130779</v>
      </c>
      <c r="G4049" s="1" t="s">
        <v>425</v>
      </c>
      <c r="H4049" s="46">
        <v>70696</v>
      </c>
      <c r="I4049" s="46">
        <v>2896.47</v>
      </c>
      <c r="J4049" s="56">
        <v>2763</v>
      </c>
      <c r="K4049" s="34"/>
      <c r="L4049" s="34" t="s">
        <v>842</v>
      </c>
      <c r="M4049" s="5">
        <v>45184</v>
      </c>
      <c r="N4049" s="2" t="s">
        <v>1407</v>
      </c>
      <c r="O4049" s="5"/>
      <c r="P4049" s="2"/>
      <c r="Q4049" s="2"/>
      <c r="R4049" s="1"/>
      <c r="S4049" s="45"/>
      <c r="T4049" s="31"/>
    </row>
    <row r="4050" spans="1:20" hidden="1" x14ac:dyDescent="0.25">
      <c r="A4050" s="57">
        <v>30592898</v>
      </c>
      <c r="B4050" s="58">
        <v>45184</v>
      </c>
      <c r="C4050" s="2" t="s">
        <v>1182</v>
      </c>
      <c r="D4050" s="59" t="s">
        <v>1222</v>
      </c>
      <c r="E4050" s="34" t="s">
        <v>6</v>
      </c>
      <c r="F4050" s="34">
        <v>130780</v>
      </c>
      <c r="G4050" s="1" t="s">
        <v>422</v>
      </c>
      <c r="H4050" s="46">
        <v>9305.01</v>
      </c>
      <c r="I4050" s="46">
        <v>279.14999999999998</v>
      </c>
      <c r="J4050" s="56">
        <v>325</v>
      </c>
      <c r="K4050" s="34"/>
      <c r="L4050" s="34" t="s">
        <v>655</v>
      </c>
      <c r="M4050" s="5">
        <v>45184</v>
      </c>
      <c r="N4050" s="2"/>
      <c r="O4050" s="5">
        <v>45196</v>
      </c>
      <c r="P4050" s="2"/>
      <c r="Q4050" s="2"/>
      <c r="R4050" s="1"/>
      <c r="S4050" s="45"/>
      <c r="T4050" s="31"/>
    </row>
    <row r="4051" spans="1:20" hidden="1" x14ac:dyDescent="0.25">
      <c r="A4051" s="57">
        <v>30588998</v>
      </c>
      <c r="B4051" s="58">
        <v>45184</v>
      </c>
      <c r="C4051" s="2" t="s">
        <v>1182</v>
      </c>
      <c r="D4051" s="59" t="s">
        <v>124</v>
      </c>
      <c r="E4051" s="34" t="s">
        <v>30</v>
      </c>
      <c r="F4051" s="34">
        <v>130781</v>
      </c>
      <c r="G4051" s="1" t="s">
        <v>425</v>
      </c>
      <c r="H4051" s="46">
        <v>6592.41</v>
      </c>
      <c r="I4051" s="46">
        <v>350.02</v>
      </c>
      <c r="J4051" s="56">
        <v>229</v>
      </c>
      <c r="K4051" s="34"/>
      <c r="L4051" s="34" t="s">
        <v>1124</v>
      </c>
      <c r="M4051" s="5">
        <v>45184</v>
      </c>
      <c r="N4051" s="2" t="s">
        <v>1408</v>
      </c>
      <c r="O4051" s="2">
        <v>45201</v>
      </c>
      <c r="P4051" s="2"/>
      <c r="Q4051" s="2"/>
      <c r="R4051" s="1"/>
      <c r="S4051" s="45"/>
      <c r="T4051" s="31"/>
    </row>
    <row r="4052" spans="1:20" hidden="1" x14ac:dyDescent="0.25">
      <c r="A4052" s="57">
        <v>30807798</v>
      </c>
      <c r="B4052" s="58">
        <v>45184</v>
      </c>
      <c r="C4052" s="2" t="s">
        <v>1182</v>
      </c>
      <c r="D4052" s="59" t="s">
        <v>92</v>
      </c>
      <c r="E4052" s="34" t="s">
        <v>30</v>
      </c>
      <c r="F4052" s="34">
        <v>130782</v>
      </c>
      <c r="G4052" s="1" t="s">
        <v>425</v>
      </c>
      <c r="H4052" s="46">
        <v>8651.43</v>
      </c>
      <c r="I4052" s="46">
        <v>613.57000000000005</v>
      </c>
      <c r="J4052" s="56">
        <v>295</v>
      </c>
      <c r="K4052" s="34"/>
      <c r="L4052" s="34" t="s">
        <v>1124</v>
      </c>
      <c r="M4052" s="5">
        <v>45184</v>
      </c>
      <c r="N4052" s="2"/>
      <c r="O4052" s="5">
        <v>45203</v>
      </c>
      <c r="P4052" s="2"/>
      <c r="Q4052" s="2"/>
      <c r="R4052" s="1"/>
      <c r="S4052" s="45"/>
      <c r="T4052" s="31"/>
    </row>
    <row r="4053" spans="1:20" hidden="1" x14ac:dyDescent="0.25">
      <c r="A4053" s="57">
        <v>30788598</v>
      </c>
      <c r="B4053" s="58">
        <v>45184</v>
      </c>
      <c r="C4053" s="2" t="s">
        <v>1182</v>
      </c>
      <c r="D4053" s="59" t="s">
        <v>145</v>
      </c>
      <c r="E4053" s="34" t="s">
        <v>30</v>
      </c>
      <c r="F4053" s="34">
        <v>130783</v>
      </c>
      <c r="G4053" s="1" t="s">
        <v>425</v>
      </c>
      <c r="H4053" s="46">
        <v>16653.93</v>
      </c>
      <c r="I4053" s="46">
        <v>1151.07</v>
      </c>
      <c r="J4053" s="56">
        <v>601</v>
      </c>
      <c r="K4053" s="34"/>
      <c r="L4053" s="34" t="s">
        <v>1124</v>
      </c>
      <c r="M4053" s="5">
        <v>45184</v>
      </c>
      <c r="N4053" s="2"/>
      <c r="O4053" s="5">
        <v>45203</v>
      </c>
      <c r="P4053" s="2"/>
      <c r="Q4053" s="2"/>
      <c r="R4053" s="1"/>
      <c r="S4053" s="45"/>
      <c r="T4053" s="31"/>
    </row>
    <row r="4054" spans="1:20" hidden="1" x14ac:dyDescent="0.25">
      <c r="A4054" s="57">
        <v>30559098</v>
      </c>
      <c r="B4054" s="58">
        <v>45190</v>
      </c>
      <c r="C4054" s="2" t="s">
        <v>1182</v>
      </c>
      <c r="D4054" s="59" t="s">
        <v>184</v>
      </c>
      <c r="E4054" s="34" t="s">
        <v>80</v>
      </c>
      <c r="F4054" s="34">
        <v>130784</v>
      </c>
      <c r="G4054" s="1" t="s">
        <v>423</v>
      </c>
      <c r="H4054" s="46">
        <v>6592.41</v>
      </c>
      <c r="I4054" s="46">
        <v>228.29</v>
      </c>
      <c r="J4054" s="56">
        <v>229</v>
      </c>
      <c r="K4054" s="34"/>
      <c r="L4054" s="34" t="s">
        <v>799</v>
      </c>
      <c r="M4054" s="5">
        <v>45184</v>
      </c>
      <c r="N4054" s="2" t="s">
        <v>1408</v>
      </c>
      <c r="O4054" s="5">
        <v>45195</v>
      </c>
      <c r="P4054" s="5"/>
      <c r="Q4054" s="2"/>
      <c r="R4054" s="1"/>
      <c r="S4054" s="45"/>
      <c r="T4054" s="31"/>
    </row>
    <row r="4055" spans="1:20" hidden="1" x14ac:dyDescent="0.25">
      <c r="A4055" s="57">
        <v>29765698</v>
      </c>
      <c r="B4055" s="58">
        <v>45187</v>
      </c>
      <c r="C4055" s="2" t="s">
        <v>1182</v>
      </c>
      <c r="D4055" s="59" t="s">
        <v>894</v>
      </c>
      <c r="E4055" s="34" t="s">
        <v>80</v>
      </c>
      <c r="F4055" s="34">
        <v>130790</v>
      </c>
      <c r="G4055" s="1" t="s">
        <v>423</v>
      </c>
      <c r="H4055" s="46">
        <v>14514</v>
      </c>
      <c r="I4055" s="46">
        <v>499.99</v>
      </c>
      <c r="J4055" s="56">
        <v>525</v>
      </c>
      <c r="K4055" s="34"/>
      <c r="L4055" s="34" t="s">
        <v>799</v>
      </c>
      <c r="M4055" s="5">
        <v>45184</v>
      </c>
      <c r="N4055" s="2" t="s">
        <v>1408</v>
      </c>
      <c r="O4055" s="5">
        <v>45195</v>
      </c>
      <c r="P4055" s="5"/>
      <c r="Q4055" s="2"/>
      <c r="R4055" s="1"/>
      <c r="S4055" s="45"/>
      <c r="T4055" s="31"/>
    </row>
    <row r="4056" spans="1:20" hidden="1" x14ac:dyDescent="0.25">
      <c r="A4056" s="57">
        <v>29169598</v>
      </c>
      <c r="B4056" s="58">
        <v>45187</v>
      </c>
      <c r="C4056" s="2" t="s">
        <v>1182</v>
      </c>
      <c r="D4056" s="59" t="s">
        <v>321</v>
      </c>
      <c r="E4056" s="34" t="s">
        <v>51</v>
      </c>
      <c r="F4056" s="34">
        <v>130791</v>
      </c>
      <c r="G4056" s="1" t="s">
        <v>422</v>
      </c>
      <c r="H4056" s="46">
        <v>10709.63</v>
      </c>
      <c r="I4056" s="46">
        <v>284.55</v>
      </c>
      <c r="J4056" s="56">
        <v>351.92599999999999</v>
      </c>
      <c r="K4056" s="34"/>
      <c r="L4056" s="34" t="s">
        <v>188</v>
      </c>
      <c r="M4056" s="5">
        <v>45184</v>
      </c>
      <c r="N4056" s="2"/>
      <c r="O4056" s="5">
        <v>45190</v>
      </c>
      <c r="P4056" s="2"/>
      <c r="Q4056" s="2"/>
      <c r="R4056" s="1"/>
      <c r="S4056" s="45"/>
      <c r="T4056" s="31"/>
    </row>
    <row r="4057" spans="1:20" hidden="1" x14ac:dyDescent="0.25">
      <c r="A4057" s="57">
        <v>29181398</v>
      </c>
      <c r="B4057" s="58">
        <v>45187</v>
      </c>
      <c r="C4057" s="2" t="s">
        <v>1182</v>
      </c>
      <c r="D4057" s="59" t="s">
        <v>362</v>
      </c>
      <c r="E4057" s="34" t="s">
        <v>30</v>
      </c>
      <c r="F4057" s="34">
        <v>130792</v>
      </c>
      <c r="G4057" s="1" t="s">
        <v>425</v>
      </c>
      <c r="H4057" s="46">
        <v>10056.93</v>
      </c>
      <c r="I4057" s="46">
        <v>685.92</v>
      </c>
      <c r="J4057" s="56">
        <v>333.68799999999999</v>
      </c>
      <c r="K4057" s="34"/>
      <c r="L4057" s="34" t="s">
        <v>1124</v>
      </c>
      <c r="M4057" s="5">
        <v>45184</v>
      </c>
      <c r="N4057" s="2" t="s">
        <v>1407</v>
      </c>
      <c r="O4057" s="5">
        <v>45205</v>
      </c>
      <c r="P4057" s="2"/>
      <c r="Q4057" s="2"/>
      <c r="R4057" s="1"/>
      <c r="S4057" s="45"/>
      <c r="T4057" s="31"/>
    </row>
    <row r="4058" spans="1:20" hidden="1" x14ac:dyDescent="0.25">
      <c r="A4058" s="57">
        <v>28962798</v>
      </c>
      <c r="B4058" s="58">
        <v>45187</v>
      </c>
      <c r="C4058" s="2" t="s">
        <v>1182</v>
      </c>
      <c r="D4058" s="59" t="s">
        <v>449</v>
      </c>
      <c r="E4058" s="34" t="s">
        <v>30</v>
      </c>
      <c r="F4058" s="34">
        <v>130793</v>
      </c>
      <c r="G4058" s="1" t="s">
        <v>425</v>
      </c>
      <c r="H4058" s="46">
        <v>13889</v>
      </c>
      <c r="I4058" s="46">
        <v>1016.34</v>
      </c>
      <c r="J4058" s="56">
        <v>525.08900000000006</v>
      </c>
      <c r="K4058" s="34"/>
      <c r="L4058" s="34" t="s">
        <v>1124</v>
      </c>
      <c r="M4058" s="5">
        <v>45184</v>
      </c>
      <c r="N4058" s="2" t="s">
        <v>1408</v>
      </c>
      <c r="O4058" s="2">
        <v>45208</v>
      </c>
      <c r="P4058" s="2"/>
      <c r="Q4058" s="2"/>
      <c r="R4058" s="1"/>
      <c r="S4058" s="45"/>
      <c r="T4058" s="31"/>
    </row>
    <row r="4059" spans="1:20" hidden="1" x14ac:dyDescent="0.25">
      <c r="A4059" s="57">
        <v>28424898</v>
      </c>
      <c r="B4059" s="58">
        <v>45187</v>
      </c>
      <c r="C4059" s="2" t="s">
        <v>1182</v>
      </c>
      <c r="D4059" s="59" t="s">
        <v>1058</v>
      </c>
      <c r="E4059" s="34" t="s">
        <v>80</v>
      </c>
      <c r="F4059" s="34">
        <v>130794</v>
      </c>
      <c r="G4059" s="1" t="s">
        <v>423</v>
      </c>
      <c r="H4059" s="46">
        <v>6659</v>
      </c>
      <c r="I4059" s="46">
        <v>276.44</v>
      </c>
      <c r="J4059" s="56">
        <v>235.173</v>
      </c>
      <c r="K4059" s="34"/>
      <c r="L4059" s="34" t="s">
        <v>61</v>
      </c>
      <c r="M4059" s="5">
        <v>45184</v>
      </c>
      <c r="N4059" s="2" t="s">
        <v>1407</v>
      </c>
      <c r="O4059" s="5" t="str">
        <f>VLOOKUP(F:F,[1]Notas!$A:$G,5,FALSE)</f>
        <v>12/10/2023</v>
      </c>
      <c r="P4059" s="2"/>
      <c r="Q4059" s="2"/>
      <c r="R4059" s="1"/>
      <c r="S4059" s="45"/>
      <c r="T4059" s="31"/>
    </row>
    <row r="4060" spans="1:20" hidden="1" x14ac:dyDescent="0.25">
      <c r="A4060" s="57">
        <v>28853198</v>
      </c>
      <c r="B4060" s="58">
        <v>45187</v>
      </c>
      <c r="C4060" s="2" t="s">
        <v>1182</v>
      </c>
      <c r="D4060" s="59" t="s">
        <v>337</v>
      </c>
      <c r="E4060" s="34" t="s">
        <v>30</v>
      </c>
      <c r="F4060" s="34">
        <v>130795</v>
      </c>
      <c r="G4060" s="1" t="s">
        <v>425</v>
      </c>
      <c r="H4060" s="46">
        <v>13889</v>
      </c>
      <c r="I4060" s="46">
        <v>1016.34</v>
      </c>
      <c r="J4060" s="56">
        <v>525.08900000000006</v>
      </c>
      <c r="K4060" s="34"/>
      <c r="L4060" s="34" t="s">
        <v>1124</v>
      </c>
      <c r="M4060" s="5">
        <v>45184</v>
      </c>
      <c r="N4060" s="2" t="s">
        <v>1408</v>
      </c>
      <c r="O4060" s="2">
        <v>45205</v>
      </c>
      <c r="P4060" s="2"/>
      <c r="Q4060" s="2"/>
      <c r="R4060" s="1"/>
      <c r="S4060" s="45"/>
      <c r="T4060" s="31"/>
    </row>
    <row r="4061" spans="1:20" hidden="1" x14ac:dyDescent="0.25">
      <c r="A4061" s="57">
        <v>28972298</v>
      </c>
      <c r="B4061" s="58">
        <v>45184</v>
      </c>
      <c r="C4061" s="2" t="s">
        <v>1182</v>
      </c>
      <c r="D4061" s="59" t="s">
        <v>110</v>
      </c>
      <c r="E4061" s="34" t="s">
        <v>51</v>
      </c>
      <c r="F4061" s="34">
        <v>130796</v>
      </c>
      <c r="G4061" s="1" t="s">
        <v>422</v>
      </c>
      <c r="H4061" s="46">
        <v>22274.01</v>
      </c>
      <c r="I4061" s="46">
        <v>816.25</v>
      </c>
      <c r="J4061" s="56">
        <v>849.56899999999996</v>
      </c>
      <c r="K4061" s="34"/>
      <c r="L4061" s="34" t="s">
        <v>799</v>
      </c>
      <c r="M4061" s="5">
        <v>45184</v>
      </c>
      <c r="N4061" s="2" t="s">
        <v>1407</v>
      </c>
      <c r="O4061" s="5"/>
      <c r="P4061" s="2"/>
      <c r="Q4061" s="2"/>
      <c r="R4061" s="1"/>
      <c r="S4061" s="45"/>
      <c r="T4061" s="31"/>
    </row>
    <row r="4062" spans="1:20" hidden="1" x14ac:dyDescent="0.25">
      <c r="A4062" s="57">
        <v>29005898</v>
      </c>
      <c r="B4062" s="58">
        <v>45187</v>
      </c>
      <c r="C4062" s="2" t="s">
        <v>1182</v>
      </c>
      <c r="D4062" s="59" t="s">
        <v>319</v>
      </c>
      <c r="E4062" s="34" t="s">
        <v>30</v>
      </c>
      <c r="F4062" s="34">
        <v>130797</v>
      </c>
      <c r="G4062" s="1" t="s">
        <v>425</v>
      </c>
      <c r="H4062" s="46">
        <v>10025.06</v>
      </c>
      <c r="I4062" s="46">
        <v>786.42</v>
      </c>
      <c r="J4062" s="56">
        <v>396.00599999999997</v>
      </c>
      <c r="K4062" s="34"/>
      <c r="L4062" s="34" t="s">
        <v>1124</v>
      </c>
      <c r="M4062" s="5">
        <v>45184</v>
      </c>
      <c r="N4062" s="2" t="s">
        <v>1408</v>
      </c>
      <c r="O4062" s="5">
        <v>45208</v>
      </c>
      <c r="P4062" s="2"/>
      <c r="Q4062" s="2"/>
      <c r="R4062" s="1"/>
      <c r="S4062" s="45"/>
      <c r="T4062" s="31"/>
    </row>
    <row r="4063" spans="1:20" hidden="1" x14ac:dyDescent="0.25">
      <c r="A4063" s="57">
        <v>28989398</v>
      </c>
      <c r="B4063" s="58">
        <v>45187</v>
      </c>
      <c r="C4063" s="2" t="s">
        <v>1182</v>
      </c>
      <c r="D4063" s="59" t="s">
        <v>38</v>
      </c>
      <c r="E4063" s="34" t="s">
        <v>30</v>
      </c>
      <c r="F4063" s="34">
        <v>130798</v>
      </c>
      <c r="G4063" s="1" t="s">
        <v>425</v>
      </c>
      <c r="H4063" s="46">
        <v>7530.08</v>
      </c>
      <c r="I4063" s="46">
        <v>464.45</v>
      </c>
      <c r="J4063" s="56">
        <v>203.77799999999999</v>
      </c>
      <c r="K4063" s="34"/>
      <c r="L4063" s="34" t="s">
        <v>1124</v>
      </c>
      <c r="M4063" s="5">
        <v>45184</v>
      </c>
      <c r="N4063" s="2" t="s">
        <v>1408</v>
      </c>
      <c r="O4063" s="5">
        <v>45204</v>
      </c>
      <c r="P4063" s="2"/>
      <c r="Q4063" s="2"/>
      <c r="R4063" s="1"/>
      <c r="S4063" s="45"/>
      <c r="T4063" s="31"/>
    </row>
    <row r="4064" spans="1:20" hidden="1" x14ac:dyDescent="0.25">
      <c r="A4064" s="57">
        <v>28944698</v>
      </c>
      <c r="B4064" s="58">
        <v>45187</v>
      </c>
      <c r="C4064" s="2" t="s">
        <v>1182</v>
      </c>
      <c r="D4064" s="59" t="s">
        <v>778</v>
      </c>
      <c r="E4064" s="34" t="s">
        <v>80</v>
      </c>
      <c r="F4064" s="34">
        <v>130799</v>
      </c>
      <c r="G4064" s="1" t="s">
        <v>423</v>
      </c>
      <c r="H4064" s="46">
        <v>31598.83</v>
      </c>
      <c r="I4064" s="46">
        <v>1377.22</v>
      </c>
      <c r="J4064" s="56">
        <v>1219.866</v>
      </c>
      <c r="K4064" s="34"/>
      <c r="L4064" s="34" t="s">
        <v>61</v>
      </c>
      <c r="M4064" s="5">
        <v>45184</v>
      </c>
      <c r="N4064" s="2" t="s">
        <v>1408</v>
      </c>
      <c r="O4064" s="5" t="s">
        <v>1306</v>
      </c>
      <c r="P4064" s="2"/>
      <c r="Q4064" s="2"/>
      <c r="R4064" s="1"/>
      <c r="S4064" s="45"/>
      <c r="T4064" s="31"/>
    </row>
    <row r="4065" spans="1:20" hidden="1" x14ac:dyDescent="0.25">
      <c r="A4065" s="57">
        <v>29090098</v>
      </c>
      <c r="B4065" s="58">
        <v>45187</v>
      </c>
      <c r="C4065" s="2" t="s">
        <v>1182</v>
      </c>
      <c r="D4065" s="59" t="s">
        <v>1232</v>
      </c>
      <c r="E4065" s="34" t="s">
        <v>80</v>
      </c>
      <c r="F4065" s="34">
        <v>130800</v>
      </c>
      <c r="G4065" s="1" t="s">
        <v>423</v>
      </c>
      <c r="H4065" s="46">
        <v>6659</v>
      </c>
      <c r="I4065" s="46">
        <v>279.31</v>
      </c>
      <c r="J4065" s="56">
        <v>238.34700000000001</v>
      </c>
      <c r="K4065" s="34"/>
      <c r="L4065" s="34" t="s">
        <v>61</v>
      </c>
      <c r="M4065" s="5">
        <v>45184</v>
      </c>
      <c r="N4065" s="2" t="s">
        <v>1407</v>
      </c>
      <c r="O4065" s="5" t="str">
        <f>VLOOKUP(F:F,[1]Notas!$A:$G,5,FALSE)</f>
        <v>04/10/2023</v>
      </c>
      <c r="P4065" s="2"/>
      <c r="Q4065" s="2"/>
      <c r="R4065" s="1"/>
      <c r="S4065" s="45"/>
      <c r="T4065" s="31"/>
    </row>
    <row r="4066" spans="1:20" hidden="1" x14ac:dyDescent="0.25">
      <c r="A4066" s="57">
        <v>29098498</v>
      </c>
      <c r="B4066" s="58">
        <v>45187</v>
      </c>
      <c r="C4066" s="2" t="s">
        <v>1182</v>
      </c>
      <c r="D4066" s="59" t="s">
        <v>939</v>
      </c>
      <c r="E4066" s="34" t="s">
        <v>26</v>
      </c>
      <c r="F4066" s="34">
        <v>130801</v>
      </c>
      <c r="G4066" s="1" t="s">
        <v>424</v>
      </c>
      <c r="H4066" s="46">
        <v>17900</v>
      </c>
      <c r="I4066" s="46">
        <v>1353.88</v>
      </c>
      <c r="J4066" s="56">
        <v>628.05899999999997</v>
      </c>
      <c r="K4066" s="34"/>
      <c r="L4066" s="34" t="s">
        <v>1124</v>
      </c>
      <c r="M4066" s="5">
        <v>45184</v>
      </c>
      <c r="N4066" s="2"/>
      <c r="O4066" s="5">
        <v>45210</v>
      </c>
      <c r="P4066" s="2"/>
      <c r="Q4066" s="2"/>
      <c r="R4066" s="1"/>
      <c r="S4066" s="45"/>
      <c r="T4066" s="31"/>
    </row>
    <row r="4067" spans="1:20" hidden="1" x14ac:dyDescent="0.25">
      <c r="A4067" s="57">
        <v>28870298</v>
      </c>
      <c r="B4067" s="58">
        <v>45187</v>
      </c>
      <c r="C4067" s="2" t="s">
        <v>1182</v>
      </c>
      <c r="D4067" s="59" t="s">
        <v>141</v>
      </c>
      <c r="E4067" s="34" t="s">
        <v>30</v>
      </c>
      <c r="F4067" s="34">
        <v>130802</v>
      </c>
      <c r="G4067" s="1" t="s">
        <v>425</v>
      </c>
      <c r="H4067" s="46">
        <v>15000</v>
      </c>
      <c r="I4067" s="46">
        <v>1029.48</v>
      </c>
      <c r="J4067" s="56">
        <v>532.05899999999997</v>
      </c>
      <c r="K4067" s="34"/>
      <c r="L4067" s="34" t="s">
        <v>1124</v>
      </c>
      <c r="M4067" s="5">
        <v>45184</v>
      </c>
      <c r="N4067" s="2"/>
      <c r="O4067" s="5">
        <v>45212</v>
      </c>
      <c r="P4067" s="2"/>
      <c r="Q4067" s="2"/>
      <c r="R4067" s="1"/>
      <c r="S4067" s="45"/>
      <c r="T4067" s="31"/>
    </row>
    <row r="4068" spans="1:20" hidden="1" x14ac:dyDescent="0.25">
      <c r="A4068" s="57">
        <v>28984798</v>
      </c>
      <c r="B4068" s="58">
        <v>45187</v>
      </c>
      <c r="C4068" s="2" t="s">
        <v>1182</v>
      </c>
      <c r="D4068" s="59" t="s">
        <v>977</v>
      </c>
      <c r="E4068" s="34" t="s">
        <v>26</v>
      </c>
      <c r="F4068" s="34">
        <v>130803</v>
      </c>
      <c r="G4068" s="1" t="s">
        <v>424</v>
      </c>
      <c r="H4068" s="46">
        <v>11349.57</v>
      </c>
      <c r="I4068" s="46">
        <v>2004.86</v>
      </c>
      <c r="J4068" s="56">
        <v>397.21</v>
      </c>
      <c r="K4068" s="34"/>
      <c r="L4068" s="34" t="s">
        <v>1124</v>
      </c>
      <c r="M4068" s="5">
        <v>45184</v>
      </c>
      <c r="N4068" s="2"/>
      <c r="O4068" s="5">
        <v>45223</v>
      </c>
      <c r="P4068" s="2"/>
      <c r="Q4068" s="2"/>
      <c r="R4068" s="1"/>
      <c r="S4068" s="45"/>
      <c r="T4068" s="31"/>
    </row>
    <row r="4069" spans="1:20" hidden="1" x14ac:dyDescent="0.25">
      <c r="A4069" s="57">
        <v>29026098</v>
      </c>
      <c r="B4069" s="58">
        <v>45187</v>
      </c>
      <c r="C4069" s="2" t="s">
        <v>1182</v>
      </c>
      <c r="D4069" s="59" t="s">
        <v>1233</v>
      </c>
      <c r="E4069" s="34" t="s">
        <v>80</v>
      </c>
      <c r="F4069" s="34">
        <v>130804</v>
      </c>
      <c r="G4069" s="1" t="s">
        <v>423</v>
      </c>
      <c r="H4069" s="46">
        <v>12299</v>
      </c>
      <c r="I4069" s="46">
        <v>528.32000000000005</v>
      </c>
      <c r="J4069" s="56">
        <v>462.77199999999999</v>
      </c>
      <c r="K4069" s="34"/>
      <c r="L4069" s="34" t="s">
        <v>61</v>
      </c>
      <c r="M4069" s="5">
        <v>45184</v>
      </c>
      <c r="N4069" s="2" t="s">
        <v>1407</v>
      </c>
      <c r="O4069" s="5" t="str">
        <f>VLOOKUP(F:F,[1]Notas!$A:$G,5,FALSE)</f>
        <v>04/10/2023</v>
      </c>
      <c r="P4069" s="2"/>
      <c r="Q4069" s="2"/>
      <c r="R4069" s="1"/>
      <c r="S4069" s="45"/>
      <c r="T4069" s="31"/>
    </row>
    <row r="4070" spans="1:20" hidden="1" x14ac:dyDescent="0.25">
      <c r="A4070" s="57">
        <v>29319198</v>
      </c>
      <c r="B4070" s="58">
        <v>45187</v>
      </c>
      <c r="C4070" s="2" t="s">
        <v>1182</v>
      </c>
      <c r="D4070" s="59" t="s">
        <v>894</v>
      </c>
      <c r="E4070" s="34" t="s">
        <v>80</v>
      </c>
      <c r="F4070" s="34">
        <v>130805</v>
      </c>
      <c r="G4070" s="1" t="s">
        <v>423</v>
      </c>
      <c r="H4070" s="46">
        <v>15109</v>
      </c>
      <c r="I4070" s="46">
        <v>520.48</v>
      </c>
      <c r="J4070" s="56">
        <v>568</v>
      </c>
      <c r="K4070" s="34"/>
      <c r="L4070" s="34" t="s">
        <v>799</v>
      </c>
      <c r="M4070" s="5">
        <v>45184</v>
      </c>
      <c r="N4070" s="2" t="s">
        <v>1408</v>
      </c>
      <c r="O4070" s="5">
        <v>45195</v>
      </c>
      <c r="P4070" s="5"/>
      <c r="Q4070" s="2"/>
      <c r="R4070" s="1"/>
      <c r="S4070" s="45"/>
      <c r="T4070" s="31"/>
    </row>
    <row r="4071" spans="1:20" hidden="1" x14ac:dyDescent="0.25">
      <c r="A4071" s="57">
        <v>29585698</v>
      </c>
      <c r="B4071" s="58">
        <v>45187</v>
      </c>
      <c r="C4071" s="2" t="s">
        <v>1182</v>
      </c>
      <c r="D4071" s="59" t="s">
        <v>832</v>
      </c>
      <c r="E4071" s="34" t="s">
        <v>80</v>
      </c>
      <c r="F4071" s="34">
        <v>130806</v>
      </c>
      <c r="G4071" s="1" t="s">
        <v>423</v>
      </c>
      <c r="H4071" s="46">
        <v>6659</v>
      </c>
      <c r="I4071" s="46">
        <v>276.27999999999997</v>
      </c>
      <c r="J4071" s="56">
        <v>235</v>
      </c>
      <c r="K4071" s="34"/>
      <c r="L4071" s="34" t="s">
        <v>61</v>
      </c>
      <c r="M4071" s="5">
        <v>45184</v>
      </c>
      <c r="N4071" s="2" t="s">
        <v>1407</v>
      </c>
      <c r="O4071" s="5" t="str">
        <f>VLOOKUP(F:F,[1]Notas!$A:$G,5,FALSE)</f>
        <v>04/10/2023</v>
      </c>
      <c r="P4071" s="2"/>
      <c r="Q4071" s="2"/>
      <c r="R4071" s="1"/>
      <c r="S4071" s="45"/>
      <c r="T4071" s="31"/>
    </row>
    <row r="4072" spans="1:20" hidden="1" x14ac:dyDescent="0.25">
      <c r="A4072" s="57">
        <v>29746098</v>
      </c>
      <c r="B4072" s="58">
        <v>45187</v>
      </c>
      <c r="C4072" s="2" t="s">
        <v>1182</v>
      </c>
      <c r="D4072" s="59" t="s">
        <v>232</v>
      </c>
      <c r="E4072" s="34" t="s">
        <v>26</v>
      </c>
      <c r="F4072" s="34">
        <v>130807</v>
      </c>
      <c r="G4072" s="1" t="s">
        <v>424</v>
      </c>
      <c r="H4072" s="46">
        <v>16829.169999999998</v>
      </c>
      <c r="I4072" s="46">
        <v>3030.82</v>
      </c>
      <c r="J4072" s="56">
        <v>630</v>
      </c>
      <c r="K4072" s="34"/>
      <c r="L4072" s="34" t="s">
        <v>1124</v>
      </c>
      <c r="M4072" s="5">
        <v>45184</v>
      </c>
      <c r="N4072" s="2" t="s">
        <v>1408</v>
      </c>
      <c r="O4072" s="5">
        <v>45216</v>
      </c>
      <c r="P4072" s="2"/>
      <c r="Q4072" s="2"/>
      <c r="R4072" s="1"/>
      <c r="S4072" s="45"/>
      <c r="T4072" s="31"/>
    </row>
    <row r="4073" spans="1:20" hidden="1" x14ac:dyDescent="0.25">
      <c r="A4073" s="57">
        <v>29799798</v>
      </c>
      <c r="B4073" s="58">
        <v>45187</v>
      </c>
      <c r="C4073" s="2" t="s">
        <v>1182</v>
      </c>
      <c r="D4073" s="59" t="s">
        <v>252</v>
      </c>
      <c r="E4073" s="34" t="s">
        <v>51</v>
      </c>
      <c r="F4073" s="34">
        <v>130811</v>
      </c>
      <c r="G4073" s="1" t="s">
        <v>422</v>
      </c>
      <c r="H4073" s="46">
        <v>9399</v>
      </c>
      <c r="I4073" s="46">
        <v>951.56</v>
      </c>
      <c r="J4073" s="56">
        <v>334</v>
      </c>
      <c r="K4073" s="34"/>
      <c r="L4073" s="34" t="s">
        <v>188</v>
      </c>
      <c r="M4073" s="5">
        <v>45184</v>
      </c>
      <c r="N4073" s="2"/>
      <c r="O4073" s="5">
        <v>45190</v>
      </c>
      <c r="P4073" s="2"/>
      <c r="Q4073" s="2"/>
      <c r="R4073" s="1"/>
      <c r="S4073" s="45"/>
      <c r="T4073" s="31"/>
    </row>
    <row r="4074" spans="1:20" hidden="1" x14ac:dyDescent="0.25">
      <c r="A4074" s="57">
        <v>29902598</v>
      </c>
      <c r="B4074" s="58">
        <v>45187</v>
      </c>
      <c r="C4074" s="2" t="s">
        <v>1182</v>
      </c>
      <c r="D4074" s="59" t="s">
        <v>252</v>
      </c>
      <c r="E4074" s="34" t="s">
        <v>51</v>
      </c>
      <c r="F4074" s="34">
        <v>130812</v>
      </c>
      <c r="G4074" s="1" t="s">
        <v>422</v>
      </c>
      <c r="H4074" s="46">
        <v>8739</v>
      </c>
      <c r="I4074" s="46">
        <v>0</v>
      </c>
      <c r="J4074" s="56">
        <v>304</v>
      </c>
      <c r="K4074" s="34"/>
      <c r="L4074" s="34" t="s">
        <v>188</v>
      </c>
      <c r="M4074" s="5">
        <v>45184</v>
      </c>
      <c r="N4074" s="2"/>
      <c r="O4074" s="5">
        <v>45190</v>
      </c>
      <c r="P4074" s="2"/>
      <c r="Q4074" s="2"/>
      <c r="R4074" s="1"/>
      <c r="S4074" s="45"/>
      <c r="T4074" s="31"/>
    </row>
    <row r="4075" spans="1:20" hidden="1" x14ac:dyDescent="0.25">
      <c r="A4075" s="57">
        <v>28806298</v>
      </c>
      <c r="B4075" s="58">
        <v>45187</v>
      </c>
      <c r="C4075" s="2" t="s">
        <v>1182</v>
      </c>
      <c r="D4075" s="59" t="s">
        <v>362</v>
      </c>
      <c r="E4075" s="34" t="s">
        <v>30</v>
      </c>
      <c r="F4075" s="34">
        <v>130813</v>
      </c>
      <c r="G4075" s="1" t="s">
        <v>425</v>
      </c>
      <c r="H4075" s="46">
        <v>9798</v>
      </c>
      <c r="I4075" s="46">
        <v>664.98</v>
      </c>
      <c r="J4075" s="56">
        <v>320.988</v>
      </c>
      <c r="K4075" s="34"/>
      <c r="L4075" s="34" t="s">
        <v>1124</v>
      </c>
      <c r="M4075" s="5">
        <v>45184</v>
      </c>
      <c r="N4075" s="2"/>
      <c r="O4075" s="5">
        <v>45205</v>
      </c>
      <c r="P4075" s="2"/>
      <c r="Q4075" s="2"/>
      <c r="R4075" s="1"/>
      <c r="S4075" s="45"/>
      <c r="T4075" s="31"/>
    </row>
    <row r="4076" spans="1:20" hidden="1" x14ac:dyDescent="0.25">
      <c r="A4076" s="57">
        <v>29901998</v>
      </c>
      <c r="B4076" s="58">
        <v>45187</v>
      </c>
      <c r="C4076" s="2" t="s">
        <v>1182</v>
      </c>
      <c r="D4076" s="59" t="s">
        <v>252</v>
      </c>
      <c r="E4076" s="34" t="s">
        <v>51</v>
      </c>
      <c r="F4076" s="34">
        <v>130815</v>
      </c>
      <c r="G4076" s="1" t="s">
        <v>422</v>
      </c>
      <c r="H4076" s="46">
        <v>15109</v>
      </c>
      <c r="I4076" s="46">
        <v>0</v>
      </c>
      <c r="J4076" s="56">
        <v>573.29</v>
      </c>
      <c r="K4076" s="34"/>
      <c r="L4076" s="34" t="s">
        <v>188</v>
      </c>
      <c r="M4076" s="5">
        <v>45184</v>
      </c>
      <c r="N4076" s="2"/>
      <c r="O4076" s="5">
        <v>45190</v>
      </c>
      <c r="P4076" s="2"/>
      <c r="Q4076" s="2"/>
      <c r="R4076" s="1"/>
      <c r="S4076" s="45"/>
      <c r="T4076" s="31"/>
    </row>
    <row r="4077" spans="1:20" hidden="1" x14ac:dyDescent="0.25">
      <c r="A4077" s="57">
        <v>29004998</v>
      </c>
      <c r="B4077" s="58">
        <v>45187</v>
      </c>
      <c r="C4077" s="2" t="s">
        <v>1182</v>
      </c>
      <c r="D4077" s="59" t="s">
        <v>319</v>
      </c>
      <c r="E4077" s="34" t="s">
        <v>30</v>
      </c>
      <c r="F4077" s="34">
        <v>130816</v>
      </c>
      <c r="G4077" s="1" t="s">
        <v>425</v>
      </c>
      <c r="H4077" s="46">
        <v>17639.189999999999</v>
      </c>
      <c r="I4077" s="46">
        <v>1311.53</v>
      </c>
      <c r="J4077" s="56">
        <v>699.40200000000004</v>
      </c>
      <c r="K4077" s="34"/>
      <c r="L4077" s="34" t="s">
        <v>1124</v>
      </c>
      <c r="M4077" s="5">
        <v>45184</v>
      </c>
      <c r="N4077" s="2" t="s">
        <v>1408</v>
      </c>
      <c r="O4077" s="5">
        <v>45208</v>
      </c>
      <c r="P4077" s="2"/>
      <c r="Q4077" s="2"/>
      <c r="R4077" s="1"/>
      <c r="S4077" s="45"/>
      <c r="T4077" s="31"/>
    </row>
    <row r="4078" spans="1:20" hidden="1" x14ac:dyDescent="0.25">
      <c r="A4078" s="57">
        <v>28974098</v>
      </c>
      <c r="B4078" s="58">
        <v>45187</v>
      </c>
      <c r="C4078" s="2" t="s">
        <v>1182</v>
      </c>
      <c r="D4078" s="59" t="s">
        <v>950</v>
      </c>
      <c r="E4078" s="34" t="s">
        <v>26</v>
      </c>
      <c r="F4078" s="34">
        <v>130817</v>
      </c>
      <c r="G4078" s="1" t="s">
        <v>424</v>
      </c>
      <c r="H4078" s="46">
        <v>13408.04</v>
      </c>
      <c r="I4078" s="46">
        <v>2412.84</v>
      </c>
      <c r="J4078" s="56">
        <v>494.47</v>
      </c>
      <c r="K4078" s="34"/>
      <c r="L4078" s="34" t="s">
        <v>1124</v>
      </c>
      <c r="M4078" s="5">
        <v>45184</v>
      </c>
      <c r="N4078" s="2" t="s">
        <v>1408</v>
      </c>
      <c r="O4078" s="2">
        <v>45223</v>
      </c>
      <c r="P4078" s="2"/>
      <c r="Q4078" s="2"/>
      <c r="R4078" s="1"/>
      <c r="S4078" s="45"/>
      <c r="T4078" s="31"/>
    </row>
    <row r="4079" spans="1:20" hidden="1" x14ac:dyDescent="0.25">
      <c r="A4079" s="57">
        <v>29640098</v>
      </c>
      <c r="B4079" s="58">
        <v>45187</v>
      </c>
      <c r="C4079" s="2" t="s">
        <v>1182</v>
      </c>
      <c r="D4079" s="59" t="s">
        <v>1225</v>
      </c>
      <c r="E4079" s="34" t="s">
        <v>51</v>
      </c>
      <c r="F4079" s="34">
        <v>130818</v>
      </c>
      <c r="G4079" s="1" t="s">
        <v>422</v>
      </c>
      <c r="H4079" s="46">
        <v>11019</v>
      </c>
      <c r="I4079" s="46">
        <v>1352.64</v>
      </c>
      <c r="J4079" s="56">
        <v>396</v>
      </c>
      <c r="K4079" s="34"/>
      <c r="L4079" s="34" t="s">
        <v>188</v>
      </c>
      <c r="M4079" s="5">
        <v>45184</v>
      </c>
      <c r="N4079" s="2"/>
      <c r="O4079" s="5">
        <v>45190</v>
      </c>
      <c r="P4079" s="2"/>
      <c r="Q4079" s="2"/>
      <c r="R4079" s="1"/>
      <c r="S4079" s="45"/>
      <c r="T4079" s="31"/>
    </row>
    <row r="4080" spans="1:20" hidden="1" x14ac:dyDescent="0.25">
      <c r="A4080" s="57">
        <v>29823498</v>
      </c>
      <c r="B4080" s="58">
        <v>45187</v>
      </c>
      <c r="C4080" s="2" t="s">
        <v>1182</v>
      </c>
      <c r="D4080" s="59" t="s">
        <v>101</v>
      </c>
      <c r="E4080" s="34" t="s">
        <v>51</v>
      </c>
      <c r="F4080" s="34">
        <v>130819</v>
      </c>
      <c r="G4080" s="1" t="s">
        <v>422</v>
      </c>
      <c r="H4080" s="46">
        <v>9860</v>
      </c>
      <c r="I4080" s="46">
        <v>237.86</v>
      </c>
      <c r="J4080" s="56">
        <v>290</v>
      </c>
      <c r="K4080" s="34"/>
      <c r="L4080" s="34" t="s">
        <v>188</v>
      </c>
      <c r="M4080" s="5">
        <v>45184</v>
      </c>
      <c r="N4080" s="2"/>
      <c r="O4080" s="5">
        <v>45189</v>
      </c>
      <c r="P4080" s="2"/>
      <c r="Q4080" s="2"/>
      <c r="R4080" s="1"/>
      <c r="S4080" s="45"/>
      <c r="T4080" s="31"/>
    </row>
    <row r="4081" spans="1:20" hidden="1" x14ac:dyDescent="0.25">
      <c r="A4081" s="57">
        <v>29872698</v>
      </c>
      <c r="B4081" s="58">
        <v>45187</v>
      </c>
      <c r="C4081" s="2" t="s">
        <v>1182</v>
      </c>
      <c r="D4081" s="59" t="s">
        <v>1228</v>
      </c>
      <c r="E4081" s="34" t="s">
        <v>30</v>
      </c>
      <c r="F4081" s="34">
        <v>130820</v>
      </c>
      <c r="G4081" s="1" t="s">
        <v>425</v>
      </c>
      <c r="H4081" s="46">
        <v>8739</v>
      </c>
      <c r="I4081" s="46">
        <v>637.38</v>
      </c>
      <c r="J4081" s="56">
        <v>305</v>
      </c>
      <c r="K4081" s="34"/>
      <c r="L4081" s="34" t="s">
        <v>1124</v>
      </c>
      <c r="M4081" s="5">
        <v>45184</v>
      </c>
      <c r="N4081" s="2"/>
      <c r="O4081" s="5">
        <v>45208</v>
      </c>
      <c r="P4081" s="2"/>
      <c r="Q4081" s="2"/>
      <c r="R4081" s="1"/>
      <c r="S4081" s="45"/>
      <c r="T4081" s="31"/>
    </row>
    <row r="4082" spans="1:20" hidden="1" x14ac:dyDescent="0.25">
      <c r="A4082" s="57">
        <v>29954598</v>
      </c>
      <c r="B4082" s="58">
        <v>45187</v>
      </c>
      <c r="C4082" s="2" t="s">
        <v>1182</v>
      </c>
      <c r="D4082" s="59" t="s">
        <v>876</v>
      </c>
      <c r="E4082" s="34" t="s">
        <v>26</v>
      </c>
      <c r="F4082" s="34">
        <v>130821</v>
      </c>
      <c r="G4082" s="1" t="s">
        <v>424</v>
      </c>
      <c r="H4082" s="46">
        <v>12029.37</v>
      </c>
      <c r="I4082" s="46">
        <v>2153.44</v>
      </c>
      <c r="J4082" s="56">
        <v>433</v>
      </c>
      <c r="K4082" s="34"/>
      <c r="L4082" s="34" t="s">
        <v>1124</v>
      </c>
      <c r="M4082" s="5">
        <v>45184</v>
      </c>
      <c r="N4082" s="2" t="s">
        <v>1407</v>
      </c>
      <c r="O4082" s="5">
        <v>45218</v>
      </c>
      <c r="P4082" s="2"/>
      <c r="Q4082" s="2"/>
      <c r="R4082" s="1"/>
      <c r="S4082" s="45"/>
      <c r="T4082" s="31"/>
    </row>
    <row r="4083" spans="1:20" hidden="1" x14ac:dyDescent="0.25">
      <c r="A4083" s="57">
        <v>29666798</v>
      </c>
      <c r="B4083" s="58">
        <v>45187</v>
      </c>
      <c r="C4083" s="2" t="s">
        <v>1182</v>
      </c>
      <c r="D4083" s="59" t="s">
        <v>141</v>
      </c>
      <c r="E4083" s="34" t="s">
        <v>30</v>
      </c>
      <c r="F4083" s="34">
        <v>130822</v>
      </c>
      <c r="G4083" s="1" t="s">
        <v>425</v>
      </c>
      <c r="H4083" s="46">
        <v>8429</v>
      </c>
      <c r="I4083" s="46">
        <v>590.59</v>
      </c>
      <c r="J4083" s="56">
        <v>281</v>
      </c>
      <c r="K4083" s="34"/>
      <c r="L4083" s="34" t="s">
        <v>1124</v>
      </c>
      <c r="M4083" s="5">
        <v>45184</v>
      </c>
      <c r="N4083" s="2"/>
      <c r="O4083" s="5">
        <v>45212</v>
      </c>
      <c r="P4083" s="2"/>
      <c r="Q4083" s="2"/>
      <c r="R4083" s="1"/>
      <c r="S4083" s="45"/>
      <c r="T4083" s="31"/>
    </row>
    <row r="4084" spans="1:20" hidden="1" x14ac:dyDescent="0.25">
      <c r="A4084" s="57">
        <v>29155198</v>
      </c>
      <c r="B4084" s="58">
        <v>45187</v>
      </c>
      <c r="C4084" s="2" t="s">
        <v>1182</v>
      </c>
      <c r="D4084" s="59" t="s">
        <v>359</v>
      </c>
      <c r="E4084" s="34" t="s">
        <v>26</v>
      </c>
      <c r="F4084" s="34">
        <v>130823</v>
      </c>
      <c r="G4084" s="1" t="s">
        <v>424</v>
      </c>
      <c r="H4084" s="46">
        <v>7595.75</v>
      </c>
      <c r="I4084" s="46">
        <v>635.64</v>
      </c>
      <c r="J4084" s="56">
        <v>268.23599999999999</v>
      </c>
      <c r="K4084" s="34"/>
      <c r="L4084" s="34" t="s">
        <v>1124</v>
      </c>
      <c r="M4084" s="5">
        <v>45184</v>
      </c>
      <c r="N4084" s="2" t="s">
        <v>1408</v>
      </c>
      <c r="O4084" s="2">
        <v>45215</v>
      </c>
      <c r="P4084" s="2"/>
      <c r="Q4084" s="2"/>
      <c r="R4084" s="1"/>
      <c r="S4084" s="45"/>
      <c r="T4084" s="31"/>
    </row>
    <row r="4085" spans="1:20" hidden="1" x14ac:dyDescent="0.25">
      <c r="A4085" s="57">
        <v>28804898</v>
      </c>
      <c r="B4085" s="58">
        <v>45187</v>
      </c>
      <c r="C4085" s="2" t="s">
        <v>1182</v>
      </c>
      <c r="D4085" s="59" t="s">
        <v>950</v>
      </c>
      <c r="E4085" s="34" t="s">
        <v>26</v>
      </c>
      <c r="F4085" s="34">
        <v>130824</v>
      </c>
      <c r="G4085" s="1" t="s">
        <v>424</v>
      </c>
      <c r="H4085" s="46">
        <v>10309.27</v>
      </c>
      <c r="I4085" s="46">
        <v>1845.8</v>
      </c>
      <c r="J4085" s="56">
        <v>366.11700000000002</v>
      </c>
      <c r="K4085" s="34"/>
      <c r="L4085" s="34" t="s">
        <v>1124</v>
      </c>
      <c r="M4085" s="5">
        <v>45184</v>
      </c>
      <c r="N4085" s="2" t="s">
        <v>1407</v>
      </c>
      <c r="O4085" s="2">
        <v>45223</v>
      </c>
      <c r="P4085" s="2"/>
      <c r="Q4085" s="2"/>
      <c r="R4085" s="1"/>
      <c r="S4085" s="45"/>
      <c r="T4085" s="31"/>
    </row>
    <row r="4086" spans="1:20" hidden="1" x14ac:dyDescent="0.25">
      <c r="A4086" s="57">
        <v>28856998</v>
      </c>
      <c r="B4086" s="58">
        <v>45187</v>
      </c>
      <c r="C4086" s="2" t="s">
        <v>1182</v>
      </c>
      <c r="D4086" s="59" t="s">
        <v>915</v>
      </c>
      <c r="E4086" s="34" t="s">
        <v>30</v>
      </c>
      <c r="F4086" s="34">
        <v>130825</v>
      </c>
      <c r="G4086" s="1" t="s">
        <v>425</v>
      </c>
      <c r="H4086" s="46">
        <v>12600</v>
      </c>
      <c r="I4086" s="46">
        <v>877.31</v>
      </c>
      <c r="J4086" s="56">
        <v>373.06</v>
      </c>
      <c r="K4086" s="34"/>
      <c r="L4086" s="34" t="s">
        <v>1124</v>
      </c>
      <c r="M4086" s="5">
        <v>45184</v>
      </c>
      <c r="N4086" s="2" t="s">
        <v>1408</v>
      </c>
      <c r="O4086" s="2">
        <v>45215</v>
      </c>
      <c r="P4086" s="2"/>
      <c r="Q4086" s="2"/>
      <c r="R4086" s="1"/>
      <c r="S4086" s="45"/>
      <c r="T4086" s="31"/>
    </row>
    <row r="4087" spans="1:20" hidden="1" x14ac:dyDescent="0.25">
      <c r="A4087" s="57">
        <v>29619898</v>
      </c>
      <c r="B4087" s="58">
        <v>45187</v>
      </c>
      <c r="C4087" s="2" t="s">
        <v>1182</v>
      </c>
      <c r="D4087" s="59" t="s">
        <v>159</v>
      </c>
      <c r="E4087" s="34" t="s">
        <v>30</v>
      </c>
      <c r="F4087" s="34">
        <v>130826</v>
      </c>
      <c r="G4087" s="1" t="s">
        <v>425</v>
      </c>
      <c r="H4087" s="46">
        <v>11019</v>
      </c>
      <c r="I4087" s="46">
        <v>788.1</v>
      </c>
      <c r="J4087" s="56">
        <v>396</v>
      </c>
      <c r="K4087" s="34"/>
      <c r="L4087" s="34" t="s">
        <v>1124</v>
      </c>
      <c r="M4087" s="5">
        <v>45184</v>
      </c>
      <c r="N4087" s="2" t="s">
        <v>1408</v>
      </c>
      <c r="O4087" s="2">
        <v>45212</v>
      </c>
      <c r="P4087" s="2"/>
      <c r="Q4087" s="2"/>
      <c r="R4087" s="1"/>
      <c r="S4087" s="45"/>
      <c r="T4087" s="31"/>
    </row>
    <row r="4088" spans="1:20" hidden="1" x14ac:dyDescent="0.25">
      <c r="A4088" s="57">
        <v>29996998</v>
      </c>
      <c r="B4088" s="58">
        <v>45187</v>
      </c>
      <c r="C4088" s="2" t="s">
        <v>1182</v>
      </c>
      <c r="D4088" s="59" t="s">
        <v>1229</v>
      </c>
      <c r="E4088" s="34" t="s">
        <v>28</v>
      </c>
      <c r="F4088" s="34">
        <v>130827</v>
      </c>
      <c r="G4088" s="1" t="s">
        <v>425</v>
      </c>
      <c r="H4088" s="46">
        <v>10009</v>
      </c>
      <c r="I4088" s="46">
        <v>585.27</v>
      </c>
      <c r="J4088" s="56">
        <v>367</v>
      </c>
      <c r="K4088" s="34"/>
      <c r="L4088" s="34" t="s">
        <v>1124</v>
      </c>
      <c r="M4088" s="5">
        <v>45184</v>
      </c>
      <c r="N4088" s="2" t="s">
        <v>1408</v>
      </c>
      <c r="O4088" s="5">
        <v>45202</v>
      </c>
      <c r="P4088" s="2"/>
      <c r="Q4088" s="2"/>
      <c r="R4088" s="1"/>
      <c r="S4088" s="45"/>
      <c r="T4088" s="31"/>
    </row>
    <row r="4089" spans="1:20" hidden="1" x14ac:dyDescent="0.25">
      <c r="A4089" s="57">
        <v>31274698</v>
      </c>
      <c r="B4089" s="58">
        <v>45184</v>
      </c>
      <c r="C4089" s="2" t="s">
        <v>1182</v>
      </c>
      <c r="D4089" s="59" t="s">
        <v>1217</v>
      </c>
      <c r="E4089" s="34" t="s">
        <v>25</v>
      </c>
      <c r="F4089" s="34">
        <v>130830</v>
      </c>
      <c r="G4089" s="1" t="s">
        <v>422</v>
      </c>
      <c r="H4089" s="46">
        <v>460.44</v>
      </c>
      <c r="I4089" s="46">
        <v>0</v>
      </c>
      <c r="J4089" s="56">
        <v>2</v>
      </c>
      <c r="K4089" s="34"/>
      <c r="L4089" s="34" t="s">
        <v>1224</v>
      </c>
      <c r="M4089" s="5">
        <v>45184</v>
      </c>
      <c r="N4089" s="2" t="s">
        <v>1407</v>
      </c>
      <c r="O4089" s="5">
        <v>45184</v>
      </c>
      <c r="P4089" s="2"/>
      <c r="Q4089" s="2"/>
      <c r="R4089" s="1"/>
      <c r="S4089" s="45"/>
      <c r="T4089" s="31"/>
    </row>
    <row r="4090" spans="1:20" hidden="1" x14ac:dyDescent="0.25">
      <c r="A4090" s="57">
        <v>28677098</v>
      </c>
      <c r="B4090" s="58">
        <v>45187</v>
      </c>
      <c r="C4090" s="2" t="s">
        <v>1182</v>
      </c>
      <c r="D4090" s="59" t="s">
        <v>1053</v>
      </c>
      <c r="E4090" s="34" t="s">
        <v>80</v>
      </c>
      <c r="F4090" s="34">
        <v>130833</v>
      </c>
      <c r="G4090" s="1" t="s">
        <v>423</v>
      </c>
      <c r="H4090" s="46">
        <v>6809</v>
      </c>
      <c r="I4090" s="46">
        <v>334.05</v>
      </c>
      <c r="J4090" s="56">
        <v>298</v>
      </c>
      <c r="K4090" s="34"/>
      <c r="L4090" s="34" t="s">
        <v>61</v>
      </c>
      <c r="M4090" s="5">
        <v>45184</v>
      </c>
      <c r="N4090" s="2" t="s">
        <v>1408</v>
      </c>
      <c r="O4090" s="5" t="s">
        <v>1306</v>
      </c>
      <c r="P4090" s="2"/>
      <c r="Q4090" s="2"/>
      <c r="R4090" s="1"/>
      <c r="S4090" s="45"/>
      <c r="T4090" s="31"/>
    </row>
    <row r="4091" spans="1:20" hidden="1" x14ac:dyDescent="0.25">
      <c r="A4091" s="57">
        <v>28738898</v>
      </c>
      <c r="B4091" s="58">
        <v>45187</v>
      </c>
      <c r="C4091" s="2" t="s">
        <v>1182</v>
      </c>
      <c r="D4091" s="59" t="s">
        <v>1016</v>
      </c>
      <c r="E4091" s="34" t="s">
        <v>26</v>
      </c>
      <c r="F4091" s="34">
        <v>130834</v>
      </c>
      <c r="G4091" s="1" t="s">
        <v>424</v>
      </c>
      <c r="H4091" s="46">
        <v>38252.14</v>
      </c>
      <c r="I4091" s="46">
        <v>2860.94</v>
      </c>
      <c r="J4091" s="56">
        <v>1389.86</v>
      </c>
      <c r="K4091" s="34"/>
      <c r="L4091" s="34" t="s">
        <v>1124</v>
      </c>
      <c r="M4091" s="5">
        <v>45184</v>
      </c>
      <c r="N4091" s="2" t="s">
        <v>1408</v>
      </c>
      <c r="O4091" s="5">
        <v>45218</v>
      </c>
      <c r="P4091" s="2"/>
      <c r="Q4091" s="2"/>
      <c r="R4091" s="1"/>
      <c r="S4091" s="45"/>
      <c r="T4091" s="31"/>
    </row>
    <row r="4092" spans="1:20" hidden="1" x14ac:dyDescent="0.25">
      <c r="A4092" s="57">
        <v>28545198</v>
      </c>
      <c r="B4092" s="58">
        <v>45187</v>
      </c>
      <c r="C4092" s="2" t="s">
        <v>1182</v>
      </c>
      <c r="D4092" s="59" t="s">
        <v>146</v>
      </c>
      <c r="E4092" s="34" t="s">
        <v>30</v>
      </c>
      <c r="F4092" s="34">
        <v>130835</v>
      </c>
      <c r="G4092" s="1" t="s">
        <v>425</v>
      </c>
      <c r="H4092" s="46">
        <v>20990</v>
      </c>
      <c r="I4092" s="46">
        <v>1311.76</v>
      </c>
      <c r="J4092" s="56">
        <v>696</v>
      </c>
      <c r="K4092" s="34"/>
      <c r="L4092" s="34" t="s">
        <v>1124</v>
      </c>
      <c r="M4092" s="5">
        <v>45184</v>
      </c>
      <c r="N4092" s="2" t="s">
        <v>1407</v>
      </c>
      <c r="O4092" s="5">
        <v>45210</v>
      </c>
      <c r="P4092" s="2"/>
      <c r="Q4092" s="2"/>
      <c r="R4092" s="1"/>
      <c r="S4092" s="45"/>
      <c r="T4092" s="31"/>
    </row>
    <row r="4093" spans="1:20" hidden="1" x14ac:dyDescent="0.25">
      <c r="A4093" s="57">
        <v>28799698</v>
      </c>
      <c r="B4093" s="58">
        <v>45187</v>
      </c>
      <c r="C4093" s="2" t="s">
        <v>1182</v>
      </c>
      <c r="D4093" s="59" t="s">
        <v>127</v>
      </c>
      <c r="E4093" s="34" t="s">
        <v>26</v>
      </c>
      <c r="F4093" s="34">
        <v>130836</v>
      </c>
      <c r="G4093" s="1" t="s">
        <v>424</v>
      </c>
      <c r="H4093" s="46">
        <v>9450.39</v>
      </c>
      <c r="I4093" s="46">
        <v>643.95000000000005</v>
      </c>
      <c r="J4093" s="56">
        <v>271</v>
      </c>
      <c r="K4093" s="34"/>
      <c r="L4093" s="34" t="s">
        <v>1124</v>
      </c>
      <c r="M4093" s="5">
        <v>45184</v>
      </c>
      <c r="N4093" s="2" t="s">
        <v>1408</v>
      </c>
      <c r="O4093" s="2">
        <v>45216</v>
      </c>
      <c r="P4093" s="2"/>
      <c r="Q4093" s="2"/>
      <c r="R4093" s="1"/>
      <c r="S4093" s="45"/>
      <c r="T4093" s="31"/>
    </row>
    <row r="4094" spans="1:20" hidden="1" x14ac:dyDescent="0.25">
      <c r="A4094" s="57">
        <v>28905498</v>
      </c>
      <c r="B4094" s="58">
        <v>45187</v>
      </c>
      <c r="C4094" s="2" t="s">
        <v>1182</v>
      </c>
      <c r="D4094" s="59" t="s">
        <v>870</v>
      </c>
      <c r="E4094" s="34" t="s">
        <v>30</v>
      </c>
      <c r="F4094" s="34">
        <v>130837</v>
      </c>
      <c r="G4094" s="1" t="s">
        <v>425</v>
      </c>
      <c r="H4094" s="46">
        <v>13149</v>
      </c>
      <c r="I4094" s="46">
        <v>959</v>
      </c>
      <c r="J4094" s="56">
        <v>495</v>
      </c>
      <c r="K4094" s="34"/>
      <c r="L4094" s="34" t="s">
        <v>1124</v>
      </c>
      <c r="M4094" s="5">
        <v>45184</v>
      </c>
      <c r="N4094" s="2"/>
      <c r="O4094" s="5">
        <v>45204</v>
      </c>
      <c r="P4094" s="2"/>
      <c r="Q4094" s="2"/>
      <c r="R4094" s="1"/>
      <c r="S4094" s="45"/>
      <c r="T4094" s="31"/>
    </row>
    <row r="4095" spans="1:20" hidden="1" x14ac:dyDescent="0.25">
      <c r="A4095" s="57">
        <v>29012998</v>
      </c>
      <c r="B4095" s="58">
        <v>45187</v>
      </c>
      <c r="C4095" s="2" t="s">
        <v>1182</v>
      </c>
      <c r="D4095" s="59" t="s">
        <v>1056</v>
      </c>
      <c r="E4095" s="34" t="s">
        <v>80</v>
      </c>
      <c r="F4095" s="34">
        <v>130838</v>
      </c>
      <c r="G4095" s="1" t="s">
        <v>423</v>
      </c>
      <c r="H4095" s="46">
        <v>30341.53</v>
      </c>
      <c r="I4095" s="46">
        <v>1045.42</v>
      </c>
      <c r="J4095" s="56">
        <v>1081</v>
      </c>
      <c r="K4095" s="34"/>
      <c r="L4095" s="34" t="s">
        <v>61</v>
      </c>
      <c r="M4095" s="5">
        <v>45184</v>
      </c>
      <c r="N4095" s="2" t="s">
        <v>1408</v>
      </c>
      <c r="O4095" s="5" t="s">
        <v>1306</v>
      </c>
      <c r="P4095" s="2"/>
      <c r="Q4095" s="2"/>
      <c r="R4095" s="1"/>
      <c r="S4095" s="45"/>
      <c r="T4095" s="31"/>
    </row>
    <row r="4096" spans="1:20" hidden="1" x14ac:dyDescent="0.25">
      <c r="A4096" s="57">
        <v>28937498</v>
      </c>
      <c r="B4096" s="58">
        <v>45187</v>
      </c>
      <c r="C4096" s="2" t="s">
        <v>1182</v>
      </c>
      <c r="D4096" s="59" t="s">
        <v>127</v>
      </c>
      <c r="E4096" s="34" t="s">
        <v>26</v>
      </c>
      <c r="F4096" s="34">
        <v>130839</v>
      </c>
      <c r="G4096" s="1" t="s">
        <v>424</v>
      </c>
      <c r="H4096" s="46">
        <v>9800</v>
      </c>
      <c r="I4096" s="46">
        <v>771.34</v>
      </c>
      <c r="J4096" s="56">
        <v>335</v>
      </c>
      <c r="K4096" s="34"/>
      <c r="L4096" s="34" t="s">
        <v>1124</v>
      </c>
      <c r="M4096" s="5">
        <v>45184</v>
      </c>
      <c r="N4096" s="2" t="s">
        <v>1408</v>
      </c>
      <c r="O4096" s="2">
        <v>45216</v>
      </c>
      <c r="P4096" s="2"/>
      <c r="Q4096" s="2"/>
      <c r="R4096" s="1"/>
      <c r="S4096" s="45"/>
      <c r="T4096" s="31"/>
    </row>
    <row r="4097" spans="1:20" hidden="1" x14ac:dyDescent="0.25">
      <c r="A4097" s="57">
        <v>29130098</v>
      </c>
      <c r="B4097" s="58">
        <v>45187</v>
      </c>
      <c r="C4097" s="2" t="s">
        <v>1182</v>
      </c>
      <c r="D4097" s="59" t="s">
        <v>191</v>
      </c>
      <c r="E4097" s="34" t="s">
        <v>30</v>
      </c>
      <c r="F4097" s="34">
        <v>130840</v>
      </c>
      <c r="G4097" s="1" t="s">
        <v>425</v>
      </c>
      <c r="H4097" s="46">
        <v>6941.36</v>
      </c>
      <c r="I4097" s="46">
        <v>513.83000000000004</v>
      </c>
      <c r="J4097" s="56">
        <v>235</v>
      </c>
      <c r="K4097" s="34"/>
      <c r="L4097" s="34" t="s">
        <v>1124</v>
      </c>
      <c r="M4097" s="5">
        <v>45184</v>
      </c>
      <c r="N4097" s="2"/>
      <c r="O4097" s="5">
        <v>45205</v>
      </c>
      <c r="P4097" s="2"/>
      <c r="Q4097" s="2"/>
      <c r="R4097" s="1"/>
      <c r="S4097" s="45"/>
      <c r="T4097" s="31"/>
    </row>
    <row r="4098" spans="1:20" hidden="1" x14ac:dyDescent="0.25">
      <c r="A4098" s="57">
        <v>28893198</v>
      </c>
      <c r="B4098" s="58">
        <v>45187</v>
      </c>
      <c r="C4098" s="2" t="s">
        <v>1182</v>
      </c>
      <c r="D4098" s="59" t="s">
        <v>290</v>
      </c>
      <c r="E4098" s="34" t="s">
        <v>30</v>
      </c>
      <c r="F4098" s="34">
        <v>130841</v>
      </c>
      <c r="G4098" s="1" t="s">
        <v>425</v>
      </c>
      <c r="H4098" s="46">
        <v>12299</v>
      </c>
      <c r="I4098" s="46">
        <v>905.92</v>
      </c>
      <c r="J4098" s="56">
        <v>463</v>
      </c>
      <c r="K4098" s="34"/>
      <c r="L4098" s="34" t="s">
        <v>1124</v>
      </c>
      <c r="M4098" s="5">
        <v>45184</v>
      </c>
      <c r="N4098" s="2"/>
      <c r="O4098" s="5">
        <v>45204</v>
      </c>
      <c r="P4098" s="2"/>
      <c r="Q4098" s="2"/>
      <c r="R4098" s="1"/>
      <c r="S4098" s="45"/>
      <c r="T4098" s="31"/>
    </row>
    <row r="4099" spans="1:20" hidden="1" x14ac:dyDescent="0.25">
      <c r="A4099" s="57">
        <v>29113798</v>
      </c>
      <c r="B4099" s="58">
        <v>45187</v>
      </c>
      <c r="C4099" s="2" t="s">
        <v>1182</v>
      </c>
      <c r="D4099" s="59" t="s">
        <v>808</v>
      </c>
      <c r="E4099" s="34" t="s">
        <v>30</v>
      </c>
      <c r="F4099" s="34">
        <v>130842</v>
      </c>
      <c r="G4099" s="1" t="s">
        <v>425</v>
      </c>
      <c r="H4099" s="46">
        <v>8739</v>
      </c>
      <c r="I4099" s="46">
        <v>635.76</v>
      </c>
      <c r="J4099" s="56">
        <v>304</v>
      </c>
      <c r="K4099" s="34"/>
      <c r="L4099" s="34" t="s">
        <v>1124</v>
      </c>
      <c r="M4099" s="5">
        <v>45184</v>
      </c>
      <c r="N4099" s="2"/>
      <c r="O4099" s="5">
        <v>45204</v>
      </c>
      <c r="P4099" s="2"/>
      <c r="Q4099" s="2"/>
      <c r="R4099" s="1"/>
      <c r="S4099" s="45"/>
      <c r="T4099" s="31"/>
    </row>
    <row r="4100" spans="1:20" hidden="1" x14ac:dyDescent="0.25">
      <c r="A4100" s="57">
        <v>29138698</v>
      </c>
      <c r="B4100" s="58">
        <v>45187</v>
      </c>
      <c r="C4100" s="2" t="s">
        <v>1182</v>
      </c>
      <c r="D4100" s="59" t="s">
        <v>808</v>
      </c>
      <c r="E4100" s="34" t="s">
        <v>30</v>
      </c>
      <c r="F4100" s="34">
        <v>130843</v>
      </c>
      <c r="G4100" s="1" t="s">
        <v>425</v>
      </c>
      <c r="H4100" s="46">
        <v>12299</v>
      </c>
      <c r="I4100" s="46">
        <v>904.31</v>
      </c>
      <c r="J4100" s="56">
        <v>462</v>
      </c>
      <c r="K4100" s="34"/>
      <c r="L4100" s="34" t="s">
        <v>1124</v>
      </c>
      <c r="M4100" s="5">
        <v>45184</v>
      </c>
      <c r="N4100" s="2"/>
      <c r="O4100" s="5">
        <v>45204</v>
      </c>
      <c r="P4100" s="2"/>
      <c r="Q4100" s="2"/>
      <c r="R4100" s="1"/>
      <c r="S4100" s="45"/>
      <c r="T4100" s="31"/>
    </row>
    <row r="4101" spans="1:20" hidden="1" x14ac:dyDescent="0.25">
      <c r="A4101" s="57">
        <v>28969198</v>
      </c>
      <c r="B4101" s="58">
        <v>45187</v>
      </c>
      <c r="C4101" s="2" t="s">
        <v>1182</v>
      </c>
      <c r="D4101" s="59" t="s">
        <v>267</v>
      </c>
      <c r="E4101" s="34" t="s">
        <v>26</v>
      </c>
      <c r="F4101" s="34">
        <v>130844</v>
      </c>
      <c r="G4101" s="1" t="s">
        <v>424</v>
      </c>
      <c r="H4101" s="46">
        <v>8331.67</v>
      </c>
      <c r="I4101" s="46">
        <v>638.32000000000005</v>
      </c>
      <c r="J4101" s="56">
        <v>269</v>
      </c>
      <c r="K4101" s="34"/>
      <c r="L4101" s="34" t="s">
        <v>1124</v>
      </c>
      <c r="M4101" s="5">
        <v>45184</v>
      </c>
      <c r="N4101" s="2" t="s">
        <v>1407</v>
      </c>
      <c r="O4101" s="5">
        <v>45217</v>
      </c>
      <c r="P4101" s="2"/>
      <c r="Q4101" s="2"/>
      <c r="R4101" s="1"/>
      <c r="S4101" s="45"/>
      <c r="T4101" s="31"/>
    </row>
    <row r="4102" spans="1:20" hidden="1" x14ac:dyDescent="0.25">
      <c r="A4102" s="57">
        <v>29143398</v>
      </c>
      <c r="B4102" s="58">
        <v>45187</v>
      </c>
      <c r="C4102" s="2" t="s">
        <v>1182</v>
      </c>
      <c r="D4102" s="59" t="s">
        <v>916</v>
      </c>
      <c r="E4102" s="34" t="s">
        <v>30</v>
      </c>
      <c r="F4102" s="34">
        <v>130845</v>
      </c>
      <c r="G4102" s="1" t="s">
        <v>425</v>
      </c>
      <c r="H4102" s="46">
        <v>13889</v>
      </c>
      <c r="I4102" s="46">
        <v>1014.58</v>
      </c>
      <c r="J4102" s="56">
        <v>524</v>
      </c>
      <c r="K4102" s="34"/>
      <c r="L4102" s="34" t="s">
        <v>1124</v>
      </c>
      <c r="M4102" s="5">
        <v>45184</v>
      </c>
      <c r="N4102" s="2"/>
      <c r="O4102" s="5">
        <v>45204</v>
      </c>
      <c r="P4102" s="2"/>
      <c r="Q4102" s="2"/>
      <c r="R4102" s="1"/>
      <c r="S4102" s="45"/>
      <c r="T4102" s="31"/>
    </row>
    <row r="4103" spans="1:20" hidden="1" x14ac:dyDescent="0.25">
      <c r="A4103" s="57">
        <v>29581798</v>
      </c>
      <c r="B4103" s="58">
        <v>45187</v>
      </c>
      <c r="C4103" s="2" t="s">
        <v>1182</v>
      </c>
      <c r="D4103" s="59" t="s">
        <v>1227</v>
      </c>
      <c r="E4103" s="34" t="s">
        <v>30</v>
      </c>
      <c r="F4103" s="34">
        <v>130846</v>
      </c>
      <c r="G4103" s="1" t="s">
        <v>425</v>
      </c>
      <c r="H4103" s="46">
        <v>9399</v>
      </c>
      <c r="I4103" s="46">
        <v>686.91</v>
      </c>
      <c r="J4103" s="56">
        <v>335</v>
      </c>
      <c r="K4103" s="34"/>
      <c r="L4103" s="34" t="s">
        <v>1124</v>
      </c>
      <c r="M4103" s="5">
        <v>45184</v>
      </c>
      <c r="N4103" s="2"/>
      <c r="O4103" s="5">
        <v>45210</v>
      </c>
      <c r="P4103" s="2"/>
      <c r="Q4103" s="2"/>
      <c r="R4103" s="1"/>
      <c r="S4103" s="45"/>
      <c r="T4103" s="31"/>
    </row>
    <row r="4104" spans="1:20" hidden="1" x14ac:dyDescent="0.25">
      <c r="A4104" s="57">
        <v>29582798</v>
      </c>
      <c r="B4104" s="58">
        <v>45187</v>
      </c>
      <c r="C4104" s="2" t="s">
        <v>1182</v>
      </c>
      <c r="D4104" s="59" t="s">
        <v>145</v>
      </c>
      <c r="E4104" s="34" t="s">
        <v>30</v>
      </c>
      <c r="F4104" s="34">
        <v>130847</v>
      </c>
      <c r="G4104" s="1" t="s">
        <v>425</v>
      </c>
      <c r="H4104" s="46">
        <v>8739</v>
      </c>
      <c r="I4104" s="46">
        <v>637.38</v>
      </c>
      <c r="J4104" s="56">
        <v>305</v>
      </c>
      <c r="K4104" s="34"/>
      <c r="L4104" s="34" t="s">
        <v>1124</v>
      </c>
      <c r="M4104" s="5">
        <v>45184</v>
      </c>
      <c r="N4104" s="2" t="s">
        <v>1407</v>
      </c>
      <c r="O4104" s="5">
        <v>45204</v>
      </c>
      <c r="P4104" s="2"/>
      <c r="Q4104" s="2"/>
      <c r="R4104" s="1"/>
      <c r="S4104" s="45"/>
      <c r="T4104" s="31"/>
    </row>
    <row r="4105" spans="1:20" hidden="1" x14ac:dyDescent="0.25">
      <c r="A4105" s="57">
        <v>29586998</v>
      </c>
      <c r="B4105" s="58">
        <v>45187</v>
      </c>
      <c r="C4105" s="2" t="s">
        <v>1182</v>
      </c>
      <c r="D4105" s="59" t="s">
        <v>939</v>
      </c>
      <c r="E4105" s="34" t="s">
        <v>26</v>
      </c>
      <c r="F4105" s="34">
        <v>130848</v>
      </c>
      <c r="G4105" s="1" t="s">
        <v>424</v>
      </c>
      <c r="H4105" s="46">
        <v>12000</v>
      </c>
      <c r="I4105" s="46">
        <v>845.91</v>
      </c>
      <c r="J4105" s="56">
        <v>373</v>
      </c>
      <c r="K4105" s="34"/>
      <c r="L4105" s="34" t="s">
        <v>1124</v>
      </c>
      <c r="M4105" s="5">
        <v>45184</v>
      </c>
      <c r="N4105" s="2"/>
      <c r="O4105" s="5">
        <v>45209</v>
      </c>
      <c r="P4105" s="2"/>
      <c r="Q4105" s="2"/>
      <c r="R4105" s="1"/>
      <c r="S4105" s="45"/>
      <c r="T4105" s="31"/>
    </row>
    <row r="4106" spans="1:20" hidden="1" x14ac:dyDescent="0.25">
      <c r="A4106" s="57">
        <v>29635298</v>
      </c>
      <c r="B4106" s="58">
        <v>45187</v>
      </c>
      <c r="C4106" s="2" t="s">
        <v>1182</v>
      </c>
      <c r="D4106" s="59" t="s">
        <v>244</v>
      </c>
      <c r="E4106" s="34" t="s">
        <v>51</v>
      </c>
      <c r="F4106" s="34">
        <v>130849</v>
      </c>
      <c r="G4106" s="1" t="s">
        <v>422</v>
      </c>
      <c r="H4106" s="46">
        <v>10145</v>
      </c>
      <c r="I4106" s="46">
        <v>235.2</v>
      </c>
      <c r="J4106" s="56">
        <v>271</v>
      </c>
      <c r="K4106" s="34"/>
      <c r="L4106" s="34" t="s">
        <v>188</v>
      </c>
      <c r="M4106" s="5">
        <v>45184</v>
      </c>
      <c r="N4106" s="2"/>
      <c r="O4106" s="5">
        <v>45190</v>
      </c>
      <c r="P4106" s="2"/>
      <c r="Q4106" s="2"/>
      <c r="R4106" s="1"/>
      <c r="S4106" s="45"/>
      <c r="T4106" s="31"/>
    </row>
    <row r="4107" spans="1:20" hidden="1" x14ac:dyDescent="0.25">
      <c r="A4107" s="57">
        <v>29590598</v>
      </c>
      <c r="B4107" s="58">
        <v>45187</v>
      </c>
      <c r="C4107" s="2" t="s">
        <v>1182</v>
      </c>
      <c r="D4107" s="59" t="s">
        <v>1002</v>
      </c>
      <c r="E4107" s="34" t="s">
        <v>80</v>
      </c>
      <c r="F4107" s="34">
        <v>130850</v>
      </c>
      <c r="G4107" s="1" t="s">
        <v>423</v>
      </c>
      <c r="H4107" s="46">
        <v>9305.01</v>
      </c>
      <c r="I4107" s="46">
        <v>388.7</v>
      </c>
      <c r="J4107" s="56">
        <v>335</v>
      </c>
      <c r="K4107" s="34"/>
      <c r="L4107" s="34" t="s">
        <v>61</v>
      </c>
      <c r="M4107" s="5">
        <v>45184</v>
      </c>
      <c r="N4107" s="2" t="s">
        <v>1408</v>
      </c>
      <c r="O4107" s="5" t="s">
        <v>1306</v>
      </c>
      <c r="P4107" s="2"/>
      <c r="Q4107" s="2"/>
      <c r="R4107" s="1"/>
      <c r="S4107" s="45"/>
      <c r="T4107" s="31"/>
    </row>
    <row r="4108" spans="1:20" hidden="1" x14ac:dyDescent="0.25">
      <c r="A4108" s="57">
        <v>29641798</v>
      </c>
      <c r="B4108" s="58">
        <v>45187</v>
      </c>
      <c r="C4108" s="2" t="s">
        <v>1182</v>
      </c>
      <c r="D4108" s="59" t="s">
        <v>850</v>
      </c>
      <c r="E4108" s="34" t="s">
        <v>80</v>
      </c>
      <c r="F4108" s="34">
        <v>130851</v>
      </c>
      <c r="G4108" s="1" t="s">
        <v>423</v>
      </c>
      <c r="H4108" s="46">
        <v>10009</v>
      </c>
      <c r="I4108" s="46">
        <v>421.95</v>
      </c>
      <c r="J4108" s="56">
        <v>367</v>
      </c>
      <c r="K4108" s="34"/>
      <c r="L4108" s="34" t="s">
        <v>61</v>
      </c>
      <c r="M4108" s="5">
        <v>45184</v>
      </c>
      <c r="N4108" s="2" t="s">
        <v>1408</v>
      </c>
      <c r="O4108" s="5" t="s">
        <v>1306</v>
      </c>
      <c r="P4108" s="2"/>
      <c r="Q4108" s="2"/>
      <c r="R4108" s="1"/>
      <c r="S4108" s="45"/>
      <c r="T4108" s="31"/>
    </row>
    <row r="4109" spans="1:20" hidden="1" x14ac:dyDescent="0.25">
      <c r="A4109" s="57">
        <v>29649698</v>
      </c>
      <c r="B4109" s="58">
        <v>45187</v>
      </c>
      <c r="C4109" s="2" t="s">
        <v>1182</v>
      </c>
      <c r="D4109" s="59" t="s">
        <v>127</v>
      </c>
      <c r="E4109" s="34" t="s">
        <v>26</v>
      </c>
      <c r="F4109" s="34">
        <v>130852</v>
      </c>
      <c r="G4109" s="1" t="s">
        <v>424</v>
      </c>
      <c r="H4109" s="46">
        <v>8250</v>
      </c>
      <c r="I4109" s="46">
        <v>636.32000000000005</v>
      </c>
      <c r="J4109" s="56">
        <v>268</v>
      </c>
      <c r="K4109" s="34"/>
      <c r="L4109" s="34" t="s">
        <v>1124</v>
      </c>
      <c r="M4109" s="5">
        <v>45184</v>
      </c>
      <c r="N4109" s="2" t="s">
        <v>1408</v>
      </c>
      <c r="O4109" s="5">
        <v>45216</v>
      </c>
      <c r="P4109" s="2"/>
      <c r="Q4109" s="2"/>
      <c r="R4109" s="1"/>
      <c r="S4109" s="45"/>
      <c r="T4109" s="31"/>
    </row>
    <row r="4110" spans="1:20" hidden="1" x14ac:dyDescent="0.25">
      <c r="A4110" s="57">
        <v>29653298</v>
      </c>
      <c r="B4110" s="58">
        <v>45187</v>
      </c>
      <c r="C4110" s="2" t="s">
        <v>1182</v>
      </c>
      <c r="D4110" s="59" t="s">
        <v>859</v>
      </c>
      <c r="E4110" s="34" t="s">
        <v>26</v>
      </c>
      <c r="F4110" s="34">
        <v>130853</v>
      </c>
      <c r="G4110" s="1" t="s">
        <v>424</v>
      </c>
      <c r="H4110" s="46">
        <v>49530</v>
      </c>
      <c r="I4110" s="46">
        <v>3633.61</v>
      </c>
      <c r="J4110" s="56">
        <v>1778</v>
      </c>
      <c r="K4110" s="34"/>
      <c r="L4110" s="34" t="s">
        <v>1124</v>
      </c>
      <c r="M4110" s="5">
        <v>45184</v>
      </c>
      <c r="N4110" s="2" t="s">
        <v>1408</v>
      </c>
      <c r="O4110" s="2">
        <v>45217</v>
      </c>
      <c r="P4110" s="2"/>
      <c r="Q4110" s="2"/>
      <c r="R4110" s="1"/>
      <c r="S4110" s="45"/>
      <c r="T4110" s="31"/>
    </row>
    <row r="4111" spans="1:20" hidden="1" x14ac:dyDescent="0.25">
      <c r="A4111" s="57">
        <v>28989998</v>
      </c>
      <c r="B4111" s="58">
        <v>45187</v>
      </c>
      <c r="C4111" s="2" t="s">
        <v>1182</v>
      </c>
      <c r="D4111" s="59" t="s">
        <v>1066</v>
      </c>
      <c r="E4111" s="34" t="s">
        <v>51</v>
      </c>
      <c r="F4111" s="34">
        <v>130854</v>
      </c>
      <c r="G4111" s="1" t="s">
        <v>422</v>
      </c>
      <c r="H4111" s="46">
        <v>10009</v>
      </c>
      <c r="I4111" s="46">
        <v>458.95</v>
      </c>
      <c r="J4111" s="56">
        <v>367.166</v>
      </c>
      <c r="K4111" s="34"/>
      <c r="L4111" s="34" t="s">
        <v>796</v>
      </c>
      <c r="M4111" s="5">
        <v>45184</v>
      </c>
      <c r="N4111" s="2"/>
      <c r="O4111" s="5">
        <v>45198</v>
      </c>
      <c r="P4111" s="2"/>
      <c r="Q4111" s="2"/>
      <c r="R4111" s="1"/>
      <c r="S4111" s="45"/>
      <c r="T4111" s="31"/>
    </row>
    <row r="4112" spans="1:20" hidden="1" x14ac:dyDescent="0.25">
      <c r="A4112" s="57">
        <v>29596898</v>
      </c>
      <c r="B4112" s="58">
        <v>45187</v>
      </c>
      <c r="C4112" s="2" t="s">
        <v>1182</v>
      </c>
      <c r="D4112" s="59" t="s">
        <v>1076</v>
      </c>
      <c r="E4112" s="34" t="s">
        <v>51</v>
      </c>
      <c r="F4112" s="34">
        <v>130855</v>
      </c>
      <c r="G4112" s="1" t="s">
        <v>422</v>
      </c>
      <c r="H4112" s="46">
        <v>9305.01</v>
      </c>
      <c r="I4112" s="46">
        <v>402.5</v>
      </c>
      <c r="J4112" s="56">
        <v>322</v>
      </c>
      <c r="K4112" s="34"/>
      <c r="L4112" s="34" t="s">
        <v>796</v>
      </c>
      <c r="M4112" s="5">
        <v>45184</v>
      </c>
      <c r="N4112" s="2" t="s">
        <v>1407</v>
      </c>
      <c r="O4112" s="2">
        <v>45189</v>
      </c>
      <c r="P4112" s="2"/>
      <c r="Q4112" s="2"/>
      <c r="R4112" s="1"/>
      <c r="S4112" s="45"/>
      <c r="T4112" s="31"/>
    </row>
    <row r="4113" spans="1:20" hidden="1" x14ac:dyDescent="0.25">
      <c r="A4113" s="57">
        <v>28655098</v>
      </c>
      <c r="B4113" s="58">
        <v>45187</v>
      </c>
      <c r="C4113" s="2" t="s">
        <v>1182</v>
      </c>
      <c r="D4113" s="59" t="s">
        <v>1226</v>
      </c>
      <c r="E4113" s="34" t="s">
        <v>51</v>
      </c>
      <c r="F4113" s="34">
        <v>130856</v>
      </c>
      <c r="G4113" s="1" t="s">
        <v>422</v>
      </c>
      <c r="H4113" s="46">
        <v>18926.03</v>
      </c>
      <c r="I4113" s="46">
        <v>498.56</v>
      </c>
      <c r="J4113" s="56">
        <v>620.93799999999999</v>
      </c>
      <c r="K4113" s="34"/>
      <c r="L4113" s="34" t="s">
        <v>188</v>
      </c>
      <c r="M4113" s="5">
        <v>45184</v>
      </c>
      <c r="N4113" s="2"/>
      <c r="O4113" s="5">
        <v>45191</v>
      </c>
      <c r="P4113" s="2"/>
      <c r="Q4113" s="2"/>
      <c r="R4113" s="1"/>
      <c r="S4113" s="45"/>
      <c r="T4113" s="31"/>
    </row>
    <row r="4114" spans="1:20" hidden="1" x14ac:dyDescent="0.25">
      <c r="A4114" s="57">
        <v>28951898</v>
      </c>
      <c r="B4114" s="58">
        <v>45187</v>
      </c>
      <c r="C4114" s="2" t="s">
        <v>1182</v>
      </c>
      <c r="D4114" s="59" t="s">
        <v>802</v>
      </c>
      <c r="E4114" s="34" t="s">
        <v>51</v>
      </c>
      <c r="F4114" s="34">
        <v>130857</v>
      </c>
      <c r="G4114" s="1" t="s">
        <v>422</v>
      </c>
      <c r="H4114" s="46">
        <v>8819</v>
      </c>
      <c r="I4114" s="46">
        <v>381.06</v>
      </c>
      <c r="J4114" s="56">
        <v>304.84800000000001</v>
      </c>
      <c r="K4114" s="34"/>
      <c r="L4114" s="34" t="s">
        <v>796</v>
      </c>
      <c r="M4114" s="5">
        <v>45184</v>
      </c>
      <c r="N4114" s="2" t="s">
        <v>1407</v>
      </c>
      <c r="O4114" s="5">
        <v>45204</v>
      </c>
      <c r="P4114" s="2"/>
      <c r="Q4114" s="2"/>
      <c r="R4114" s="1"/>
      <c r="S4114" s="45"/>
      <c r="T4114" s="31"/>
    </row>
    <row r="4115" spans="1:20" hidden="1" x14ac:dyDescent="0.25">
      <c r="A4115" s="57">
        <v>28989198</v>
      </c>
      <c r="B4115" s="58">
        <v>45190</v>
      </c>
      <c r="C4115" s="2" t="s">
        <v>1182</v>
      </c>
      <c r="D4115" s="59" t="s">
        <v>128</v>
      </c>
      <c r="E4115" s="34" t="s">
        <v>30</v>
      </c>
      <c r="F4115" s="34">
        <v>130858</v>
      </c>
      <c r="G4115" s="1" t="s">
        <v>425</v>
      </c>
      <c r="H4115" s="46">
        <v>13750.11</v>
      </c>
      <c r="I4115" s="46">
        <v>1305.56</v>
      </c>
      <c r="J4115" s="56">
        <v>525.08900000000006</v>
      </c>
      <c r="K4115" s="34"/>
      <c r="L4115" s="34" t="s">
        <v>844</v>
      </c>
      <c r="M4115" s="5">
        <v>45184</v>
      </c>
      <c r="N4115" s="2"/>
      <c r="O4115" s="5" t="s">
        <v>1292</v>
      </c>
      <c r="P4115" s="2"/>
      <c r="Q4115" s="2"/>
      <c r="R4115" s="1"/>
      <c r="S4115" s="45"/>
      <c r="T4115" s="31"/>
    </row>
    <row r="4116" spans="1:20" hidden="1" x14ac:dyDescent="0.25">
      <c r="A4116" s="57">
        <v>28991698</v>
      </c>
      <c r="B4116" s="58">
        <v>45190</v>
      </c>
      <c r="C4116" s="2" t="s">
        <v>1182</v>
      </c>
      <c r="D4116" s="59" t="s">
        <v>128</v>
      </c>
      <c r="E4116" s="34" t="s">
        <v>30</v>
      </c>
      <c r="F4116" s="34">
        <v>130859</v>
      </c>
      <c r="G4116" s="1" t="s">
        <v>425</v>
      </c>
      <c r="H4116" s="46">
        <v>8008.11</v>
      </c>
      <c r="I4116" s="46">
        <v>1305.56</v>
      </c>
      <c r="J4116" s="56">
        <v>269.41899999999998</v>
      </c>
      <c r="K4116" s="34"/>
      <c r="L4116" s="34" t="s">
        <v>844</v>
      </c>
      <c r="M4116" s="5">
        <v>45184</v>
      </c>
      <c r="N4116" s="2"/>
      <c r="O4116" s="5" t="s">
        <v>1292</v>
      </c>
      <c r="P4116" s="2"/>
      <c r="Q4116" s="2"/>
      <c r="R4116" s="1"/>
      <c r="S4116" s="45"/>
      <c r="T4116" s="31"/>
    </row>
    <row r="4117" spans="1:20" hidden="1" x14ac:dyDescent="0.25">
      <c r="A4117" s="57">
        <v>29073998</v>
      </c>
      <c r="B4117" s="58">
        <v>45190</v>
      </c>
      <c r="C4117" s="2" t="s">
        <v>1182</v>
      </c>
      <c r="D4117" s="59" t="s">
        <v>128</v>
      </c>
      <c r="E4117" s="34" t="s">
        <v>30</v>
      </c>
      <c r="F4117" s="34">
        <v>130860</v>
      </c>
      <c r="G4117" s="1" t="s">
        <v>425</v>
      </c>
      <c r="H4117" s="46">
        <v>13750.11</v>
      </c>
      <c r="I4117" s="46">
        <v>1305.56</v>
      </c>
      <c r="J4117" s="56">
        <v>525.08900000000006</v>
      </c>
      <c r="K4117" s="34"/>
      <c r="L4117" s="34" t="s">
        <v>844</v>
      </c>
      <c r="M4117" s="5">
        <v>45184</v>
      </c>
      <c r="N4117" s="2"/>
      <c r="O4117" s="5" t="s">
        <v>1292</v>
      </c>
      <c r="P4117" s="2"/>
      <c r="Q4117" s="2"/>
      <c r="R4117" s="1"/>
      <c r="S4117" s="45"/>
      <c r="T4117" s="31"/>
    </row>
    <row r="4118" spans="1:20" hidden="1" x14ac:dyDescent="0.25">
      <c r="A4118" s="57">
        <v>29130998</v>
      </c>
      <c r="B4118" s="58">
        <v>45187</v>
      </c>
      <c r="C4118" s="2" t="s">
        <v>1182</v>
      </c>
      <c r="D4118" s="59" t="s">
        <v>86</v>
      </c>
      <c r="E4118" s="34" t="s">
        <v>80</v>
      </c>
      <c r="F4118" s="34">
        <v>130861</v>
      </c>
      <c r="G4118" s="1" t="s">
        <v>423</v>
      </c>
      <c r="H4118" s="46">
        <v>4349</v>
      </c>
      <c r="I4118" s="46">
        <v>143.12</v>
      </c>
      <c r="J4118" s="56">
        <v>136.54499999999999</v>
      </c>
      <c r="K4118" s="34"/>
      <c r="L4118" s="34" t="s">
        <v>61</v>
      </c>
      <c r="M4118" s="5">
        <v>45184</v>
      </c>
      <c r="N4118" s="2" t="s">
        <v>1408</v>
      </c>
      <c r="O4118" s="5" t="s">
        <v>1303</v>
      </c>
      <c r="P4118" s="2"/>
      <c r="Q4118" s="2"/>
      <c r="R4118" s="1"/>
      <c r="S4118" s="45"/>
      <c r="T4118" s="31"/>
    </row>
    <row r="4119" spans="1:20" hidden="1" x14ac:dyDescent="0.25">
      <c r="A4119" s="57">
        <v>29214998</v>
      </c>
      <c r="B4119" s="58">
        <v>45187</v>
      </c>
      <c r="C4119" s="2" t="s">
        <v>1182</v>
      </c>
      <c r="D4119" s="59" t="s">
        <v>1225</v>
      </c>
      <c r="E4119" s="34" t="s">
        <v>51</v>
      </c>
      <c r="F4119" s="34">
        <v>130862</v>
      </c>
      <c r="G4119" s="1" t="s">
        <v>422</v>
      </c>
      <c r="H4119" s="46">
        <v>36600</v>
      </c>
      <c r="I4119" s="46">
        <v>0</v>
      </c>
      <c r="J4119" s="56">
        <v>1330</v>
      </c>
      <c r="K4119" s="34"/>
      <c r="L4119" s="34" t="s">
        <v>188</v>
      </c>
      <c r="M4119" s="5">
        <v>45184</v>
      </c>
      <c r="N4119" s="2"/>
      <c r="O4119" s="5">
        <v>45190</v>
      </c>
      <c r="P4119" s="2"/>
      <c r="Q4119" s="2"/>
      <c r="R4119" s="1"/>
      <c r="S4119" s="45"/>
      <c r="T4119" s="31"/>
    </row>
    <row r="4120" spans="1:20" hidden="1" x14ac:dyDescent="0.25">
      <c r="A4120" s="57">
        <v>30794798</v>
      </c>
      <c r="B4120" s="58">
        <v>45190</v>
      </c>
      <c r="C4120" s="2" t="s">
        <v>1182</v>
      </c>
      <c r="D4120" s="59" t="s">
        <v>991</v>
      </c>
      <c r="E4120" s="34" t="s">
        <v>80</v>
      </c>
      <c r="F4120" s="34">
        <v>130863</v>
      </c>
      <c r="G4120" s="1" t="s">
        <v>423</v>
      </c>
      <c r="H4120" s="46">
        <v>181215</v>
      </c>
      <c r="I4120" s="46">
        <v>6275.3</v>
      </c>
      <c r="J4120" s="56">
        <v>4961</v>
      </c>
      <c r="K4120" s="34"/>
      <c r="L4120" s="34" t="s">
        <v>799</v>
      </c>
      <c r="M4120" s="5">
        <v>45184</v>
      </c>
      <c r="N4120" s="2" t="s">
        <v>1408</v>
      </c>
      <c r="O4120" s="5">
        <v>45194</v>
      </c>
      <c r="P4120" s="5"/>
      <c r="Q4120" s="2"/>
      <c r="R4120" s="1"/>
      <c r="S4120" s="45"/>
      <c r="T4120" s="31"/>
    </row>
    <row r="4121" spans="1:20" hidden="1" x14ac:dyDescent="0.25">
      <c r="A4121" s="57">
        <v>30710398</v>
      </c>
      <c r="B4121" s="58">
        <v>45187</v>
      </c>
      <c r="C4121" s="2" t="s">
        <v>1182</v>
      </c>
      <c r="D4121" s="59" t="s">
        <v>1245</v>
      </c>
      <c r="E4121" s="34" t="s">
        <v>51</v>
      </c>
      <c r="F4121" s="34">
        <v>130864</v>
      </c>
      <c r="G4121" s="1" t="s">
        <v>422</v>
      </c>
      <c r="H4121" s="46">
        <v>182000</v>
      </c>
      <c r="I4121" s="46">
        <v>6269.63</v>
      </c>
      <c r="J4121" s="56">
        <v>5895</v>
      </c>
      <c r="K4121" s="34"/>
      <c r="L4121" s="34" t="s">
        <v>799</v>
      </c>
      <c r="M4121" s="5">
        <v>45184</v>
      </c>
      <c r="N4121" s="2" t="s">
        <v>1408</v>
      </c>
      <c r="O4121" s="5">
        <v>45190</v>
      </c>
      <c r="P4121" s="5"/>
      <c r="Q4121" s="2"/>
      <c r="R4121" s="1"/>
      <c r="S4121" s="45"/>
      <c r="T4121" s="31"/>
    </row>
    <row r="4122" spans="1:20" hidden="1" x14ac:dyDescent="0.25">
      <c r="A4122" s="57">
        <v>28850598</v>
      </c>
      <c r="B4122" s="58">
        <v>45187</v>
      </c>
      <c r="C4122" s="2" t="s">
        <v>1182</v>
      </c>
      <c r="D4122" s="59" t="s">
        <v>129</v>
      </c>
      <c r="E4122" s="34" t="s">
        <v>26</v>
      </c>
      <c r="F4122" s="34">
        <v>130865</v>
      </c>
      <c r="G4122" s="1" t="s">
        <v>424</v>
      </c>
      <c r="H4122" s="46">
        <v>13112.32</v>
      </c>
      <c r="I4122" s="46">
        <v>1026.43</v>
      </c>
      <c r="J4122" s="56">
        <v>464.81200000000001</v>
      </c>
      <c r="K4122" s="34"/>
      <c r="L4122" s="34" t="s">
        <v>1124</v>
      </c>
      <c r="M4122" s="5">
        <v>45184</v>
      </c>
      <c r="N4122" s="2" t="s">
        <v>1408</v>
      </c>
      <c r="O4122" s="5">
        <v>45216</v>
      </c>
      <c r="P4122" s="2"/>
      <c r="Q4122" s="2"/>
      <c r="R4122" s="1"/>
      <c r="S4122" s="45"/>
      <c r="T4122" s="31"/>
    </row>
    <row r="4123" spans="1:20" hidden="1" x14ac:dyDescent="0.25">
      <c r="A4123" s="57">
        <v>30249598</v>
      </c>
      <c r="B4123" s="58">
        <v>45190</v>
      </c>
      <c r="C4123" s="2" t="s">
        <v>1182</v>
      </c>
      <c r="D4123" s="59" t="s">
        <v>184</v>
      </c>
      <c r="E4123" s="34" t="s">
        <v>80</v>
      </c>
      <c r="F4123" s="34">
        <v>130867</v>
      </c>
      <c r="G4123" s="1" t="s">
        <v>423</v>
      </c>
      <c r="H4123" s="46">
        <v>27300</v>
      </c>
      <c r="I4123" s="46">
        <v>945.37</v>
      </c>
      <c r="J4123" s="56">
        <v>1054</v>
      </c>
      <c r="K4123" s="34"/>
      <c r="L4123" s="34" t="s">
        <v>799</v>
      </c>
      <c r="M4123" s="5">
        <v>45184</v>
      </c>
      <c r="N4123" s="2" t="s">
        <v>1408</v>
      </c>
      <c r="O4123" s="5">
        <v>45195</v>
      </c>
      <c r="P4123" s="5"/>
      <c r="Q4123" s="2"/>
      <c r="R4123" s="1"/>
      <c r="S4123" s="45"/>
      <c r="T4123" s="31"/>
    </row>
    <row r="4124" spans="1:20" hidden="1" x14ac:dyDescent="0.25">
      <c r="A4124" s="57">
        <v>28993298</v>
      </c>
      <c r="B4124" s="58">
        <v>45187</v>
      </c>
      <c r="C4124" s="2" t="s">
        <v>1182</v>
      </c>
      <c r="D4124" s="59" t="s">
        <v>182</v>
      </c>
      <c r="E4124" s="34" t="s">
        <v>51</v>
      </c>
      <c r="F4124" s="34">
        <v>130869</v>
      </c>
      <c r="G4124" s="1" t="s">
        <v>422</v>
      </c>
      <c r="H4124" s="46">
        <v>15109</v>
      </c>
      <c r="I4124" s="46">
        <v>666.73</v>
      </c>
      <c r="J4124" s="56">
        <v>533.37900000000002</v>
      </c>
      <c r="K4124" s="34"/>
      <c r="L4124" s="34" t="s">
        <v>796</v>
      </c>
      <c r="M4124" s="5">
        <v>45184</v>
      </c>
      <c r="N4124" s="2" t="s">
        <v>1407</v>
      </c>
      <c r="O4124" s="5">
        <v>45201</v>
      </c>
      <c r="P4124" s="2"/>
      <c r="Q4124" s="2"/>
      <c r="R4124" s="1"/>
      <c r="S4124" s="45"/>
      <c r="T4124" s="31"/>
    </row>
    <row r="4125" spans="1:20" hidden="1" x14ac:dyDescent="0.25">
      <c r="A4125" s="57">
        <v>29115198</v>
      </c>
      <c r="B4125" s="58">
        <v>45187</v>
      </c>
      <c r="C4125" s="2" t="s">
        <v>1182</v>
      </c>
      <c r="D4125" s="59" t="s">
        <v>1234</v>
      </c>
      <c r="E4125" s="34" t="s">
        <v>51</v>
      </c>
      <c r="F4125" s="34">
        <v>130870</v>
      </c>
      <c r="G4125" s="1" t="s">
        <v>422</v>
      </c>
      <c r="H4125" s="46">
        <v>10908.81</v>
      </c>
      <c r="I4125" s="46">
        <v>496.51</v>
      </c>
      <c r="J4125" s="56">
        <v>397.21</v>
      </c>
      <c r="K4125" s="34"/>
      <c r="L4125" s="34" t="s">
        <v>796</v>
      </c>
      <c r="M4125" s="5">
        <v>45184</v>
      </c>
      <c r="N4125" s="2"/>
      <c r="O4125" s="5">
        <v>45203</v>
      </c>
      <c r="P4125" s="2"/>
      <c r="Q4125" s="2"/>
      <c r="R4125" s="1"/>
      <c r="S4125" s="45"/>
      <c r="T4125" s="31"/>
    </row>
    <row r="4126" spans="1:20" hidden="1" x14ac:dyDescent="0.25">
      <c r="A4126" s="57">
        <v>29510998</v>
      </c>
      <c r="B4126" s="58">
        <v>45187</v>
      </c>
      <c r="C4126" s="2" t="s">
        <v>1182</v>
      </c>
      <c r="D4126" s="59" t="s">
        <v>1097</v>
      </c>
      <c r="E4126" s="34" t="s">
        <v>51</v>
      </c>
      <c r="F4126" s="34">
        <v>130871</v>
      </c>
      <c r="G4126" s="1" t="s">
        <v>422</v>
      </c>
      <c r="H4126" s="46">
        <v>7200</v>
      </c>
      <c r="I4126" s="46">
        <v>335</v>
      </c>
      <c r="J4126" s="56">
        <v>268</v>
      </c>
      <c r="K4126" s="34"/>
      <c r="L4126" s="34" t="s">
        <v>796</v>
      </c>
      <c r="M4126" s="5">
        <v>45184</v>
      </c>
      <c r="N4126" s="2" t="s">
        <v>1408</v>
      </c>
      <c r="O4126" s="5">
        <v>45201</v>
      </c>
      <c r="P4126" s="2"/>
      <c r="Q4126" s="2"/>
      <c r="R4126" s="1"/>
      <c r="S4126" s="45"/>
      <c r="T4126" s="31"/>
    </row>
    <row r="4127" spans="1:20" hidden="1" x14ac:dyDescent="0.25">
      <c r="A4127" s="57">
        <v>29681298</v>
      </c>
      <c r="B4127" s="58">
        <v>45190</v>
      </c>
      <c r="C4127" s="2" t="s">
        <v>1182</v>
      </c>
      <c r="D4127" s="59" t="s">
        <v>92</v>
      </c>
      <c r="E4127" s="34" t="s">
        <v>30</v>
      </c>
      <c r="F4127" s="34">
        <v>130872</v>
      </c>
      <c r="G4127" s="1" t="s">
        <v>425</v>
      </c>
      <c r="H4127" s="46">
        <v>13146.21</v>
      </c>
      <c r="I4127" s="46">
        <v>1305.56</v>
      </c>
      <c r="J4127" s="56">
        <v>466</v>
      </c>
      <c r="K4127" s="34"/>
      <c r="L4127" s="34" t="s">
        <v>844</v>
      </c>
      <c r="M4127" s="5">
        <v>45184</v>
      </c>
      <c r="N4127" s="2"/>
      <c r="O4127" s="5" t="s">
        <v>1292</v>
      </c>
      <c r="P4127" s="2"/>
      <c r="Q4127" s="2"/>
      <c r="R4127" s="1"/>
      <c r="S4127" s="45"/>
      <c r="T4127" s="31"/>
    </row>
    <row r="4128" spans="1:20" hidden="1" x14ac:dyDescent="0.25">
      <c r="A4128" s="57">
        <v>29712098</v>
      </c>
      <c r="B4128" s="58">
        <v>45190</v>
      </c>
      <c r="C4128" s="2" t="s">
        <v>1182</v>
      </c>
      <c r="D4128" s="59" t="s">
        <v>128</v>
      </c>
      <c r="E4128" s="34" t="s">
        <v>30</v>
      </c>
      <c r="F4128" s="34">
        <v>130873</v>
      </c>
      <c r="G4128" s="1" t="s">
        <v>425</v>
      </c>
      <c r="H4128" s="46">
        <v>16175.61</v>
      </c>
      <c r="I4128" s="46">
        <v>1305.56</v>
      </c>
      <c r="J4128" s="56">
        <v>630</v>
      </c>
      <c r="K4128" s="34"/>
      <c r="L4128" s="34" t="s">
        <v>844</v>
      </c>
      <c r="M4128" s="5">
        <v>45184</v>
      </c>
      <c r="N4128" s="2"/>
      <c r="O4128" s="5" t="s">
        <v>1292</v>
      </c>
      <c r="P4128" s="2"/>
      <c r="Q4128" s="2"/>
      <c r="R4128" s="1"/>
      <c r="S4128" s="45"/>
      <c r="T4128" s="31"/>
    </row>
    <row r="4129" spans="1:20" hidden="1" x14ac:dyDescent="0.25">
      <c r="A4129" s="57">
        <v>30249098</v>
      </c>
      <c r="B4129" s="58">
        <v>45190</v>
      </c>
      <c r="C4129" s="2" t="s">
        <v>1182</v>
      </c>
      <c r="D4129" s="59" t="s">
        <v>184</v>
      </c>
      <c r="E4129" s="34" t="s">
        <v>80</v>
      </c>
      <c r="F4129" s="34">
        <v>130874</v>
      </c>
      <c r="G4129" s="1" t="s">
        <v>423</v>
      </c>
      <c r="H4129" s="46">
        <v>60300</v>
      </c>
      <c r="I4129" s="46">
        <v>2088.13</v>
      </c>
      <c r="J4129" s="56">
        <v>1983</v>
      </c>
      <c r="K4129" s="34"/>
      <c r="L4129" s="34" t="s">
        <v>799</v>
      </c>
      <c r="M4129" s="5">
        <v>45184</v>
      </c>
      <c r="N4129" s="2" t="s">
        <v>1408</v>
      </c>
      <c r="O4129" s="5">
        <v>45195</v>
      </c>
      <c r="P4129" s="5"/>
      <c r="Q4129" s="2"/>
      <c r="R4129" s="1"/>
      <c r="S4129" s="45"/>
      <c r="T4129" s="31"/>
    </row>
    <row r="4130" spans="1:20" hidden="1" x14ac:dyDescent="0.25">
      <c r="A4130" s="57">
        <v>28801298</v>
      </c>
      <c r="B4130" s="58">
        <v>45187</v>
      </c>
      <c r="C4130" s="2" t="s">
        <v>1182</v>
      </c>
      <c r="D4130" s="59" t="s">
        <v>950</v>
      </c>
      <c r="E4130" s="34" t="s">
        <v>26</v>
      </c>
      <c r="F4130" s="34">
        <v>130876</v>
      </c>
      <c r="G4130" s="1" t="s">
        <v>424</v>
      </c>
      <c r="H4130" s="46">
        <v>30455.040000000001</v>
      </c>
      <c r="I4130" s="46">
        <v>5313.67</v>
      </c>
      <c r="J4130" s="56">
        <v>1104.674</v>
      </c>
      <c r="K4130" s="34"/>
      <c r="L4130" s="34" t="s">
        <v>1124</v>
      </c>
      <c r="M4130" s="5">
        <v>45184</v>
      </c>
      <c r="N4130" s="2" t="s">
        <v>1408</v>
      </c>
      <c r="O4130" s="2">
        <v>45222</v>
      </c>
      <c r="P4130" s="2"/>
      <c r="Q4130" s="2"/>
      <c r="R4130" s="1"/>
      <c r="S4130" s="45"/>
      <c r="T4130" s="31"/>
    </row>
    <row r="4131" spans="1:20" hidden="1" x14ac:dyDescent="0.25">
      <c r="A4131" s="57">
        <v>29774498</v>
      </c>
      <c r="B4131" s="58">
        <v>45187</v>
      </c>
      <c r="C4131" s="2" t="s">
        <v>1182</v>
      </c>
      <c r="D4131" s="59" t="s">
        <v>129</v>
      </c>
      <c r="E4131" s="34" t="s">
        <v>26</v>
      </c>
      <c r="F4131" s="34">
        <v>130877</v>
      </c>
      <c r="G4131" s="1" t="s">
        <v>424</v>
      </c>
      <c r="H4131" s="46">
        <v>11350.6</v>
      </c>
      <c r="I4131" s="46">
        <v>777.72</v>
      </c>
      <c r="J4131" s="56">
        <v>337</v>
      </c>
      <c r="K4131" s="34"/>
      <c r="L4131" s="34" t="s">
        <v>1124</v>
      </c>
      <c r="M4131" s="5">
        <v>45184</v>
      </c>
      <c r="N4131" s="2" t="s">
        <v>1408</v>
      </c>
      <c r="O4131" s="5">
        <v>45216</v>
      </c>
      <c r="P4131" s="2"/>
      <c r="Q4131" s="2"/>
      <c r="R4131" s="1"/>
      <c r="S4131" s="45"/>
      <c r="T4131" s="31"/>
    </row>
    <row r="4132" spans="1:20" hidden="1" x14ac:dyDescent="0.25">
      <c r="A4132" s="57">
        <v>29774598</v>
      </c>
      <c r="B4132" s="58">
        <v>45187</v>
      </c>
      <c r="C4132" s="2" t="s">
        <v>1182</v>
      </c>
      <c r="D4132" s="59" t="s">
        <v>129</v>
      </c>
      <c r="E4132" s="34" t="s">
        <v>26</v>
      </c>
      <c r="F4132" s="34">
        <v>130878</v>
      </c>
      <c r="G4132" s="1" t="s">
        <v>424</v>
      </c>
      <c r="H4132" s="46">
        <v>14595.87</v>
      </c>
      <c r="I4132" s="46">
        <v>982.72</v>
      </c>
      <c r="J4132" s="56">
        <v>440</v>
      </c>
      <c r="K4132" s="34"/>
      <c r="L4132" s="34" t="s">
        <v>1124</v>
      </c>
      <c r="M4132" s="5">
        <v>45184</v>
      </c>
      <c r="N4132" s="2" t="s">
        <v>1408</v>
      </c>
      <c r="O4132" s="5">
        <v>45216</v>
      </c>
      <c r="P4132" s="2"/>
      <c r="Q4132" s="2"/>
      <c r="R4132" s="1"/>
      <c r="S4132" s="45"/>
      <c r="T4132" s="31"/>
    </row>
    <row r="4133" spans="1:20" hidden="1" x14ac:dyDescent="0.25">
      <c r="A4133" s="57">
        <v>28573598</v>
      </c>
      <c r="B4133" s="58">
        <v>45185</v>
      </c>
      <c r="C4133" s="2" t="s">
        <v>1182</v>
      </c>
      <c r="D4133" s="59" t="s">
        <v>906</v>
      </c>
      <c r="E4133" s="34" t="s">
        <v>51</v>
      </c>
      <c r="F4133" s="34">
        <v>130880</v>
      </c>
      <c r="G4133" s="1" t="s">
        <v>422</v>
      </c>
      <c r="H4133" s="46">
        <v>23433</v>
      </c>
      <c r="I4133" s="46">
        <v>777.98</v>
      </c>
      <c r="J4133" s="56">
        <v>864.61400000000003</v>
      </c>
      <c r="K4133" s="34"/>
      <c r="L4133" s="34" t="s">
        <v>800</v>
      </c>
      <c r="M4133" s="5">
        <v>45184</v>
      </c>
      <c r="N4133" s="2" t="s">
        <v>1408</v>
      </c>
      <c r="O4133" s="5">
        <v>45194</v>
      </c>
      <c r="P4133" s="2"/>
      <c r="Q4133" s="2"/>
      <c r="R4133" s="1"/>
      <c r="S4133" s="45"/>
      <c r="T4133" s="31"/>
    </row>
    <row r="4134" spans="1:20" hidden="1" x14ac:dyDescent="0.25">
      <c r="A4134" s="57">
        <v>28869098</v>
      </c>
      <c r="B4134" s="58">
        <v>45190</v>
      </c>
      <c r="C4134" s="2" t="s">
        <v>1182</v>
      </c>
      <c r="D4134" s="59" t="s">
        <v>95</v>
      </c>
      <c r="E4134" s="34" t="s">
        <v>30</v>
      </c>
      <c r="F4134" s="34">
        <v>130881</v>
      </c>
      <c r="G4134" s="1" t="s">
        <v>425</v>
      </c>
      <c r="H4134" s="46">
        <v>81500</v>
      </c>
      <c r="I4134" s="46">
        <v>1305.56</v>
      </c>
      <c r="J4134" s="56">
        <v>3425.2350000000001</v>
      </c>
      <c r="K4134" s="34"/>
      <c r="L4134" s="34" t="s">
        <v>844</v>
      </c>
      <c r="M4134" s="5">
        <v>45184</v>
      </c>
      <c r="N4134" s="2"/>
      <c r="O4134" s="5" t="s">
        <v>1292</v>
      </c>
      <c r="P4134" s="2"/>
      <c r="Q4134" s="2"/>
      <c r="R4134" s="1"/>
      <c r="S4134" s="45"/>
      <c r="T4134" s="31"/>
    </row>
    <row r="4135" spans="1:20" hidden="1" x14ac:dyDescent="0.25">
      <c r="A4135" s="57">
        <v>29637698</v>
      </c>
      <c r="B4135" s="58">
        <v>45187</v>
      </c>
      <c r="C4135" s="2" t="s">
        <v>1182</v>
      </c>
      <c r="D4135" s="59" t="s">
        <v>346</v>
      </c>
      <c r="E4135" s="34" t="s">
        <v>51</v>
      </c>
      <c r="F4135" s="34">
        <v>130882</v>
      </c>
      <c r="G4135" s="1" t="s">
        <v>422</v>
      </c>
      <c r="H4135" s="46">
        <v>8649</v>
      </c>
      <c r="I4135" s="46">
        <v>344</v>
      </c>
      <c r="J4135" s="56">
        <v>271</v>
      </c>
      <c r="K4135" s="34"/>
      <c r="L4135" s="34" t="s">
        <v>796</v>
      </c>
      <c r="M4135" s="5">
        <v>45184</v>
      </c>
      <c r="N4135" s="2" t="s">
        <v>1407</v>
      </c>
      <c r="O4135" s="5">
        <v>45204</v>
      </c>
      <c r="P4135" s="2"/>
      <c r="Q4135" s="2"/>
      <c r="R4135" s="1"/>
      <c r="S4135" s="45"/>
      <c r="T4135" s="31"/>
    </row>
    <row r="4136" spans="1:20" hidden="1" x14ac:dyDescent="0.25">
      <c r="A4136" s="57">
        <v>28211598</v>
      </c>
      <c r="B4136" s="58">
        <v>45187</v>
      </c>
      <c r="C4136" s="2" t="s">
        <v>1182</v>
      </c>
      <c r="D4136" s="59" t="s">
        <v>284</v>
      </c>
      <c r="E4136" s="34" t="s">
        <v>51</v>
      </c>
      <c r="F4136" s="34">
        <v>130883</v>
      </c>
      <c r="G4136" s="1" t="s">
        <v>422</v>
      </c>
      <c r="H4136" s="46">
        <v>9399</v>
      </c>
      <c r="I4136" s="46">
        <v>554.26</v>
      </c>
      <c r="J4136" s="56">
        <v>334.31599999999997</v>
      </c>
      <c r="K4136" s="34"/>
      <c r="L4136" s="34" t="s">
        <v>796</v>
      </c>
      <c r="M4136" s="5">
        <v>45184</v>
      </c>
      <c r="N4136" s="2" t="s">
        <v>1408</v>
      </c>
      <c r="O4136" s="5">
        <v>45204</v>
      </c>
      <c r="P4136" s="2"/>
      <c r="Q4136" s="2"/>
      <c r="R4136" s="1"/>
      <c r="S4136" s="45"/>
      <c r="T4136" s="31"/>
    </row>
    <row r="4137" spans="1:20" hidden="1" x14ac:dyDescent="0.25">
      <c r="A4137" s="57">
        <v>28729098</v>
      </c>
      <c r="B4137" s="58">
        <v>45187</v>
      </c>
      <c r="C4137" s="2" t="s">
        <v>1182</v>
      </c>
      <c r="D4137" s="59" t="s">
        <v>251</v>
      </c>
      <c r="E4137" s="34" t="s">
        <v>51</v>
      </c>
      <c r="F4137" s="34">
        <v>130884</v>
      </c>
      <c r="G4137" s="1" t="s">
        <v>422</v>
      </c>
      <c r="H4137" s="46">
        <v>11000</v>
      </c>
      <c r="I4137" s="46">
        <v>496.63</v>
      </c>
      <c r="J4137" s="56">
        <v>397.29899999999998</v>
      </c>
      <c r="K4137" s="34"/>
      <c r="L4137" s="34" t="s">
        <v>796</v>
      </c>
      <c r="M4137" s="5">
        <v>45184</v>
      </c>
      <c r="N4137" s="2" t="s">
        <v>1408</v>
      </c>
      <c r="O4137" s="5">
        <v>45201</v>
      </c>
      <c r="P4137" s="2"/>
      <c r="Q4137" s="2"/>
      <c r="R4137" s="1"/>
      <c r="S4137" s="45"/>
      <c r="T4137" s="31"/>
    </row>
    <row r="4138" spans="1:20" hidden="1" x14ac:dyDescent="0.25">
      <c r="A4138" s="57">
        <v>28801698</v>
      </c>
      <c r="B4138" s="58">
        <v>45187</v>
      </c>
      <c r="C4138" s="2" t="s">
        <v>1182</v>
      </c>
      <c r="D4138" s="59" t="s">
        <v>1235</v>
      </c>
      <c r="E4138" s="34" t="s">
        <v>51</v>
      </c>
      <c r="F4138" s="34">
        <v>130885</v>
      </c>
      <c r="G4138" s="1" t="s">
        <v>422</v>
      </c>
      <c r="H4138" s="46">
        <v>6659</v>
      </c>
      <c r="I4138" s="46">
        <v>417.63</v>
      </c>
      <c r="J4138" s="56">
        <v>225.01300000000001</v>
      </c>
      <c r="K4138" s="34"/>
      <c r="L4138" s="34" t="s">
        <v>796</v>
      </c>
      <c r="M4138" s="5">
        <v>45184</v>
      </c>
      <c r="N4138" s="2" t="s">
        <v>1408</v>
      </c>
      <c r="O4138" s="5">
        <v>45201</v>
      </c>
      <c r="P4138" s="2"/>
      <c r="Q4138" s="2"/>
      <c r="R4138" s="1"/>
      <c r="S4138" s="45"/>
      <c r="T4138" s="31"/>
    </row>
    <row r="4139" spans="1:20" hidden="1" x14ac:dyDescent="0.25">
      <c r="A4139" s="57">
        <v>28829998</v>
      </c>
      <c r="B4139" s="58">
        <v>45185</v>
      </c>
      <c r="C4139" s="2" t="s">
        <v>1182</v>
      </c>
      <c r="D4139" s="59" t="s">
        <v>1286</v>
      </c>
      <c r="E4139" s="34" t="s">
        <v>51</v>
      </c>
      <c r="F4139" s="34">
        <v>130886</v>
      </c>
      <c r="G4139" s="1" t="s">
        <v>422</v>
      </c>
      <c r="H4139" s="46">
        <v>148000</v>
      </c>
      <c r="I4139" s="46">
        <v>4913.66</v>
      </c>
      <c r="J4139" s="56">
        <v>4470.3289999999997</v>
      </c>
      <c r="K4139" s="34"/>
      <c r="L4139" s="34" t="s">
        <v>800</v>
      </c>
      <c r="M4139" s="5">
        <v>45184</v>
      </c>
      <c r="N4139" s="2" t="s">
        <v>1408</v>
      </c>
      <c r="O4139" s="5">
        <v>45190</v>
      </c>
      <c r="P4139" s="2"/>
      <c r="Q4139" s="2"/>
      <c r="R4139" s="1"/>
      <c r="S4139" s="45"/>
      <c r="T4139" s="31"/>
    </row>
    <row r="4140" spans="1:20" hidden="1" x14ac:dyDescent="0.25">
      <c r="A4140" s="57">
        <v>29081998</v>
      </c>
      <c r="B4140" s="58">
        <v>45187</v>
      </c>
      <c r="C4140" s="2" t="s">
        <v>1182</v>
      </c>
      <c r="D4140" s="59" t="s">
        <v>1236</v>
      </c>
      <c r="E4140" s="34" t="s">
        <v>51</v>
      </c>
      <c r="F4140" s="34">
        <v>130887</v>
      </c>
      <c r="G4140" s="1" t="s">
        <v>422</v>
      </c>
      <c r="H4140" s="46">
        <v>6659</v>
      </c>
      <c r="I4140" s="46">
        <v>293.97000000000003</v>
      </c>
      <c r="J4140" s="56">
        <v>235.173</v>
      </c>
      <c r="K4140" s="34"/>
      <c r="L4140" s="34" t="s">
        <v>796</v>
      </c>
      <c r="M4140" s="5">
        <v>45184</v>
      </c>
      <c r="N4140" s="2" t="s">
        <v>1407</v>
      </c>
      <c r="O4140" s="5">
        <v>45204</v>
      </c>
      <c r="P4140" s="2"/>
      <c r="Q4140" s="2"/>
      <c r="R4140" s="1"/>
      <c r="S4140" s="45"/>
      <c r="T4140" s="31"/>
    </row>
    <row r="4141" spans="1:20" hidden="1" x14ac:dyDescent="0.25">
      <c r="A4141" s="57">
        <v>29174698</v>
      </c>
      <c r="B4141" s="58">
        <v>45187</v>
      </c>
      <c r="C4141" s="2" t="s">
        <v>1182</v>
      </c>
      <c r="D4141" s="59" t="s">
        <v>740</v>
      </c>
      <c r="E4141" s="34" t="s">
        <v>51</v>
      </c>
      <c r="F4141" s="34">
        <v>130888</v>
      </c>
      <c r="G4141" s="1" t="s">
        <v>422</v>
      </c>
      <c r="H4141" s="46">
        <v>9959</v>
      </c>
      <c r="I4141" s="46">
        <v>541.45000000000005</v>
      </c>
      <c r="J4141" s="56">
        <v>324.077</v>
      </c>
      <c r="K4141" s="34"/>
      <c r="L4141" s="34" t="s">
        <v>796</v>
      </c>
      <c r="M4141" s="5">
        <v>45184</v>
      </c>
      <c r="N4141" s="2" t="s">
        <v>1408</v>
      </c>
      <c r="O4141" s="5">
        <v>45201</v>
      </c>
      <c r="P4141" s="2"/>
      <c r="Q4141" s="2"/>
      <c r="R4141" s="1"/>
      <c r="S4141" s="45"/>
      <c r="T4141" s="31"/>
    </row>
    <row r="4142" spans="1:20" hidden="1" x14ac:dyDescent="0.25">
      <c r="A4142" s="57">
        <v>29573598</v>
      </c>
      <c r="B4142" s="58">
        <v>45190</v>
      </c>
      <c r="C4142" s="2" t="s">
        <v>1182</v>
      </c>
      <c r="D4142" s="59" t="s">
        <v>144</v>
      </c>
      <c r="E4142" s="34" t="s">
        <v>30</v>
      </c>
      <c r="F4142" s="34">
        <v>130889</v>
      </c>
      <c r="G4142" s="1" t="s">
        <v>425</v>
      </c>
      <c r="H4142" s="46">
        <v>21115.3</v>
      </c>
      <c r="I4142" s="46">
        <v>1305.56</v>
      </c>
      <c r="J4142" s="56">
        <v>789</v>
      </c>
      <c r="K4142" s="34"/>
      <c r="L4142" s="34" t="s">
        <v>844</v>
      </c>
      <c r="M4142" s="5">
        <v>45184</v>
      </c>
      <c r="N4142" s="2"/>
      <c r="O4142" s="5" t="s">
        <v>1292</v>
      </c>
      <c r="P4142" s="2"/>
      <c r="Q4142" s="2"/>
      <c r="R4142" s="1"/>
      <c r="S4142" s="45"/>
      <c r="T4142" s="31"/>
    </row>
    <row r="4143" spans="1:20" hidden="1" x14ac:dyDescent="0.25">
      <c r="A4143" s="57">
        <v>29623098</v>
      </c>
      <c r="B4143" s="58">
        <v>45187</v>
      </c>
      <c r="C4143" s="2" t="s">
        <v>1182</v>
      </c>
      <c r="D4143" s="59" t="s">
        <v>475</v>
      </c>
      <c r="E4143" s="34" t="s">
        <v>51</v>
      </c>
      <c r="F4143" s="34">
        <v>130890</v>
      </c>
      <c r="G4143" s="1" t="s">
        <v>422</v>
      </c>
      <c r="H4143" s="46">
        <v>18020</v>
      </c>
      <c r="I4143" s="46">
        <v>868.75</v>
      </c>
      <c r="J4143" s="56">
        <v>695</v>
      </c>
      <c r="K4143" s="34"/>
      <c r="L4143" s="34" t="s">
        <v>796</v>
      </c>
      <c r="M4143" s="5">
        <v>45184</v>
      </c>
      <c r="N4143" s="2" t="s">
        <v>1408</v>
      </c>
      <c r="O4143" s="5">
        <v>45201</v>
      </c>
      <c r="P4143" s="2"/>
      <c r="Q4143" s="2"/>
      <c r="R4143" s="1"/>
      <c r="S4143" s="45"/>
      <c r="T4143" s="31"/>
    </row>
    <row r="4144" spans="1:20" hidden="1" x14ac:dyDescent="0.25">
      <c r="A4144" s="57">
        <v>29690398</v>
      </c>
      <c r="B4144" s="58">
        <v>45187</v>
      </c>
      <c r="C4144" s="2" t="s">
        <v>1182</v>
      </c>
      <c r="D4144" s="59" t="s">
        <v>1029</v>
      </c>
      <c r="E4144" s="34" t="s">
        <v>51</v>
      </c>
      <c r="F4144" s="34">
        <v>130891</v>
      </c>
      <c r="G4144" s="1" t="s">
        <v>422</v>
      </c>
      <c r="H4144" s="46">
        <v>9959</v>
      </c>
      <c r="I4144" s="46">
        <v>420</v>
      </c>
      <c r="J4144" s="56">
        <v>336</v>
      </c>
      <c r="K4144" s="34"/>
      <c r="L4144" s="34" t="s">
        <v>796</v>
      </c>
      <c r="M4144" s="5">
        <v>45184</v>
      </c>
      <c r="N4144" s="2" t="s">
        <v>1407</v>
      </c>
      <c r="O4144" s="5">
        <v>45204</v>
      </c>
      <c r="P4144" s="2"/>
      <c r="Q4144" s="2"/>
      <c r="R4144" s="1"/>
      <c r="S4144" s="45"/>
      <c r="T4144" s="31"/>
    </row>
    <row r="4145" spans="1:20" hidden="1" x14ac:dyDescent="0.25">
      <c r="A4145" s="57">
        <v>29891798</v>
      </c>
      <c r="B4145" s="58">
        <v>45187</v>
      </c>
      <c r="C4145" s="2" t="s">
        <v>1182</v>
      </c>
      <c r="D4145" s="59" t="s">
        <v>1237</v>
      </c>
      <c r="E4145" s="34" t="s">
        <v>51</v>
      </c>
      <c r="F4145" s="34">
        <v>130892</v>
      </c>
      <c r="G4145" s="1" t="s">
        <v>422</v>
      </c>
      <c r="H4145" s="46">
        <v>12200</v>
      </c>
      <c r="I4145" s="46">
        <v>688.86</v>
      </c>
      <c r="J4145" s="56">
        <v>442</v>
      </c>
      <c r="K4145" s="34"/>
      <c r="L4145" s="34" t="s">
        <v>796</v>
      </c>
      <c r="M4145" s="5">
        <v>45184</v>
      </c>
      <c r="N4145" s="2" t="s">
        <v>1407</v>
      </c>
      <c r="O4145" s="5">
        <v>45201</v>
      </c>
      <c r="P4145" s="2"/>
      <c r="Q4145" s="2"/>
      <c r="R4145" s="1"/>
      <c r="S4145" s="45"/>
      <c r="T4145" s="31"/>
    </row>
    <row r="4146" spans="1:20" hidden="1" x14ac:dyDescent="0.25">
      <c r="A4146" s="57">
        <v>28907598</v>
      </c>
      <c r="B4146" s="58">
        <v>45190</v>
      </c>
      <c r="C4146" s="2" t="s">
        <v>1182</v>
      </c>
      <c r="D4146" s="59" t="s">
        <v>128</v>
      </c>
      <c r="E4146" s="34" t="s">
        <v>30</v>
      </c>
      <c r="F4146" s="34">
        <v>130894</v>
      </c>
      <c r="G4146" s="1" t="s">
        <v>425</v>
      </c>
      <c r="H4146" s="46">
        <v>9305.01</v>
      </c>
      <c r="I4146" s="46">
        <v>1305.56</v>
      </c>
      <c r="J4146" s="56">
        <v>334.73700000000002</v>
      </c>
      <c r="K4146" s="34"/>
      <c r="L4146" s="34" t="s">
        <v>844</v>
      </c>
      <c r="M4146" s="5">
        <v>45184</v>
      </c>
      <c r="N4146" s="2"/>
      <c r="O4146" s="5" t="s">
        <v>1292</v>
      </c>
      <c r="P4146" s="2"/>
      <c r="Q4146" s="2"/>
      <c r="R4146" s="1"/>
      <c r="S4146" s="45"/>
      <c r="T4146" s="31"/>
    </row>
    <row r="4147" spans="1:20" hidden="1" x14ac:dyDescent="0.25">
      <c r="A4147" s="57">
        <v>28752298</v>
      </c>
      <c r="B4147" s="58">
        <v>45187</v>
      </c>
      <c r="C4147" s="2" t="s">
        <v>1182</v>
      </c>
      <c r="D4147" s="59" t="s">
        <v>285</v>
      </c>
      <c r="E4147" s="34" t="s">
        <v>51</v>
      </c>
      <c r="F4147" s="34">
        <v>130895</v>
      </c>
      <c r="G4147" s="1" t="s">
        <v>422</v>
      </c>
      <c r="H4147" s="46">
        <v>8089</v>
      </c>
      <c r="I4147" s="46">
        <v>473.14</v>
      </c>
      <c r="J4147" s="56">
        <v>269.41899999999998</v>
      </c>
      <c r="K4147" s="34"/>
      <c r="L4147" s="34" t="s">
        <v>796</v>
      </c>
      <c r="M4147" s="5">
        <v>45184</v>
      </c>
      <c r="N4147" s="2" t="s">
        <v>1407</v>
      </c>
      <c r="O4147" s="5">
        <v>45205</v>
      </c>
      <c r="P4147" s="2"/>
      <c r="Q4147" s="2"/>
      <c r="R4147" s="1"/>
      <c r="S4147" s="45"/>
      <c r="T4147" s="31"/>
    </row>
    <row r="4148" spans="1:20" hidden="1" x14ac:dyDescent="0.25">
      <c r="A4148" s="57">
        <v>29017198</v>
      </c>
      <c r="B4148" s="58">
        <v>45190</v>
      </c>
      <c r="C4148" s="2" t="s">
        <v>1182</v>
      </c>
      <c r="D4148" s="59" t="s">
        <v>128</v>
      </c>
      <c r="E4148" s="34" t="s">
        <v>30</v>
      </c>
      <c r="F4148" s="34">
        <v>130896</v>
      </c>
      <c r="G4148" s="1" t="s">
        <v>425</v>
      </c>
      <c r="H4148" s="46">
        <v>31579.02</v>
      </c>
      <c r="I4148" s="46">
        <v>1305.56</v>
      </c>
      <c r="J4148" s="56">
        <v>1219.866</v>
      </c>
      <c r="K4148" s="34"/>
      <c r="L4148" s="34" t="s">
        <v>844</v>
      </c>
      <c r="M4148" s="5">
        <v>45184</v>
      </c>
      <c r="N4148" s="2"/>
      <c r="O4148" s="5" t="s">
        <v>1292</v>
      </c>
      <c r="P4148" s="2"/>
      <c r="Q4148" s="2"/>
      <c r="R4148" s="1"/>
      <c r="S4148" s="45"/>
      <c r="T4148" s="31"/>
    </row>
    <row r="4149" spans="1:20" hidden="1" x14ac:dyDescent="0.25">
      <c r="A4149" s="57">
        <v>28856698</v>
      </c>
      <c r="B4149" s="58">
        <v>45187</v>
      </c>
      <c r="C4149" s="2" t="s">
        <v>1182</v>
      </c>
      <c r="D4149" s="59" t="s">
        <v>1238</v>
      </c>
      <c r="E4149" s="34" t="s">
        <v>51</v>
      </c>
      <c r="F4149" s="34">
        <v>130897</v>
      </c>
      <c r="G4149" s="1" t="s">
        <v>422</v>
      </c>
      <c r="H4149" s="46">
        <v>9399</v>
      </c>
      <c r="I4149" s="46">
        <v>418.42</v>
      </c>
      <c r="J4149" s="56">
        <v>334.73700000000002</v>
      </c>
      <c r="K4149" s="34"/>
      <c r="L4149" s="34" t="s">
        <v>796</v>
      </c>
      <c r="M4149" s="5">
        <v>45184</v>
      </c>
      <c r="N4149" s="2" t="s">
        <v>1408</v>
      </c>
      <c r="O4149" s="5">
        <v>45204</v>
      </c>
      <c r="P4149" s="2"/>
      <c r="Q4149" s="2"/>
      <c r="R4149" s="1"/>
      <c r="S4149" s="45"/>
      <c r="T4149" s="31"/>
    </row>
    <row r="4150" spans="1:20" hidden="1" x14ac:dyDescent="0.25">
      <c r="A4150" s="57">
        <v>29152798</v>
      </c>
      <c r="B4150" s="58">
        <v>45187</v>
      </c>
      <c r="C4150" s="2" t="s">
        <v>1182</v>
      </c>
      <c r="D4150" s="59" t="s">
        <v>1100</v>
      </c>
      <c r="E4150" s="34" t="s">
        <v>51</v>
      </c>
      <c r="F4150" s="34">
        <v>130899</v>
      </c>
      <c r="G4150" s="1" t="s">
        <v>422</v>
      </c>
      <c r="H4150" s="46">
        <v>6659</v>
      </c>
      <c r="I4150" s="46">
        <v>293.75</v>
      </c>
      <c r="J4150" s="56">
        <v>235</v>
      </c>
      <c r="K4150" s="34"/>
      <c r="L4150" s="34" t="s">
        <v>796</v>
      </c>
      <c r="M4150" s="5">
        <v>45184</v>
      </c>
      <c r="N4150" s="2" t="s">
        <v>1407</v>
      </c>
      <c r="O4150" s="5">
        <v>45204</v>
      </c>
      <c r="P4150" s="2"/>
      <c r="Q4150" s="2"/>
      <c r="R4150" s="1"/>
      <c r="S4150" s="45"/>
      <c r="T4150" s="31"/>
    </row>
    <row r="4151" spans="1:20" hidden="1" x14ac:dyDescent="0.25">
      <c r="A4151" s="57">
        <v>29581498</v>
      </c>
      <c r="B4151" s="58">
        <v>45187</v>
      </c>
      <c r="C4151" s="2" t="s">
        <v>1182</v>
      </c>
      <c r="D4151" s="59" t="s">
        <v>1239</v>
      </c>
      <c r="E4151" s="34" t="s">
        <v>51</v>
      </c>
      <c r="F4151" s="34">
        <v>130900</v>
      </c>
      <c r="G4151" s="1" t="s">
        <v>422</v>
      </c>
      <c r="H4151" s="46">
        <v>20185.11</v>
      </c>
      <c r="I4151" s="46">
        <v>946.25</v>
      </c>
      <c r="J4151" s="56">
        <v>757</v>
      </c>
      <c r="K4151" s="34"/>
      <c r="L4151" s="34" t="s">
        <v>796</v>
      </c>
      <c r="M4151" s="5">
        <v>45184</v>
      </c>
      <c r="N4151" s="2" t="s">
        <v>1407</v>
      </c>
      <c r="O4151" s="5">
        <v>45201</v>
      </c>
      <c r="P4151" s="2"/>
      <c r="Q4151" s="2"/>
      <c r="R4151" s="1"/>
      <c r="S4151" s="45"/>
      <c r="T4151" s="31"/>
    </row>
    <row r="4152" spans="1:20" hidden="1" x14ac:dyDescent="0.25">
      <c r="A4152" s="57">
        <v>29612598</v>
      </c>
      <c r="B4152" s="58">
        <v>45187</v>
      </c>
      <c r="C4152" s="2" t="s">
        <v>1182</v>
      </c>
      <c r="D4152" s="59" t="s">
        <v>803</v>
      </c>
      <c r="E4152" s="34" t="s">
        <v>51</v>
      </c>
      <c r="F4152" s="34">
        <v>130901</v>
      </c>
      <c r="G4152" s="1" t="s">
        <v>422</v>
      </c>
      <c r="H4152" s="46">
        <v>19039</v>
      </c>
      <c r="I4152" s="46">
        <v>1007.61</v>
      </c>
      <c r="J4152" s="56">
        <v>697</v>
      </c>
      <c r="K4152" s="34"/>
      <c r="L4152" s="34" t="s">
        <v>796</v>
      </c>
      <c r="M4152" s="5">
        <v>45184</v>
      </c>
      <c r="N4152" s="2"/>
      <c r="O4152" s="5">
        <v>45204</v>
      </c>
      <c r="P4152" s="2"/>
      <c r="Q4152" s="2"/>
      <c r="R4152" s="1"/>
      <c r="S4152" s="45"/>
      <c r="T4152" s="31"/>
    </row>
    <row r="4153" spans="1:20" hidden="1" x14ac:dyDescent="0.25">
      <c r="A4153" s="57">
        <v>28563398</v>
      </c>
      <c r="B4153" s="58">
        <v>45190</v>
      </c>
      <c r="C4153" s="2" t="s">
        <v>1182</v>
      </c>
      <c r="D4153" s="59" t="s">
        <v>948</v>
      </c>
      <c r="E4153" s="34" t="s">
        <v>30</v>
      </c>
      <c r="F4153" s="34">
        <v>130904</v>
      </c>
      <c r="G4153" s="1" t="s">
        <v>425</v>
      </c>
      <c r="H4153" s="46">
        <v>6549</v>
      </c>
      <c r="I4153" s="46">
        <v>1305.56</v>
      </c>
      <c r="J4153" s="56">
        <v>208</v>
      </c>
      <c r="K4153" s="34"/>
      <c r="L4153" s="82" t="s">
        <v>844</v>
      </c>
      <c r="M4153" s="5">
        <v>45184</v>
      </c>
      <c r="N4153" s="2"/>
      <c r="O4153" s="5" t="s">
        <v>1292</v>
      </c>
      <c r="P4153" s="2"/>
      <c r="Q4153" s="2"/>
      <c r="R4153" s="1"/>
      <c r="S4153" s="45"/>
      <c r="T4153" s="31"/>
    </row>
    <row r="4154" spans="1:20" hidden="1" x14ac:dyDescent="0.25">
      <c r="A4154" s="57">
        <v>28538698</v>
      </c>
      <c r="B4154" s="58">
        <v>45187</v>
      </c>
      <c r="C4154" s="2" t="s">
        <v>1182</v>
      </c>
      <c r="D4154" s="59" t="s">
        <v>1240</v>
      </c>
      <c r="E4154" s="34" t="s">
        <v>51</v>
      </c>
      <c r="F4154" s="34">
        <v>130905</v>
      </c>
      <c r="G4154" s="1" t="s">
        <v>422</v>
      </c>
      <c r="H4154" s="46">
        <v>6659</v>
      </c>
      <c r="I4154" s="46">
        <v>293.75</v>
      </c>
      <c r="J4154" s="56">
        <v>235</v>
      </c>
      <c r="K4154" s="34"/>
      <c r="L4154" s="34" t="s">
        <v>796</v>
      </c>
      <c r="M4154" s="5">
        <v>45184</v>
      </c>
      <c r="N4154" s="2" t="s">
        <v>1407</v>
      </c>
      <c r="O4154" s="5">
        <v>45201</v>
      </c>
      <c r="P4154" s="2"/>
      <c r="Q4154" s="2"/>
      <c r="R4154" s="1"/>
      <c r="S4154" s="45"/>
      <c r="T4154" s="31"/>
    </row>
    <row r="4155" spans="1:20" hidden="1" x14ac:dyDescent="0.25">
      <c r="A4155" s="57">
        <v>28646298</v>
      </c>
      <c r="B4155" s="58">
        <v>45190</v>
      </c>
      <c r="C4155" s="2" t="s">
        <v>1182</v>
      </c>
      <c r="D4155" s="59" t="s">
        <v>92</v>
      </c>
      <c r="E4155" s="34" t="s">
        <v>30</v>
      </c>
      <c r="F4155" s="34">
        <v>130908</v>
      </c>
      <c r="G4155" s="1" t="s">
        <v>425</v>
      </c>
      <c r="H4155" s="46">
        <v>11419</v>
      </c>
      <c r="I4155" s="46">
        <v>1305.56</v>
      </c>
      <c r="J4155" s="56">
        <v>398</v>
      </c>
      <c r="K4155" s="34"/>
      <c r="L4155" s="34" t="s">
        <v>844</v>
      </c>
      <c r="M4155" s="5">
        <v>45184</v>
      </c>
      <c r="N4155" s="2"/>
      <c r="O4155" s="5" t="s">
        <v>1292</v>
      </c>
      <c r="P4155" s="2"/>
      <c r="Q4155" s="2"/>
      <c r="R4155" s="1"/>
      <c r="S4155" s="45"/>
      <c r="T4155" s="31"/>
    </row>
    <row r="4156" spans="1:20" hidden="1" x14ac:dyDescent="0.25">
      <c r="A4156" s="57">
        <v>28635198</v>
      </c>
      <c r="B4156" s="58">
        <v>45187</v>
      </c>
      <c r="C4156" s="2" t="s">
        <v>1182</v>
      </c>
      <c r="D4156" s="59" t="s">
        <v>819</v>
      </c>
      <c r="E4156" s="34" t="s">
        <v>80</v>
      </c>
      <c r="F4156" s="34">
        <v>130909</v>
      </c>
      <c r="G4156" s="1" t="s">
        <v>423</v>
      </c>
      <c r="H4156" s="46">
        <v>14957.91</v>
      </c>
      <c r="I4156" s="46">
        <v>645.53</v>
      </c>
      <c r="J4156" s="56">
        <v>568</v>
      </c>
      <c r="K4156" s="34"/>
      <c r="L4156" s="34" t="s">
        <v>61</v>
      </c>
      <c r="M4156" s="5">
        <v>45184</v>
      </c>
      <c r="N4156" s="2" t="s">
        <v>1408</v>
      </c>
      <c r="O4156" s="5" t="s">
        <v>1306</v>
      </c>
      <c r="P4156" s="2"/>
      <c r="Q4156" s="2"/>
      <c r="R4156" s="1"/>
      <c r="S4156" s="45"/>
      <c r="T4156" s="31"/>
    </row>
    <row r="4157" spans="1:20" hidden="1" x14ac:dyDescent="0.25">
      <c r="A4157" s="57">
        <v>28700098</v>
      </c>
      <c r="B4157" s="58">
        <v>45187</v>
      </c>
      <c r="C4157" s="2" t="s">
        <v>1182</v>
      </c>
      <c r="D4157" s="59" t="s">
        <v>469</v>
      </c>
      <c r="E4157" s="34" t="s">
        <v>51</v>
      </c>
      <c r="F4157" s="34">
        <v>130910</v>
      </c>
      <c r="G4157" s="1" t="s">
        <v>422</v>
      </c>
      <c r="H4157" s="46">
        <v>13800</v>
      </c>
      <c r="I4157" s="46">
        <v>656.25</v>
      </c>
      <c r="J4157" s="56">
        <v>525</v>
      </c>
      <c r="K4157" s="34"/>
      <c r="L4157" s="34" t="s">
        <v>796</v>
      </c>
      <c r="M4157" s="5">
        <v>45184</v>
      </c>
      <c r="N4157" s="2" t="s">
        <v>1407</v>
      </c>
      <c r="O4157" s="5">
        <v>45204</v>
      </c>
      <c r="P4157" s="2"/>
      <c r="Q4157" s="2"/>
      <c r="R4157" s="1"/>
      <c r="S4157" s="45"/>
      <c r="T4157" s="31"/>
    </row>
    <row r="4158" spans="1:20" hidden="1" x14ac:dyDescent="0.25">
      <c r="A4158" s="57">
        <v>28940898</v>
      </c>
      <c r="B4158" s="58">
        <v>45187</v>
      </c>
      <c r="C4158" s="2" t="s">
        <v>1182</v>
      </c>
      <c r="D4158" s="59" t="s">
        <v>1241</v>
      </c>
      <c r="E4158" s="34" t="s">
        <v>51</v>
      </c>
      <c r="F4158" s="34">
        <v>130912</v>
      </c>
      <c r="G4158" s="1" t="s">
        <v>422</v>
      </c>
      <c r="H4158" s="46">
        <v>10175</v>
      </c>
      <c r="I4158" s="46">
        <v>541.05999999999995</v>
      </c>
      <c r="J4158" s="56">
        <v>322</v>
      </c>
      <c r="K4158" s="34"/>
      <c r="L4158" s="34" t="s">
        <v>796</v>
      </c>
      <c r="M4158" s="5">
        <v>45184</v>
      </c>
      <c r="N4158" s="2" t="s">
        <v>1407</v>
      </c>
      <c r="O4158" s="5">
        <v>45204</v>
      </c>
      <c r="P4158" s="2"/>
      <c r="Q4158" s="2"/>
      <c r="R4158" s="1"/>
      <c r="S4158" s="45"/>
      <c r="T4158" s="31"/>
    </row>
    <row r="4159" spans="1:20" hidden="1" x14ac:dyDescent="0.25">
      <c r="A4159" s="57">
        <v>28954898</v>
      </c>
      <c r="B4159" s="58">
        <v>45187</v>
      </c>
      <c r="C4159" s="2" t="s">
        <v>1182</v>
      </c>
      <c r="D4159" s="59" t="s">
        <v>740</v>
      </c>
      <c r="E4159" s="34" t="s">
        <v>51</v>
      </c>
      <c r="F4159" s="34">
        <v>130913</v>
      </c>
      <c r="G4159" s="1" t="s">
        <v>422</v>
      </c>
      <c r="H4159" s="46">
        <v>10289</v>
      </c>
      <c r="I4159" s="46">
        <v>545.59</v>
      </c>
      <c r="J4159" s="56">
        <v>304</v>
      </c>
      <c r="K4159" s="34"/>
      <c r="L4159" s="34" t="s">
        <v>796</v>
      </c>
      <c r="M4159" s="5">
        <v>45184</v>
      </c>
      <c r="N4159" s="2" t="s">
        <v>1408</v>
      </c>
      <c r="O4159" s="5">
        <v>45201</v>
      </c>
      <c r="P4159" s="2"/>
      <c r="Q4159" s="2"/>
      <c r="R4159" s="1"/>
      <c r="S4159" s="45"/>
      <c r="T4159" s="31"/>
    </row>
    <row r="4160" spans="1:20" hidden="1" x14ac:dyDescent="0.25">
      <c r="A4160" s="57">
        <v>28776598</v>
      </c>
      <c r="B4160" s="58">
        <v>45187</v>
      </c>
      <c r="C4160" s="2" t="s">
        <v>1182</v>
      </c>
      <c r="D4160" s="59" t="s">
        <v>1242</v>
      </c>
      <c r="E4160" s="34" t="s">
        <v>51</v>
      </c>
      <c r="F4160" s="34">
        <v>130914</v>
      </c>
      <c r="G4160" s="1" t="s">
        <v>422</v>
      </c>
      <c r="H4160" s="46">
        <v>20500</v>
      </c>
      <c r="I4160" s="46">
        <v>1097.0999999999999</v>
      </c>
      <c r="J4160" s="56">
        <v>768.59</v>
      </c>
      <c r="K4160" s="34"/>
      <c r="L4160" s="34" t="s">
        <v>796</v>
      </c>
      <c r="M4160" s="5">
        <v>45184</v>
      </c>
      <c r="N4160" s="2" t="s">
        <v>1408</v>
      </c>
      <c r="O4160" s="5">
        <v>45201</v>
      </c>
      <c r="P4160" s="2"/>
      <c r="Q4160" s="2"/>
      <c r="R4160" s="1"/>
      <c r="S4160" s="45"/>
      <c r="T4160" s="31"/>
    </row>
    <row r="4161" spans="1:20" hidden="1" x14ac:dyDescent="0.25">
      <c r="A4161" s="57">
        <v>29047398</v>
      </c>
      <c r="B4161" s="58">
        <v>45190</v>
      </c>
      <c r="C4161" s="2" t="s">
        <v>1182</v>
      </c>
      <c r="D4161" s="59" t="s">
        <v>92</v>
      </c>
      <c r="E4161" s="34" t="s">
        <v>30</v>
      </c>
      <c r="F4161" s="34">
        <v>130915</v>
      </c>
      <c r="G4161" s="1" t="s">
        <v>425</v>
      </c>
      <c r="H4161" s="46">
        <v>13200</v>
      </c>
      <c r="I4161" s="46">
        <v>1305.56</v>
      </c>
      <c r="J4161" s="56">
        <v>495</v>
      </c>
      <c r="K4161" s="34"/>
      <c r="L4161" s="34" t="s">
        <v>844</v>
      </c>
      <c r="M4161" s="5">
        <v>45184</v>
      </c>
      <c r="N4161" s="2"/>
      <c r="O4161" s="5" t="s">
        <v>1292</v>
      </c>
      <c r="P4161" s="2"/>
      <c r="Q4161" s="2"/>
      <c r="R4161" s="1"/>
      <c r="S4161" s="45"/>
      <c r="T4161" s="31"/>
    </row>
    <row r="4162" spans="1:20" hidden="1" x14ac:dyDescent="0.25">
      <c r="A4162" s="57">
        <v>28803798</v>
      </c>
      <c r="B4162" s="58">
        <v>45188</v>
      </c>
      <c r="C4162" s="2" t="s">
        <v>1182</v>
      </c>
      <c r="D4162" s="59" t="s">
        <v>1248</v>
      </c>
      <c r="E4162" s="34" t="s">
        <v>51</v>
      </c>
      <c r="F4162" s="34">
        <v>130916</v>
      </c>
      <c r="G4162" s="1" t="s">
        <v>422</v>
      </c>
      <c r="H4162" s="46">
        <v>19476.25</v>
      </c>
      <c r="I4162" s="46">
        <v>851.25</v>
      </c>
      <c r="J4162" s="56">
        <v>798</v>
      </c>
      <c r="K4162" s="34"/>
      <c r="L4162" s="34" t="s">
        <v>796</v>
      </c>
      <c r="M4162" s="5">
        <v>45184</v>
      </c>
      <c r="N4162" s="2" t="s">
        <v>1408</v>
      </c>
      <c r="O4162" s="5">
        <v>45201</v>
      </c>
      <c r="P4162" s="2"/>
      <c r="Q4162" s="2"/>
      <c r="R4162" s="1"/>
      <c r="S4162" s="45"/>
      <c r="T4162" s="31"/>
    </row>
    <row r="4163" spans="1:20" hidden="1" x14ac:dyDescent="0.25">
      <c r="A4163" s="57">
        <v>29187998</v>
      </c>
      <c r="B4163" s="58">
        <v>45187</v>
      </c>
      <c r="C4163" s="2" t="s">
        <v>1182</v>
      </c>
      <c r="D4163" s="59" t="s">
        <v>856</v>
      </c>
      <c r="E4163" s="34" t="s">
        <v>80</v>
      </c>
      <c r="F4163" s="34">
        <v>130918</v>
      </c>
      <c r="G4163" s="1" t="s">
        <v>423</v>
      </c>
      <c r="H4163" s="46">
        <v>17729</v>
      </c>
      <c r="I4163" s="46">
        <v>753.31</v>
      </c>
      <c r="J4163" s="56">
        <v>662</v>
      </c>
      <c r="K4163" s="34"/>
      <c r="L4163" s="34" t="s">
        <v>61</v>
      </c>
      <c r="M4163" s="5">
        <v>45184</v>
      </c>
      <c r="N4163" s="2" t="s">
        <v>1408</v>
      </c>
      <c r="O4163" s="5" t="s">
        <v>1306</v>
      </c>
      <c r="P4163" s="2"/>
      <c r="Q4163" s="2"/>
      <c r="R4163" s="1"/>
      <c r="S4163" s="45"/>
      <c r="T4163" s="31"/>
    </row>
    <row r="4164" spans="1:20" hidden="1" x14ac:dyDescent="0.25">
      <c r="A4164" s="57">
        <v>29293298</v>
      </c>
      <c r="B4164" s="58">
        <v>45187</v>
      </c>
      <c r="C4164" s="2" t="s">
        <v>1182</v>
      </c>
      <c r="D4164" s="59" t="s">
        <v>428</v>
      </c>
      <c r="E4164" s="34" t="s">
        <v>26</v>
      </c>
      <c r="F4164" s="34">
        <v>130919</v>
      </c>
      <c r="G4164" s="1" t="s">
        <v>424</v>
      </c>
      <c r="H4164" s="46">
        <v>20300.27</v>
      </c>
      <c r="I4164" s="46">
        <v>1605.78</v>
      </c>
      <c r="J4164" s="56">
        <v>757</v>
      </c>
      <c r="K4164" s="34"/>
      <c r="L4164" s="34" t="s">
        <v>1124</v>
      </c>
      <c r="M4164" s="5">
        <v>45184</v>
      </c>
      <c r="N4164" s="2" t="s">
        <v>1408</v>
      </c>
      <c r="O4164" s="5">
        <v>45212</v>
      </c>
      <c r="P4164" s="2"/>
      <c r="Q4164" s="2"/>
      <c r="R4164" s="1"/>
      <c r="S4164" s="45"/>
      <c r="T4164" s="31"/>
    </row>
    <row r="4165" spans="1:20" hidden="1" x14ac:dyDescent="0.25">
      <c r="A4165" s="57">
        <v>29617698</v>
      </c>
      <c r="B4165" s="58">
        <v>45187</v>
      </c>
      <c r="C4165" s="2" t="s">
        <v>1182</v>
      </c>
      <c r="D4165" s="59" t="s">
        <v>740</v>
      </c>
      <c r="E4165" s="34" t="s">
        <v>51</v>
      </c>
      <c r="F4165" s="34">
        <v>130920</v>
      </c>
      <c r="G4165" s="1" t="s">
        <v>422</v>
      </c>
      <c r="H4165" s="46">
        <v>5429</v>
      </c>
      <c r="I4165" s="46">
        <v>386.36</v>
      </c>
      <c r="J4165" s="56">
        <v>173</v>
      </c>
      <c r="K4165" s="34"/>
      <c r="L4165" s="34" t="s">
        <v>796</v>
      </c>
      <c r="M4165" s="5">
        <v>45184</v>
      </c>
      <c r="N4165" s="2" t="s">
        <v>1408</v>
      </c>
      <c r="O4165" s="5">
        <v>45201</v>
      </c>
      <c r="P4165" s="2"/>
      <c r="Q4165" s="2"/>
      <c r="R4165" s="1"/>
      <c r="S4165" s="45"/>
      <c r="T4165" s="31"/>
    </row>
    <row r="4166" spans="1:20" hidden="1" x14ac:dyDescent="0.25">
      <c r="A4166" s="57">
        <v>29646798</v>
      </c>
      <c r="B4166" s="58">
        <v>45190</v>
      </c>
      <c r="C4166" s="2" t="s">
        <v>1182</v>
      </c>
      <c r="D4166" s="59" t="s">
        <v>948</v>
      </c>
      <c r="E4166" s="34" t="s">
        <v>30</v>
      </c>
      <c r="F4166" s="34">
        <v>130921</v>
      </c>
      <c r="G4166" s="1" t="s">
        <v>425</v>
      </c>
      <c r="H4166" s="46">
        <v>29903.33</v>
      </c>
      <c r="I4166" s="46">
        <v>1305.56</v>
      </c>
      <c r="J4166" s="56">
        <v>984</v>
      </c>
      <c r="K4166" s="34"/>
      <c r="L4166" s="34" t="s">
        <v>844</v>
      </c>
      <c r="M4166" s="5">
        <v>45184</v>
      </c>
      <c r="N4166" s="2"/>
      <c r="O4166" s="5" t="s">
        <v>1292</v>
      </c>
      <c r="P4166" s="2"/>
      <c r="Q4166" s="2"/>
      <c r="R4166" s="1"/>
      <c r="S4166" s="45"/>
      <c r="T4166" s="31"/>
    </row>
    <row r="4167" spans="1:20" hidden="1" x14ac:dyDescent="0.25">
      <c r="A4167" s="57">
        <v>29734998</v>
      </c>
      <c r="B4167" s="58">
        <v>45187</v>
      </c>
      <c r="C4167" s="2" t="s">
        <v>1182</v>
      </c>
      <c r="D4167" s="59" t="s">
        <v>256</v>
      </c>
      <c r="E4167" s="34" t="s">
        <v>30</v>
      </c>
      <c r="F4167" s="34">
        <v>130922</v>
      </c>
      <c r="G4167" s="1" t="s">
        <v>425</v>
      </c>
      <c r="H4167" s="46">
        <v>19039</v>
      </c>
      <c r="I4167" s="46">
        <v>1362.75</v>
      </c>
      <c r="J4167" s="56">
        <v>725</v>
      </c>
      <c r="K4167" s="34"/>
      <c r="L4167" s="34" t="s">
        <v>1124</v>
      </c>
      <c r="M4167" s="5">
        <v>45184</v>
      </c>
      <c r="N4167" s="2" t="s">
        <v>1408</v>
      </c>
      <c r="O4167" s="5">
        <v>45203</v>
      </c>
      <c r="P4167" s="2"/>
      <c r="Q4167" s="2"/>
      <c r="R4167" s="1"/>
      <c r="S4167" s="45"/>
      <c r="T4167" s="31"/>
    </row>
    <row r="4168" spans="1:20" hidden="1" x14ac:dyDescent="0.25">
      <c r="A4168" s="57">
        <v>29647198</v>
      </c>
      <c r="B4168" s="58">
        <v>45190</v>
      </c>
      <c r="C4168" s="2" t="s">
        <v>1182</v>
      </c>
      <c r="D4168" s="59" t="s">
        <v>948</v>
      </c>
      <c r="E4168" s="34" t="s">
        <v>30</v>
      </c>
      <c r="F4168" s="34">
        <v>130923</v>
      </c>
      <c r="G4168" s="1" t="s">
        <v>425</v>
      </c>
      <c r="H4168" s="46">
        <v>9959</v>
      </c>
      <c r="I4168" s="46">
        <v>1305.56</v>
      </c>
      <c r="J4168" s="56">
        <v>336</v>
      </c>
      <c r="K4168" s="34"/>
      <c r="L4168" s="34" t="s">
        <v>844</v>
      </c>
      <c r="M4168" s="5">
        <v>45184</v>
      </c>
      <c r="N4168" s="2"/>
      <c r="O4168" s="5" t="s">
        <v>1292</v>
      </c>
      <c r="P4168" s="2"/>
      <c r="Q4168" s="2"/>
      <c r="R4168" s="1"/>
      <c r="S4168" s="45"/>
      <c r="T4168" s="31"/>
    </row>
    <row r="4169" spans="1:20" hidden="1" x14ac:dyDescent="0.25">
      <c r="A4169" s="57">
        <v>29770398</v>
      </c>
      <c r="B4169" s="58">
        <v>45187</v>
      </c>
      <c r="C4169" s="2" t="s">
        <v>1182</v>
      </c>
      <c r="D4169" s="59" t="s">
        <v>803</v>
      </c>
      <c r="E4169" s="34" t="s">
        <v>51</v>
      </c>
      <c r="F4169" s="34">
        <v>130925</v>
      </c>
      <c r="G4169" s="1" t="s">
        <v>422</v>
      </c>
      <c r="H4169" s="46">
        <v>5989</v>
      </c>
      <c r="I4169" s="46">
        <v>390.11</v>
      </c>
      <c r="J4169" s="56">
        <v>203</v>
      </c>
      <c r="K4169" s="34"/>
      <c r="L4169" s="34" t="s">
        <v>796</v>
      </c>
      <c r="M4169" s="5">
        <v>45184</v>
      </c>
      <c r="N4169" s="2" t="s">
        <v>1408</v>
      </c>
      <c r="O4169" s="5">
        <v>45204</v>
      </c>
      <c r="P4169" s="2"/>
      <c r="Q4169" s="2"/>
      <c r="R4169" s="1"/>
      <c r="S4169" s="45"/>
      <c r="T4169" s="31"/>
    </row>
    <row r="4170" spans="1:20" hidden="1" x14ac:dyDescent="0.25">
      <c r="A4170" s="57">
        <v>29700798</v>
      </c>
      <c r="B4170" s="58">
        <v>45191</v>
      </c>
      <c r="C4170" s="2" t="s">
        <v>1182</v>
      </c>
      <c r="D4170" s="59" t="s">
        <v>890</v>
      </c>
      <c r="E4170" s="34" t="s">
        <v>51</v>
      </c>
      <c r="F4170" s="34">
        <v>130927</v>
      </c>
      <c r="G4170" s="1" t="s">
        <v>422</v>
      </c>
      <c r="H4170" s="46">
        <v>81400</v>
      </c>
      <c r="I4170" s="46">
        <v>2300</v>
      </c>
      <c r="J4170" s="56">
        <v>3362</v>
      </c>
      <c r="K4170" s="34"/>
      <c r="L4170" s="34" t="s">
        <v>844</v>
      </c>
      <c r="M4170" s="5">
        <v>45184</v>
      </c>
      <c r="N4170" s="2" t="s">
        <v>1407</v>
      </c>
      <c r="O4170" s="5" t="s">
        <v>1293</v>
      </c>
      <c r="P4170" s="2"/>
      <c r="Q4170" s="2"/>
      <c r="R4170" s="1"/>
      <c r="S4170" s="45"/>
      <c r="T4170" s="31"/>
    </row>
    <row r="4171" spans="1:20" hidden="1" x14ac:dyDescent="0.25">
      <c r="A4171" s="57">
        <v>29879398</v>
      </c>
      <c r="B4171" s="58">
        <v>45187</v>
      </c>
      <c r="C4171" s="2" t="s">
        <v>1182</v>
      </c>
      <c r="D4171" s="59" t="s">
        <v>1100</v>
      </c>
      <c r="E4171" s="34" t="s">
        <v>51</v>
      </c>
      <c r="F4171" s="34">
        <v>130928</v>
      </c>
      <c r="G4171" s="1" t="s">
        <v>422</v>
      </c>
      <c r="H4171" s="46">
        <v>12299</v>
      </c>
      <c r="I4171" s="46">
        <v>556.25</v>
      </c>
      <c r="J4171" s="56">
        <v>445</v>
      </c>
      <c r="K4171" s="34"/>
      <c r="L4171" s="34" t="s">
        <v>796</v>
      </c>
      <c r="M4171" s="5">
        <v>45184</v>
      </c>
      <c r="N4171" s="2" t="s">
        <v>1408</v>
      </c>
      <c r="O4171" s="5">
        <v>45204</v>
      </c>
      <c r="P4171" s="2"/>
      <c r="Q4171" s="2"/>
      <c r="R4171" s="1"/>
      <c r="S4171" s="45"/>
      <c r="T4171" s="31"/>
    </row>
    <row r="4172" spans="1:20" hidden="1" x14ac:dyDescent="0.25">
      <c r="A4172" s="57">
        <v>28520398</v>
      </c>
      <c r="B4172" s="58">
        <v>45187</v>
      </c>
      <c r="C4172" s="2" t="s">
        <v>1182</v>
      </c>
      <c r="D4172" s="59" t="s">
        <v>170</v>
      </c>
      <c r="E4172" s="34" t="s">
        <v>51</v>
      </c>
      <c r="F4172" s="34">
        <v>130929</v>
      </c>
      <c r="G4172" s="1" t="s">
        <v>422</v>
      </c>
      <c r="H4172" s="46">
        <v>16000</v>
      </c>
      <c r="I4172" s="46">
        <v>772.73</v>
      </c>
      <c r="J4172" s="56">
        <v>440.42</v>
      </c>
      <c r="K4172" s="34"/>
      <c r="L4172" s="34" t="s">
        <v>796</v>
      </c>
      <c r="M4172" s="5">
        <v>45184</v>
      </c>
      <c r="N4172" s="2"/>
      <c r="O4172" s="5">
        <v>45201</v>
      </c>
      <c r="P4172" s="2"/>
      <c r="Q4172" s="2"/>
      <c r="R4172" s="1"/>
      <c r="S4172" s="45"/>
      <c r="T4172" s="31"/>
    </row>
    <row r="4173" spans="1:20" hidden="1" x14ac:dyDescent="0.25">
      <c r="A4173" s="57">
        <v>28807098</v>
      </c>
      <c r="B4173" s="58">
        <v>45185</v>
      </c>
      <c r="C4173" s="2" t="s">
        <v>1182</v>
      </c>
      <c r="D4173" s="59" t="s">
        <v>50</v>
      </c>
      <c r="E4173" s="34" t="s">
        <v>51</v>
      </c>
      <c r="F4173" s="34">
        <v>130930</v>
      </c>
      <c r="G4173" s="1" t="s">
        <v>422</v>
      </c>
      <c r="H4173" s="46">
        <v>60489.15</v>
      </c>
      <c r="I4173" s="46">
        <v>2008.26</v>
      </c>
      <c r="J4173" s="56">
        <v>2192</v>
      </c>
      <c r="K4173" s="34"/>
      <c r="L4173" s="34" t="s">
        <v>800</v>
      </c>
      <c r="M4173" s="5">
        <v>45184</v>
      </c>
      <c r="N4173" s="2" t="s">
        <v>1408</v>
      </c>
      <c r="O4173" s="5">
        <v>45195</v>
      </c>
      <c r="P4173" s="2"/>
      <c r="Q4173" s="2"/>
      <c r="R4173" s="1"/>
      <c r="S4173" s="45"/>
      <c r="T4173" s="31"/>
    </row>
    <row r="4174" spans="1:20" hidden="1" x14ac:dyDescent="0.25">
      <c r="A4174" s="57">
        <v>29119498</v>
      </c>
      <c r="B4174" s="58">
        <v>45187</v>
      </c>
      <c r="C4174" s="2" t="s">
        <v>1182</v>
      </c>
      <c r="D4174" s="59" t="s">
        <v>1230</v>
      </c>
      <c r="E4174" s="34" t="s">
        <v>30</v>
      </c>
      <c r="F4174" s="34">
        <v>130931</v>
      </c>
      <c r="G4174" s="1" t="s">
        <v>425</v>
      </c>
      <c r="H4174" s="46">
        <v>13100</v>
      </c>
      <c r="I4174" s="46">
        <v>959.24</v>
      </c>
      <c r="J4174" s="56">
        <v>495.2</v>
      </c>
      <c r="K4174" s="34"/>
      <c r="L4174" s="34" t="s">
        <v>1124</v>
      </c>
      <c r="M4174" s="5">
        <v>45184</v>
      </c>
      <c r="N4174" s="2" t="s">
        <v>1408</v>
      </c>
      <c r="O4174" s="5">
        <v>45205</v>
      </c>
      <c r="P4174" s="2"/>
      <c r="Q4174" s="2"/>
      <c r="R4174" s="1"/>
      <c r="S4174" s="45"/>
      <c r="T4174" s="31"/>
    </row>
    <row r="4175" spans="1:20" hidden="1" x14ac:dyDescent="0.25">
      <c r="A4175" s="57">
        <v>29072698</v>
      </c>
      <c r="B4175" s="58">
        <v>45191</v>
      </c>
      <c r="C4175" s="2" t="s">
        <v>1182</v>
      </c>
      <c r="D4175" s="59" t="s">
        <v>1272</v>
      </c>
      <c r="E4175" s="34" t="s">
        <v>51</v>
      </c>
      <c r="F4175" s="34">
        <v>130932</v>
      </c>
      <c r="G4175" s="1" t="s">
        <v>422</v>
      </c>
      <c r="H4175" s="46">
        <v>110770</v>
      </c>
      <c r="I4175" s="46">
        <v>2300</v>
      </c>
      <c r="J4175" s="56">
        <v>3990.0329999999999</v>
      </c>
      <c r="K4175" s="34"/>
      <c r="L4175" s="34" t="s">
        <v>844</v>
      </c>
      <c r="M4175" s="5">
        <v>45184</v>
      </c>
      <c r="N4175" s="2" t="s">
        <v>1407</v>
      </c>
      <c r="O4175" s="5" t="s">
        <v>1293</v>
      </c>
      <c r="P4175" s="2"/>
      <c r="Q4175" s="2"/>
      <c r="R4175" s="1"/>
      <c r="S4175" s="45"/>
      <c r="T4175" s="31"/>
    </row>
    <row r="4176" spans="1:20" hidden="1" x14ac:dyDescent="0.25">
      <c r="A4176" s="57">
        <v>29821398</v>
      </c>
      <c r="B4176" s="58">
        <v>45190</v>
      </c>
      <c r="C4176" s="2" t="s">
        <v>1182</v>
      </c>
      <c r="D4176" s="59" t="s">
        <v>92</v>
      </c>
      <c r="E4176" s="34" t="s">
        <v>30</v>
      </c>
      <c r="F4176" s="34">
        <v>130934</v>
      </c>
      <c r="G4176" s="1" t="s">
        <v>425</v>
      </c>
      <c r="H4176" s="46">
        <v>9859.41</v>
      </c>
      <c r="I4176" s="46">
        <v>1305.56</v>
      </c>
      <c r="J4176" s="56">
        <v>337</v>
      </c>
      <c r="K4176" s="34"/>
      <c r="L4176" s="34" t="s">
        <v>844</v>
      </c>
      <c r="M4176" s="5">
        <v>45184</v>
      </c>
      <c r="N4176" s="2"/>
      <c r="O4176" s="5" t="s">
        <v>1292</v>
      </c>
      <c r="P4176" s="2"/>
      <c r="Q4176" s="2"/>
      <c r="R4176" s="1"/>
      <c r="S4176" s="45"/>
      <c r="T4176" s="31"/>
    </row>
    <row r="4177" spans="1:20" hidden="1" x14ac:dyDescent="0.25">
      <c r="A4177" s="57">
        <v>28707698</v>
      </c>
      <c r="B4177" s="58">
        <v>45190</v>
      </c>
      <c r="C4177" s="2" t="s">
        <v>1182</v>
      </c>
      <c r="D4177" s="59" t="s">
        <v>41</v>
      </c>
      <c r="E4177" s="34" t="s">
        <v>30</v>
      </c>
      <c r="F4177" s="34">
        <v>130944</v>
      </c>
      <c r="G4177" s="1" t="s">
        <v>425</v>
      </c>
      <c r="H4177" s="46">
        <v>8010</v>
      </c>
      <c r="I4177" s="46">
        <v>1305.56</v>
      </c>
      <c r="J4177" s="56">
        <v>269.41899999999998</v>
      </c>
      <c r="K4177" s="34"/>
      <c r="L4177" s="34" t="s">
        <v>844</v>
      </c>
      <c r="M4177" s="5">
        <v>45187</v>
      </c>
      <c r="N4177" s="2"/>
      <c r="O4177" s="5" t="s">
        <v>1292</v>
      </c>
      <c r="P4177" s="2"/>
      <c r="Q4177" s="2"/>
      <c r="R4177" s="1"/>
      <c r="S4177" s="45"/>
      <c r="T4177" s="31"/>
    </row>
    <row r="4178" spans="1:20" hidden="1" x14ac:dyDescent="0.25">
      <c r="A4178" s="57"/>
      <c r="B4178" s="58">
        <v>45188</v>
      </c>
      <c r="C4178" s="2" t="s">
        <v>1182</v>
      </c>
      <c r="D4178" s="59" t="s">
        <v>205</v>
      </c>
      <c r="E4178" s="34" t="s">
        <v>10</v>
      </c>
      <c r="F4178" s="34">
        <v>130977</v>
      </c>
      <c r="G4178" s="1" t="s">
        <v>423</v>
      </c>
      <c r="H4178" s="46">
        <v>607.72</v>
      </c>
      <c r="I4178" s="46">
        <v>83.84</v>
      </c>
      <c r="J4178" s="56">
        <v>33.75</v>
      </c>
      <c r="K4178" s="34"/>
      <c r="L4178" s="34" t="s">
        <v>61</v>
      </c>
      <c r="M4178" s="5">
        <v>45187</v>
      </c>
      <c r="N4178" s="2" t="s">
        <v>1407</v>
      </c>
      <c r="O4178" s="5" t="str">
        <f>VLOOKUP(F:F,[1]Notas!$A:$G,5,FALSE)</f>
        <v>12/10/2023</v>
      </c>
      <c r="P4178" s="2"/>
      <c r="Q4178" s="2"/>
      <c r="R4178" s="1"/>
      <c r="S4178" s="45"/>
      <c r="T4178" s="31"/>
    </row>
    <row r="4179" spans="1:20" hidden="1" x14ac:dyDescent="0.25">
      <c r="A4179" s="57"/>
      <c r="B4179" s="58">
        <v>45188</v>
      </c>
      <c r="C4179" s="2" t="s">
        <v>1182</v>
      </c>
      <c r="D4179" s="59" t="s">
        <v>123</v>
      </c>
      <c r="E4179" s="34" t="s">
        <v>30</v>
      </c>
      <c r="F4179" s="34">
        <v>130978</v>
      </c>
      <c r="G4179" s="1" t="s">
        <v>425</v>
      </c>
      <c r="H4179" s="46">
        <v>5237.6400000000003</v>
      </c>
      <c r="I4179" s="46">
        <v>256.55</v>
      </c>
      <c r="J4179" s="56">
        <v>273</v>
      </c>
      <c r="K4179" s="34"/>
      <c r="L4179" s="34" t="s">
        <v>1124</v>
      </c>
      <c r="M4179" s="5">
        <v>45187</v>
      </c>
      <c r="N4179" s="2" t="s">
        <v>1482</v>
      </c>
      <c r="O4179" s="5">
        <v>45202</v>
      </c>
      <c r="P4179" s="2"/>
      <c r="Q4179" s="2"/>
      <c r="R4179" s="1"/>
      <c r="S4179" s="45"/>
      <c r="T4179" s="31"/>
    </row>
    <row r="4180" spans="1:20" hidden="1" x14ac:dyDescent="0.25">
      <c r="A4180" s="57"/>
      <c r="B4180" s="58">
        <v>45188</v>
      </c>
      <c r="C4180" s="2" t="s">
        <v>1182</v>
      </c>
      <c r="D4180" s="59" t="s">
        <v>208</v>
      </c>
      <c r="E4180" s="34" t="s">
        <v>66</v>
      </c>
      <c r="F4180" s="34">
        <v>130981</v>
      </c>
      <c r="G4180" s="1" t="s">
        <v>423</v>
      </c>
      <c r="H4180" s="46">
        <v>843.04</v>
      </c>
      <c r="I4180" s="46">
        <v>132.52000000000001</v>
      </c>
      <c r="J4180" s="56">
        <v>29.888999999999999</v>
      </c>
      <c r="K4180" s="34"/>
      <c r="L4180" s="34" t="s">
        <v>61</v>
      </c>
      <c r="M4180" s="5">
        <v>45187</v>
      </c>
      <c r="N4180" s="2" t="s">
        <v>1408</v>
      </c>
      <c r="O4180" s="5" t="s">
        <v>1293</v>
      </c>
      <c r="P4180" s="2"/>
      <c r="Q4180" s="2"/>
      <c r="R4180" s="1"/>
      <c r="S4180" s="45"/>
      <c r="T4180" s="31"/>
    </row>
    <row r="4181" spans="1:20" hidden="1" x14ac:dyDescent="0.25">
      <c r="A4181" s="57">
        <v>27099498</v>
      </c>
      <c r="B4181" s="58">
        <v>45191</v>
      </c>
      <c r="C4181" s="2" t="s">
        <v>1182</v>
      </c>
      <c r="D4181" s="59" t="s">
        <v>1264</v>
      </c>
      <c r="E4181" s="34" t="s">
        <v>55</v>
      </c>
      <c r="F4181" s="34">
        <v>130985</v>
      </c>
      <c r="G4181" s="1" t="s">
        <v>426</v>
      </c>
      <c r="H4181" s="46">
        <v>145000</v>
      </c>
      <c r="I4181" s="46">
        <v>5272.73</v>
      </c>
      <c r="J4181" s="56">
        <v>5204.0219999999999</v>
      </c>
      <c r="K4181" s="34"/>
      <c r="L4181" s="34" t="s">
        <v>76</v>
      </c>
      <c r="M4181" s="5">
        <v>45187</v>
      </c>
      <c r="N4181" s="2"/>
      <c r="O4181" s="5">
        <v>45202</v>
      </c>
      <c r="P4181" s="2"/>
      <c r="Q4181" s="2"/>
      <c r="R4181" s="1"/>
      <c r="S4181" s="45"/>
      <c r="T4181" s="31"/>
    </row>
    <row r="4182" spans="1:20" hidden="1" x14ac:dyDescent="0.25">
      <c r="A4182" s="57">
        <v>30580198</v>
      </c>
      <c r="B4182" s="58">
        <v>45189</v>
      </c>
      <c r="C4182" s="2" t="s">
        <v>1182</v>
      </c>
      <c r="D4182" s="59" t="s">
        <v>46</v>
      </c>
      <c r="E4182" s="34" t="s">
        <v>26</v>
      </c>
      <c r="F4182" s="34">
        <v>130988</v>
      </c>
      <c r="G4182" s="1" t="s">
        <v>424</v>
      </c>
      <c r="H4182" s="46">
        <v>9000</v>
      </c>
      <c r="I4182" s="46">
        <v>2045.45</v>
      </c>
      <c r="J4182" s="56">
        <v>326</v>
      </c>
      <c r="K4182" s="34"/>
      <c r="L4182" s="34" t="s">
        <v>844</v>
      </c>
      <c r="M4182" s="5">
        <v>45187</v>
      </c>
      <c r="N4182" s="2"/>
      <c r="O4182" s="5" t="s">
        <v>1291</v>
      </c>
      <c r="P4182" s="2"/>
      <c r="Q4182" s="2"/>
      <c r="R4182" s="1"/>
      <c r="S4182" s="45"/>
      <c r="T4182" s="31"/>
    </row>
    <row r="4183" spans="1:20" hidden="1" x14ac:dyDescent="0.25">
      <c r="A4183" s="57">
        <v>29967198</v>
      </c>
      <c r="B4183" s="58">
        <v>45187</v>
      </c>
      <c r="C4183" s="2" t="s">
        <v>1182</v>
      </c>
      <c r="D4183" s="59" t="s">
        <v>742</v>
      </c>
      <c r="E4183" s="34" t="s">
        <v>51</v>
      </c>
      <c r="F4183" s="34">
        <v>130989</v>
      </c>
      <c r="G4183" s="1" t="s">
        <v>422</v>
      </c>
      <c r="H4183" s="46">
        <v>10894.04</v>
      </c>
      <c r="I4183" s="46">
        <v>569.65</v>
      </c>
      <c r="J4183" s="56">
        <v>224</v>
      </c>
      <c r="K4183" s="34"/>
      <c r="L4183" s="34" t="s">
        <v>796</v>
      </c>
      <c r="M4183" s="5">
        <v>45187</v>
      </c>
      <c r="N4183" s="2" t="s">
        <v>1407</v>
      </c>
      <c r="O4183" s="5">
        <v>45204</v>
      </c>
      <c r="P4183" s="2"/>
      <c r="Q4183" s="2"/>
      <c r="R4183" s="1"/>
      <c r="S4183" s="45"/>
      <c r="T4183" s="31"/>
    </row>
    <row r="4184" spans="1:20" hidden="1" x14ac:dyDescent="0.25">
      <c r="A4184" s="57">
        <v>30522698</v>
      </c>
      <c r="B4184" s="58">
        <v>45187</v>
      </c>
      <c r="C4184" s="2" t="s">
        <v>1182</v>
      </c>
      <c r="D4184" s="59" t="s">
        <v>778</v>
      </c>
      <c r="E4184" s="34" t="s">
        <v>80</v>
      </c>
      <c r="F4184" s="34">
        <v>130991</v>
      </c>
      <c r="G4184" s="1" t="s">
        <v>423</v>
      </c>
      <c r="H4184" s="46">
        <v>9669</v>
      </c>
      <c r="I4184" s="46">
        <v>362.11</v>
      </c>
      <c r="J4184" s="56">
        <v>303</v>
      </c>
      <c r="K4184" s="34"/>
      <c r="L4184" s="34" t="s">
        <v>61</v>
      </c>
      <c r="M4184" s="5">
        <v>45187</v>
      </c>
      <c r="N4184" s="2" t="s">
        <v>1407</v>
      </c>
      <c r="O4184" s="5" t="str">
        <f>VLOOKUP(F:F,[1]Notas!$A:$G,5,FALSE)</f>
        <v>04/10/2023</v>
      </c>
      <c r="P4184" s="2"/>
      <c r="Q4184" s="2"/>
      <c r="R4184" s="1"/>
      <c r="S4184" s="45"/>
      <c r="T4184" s="31"/>
    </row>
    <row r="4185" spans="1:20" hidden="1" x14ac:dyDescent="0.25">
      <c r="A4185" s="57">
        <v>30291198</v>
      </c>
      <c r="B4185" s="58">
        <v>45187</v>
      </c>
      <c r="C4185" s="2" t="s">
        <v>1182</v>
      </c>
      <c r="D4185" s="59" t="s">
        <v>855</v>
      </c>
      <c r="E4185" s="34" t="s">
        <v>80</v>
      </c>
      <c r="F4185" s="34">
        <v>130992</v>
      </c>
      <c r="G4185" s="1" t="s">
        <v>423</v>
      </c>
      <c r="H4185" s="46">
        <v>15000</v>
      </c>
      <c r="I4185" s="46">
        <v>577.89</v>
      </c>
      <c r="J4185" s="56">
        <v>499</v>
      </c>
      <c r="K4185" s="34"/>
      <c r="L4185" s="34" t="s">
        <v>61</v>
      </c>
      <c r="M4185" s="5">
        <v>45187</v>
      </c>
      <c r="N4185" s="2" t="s">
        <v>1408</v>
      </c>
      <c r="O4185" s="5" t="s">
        <v>1306</v>
      </c>
      <c r="P4185" s="2"/>
      <c r="Q4185" s="2"/>
      <c r="R4185" s="1"/>
      <c r="S4185" s="45"/>
      <c r="T4185" s="31"/>
    </row>
    <row r="4186" spans="1:20" hidden="1" x14ac:dyDescent="0.25">
      <c r="A4186" s="57">
        <v>30780698</v>
      </c>
      <c r="B4186" s="58">
        <v>45191</v>
      </c>
      <c r="C4186" s="2" t="s">
        <v>1182</v>
      </c>
      <c r="D4186" s="59" t="s">
        <v>1255</v>
      </c>
      <c r="E4186" s="34" t="s">
        <v>51</v>
      </c>
      <c r="F4186" s="34">
        <v>130993</v>
      </c>
      <c r="G4186" s="1" t="s">
        <v>422</v>
      </c>
      <c r="H4186" s="46">
        <v>34122.78</v>
      </c>
      <c r="I4186" s="46">
        <v>2300</v>
      </c>
      <c r="J4186" s="56">
        <v>1218</v>
      </c>
      <c r="K4186" s="34"/>
      <c r="L4186" s="34" t="s">
        <v>844</v>
      </c>
      <c r="M4186" s="5">
        <v>45187</v>
      </c>
      <c r="N4186" s="2" t="s">
        <v>1407</v>
      </c>
      <c r="O4186" s="5" t="s">
        <v>1293</v>
      </c>
      <c r="P4186" s="2"/>
      <c r="Q4186" s="2"/>
      <c r="R4186" s="1"/>
      <c r="S4186" s="45"/>
      <c r="T4186" s="31"/>
    </row>
    <row r="4187" spans="1:20" hidden="1" x14ac:dyDescent="0.25">
      <c r="A4187" s="57">
        <v>27022998</v>
      </c>
      <c r="B4187" s="58">
        <v>45187</v>
      </c>
      <c r="C4187" s="2" t="s">
        <v>1182</v>
      </c>
      <c r="D4187" s="59" t="s">
        <v>156</v>
      </c>
      <c r="E4187" s="34" t="s">
        <v>20</v>
      </c>
      <c r="F4187" s="34">
        <v>130994</v>
      </c>
      <c r="G4187" s="1" t="s">
        <v>423</v>
      </c>
      <c r="H4187" s="46">
        <v>26495.9</v>
      </c>
      <c r="I4187" s="46">
        <v>935.98</v>
      </c>
      <c r="J4187" s="56">
        <v>887</v>
      </c>
      <c r="K4187" s="34"/>
      <c r="L4187" s="34" t="s">
        <v>61</v>
      </c>
      <c r="M4187" s="5">
        <v>45187</v>
      </c>
      <c r="N4187" s="2" t="s">
        <v>1408</v>
      </c>
      <c r="O4187" s="5" t="s">
        <v>1290</v>
      </c>
      <c r="P4187" s="2"/>
      <c r="Q4187" s="2"/>
      <c r="R4187" s="1"/>
      <c r="S4187" s="45"/>
      <c r="T4187" s="31"/>
    </row>
    <row r="4188" spans="1:20" hidden="1" x14ac:dyDescent="0.25">
      <c r="A4188" s="57">
        <v>30134798</v>
      </c>
      <c r="B4188" s="58">
        <v>45188</v>
      </c>
      <c r="C4188" s="2" t="s">
        <v>1182</v>
      </c>
      <c r="D4188" s="59" t="s">
        <v>4</v>
      </c>
      <c r="E4188" s="34" t="s">
        <v>5</v>
      </c>
      <c r="F4188" s="34">
        <v>130995</v>
      </c>
      <c r="G4188" s="1" t="s">
        <v>422</v>
      </c>
      <c r="H4188" s="46">
        <v>21160</v>
      </c>
      <c r="I4188" s="46">
        <v>0</v>
      </c>
      <c r="J4188" s="56">
        <v>15125.14</v>
      </c>
      <c r="K4188" s="34"/>
      <c r="L4188" s="34" t="s">
        <v>659</v>
      </c>
      <c r="M4188" s="5">
        <v>45187</v>
      </c>
      <c r="N4188" s="2" t="s">
        <v>1407</v>
      </c>
      <c r="O4188" s="2">
        <v>45199</v>
      </c>
      <c r="P4188" s="2"/>
      <c r="Q4188" s="2"/>
      <c r="R4188" s="1"/>
      <c r="S4188" s="45"/>
      <c r="T4188" s="31"/>
    </row>
    <row r="4189" spans="1:20" hidden="1" x14ac:dyDescent="0.25">
      <c r="A4189" s="57">
        <v>30506598</v>
      </c>
      <c r="B4189" s="58">
        <v>45187</v>
      </c>
      <c r="C4189" s="2" t="s">
        <v>1182</v>
      </c>
      <c r="D4189" s="59" t="s">
        <v>218</v>
      </c>
      <c r="E4189" s="34" t="s">
        <v>28</v>
      </c>
      <c r="F4189" s="34">
        <v>130996</v>
      </c>
      <c r="G4189" s="1" t="s">
        <v>425</v>
      </c>
      <c r="H4189" s="46">
        <v>8100</v>
      </c>
      <c r="I4189" s="46">
        <v>456.38</v>
      </c>
      <c r="J4189" s="56">
        <v>268</v>
      </c>
      <c r="K4189" s="34"/>
      <c r="L4189" s="34" t="s">
        <v>1124</v>
      </c>
      <c r="M4189" s="5">
        <v>45187</v>
      </c>
      <c r="N4189" s="2" t="s">
        <v>1407</v>
      </c>
      <c r="O4189" s="2">
        <v>45203</v>
      </c>
      <c r="P4189" s="2"/>
      <c r="Q4189" s="2"/>
      <c r="R4189" s="1"/>
      <c r="S4189" s="45"/>
      <c r="T4189" s="31"/>
    </row>
    <row r="4190" spans="1:20" hidden="1" x14ac:dyDescent="0.25">
      <c r="A4190" s="57">
        <v>30674198</v>
      </c>
      <c r="B4190" s="58">
        <v>45189</v>
      </c>
      <c r="C4190" s="2" t="s">
        <v>1182</v>
      </c>
      <c r="D4190" s="59" t="s">
        <v>43</v>
      </c>
      <c r="E4190" s="34" t="s">
        <v>26</v>
      </c>
      <c r="F4190" s="34">
        <v>130997</v>
      </c>
      <c r="G4190" s="1" t="s">
        <v>424</v>
      </c>
      <c r="H4190" s="46">
        <v>12185</v>
      </c>
      <c r="I4190" s="46">
        <v>2045.45</v>
      </c>
      <c r="J4190" s="56">
        <v>398</v>
      </c>
      <c r="K4190" s="34"/>
      <c r="L4190" s="34" t="s">
        <v>844</v>
      </c>
      <c r="M4190" s="5">
        <v>45187</v>
      </c>
      <c r="N4190" s="2"/>
      <c r="O4190" s="5" t="s">
        <v>1291</v>
      </c>
      <c r="P4190" s="2"/>
      <c r="Q4190" s="2"/>
      <c r="R4190" s="1"/>
      <c r="S4190" s="45"/>
      <c r="T4190" s="31"/>
    </row>
    <row r="4191" spans="1:20" hidden="1" x14ac:dyDescent="0.25">
      <c r="A4191" s="57">
        <v>30692498</v>
      </c>
      <c r="B4191" s="58">
        <v>45189</v>
      </c>
      <c r="C4191" s="2" t="s">
        <v>1182</v>
      </c>
      <c r="D4191" s="59" t="s">
        <v>46</v>
      </c>
      <c r="E4191" s="34" t="s">
        <v>26</v>
      </c>
      <c r="F4191" s="34">
        <v>130998</v>
      </c>
      <c r="G4191" s="1" t="s">
        <v>424</v>
      </c>
      <c r="H4191" s="46">
        <v>13659.01</v>
      </c>
      <c r="I4191" s="46">
        <v>2045.45</v>
      </c>
      <c r="J4191" s="56">
        <v>487</v>
      </c>
      <c r="K4191" s="34"/>
      <c r="L4191" s="34" t="s">
        <v>844</v>
      </c>
      <c r="M4191" s="5">
        <v>45187</v>
      </c>
      <c r="N4191" s="2"/>
      <c r="O4191" s="5" t="s">
        <v>1291</v>
      </c>
      <c r="P4191" s="2"/>
      <c r="Q4191" s="2"/>
      <c r="R4191" s="1"/>
      <c r="S4191" s="45"/>
      <c r="T4191" s="31"/>
    </row>
    <row r="4192" spans="1:20" hidden="1" x14ac:dyDescent="0.25">
      <c r="A4192" s="57">
        <v>30281698</v>
      </c>
      <c r="B4192" s="58">
        <v>45187</v>
      </c>
      <c r="C4192" s="2" t="s">
        <v>1182</v>
      </c>
      <c r="D4192" s="59" t="s">
        <v>776</v>
      </c>
      <c r="E4192" s="34" t="s">
        <v>80</v>
      </c>
      <c r="F4192" s="34">
        <v>131002</v>
      </c>
      <c r="G4192" s="1" t="s">
        <v>423</v>
      </c>
      <c r="H4192" s="46">
        <v>9417.76</v>
      </c>
      <c r="I4192" s="46">
        <v>324.19</v>
      </c>
      <c r="J4192" s="56">
        <v>269</v>
      </c>
      <c r="K4192" s="34"/>
      <c r="L4192" s="34" t="s">
        <v>61</v>
      </c>
      <c r="M4192" s="5">
        <v>45187</v>
      </c>
      <c r="N4192" s="2" t="s">
        <v>1408</v>
      </c>
      <c r="O4192" s="5" t="s">
        <v>1306</v>
      </c>
      <c r="P4192" s="2"/>
      <c r="Q4192" s="2"/>
      <c r="R4192" s="1"/>
      <c r="S4192" s="45"/>
      <c r="T4192" s="31"/>
    </row>
    <row r="4193" spans="1:20" hidden="1" x14ac:dyDescent="0.25">
      <c r="A4193" s="57">
        <v>30334798</v>
      </c>
      <c r="B4193" s="58">
        <v>45187</v>
      </c>
      <c r="C4193" s="2" t="s">
        <v>1182</v>
      </c>
      <c r="D4193" s="59" t="s">
        <v>719</v>
      </c>
      <c r="E4193" s="34" t="s">
        <v>6</v>
      </c>
      <c r="F4193" s="34">
        <v>131003</v>
      </c>
      <c r="G4193" s="1" t="s">
        <v>422</v>
      </c>
      <c r="H4193" s="46">
        <v>44218</v>
      </c>
      <c r="I4193" s="46">
        <v>0</v>
      </c>
      <c r="J4193" s="56">
        <v>1587</v>
      </c>
      <c r="K4193" s="34"/>
      <c r="L4193" s="34" t="s">
        <v>655</v>
      </c>
      <c r="M4193" s="5">
        <v>45187</v>
      </c>
      <c r="N4193" s="2"/>
      <c r="O4193" s="5">
        <v>45196</v>
      </c>
      <c r="P4193" s="2"/>
      <c r="Q4193" s="2"/>
      <c r="R4193" s="1"/>
      <c r="S4193" s="45"/>
      <c r="T4193" s="31"/>
    </row>
    <row r="4194" spans="1:20" hidden="1" x14ac:dyDescent="0.25">
      <c r="A4194" s="57">
        <v>30331998</v>
      </c>
      <c r="B4194" s="58">
        <v>45187</v>
      </c>
      <c r="C4194" s="2" t="s">
        <v>1182</v>
      </c>
      <c r="D4194" s="59" t="s">
        <v>39</v>
      </c>
      <c r="E4194" s="34" t="s">
        <v>26</v>
      </c>
      <c r="F4194" s="34">
        <v>131004</v>
      </c>
      <c r="G4194" s="1" t="s">
        <v>424</v>
      </c>
      <c r="H4194" s="46">
        <v>11400</v>
      </c>
      <c r="I4194" s="46">
        <v>831.84</v>
      </c>
      <c r="J4194" s="56">
        <v>366</v>
      </c>
      <c r="K4194" s="34"/>
      <c r="L4194" s="34" t="s">
        <v>1124</v>
      </c>
      <c r="M4194" s="5">
        <v>45187</v>
      </c>
      <c r="N4194" s="2" t="s">
        <v>1408</v>
      </c>
      <c r="O4194" s="5">
        <v>45210</v>
      </c>
      <c r="P4194" s="2"/>
      <c r="Q4194" s="2"/>
      <c r="R4194" s="1"/>
      <c r="S4194" s="45"/>
      <c r="T4194" s="31"/>
    </row>
    <row r="4195" spans="1:20" hidden="1" x14ac:dyDescent="0.25">
      <c r="A4195" s="57">
        <v>30346498</v>
      </c>
      <c r="B4195" s="58">
        <v>45189</v>
      </c>
      <c r="C4195" s="2" t="s">
        <v>1182</v>
      </c>
      <c r="D4195" s="59" t="s">
        <v>31</v>
      </c>
      <c r="E4195" s="34" t="s">
        <v>26</v>
      </c>
      <c r="F4195" s="34">
        <v>131005</v>
      </c>
      <c r="G4195" s="1" t="s">
        <v>424</v>
      </c>
      <c r="H4195" s="46">
        <v>9042.3700000000008</v>
      </c>
      <c r="I4195" s="46">
        <v>2045.45</v>
      </c>
      <c r="J4195" s="56">
        <v>270</v>
      </c>
      <c r="K4195" s="34"/>
      <c r="L4195" s="34" t="s">
        <v>844</v>
      </c>
      <c r="M4195" s="5">
        <v>45187</v>
      </c>
      <c r="N4195" s="2"/>
      <c r="O4195" s="5" t="s">
        <v>1291</v>
      </c>
      <c r="P4195" s="2"/>
      <c r="Q4195" s="2"/>
      <c r="R4195" s="1"/>
      <c r="S4195" s="45"/>
      <c r="T4195" s="31"/>
    </row>
    <row r="4196" spans="1:20" hidden="1" x14ac:dyDescent="0.25">
      <c r="A4196" s="57">
        <v>30691998</v>
      </c>
      <c r="B4196" s="58">
        <v>45187</v>
      </c>
      <c r="C4196" s="2" t="s">
        <v>1182</v>
      </c>
      <c r="D4196" s="59" t="s">
        <v>894</v>
      </c>
      <c r="E4196" s="34" t="s">
        <v>80</v>
      </c>
      <c r="F4196" s="34">
        <v>131006</v>
      </c>
      <c r="G4196" s="1" t="s">
        <v>423</v>
      </c>
      <c r="H4196" s="46">
        <v>11608.43</v>
      </c>
      <c r="I4196" s="46">
        <v>366.1</v>
      </c>
      <c r="J4196" s="56">
        <v>366</v>
      </c>
      <c r="K4196" s="34"/>
      <c r="L4196" s="34" t="s">
        <v>61</v>
      </c>
      <c r="M4196" s="5">
        <v>45187</v>
      </c>
      <c r="N4196" s="2" t="s">
        <v>1408</v>
      </c>
      <c r="O4196" s="5" t="s">
        <v>1306</v>
      </c>
      <c r="P4196" s="2"/>
      <c r="Q4196" s="2"/>
      <c r="R4196" s="1"/>
      <c r="S4196" s="45"/>
      <c r="T4196" s="31"/>
    </row>
    <row r="4197" spans="1:20" hidden="1" x14ac:dyDescent="0.25">
      <c r="A4197" s="57">
        <v>27037698</v>
      </c>
      <c r="B4197" s="58">
        <v>45187</v>
      </c>
      <c r="C4197" s="2" t="s">
        <v>1182</v>
      </c>
      <c r="D4197" s="59" t="s">
        <v>602</v>
      </c>
      <c r="E4197" s="34" t="s">
        <v>66</v>
      </c>
      <c r="F4197" s="34">
        <v>131007</v>
      </c>
      <c r="G4197" s="1" t="s">
        <v>423</v>
      </c>
      <c r="H4197" s="46">
        <v>24680.86</v>
      </c>
      <c r="I4197" s="46">
        <v>1887.39</v>
      </c>
      <c r="J4197" s="56">
        <v>856.59299999999996</v>
      </c>
      <c r="K4197" s="34"/>
      <c r="L4197" s="34" t="s">
        <v>61</v>
      </c>
      <c r="M4197" s="5">
        <v>45187</v>
      </c>
      <c r="N4197" s="2" t="s">
        <v>1408</v>
      </c>
      <c r="O4197" s="5" t="s">
        <v>1292</v>
      </c>
      <c r="P4197" s="2"/>
      <c r="Q4197" s="2"/>
      <c r="R4197" s="1"/>
      <c r="S4197" s="45"/>
      <c r="T4197" s="31"/>
    </row>
    <row r="4198" spans="1:20" hidden="1" x14ac:dyDescent="0.25">
      <c r="A4198" s="57">
        <v>30176398</v>
      </c>
      <c r="B4198" s="58">
        <v>45188</v>
      </c>
      <c r="C4198" s="76" t="s">
        <v>1182</v>
      </c>
      <c r="D4198" s="97" t="s">
        <v>907</v>
      </c>
      <c r="E4198" s="77" t="s">
        <v>49</v>
      </c>
      <c r="F4198" s="77">
        <v>131008</v>
      </c>
      <c r="G4198" s="78" t="s">
        <v>424</v>
      </c>
      <c r="H4198" s="79">
        <v>10885</v>
      </c>
      <c r="I4198" s="46">
        <v>0</v>
      </c>
      <c r="J4198" s="80">
        <v>23.204999999999998</v>
      </c>
      <c r="K4198" s="77"/>
      <c r="L4198" s="77" t="s">
        <v>1124</v>
      </c>
      <c r="M4198" s="81">
        <v>45187</v>
      </c>
      <c r="N4198" s="2" t="s">
        <v>1408</v>
      </c>
      <c r="O4198" s="2">
        <v>45218</v>
      </c>
      <c r="P4198" s="2"/>
      <c r="Q4198" s="2"/>
      <c r="R4198" s="1"/>
      <c r="S4198" s="45"/>
      <c r="T4198" s="31"/>
    </row>
    <row r="4199" spans="1:20" hidden="1" x14ac:dyDescent="0.25">
      <c r="A4199" s="57">
        <v>30176398</v>
      </c>
      <c r="B4199" s="58">
        <v>45189</v>
      </c>
      <c r="C4199" s="2" t="s">
        <v>1182</v>
      </c>
      <c r="D4199" s="59" t="s">
        <v>907</v>
      </c>
      <c r="E4199" s="34" t="s">
        <v>49</v>
      </c>
      <c r="F4199" s="34">
        <v>131008</v>
      </c>
      <c r="G4199" s="1" t="s">
        <v>424</v>
      </c>
      <c r="H4199" s="46">
        <v>10885</v>
      </c>
      <c r="I4199" s="46">
        <v>0</v>
      </c>
      <c r="J4199" s="56">
        <v>306</v>
      </c>
      <c r="K4199" s="34"/>
      <c r="L4199" s="34" t="s">
        <v>1124</v>
      </c>
      <c r="M4199" s="5">
        <v>45187</v>
      </c>
      <c r="N4199" s="2" t="s">
        <v>1408</v>
      </c>
      <c r="O4199" s="2">
        <v>45218</v>
      </c>
      <c r="P4199" s="2"/>
      <c r="Q4199" s="2"/>
      <c r="R4199" s="1"/>
      <c r="S4199" s="45"/>
      <c r="T4199" s="31"/>
    </row>
    <row r="4200" spans="1:20" hidden="1" x14ac:dyDescent="0.25">
      <c r="A4200" s="57">
        <v>30208398</v>
      </c>
      <c r="B4200" s="58">
        <v>45188</v>
      </c>
      <c r="C4200" s="2" t="s">
        <v>1182</v>
      </c>
      <c r="D4200" s="59" t="s">
        <v>752</v>
      </c>
      <c r="E4200" s="34" t="s">
        <v>5</v>
      </c>
      <c r="F4200" s="34">
        <v>131009</v>
      </c>
      <c r="G4200" s="1" t="s">
        <v>422</v>
      </c>
      <c r="H4200" s="46">
        <v>7809</v>
      </c>
      <c r="I4200" s="46">
        <v>241.35</v>
      </c>
      <c r="J4200" s="56">
        <v>764</v>
      </c>
      <c r="K4200" s="34"/>
      <c r="L4200" s="34" t="s">
        <v>659</v>
      </c>
      <c r="M4200" s="5">
        <v>45187</v>
      </c>
      <c r="N4200" s="2"/>
      <c r="O4200" s="5">
        <v>45199</v>
      </c>
      <c r="P4200" s="2"/>
      <c r="Q4200" s="2"/>
      <c r="R4200" s="1"/>
      <c r="S4200" s="45"/>
      <c r="T4200" s="31"/>
    </row>
    <row r="4201" spans="1:20" hidden="1" x14ac:dyDescent="0.25">
      <c r="A4201" s="57">
        <v>30440998</v>
      </c>
      <c r="B4201" s="58">
        <v>45187</v>
      </c>
      <c r="C4201" s="2" t="s">
        <v>1182</v>
      </c>
      <c r="D4201" s="59" t="s">
        <v>1084</v>
      </c>
      <c r="E4201" s="34" t="s">
        <v>26</v>
      </c>
      <c r="F4201" s="34">
        <v>131010</v>
      </c>
      <c r="G4201" s="1" t="s">
        <v>424</v>
      </c>
      <c r="H4201" s="46">
        <v>13038.77</v>
      </c>
      <c r="I4201" s="46">
        <v>967.02</v>
      </c>
      <c r="J4201" s="56">
        <v>433</v>
      </c>
      <c r="K4201" s="34"/>
      <c r="L4201" s="34" t="s">
        <v>1124</v>
      </c>
      <c r="M4201" s="5">
        <v>45187</v>
      </c>
      <c r="N4201" s="2" t="s">
        <v>1408</v>
      </c>
      <c r="O4201" s="5">
        <v>45218</v>
      </c>
      <c r="P4201" s="2"/>
      <c r="Q4201" s="2"/>
      <c r="R4201" s="1"/>
      <c r="S4201" s="45"/>
      <c r="T4201" s="31"/>
    </row>
    <row r="4202" spans="1:20" hidden="1" x14ac:dyDescent="0.25">
      <c r="A4202" s="57">
        <v>30387098</v>
      </c>
      <c r="B4202" s="58">
        <v>45187</v>
      </c>
      <c r="C4202" s="2" t="s">
        <v>1182</v>
      </c>
      <c r="D4202" s="59" t="s">
        <v>658</v>
      </c>
      <c r="E4202" s="34" t="s">
        <v>6</v>
      </c>
      <c r="F4202" s="34">
        <v>131011</v>
      </c>
      <c r="G4202" s="1" t="s">
        <v>422</v>
      </c>
      <c r="H4202" s="46">
        <v>12000</v>
      </c>
      <c r="I4202" s="46">
        <v>360</v>
      </c>
      <c r="J4202" s="56">
        <v>432</v>
      </c>
      <c r="K4202" s="34"/>
      <c r="L4202" s="34" t="s">
        <v>655</v>
      </c>
      <c r="M4202" s="5">
        <v>45187</v>
      </c>
      <c r="N4202" s="2"/>
      <c r="O4202" s="5">
        <v>45194</v>
      </c>
      <c r="P4202" s="2"/>
      <c r="Q4202" s="2"/>
      <c r="R4202" s="1"/>
      <c r="S4202" s="45"/>
      <c r="T4202" s="31"/>
    </row>
    <row r="4203" spans="1:20" hidden="1" x14ac:dyDescent="0.25">
      <c r="A4203" s="57">
        <v>30639498</v>
      </c>
      <c r="B4203" s="58">
        <v>45187</v>
      </c>
      <c r="C4203" s="2" t="s">
        <v>1182</v>
      </c>
      <c r="D4203" s="59" t="s">
        <v>232</v>
      </c>
      <c r="E4203" s="34" t="s">
        <v>26</v>
      </c>
      <c r="F4203" s="34">
        <v>131012</v>
      </c>
      <c r="G4203" s="1" t="s">
        <v>424</v>
      </c>
      <c r="H4203" s="46">
        <v>13038.77</v>
      </c>
      <c r="I4203" s="46">
        <v>2235.4499999999998</v>
      </c>
      <c r="J4203" s="56">
        <v>433</v>
      </c>
      <c r="K4203" s="34"/>
      <c r="L4203" s="34" t="s">
        <v>1124</v>
      </c>
      <c r="M4203" s="5">
        <v>45187</v>
      </c>
      <c r="N4203" s="2" t="s">
        <v>1408</v>
      </c>
      <c r="O4203" s="2">
        <v>45217</v>
      </c>
      <c r="P4203" s="2"/>
      <c r="Q4203" s="2"/>
      <c r="R4203" s="1"/>
      <c r="S4203" s="45"/>
      <c r="T4203" s="31"/>
    </row>
    <row r="4204" spans="1:20" hidden="1" x14ac:dyDescent="0.25">
      <c r="A4204" s="57">
        <v>30592598</v>
      </c>
      <c r="B4204" s="58">
        <v>45188</v>
      </c>
      <c r="C4204" s="2" t="s">
        <v>1182</v>
      </c>
      <c r="D4204" s="59" t="s">
        <v>1093</v>
      </c>
      <c r="E4204" s="34" t="s">
        <v>80</v>
      </c>
      <c r="F4204" s="34">
        <v>131027</v>
      </c>
      <c r="G4204" s="1" t="s">
        <v>423</v>
      </c>
      <c r="H4204" s="46">
        <v>12300</v>
      </c>
      <c r="I4204" s="46">
        <v>515.91</v>
      </c>
      <c r="J4204" s="56">
        <v>29.888999999999999</v>
      </c>
      <c r="K4204" s="34"/>
      <c r="L4204" s="34" t="s">
        <v>61</v>
      </c>
      <c r="M4204" s="5">
        <v>45187</v>
      </c>
      <c r="N4204" s="2" t="s">
        <v>1408</v>
      </c>
      <c r="O4204" s="5" t="s">
        <v>1290</v>
      </c>
      <c r="P4204" s="2"/>
      <c r="Q4204" s="2"/>
      <c r="R4204" s="1"/>
      <c r="S4204" s="45"/>
      <c r="T4204" s="31"/>
    </row>
    <row r="4205" spans="1:20" hidden="1" x14ac:dyDescent="0.25">
      <c r="A4205" s="57">
        <v>30216398</v>
      </c>
      <c r="B4205" s="58">
        <v>45188</v>
      </c>
      <c r="C4205" s="2" t="s">
        <v>1182</v>
      </c>
      <c r="D4205" s="59" t="s">
        <v>1247</v>
      </c>
      <c r="E4205" s="34" t="s">
        <v>5</v>
      </c>
      <c r="F4205" s="34">
        <v>131028</v>
      </c>
      <c r="G4205" s="1" t="s">
        <v>422</v>
      </c>
      <c r="H4205" s="46">
        <v>10849</v>
      </c>
      <c r="I4205" s="46">
        <v>357.16</v>
      </c>
      <c r="J4205" s="56">
        <v>211</v>
      </c>
      <c r="K4205" s="34"/>
      <c r="L4205" s="34" t="s">
        <v>659</v>
      </c>
      <c r="M4205" s="5">
        <v>45187</v>
      </c>
      <c r="N4205" s="2"/>
      <c r="O4205" s="5">
        <v>45195</v>
      </c>
      <c r="P4205" s="2"/>
      <c r="Q4205" s="2"/>
      <c r="R4205" s="1"/>
      <c r="S4205" s="45"/>
      <c r="T4205" s="31"/>
    </row>
    <row r="4206" spans="1:20" hidden="1" x14ac:dyDescent="0.25">
      <c r="A4206" s="57">
        <v>30345198</v>
      </c>
      <c r="B4206" s="58">
        <v>45188</v>
      </c>
      <c r="C4206" s="2" t="s">
        <v>1182</v>
      </c>
      <c r="D4206" s="59" t="s">
        <v>1006</v>
      </c>
      <c r="E4206" s="34" t="s">
        <v>80</v>
      </c>
      <c r="F4206" s="34">
        <v>131029</v>
      </c>
      <c r="G4206" s="1" t="s">
        <v>423</v>
      </c>
      <c r="H4206" s="46">
        <v>52800</v>
      </c>
      <c r="I4206" s="46">
        <v>2244.0700000000002</v>
      </c>
      <c r="J4206" s="56">
        <v>137</v>
      </c>
      <c r="K4206" s="34"/>
      <c r="L4206" s="34" t="s">
        <v>61</v>
      </c>
      <c r="M4206" s="5">
        <v>45187</v>
      </c>
      <c r="N4206" s="2" t="s">
        <v>1408</v>
      </c>
      <c r="O4206" s="5" t="s">
        <v>1290</v>
      </c>
      <c r="P4206" s="2"/>
      <c r="Q4206" s="2"/>
      <c r="R4206" s="1"/>
      <c r="S4206" s="45"/>
      <c r="T4206" s="31"/>
    </row>
    <row r="4207" spans="1:20" hidden="1" x14ac:dyDescent="0.25">
      <c r="A4207" s="57">
        <v>29279498</v>
      </c>
      <c r="B4207" s="58">
        <v>45188</v>
      </c>
      <c r="C4207" s="2" t="s">
        <v>1182</v>
      </c>
      <c r="D4207" s="59" t="s">
        <v>853</v>
      </c>
      <c r="E4207" s="34" t="s">
        <v>80</v>
      </c>
      <c r="F4207" s="34">
        <v>131030</v>
      </c>
      <c r="G4207" s="1" t="s">
        <v>423</v>
      </c>
      <c r="H4207" s="46">
        <v>5374.71</v>
      </c>
      <c r="I4207" s="46">
        <v>206.66</v>
      </c>
      <c r="J4207" s="56">
        <v>1990</v>
      </c>
      <c r="K4207" s="34"/>
      <c r="L4207" s="34" t="s">
        <v>61</v>
      </c>
      <c r="M4207" s="5">
        <v>45187</v>
      </c>
      <c r="N4207" s="2" t="s">
        <v>1407</v>
      </c>
      <c r="O4207" s="5" t="str">
        <f>VLOOKUP(F:F,[1]Notas!$A:$G,5,FALSE)</f>
        <v>05/10/2023</v>
      </c>
      <c r="P4207" s="2"/>
      <c r="Q4207" s="2"/>
      <c r="R4207" s="1"/>
      <c r="S4207" s="45"/>
      <c r="T4207" s="31"/>
    </row>
    <row r="4208" spans="1:20" hidden="1" x14ac:dyDescent="0.25">
      <c r="A4208" s="57">
        <v>29530998</v>
      </c>
      <c r="B4208" s="58">
        <v>45188</v>
      </c>
      <c r="C4208" s="2" t="s">
        <v>1182</v>
      </c>
      <c r="D4208" s="59" t="s">
        <v>132</v>
      </c>
      <c r="E4208" s="34" t="s">
        <v>88</v>
      </c>
      <c r="F4208" s="34">
        <v>131031</v>
      </c>
      <c r="G4208" s="1" t="s">
        <v>423</v>
      </c>
      <c r="H4208" s="46">
        <v>59255.38</v>
      </c>
      <c r="I4208" s="46">
        <v>2307.91</v>
      </c>
      <c r="J4208" s="56">
        <v>449</v>
      </c>
      <c r="K4208" s="34"/>
      <c r="L4208" s="34" t="s">
        <v>61</v>
      </c>
      <c r="M4208" s="5">
        <v>45187</v>
      </c>
      <c r="N4208" s="2" t="s">
        <v>1408</v>
      </c>
      <c r="O4208" s="5" t="s">
        <v>1305</v>
      </c>
      <c r="P4208" s="2"/>
      <c r="Q4208" s="2"/>
      <c r="R4208" s="1"/>
      <c r="S4208" s="45"/>
      <c r="T4208" s="31"/>
    </row>
    <row r="4209" spans="1:20" hidden="1" x14ac:dyDescent="0.25">
      <c r="A4209" s="57">
        <v>29230598</v>
      </c>
      <c r="B4209" s="58">
        <v>45188</v>
      </c>
      <c r="C4209" s="2" t="s">
        <v>1182</v>
      </c>
      <c r="D4209" s="59" t="s">
        <v>1250</v>
      </c>
      <c r="E4209" s="34" t="s">
        <v>6</v>
      </c>
      <c r="F4209" s="34">
        <v>131032</v>
      </c>
      <c r="G4209" s="1" t="s">
        <v>422</v>
      </c>
      <c r="H4209" s="46">
        <v>10009</v>
      </c>
      <c r="I4209" s="46">
        <v>300.27</v>
      </c>
      <c r="J4209" s="56">
        <v>397</v>
      </c>
      <c r="K4209" s="34"/>
      <c r="L4209" s="34" t="s">
        <v>655</v>
      </c>
      <c r="M4209" s="5">
        <v>45187</v>
      </c>
      <c r="N4209" s="2" t="s">
        <v>1408</v>
      </c>
      <c r="O4209" s="5">
        <v>45198</v>
      </c>
      <c r="P4209" s="2"/>
      <c r="Q4209" s="2"/>
      <c r="R4209" s="1"/>
      <c r="S4209" s="45"/>
      <c r="T4209" s="31"/>
    </row>
    <row r="4210" spans="1:20" hidden="1" x14ac:dyDescent="0.25">
      <c r="A4210" s="57">
        <v>30068898</v>
      </c>
      <c r="B4210" s="58">
        <v>45188</v>
      </c>
      <c r="C4210" s="2" t="s">
        <v>1182</v>
      </c>
      <c r="D4210" s="59" t="s">
        <v>770</v>
      </c>
      <c r="E4210" s="34" t="s">
        <v>80</v>
      </c>
      <c r="F4210" s="34">
        <v>131033</v>
      </c>
      <c r="G4210" s="1" t="s">
        <v>423</v>
      </c>
      <c r="H4210" s="46">
        <v>4671.8100000000004</v>
      </c>
      <c r="I4210" s="46">
        <v>145.11000000000001</v>
      </c>
      <c r="J4210" s="56">
        <v>2333</v>
      </c>
      <c r="K4210" s="34"/>
      <c r="L4210" s="34" t="s">
        <v>61</v>
      </c>
      <c r="M4210" s="5">
        <v>45187</v>
      </c>
      <c r="N4210" s="2" t="s">
        <v>1408</v>
      </c>
      <c r="O4210" s="5" t="s">
        <v>1290</v>
      </c>
      <c r="P4210" s="2"/>
      <c r="Q4210" s="2"/>
      <c r="R4210" s="1"/>
      <c r="S4210" s="45"/>
      <c r="T4210" s="31"/>
    </row>
    <row r="4211" spans="1:20" hidden="1" x14ac:dyDescent="0.25">
      <c r="A4211" s="57">
        <v>30407698</v>
      </c>
      <c r="B4211" s="58">
        <v>45187</v>
      </c>
      <c r="C4211" s="2" t="s">
        <v>1182</v>
      </c>
      <c r="D4211" s="59" t="s">
        <v>44</v>
      </c>
      <c r="E4211" s="34" t="s">
        <v>26</v>
      </c>
      <c r="F4211" s="34">
        <v>131034</v>
      </c>
      <c r="G4211" s="1" t="s">
        <v>424</v>
      </c>
      <c r="H4211" s="46">
        <v>18981.87</v>
      </c>
      <c r="I4211" s="46">
        <v>1359.33</v>
      </c>
      <c r="J4211" s="56">
        <v>630</v>
      </c>
      <c r="K4211" s="34"/>
      <c r="L4211" s="34" t="s">
        <v>1124</v>
      </c>
      <c r="M4211" s="5">
        <v>45187</v>
      </c>
      <c r="N4211" s="2" t="s">
        <v>1408</v>
      </c>
      <c r="O4211" s="2">
        <v>45210</v>
      </c>
      <c r="P4211" s="2"/>
      <c r="Q4211" s="2"/>
      <c r="R4211" s="1"/>
      <c r="S4211" s="45"/>
      <c r="T4211" s="31"/>
    </row>
    <row r="4212" spans="1:20" hidden="1" x14ac:dyDescent="0.25">
      <c r="A4212" s="57">
        <v>30778098</v>
      </c>
      <c r="B4212" s="58">
        <v>45188</v>
      </c>
      <c r="C4212" s="2" t="s">
        <v>1182</v>
      </c>
      <c r="D4212" s="59" t="s">
        <v>293</v>
      </c>
      <c r="E4212" s="34" t="s">
        <v>51</v>
      </c>
      <c r="F4212" s="34">
        <v>131035</v>
      </c>
      <c r="G4212" s="1" t="s">
        <v>422</v>
      </c>
      <c r="H4212" s="46">
        <v>13173</v>
      </c>
      <c r="I4212" s="46">
        <v>380.33</v>
      </c>
      <c r="J4212" s="56">
        <v>463</v>
      </c>
      <c r="K4212" s="34"/>
      <c r="L4212" s="34" t="s">
        <v>188</v>
      </c>
      <c r="M4212" s="5">
        <v>45187</v>
      </c>
      <c r="N4212" s="2"/>
      <c r="O4212" s="5">
        <v>45191</v>
      </c>
      <c r="P4212" s="2"/>
      <c r="Q4212" s="2"/>
      <c r="R4212" s="1"/>
      <c r="S4212" s="45"/>
      <c r="T4212" s="31"/>
    </row>
    <row r="4213" spans="1:20" hidden="1" x14ac:dyDescent="0.25">
      <c r="A4213" s="57">
        <v>30348498</v>
      </c>
      <c r="B4213" s="58">
        <v>45188</v>
      </c>
      <c r="C4213" s="2" t="s">
        <v>1182</v>
      </c>
      <c r="D4213" s="59" t="s">
        <v>219</v>
      </c>
      <c r="E4213" s="34" t="s">
        <v>6</v>
      </c>
      <c r="F4213" s="34">
        <v>131036</v>
      </c>
      <c r="G4213" s="1" t="s">
        <v>422</v>
      </c>
      <c r="H4213" s="46">
        <v>11710.02</v>
      </c>
      <c r="I4213" s="46">
        <v>351.3</v>
      </c>
      <c r="J4213" s="56">
        <v>487</v>
      </c>
      <c r="K4213" s="34"/>
      <c r="L4213" s="34" t="s">
        <v>655</v>
      </c>
      <c r="M4213" s="5">
        <v>45187</v>
      </c>
      <c r="N4213" s="2" t="s">
        <v>1408</v>
      </c>
      <c r="O4213" s="5" t="s">
        <v>1303</v>
      </c>
      <c r="P4213" s="2"/>
      <c r="Q4213" s="2"/>
      <c r="R4213" s="1"/>
      <c r="S4213" s="45"/>
      <c r="T4213" s="31"/>
    </row>
    <row r="4214" spans="1:20" hidden="1" x14ac:dyDescent="0.25">
      <c r="A4214" s="57">
        <v>30493898</v>
      </c>
      <c r="B4214" s="58">
        <v>45188</v>
      </c>
      <c r="C4214" s="2" t="s">
        <v>1182</v>
      </c>
      <c r="D4214" s="59" t="s">
        <v>124</v>
      </c>
      <c r="E4214" s="34" t="s">
        <v>30</v>
      </c>
      <c r="F4214" s="34">
        <v>131037</v>
      </c>
      <c r="G4214" s="1" t="s">
        <v>425</v>
      </c>
      <c r="H4214" s="46">
        <v>13216</v>
      </c>
      <c r="I4214" s="46">
        <v>597.05999999999995</v>
      </c>
      <c r="J4214" s="56">
        <v>306</v>
      </c>
      <c r="K4214" s="34"/>
      <c r="L4214" s="34" t="s">
        <v>1124</v>
      </c>
      <c r="M4214" s="5">
        <v>45187</v>
      </c>
      <c r="N4214" s="2" t="s">
        <v>1408</v>
      </c>
      <c r="O4214" s="2">
        <v>45203</v>
      </c>
      <c r="P4214" s="2"/>
      <c r="Q4214" s="2"/>
      <c r="R4214" s="1"/>
      <c r="S4214" s="45"/>
      <c r="T4214" s="31"/>
    </row>
    <row r="4215" spans="1:20" hidden="1" x14ac:dyDescent="0.25">
      <c r="A4215" s="57">
        <v>29900298</v>
      </c>
      <c r="B4215" s="58">
        <v>45190</v>
      </c>
      <c r="C4215" s="2" t="s">
        <v>1182</v>
      </c>
      <c r="D4215" s="59" t="s">
        <v>154</v>
      </c>
      <c r="E4215" s="34" t="s">
        <v>155</v>
      </c>
      <c r="F4215" s="34">
        <v>131039</v>
      </c>
      <c r="G4215" s="1" t="s">
        <v>425</v>
      </c>
      <c r="H4215" s="46">
        <v>32500</v>
      </c>
      <c r="I4215" s="46">
        <v>1311.43</v>
      </c>
      <c r="J4215" s="56">
        <v>1251</v>
      </c>
      <c r="K4215" s="34"/>
      <c r="L4215" s="34" t="s">
        <v>842</v>
      </c>
      <c r="M4215" s="5">
        <v>45187</v>
      </c>
      <c r="N4215" s="2" t="s">
        <v>1407</v>
      </c>
      <c r="O4215" s="5"/>
      <c r="P4215" s="2"/>
      <c r="Q4215" s="2"/>
      <c r="R4215" s="1"/>
      <c r="S4215" s="45"/>
      <c r="T4215" s="31"/>
    </row>
    <row r="4216" spans="1:20" hidden="1" x14ac:dyDescent="0.25">
      <c r="A4216" s="57">
        <v>30048898</v>
      </c>
      <c r="B4216" s="58">
        <v>45188</v>
      </c>
      <c r="C4216" s="2" t="s">
        <v>1182</v>
      </c>
      <c r="D4216" s="59" t="s">
        <v>1251</v>
      </c>
      <c r="E4216" s="34" t="s">
        <v>6</v>
      </c>
      <c r="F4216" s="34">
        <v>131040</v>
      </c>
      <c r="G4216" s="1" t="s">
        <v>422</v>
      </c>
      <c r="H4216" s="46">
        <v>27500</v>
      </c>
      <c r="I4216" s="46">
        <v>825</v>
      </c>
      <c r="J4216" s="56">
        <v>366</v>
      </c>
      <c r="K4216" s="34"/>
      <c r="L4216" s="34" t="s">
        <v>655</v>
      </c>
      <c r="M4216" s="5">
        <v>45187</v>
      </c>
      <c r="N4216" s="2"/>
      <c r="O4216" s="5">
        <v>45196</v>
      </c>
      <c r="P4216" s="2"/>
      <c r="Q4216" s="2"/>
      <c r="R4216" s="1"/>
      <c r="S4216" s="45"/>
      <c r="T4216" s="31"/>
    </row>
    <row r="4217" spans="1:20" hidden="1" x14ac:dyDescent="0.25">
      <c r="A4217" s="57">
        <v>30097298</v>
      </c>
      <c r="B4217" s="58">
        <v>45189</v>
      </c>
      <c r="C4217" s="2" t="s">
        <v>1182</v>
      </c>
      <c r="D4217" s="59" t="s">
        <v>46</v>
      </c>
      <c r="E4217" s="34" t="s">
        <v>26</v>
      </c>
      <c r="F4217" s="34">
        <v>131041</v>
      </c>
      <c r="G4217" s="1" t="s">
        <v>424</v>
      </c>
      <c r="H4217" s="46">
        <v>13750</v>
      </c>
      <c r="I4217" s="46">
        <v>2045.45</v>
      </c>
      <c r="J4217" s="56">
        <v>463.22</v>
      </c>
      <c r="K4217" s="34"/>
      <c r="L4217" s="34" t="s">
        <v>844</v>
      </c>
      <c r="M4217" s="5">
        <v>45187</v>
      </c>
      <c r="N4217" s="2"/>
      <c r="O4217" s="5" t="s">
        <v>1291</v>
      </c>
      <c r="P4217" s="2"/>
      <c r="Q4217" s="2"/>
      <c r="R4217" s="1"/>
      <c r="S4217" s="45"/>
      <c r="T4217" s="31"/>
    </row>
    <row r="4218" spans="1:20" hidden="1" x14ac:dyDescent="0.25">
      <c r="A4218" s="57">
        <v>30010798</v>
      </c>
      <c r="B4218" s="58">
        <v>45189</v>
      </c>
      <c r="C4218" s="2" t="s">
        <v>1182</v>
      </c>
      <c r="D4218" s="59" t="s">
        <v>46</v>
      </c>
      <c r="E4218" s="34" t="s">
        <v>26</v>
      </c>
      <c r="F4218" s="34">
        <v>131042</v>
      </c>
      <c r="G4218" s="1" t="s">
        <v>424</v>
      </c>
      <c r="H4218" s="46">
        <v>14306.42</v>
      </c>
      <c r="I4218" s="46">
        <v>2045.45</v>
      </c>
      <c r="J4218" s="56">
        <v>403</v>
      </c>
      <c r="K4218" s="34"/>
      <c r="L4218" s="34" t="s">
        <v>844</v>
      </c>
      <c r="M4218" s="5">
        <v>45187</v>
      </c>
      <c r="N4218" s="2"/>
      <c r="O4218" s="5" t="s">
        <v>1291</v>
      </c>
      <c r="P4218" s="2"/>
      <c r="Q4218" s="2"/>
      <c r="R4218" s="1"/>
      <c r="S4218" s="45"/>
      <c r="T4218" s="31"/>
    </row>
    <row r="4219" spans="1:20" hidden="1" x14ac:dyDescent="0.25">
      <c r="A4219" s="57">
        <v>30272598</v>
      </c>
      <c r="B4219" s="58">
        <v>45188</v>
      </c>
      <c r="C4219" s="2" t="s">
        <v>1182</v>
      </c>
      <c r="D4219" s="59" t="s">
        <v>232</v>
      </c>
      <c r="E4219" s="34" t="s">
        <v>26</v>
      </c>
      <c r="F4219" s="34">
        <v>131043</v>
      </c>
      <c r="G4219" s="1" t="s">
        <v>424</v>
      </c>
      <c r="H4219" s="46">
        <v>8700</v>
      </c>
      <c r="I4219" s="46">
        <v>1393.14</v>
      </c>
      <c r="J4219" s="56">
        <v>463</v>
      </c>
      <c r="K4219" s="34"/>
      <c r="L4219" s="34" t="s">
        <v>1124</v>
      </c>
      <c r="M4219" s="5">
        <v>45187</v>
      </c>
      <c r="N4219" s="2" t="s">
        <v>1408</v>
      </c>
      <c r="O4219" s="2">
        <v>45217</v>
      </c>
      <c r="P4219" s="2"/>
      <c r="Q4219" s="2"/>
      <c r="R4219" s="1"/>
      <c r="S4219" s="45"/>
      <c r="T4219" s="31"/>
    </row>
    <row r="4220" spans="1:20" hidden="1" x14ac:dyDescent="0.25">
      <c r="A4220" s="57">
        <v>30085098</v>
      </c>
      <c r="B4220" s="58">
        <v>45188</v>
      </c>
      <c r="C4220" s="2" t="s">
        <v>1182</v>
      </c>
      <c r="D4220" s="59" t="s">
        <v>290</v>
      </c>
      <c r="E4220" s="34" t="s">
        <v>30</v>
      </c>
      <c r="F4220" s="34">
        <v>131044</v>
      </c>
      <c r="G4220" s="1" t="s">
        <v>425</v>
      </c>
      <c r="H4220" s="46">
        <v>12499.55</v>
      </c>
      <c r="I4220" s="46">
        <v>905.44</v>
      </c>
      <c r="J4220" s="56">
        <v>235</v>
      </c>
      <c r="K4220" s="34"/>
      <c r="L4220" s="34" t="s">
        <v>1124</v>
      </c>
      <c r="M4220" s="5">
        <v>45187</v>
      </c>
      <c r="N4220" s="2"/>
      <c r="O4220" s="5">
        <v>45205</v>
      </c>
      <c r="P4220" s="2"/>
      <c r="Q4220" s="2"/>
      <c r="R4220" s="1"/>
      <c r="S4220" s="45"/>
      <c r="T4220" s="31"/>
    </row>
    <row r="4221" spans="1:20" hidden="1" x14ac:dyDescent="0.25">
      <c r="A4221" s="57">
        <v>30152698</v>
      </c>
      <c r="B4221" s="58">
        <v>45188</v>
      </c>
      <c r="C4221" s="2" t="s">
        <v>1182</v>
      </c>
      <c r="D4221" s="59" t="s">
        <v>1126</v>
      </c>
      <c r="E4221" s="34" t="s">
        <v>30</v>
      </c>
      <c r="F4221" s="34">
        <v>131045</v>
      </c>
      <c r="G4221" s="1" t="s">
        <v>425</v>
      </c>
      <c r="H4221" s="46">
        <v>11520</v>
      </c>
      <c r="I4221" s="46">
        <v>747</v>
      </c>
      <c r="J4221" s="56">
        <v>462.49</v>
      </c>
      <c r="K4221" s="34"/>
      <c r="L4221" s="34" t="s">
        <v>1124</v>
      </c>
      <c r="M4221" s="5">
        <v>45187</v>
      </c>
      <c r="N4221" s="2" t="s">
        <v>1408</v>
      </c>
      <c r="O4221" s="2">
        <v>45212</v>
      </c>
      <c r="P4221" s="2"/>
      <c r="Q4221" s="2"/>
      <c r="R4221" s="1"/>
      <c r="S4221" s="45"/>
      <c r="T4221" s="31"/>
    </row>
    <row r="4222" spans="1:20" hidden="1" x14ac:dyDescent="0.25">
      <c r="A4222" s="57">
        <v>30233298</v>
      </c>
      <c r="B4222" s="58">
        <v>45188</v>
      </c>
      <c r="C4222" s="2" t="s">
        <v>1182</v>
      </c>
      <c r="D4222" s="59" t="s">
        <v>1003</v>
      </c>
      <c r="E4222" s="34" t="s">
        <v>80</v>
      </c>
      <c r="F4222" s="34">
        <v>131047</v>
      </c>
      <c r="G4222" s="1" t="s">
        <v>423</v>
      </c>
      <c r="H4222" s="46">
        <v>7156.71</v>
      </c>
      <c r="I4222" s="46">
        <v>533</v>
      </c>
      <c r="J4222" s="56">
        <v>173</v>
      </c>
      <c r="K4222" s="34"/>
      <c r="L4222" s="34" t="s">
        <v>61</v>
      </c>
      <c r="M4222" s="5">
        <v>45187</v>
      </c>
      <c r="N4222" s="2" t="s">
        <v>1408</v>
      </c>
      <c r="O4222" s="5" t="s">
        <v>1290</v>
      </c>
      <c r="P4222" s="2"/>
      <c r="Q4222" s="2"/>
      <c r="R4222" s="1"/>
      <c r="S4222" s="45"/>
      <c r="T4222" s="31"/>
    </row>
    <row r="4223" spans="1:20" hidden="1" x14ac:dyDescent="0.25">
      <c r="A4223" s="57">
        <v>30395698</v>
      </c>
      <c r="B4223" s="58">
        <v>45191</v>
      </c>
      <c r="C4223" s="2" t="s">
        <v>1182</v>
      </c>
      <c r="D4223" s="59" t="s">
        <v>317</v>
      </c>
      <c r="E4223" s="34" t="s">
        <v>33</v>
      </c>
      <c r="F4223" s="34">
        <v>131048</v>
      </c>
      <c r="G4223" s="1" t="s">
        <v>425</v>
      </c>
      <c r="H4223" s="46">
        <v>39323.370000000003</v>
      </c>
      <c r="I4223" s="46">
        <v>1480.37</v>
      </c>
      <c r="J4223" s="56">
        <v>1462</v>
      </c>
      <c r="K4223" s="34"/>
      <c r="L4223" s="34" t="s">
        <v>799</v>
      </c>
      <c r="M4223" s="5">
        <v>45187</v>
      </c>
      <c r="N4223" s="2" t="s">
        <v>1408</v>
      </c>
      <c r="O4223" s="5">
        <v>45201</v>
      </c>
      <c r="P4223" s="5"/>
      <c r="Q4223" s="2"/>
      <c r="R4223" s="1"/>
      <c r="S4223" s="45"/>
      <c r="T4223" s="31"/>
    </row>
    <row r="4224" spans="1:20" hidden="1" x14ac:dyDescent="0.25">
      <c r="A4224" s="57">
        <v>30498898</v>
      </c>
      <c r="B4224" s="58">
        <v>45188</v>
      </c>
      <c r="C4224" s="2" t="s">
        <v>1182</v>
      </c>
      <c r="D4224" s="59" t="s">
        <v>150</v>
      </c>
      <c r="E4224" s="34" t="s">
        <v>5</v>
      </c>
      <c r="F4224" s="34">
        <v>131049</v>
      </c>
      <c r="G4224" s="1" t="s">
        <v>422</v>
      </c>
      <c r="H4224" s="46">
        <v>22864.83</v>
      </c>
      <c r="I4224" s="46">
        <v>0</v>
      </c>
      <c r="J4224" s="56">
        <v>366</v>
      </c>
      <c r="K4224" s="34"/>
      <c r="L4224" s="34" t="s">
        <v>659</v>
      </c>
      <c r="M4224" s="5">
        <v>45187</v>
      </c>
      <c r="N4224" s="2" t="s">
        <v>1408</v>
      </c>
      <c r="O4224" s="5">
        <v>45203</v>
      </c>
      <c r="P4224" s="2"/>
      <c r="Q4224" s="2"/>
      <c r="R4224" s="1"/>
      <c r="S4224" s="45"/>
      <c r="T4224" s="31"/>
    </row>
    <row r="4225" spans="1:20" hidden="1" x14ac:dyDescent="0.25">
      <c r="A4225" s="57">
        <v>30337098</v>
      </c>
      <c r="B4225" s="58">
        <v>45188</v>
      </c>
      <c r="C4225" s="2" t="s">
        <v>1182</v>
      </c>
      <c r="D4225" s="59" t="s">
        <v>147</v>
      </c>
      <c r="E4225" s="34" t="s">
        <v>51</v>
      </c>
      <c r="F4225" s="34">
        <v>131051</v>
      </c>
      <c r="G4225" s="1" t="s">
        <v>422</v>
      </c>
      <c r="H4225" s="46">
        <v>8440</v>
      </c>
      <c r="I4225" s="46">
        <v>341.25</v>
      </c>
      <c r="J4225" s="56">
        <v>681</v>
      </c>
      <c r="K4225" s="34"/>
      <c r="L4225" s="34" t="s">
        <v>796</v>
      </c>
      <c r="M4225" s="5">
        <v>45187</v>
      </c>
      <c r="N4225" s="2" t="s">
        <v>1408</v>
      </c>
      <c r="O4225" s="5">
        <v>45201</v>
      </c>
      <c r="P4225" s="2"/>
      <c r="Q4225" s="2"/>
      <c r="R4225" s="1"/>
      <c r="S4225" s="45"/>
      <c r="T4225" s="31"/>
    </row>
    <row r="4226" spans="1:20" hidden="1" x14ac:dyDescent="0.25">
      <c r="A4226" s="57">
        <v>29962798</v>
      </c>
      <c r="B4226" s="58">
        <v>45189</v>
      </c>
      <c r="C4226" s="2" t="s">
        <v>1182</v>
      </c>
      <c r="D4226" s="59" t="s">
        <v>31</v>
      </c>
      <c r="E4226" s="34" t="s">
        <v>26</v>
      </c>
      <c r="F4226" s="34">
        <v>131056</v>
      </c>
      <c r="G4226" s="1" t="s">
        <v>424</v>
      </c>
      <c r="H4226" s="46">
        <v>84000</v>
      </c>
      <c r="I4226" s="46">
        <v>2045.45</v>
      </c>
      <c r="J4226" s="56">
        <v>2896</v>
      </c>
      <c r="K4226" s="34"/>
      <c r="L4226" s="34" t="s">
        <v>844</v>
      </c>
      <c r="M4226" s="5">
        <v>45187</v>
      </c>
      <c r="N4226" s="2"/>
      <c r="O4226" s="5" t="s">
        <v>1291</v>
      </c>
      <c r="P4226" s="2"/>
      <c r="Q4226" s="2"/>
      <c r="R4226" s="1"/>
      <c r="S4226" s="45"/>
      <c r="T4226" s="31"/>
    </row>
    <row r="4227" spans="1:20" hidden="1" x14ac:dyDescent="0.25">
      <c r="A4227" s="57">
        <v>29472098</v>
      </c>
      <c r="B4227" s="58">
        <v>45187</v>
      </c>
      <c r="C4227" s="2" t="s">
        <v>1182</v>
      </c>
      <c r="D4227" s="59" t="s">
        <v>165</v>
      </c>
      <c r="E4227" s="34" t="s">
        <v>49</v>
      </c>
      <c r="F4227" s="34">
        <v>131059</v>
      </c>
      <c r="G4227" s="1" t="s">
        <v>424</v>
      </c>
      <c r="H4227" s="46">
        <v>17793.169999999998</v>
      </c>
      <c r="I4227" s="46">
        <v>1350.03</v>
      </c>
      <c r="J4227" s="56">
        <v>604</v>
      </c>
      <c r="K4227" s="34"/>
      <c r="L4227" s="34" t="s">
        <v>1124</v>
      </c>
      <c r="M4227" s="5">
        <v>45187</v>
      </c>
      <c r="N4227" s="2" t="s">
        <v>1407</v>
      </c>
      <c r="O4227" s="5">
        <v>45212</v>
      </c>
      <c r="P4227" s="2"/>
      <c r="Q4227" s="2"/>
      <c r="R4227" s="1"/>
      <c r="S4227" s="45"/>
      <c r="T4227" s="31"/>
    </row>
    <row r="4228" spans="1:20" hidden="1" x14ac:dyDescent="0.25">
      <c r="A4228" s="57">
        <v>30123098</v>
      </c>
      <c r="B4228" s="58">
        <v>45188</v>
      </c>
      <c r="C4228" s="2" t="s">
        <v>1182</v>
      </c>
      <c r="D4228" s="59" t="s">
        <v>37</v>
      </c>
      <c r="E4228" s="34" t="s">
        <v>30</v>
      </c>
      <c r="F4228" s="34">
        <v>131060</v>
      </c>
      <c r="G4228" s="1" t="s">
        <v>425</v>
      </c>
      <c r="H4228" s="46">
        <v>9479</v>
      </c>
      <c r="I4228" s="46">
        <v>637.02</v>
      </c>
      <c r="J4228" s="56">
        <v>598</v>
      </c>
      <c r="K4228" s="34"/>
      <c r="L4228" s="34" t="s">
        <v>1124</v>
      </c>
      <c r="M4228" s="5">
        <v>45187</v>
      </c>
      <c r="N4228" s="2" t="s">
        <v>1408</v>
      </c>
      <c r="O4228" s="2">
        <v>45216</v>
      </c>
      <c r="P4228" s="2"/>
      <c r="Q4228" s="2"/>
      <c r="R4228" s="1"/>
      <c r="S4228" s="45"/>
      <c r="T4228" s="31"/>
    </row>
    <row r="4229" spans="1:20" hidden="1" x14ac:dyDescent="0.25">
      <c r="A4229" s="57">
        <v>29191598</v>
      </c>
      <c r="B4229" s="58">
        <v>45189</v>
      </c>
      <c r="C4229" s="2" t="s">
        <v>1182</v>
      </c>
      <c r="D4229" s="59" t="s">
        <v>35</v>
      </c>
      <c r="E4229" s="34" t="s">
        <v>26</v>
      </c>
      <c r="F4229" s="34">
        <v>131061</v>
      </c>
      <c r="G4229" s="1" t="s">
        <v>424</v>
      </c>
      <c r="H4229" s="46">
        <v>21000.67</v>
      </c>
      <c r="I4229" s="46">
        <v>2045.45</v>
      </c>
      <c r="J4229" s="56">
        <v>787</v>
      </c>
      <c r="K4229" s="34"/>
      <c r="L4229" s="34" t="s">
        <v>844</v>
      </c>
      <c r="M4229" s="5">
        <v>45187</v>
      </c>
      <c r="N4229" s="2"/>
      <c r="O4229" s="5" t="s">
        <v>1291</v>
      </c>
      <c r="P4229" s="2"/>
      <c r="Q4229" s="2"/>
      <c r="R4229" s="1"/>
      <c r="S4229" s="45"/>
      <c r="T4229" s="31"/>
    </row>
    <row r="4230" spans="1:20" hidden="1" x14ac:dyDescent="0.25">
      <c r="A4230" s="57">
        <v>30103198</v>
      </c>
      <c r="B4230" s="58">
        <v>45189</v>
      </c>
      <c r="C4230" s="2" t="s">
        <v>1182</v>
      </c>
      <c r="D4230" s="59" t="s">
        <v>127</v>
      </c>
      <c r="E4230" s="34" t="s">
        <v>26</v>
      </c>
      <c r="F4230" s="34">
        <v>131062</v>
      </c>
      <c r="G4230" s="1" t="s">
        <v>424</v>
      </c>
      <c r="H4230" s="46">
        <v>16880.669999999998</v>
      </c>
      <c r="I4230" s="46">
        <v>2045.45</v>
      </c>
      <c r="J4230" s="56">
        <v>568</v>
      </c>
      <c r="K4230" s="34"/>
      <c r="L4230" s="34" t="s">
        <v>844</v>
      </c>
      <c r="M4230" s="5">
        <v>45187</v>
      </c>
      <c r="N4230" s="2"/>
      <c r="O4230" s="5" t="s">
        <v>1291</v>
      </c>
      <c r="P4230" s="2"/>
      <c r="Q4230" s="2"/>
      <c r="R4230" s="1"/>
      <c r="S4230" s="45"/>
      <c r="T4230" s="31"/>
    </row>
    <row r="4231" spans="1:20" hidden="1" x14ac:dyDescent="0.25">
      <c r="A4231" s="57">
        <v>30155498</v>
      </c>
      <c r="B4231" s="58">
        <v>45190</v>
      </c>
      <c r="C4231" s="2" t="s">
        <v>1182</v>
      </c>
      <c r="D4231" s="59" t="s">
        <v>72</v>
      </c>
      <c r="E4231" s="34" t="s">
        <v>5</v>
      </c>
      <c r="F4231" s="34">
        <v>131063</v>
      </c>
      <c r="G4231" s="1" t="s">
        <v>422</v>
      </c>
      <c r="H4231" s="46">
        <v>87688.68</v>
      </c>
      <c r="I4231" s="46">
        <v>5849.6</v>
      </c>
      <c r="J4231" s="56">
        <v>3085</v>
      </c>
      <c r="K4231" s="34"/>
      <c r="L4231" s="34" t="s">
        <v>659</v>
      </c>
      <c r="M4231" s="5">
        <v>45187</v>
      </c>
      <c r="N4231" s="2" t="s">
        <v>1407</v>
      </c>
      <c r="O4231" s="5">
        <v>45212</v>
      </c>
      <c r="P4231" s="2"/>
      <c r="Q4231" s="2"/>
      <c r="R4231" s="1"/>
      <c r="S4231" s="45"/>
      <c r="T4231" s="31"/>
    </row>
    <row r="4232" spans="1:20" hidden="1" x14ac:dyDescent="0.25">
      <c r="A4232" s="57">
        <v>30327898</v>
      </c>
      <c r="B4232" s="58">
        <v>45188</v>
      </c>
      <c r="C4232" s="2" t="s">
        <v>1182</v>
      </c>
      <c r="D4232" s="59" t="s">
        <v>848</v>
      </c>
      <c r="E4232" s="34" t="s">
        <v>80</v>
      </c>
      <c r="F4232" s="34">
        <v>131064</v>
      </c>
      <c r="G4232" s="1" t="s">
        <v>423</v>
      </c>
      <c r="H4232" s="46">
        <v>15100</v>
      </c>
      <c r="I4232" s="46">
        <v>579.41</v>
      </c>
      <c r="J4232" s="56">
        <v>239</v>
      </c>
      <c r="K4232" s="34"/>
      <c r="L4232" s="34" t="s">
        <v>61</v>
      </c>
      <c r="M4232" s="5">
        <v>45187</v>
      </c>
      <c r="N4232" s="2" t="s">
        <v>1408</v>
      </c>
      <c r="O4232" s="5" t="s">
        <v>1290</v>
      </c>
      <c r="P4232" s="2"/>
      <c r="Q4232" s="2"/>
      <c r="R4232" s="1"/>
      <c r="S4232" s="45"/>
      <c r="T4232" s="31"/>
    </row>
    <row r="4233" spans="1:20" hidden="1" x14ac:dyDescent="0.25">
      <c r="A4233" s="57">
        <v>30424398</v>
      </c>
      <c r="B4233" s="58">
        <v>45188</v>
      </c>
      <c r="C4233" s="2" t="s">
        <v>1182</v>
      </c>
      <c r="D4233" s="59" t="s">
        <v>430</v>
      </c>
      <c r="E4233" s="34" t="s">
        <v>30</v>
      </c>
      <c r="F4233" s="34">
        <v>131065</v>
      </c>
      <c r="G4233" s="1" t="s">
        <v>425</v>
      </c>
      <c r="H4233" s="46">
        <v>16999</v>
      </c>
      <c r="I4233" s="46">
        <v>1139.3</v>
      </c>
      <c r="J4233" s="56">
        <v>370</v>
      </c>
      <c r="K4233" s="34"/>
      <c r="L4233" s="34" t="s">
        <v>1124</v>
      </c>
      <c r="M4233" s="5">
        <v>45187</v>
      </c>
      <c r="N4233" s="2"/>
      <c r="O4233" s="5">
        <v>45212</v>
      </c>
      <c r="P4233" s="2"/>
      <c r="Q4233" s="2"/>
      <c r="R4233" s="1"/>
      <c r="S4233" s="45"/>
      <c r="T4233" s="31"/>
    </row>
    <row r="4234" spans="1:20" hidden="1" x14ac:dyDescent="0.25">
      <c r="A4234" s="57">
        <v>30580698</v>
      </c>
      <c r="B4234" s="58">
        <v>45188</v>
      </c>
      <c r="C4234" s="2" t="s">
        <v>1182</v>
      </c>
      <c r="D4234" s="59" t="s">
        <v>430</v>
      </c>
      <c r="E4234" s="34" t="s">
        <v>30</v>
      </c>
      <c r="F4234" s="34">
        <v>131066</v>
      </c>
      <c r="G4234" s="1" t="s">
        <v>425</v>
      </c>
      <c r="H4234" s="46">
        <v>16829.009999999998</v>
      </c>
      <c r="I4234" s="46">
        <v>1139</v>
      </c>
      <c r="J4234" s="56">
        <v>598</v>
      </c>
      <c r="K4234" s="34"/>
      <c r="L4234" s="34" t="s">
        <v>1124</v>
      </c>
      <c r="M4234" s="5">
        <v>45187</v>
      </c>
      <c r="N4234" s="2"/>
      <c r="O4234" s="5">
        <v>45212</v>
      </c>
      <c r="P4234" s="2"/>
      <c r="Q4234" s="2"/>
      <c r="R4234" s="1"/>
      <c r="S4234" s="45"/>
      <c r="T4234" s="31"/>
    </row>
    <row r="4235" spans="1:20" hidden="1" x14ac:dyDescent="0.25">
      <c r="A4235" s="57">
        <v>30672198</v>
      </c>
      <c r="B4235" s="58">
        <v>45188</v>
      </c>
      <c r="C4235" s="2" t="s">
        <v>1182</v>
      </c>
      <c r="D4235" s="59" t="s">
        <v>1011</v>
      </c>
      <c r="E4235" s="34" t="s">
        <v>421</v>
      </c>
      <c r="F4235" s="34">
        <v>131068</v>
      </c>
      <c r="G4235" s="1" t="s">
        <v>424</v>
      </c>
      <c r="H4235" s="46">
        <v>33649.79</v>
      </c>
      <c r="I4235" s="46">
        <v>4588.72</v>
      </c>
      <c r="J4235" s="56">
        <v>598</v>
      </c>
      <c r="K4235" s="34"/>
      <c r="L4235" s="34" t="s">
        <v>1124</v>
      </c>
      <c r="M4235" s="5">
        <v>45187</v>
      </c>
      <c r="N4235" s="2" t="s">
        <v>1407</v>
      </c>
      <c r="O4235" s="5">
        <v>45236</v>
      </c>
      <c r="P4235" s="2"/>
      <c r="Q4235" s="2"/>
      <c r="R4235" s="1"/>
      <c r="S4235" s="45"/>
      <c r="T4235" s="31"/>
    </row>
    <row r="4236" spans="1:20" hidden="1" x14ac:dyDescent="0.25">
      <c r="A4236" s="57">
        <v>30371798</v>
      </c>
      <c r="B4236" s="58">
        <v>45188</v>
      </c>
      <c r="C4236" s="2" t="s">
        <v>1182</v>
      </c>
      <c r="D4236" s="59" t="s">
        <v>1181</v>
      </c>
      <c r="E4236" s="34" t="s">
        <v>28</v>
      </c>
      <c r="F4236" s="34">
        <v>131069</v>
      </c>
      <c r="G4236" s="1" t="s">
        <v>425</v>
      </c>
      <c r="H4236" s="46">
        <v>16999</v>
      </c>
      <c r="I4236" s="46">
        <v>887.86</v>
      </c>
      <c r="J4236" s="56">
        <v>1056</v>
      </c>
      <c r="K4236" s="34"/>
      <c r="L4236" s="34" t="s">
        <v>1124</v>
      </c>
      <c r="M4236" s="5">
        <v>45187</v>
      </c>
      <c r="N4236" s="2" t="s">
        <v>1408</v>
      </c>
      <c r="O4236" s="2">
        <v>45205</v>
      </c>
      <c r="P4236" s="2"/>
      <c r="Q4236" s="2"/>
      <c r="R4236" s="1"/>
      <c r="S4236" s="45"/>
      <c r="T4236" s="31"/>
    </row>
    <row r="4237" spans="1:20" hidden="1" x14ac:dyDescent="0.25">
      <c r="A4237" s="57">
        <v>30708298</v>
      </c>
      <c r="B4237" s="58">
        <v>45191</v>
      </c>
      <c r="C4237" s="2" t="s">
        <v>1182</v>
      </c>
      <c r="D4237" s="59" t="s">
        <v>93</v>
      </c>
      <c r="E4237" s="34" t="s">
        <v>94</v>
      </c>
      <c r="F4237" s="34">
        <v>131070</v>
      </c>
      <c r="G4237" s="1" t="s">
        <v>426</v>
      </c>
      <c r="H4237" s="46">
        <v>140500</v>
      </c>
      <c r="I4237" s="46">
        <v>4630.1099999999997</v>
      </c>
      <c r="J4237" s="56">
        <v>6792</v>
      </c>
      <c r="K4237" s="34"/>
      <c r="L4237" s="34" t="s">
        <v>76</v>
      </c>
      <c r="M4237" s="5">
        <v>45187</v>
      </c>
      <c r="N4237" s="2" t="s">
        <v>1408</v>
      </c>
      <c r="O4237" s="5">
        <v>45201</v>
      </c>
      <c r="P4237" s="2"/>
      <c r="Q4237" s="2"/>
      <c r="R4237" s="1"/>
      <c r="S4237" s="45"/>
      <c r="T4237" s="31"/>
    </row>
    <row r="4238" spans="1:20" hidden="1" x14ac:dyDescent="0.25">
      <c r="A4238" s="57">
        <v>30254998</v>
      </c>
      <c r="B4238" s="58">
        <v>45189</v>
      </c>
      <c r="C4238" s="2" t="s">
        <v>1182</v>
      </c>
      <c r="D4238" s="59" t="s">
        <v>31</v>
      </c>
      <c r="E4238" s="34" t="s">
        <v>26</v>
      </c>
      <c r="F4238" s="34">
        <v>131071</v>
      </c>
      <c r="G4238" s="1" t="s">
        <v>424</v>
      </c>
      <c r="H4238" s="46">
        <v>80000</v>
      </c>
      <c r="I4238" s="46">
        <v>2045.45</v>
      </c>
      <c r="J4238" s="56">
        <v>2875</v>
      </c>
      <c r="K4238" s="34"/>
      <c r="L4238" s="34" t="s">
        <v>844</v>
      </c>
      <c r="M4238" s="5">
        <v>45187</v>
      </c>
      <c r="N4238" s="2"/>
      <c r="O4238" s="5" t="s">
        <v>1291</v>
      </c>
      <c r="P4238" s="2"/>
      <c r="Q4238" s="2"/>
      <c r="R4238" s="1"/>
      <c r="S4238" s="45"/>
      <c r="T4238" s="31"/>
    </row>
    <row r="4239" spans="1:20" hidden="1" x14ac:dyDescent="0.25">
      <c r="A4239" s="57">
        <v>30834298</v>
      </c>
      <c r="B4239" s="58">
        <v>45191</v>
      </c>
      <c r="C4239" s="2" t="s">
        <v>1182</v>
      </c>
      <c r="D4239" s="59" t="s">
        <v>1273</v>
      </c>
      <c r="E4239" s="34" t="s">
        <v>51</v>
      </c>
      <c r="F4239" s="34">
        <v>131072</v>
      </c>
      <c r="G4239" s="1" t="s">
        <v>422</v>
      </c>
      <c r="H4239" s="46">
        <v>41822.11</v>
      </c>
      <c r="I4239" s="46">
        <v>2300</v>
      </c>
      <c r="J4239" s="56">
        <v>1318</v>
      </c>
      <c r="K4239" s="34"/>
      <c r="L4239" s="34" t="s">
        <v>844</v>
      </c>
      <c r="M4239" s="5">
        <v>45187</v>
      </c>
      <c r="N4239" s="2" t="s">
        <v>1407</v>
      </c>
      <c r="O4239" s="5" t="s">
        <v>1293</v>
      </c>
      <c r="P4239" s="2"/>
      <c r="Q4239" s="2"/>
      <c r="R4239" s="1"/>
      <c r="S4239" s="45"/>
      <c r="T4239" s="31"/>
    </row>
    <row r="4240" spans="1:20" hidden="1" x14ac:dyDescent="0.25">
      <c r="A4240" s="57">
        <v>30073098</v>
      </c>
      <c r="B4240" s="58">
        <v>45190</v>
      </c>
      <c r="C4240" s="2" t="s">
        <v>1182</v>
      </c>
      <c r="D4240" s="59" t="s">
        <v>397</v>
      </c>
      <c r="E4240" s="34" t="s">
        <v>33</v>
      </c>
      <c r="F4240" s="34">
        <v>131073</v>
      </c>
      <c r="G4240" s="1" t="s">
        <v>425</v>
      </c>
      <c r="H4240" s="46">
        <v>35800</v>
      </c>
      <c r="I4240" s="46">
        <v>1362.8</v>
      </c>
      <c r="J4240" s="56">
        <v>1300</v>
      </c>
      <c r="K4240" s="34"/>
      <c r="L4240" s="34" t="s">
        <v>842</v>
      </c>
      <c r="M4240" s="5">
        <v>45187</v>
      </c>
      <c r="N4240" s="2" t="s">
        <v>1407</v>
      </c>
      <c r="O4240" s="5"/>
      <c r="P4240" s="2"/>
      <c r="Q4240" s="2"/>
      <c r="R4240" s="1"/>
      <c r="S4240" s="45"/>
      <c r="T4240" s="31"/>
    </row>
    <row r="4241" spans="1:20" hidden="1" x14ac:dyDescent="0.25">
      <c r="A4241" s="57"/>
      <c r="B4241" s="58">
        <v>45189</v>
      </c>
      <c r="C4241" s="2" t="s">
        <v>1182</v>
      </c>
      <c r="D4241" s="59" t="s">
        <v>1256</v>
      </c>
      <c r="E4241" s="34" t="s">
        <v>49</v>
      </c>
      <c r="F4241" s="34">
        <v>131083</v>
      </c>
      <c r="G4241" s="1" t="s">
        <v>424</v>
      </c>
      <c r="H4241" s="46">
        <v>6908.02</v>
      </c>
      <c r="I4241" s="46">
        <v>382.5</v>
      </c>
      <c r="J4241" s="56">
        <v>23.437999999999999</v>
      </c>
      <c r="K4241" s="34"/>
      <c r="L4241" s="34" t="s">
        <v>1124</v>
      </c>
      <c r="M4241" s="5">
        <v>45188</v>
      </c>
      <c r="N4241" s="2" t="s">
        <v>1408</v>
      </c>
      <c r="O4241" s="2">
        <v>45223</v>
      </c>
      <c r="P4241" s="2"/>
      <c r="Q4241" s="2"/>
      <c r="R4241" s="1"/>
      <c r="S4241" s="45"/>
      <c r="T4241" s="31"/>
    </row>
    <row r="4242" spans="1:20" hidden="1" x14ac:dyDescent="0.25">
      <c r="A4242" s="57">
        <v>31410999</v>
      </c>
      <c r="B4242" s="58">
        <v>45188</v>
      </c>
      <c r="C4242" s="2" t="s">
        <v>1182</v>
      </c>
      <c r="D4242" s="59" t="s">
        <v>711</v>
      </c>
      <c r="E4242" s="34" t="s">
        <v>6</v>
      </c>
      <c r="F4242" s="34">
        <v>131092</v>
      </c>
      <c r="G4242" s="1" t="s">
        <v>422</v>
      </c>
      <c r="H4242" s="46">
        <v>539.57000000000005</v>
      </c>
      <c r="I4242" s="46">
        <v>250</v>
      </c>
      <c r="J4242" s="56">
        <v>917</v>
      </c>
      <c r="K4242" s="34"/>
      <c r="L4242" s="34" t="s">
        <v>655</v>
      </c>
      <c r="M4242" s="5">
        <v>45188</v>
      </c>
      <c r="N4242" s="2" t="s">
        <v>1407</v>
      </c>
      <c r="O4242" s="5" t="s">
        <v>1306</v>
      </c>
      <c r="P4242" s="2"/>
      <c r="Q4242" s="2"/>
      <c r="R4242" s="1"/>
      <c r="S4242" s="45"/>
      <c r="T4242" s="31"/>
    </row>
    <row r="4243" spans="1:20" hidden="1" x14ac:dyDescent="0.25">
      <c r="A4243" s="57">
        <v>31411001</v>
      </c>
      <c r="B4243" s="58">
        <v>45190</v>
      </c>
      <c r="C4243" s="2" t="s">
        <v>1182</v>
      </c>
      <c r="D4243" s="59" t="s">
        <v>184</v>
      </c>
      <c r="E4243" s="34" t="s">
        <v>80</v>
      </c>
      <c r="F4243" s="34">
        <v>131093</v>
      </c>
      <c r="G4243" s="1" t="s">
        <v>423</v>
      </c>
      <c r="H4243" s="46">
        <v>466.74</v>
      </c>
      <c r="I4243" s="46">
        <v>145</v>
      </c>
      <c r="J4243" s="56">
        <v>27.832999999999998</v>
      </c>
      <c r="K4243" s="34"/>
      <c r="L4243" s="34" t="s">
        <v>510</v>
      </c>
      <c r="M4243" s="5">
        <v>45188</v>
      </c>
      <c r="N4243" s="2" t="s">
        <v>1407</v>
      </c>
      <c r="O4243" s="2">
        <v>45208</v>
      </c>
      <c r="P4243" s="2"/>
      <c r="Q4243" s="2"/>
      <c r="R4243" s="1"/>
      <c r="S4243" s="45"/>
      <c r="T4243" s="31"/>
    </row>
    <row r="4244" spans="1:20" hidden="1" x14ac:dyDescent="0.25">
      <c r="A4244" s="57">
        <v>31437300</v>
      </c>
      <c r="B4244" s="58">
        <v>45188</v>
      </c>
      <c r="C4244" s="2" t="s">
        <v>1182</v>
      </c>
      <c r="D4244" s="59" t="s">
        <v>130</v>
      </c>
      <c r="E4244" s="34" t="s">
        <v>16</v>
      </c>
      <c r="F4244" s="34">
        <v>131094</v>
      </c>
      <c r="G4244" s="1" t="s">
        <v>423</v>
      </c>
      <c r="H4244" s="46">
        <v>670.25</v>
      </c>
      <c r="I4244" s="46">
        <v>84.17</v>
      </c>
      <c r="J4244" s="56">
        <v>500</v>
      </c>
      <c r="K4244" s="34"/>
      <c r="L4244" s="34" t="s">
        <v>61</v>
      </c>
      <c r="M4244" s="5">
        <v>45188</v>
      </c>
      <c r="N4244" s="2" t="s">
        <v>1408</v>
      </c>
      <c r="O4244" s="5" t="s">
        <v>1304</v>
      </c>
      <c r="P4244" s="2"/>
      <c r="Q4244" s="2"/>
      <c r="R4244" s="1"/>
      <c r="S4244" s="45"/>
      <c r="T4244" s="31"/>
    </row>
    <row r="4245" spans="1:20" hidden="1" x14ac:dyDescent="0.25">
      <c r="A4245" s="57">
        <v>31451300</v>
      </c>
      <c r="B4245" s="58">
        <v>45188</v>
      </c>
      <c r="C4245" s="2" t="s">
        <v>1182</v>
      </c>
      <c r="D4245" s="59" t="s">
        <v>841</v>
      </c>
      <c r="E4245" s="34" t="s">
        <v>42</v>
      </c>
      <c r="F4245" s="34">
        <v>131095</v>
      </c>
      <c r="G4245" s="1" t="s">
        <v>424</v>
      </c>
      <c r="H4245" s="46">
        <v>2218.44</v>
      </c>
      <c r="I4245" s="46">
        <v>662.43</v>
      </c>
      <c r="J4245" s="56">
        <v>304</v>
      </c>
      <c r="K4245" s="34"/>
      <c r="L4245" s="34" t="s">
        <v>1124</v>
      </c>
      <c r="M4245" s="5">
        <v>45188</v>
      </c>
      <c r="N4245" s="2" t="s">
        <v>1407</v>
      </c>
      <c r="O4245" s="5">
        <v>45216</v>
      </c>
      <c r="P4245" s="2"/>
      <c r="Q4245" s="2"/>
      <c r="R4245" s="1"/>
      <c r="S4245" s="45"/>
      <c r="T4245" s="31"/>
    </row>
    <row r="4246" spans="1:20" hidden="1" x14ac:dyDescent="0.25">
      <c r="A4246" s="57"/>
      <c r="B4246" s="58">
        <v>45189</v>
      </c>
      <c r="C4246" s="2" t="s">
        <v>1182</v>
      </c>
      <c r="D4246" s="59" t="s">
        <v>124</v>
      </c>
      <c r="E4246" s="34" t="s">
        <v>30</v>
      </c>
      <c r="F4246" s="34">
        <v>131100</v>
      </c>
      <c r="G4246" s="1" t="s">
        <v>425</v>
      </c>
      <c r="H4246" s="46">
        <v>2112.3000000000002</v>
      </c>
      <c r="I4246" s="46">
        <v>249.17</v>
      </c>
      <c r="J4246" s="56">
        <v>13.404999999999999</v>
      </c>
      <c r="K4246" s="34"/>
      <c r="L4246" s="34" t="s">
        <v>1124</v>
      </c>
      <c r="M4246" s="5">
        <v>45188</v>
      </c>
      <c r="N4246" s="2" t="s">
        <v>1407</v>
      </c>
      <c r="O4246" s="5">
        <v>45204</v>
      </c>
      <c r="P4246" s="2"/>
      <c r="Q4246" s="2"/>
      <c r="R4246" s="1"/>
      <c r="S4246" s="45"/>
      <c r="T4246" s="31"/>
    </row>
    <row r="4247" spans="1:20" hidden="1" x14ac:dyDescent="0.25">
      <c r="A4247" s="57">
        <v>30928998</v>
      </c>
      <c r="B4247" s="58">
        <v>45188</v>
      </c>
      <c r="C4247" s="2" t="s">
        <v>1182</v>
      </c>
      <c r="D4247" s="59" t="s">
        <v>123</v>
      </c>
      <c r="E4247" s="34" t="s">
        <v>30</v>
      </c>
      <c r="F4247" s="34">
        <v>131105</v>
      </c>
      <c r="G4247" s="1" t="s">
        <v>425</v>
      </c>
      <c r="H4247" s="46">
        <v>294361.12</v>
      </c>
      <c r="I4247" s="46">
        <v>19500</v>
      </c>
      <c r="J4247" s="56">
        <v>94018.376999999964</v>
      </c>
      <c r="K4247" s="34"/>
      <c r="L4247" s="34" t="s">
        <v>800</v>
      </c>
      <c r="M4247" s="5">
        <v>45188</v>
      </c>
      <c r="N4247" s="2" t="s">
        <v>1408</v>
      </c>
      <c r="O4247" s="5">
        <v>45194</v>
      </c>
      <c r="P4247" s="2"/>
      <c r="Q4247" s="2"/>
      <c r="R4247" s="1"/>
      <c r="S4247" s="45"/>
      <c r="T4247" s="31"/>
    </row>
    <row r="4248" spans="1:20" hidden="1" x14ac:dyDescent="0.25">
      <c r="A4248" s="57">
        <v>30928998</v>
      </c>
      <c r="B4248" s="58">
        <v>45188</v>
      </c>
      <c r="C4248" s="2" t="s">
        <v>1182</v>
      </c>
      <c r="D4248" s="59" t="s">
        <v>123</v>
      </c>
      <c r="E4248" s="34" t="s">
        <v>30</v>
      </c>
      <c r="F4248" s="34">
        <v>131106</v>
      </c>
      <c r="G4248" s="1" t="s">
        <v>425</v>
      </c>
      <c r="H4248" s="46">
        <v>305637.05</v>
      </c>
      <c r="I4248" s="46">
        <v>19500</v>
      </c>
      <c r="J4248" s="56">
        <v>15125.14</v>
      </c>
      <c r="K4248" s="34"/>
      <c r="L4248" s="34" t="s">
        <v>800</v>
      </c>
      <c r="M4248" s="5">
        <v>45188</v>
      </c>
      <c r="N4248" s="2" t="s">
        <v>1408</v>
      </c>
      <c r="O4248" s="5">
        <v>45194</v>
      </c>
      <c r="P4248" s="2"/>
      <c r="Q4248" s="2"/>
      <c r="R4248" s="1"/>
      <c r="S4248" s="45"/>
      <c r="T4248" s="31"/>
    </row>
    <row r="4249" spans="1:20" hidden="1" x14ac:dyDescent="0.25">
      <c r="A4249" s="57">
        <v>31411000</v>
      </c>
      <c r="B4249" s="58">
        <v>45190</v>
      </c>
      <c r="C4249" s="2" t="s">
        <v>1182</v>
      </c>
      <c r="D4249" s="59" t="s">
        <v>723</v>
      </c>
      <c r="E4249" s="34" t="s">
        <v>5</v>
      </c>
      <c r="F4249" s="34">
        <v>131108</v>
      </c>
      <c r="G4249" s="1" t="s">
        <v>422</v>
      </c>
      <c r="H4249" s="46">
        <v>444.93</v>
      </c>
      <c r="I4249" s="46">
        <v>10.15</v>
      </c>
      <c r="J4249" s="56">
        <v>29.920999999999999</v>
      </c>
      <c r="K4249" s="34"/>
      <c r="L4249" s="34" t="s">
        <v>659</v>
      </c>
      <c r="M4249" s="5">
        <v>45188</v>
      </c>
      <c r="N4249" s="2" t="s">
        <v>1407</v>
      </c>
      <c r="O4249" s="5">
        <v>45209</v>
      </c>
      <c r="P4249" s="2"/>
      <c r="Q4249" s="2"/>
      <c r="R4249" s="1"/>
      <c r="S4249" s="45"/>
      <c r="T4249" s="31"/>
    </row>
    <row r="4250" spans="1:20" hidden="1" x14ac:dyDescent="0.25">
      <c r="A4250" s="57">
        <v>30340298</v>
      </c>
      <c r="B4250" s="58">
        <v>45190</v>
      </c>
      <c r="C4250" s="2" t="s">
        <v>1182</v>
      </c>
      <c r="D4250" s="59" t="s">
        <v>397</v>
      </c>
      <c r="E4250" s="34" t="s">
        <v>33</v>
      </c>
      <c r="F4250" s="34">
        <v>131109</v>
      </c>
      <c r="G4250" s="1" t="s">
        <v>425</v>
      </c>
      <c r="H4250" s="46">
        <v>12532.41</v>
      </c>
      <c r="I4250" s="46">
        <v>453.92</v>
      </c>
      <c r="J4250" s="56">
        <v>433</v>
      </c>
      <c r="K4250" s="34"/>
      <c r="L4250" s="34" t="s">
        <v>842</v>
      </c>
      <c r="M4250" s="5">
        <v>45188</v>
      </c>
      <c r="N4250" s="2" t="s">
        <v>1407</v>
      </c>
      <c r="O4250" s="5"/>
      <c r="P4250" s="2"/>
      <c r="Q4250" s="2"/>
      <c r="R4250" s="1"/>
      <c r="S4250" s="45"/>
      <c r="T4250" s="31"/>
    </row>
    <row r="4251" spans="1:20" hidden="1" x14ac:dyDescent="0.25">
      <c r="A4251" s="57">
        <v>31355898</v>
      </c>
      <c r="B4251" s="58">
        <v>45196</v>
      </c>
      <c r="C4251" s="2" t="s">
        <v>1182</v>
      </c>
      <c r="D4251" s="59" t="s">
        <v>768</v>
      </c>
      <c r="E4251" s="34" t="s">
        <v>80</v>
      </c>
      <c r="F4251" s="34">
        <v>131122</v>
      </c>
      <c r="G4251" s="1" t="s">
        <v>423</v>
      </c>
      <c r="H4251" s="46">
        <v>20580.439999999999</v>
      </c>
      <c r="I4251" s="46">
        <v>734.74</v>
      </c>
      <c r="J4251" s="56">
        <v>0</v>
      </c>
      <c r="K4251" s="34"/>
      <c r="L4251" s="34" t="s">
        <v>844</v>
      </c>
      <c r="M4251" s="5">
        <v>45188</v>
      </c>
      <c r="N4251" s="2" t="s">
        <v>1408</v>
      </c>
      <c r="O4251" s="5" t="s">
        <v>1369</v>
      </c>
      <c r="P4251" s="2"/>
      <c r="Q4251" s="2"/>
      <c r="R4251" s="1"/>
      <c r="S4251" s="45"/>
      <c r="T4251" s="31"/>
    </row>
    <row r="4252" spans="1:20" hidden="1" x14ac:dyDescent="0.25">
      <c r="A4252" s="57">
        <v>31048098</v>
      </c>
      <c r="B4252" s="58">
        <v>45195</v>
      </c>
      <c r="C4252" s="2" t="s">
        <v>1182</v>
      </c>
      <c r="D4252" s="59" t="s">
        <v>1255</v>
      </c>
      <c r="E4252" s="34" t="s">
        <v>51</v>
      </c>
      <c r="F4252" s="34">
        <v>131123</v>
      </c>
      <c r="G4252" s="1" t="s">
        <v>422</v>
      </c>
      <c r="H4252" s="46">
        <v>445132.79999999999</v>
      </c>
      <c r="I4252" s="46">
        <v>0</v>
      </c>
      <c r="J4252" s="56">
        <v>25046.400000000001</v>
      </c>
      <c r="K4252" s="34"/>
      <c r="L4252" s="34" t="s">
        <v>1111</v>
      </c>
      <c r="M4252" s="5">
        <v>45188</v>
      </c>
      <c r="N4252" s="2" t="s">
        <v>1407</v>
      </c>
      <c r="O4252" s="5"/>
      <c r="P4252" s="2"/>
      <c r="Q4252" s="2"/>
      <c r="R4252" s="1"/>
      <c r="S4252" s="45"/>
      <c r="T4252" s="31"/>
    </row>
    <row r="4253" spans="1:20" hidden="1" x14ac:dyDescent="0.25">
      <c r="A4253" s="57">
        <v>30361998</v>
      </c>
      <c r="B4253" s="58">
        <v>45192</v>
      </c>
      <c r="C4253" s="2" t="s">
        <v>1182</v>
      </c>
      <c r="D4253" s="59" t="s">
        <v>396</v>
      </c>
      <c r="E4253" s="34" t="s">
        <v>51</v>
      </c>
      <c r="F4253" s="34">
        <v>131128</v>
      </c>
      <c r="G4253" s="1" t="s">
        <v>422</v>
      </c>
      <c r="H4253" s="46">
        <v>22349</v>
      </c>
      <c r="I4253" s="46">
        <v>628.39</v>
      </c>
      <c r="J4253" s="56">
        <v>799.26</v>
      </c>
      <c r="K4253" s="34"/>
      <c r="L4253" s="34" t="s">
        <v>188</v>
      </c>
      <c r="M4253" s="5">
        <v>45188</v>
      </c>
      <c r="N4253" s="2"/>
      <c r="O4253" s="5">
        <v>45197</v>
      </c>
      <c r="P4253" s="2"/>
      <c r="Q4253" s="2"/>
      <c r="R4253" s="1"/>
      <c r="S4253" s="45"/>
      <c r="T4253" s="31"/>
    </row>
    <row r="4254" spans="1:20" hidden="1" x14ac:dyDescent="0.25">
      <c r="A4254" s="57">
        <v>30497298</v>
      </c>
      <c r="B4254" s="58">
        <v>45196</v>
      </c>
      <c r="C4254" s="2" t="s">
        <v>1182</v>
      </c>
      <c r="D4254" s="59" t="s">
        <v>83</v>
      </c>
      <c r="E4254" s="34" t="s">
        <v>5</v>
      </c>
      <c r="F4254" s="34">
        <v>131130</v>
      </c>
      <c r="G4254" s="1" t="s">
        <v>422</v>
      </c>
      <c r="H4254" s="46">
        <v>48035.33</v>
      </c>
      <c r="I4254" s="46">
        <v>1310.05</v>
      </c>
      <c r="J4254" s="56">
        <v>1578</v>
      </c>
      <c r="K4254" s="34"/>
      <c r="L4254" s="34" t="s">
        <v>836</v>
      </c>
      <c r="M4254" s="5">
        <v>45188</v>
      </c>
      <c r="N4254" s="2" t="s">
        <v>1408</v>
      </c>
      <c r="O4254" s="5">
        <v>45201</v>
      </c>
      <c r="P4254" s="2"/>
      <c r="Q4254" s="2"/>
      <c r="R4254" s="1"/>
      <c r="S4254" s="45"/>
      <c r="T4254" s="31"/>
    </row>
    <row r="4255" spans="1:20" hidden="1" x14ac:dyDescent="0.25">
      <c r="A4255" s="57">
        <v>30811698</v>
      </c>
      <c r="B4255" s="58">
        <v>45190</v>
      </c>
      <c r="C4255" s="2" t="s">
        <v>1182</v>
      </c>
      <c r="D4255" s="59" t="s">
        <v>894</v>
      </c>
      <c r="E4255" s="34" t="s">
        <v>80</v>
      </c>
      <c r="F4255" s="34">
        <v>131132</v>
      </c>
      <c r="G4255" s="1" t="s">
        <v>423</v>
      </c>
      <c r="H4255" s="46">
        <v>17754.61</v>
      </c>
      <c r="I4255" s="46">
        <v>585.33000000000004</v>
      </c>
      <c r="J4255" s="56">
        <v>598</v>
      </c>
      <c r="K4255" s="34"/>
      <c r="L4255" s="34" t="s">
        <v>61</v>
      </c>
      <c r="M4255" s="5">
        <v>45188</v>
      </c>
      <c r="N4255" s="2" t="s">
        <v>1408</v>
      </c>
      <c r="O4255" s="5" t="s">
        <v>1291</v>
      </c>
      <c r="P4255" s="2"/>
      <c r="Q4255" s="2"/>
      <c r="R4255" s="1"/>
      <c r="S4255" s="45"/>
      <c r="T4255" s="31"/>
    </row>
    <row r="4256" spans="1:20" hidden="1" x14ac:dyDescent="0.25">
      <c r="A4256" s="57">
        <v>30664098</v>
      </c>
      <c r="B4256" s="58">
        <v>45189</v>
      </c>
      <c r="C4256" s="2" t="s">
        <v>1182</v>
      </c>
      <c r="D4256" s="59" t="s">
        <v>57</v>
      </c>
      <c r="E4256" s="34" t="s">
        <v>6</v>
      </c>
      <c r="F4256" s="34">
        <v>131133</v>
      </c>
      <c r="G4256" s="1" t="s">
        <v>422</v>
      </c>
      <c r="H4256" s="46">
        <v>7784.36</v>
      </c>
      <c r="I4256" s="46">
        <v>250</v>
      </c>
      <c r="J4256" s="56">
        <v>262</v>
      </c>
      <c r="K4256" s="34"/>
      <c r="L4256" s="34" t="s">
        <v>655</v>
      </c>
      <c r="M4256" s="5">
        <v>45188</v>
      </c>
      <c r="N4256" s="2"/>
      <c r="O4256" s="5">
        <v>45201</v>
      </c>
      <c r="P4256" s="2"/>
      <c r="Q4256" s="2"/>
      <c r="R4256" s="1"/>
      <c r="S4256" s="45"/>
      <c r="T4256" s="31"/>
    </row>
    <row r="4257" spans="1:20" hidden="1" x14ac:dyDescent="0.25">
      <c r="A4257" s="57">
        <v>30812698</v>
      </c>
      <c r="B4257" s="58">
        <v>45191</v>
      </c>
      <c r="C4257" s="2" t="s">
        <v>1182</v>
      </c>
      <c r="D4257" s="59" t="s">
        <v>1243</v>
      </c>
      <c r="E4257" s="34" t="s">
        <v>80</v>
      </c>
      <c r="F4257" s="34">
        <v>131134</v>
      </c>
      <c r="G4257" s="1" t="s">
        <v>423</v>
      </c>
      <c r="H4257" s="46">
        <v>42774.14</v>
      </c>
      <c r="I4257" s="46">
        <v>1675.82</v>
      </c>
      <c r="J4257" s="56">
        <v>1590</v>
      </c>
      <c r="K4257" s="34"/>
      <c r="L4257" s="34" t="s">
        <v>844</v>
      </c>
      <c r="M4257" s="5">
        <v>45188</v>
      </c>
      <c r="N4257" s="2"/>
      <c r="O4257" s="5" t="s">
        <v>1294</v>
      </c>
      <c r="P4257" s="2"/>
      <c r="Q4257" s="2"/>
      <c r="R4257" s="1"/>
      <c r="S4257" s="45"/>
      <c r="T4257" s="31"/>
    </row>
    <row r="4258" spans="1:20" hidden="1" x14ac:dyDescent="0.25">
      <c r="A4258" s="57">
        <v>31028198</v>
      </c>
      <c r="B4258" s="58">
        <v>45188</v>
      </c>
      <c r="C4258" s="2" t="s">
        <v>1182</v>
      </c>
      <c r="D4258" s="59" t="s">
        <v>125</v>
      </c>
      <c r="E4258" s="34" t="s">
        <v>30</v>
      </c>
      <c r="F4258" s="34">
        <v>131136</v>
      </c>
      <c r="G4258" s="1" t="s">
        <v>425</v>
      </c>
      <c r="H4258" s="46">
        <v>10259</v>
      </c>
      <c r="I4258" s="46">
        <v>871.78</v>
      </c>
      <c r="J4258" s="56">
        <v>135</v>
      </c>
      <c r="K4258" s="34"/>
      <c r="L4258" s="34" t="s">
        <v>1124</v>
      </c>
      <c r="M4258" s="5">
        <v>45188</v>
      </c>
      <c r="N4258" s="2"/>
      <c r="O4258" s="5">
        <v>45203</v>
      </c>
      <c r="P4258" s="2"/>
      <c r="Q4258" s="2"/>
      <c r="R4258" s="1"/>
      <c r="S4258" s="45"/>
      <c r="T4258" s="31"/>
    </row>
    <row r="4259" spans="1:20" hidden="1" x14ac:dyDescent="0.25">
      <c r="A4259" s="57">
        <v>30357598</v>
      </c>
      <c r="B4259" s="58">
        <v>45190</v>
      </c>
      <c r="C4259" s="2" t="s">
        <v>1182</v>
      </c>
      <c r="D4259" s="59" t="s">
        <v>475</v>
      </c>
      <c r="E4259" s="34" t="s">
        <v>51</v>
      </c>
      <c r="F4259" s="34">
        <v>131138</v>
      </c>
      <c r="G4259" s="1" t="s">
        <v>422</v>
      </c>
      <c r="H4259" s="46">
        <v>17109</v>
      </c>
      <c r="I4259" s="46">
        <v>557.70000000000005</v>
      </c>
      <c r="J4259" s="56">
        <v>532</v>
      </c>
      <c r="K4259" s="34"/>
      <c r="L4259" s="34" t="s">
        <v>842</v>
      </c>
      <c r="M4259" s="5">
        <v>45188</v>
      </c>
      <c r="N4259" s="2" t="s">
        <v>1407</v>
      </c>
      <c r="O4259" s="5"/>
      <c r="P4259" s="2"/>
      <c r="Q4259" s="2"/>
      <c r="R4259" s="1"/>
      <c r="S4259" s="45"/>
      <c r="T4259" s="31"/>
    </row>
    <row r="4260" spans="1:20" hidden="1" x14ac:dyDescent="0.25">
      <c r="A4260" s="57">
        <v>30184698</v>
      </c>
      <c r="B4260" s="58">
        <v>45188</v>
      </c>
      <c r="C4260" s="2" t="s">
        <v>1182</v>
      </c>
      <c r="D4260" s="59" t="s">
        <v>1249</v>
      </c>
      <c r="E4260" s="34" t="s">
        <v>26</v>
      </c>
      <c r="F4260" s="34">
        <v>131139</v>
      </c>
      <c r="G4260" s="1" t="s">
        <v>424</v>
      </c>
      <c r="H4260" s="46">
        <v>19599.87</v>
      </c>
      <c r="I4260" s="46">
        <v>3327.88</v>
      </c>
      <c r="J4260" s="56">
        <v>444</v>
      </c>
      <c r="K4260" s="34"/>
      <c r="L4260" s="34" t="s">
        <v>1124</v>
      </c>
      <c r="M4260" s="5">
        <v>45188</v>
      </c>
      <c r="N4260" s="2" t="s">
        <v>1408</v>
      </c>
      <c r="O4260" s="2">
        <v>45223</v>
      </c>
      <c r="P4260" s="2"/>
      <c r="Q4260" s="2"/>
      <c r="R4260" s="1"/>
      <c r="S4260" s="45"/>
      <c r="T4260" s="31"/>
    </row>
    <row r="4261" spans="1:20" hidden="1" x14ac:dyDescent="0.25">
      <c r="A4261" s="57">
        <v>30594298</v>
      </c>
      <c r="B4261" s="58">
        <v>45188</v>
      </c>
      <c r="C4261" s="2" t="s">
        <v>1182</v>
      </c>
      <c r="D4261" s="59" t="s">
        <v>123</v>
      </c>
      <c r="E4261" s="34" t="s">
        <v>30</v>
      </c>
      <c r="F4261" s="34">
        <v>131140</v>
      </c>
      <c r="G4261" s="1" t="s">
        <v>425</v>
      </c>
      <c r="H4261" s="46">
        <v>7156.71</v>
      </c>
      <c r="I4261" s="46">
        <v>356.65</v>
      </c>
      <c r="J4261" s="56">
        <v>660</v>
      </c>
      <c r="K4261" s="34"/>
      <c r="L4261" s="34" t="s">
        <v>1124</v>
      </c>
      <c r="M4261" s="5">
        <v>45188</v>
      </c>
      <c r="N4261" s="2" t="s">
        <v>1408</v>
      </c>
      <c r="O4261" s="2">
        <v>45202</v>
      </c>
      <c r="P4261" s="2"/>
      <c r="Q4261" s="2"/>
      <c r="R4261" s="1"/>
      <c r="S4261" s="45"/>
      <c r="T4261" s="31"/>
    </row>
    <row r="4262" spans="1:20" hidden="1" x14ac:dyDescent="0.25">
      <c r="A4262" s="57">
        <v>29110498</v>
      </c>
      <c r="B4262" s="58">
        <v>45188</v>
      </c>
      <c r="C4262" s="2" t="s">
        <v>1182</v>
      </c>
      <c r="D4262" s="59" t="s">
        <v>32</v>
      </c>
      <c r="E4262" s="34" t="s">
        <v>33</v>
      </c>
      <c r="F4262" s="34">
        <v>131142</v>
      </c>
      <c r="G4262" s="1" t="s">
        <v>425</v>
      </c>
      <c r="H4262" s="46">
        <v>16300</v>
      </c>
      <c r="I4262" s="46">
        <v>824.28</v>
      </c>
      <c r="J4262" s="56">
        <v>235</v>
      </c>
      <c r="K4262" s="34"/>
      <c r="L4262" s="34" t="s">
        <v>1124</v>
      </c>
      <c r="M4262" s="5">
        <v>45188</v>
      </c>
      <c r="N4262" s="2"/>
      <c r="O4262" s="5">
        <v>45205</v>
      </c>
      <c r="P4262" s="2"/>
      <c r="Q4262" s="2"/>
      <c r="R4262" s="1"/>
      <c r="S4262" s="45"/>
      <c r="T4262" s="31"/>
    </row>
    <row r="4263" spans="1:20" hidden="1" x14ac:dyDescent="0.25">
      <c r="A4263" s="57">
        <v>29317598</v>
      </c>
      <c r="B4263" s="58">
        <v>45191</v>
      </c>
      <c r="C4263" s="2" t="s">
        <v>1182</v>
      </c>
      <c r="D4263" s="59" t="s">
        <v>742</v>
      </c>
      <c r="E4263" s="34" t="s">
        <v>51</v>
      </c>
      <c r="F4263" s="34">
        <v>131143</v>
      </c>
      <c r="G4263" s="1" t="s">
        <v>422</v>
      </c>
      <c r="H4263" s="46">
        <v>17699</v>
      </c>
      <c r="I4263" s="46">
        <v>666.3</v>
      </c>
      <c r="J4263" s="56">
        <v>660</v>
      </c>
      <c r="K4263" s="34"/>
      <c r="L4263" s="34" t="s">
        <v>799</v>
      </c>
      <c r="M4263" s="5">
        <v>45188</v>
      </c>
      <c r="N4263" s="2" t="s">
        <v>1408</v>
      </c>
      <c r="O4263" s="5">
        <v>45196</v>
      </c>
      <c r="P4263" s="5"/>
      <c r="Q4263" s="2"/>
      <c r="R4263" s="1"/>
      <c r="S4263" s="45"/>
      <c r="T4263" s="31"/>
    </row>
    <row r="4264" spans="1:20" hidden="1" x14ac:dyDescent="0.25">
      <c r="A4264" s="57">
        <v>30186698</v>
      </c>
      <c r="B4264" s="58">
        <v>45190</v>
      </c>
      <c r="C4264" s="2" t="s">
        <v>1182</v>
      </c>
      <c r="D4264" s="59" t="s">
        <v>1190</v>
      </c>
      <c r="E4264" s="34" t="s">
        <v>80</v>
      </c>
      <c r="F4264" s="34">
        <v>131144</v>
      </c>
      <c r="G4264" s="1" t="s">
        <v>423</v>
      </c>
      <c r="H4264" s="46">
        <v>9399</v>
      </c>
      <c r="I4264" s="46">
        <v>639.28</v>
      </c>
      <c r="J4264" s="56">
        <v>335</v>
      </c>
      <c r="K4264" s="34"/>
      <c r="L4264" s="34" t="s">
        <v>61</v>
      </c>
      <c r="M4264" s="5">
        <v>45188</v>
      </c>
      <c r="N4264" s="2" t="s">
        <v>1407</v>
      </c>
      <c r="O4264" s="5" t="str">
        <f>VLOOKUP(F:F,[1]Notas!$A:$G,5,FALSE)</f>
        <v>09/10/2023</v>
      </c>
      <c r="P4264" s="2"/>
      <c r="Q4264" s="2"/>
      <c r="R4264" s="1"/>
      <c r="S4264" s="45"/>
      <c r="T4264" s="31"/>
    </row>
    <row r="4265" spans="1:20" hidden="1" x14ac:dyDescent="0.25">
      <c r="A4265" s="57">
        <v>30184898</v>
      </c>
      <c r="B4265" s="58">
        <v>45189</v>
      </c>
      <c r="C4265" s="2" t="s">
        <v>1182</v>
      </c>
      <c r="D4265" s="59" t="s">
        <v>35</v>
      </c>
      <c r="E4265" s="34" t="s">
        <v>26</v>
      </c>
      <c r="F4265" s="34">
        <v>131145</v>
      </c>
      <c r="G4265" s="1" t="s">
        <v>424</v>
      </c>
      <c r="H4265" s="46">
        <v>16149.37</v>
      </c>
      <c r="I4265" s="46">
        <v>2045.45</v>
      </c>
      <c r="J4265" s="56">
        <v>560</v>
      </c>
      <c r="K4265" s="34"/>
      <c r="L4265" s="34" t="s">
        <v>844</v>
      </c>
      <c r="M4265" s="5">
        <v>45188</v>
      </c>
      <c r="N4265" s="2"/>
      <c r="O4265" s="5" t="s">
        <v>1291</v>
      </c>
      <c r="P4265" s="2"/>
      <c r="Q4265" s="2"/>
      <c r="R4265" s="1"/>
      <c r="S4265" s="45"/>
      <c r="T4265" s="31"/>
    </row>
    <row r="4266" spans="1:20" hidden="1" x14ac:dyDescent="0.25">
      <c r="A4266" s="57">
        <v>30043198</v>
      </c>
      <c r="B4266" s="58">
        <v>45188</v>
      </c>
      <c r="C4266" s="2" t="s">
        <v>1182</v>
      </c>
      <c r="D4266" s="59" t="s">
        <v>36</v>
      </c>
      <c r="E4266" s="34" t="s">
        <v>30</v>
      </c>
      <c r="F4266" s="34">
        <v>131146</v>
      </c>
      <c r="G4266" s="1" t="s">
        <v>425</v>
      </c>
      <c r="H4266" s="46">
        <v>14259</v>
      </c>
      <c r="I4266" s="46">
        <v>962.51</v>
      </c>
      <c r="J4266" s="56">
        <v>573</v>
      </c>
      <c r="K4266" s="34"/>
      <c r="L4266" s="34" t="s">
        <v>1124</v>
      </c>
      <c r="M4266" s="5">
        <v>45188</v>
      </c>
      <c r="N4266" s="2" t="s">
        <v>1408</v>
      </c>
      <c r="O4266" s="2">
        <v>45212</v>
      </c>
      <c r="P4266" s="2"/>
      <c r="Q4266" s="2"/>
      <c r="R4266" s="1"/>
      <c r="S4266" s="45"/>
      <c r="T4266" s="31"/>
    </row>
    <row r="4267" spans="1:20" hidden="1" x14ac:dyDescent="0.25">
      <c r="A4267" s="57">
        <v>30353498</v>
      </c>
      <c r="B4267" s="58">
        <v>45188</v>
      </c>
      <c r="C4267" s="2" t="s">
        <v>1182</v>
      </c>
      <c r="D4267" s="59" t="s">
        <v>131</v>
      </c>
      <c r="E4267" s="34" t="s">
        <v>20</v>
      </c>
      <c r="F4267" s="34">
        <v>131147</v>
      </c>
      <c r="G4267" s="1" t="s">
        <v>423</v>
      </c>
      <c r="H4267" s="46">
        <v>10849</v>
      </c>
      <c r="I4267" s="46">
        <v>392.42</v>
      </c>
      <c r="J4267" s="56">
        <v>33.75</v>
      </c>
      <c r="K4267" s="34"/>
      <c r="L4267" s="34" t="s">
        <v>61</v>
      </c>
      <c r="M4267" s="5">
        <v>45188</v>
      </c>
      <c r="N4267" s="2" t="s">
        <v>1407</v>
      </c>
      <c r="O4267" s="5" t="str">
        <f>VLOOKUP(F:F,[1]Notas!$A:$G,5,FALSE)</f>
        <v>05/10/2023</v>
      </c>
      <c r="P4267" s="2"/>
      <c r="Q4267" s="2"/>
      <c r="R4267" s="1"/>
      <c r="S4267" s="45"/>
      <c r="T4267" s="31"/>
    </row>
    <row r="4268" spans="1:20" hidden="1" x14ac:dyDescent="0.25">
      <c r="A4268" s="57">
        <v>30765598</v>
      </c>
      <c r="B4268" s="58">
        <v>45188</v>
      </c>
      <c r="C4268" s="2" t="s">
        <v>1182</v>
      </c>
      <c r="D4268" s="59" t="s">
        <v>430</v>
      </c>
      <c r="E4268" s="34" t="s">
        <v>30</v>
      </c>
      <c r="F4268" s="34">
        <v>131149</v>
      </c>
      <c r="G4268" s="1" t="s">
        <v>425</v>
      </c>
      <c r="H4268" s="46">
        <v>16829.009999999998</v>
      </c>
      <c r="I4268" s="46">
        <v>1139</v>
      </c>
      <c r="J4268" s="56">
        <v>496</v>
      </c>
      <c r="K4268" s="34"/>
      <c r="L4268" s="34" t="s">
        <v>1124</v>
      </c>
      <c r="M4268" s="5">
        <v>45188</v>
      </c>
      <c r="N4268" s="2"/>
      <c r="O4268" s="5">
        <v>45212</v>
      </c>
      <c r="P4268" s="2"/>
      <c r="Q4268" s="2"/>
      <c r="R4268" s="1"/>
      <c r="S4268" s="45"/>
      <c r="T4268" s="31"/>
    </row>
    <row r="4269" spans="1:20" hidden="1" x14ac:dyDescent="0.25">
      <c r="A4269" s="57">
        <v>30698998</v>
      </c>
      <c r="B4269" s="58">
        <v>45188</v>
      </c>
      <c r="C4269" s="2" t="s">
        <v>1182</v>
      </c>
      <c r="D4269" s="59" t="s">
        <v>82</v>
      </c>
      <c r="E4269" s="34" t="s">
        <v>5</v>
      </c>
      <c r="F4269" s="34">
        <v>131150</v>
      </c>
      <c r="G4269" s="1" t="s">
        <v>422</v>
      </c>
      <c r="H4269" s="46">
        <v>9479</v>
      </c>
      <c r="I4269" s="46">
        <v>0</v>
      </c>
      <c r="J4269" s="56">
        <v>758</v>
      </c>
      <c r="K4269" s="34"/>
      <c r="L4269" s="34" t="s">
        <v>659</v>
      </c>
      <c r="M4269" s="5">
        <v>45188</v>
      </c>
      <c r="N4269" s="2" t="s">
        <v>1408</v>
      </c>
      <c r="O4269" s="5">
        <v>45198</v>
      </c>
      <c r="P4269" s="2"/>
      <c r="Q4269" s="2"/>
      <c r="R4269" s="1"/>
      <c r="S4269" s="45"/>
      <c r="T4269" s="31"/>
    </row>
    <row r="4270" spans="1:20" hidden="1" x14ac:dyDescent="0.25">
      <c r="A4270" s="57">
        <v>30708398</v>
      </c>
      <c r="B4270" s="58">
        <v>45188</v>
      </c>
      <c r="C4270" s="2" t="s">
        <v>1182</v>
      </c>
      <c r="D4270" s="59" t="s">
        <v>637</v>
      </c>
      <c r="E4270" s="34" t="s">
        <v>5</v>
      </c>
      <c r="F4270" s="34">
        <v>131151</v>
      </c>
      <c r="G4270" s="1" t="s">
        <v>422</v>
      </c>
      <c r="H4270" s="46">
        <v>13215.51</v>
      </c>
      <c r="I4270" s="46">
        <v>0</v>
      </c>
      <c r="J4270" s="56">
        <v>305</v>
      </c>
      <c r="K4270" s="34"/>
      <c r="L4270" s="34" t="s">
        <v>659</v>
      </c>
      <c r="M4270" s="5">
        <v>45188</v>
      </c>
      <c r="N4270" s="2" t="s">
        <v>1408</v>
      </c>
      <c r="O4270" s="5">
        <v>45204</v>
      </c>
      <c r="P4270" s="2"/>
      <c r="Q4270" s="2"/>
      <c r="R4270" s="1"/>
      <c r="S4270" s="45"/>
      <c r="T4270" s="31"/>
    </row>
    <row r="4271" spans="1:20" hidden="1" x14ac:dyDescent="0.25">
      <c r="A4271" s="57">
        <v>30389498</v>
      </c>
      <c r="B4271" s="58">
        <v>45188</v>
      </c>
      <c r="C4271" s="2" t="s">
        <v>1182</v>
      </c>
      <c r="D4271" s="59" t="s">
        <v>189</v>
      </c>
      <c r="E4271" s="34" t="s">
        <v>51</v>
      </c>
      <c r="F4271" s="34">
        <v>131162</v>
      </c>
      <c r="G4271" s="1" t="s">
        <v>422</v>
      </c>
      <c r="H4271" s="46">
        <v>20308.46</v>
      </c>
      <c r="I4271" s="46">
        <v>580.14</v>
      </c>
      <c r="J4271" s="56">
        <v>482</v>
      </c>
      <c r="K4271" s="34"/>
      <c r="L4271" s="34" t="s">
        <v>188</v>
      </c>
      <c r="M4271" s="5">
        <v>45188</v>
      </c>
      <c r="N4271" s="2"/>
      <c r="O4271" s="5">
        <v>45190</v>
      </c>
      <c r="P4271" s="2"/>
      <c r="Q4271" s="2"/>
      <c r="R4271" s="1"/>
      <c r="S4271" s="45"/>
      <c r="T4271" s="31"/>
    </row>
    <row r="4272" spans="1:20" hidden="1" x14ac:dyDescent="0.25">
      <c r="A4272" s="57">
        <v>30814898</v>
      </c>
      <c r="B4272" s="58">
        <v>45188</v>
      </c>
      <c r="C4272" s="2" t="s">
        <v>1182</v>
      </c>
      <c r="D4272" s="59" t="s">
        <v>716</v>
      </c>
      <c r="E4272" s="34" t="s">
        <v>51</v>
      </c>
      <c r="F4272" s="34">
        <v>131163</v>
      </c>
      <c r="G4272" s="1" t="s">
        <v>422</v>
      </c>
      <c r="H4272" s="46">
        <v>22400</v>
      </c>
      <c r="I4272" s="46">
        <v>627.78</v>
      </c>
      <c r="J4272" s="56">
        <v>735</v>
      </c>
      <c r="K4272" s="34"/>
      <c r="L4272" s="34" t="s">
        <v>188</v>
      </c>
      <c r="M4272" s="5">
        <v>45188</v>
      </c>
      <c r="N4272" s="2"/>
      <c r="O4272" s="5">
        <v>45190</v>
      </c>
      <c r="P4272" s="2"/>
      <c r="Q4272" s="2"/>
      <c r="R4272" s="1"/>
      <c r="S4272" s="45"/>
      <c r="T4272" s="31"/>
    </row>
    <row r="4273" spans="1:20" hidden="1" x14ac:dyDescent="0.25">
      <c r="A4273" s="57"/>
      <c r="B4273" s="58">
        <v>45190</v>
      </c>
      <c r="C4273" s="2" t="s">
        <v>1182</v>
      </c>
      <c r="D4273" s="59" t="s">
        <v>1260</v>
      </c>
      <c r="E4273" s="34" t="s">
        <v>55</v>
      </c>
      <c r="F4273" s="34">
        <v>131173</v>
      </c>
      <c r="G4273" s="1" t="s">
        <v>426</v>
      </c>
      <c r="H4273" s="46">
        <v>1476.92</v>
      </c>
      <c r="I4273" s="46">
        <v>161.28</v>
      </c>
      <c r="J4273" s="56">
        <v>54.423999999999999</v>
      </c>
      <c r="K4273" s="34"/>
      <c r="L4273" s="34" t="s">
        <v>52</v>
      </c>
      <c r="M4273" s="5">
        <v>45188</v>
      </c>
      <c r="N4273" s="2" t="s">
        <v>1482</v>
      </c>
      <c r="O4273" s="5">
        <v>45208</v>
      </c>
      <c r="P4273" s="2"/>
      <c r="Q4273" s="2"/>
      <c r="R4273" s="1"/>
      <c r="S4273" s="45"/>
      <c r="T4273" s="31"/>
    </row>
    <row r="4274" spans="1:20" hidden="1" x14ac:dyDescent="0.25">
      <c r="A4274" s="57">
        <v>30769798</v>
      </c>
      <c r="B4274" s="58">
        <v>45188</v>
      </c>
      <c r="C4274" s="2" t="s">
        <v>1182</v>
      </c>
      <c r="D4274" s="59" t="s">
        <v>856</v>
      </c>
      <c r="E4274" s="34" t="s">
        <v>80</v>
      </c>
      <c r="F4274" s="34">
        <v>131175</v>
      </c>
      <c r="G4274" s="1" t="s">
        <v>423</v>
      </c>
      <c r="H4274" s="46">
        <v>6659</v>
      </c>
      <c r="I4274" s="46">
        <v>270.88</v>
      </c>
      <c r="J4274" s="56">
        <v>368</v>
      </c>
      <c r="K4274" s="34"/>
      <c r="L4274" s="34" t="s">
        <v>61</v>
      </c>
      <c r="M4274" s="5">
        <v>45188</v>
      </c>
      <c r="N4274" s="2" t="s">
        <v>1407</v>
      </c>
      <c r="O4274" s="5" t="str">
        <f>VLOOKUP(F:F,[1]Notas!$A:$G,5,FALSE)</f>
        <v>07/10/2023</v>
      </c>
      <c r="P4274" s="2"/>
      <c r="Q4274" s="2"/>
      <c r="R4274" s="1"/>
      <c r="S4274" s="45"/>
      <c r="T4274" s="31"/>
    </row>
    <row r="4275" spans="1:20" hidden="1" x14ac:dyDescent="0.25">
      <c r="A4275" s="57">
        <v>30891498</v>
      </c>
      <c r="B4275" s="58">
        <v>45188</v>
      </c>
      <c r="C4275" s="2" t="s">
        <v>1182</v>
      </c>
      <c r="D4275" s="59" t="s">
        <v>770</v>
      </c>
      <c r="E4275" s="34" t="s">
        <v>80</v>
      </c>
      <c r="F4275" s="34">
        <v>131176</v>
      </c>
      <c r="G4275" s="1" t="s">
        <v>423</v>
      </c>
      <c r="H4275" s="46">
        <v>6434.01</v>
      </c>
      <c r="I4275" s="46">
        <v>210</v>
      </c>
      <c r="J4275" s="56">
        <v>229</v>
      </c>
      <c r="K4275" s="34"/>
      <c r="L4275" s="34" t="s">
        <v>61</v>
      </c>
      <c r="M4275" s="5">
        <v>45188</v>
      </c>
      <c r="N4275" s="2" t="s">
        <v>1408</v>
      </c>
      <c r="O4275" s="5" t="s">
        <v>1296</v>
      </c>
      <c r="P4275" s="2"/>
      <c r="Q4275" s="2"/>
      <c r="R4275" s="1"/>
      <c r="S4275" s="45"/>
      <c r="T4275" s="31"/>
    </row>
    <row r="4276" spans="1:20" hidden="1" x14ac:dyDescent="0.25">
      <c r="A4276" s="57">
        <v>30731798</v>
      </c>
      <c r="B4276" s="58">
        <v>45188</v>
      </c>
      <c r="C4276" s="2" t="s">
        <v>1182</v>
      </c>
      <c r="D4276" s="59" t="s">
        <v>86</v>
      </c>
      <c r="E4276" s="34" t="s">
        <v>80</v>
      </c>
      <c r="F4276" s="34">
        <v>131177</v>
      </c>
      <c r="G4276" s="1" t="s">
        <v>423</v>
      </c>
      <c r="H4276" s="46">
        <v>6659</v>
      </c>
      <c r="I4276" s="46">
        <v>230.93</v>
      </c>
      <c r="J4276" s="56">
        <v>203</v>
      </c>
      <c r="K4276" s="34"/>
      <c r="L4276" s="34" t="s">
        <v>61</v>
      </c>
      <c r="M4276" s="5">
        <v>45188</v>
      </c>
      <c r="N4276" s="2" t="s">
        <v>1408</v>
      </c>
      <c r="O4276" s="5" t="s">
        <v>1296</v>
      </c>
      <c r="P4276" s="2"/>
      <c r="Q4276" s="2"/>
      <c r="R4276" s="1"/>
      <c r="S4276" s="45"/>
      <c r="T4276" s="31"/>
    </row>
    <row r="4277" spans="1:20" hidden="1" x14ac:dyDescent="0.25">
      <c r="A4277" s="57">
        <v>30131998</v>
      </c>
      <c r="B4277" s="58">
        <v>45188</v>
      </c>
      <c r="C4277" s="2" t="s">
        <v>1182</v>
      </c>
      <c r="D4277" s="59" t="s">
        <v>1190</v>
      </c>
      <c r="E4277" s="34" t="s">
        <v>80</v>
      </c>
      <c r="F4277" s="34">
        <v>131178</v>
      </c>
      <c r="G4277" s="1" t="s">
        <v>423</v>
      </c>
      <c r="H4277" s="46">
        <v>6659</v>
      </c>
      <c r="I4277" s="46">
        <v>520.87</v>
      </c>
      <c r="J4277" s="56">
        <v>229</v>
      </c>
      <c r="K4277" s="34"/>
      <c r="L4277" s="34" t="s">
        <v>61</v>
      </c>
      <c r="M4277" s="5">
        <v>45188</v>
      </c>
      <c r="N4277" s="2" t="s">
        <v>1407</v>
      </c>
      <c r="O4277" s="5" t="str">
        <f>VLOOKUP(F:F,[1]Notas!$A:$G,5,FALSE)</f>
        <v>05/10/2023</v>
      </c>
      <c r="P4277" s="2"/>
      <c r="Q4277" s="2"/>
      <c r="R4277" s="1"/>
      <c r="S4277" s="45"/>
      <c r="T4277" s="31"/>
    </row>
    <row r="4278" spans="1:20" hidden="1" x14ac:dyDescent="0.25">
      <c r="A4278" s="57">
        <v>30977298</v>
      </c>
      <c r="B4278" s="58">
        <v>45188</v>
      </c>
      <c r="C4278" s="2" t="s">
        <v>1182</v>
      </c>
      <c r="D4278" s="59" t="s">
        <v>35</v>
      </c>
      <c r="E4278" s="34" t="s">
        <v>26</v>
      </c>
      <c r="F4278" s="34">
        <v>131179</v>
      </c>
      <c r="G4278" s="1" t="s">
        <v>424</v>
      </c>
      <c r="H4278" s="46">
        <v>9000</v>
      </c>
      <c r="I4278" s="46">
        <v>708.75</v>
      </c>
      <c r="J4278" s="56">
        <v>598</v>
      </c>
      <c r="K4278" s="34"/>
      <c r="L4278" s="34" t="s">
        <v>1124</v>
      </c>
      <c r="M4278" s="5">
        <v>45188</v>
      </c>
      <c r="N4278" s="2" t="s">
        <v>1408</v>
      </c>
      <c r="O4278" s="5">
        <v>45209</v>
      </c>
      <c r="P4278" s="2"/>
      <c r="Q4278" s="2"/>
      <c r="R4278" s="1"/>
      <c r="S4278" s="45"/>
      <c r="T4278" s="31"/>
    </row>
    <row r="4279" spans="1:20" hidden="1" x14ac:dyDescent="0.25">
      <c r="A4279" s="57">
        <v>30767098</v>
      </c>
      <c r="B4279" s="58">
        <v>45189</v>
      </c>
      <c r="C4279" s="2" t="s">
        <v>1182</v>
      </c>
      <c r="D4279" s="59" t="s">
        <v>255</v>
      </c>
      <c r="E4279" s="34" t="s">
        <v>6</v>
      </c>
      <c r="F4279" s="34">
        <v>131186</v>
      </c>
      <c r="G4279" s="1" t="s">
        <v>422</v>
      </c>
      <c r="H4279" s="46">
        <v>10209</v>
      </c>
      <c r="I4279" s="46">
        <v>285.85000000000002</v>
      </c>
      <c r="J4279" s="56">
        <v>265</v>
      </c>
      <c r="K4279" s="34"/>
      <c r="L4279" s="34" t="s">
        <v>655</v>
      </c>
      <c r="M4279" s="5">
        <v>45188</v>
      </c>
      <c r="N4279" s="2"/>
      <c r="O4279" s="5">
        <v>45194</v>
      </c>
      <c r="P4279" s="2"/>
      <c r="Q4279" s="2"/>
      <c r="R4279" s="1"/>
      <c r="S4279" s="45"/>
      <c r="T4279" s="31"/>
    </row>
    <row r="4280" spans="1:20" hidden="1" x14ac:dyDescent="0.25">
      <c r="A4280" s="57">
        <v>30582198</v>
      </c>
      <c r="B4280" s="58">
        <v>45196</v>
      </c>
      <c r="C4280" s="2" t="s">
        <v>1182</v>
      </c>
      <c r="D4280" s="59" t="s">
        <v>184</v>
      </c>
      <c r="E4280" s="34" t="s">
        <v>80</v>
      </c>
      <c r="F4280" s="34">
        <v>131187</v>
      </c>
      <c r="G4280" s="1" t="s">
        <v>423</v>
      </c>
      <c r="H4280" s="46">
        <v>42400</v>
      </c>
      <c r="I4280" s="46">
        <v>1996.35</v>
      </c>
      <c r="J4280" s="56">
        <v>1800</v>
      </c>
      <c r="K4280" s="34"/>
      <c r="L4280" s="34" t="s">
        <v>61</v>
      </c>
      <c r="M4280" s="5">
        <v>45188</v>
      </c>
      <c r="N4280" s="2" t="s">
        <v>1407</v>
      </c>
      <c r="O4280" s="5" t="str">
        <f>VLOOKUP(F:F,[1]Notas!$A:$G,5,FALSE)</f>
        <v>16/10/2023</v>
      </c>
      <c r="P4280" s="2"/>
      <c r="Q4280" s="2"/>
      <c r="R4280" s="1"/>
      <c r="S4280" s="45"/>
      <c r="T4280" s="31"/>
    </row>
    <row r="4281" spans="1:20" hidden="1" x14ac:dyDescent="0.25">
      <c r="A4281" s="57">
        <v>30560798</v>
      </c>
      <c r="B4281" s="58">
        <v>45191</v>
      </c>
      <c r="C4281" s="2" t="s">
        <v>1182</v>
      </c>
      <c r="D4281" s="59" t="s">
        <v>1271</v>
      </c>
      <c r="E4281" s="34" t="s">
        <v>51</v>
      </c>
      <c r="F4281" s="34">
        <v>131188</v>
      </c>
      <c r="G4281" s="1" t="s">
        <v>422</v>
      </c>
      <c r="H4281" s="46">
        <v>9100</v>
      </c>
      <c r="I4281" s="46">
        <v>342.58</v>
      </c>
      <c r="J4281" s="56">
        <v>299</v>
      </c>
      <c r="K4281" s="34"/>
      <c r="L4281" s="34" t="s">
        <v>799</v>
      </c>
      <c r="M4281" s="5">
        <v>45188</v>
      </c>
      <c r="N4281" s="2" t="s">
        <v>1408</v>
      </c>
      <c r="O4281" s="5">
        <v>45185</v>
      </c>
      <c r="P4281" s="5"/>
      <c r="Q4281" s="2"/>
      <c r="R4281" s="1"/>
      <c r="S4281" s="45"/>
      <c r="T4281" s="31"/>
    </row>
    <row r="4282" spans="1:20" hidden="1" x14ac:dyDescent="0.25">
      <c r="A4282" s="57">
        <v>30965398</v>
      </c>
      <c r="B4282" s="58">
        <v>45189</v>
      </c>
      <c r="C4282" s="2" t="s">
        <v>1182</v>
      </c>
      <c r="D4282" s="59" t="s">
        <v>4</v>
      </c>
      <c r="E4282" s="34" t="s">
        <v>5</v>
      </c>
      <c r="F4282" s="34">
        <v>131189</v>
      </c>
      <c r="G4282" s="1" t="s">
        <v>422</v>
      </c>
      <c r="H4282" s="46">
        <v>6400</v>
      </c>
      <c r="I4282" s="46">
        <v>224.52</v>
      </c>
      <c r="J4282" s="56">
        <v>262</v>
      </c>
      <c r="K4282" s="34"/>
      <c r="L4282" s="34" t="s">
        <v>659</v>
      </c>
      <c r="M4282" s="5">
        <v>45188</v>
      </c>
      <c r="N4282" s="2"/>
      <c r="O4282" s="5">
        <v>45196</v>
      </c>
      <c r="P4282" s="2"/>
      <c r="Q4282" s="2"/>
      <c r="R4282" s="1"/>
      <c r="S4282" s="45"/>
      <c r="T4282" s="31"/>
    </row>
    <row r="4283" spans="1:20" hidden="1" x14ac:dyDescent="0.25">
      <c r="A4283" s="57">
        <v>30064098</v>
      </c>
      <c r="B4283" s="58">
        <v>45191</v>
      </c>
      <c r="C4283" s="2" t="s">
        <v>1182</v>
      </c>
      <c r="D4283" s="59" t="s">
        <v>95</v>
      </c>
      <c r="E4283" s="34" t="s">
        <v>30</v>
      </c>
      <c r="F4283" s="34">
        <v>131190</v>
      </c>
      <c r="G4283" s="1" t="s">
        <v>425</v>
      </c>
      <c r="H4283" s="46">
        <v>83866.86</v>
      </c>
      <c r="I4283" s="46">
        <v>3481.64</v>
      </c>
      <c r="J4283" s="56">
        <v>3169</v>
      </c>
      <c r="K4283" s="34"/>
      <c r="L4283" s="34" t="s">
        <v>800</v>
      </c>
      <c r="M4283" s="5">
        <v>45188</v>
      </c>
      <c r="N4283" s="2" t="s">
        <v>1408</v>
      </c>
      <c r="O4283" s="5">
        <v>45197</v>
      </c>
      <c r="P4283" s="2"/>
      <c r="Q4283" s="2"/>
      <c r="R4283" s="1"/>
      <c r="S4283" s="45"/>
      <c r="T4283" s="31"/>
    </row>
    <row r="4284" spans="1:20" hidden="1" x14ac:dyDescent="0.25">
      <c r="A4284" s="57">
        <v>30065098</v>
      </c>
      <c r="B4284" s="58">
        <v>45191</v>
      </c>
      <c r="C4284" s="2" t="s">
        <v>1182</v>
      </c>
      <c r="D4284" s="59" t="s">
        <v>95</v>
      </c>
      <c r="E4284" s="34" t="s">
        <v>30</v>
      </c>
      <c r="F4284" s="34">
        <v>131191</v>
      </c>
      <c r="G4284" s="1" t="s">
        <v>425</v>
      </c>
      <c r="H4284" s="46">
        <v>181526.77</v>
      </c>
      <c r="I4284" s="46">
        <v>7535.88</v>
      </c>
      <c r="J4284" s="56">
        <v>7948</v>
      </c>
      <c r="K4284" s="34"/>
      <c r="L4284" s="34" t="s">
        <v>800</v>
      </c>
      <c r="M4284" s="5">
        <v>45188</v>
      </c>
      <c r="N4284" s="2" t="s">
        <v>1408</v>
      </c>
      <c r="O4284" s="5">
        <v>45198</v>
      </c>
      <c r="P4284" s="2"/>
      <c r="Q4284" s="2"/>
      <c r="R4284" s="1"/>
      <c r="S4284" s="45"/>
      <c r="T4284" s="31"/>
    </row>
    <row r="4285" spans="1:20" hidden="1" x14ac:dyDescent="0.25">
      <c r="A4285" s="57">
        <v>31177198</v>
      </c>
      <c r="B4285" s="58">
        <v>45194</v>
      </c>
      <c r="C4285" s="2" t="s">
        <v>1182</v>
      </c>
      <c r="D4285" s="59" t="s">
        <v>1314</v>
      </c>
      <c r="E4285" s="34" t="s">
        <v>51</v>
      </c>
      <c r="F4285" s="34">
        <v>131192</v>
      </c>
      <c r="G4285" s="1" t="s">
        <v>422</v>
      </c>
      <c r="H4285" s="46">
        <v>11431.19</v>
      </c>
      <c r="I4285" s="46">
        <v>483.75</v>
      </c>
      <c r="J4285" s="56">
        <v>387</v>
      </c>
      <c r="K4285" s="34"/>
      <c r="L4285" s="34" t="s">
        <v>796</v>
      </c>
      <c r="M4285" s="5">
        <v>45188</v>
      </c>
      <c r="N4285" s="2" t="s">
        <v>1407</v>
      </c>
      <c r="O4285" s="5">
        <v>45208</v>
      </c>
      <c r="P4285" s="2"/>
      <c r="Q4285" s="2"/>
      <c r="R4285" s="1"/>
      <c r="S4285" s="45"/>
      <c r="T4285" s="31"/>
    </row>
    <row r="4286" spans="1:20" hidden="1" x14ac:dyDescent="0.25">
      <c r="A4286" s="57">
        <v>30255198</v>
      </c>
      <c r="B4286" s="58">
        <v>45188</v>
      </c>
      <c r="C4286" s="2" t="s">
        <v>1182</v>
      </c>
      <c r="D4286" s="59" t="s">
        <v>232</v>
      </c>
      <c r="E4286" s="34" t="s">
        <v>26</v>
      </c>
      <c r="F4286" s="34">
        <v>131194</v>
      </c>
      <c r="G4286" s="1" t="s">
        <v>424</v>
      </c>
      <c r="H4286" s="46">
        <v>20845</v>
      </c>
      <c r="I4286" s="46">
        <v>3597.22</v>
      </c>
      <c r="J4286" s="56">
        <v>326</v>
      </c>
      <c r="K4286" s="34"/>
      <c r="L4286" s="34" t="s">
        <v>1124</v>
      </c>
      <c r="M4286" s="5">
        <v>45188</v>
      </c>
      <c r="N4286" s="2" t="s">
        <v>1408</v>
      </c>
      <c r="O4286" s="2">
        <v>45217</v>
      </c>
      <c r="P4286" s="2"/>
      <c r="Q4286" s="2"/>
      <c r="R4286" s="1"/>
      <c r="S4286" s="45"/>
      <c r="T4286" s="31"/>
    </row>
    <row r="4287" spans="1:20" hidden="1" x14ac:dyDescent="0.25">
      <c r="A4287" s="57">
        <v>30698698</v>
      </c>
      <c r="B4287" s="58">
        <v>45189</v>
      </c>
      <c r="C4287" s="2" t="s">
        <v>1182</v>
      </c>
      <c r="D4287" s="59" t="s">
        <v>1221</v>
      </c>
      <c r="E4287" s="34" t="s">
        <v>6</v>
      </c>
      <c r="F4287" s="34">
        <v>131195</v>
      </c>
      <c r="G4287" s="1" t="s">
        <v>422</v>
      </c>
      <c r="H4287" s="46">
        <v>7300</v>
      </c>
      <c r="I4287" s="46">
        <v>250</v>
      </c>
      <c r="J4287" s="56">
        <v>216</v>
      </c>
      <c r="K4287" s="34"/>
      <c r="L4287" s="34" t="s">
        <v>655</v>
      </c>
      <c r="M4287" s="5">
        <v>45188</v>
      </c>
      <c r="N4287" s="2" t="s">
        <v>1408</v>
      </c>
      <c r="O4287" s="5" t="s">
        <v>1296</v>
      </c>
      <c r="P4287" s="2"/>
      <c r="Q4287" s="2"/>
      <c r="R4287" s="1"/>
      <c r="S4287" s="45"/>
      <c r="T4287" s="31"/>
    </row>
    <row r="4288" spans="1:20" hidden="1" x14ac:dyDescent="0.25">
      <c r="A4288" s="57">
        <v>30766498</v>
      </c>
      <c r="B4288" s="58">
        <v>45191</v>
      </c>
      <c r="C4288" s="2" t="s">
        <v>1182</v>
      </c>
      <c r="D4288" s="59" t="s">
        <v>125</v>
      </c>
      <c r="E4288" s="34" t="s">
        <v>30</v>
      </c>
      <c r="F4288" s="34">
        <v>131196</v>
      </c>
      <c r="G4288" s="1" t="s">
        <v>425</v>
      </c>
      <c r="H4288" s="46">
        <v>8750</v>
      </c>
      <c r="I4288" s="46">
        <v>616.97</v>
      </c>
      <c r="J4288" s="56">
        <v>297</v>
      </c>
      <c r="K4288" s="34"/>
      <c r="L4288" s="34" t="s">
        <v>1124</v>
      </c>
      <c r="M4288" s="5">
        <v>45188</v>
      </c>
      <c r="N4288" s="2" t="s">
        <v>1408</v>
      </c>
      <c r="O4288" s="5">
        <v>45208</v>
      </c>
      <c r="P4288" s="2"/>
      <c r="Q4288" s="2"/>
      <c r="R4288" s="1"/>
      <c r="S4288" s="45"/>
      <c r="T4288" s="31"/>
    </row>
    <row r="4289" spans="1:20" hidden="1" x14ac:dyDescent="0.25">
      <c r="A4289" s="57">
        <v>30752198</v>
      </c>
      <c r="B4289" s="58">
        <v>45188</v>
      </c>
      <c r="C4289" s="2" t="s">
        <v>1182</v>
      </c>
      <c r="D4289" s="59" t="s">
        <v>46</v>
      </c>
      <c r="E4289" s="34" t="s">
        <v>26</v>
      </c>
      <c r="F4289" s="34">
        <v>131197</v>
      </c>
      <c r="G4289" s="1" t="s">
        <v>424</v>
      </c>
      <c r="H4289" s="46">
        <v>13659.01</v>
      </c>
      <c r="I4289" s="46">
        <v>1068.72</v>
      </c>
      <c r="J4289" s="56">
        <v>727</v>
      </c>
      <c r="K4289" s="34"/>
      <c r="L4289" s="34" t="s">
        <v>1124</v>
      </c>
      <c r="M4289" s="5">
        <v>45188</v>
      </c>
      <c r="N4289" s="2" t="s">
        <v>1408</v>
      </c>
      <c r="O4289" s="2">
        <v>45210</v>
      </c>
      <c r="P4289" s="2"/>
      <c r="Q4289" s="2"/>
      <c r="R4289" s="1"/>
      <c r="S4289" s="45"/>
      <c r="T4289" s="31"/>
    </row>
    <row r="4290" spans="1:20" hidden="1" x14ac:dyDescent="0.25">
      <c r="A4290" s="57">
        <v>30685098</v>
      </c>
      <c r="B4290" s="58">
        <v>45191</v>
      </c>
      <c r="C4290" s="2" t="s">
        <v>1182</v>
      </c>
      <c r="D4290" s="59" t="s">
        <v>474</v>
      </c>
      <c r="E4290" s="34" t="s">
        <v>33</v>
      </c>
      <c r="F4290" s="34">
        <v>131198</v>
      </c>
      <c r="G4290" s="1" t="s">
        <v>425</v>
      </c>
      <c r="H4290" s="46">
        <v>29000</v>
      </c>
      <c r="I4290" s="46">
        <v>1091.74</v>
      </c>
      <c r="J4290" s="56">
        <v>958</v>
      </c>
      <c r="K4290" s="34"/>
      <c r="L4290" s="34" t="s">
        <v>799</v>
      </c>
      <c r="M4290" s="5">
        <v>45188</v>
      </c>
      <c r="N4290" s="2" t="s">
        <v>1408</v>
      </c>
      <c r="O4290" s="5">
        <v>45199</v>
      </c>
      <c r="P4290" s="5"/>
      <c r="Q4290" s="2"/>
      <c r="R4290" s="1"/>
      <c r="S4290" s="45"/>
      <c r="T4290" s="31"/>
    </row>
    <row r="4291" spans="1:20" hidden="1" x14ac:dyDescent="0.25">
      <c r="A4291" s="57">
        <v>30434198</v>
      </c>
      <c r="B4291" s="58">
        <v>45190</v>
      </c>
      <c r="C4291" s="2" t="s">
        <v>1182</v>
      </c>
      <c r="D4291" s="59" t="s">
        <v>185</v>
      </c>
      <c r="E4291" s="34" t="s">
        <v>80</v>
      </c>
      <c r="F4291" s="34">
        <v>131199</v>
      </c>
      <c r="G4291" s="1" t="s">
        <v>423</v>
      </c>
      <c r="H4291" s="46">
        <v>100000</v>
      </c>
      <c r="I4291" s="46">
        <v>3462.91</v>
      </c>
      <c r="J4291" s="56">
        <v>4198</v>
      </c>
      <c r="K4291" s="34"/>
      <c r="L4291" s="34" t="s">
        <v>799</v>
      </c>
      <c r="M4291" s="5">
        <v>45188</v>
      </c>
      <c r="N4291" s="2" t="s">
        <v>1408</v>
      </c>
      <c r="O4291" s="5">
        <v>45192</v>
      </c>
      <c r="P4291" s="5"/>
      <c r="Q4291" s="2"/>
      <c r="R4291" s="1"/>
      <c r="S4291" s="45"/>
      <c r="T4291" s="31"/>
    </row>
    <row r="4292" spans="1:20" hidden="1" x14ac:dyDescent="0.25">
      <c r="A4292" s="57">
        <v>30626798</v>
      </c>
      <c r="B4292" s="58">
        <v>45190</v>
      </c>
      <c r="C4292" s="2" t="s">
        <v>1182</v>
      </c>
      <c r="D4292" s="59" t="s">
        <v>154</v>
      </c>
      <c r="E4292" s="34" t="s">
        <v>155</v>
      </c>
      <c r="F4292" s="34">
        <v>131200</v>
      </c>
      <c r="G4292" s="1" t="s">
        <v>425</v>
      </c>
      <c r="H4292" s="46">
        <v>121395.96</v>
      </c>
      <c r="I4292" s="46">
        <v>4994.13</v>
      </c>
      <c r="J4292" s="56">
        <v>4764</v>
      </c>
      <c r="K4292" s="34"/>
      <c r="L4292" s="34" t="s">
        <v>842</v>
      </c>
      <c r="M4292" s="5">
        <v>45188</v>
      </c>
      <c r="N4292" s="2" t="s">
        <v>1407</v>
      </c>
      <c r="O4292" s="5"/>
      <c r="P4292" s="2"/>
      <c r="Q4292" s="2"/>
      <c r="R4292" s="1"/>
      <c r="S4292" s="45"/>
      <c r="T4292" s="31"/>
    </row>
    <row r="4293" spans="1:20" hidden="1" x14ac:dyDescent="0.25">
      <c r="A4293" s="57">
        <v>31619099</v>
      </c>
      <c r="B4293" s="58">
        <v>45189</v>
      </c>
      <c r="C4293" s="2" t="s">
        <v>1182</v>
      </c>
      <c r="D4293" s="59" t="s">
        <v>303</v>
      </c>
      <c r="E4293" s="34" t="s">
        <v>13</v>
      </c>
      <c r="F4293" s="34">
        <v>131218</v>
      </c>
      <c r="G4293" s="1" t="s">
        <v>423</v>
      </c>
      <c r="H4293" s="46">
        <v>714.54</v>
      </c>
      <c r="I4293" s="46">
        <v>96.1</v>
      </c>
      <c r="J4293" s="56">
        <v>33.75</v>
      </c>
      <c r="K4293" s="34"/>
      <c r="L4293" s="34" t="s">
        <v>61</v>
      </c>
      <c r="M4293" s="5">
        <v>45189</v>
      </c>
      <c r="N4293" s="2" t="s">
        <v>1407</v>
      </c>
      <c r="O4293" s="5" t="str">
        <f>VLOOKUP(F:F,[1]Notas!$A:$G,5,FALSE)</f>
        <v>06/10/2023</v>
      </c>
      <c r="P4293" s="2"/>
      <c r="Q4293" s="2"/>
      <c r="R4293" s="1"/>
      <c r="S4293" s="45"/>
      <c r="T4293" s="31"/>
    </row>
    <row r="4294" spans="1:20" hidden="1" x14ac:dyDescent="0.25">
      <c r="A4294" s="57">
        <v>30969598</v>
      </c>
      <c r="B4294" s="58">
        <v>45189</v>
      </c>
      <c r="C4294" s="2" t="s">
        <v>1182</v>
      </c>
      <c r="D4294" s="59" t="s">
        <v>723</v>
      </c>
      <c r="E4294" s="34" t="s">
        <v>5</v>
      </c>
      <c r="F4294" s="34">
        <v>131227</v>
      </c>
      <c r="G4294" s="1" t="s">
        <v>422</v>
      </c>
      <c r="H4294" s="46">
        <v>7779</v>
      </c>
      <c r="I4294" s="46">
        <v>245.65</v>
      </c>
      <c r="J4294" s="56">
        <v>227.64</v>
      </c>
      <c r="K4294" s="34"/>
      <c r="L4294" s="34" t="s">
        <v>659</v>
      </c>
      <c r="M4294" s="5">
        <v>45189</v>
      </c>
      <c r="N4294" s="2" t="s">
        <v>1408</v>
      </c>
      <c r="O4294" s="5">
        <v>45205</v>
      </c>
      <c r="P4294" s="2"/>
      <c r="Q4294" s="2"/>
      <c r="R4294" s="1"/>
      <c r="S4294" s="45"/>
      <c r="T4294" s="31"/>
    </row>
    <row r="4295" spans="1:20" hidden="1" x14ac:dyDescent="0.25">
      <c r="A4295" s="57"/>
      <c r="B4295" s="58">
        <v>45190</v>
      </c>
      <c r="C4295" s="2" t="s">
        <v>1182</v>
      </c>
      <c r="D4295" s="59" t="s">
        <v>65</v>
      </c>
      <c r="E4295" s="34" t="s">
        <v>66</v>
      </c>
      <c r="F4295" s="34">
        <v>131236</v>
      </c>
      <c r="G4295" s="1" t="s">
        <v>423</v>
      </c>
      <c r="H4295" s="46">
        <v>2260.59</v>
      </c>
      <c r="I4295" s="46">
        <v>142.83000000000001</v>
      </c>
      <c r="J4295" s="56">
        <v>81.635999999999996</v>
      </c>
      <c r="K4295" s="34"/>
      <c r="L4295" s="34" t="s">
        <v>61</v>
      </c>
      <c r="M4295" s="5">
        <v>45189</v>
      </c>
      <c r="N4295" s="2" t="s">
        <v>1408</v>
      </c>
      <c r="O4295" s="5" t="s">
        <v>1291</v>
      </c>
      <c r="P4295" s="2"/>
      <c r="Q4295" s="2"/>
      <c r="R4295" s="1"/>
      <c r="S4295" s="45"/>
      <c r="T4295" s="31"/>
    </row>
    <row r="4296" spans="1:20" hidden="1" x14ac:dyDescent="0.25">
      <c r="A4296" s="57">
        <v>30586398</v>
      </c>
      <c r="B4296" s="58">
        <v>45189</v>
      </c>
      <c r="C4296" s="2" t="s">
        <v>1182</v>
      </c>
      <c r="D4296" s="59" t="s">
        <v>74</v>
      </c>
      <c r="E4296" s="34" t="s">
        <v>5</v>
      </c>
      <c r="F4296" s="34">
        <v>131244</v>
      </c>
      <c r="G4296" s="1" t="s">
        <v>422</v>
      </c>
      <c r="H4296" s="46">
        <v>4114</v>
      </c>
      <c r="I4296" s="46">
        <v>135.19999999999999</v>
      </c>
      <c r="J4296" s="56">
        <v>138</v>
      </c>
      <c r="K4296" s="34"/>
      <c r="L4296" s="34" t="s">
        <v>659</v>
      </c>
      <c r="M4296" s="5">
        <v>45189</v>
      </c>
      <c r="N4296" s="2"/>
      <c r="O4296" s="5">
        <v>45196</v>
      </c>
      <c r="P4296" s="2"/>
      <c r="Q4296" s="2"/>
      <c r="R4296" s="1"/>
      <c r="S4296" s="45"/>
      <c r="T4296" s="31"/>
    </row>
    <row r="4297" spans="1:20" hidden="1" x14ac:dyDescent="0.25">
      <c r="A4297" s="57">
        <v>29778798</v>
      </c>
      <c r="B4297" s="58">
        <v>45191</v>
      </c>
      <c r="C4297" s="2" t="s">
        <v>1182</v>
      </c>
      <c r="D4297" s="59" t="s">
        <v>855</v>
      </c>
      <c r="E4297" s="34" t="s">
        <v>80</v>
      </c>
      <c r="F4297" s="34">
        <v>131254</v>
      </c>
      <c r="G4297" s="1" t="s">
        <v>423</v>
      </c>
      <c r="H4297" s="46">
        <v>27500</v>
      </c>
      <c r="I4297" s="46">
        <v>1077.4100000000001</v>
      </c>
      <c r="J4297" s="56">
        <v>956</v>
      </c>
      <c r="K4297" s="34"/>
      <c r="L4297" s="34" t="s">
        <v>844</v>
      </c>
      <c r="M4297" s="5">
        <v>45189</v>
      </c>
      <c r="N4297" s="2"/>
      <c r="O4297" s="5" t="s">
        <v>1294</v>
      </c>
      <c r="P4297" s="2"/>
      <c r="Q4297" s="2"/>
      <c r="R4297" s="1"/>
      <c r="S4297" s="45"/>
      <c r="T4297" s="31"/>
    </row>
    <row r="4298" spans="1:20" hidden="1" x14ac:dyDescent="0.25">
      <c r="A4298" s="57">
        <v>30716898</v>
      </c>
      <c r="B4298" s="58">
        <v>45190</v>
      </c>
      <c r="C4298" s="2" t="s">
        <v>1182</v>
      </c>
      <c r="D4298" s="59" t="s">
        <v>255</v>
      </c>
      <c r="E4298" s="34" t="s">
        <v>6</v>
      </c>
      <c r="F4298" s="34">
        <v>131255</v>
      </c>
      <c r="G4298" s="1" t="s">
        <v>422</v>
      </c>
      <c r="H4298" s="46">
        <v>16507.89</v>
      </c>
      <c r="I4298" s="46">
        <v>462.22</v>
      </c>
      <c r="J4298" s="56">
        <v>559</v>
      </c>
      <c r="K4298" s="34"/>
      <c r="L4298" s="34" t="s">
        <v>655</v>
      </c>
      <c r="M4298" s="5">
        <v>45189</v>
      </c>
      <c r="N4298" s="2"/>
      <c r="O4298" s="5">
        <v>45195</v>
      </c>
      <c r="P4298" s="2"/>
      <c r="Q4298" s="2"/>
      <c r="R4298" s="1"/>
      <c r="S4298" s="45"/>
      <c r="T4298" s="31"/>
    </row>
    <row r="4299" spans="1:20" hidden="1" x14ac:dyDescent="0.25">
      <c r="A4299" s="57">
        <v>30725698</v>
      </c>
      <c r="B4299" s="58">
        <v>45191</v>
      </c>
      <c r="C4299" s="2" t="s">
        <v>1182</v>
      </c>
      <c r="D4299" s="59" t="s">
        <v>1195</v>
      </c>
      <c r="E4299" s="34" t="s">
        <v>143</v>
      </c>
      <c r="F4299" s="34">
        <v>131256</v>
      </c>
      <c r="G4299" s="1" t="s">
        <v>424</v>
      </c>
      <c r="H4299" s="46">
        <v>9495.57</v>
      </c>
      <c r="I4299" s="46">
        <v>1068.8599999999999</v>
      </c>
      <c r="J4299" s="56">
        <v>316</v>
      </c>
      <c r="K4299" s="34"/>
      <c r="L4299" s="34" t="s">
        <v>1124</v>
      </c>
      <c r="M4299" s="5">
        <v>45189</v>
      </c>
      <c r="N4299" s="2" t="s">
        <v>1408</v>
      </c>
      <c r="O4299" s="2">
        <v>45218</v>
      </c>
      <c r="P4299" s="2"/>
      <c r="Q4299" s="2"/>
      <c r="R4299" s="1"/>
      <c r="S4299" s="45"/>
      <c r="T4299" s="31"/>
    </row>
    <row r="4300" spans="1:20" hidden="1" x14ac:dyDescent="0.25">
      <c r="A4300" s="57">
        <v>30868598</v>
      </c>
      <c r="B4300" s="58">
        <v>45202</v>
      </c>
      <c r="C4300" s="2" t="s">
        <v>1182</v>
      </c>
      <c r="D4300" s="59" t="s">
        <v>86</v>
      </c>
      <c r="E4300" s="34" t="s">
        <v>80</v>
      </c>
      <c r="F4300" s="34">
        <v>131257</v>
      </c>
      <c r="G4300" s="1" t="s">
        <v>423</v>
      </c>
      <c r="H4300" s="46">
        <v>168983.1</v>
      </c>
      <c r="I4300" s="46">
        <v>635.53</v>
      </c>
      <c r="J4300" s="56">
        <v>6853</v>
      </c>
      <c r="K4300" s="34"/>
      <c r="L4300" s="34" t="s">
        <v>799</v>
      </c>
      <c r="M4300" s="5">
        <v>45189</v>
      </c>
      <c r="N4300" s="2" t="s">
        <v>1407</v>
      </c>
      <c r="O4300" s="5">
        <v>45208</v>
      </c>
      <c r="P4300" s="2"/>
      <c r="Q4300" s="2"/>
      <c r="R4300" s="1"/>
      <c r="S4300" s="45"/>
      <c r="T4300" s="31"/>
    </row>
    <row r="4301" spans="1:20" hidden="1" x14ac:dyDescent="0.25">
      <c r="A4301" s="57">
        <v>30888098</v>
      </c>
      <c r="B4301" s="58">
        <v>45191</v>
      </c>
      <c r="C4301" s="2" t="s">
        <v>1182</v>
      </c>
      <c r="D4301" s="59" t="s">
        <v>162</v>
      </c>
      <c r="E4301" s="34" t="s">
        <v>163</v>
      </c>
      <c r="F4301" s="34">
        <v>131259</v>
      </c>
      <c r="G4301" s="1" t="s">
        <v>424</v>
      </c>
      <c r="H4301" s="46">
        <v>60189.25</v>
      </c>
      <c r="I4301" s="46">
        <v>5030.22</v>
      </c>
      <c r="J4301" s="56">
        <v>2107</v>
      </c>
      <c r="K4301" s="34"/>
      <c r="L4301" s="34" t="s">
        <v>1124</v>
      </c>
      <c r="M4301" s="5">
        <v>45189</v>
      </c>
      <c r="N4301" s="2" t="s">
        <v>1407</v>
      </c>
      <c r="O4301" s="5">
        <v>45226</v>
      </c>
      <c r="P4301" s="2"/>
      <c r="Q4301" s="2"/>
      <c r="R4301" s="1"/>
      <c r="S4301" s="45"/>
      <c r="T4301" s="31"/>
    </row>
    <row r="4302" spans="1:20" hidden="1" x14ac:dyDescent="0.25">
      <c r="A4302" s="57">
        <v>30920198</v>
      </c>
      <c r="B4302" s="58">
        <v>45202</v>
      </c>
      <c r="C4302" s="2" t="s">
        <v>1182</v>
      </c>
      <c r="D4302" s="59" t="s">
        <v>772</v>
      </c>
      <c r="E4302" s="34" t="s">
        <v>80</v>
      </c>
      <c r="F4302" s="34">
        <v>131260</v>
      </c>
      <c r="G4302" s="1" t="s">
        <v>423</v>
      </c>
      <c r="H4302" s="46">
        <v>12059</v>
      </c>
      <c r="I4302" s="46">
        <v>480.06</v>
      </c>
      <c r="J4302" s="56">
        <v>0</v>
      </c>
      <c r="K4302" s="34"/>
      <c r="L4302" s="34" t="s">
        <v>799</v>
      </c>
      <c r="M4302" s="5">
        <v>45189</v>
      </c>
      <c r="N4302" s="2" t="s">
        <v>1407</v>
      </c>
      <c r="O4302" s="5">
        <v>45210</v>
      </c>
      <c r="P4302" s="2"/>
      <c r="Q4302" s="2"/>
      <c r="R4302" s="1"/>
      <c r="S4302" s="45"/>
      <c r="T4302" s="31"/>
    </row>
    <row r="4303" spans="1:20" hidden="1" x14ac:dyDescent="0.25">
      <c r="A4303" s="57">
        <v>30867998</v>
      </c>
      <c r="B4303" s="58">
        <v>45195</v>
      </c>
      <c r="C4303" s="2" t="s">
        <v>1182</v>
      </c>
      <c r="D4303" s="59" t="s">
        <v>934</v>
      </c>
      <c r="E4303" s="34" t="s">
        <v>28</v>
      </c>
      <c r="F4303" s="34">
        <v>131261</v>
      </c>
      <c r="G4303" s="1" t="s">
        <v>425</v>
      </c>
      <c r="H4303" s="46">
        <v>12809</v>
      </c>
      <c r="I4303" s="46">
        <v>670.91</v>
      </c>
      <c r="J4303" s="56">
        <v>428.47</v>
      </c>
      <c r="K4303" s="34"/>
      <c r="L4303" s="34" t="s">
        <v>1124</v>
      </c>
      <c r="M4303" s="5">
        <v>45189</v>
      </c>
      <c r="N4303" s="2" t="s">
        <v>1407</v>
      </c>
      <c r="O4303" s="5">
        <v>45212</v>
      </c>
      <c r="P4303" s="2"/>
      <c r="Q4303" s="2"/>
      <c r="R4303" s="1"/>
      <c r="S4303" s="45"/>
      <c r="T4303" s="31"/>
    </row>
    <row r="4304" spans="1:20" hidden="1" x14ac:dyDescent="0.25">
      <c r="A4304" s="57">
        <v>30813598</v>
      </c>
      <c r="B4304" s="58">
        <v>45190</v>
      </c>
      <c r="C4304" s="2" t="s">
        <v>1182</v>
      </c>
      <c r="D4304" s="59" t="s">
        <v>482</v>
      </c>
      <c r="E4304" s="34" t="s">
        <v>6</v>
      </c>
      <c r="F4304" s="34">
        <v>131263</v>
      </c>
      <c r="G4304" s="1" t="s">
        <v>422</v>
      </c>
      <c r="H4304" s="46">
        <v>9034.6200000000008</v>
      </c>
      <c r="I4304" s="46">
        <v>271.04000000000002</v>
      </c>
      <c r="J4304" s="56">
        <v>303</v>
      </c>
      <c r="K4304" s="34"/>
      <c r="L4304" s="34" t="s">
        <v>655</v>
      </c>
      <c r="M4304" s="5">
        <v>45189</v>
      </c>
      <c r="N4304" s="2" t="s">
        <v>1407</v>
      </c>
      <c r="O4304" s="5" t="s">
        <v>1305</v>
      </c>
      <c r="P4304" s="2"/>
      <c r="Q4304" s="2"/>
      <c r="R4304" s="1"/>
      <c r="S4304" s="45"/>
      <c r="T4304" s="31"/>
    </row>
    <row r="4305" spans="1:20" hidden="1" x14ac:dyDescent="0.25">
      <c r="A4305" s="57">
        <v>30866698</v>
      </c>
      <c r="B4305" s="58">
        <v>45191</v>
      </c>
      <c r="C4305" s="2" t="s">
        <v>1182</v>
      </c>
      <c r="D4305" s="59" t="s">
        <v>4</v>
      </c>
      <c r="E4305" s="34" t="s">
        <v>5</v>
      </c>
      <c r="F4305" s="34">
        <v>131264</v>
      </c>
      <c r="G4305" s="1" t="s">
        <v>422</v>
      </c>
      <c r="H4305" s="46">
        <v>45547</v>
      </c>
      <c r="I4305" s="46">
        <v>1540.97</v>
      </c>
      <c r="J4305" s="56">
        <v>1675</v>
      </c>
      <c r="K4305" s="34"/>
      <c r="L4305" s="34" t="s">
        <v>659</v>
      </c>
      <c r="M4305" s="5">
        <v>45189</v>
      </c>
      <c r="N4305" s="2" t="s">
        <v>1407</v>
      </c>
      <c r="O4305" s="5">
        <v>45209</v>
      </c>
      <c r="P4305" s="2"/>
      <c r="Q4305" s="2"/>
      <c r="R4305" s="1"/>
      <c r="S4305" s="45"/>
      <c r="T4305" s="31"/>
    </row>
    <row r="4306" spans="1:20" hidden="1" x14ac:dyDescent="0.25">
      <c r="A4306" s="57">
        <v>31061898</v>
      </c>
      <c r="B4306" s="58">
        <v>45191</v>
      </c>
      <c r="C4306" s="2" t="s">
        <v>1182</v>
      </c>
      <c r="D4306" s="59" t="s">
        <v>1265</v>
      </c>
      <c r="E4306" s="34" t="s">
        <v>28</v>
      </c>
      <c r="F4306" s="34">
        <v>131265</v>
      </c>
      <c r="G4306" s="1" t="s">
        <v>425</v>
      </c>
      <c r="H4306" s="46">
        <v>5869</v>
      </c>
      <c r="I4306" s="46">
        <v>356.75</v>
      </c>
      <c r="J4306" s="56">
        <v>194</v>
      </c>
      <c r="K4306" s="34"/>
      <c r="L4306" s="34" t="s">
        <v>1124</v>
      </c>
      <c r="M4306" s="5">
        <v>45189</v>
      </c>
      <c r="N4306" s="2" t="s">
        <v>1408</v>
      </c>
      <c r="O4306" s="2">
        <v>45205</v>
      </c>
      <c r="P4306" s="2"/>
      <c r="Q4306" s="2"/>
      <c r="R4306" s="1"/>
      <c r="S4306" s="45"/>
      <c r="T4306" s="31"/>
    </row>
    <row r="4307" spans="1:20" hidden="1" x14ac:dyDescent="0.25">
      <c r="A4307" s="57">
        <v>30908198</v>
      </c>
      <c r="B4307" s="58">
        <v>45191</v>
      </c>
      <c r="C4307" s="2" t="s">
        <v>1182</v>
      </c>
      <c r="D4307" s="59" t="s">
        <v>752</v>
      </c>
      <c r="E4307" s="34" t="s">
        <v>5</v>
      </c>
      <c r="F4307" s="34">
        <v>131266</v>
      </c>
      <c r="G4307" s="1" t="s">
        <v>422</v>
      </c>
      <c r="H4307" s="46">
        <v>9419</v>
      </c>
      <c r="I4307" s="46">
        <v>305.66000000000003</v>
      </c>
      <c r="J4307" s="56">
        <v>303</v>
      </c>
      <c r="K4307" s="34"/>
      <c r="L4307" s="34" t="s">
        <v>659</v>
      </c>
      <c r="M4307" s="5">
        <v>45189</v>
      </c>
      <c r="N4307" s="2"/>
      <c r="O4307" s="5">
        <v>45204</v>
      </c>
      <c r="P4307" s="2"/>
      <c r="Q4307" s="2"/>
      <c r="R4307" s="1"/>
      <c r="S4307" s="45"/>
      <c r="T4307" s="31"/>
    </row>
    <row r="4308" spans="1:20" hidden="1" x14ac:dyDescent="0.25">
      <c r="A4308" s="57">
        <v>30872798</v>
      </c>
      <c r="B4308" s="58">
        <v>45194</v>
      </c>
      <c r="C4308" s="2" t="s">
        <v>1182</v>
      </c>
      <c r="D4308" s="59" t="s">
        <v>34</v>
      </c>
      <c r="E4308" s="34" t="s">
        <v>28</v>
      </c>
      <c r="F4308" s="34">
        <v>131267</v>
      </c>
      <c r="G4308" s="1" t="s">
        <v>425</v>
      </c>
      <c r="H4308" s="46">
        <v>13619</v>
      </c>
      <c r="I4308" s="46">
        <v>626.99</v>
      </c>
      <c r="J4308" s="56">
        <v>494</v>
      </c>
      <c r="K4308" s="34"/>
      <c r="L4308" s="34" t="s">
        <v>798</v>
      </c>
      <c r="M4308" s="5">
        <v>45189</v>
      </c>
      <c r="N4308" s="2" t="s">
        <v>1407</v>
      </c>
      <c r="O4308" s="5">
        <v>45208</v>
      </c>
      <c r="P4308" s="2"/>
      <c r="Q4308" s="2"/>
      <c r="R4308" s="1"/>
      <c r="S4308" s="45"/>
      <c r="T4308" s="31"/>
    </row>
    <row r="4309" spans="1:20" hidden="1" x14ac:dyDescent="0.25">
      <c r="A4309" s="57">
        <v>30766998</v>
      </c>
      <c r="B4309" s="58">
        <v>45191</v>
      </c>
      <c r="C4309" s="2" t="s">
        <v>1182</v>
      </c>
      <c r="D4309" s="59" t="s">
        <v>345</v>
      </c>
      <c r="E4309" s="34" t="s">
        <v>6</v>
      </c>
      <c r="F4309" s="34">
        <v>131268</v>
      </c>
      <c r="G4309" s="1" t="s">
        <v>422</v>
      </c>
      <c r="H4309" s="46">
        <v>9126.81</v>
      </c>
      <c r="I4309" s="46">
        <v>273.8</v>
      </c>
      <c r="J4309" s="56">
        <v>315</v>
      </c>
      <c r="K4309" s="34"/>
      <c r="L4309" s="34" t="s">
        <v>655</v>
      </c>
      <c r="M4309" s="5">
        <v>45189</v>
      </c>
      <c r="N4309" s="2" t="s">
        <v>1408</v>
      </c>
      <c r="O4309" s="5" t="s">
        <v>1305</v>
      </c>
      <c r="P4309" s="2"/>
      <c r="Q4309" s="2"/>
      <c r="R4309" s="1"/>
      <c r="S4309" s="45"/>
      <c r="T4309" s="31"/>
    </row>
    <row r="4310" spans="1:20" hidden="1" x14ac:dyDescent="0.25">
      <c r="A4310" s="57">
        <v>30726398</v>
      </c>
      <c r="B4310" s="58">
        <v>45195</v>
      </c>
      <c r="C4310" s="2" t="s">
        <v>1182</v>
      </c>
      <c r="D4310" s="59" t="s">
        <v>853</v>
      </c>
      <c r="E4310" s="34" t="s">
        <v>80</v>
      </c>
      <c r="F4310" s="34">
        <v>131269</v>
      </c>
      <c r="G4310" s="1" t="s">
        <v>423</v>
      </c>
      <c r="H4310" s="46">
        <v>10839</v>
      </c>
      <c r="I4310" s="46">
        <v>396.05</v>
      </c>
      <c r="J4310" s="56">
        <v>374</v>
      </c>
      <c r="K4310" s="34"/>
      <c r="L4310" s="34" t="s">
        <v>799</v>
      </c>
      <c r="M4310" s="5">
        <v>45189</v>
      </c>
      <c r="N4310" s="2" t="s">
        <v>1408</v>
      </c>
      <c r="O4310" s="5">
        <v>45198</v>
      </c>
      <c r="P4310" s="5"/>
      <c r="Q4310" s="2"/>
      <c r="R4310" s="1"/>
      <c r="S4310" s="45"/>
      <c r="T4310" s="31"/>
    </row>
    <row r="4311" spans="1:20" hidden="1" x14ac:dyDescent="0.25">
      <c r="A4311" s="57">
        <v>30897998</v>
      </c>
      <c r="B4311" s="58">
        <v>45191</v>
      </c>
      <c r="C4311" s="2" t="s">
        <v>1182</v>
      </c>
      <c r="D4311" s="59" t="s">
        <v>921</v>
      </c>
      <c r="E4311" s="34" t="s">
        <v>80</v>
      </c>
      <c r="F4311" s="34">
        <v>131272</v>
      </c>
      <c r="G4311" s="1" t="s">
        <v>423</v>
      </c>
      <c r="H4311" s="46">
        <v>14809</v>
      </c>
      <c r="I4311" s="46">
        <v>580.19000000000005</v>
      </c>
      <c r="J4311" s="56">
        <v>540</v>
      </c>
      <c r="K4311" s="34"/>
      <c r="L4311" s="34" t="s">
        <v>844</v>
      </c>
      <c r="M4311" s="5">
        <v>45189</v>
      </c>
      <c r="N4311" s="2"/>
      <c r="O4311" s="5" t="s">
        <v>1294</v>
      </c>
      <c r="P4311" s="2"/>
      <c r="Q4311" s="2"/>
      <c r="R4311" s="1"/>
      <c r="S4311" s="45"/>
      <c r="T4311" s="31"/>
    </row>
    <row r="4312" spans="1:20" hidden="1" x14ac:dyDescent="0.25">
      <c r="A4312" s="57">
        <v>30580298</v>
      </c>
      <c r="B4312" s="58">
        <v>45191</v>
      </c>
      <c r="C4312" s="2" t="s">
        <v>1182</v>
      </c>
      <c r="D4312" s="59" t="s">
        <v>849</v>
      </c>
      <c r="E4312" s="34" t="s">
        <v>5</v>
      </c>
      <c r="F4312" s="34">
        <v>131273</v>
      </c>
      <c r="G4312" s="1" t="s">
        <v>422</v>
      </c>
      <c r="H4312" s="46">
        <v>9168.83</v>
      </c>
      <c r="I4312" s="46">
        <v>295.16000000000003</v>
      </c>
      <c r="J4312" s="56">
        <v>287</v>
      </c>
      <c r="K4312" s="34"/>
      <c r="L4312" s="34" t="s">
        <v>659</v>
      </c>
      <c r="M4312" s="5">
        <v>45189</v>
      </c>
      <c r="N4312" s="2"/>
      <c r="O4312" s="5">
        <v>45201</v>
      </c>
      <c r="P4312" s="2"/>
      <c r="Q4312" s="2"/>
      <c r="R4312" s="1"/>
      <c r="S4312" s="45"/>
      <c r="T4312" s="31"/>
    </row>
    <row r="4313" spans="1:20" hidden="1" x14ac:dyDescent="0.25">
      <c r="A4313" s="57">
        <v>30840398</v>
      </c>
      <c r="B4313" s="58">
        <v>45191</v>
      </c>
      <c r="C4313" s="2" t="s">
        <v>1182</v>
      </c>
      <c r="D4313" s="59" t="s">
        <v>8</v>
      </c>
      <c r="E4313" s="34" t="s">
        <v>5</v>
      </c>
      <c r="F4313" s="34">
        <v>131274</v>
      </c>
      <c r="G4313" s="1" t="s">
        <v>422</v>
      </c>
      <c r="H4313" s="46">
        <v>5869</v>
      </c>
      <c r="I4313" s="46">
        <v>192.32</v>
      </c>
      <c r="J4313" s="56">
        <v>195</v>
      </c>
      <c r="K4313" s="34"/>
      <c r="L4313" s="34" t="s">
        <v>659</v>
      </c>
      <c r="M4313" s="5">
        <v>45189</v>
      </c>
      <c r="N4313" s="2" t="s">
        <v>1408</v>
      </c>
      <c r="O4313" s="5">
        <v>45202</v>
      </c>
      <c r="P4313" s="2"/>
      <c r="Q4313" s="2"/>
      <c r="R4313" s="1"/>
      <c r="S4313" s="45"/>
      <c r="T4313" s="31"/>
    </row>
    <row r="4314" spans="1:20" hidden="1" x14ac:dyDescent="0.25">
      <c r="A4314" s="57">
        <v>30915398</v>
      </c>
      <c r="B4314" s="58">
        <v>45191</v>
      </c>
      <c r="C4314" s="2" t="s">
        <v>1182</v>
      </c>
      <c r="D4314" s="59" t="s">
        <v>856</v>
      </c>
      <c r="E4314" s="34" t="s">
        <v>80</v>
      </c>
      <c r="F4314" s="34">
        <v>131276</v>
      </c>
      <c r="G4314" s="1" t="s">
        <v>423</v>
      </c>
      <c r="H4314" s="46">
        <v>13899</v>
      </c>
      <c r="I4314" s="46">
        <v>544.54</v>
      </c>
      <c r="J4314" s="56">
        <v>470</v>
      </c>
      <c r="K4314" s="34"/>
      <c r="L4314" s="34" t="s">
        <v>844</v>
      </c>
      <c r="M4314" s="5">
        <v>45189</v>
      </c>
      <c r="N4314" s="2"/>
      <c r="O4314" s="5" t="s">
        <v>1294</v>
      </c>
      <c r="P4314" s="2"/>
      <c r="Q4314" s="2"/>
      <c r="R4314" s="1"/>
      <c r="S4314" s="45"/>
      <c r="T4314" s="31"/>
    </row>
    <row r="4315" spans="1:20" hidden="1" x14ac:dyDescent="0.25">
      <c r="A4315" s="57">
        <v>30785698</v>
      </c>
      <c r="B4315" s="58">
        <v>45202</v>
      </c>
      <c r="C4315" s="2" t="s">
        <v>1182</v>
      </c>
      <c r="D4315" s="59" t="s">
        <v>86</v>
      </c>
      <c r="E4315" s="34" t="s">
        <v>80</v>
      </c>
      <c r="F4315" s="34">
        <v>131277</v>
      </c>
      <c r="G4315" s="1" t="s">
        <v>423</v>
      </c>
      <c r="H4315" s="46">
        <v>9109</v>
      </c>
      <c r="I4315" s="46">
        <v>1092.98</v>
      </c>
      <c r="J4315" s="56">
        <v>290</v>
      </c>
      <c r="K4315" s="34"/>
      <c r="L4315" s="34" t="s">
        <v>799</v>
      </c>
      <c r="M4315" s="5">
        <v>45189</v>
      </c>
      <c r="N4315" s="2" t="s">
        <v>1407</v>
      </c>
      <c r="O4315" s="5">
        <v>45208</v>
      </c>
      <c r="P4315" s="2"/>
      <c r="Q4315" s="2"/>
      <c r="R4315" s="1"/>
      <c r="S4315" s="45"/>
      <c r="T4315" s="31"/>
    </row>
    <row r="4316" spans="1:20" hidden="1" x14ac:dyDescent="0.25">
      <c r="A4316" s="57">
        <v>30919898</v>
      </c>
      <c r="B4316" s="58">
        <v>45190</v>
      </c>
      <c r="C4316" s="2" t="s">
        <v>1182</v>
      </c>
      <c r="D4316" s="59" t="s">
        <v>352</v>
      </c>
      <c r="E4316" s="34" t="s">
        <v>6</v>
      </c>
      <c r="F4316" s="34">
        <v>131278</v>
      </c>
      <c r="G4316" s="1" t="s">
        <v>422</v>
      </c>
      <c r="H4316" s="46">
        <v>10624.03</v>
      </c>
      <c r="I4316" s="46">
        <v>318.72000000000003</v>
      </c>
      <c r="J4316" s="56">
        <v>319</v>
      </c>
      <c r="K4316" s="34"/>
      <c r="L4316" s="34" t="s">
        <v>655</v>
      </c>
      <c r="M4316" s="5">
        <v>45189</v>
      </c>
      <c r="N4316" s="2" t="s">
        <v>1407</v>
      </c>
      <c r="O4316" s="5" t="s">
        <v>1305</v>
      </c>
      <c r="P4316" s="2"/>
      <c r="Q4316" s="2"/>
      <c r="R4316" s="1"/>
      <c r="S4316" s="45"/>
      <c r="T4316" s="31"/>
    </row>
    <row r="4317" spans="1:20" hidden="1" x14ac:dyDescent="0.25">
      <c r="A4317" s="57">
        <v>30892498</v>
      </c>
      <c r="B4317" s="58">
        <v>45191</v>
      </c>
      <c r="C4317" s="2" t="s">
        <v>1182</v>
      </c>
      <c r="D4317" s="59" t="s">
        <v>1011</v>
      </c>
      <c r="E4317" s="34" t="s">
        <v>421</v>
      </c>
      <c r="F4317" s="34">
        <v>131279</v>
      </c>
      <c r="G4317" s="1" t="s">
        <v>424</v>
      </c>
      <c r="H4317" s="46">
        <v>22500</v>
      </c>
      <c r="I4317" s="46">
        <v>2305.44</v>
      </c>
      <c r="J4317" s="56">
        <v>748</v>
      </c>
      <c r="K4317" s="34"/>
      <c r="L4317" s="34" t="s">
        <v>1124</v>
      </c>
      <c r="M4317" s="5">
        <v>45189</v>
      </c>
      <c r="N4317" s="2" t="s">
        <v>1407</v>
      </c>
      <c r="O4317" s="5">
        <v>45237</v>
      </c>
      <c r="P4317" s="2"/>
      <c r="Q4317" s="2"/>
      <c r="R4317" s="1"/>
      <c r="S4317" s="45"/>
      <c r="T4317" s="31"/>
    </row>
    <row r="4318" spans="1:20" hidden="1" x14ac:dyDescent="0.25">
      <c r="A4318" s="57">
        <v>30923598</v>
      </c>
      <c r="B4318" s="58">
        <v>45191</v>
      </c>
      <c r="C4318" s="2" t="s">
        <v>1182</v>
      </c>
      <c r="D4318" s="59" t="s">
        <v>834</v>
      </c>
      <c r="E4318" s="34" t="s">
        <v>80</v>
      </c>
      <c r="F4318" s="34">
        <v>131280</v>
      </c>
      <c r="G4318" s="1" t="s">
        <v>423</v>
      </c>
      <c r="H4318" s="46">
        <v>6529</v>
      </c>
      <c r="I4318" s="46">
        <v>255.8</v>
      </c>
      <c r="J4318" s="56">
        <v>226</v>
      </c>
      <c r="K4318" s="34"/>
      <c r="L4318" s="34" t="s">
        <v>844</v>
      </c>
      <c r="M4318" s="5">
        <v>45189</v>
      </c>
      <c r="N4318" s="2"/>
      <c r="O4318" s="5" t="s">
        <v>1294</v>
      </c>
      <c r="P4318" s="2"/>
      <c r="Q4318" s="2"/>
      <c r="R4318" s="1"/>
      <c r="S4318" s="45"/>
      <c r="T4318" s="31"/>
    </row>
    <row r="4319" spans="1:20" hidden="1" x14ac:dyDescent="0.25">
      <c r="A4319" s="57">
        <v>30571798</v>
      </c>
      <c r="B4319" s="58">
        <v>45191</v>
      </c>
      <c r="C4319" s="2" t="s">
        <v>1182</v>
      </c>
      <c r="D4319" s="59" t="s">
        <v>834</v>
      </c>
      <c r="E4319" s="34" t="s">
        <v>80</v>
      </c>
      <c r="F4319" s="34">
        <v>131281</v>
      </c>
      <c r="G4319" s="1" t="s">
        <v>423</v>
      </c>
      <c r="H4319" s="46">
        <v>8569</v>
      </c>
      <c r="I4319" s="46">
        <v>335.72</v>
      </c>
      <c r="J4319" s="56">
        <v>287</v>
      </c>
      <c r="K4319" s="34"/>
      <c r="L4319" s="34" t="s">
        <v>844</v>
      </c>
      <c r="M4319" s="5">
        <v>45189</v>
      </c>
      <c r="N4319" s="2"/>
      <c r="O4319" s="5" t="s">
        <v>1294</v>
      </c>
      <c r="P4319" s="2"/>
      <c r="Q4319" s="2"/>
      <c r="R4319" s="1"/>
      <c r="S4319" s="45"/>
      <c r="T4319" s="31"/>
    </row>
    <row r="4320" spans="1:20" hidden="1" x14ac:dyDescent="0.25">
      <c r="A4320" s="57">
        <v>30891298</v>
      </c>
      <c r="B4320" s="58">
        <v>45191</v>
      </c>
      <c r="C4320" s="2" t="s">
        <v>1182</v>
      </c>
      <c r="D4320" s="59" t="s">
        <v>855</v>
      </c>
      <c r="E4320" s="34" t="s">
        <v>80</v>
      </c>
      <c r="F4320" s="34">
        <v>131283</v>
      </c>
      <c r="G4320" s="1" t="s">
        <v>423</v>
      </c>
      <c r="H4320" s="46">
        <v>18659</v>
      </c>
      <c r="I4320" s="46">
        <v>731.03</v>
      </c>
      <c r="J4320" s="56">
        <v>688</v>
      </c>
      <c r="K4320" s="34"/>
      <c r="L4320" s="34" t="s">
        <v>844</v>
      </c>
      <c r="M4320" s="5">
        <v>45189</v>
      </c>
      <c r="N4320" s="2"/>
      <c r="O4320" s="5" t="s">
        <v>1294</v>
      </c>
      <c r="P4320" s="2"/>
      <c r="Q4320" s="2"/>
      <c r="R4320" s="1"/>
      <c r="S4320" s="45"/>
      <c r="T4320" s="31"/>
    </row>
    <row r="4321" spans="1:20" hidden="1" x14ac:dyDescent="0.25">
      <c r="A4321" s="57">
        <v>30196098</v>
      </c>
      <c r="B4321" s="58">
        <v>45191</v>
      </c>
      <c r="C4321" s="2" t="s">
        <v>1182</v>
      </c>
      <c r="D4321" s="59" t="s">
        <v>1277</v>
      </c>
      <c r="E4321" s="34" t="s">
        <v>6</v>
      </c>
      <c r="F4321" s="34">
        <v>131284</v>
      </c>
      <c r="G4321" s="1" t="s">
        <v>422</v>
      </c>
      <c r="H4321" s="46">
        <v>48938.559999999998</v>
      </c>
      <c r="I4321" s="46">
        <v>1468.16</v>
      </c>
      <c r="J4321" s="56">
        <v>1510</v>
      </c>
      <c r="K4321" s="34"/>
      <c r="L4321" s="34" t="s">
        <v>655</v>
      </c>
      <c r="M4321" s="5">
        <v>45189</v>
      </c>
      <c r="N4321" s="2" t="s">
        <v>1407</v>
      </c>
      <c r="O4321" s="5" t="s">
        <v>1306</v>
      </c>
      <c r="P4321" s="2"/>
      <c r="Q4321" s="2"/>
      <c r="R4321" s="1"/>
      <c r="S4321" s="45"/>
      <c r="T4321" s="31"/>
    </row>
    <row r="4322" spans="1:20" hidden="1" x14ac:dyDescent="0.25">
      <c r="A4322" s="57">
        <v>30633698</v>
      </c>
      <c r="B4322" s="58">
        <v>45190</v>
      </c>
      <c r="C4322" s="2" t="s">
        <v>1182</v>
      </c>
      <c r="D4322" s="59" t="s">
        <v>1261</v>
      </c>
      <c r="E4322" s="34" t="s">
        <v>6</v>
      </c>
      <c r="F4322" s="34">
        <v>131286</v>
      </c>
      <c r="G4322" s="1" t="s">
        <v>422</v>
      </c>
      <c r="H4322" s="46">
        <v>9219</v>
      </c>
      <c r="I4322" s="46">
        <v>276.57</v>
      </c>
      <c r="J4322" s="56">
        <v>316</v>
      </c>
      <c r="K4322" s="34"/>
      <c r="L4322" s="34" t="s">
        <v>655</v>
      </c>
      <c r="M4322" s="5">
        <v>45189</v>
      </c>
      <c r="N4322" s="2" t="s">
        <v>1408</v>
      </c>
      <c r="O4322" s="5">
        <v>45198</v>
      </c>
      <c r="P4322" s="2"/>
      <c r="Q4322" s="2"/>
      <c r="R4322" s="1"/>
      <c r="S4322" s="45"/>
      <c r="T4322" s="31"/>
    </row>
    <row r="4323" spans="1:20" hidden="1" x14ac:dyDescent="0.25">
      <c r="A4323" s="94">
        <v>30346098</v>
      </c>
      <c r="B4323" s="95">
        <v>45190</v>
      </c>
      <c r="C4323" s="72" t="s">
        <v>1182</v>
      </c>
      <c r="D4323" s="96" t="s">
        <v>874</v>
      </c>
      <c r="E4323" s="84" t="s">
        <v>49</v>
      </c>
      <c r="F4323" s="84">
        <v>131287</v>
      </c>
      <c r="G4323" s="39" t="s">
        <v>424</v>
      </c>
      <c r="H4323" s="86">
        <v>7882.59</v>
      </c>
      <c r="I4323" s="86">
        <v>806.29</v>
      </c>
      <c r="J4323" s="87">
        <v>253</v>
      </c>
      <c r="K4323" s="88"/>
      <c r="L4323" s="84" t="s">
        <v>959</v>
      </c>
      <c r="M4323" s="73">
        <v>45189</v>
      </c>
      <c r="N4323" s="2" t="s">
        <v>1407</v>
      </c>
      <c r="O4323" s="5">
        <v>45209</v>
      </c>
      <c r="P4323" s="2"/>
      <c r="Q4323" s="2"/>
      <c r="R4323" s="1"/>
      <c r="S4323" s="45"/>
      <c r="T4323" s="31"/>
    </row>
    <row r="4324" spans="1:20" hidden="1" x14ac:dyDescent="0.25">
      <c r="A4324" s="57">
        <v>30820698</v>
      </c>
      <c r="B4324" s="58">
        <v>45191</v>
      </c>
      <c r="C4324" s="2" t="s">
        <v>1182</v>
      </c>
      <c r="D4324" s="59" t="s">
        <v>482</v>
      </c>
      <c r="E4324" s="34" t="s">
        <v>6</v>
      </c>
      <c r="F4324" s="34">
        <v>131288</v>
      </c>
      <c r="G4324" s="1" t="s">
        <v>422</v>
      </c>
      <c r="H4324" s="46">
        <v>7000</v>
      </c>
      <c r="I4324" s="46">
        <v>250</v>
      </c>
      <c r="J4324" s="56">
        <v>238</v>
      </c>
      <c r="K4324" s="34"/>
      <c r="L4324" s="34" t="s">
        <v>655</v>
      </c>
      <c r="M4324" s="5">
        <v>45189</v>
      </c>
      <c r="N4324" s="2" t="s">
        <v>1408</v>
      </c>
      <c r="O4324" s="5">
        <v>45203</v>
      </c>
      <c r="P4324" s="2"/>
      <c r="Q4324" s="2"/>
      <c r="R4324" s="1"/>
      <c r="S4324" s="45"/>
      <c r="T4324" s="31"/>
    </row>
    <row r="4325" spans="1:20" hidden="1" x14ac:dyDescent="0.25">
      <c r="A4325" s="57">
        <v>30755898</v>
      </c>
      <c r="B4325" s="58">
        <v>45190</v>
      </c>
      <c r="C4325" s="2" t="s">
        <v>1182</v>
      </c>
      <c r="D4325" s="59" t="s">
        <v>1261</v>
      </c>
      <c r="E4325" s="34" t="s">
        <v>6</v>
      </c>
      <c r="F4325" s="34">
        <v>131289</v>
      </c>
      <c r="G4325" s="1" t="s">
        <v>422</v>
      </c>
      <c r="H4325" s="46">
        <v>9809</v>
      </c>
      <c r="I4325" s="46">
        <v>294.27</v>
      </c>
      <c r="J4325" s="56">
        <v>346</v>
      </c>
      <c r="K4325" s="34"/>
      <c r="L4325" s="34" t="s">
        <v>655</v>
      </c>
      <c r="M4325" s="5">
        <v>45189</v>
      </c>
      <c r="N4325" s="2"/>
      <c r="O4325" s="5">
        <v>45198</v>
      </c>
      <c r="P4325" s="2"/>
      <c r="Q4325" s="2"/>
      <c r="R4325" s="1"/>
      <c r="S4325" s="45"/>
      <c r="T4325" s="31"/>
    </row>
    <row r="4326" spans="1:20" hidden="1" x14ac:dyDescent="0.25">
      <c r="A4326" s="57">
        <v>30951898</v>
      </c>
      <c r="B4326" s="58">
        <v>45191</v>
      </c>
      <c r="C4326" s="2" t="s">
        <v>1182</v>
      </c>
      <c r="D4326" s="59" t="s">
        <v>823</v>
      </c>
      <c r="E4326" s="34" t="s">
        <v>80</v>
      </c>
      <c r="F4326" s="34">
        <v>131290</v>
      </c>
      <c r="G4326" s="1" t="s">
        <v>423</v>
      </c>
      <c r="H4326" s="46">
        <v>9219</v>
      </c>
      <c r="I4326" s="46">
        <v>361.19</v>
      </c>
      <c r="J4326" s="56">
        <v>316</v>
      </c>
      <c r="K4326" s="34"/>
      <c r="L4326" s="34" t="s">
        <v>844</v>
      </c>
      <c r="M4326" s="5">
        <v>45189</v>
      </c>
      <c r="N4326" s="2"/>
      <c r="O4326" s="5" t="s">
        <v>1294</v>
      </c>
      <c r="P4326" s="2"/>
      <c r="Q4326" s="2"/>
      <c r="R4326" s="1"/>
      <c r="S4326" s="45"/>
      <c r="T4326" s="31"/>
    </row>
    <row r="4327" spans="1:20" hidden="1" x14ac:dyDescent="0.25">
      <c r="A4327" s="57">
        <v>30808498</v>
      </c>
      <c r="B4327" s="58">
        <v>45195</v>
      </c>
      <c r="C4327" s="2" t="s">
        <v>1182</v>
      </c>
      <c r="D4327" s="59" t="s">
        <v>185</v>
      </c>
      <c r="E4327" s="34" t="s">
        <v>80</v>
      </c>
      <c r="F4327" s="34">
        <v>131291</v>
      </c>
      <c r="G4327" s="1" t="s">
        <v>423</v>
      </c>
      <c r="H4327" s="46">
        <v>7849.71</v>
      </c>
      <c r="I4327" s="46">
        <v>286.83</v>
      </c>
      <c r="J4327" s="56">
        <v>254</v>
      </c>
      <c r="K4327" s="34"/>
      <c r="L4327" s="34" t="s">
        <v>799</v>
      </c>
      <c r="M4327" s="5">
        <v>45189</v>
      </c>
      <c r="N4327" s="2" t="s">
        <v>1408</v>
      </c>
      <c r="O4327" s="5">
        <v>45201</v>
      </c>
      <c r="P4327" s="5"/>
      <c r="Q4327" s="2"/>
      <c r="R4327" s="1"/>
      <c r="S4327" s="45"/>
      <c r="T4327" s="31"/>
    </row>
    <row r="4328" spans="1:20" hidden="1" x14ac:dyDescent="0.25">
      <c r="A4328" s="57">
        <v>30900598</v>
      </c>
      <c r="B4328" s="58">
        <v>45190</v>
      </c>
      <c r="C4328" s="2" t="s">
        <v>1182</v>
      </c>
      <c r="D4328" s="59" t="s">
        <v>492</v>
      </c>
      <c r="E4328" s="34" t="s">
        <v>94</v>
      </c>
      <c r="F4328" s="34">
        <v>131292</v>
      </c>
      <c r="G4328" s="1" t="s">
        <v>426</v>
      </c>
      <c r="H4328" s="46">
        <v>5869</v>
      </c>
      <c r="I4328" s="46">
        <v>392.67</v>
      </c>
      <c r="J4328" s="56">
        <v>191</v>
      </c>
      <c r="K4328" s="34"/>
      <c r="L4328" s="34" t="s">
        <v>52</v>
      </c>
      <c r="M4328" s="5">
        <v>45189</v>
      </c>
      <c r="N4328" s="2" t="s">
        <v>1407</v>
      </c>
      <c r="O4328" s="5">
        <v>45204</v>
      </c>
      <c r="P4328" s="2"/>
      <c r="Q4328" s="2"/>
      <c r="R4328" s="1"/>
      <c r="S4328" s="45"/>
      <c r="T4328" s="31"/>
    </row>
    <row r="4329" spans="1:20" hidden="1" x14ac:dyDescent="0.25">
      <c r="A4329" s="57">
        <v>30702498</v>
      </c>
      <c r="B4329" s="58">
        <v>45191</v>
      </c>
      <c r="C4329" s="2" t="s">
        <v>1182</v>
      </c>
      <c r="D4329" s="59" t="s">
        <v>855</v>
      </c>
      <c r="E4329" s="34" t="s">
        <v>80</v>
      </c>
      <c r="F4329" s="34">
        <v>131293</v>
      </c>
      <c r="G4329" s="1" t="s">
        <v>423</v>
      </c>
      <c r="H4329" s="46">
        <v>8483.31</v>
      </c>
      <c r="I4329" s="46">
        <v>332.36</v>
      </c>
      <c r="J4329" s="56">
        <v>288</v>
      </c>
      <c r="K4329" s="34"/>
      <c r="L4329" s="34" t="s">
        <v>844</v>
      </c>
      <c r="M4329" s="5">
        <v>45189</v>
      </c>
      <c r="N4329" s="2"/>
      <c r="O4329" s="5" t="s">
        <v>1294</v>
      </c>
      <c r="P4329" s="2"/>
      <c r="Q4329" s="2"/>
      <c r="R4329" s="1"/>
      <c r="S4329" s="45"/>
      <c r="T4329" s="31"/>
    </row>
    <row r="4330" spans="1:20" hidden="1" x14ac:dyDescent="0.25">
      <c r="A4330" s="57">
        <v>30824698</v>
      </c>
      <c r="B4330" s="58">
        <v>45190</v>
      </c>
      <c r="C4330" s="2" t="s">
        <v>1182</v>
      </c>
      <c r="D4330" s="59" t="s">
        <v>54</v>
      </c>
      <c r="E4330" s="34" t="s">
        <v>6</v>
      </c>
      <c r="F4330" s="34">
        <v>131295</v>
      </c>
      <c r="G4330" s="1" t="s">
        <v>422</v>
      </c>
      <c r="H4330" s="46">
        <v>7929</v>
      </c>
      <c r="I4330" s="46">
        <v>250</v>
      </c>
      <c r="J4330" s="56">
        <v>254</v>
      </c>
      <c r="K4330" s="34"/>
      <c r="L4330" s="34" t="s">
        <v>655</v>
      </c>
      <c r="M4330" s="5">
        <v>45189</v>
      </c>
      <c r="N4330" s="2" t="s">
        <v>1408</v>
      </c>
      <c r="O4330" s="5">
        <v>45202</v>
      </c>
      <c r="P4330" s="2"/>
      <c r="Q4330" s="2"/>
      <c r="R4330" s="1"/>
      <c r="S4330" s="45"/>
      <c r="T4330" s="31"/>
    </row>
    <row r="4331" spans="1:20" hidden="1" x14ac:dyDescent="0.25">
      <c r="A4331" s="57">
        <v>30608798</v>
      </c>
      <c r="B4331" s="58">
        <v>45195</v>
      </c>
      <c r="C4331" s="2" t="s">
        <v>1182</v>
      </c>
      <c r="D4331" s="59" t="s">
        <v>896</v>
      </c>
      <c r="E4331" s="34" t="s">
        <v>80</v>
      </c>
      <c r="F4331" s="34">
        <v>131296</v>
      </c>
      <c r="G4331" s="1" t="s">
        <v>423</v>
      </c>
      <c r="H4331" s="46">
        <v>9219</v>
      </c>
      <c r="I4331" s="46">
        <v>336.86</v>
      </c>
      <c r="J4331" s="56">
        <v>316</v>
      </c>
      <c r="K4331" s="34"/>
      <c r="L4331" s="34" t="s">
        <v>799</v>
      </c>
      <c r="M4331" s="5">
        <v>45189</v>
      </c>
      <c r="N4331" s="2" t="s">
        <v>1408</v>
      </c>
      <c r="O4331" s="5">
        <v>45198</v>
      </c>
      <c r="P4331" s="5"/>
      <c r="Q4331" s="2"/>
      <c r="R4331" s="1"/>
      <c r="S4331" s="45"/>
      <c r="T4331" s="31"/>
    </row>
    <row r="4332" spans="1:20" hidden="1" x14ac:dyDescent="0.25">
      <c r="A4332" s="57">
        <v>30772498</v>
      </c>
      <c r="B4332" s="58">
        <v>45191</v>
      </c>
      <c r="C4332" s="2" t="s">
        <v>1182</v>
      </c>
      <c r="D4332" s="59" t="s">
        <v>1274</v>
      </c>
      <c r="E4332" s="34" t="s">
        <v>5</v>
      </c>
      <c r="F4332" s="34">
        <v>131297</v>
      </c>
      <c r="G4332" s="1" t="s">
        <v>422</v>
      </c>
      <c r="H4332" s="46">
        <v>5869</v>
      </c>
      <c r="I4332" s="46">
        <v>0</v>
      </c>
      <c r="J4332" s="56">
        <v>191</v>
      </c>
      <c r="K4332" s="34"/>
      <c r="L4332" s="34" t="s">
        <v>659</v>
      </c>
      <c r="M4332" s="5">
        <v>45189</v>
      </c>
      <c r="N4332" s="2"/>
      <c r="O4332" s="5">
        <v>45204</v>
      </c>
      <c r="P4332" s="2"/>
      <c r="Q4332" s="2"/>
      <c r="R4332" s="1"/>
      <c r="S4332" s="45"/>
      <c r="T4332" s="31"/>
    </row>
    <row r="4333" spans="1:20" hidden="1" x14ac:dyDescent="0.25">
      <c r="A4333" s="57">
        <v>30819698</v>
      </c>
      <c r="B4333" s="58">
        <v>45190</v>
      </c>
      <c r="C4333" s="2" t="s">
        <v>1182</v>
      </c>
      <c r="D4333" s="59" t="s">
        <v>57</v>
      </c>
      <c r="E4333" s="34" t="s">
        <v>6</v>
      </c>
      <c r="F4333" s="34">
        <v>131298</v>
      </c>
      <c r="G4333" s="1" t="s">
        <v>422</v>
      </c>
      <c r="H4333" s="46">
        <v>5751.62</v>
      </c>
      <c r="I4333" s="46">
        <v>250</v>
      </c>
      <c r="J4333" s="56">
        <v>191</v>
      </c>
      <c r="K4333" s="34"/>
      <c r="L4333" s="34" t="s">
        <v>655</v>
      </c>
      <c r="M4333" s="5">
        <v>45189</v>
      </c>
      <c r="N4333" s="2"/>
      <c r="O4333" s="5">
        <v>45202</v>
      </c>
      <c r="P4333" s="2"/>
      <c r="Q4333" s="2"/>
      <c r="R4333" s="1"/>
      <c r="S4333" s="45"/>
      <c r="T4333" s="31"/>
    </row>
    <row r="4334" spans="1:20" hidden="1" x14ac:dyDescent="0.25">
      <c r="A4334" s="57">
        <v>30815398</v>
      </c>
      <c r="B4334" s="58">
        <v>45195</v>
      </c>
      <c r="C4334" s="2" t="s">
        <v>1182</v>
      </c>
      <c r="D4334" s="59" t="s">
        <v>853</v>
      </c>
      <c r="E4334" s="34" t="s">
        <v>80</v>
      </c>
      <c r="F4334" s="34">
        <v>131299</v>
      </c>
      <c r="G4334" s="1" t="s">
        <v>423</v>
      </c>
      <c r="H4334" s="46">
        <v>5329</v>
      </c>
      <c r="I4334" s="46">
        <v>194.72</v>
      </c>
      <c r="J4334" s="56">
        <v>163</v>
      </c>
      <c r="K4334" s="34"/>
      <c r="L4334" s="34" t="s">
        <v>799</v>
      </c>
      <c r="M4334" s="5">
        <v>45189</v>
      </c>
      <c r="N4334" s="2" t="s">
        <v>1408</v>
      </c>
      <c r="O4334" s="5">
        <v>45198</v>
      </c>
      <c r="P4334" s="5"/>
      <c r="Q4334" s="2"/>
      <c r="R4334" s="1"/>
      <c r="S4334" s="45"/>
      <c r="T4334" s="31"/>
    </row>
    <row r="4335" spans="1:20" hidden="1" x14ac:dyDescent="0.25">
      <c r="A4335" s="57">
        <v>30738298</v>
      </c>
      <c r="B4335" s="58">
        <v>45191</v>
      </c>
      <c r="C4335" s="2" t="s">
        <v>1182</v>
      </c>
      <c r="D4335" s="59" t="s">
        <v>82</v>
      </c>
      <c r="E4335" s="34" t="s">
        <v>5</v>
      </c>
      <c r="F4335" s="34">
        <v>131300</v>
      </c>
      <c r="G4335" s="1" t="s">
        <v>422</v>
      </c>
      <c r="H4335" s="46">
        <v>14572.33</v>
      </c>
      <c r="I4335" s="46">
        <v>480.45</v>
      </c>
      <c r="J4335" s="56">
        <v>494</v>
      </c>
      <c r="K4335" s="34"/>
      <c r="L4335" s="34" t="s">
        <v>659</v>
      </c>
      <c r="M4335" s="5">
        <v>45189</v>
      </c>
      <c r="N4335" s="2"/>
      <c r="O4335" s="5">
        <v>45198</v>
      </c>
      <c r="P4335" s="2"/>
      <c r="Q4335" s="2"/>
      <c r="R4335" s="1"/>
      <c r="S4335" s="45"/>
      <c r="T4335" s="31"/>
    </row>
    <row r="4336" spans="1:20" hidden="1" x14ac:dyDescent="0.25">
      <c r="A4336" s="57">
        <v>30902898</v>
      </c>
      <c r="B4336" s="58">
        <v>45196</v>
      </c>
      <c r="C4336" s="2" t="s">
        <v>1182</v>
      </c>
      <c r="D4336" s="59" t="s">
        <v>299</v>
      </c>
      <c r="E4336" s="34" t="s">
        <v>28</v>
      </c>
      <c r="F4336" s="34">
        <v>131302</v>
      </c>
      <c r="G4336" s="1" t="s">
        <v>425</v>
      </c>
      <c r="H4336" s="46">
        <v>16968.060000000001</v>
      </c>
      <c r="I4336" s="46">
        <v>781.61</v>
      </c>
      <c r="J4336" s="56">
        <v>509</v>
      </c>
      <c r="K4336" s="34"/>
      <c r="L4336" s="34" t="s">
        <v>1124</v>
      </c>
      <c r="M4336" s="5">
        <v>45189</v>
      </c>
      <c r="N4336" s="2" t="s">
        <v>1408</v>
      </c>
      <c r="O4336" s="2">
        <v>45212</v>
      </c>
      <c r="P4336" s="2"/>
      <c r="Q4336" s="2"/>
      <c r="R4336" s="1"/>
      <c r="S4336" s="45"/>
      <c r="T4336" s="31"/>
    </row>
    <row r="4337" spans="1:20" hidden="1" x14ac:dyDescent="0.25">
      <c r="A4337" s="57">
        <v>30349598</v>
      </c>
      <c r="B4337" s="58">
        <v>45195</v>
      </c>
      <c r="C4337" s="2" t="s">
        <v>1182</v>
      </c>
      <c r="D4337" s="59" t="s">
        <v>443</v>
      </c>
      <c r="E4337" s="34" t="s">
        <v>28</v>
      </c>
      <c r="F4337" s="34">
        <v>131314</v>
      </c>
      <c r="G4337" s="1" t="s">
        <v>425</v>
      </c>
      <c r="H4337" s="46">
        <v>84000</v>
      </c>
      <c r="I4337" s="46">
        <v>3054.55</v>
      </c>
      <c r="J4337" s="56">
        <v>3111</v>
      </c>
      <c r="K4337" s="34"/>
      <c r="L4337" s="34" t="s">
        <v>76</v>
      </c>
      <c r="M4337" s="5">
        <v>45189</v>
      </c>
      <c r="N4337" s="2" t="s">
        <v>1408</v>
      </c>
      <c r="O4337" s="5">
        <v>45205</v>
      </c>
      <c r="P4337" s="2"/>
      <c r="Q4337" s="2"/>
      <c r="R4337" s="1"/>
      <c r="S4337" s="45"/>
      <c r="T4337" s="31"/>
    </row>
    <row r="4338" spans="1:20" hidden="1" x14ac:dyDescent="0.25">
      <c r="A4338" s="57">
        <v>30719498</v>
      </c>
      <c r="B4338" s="58">
        <v>45195</v>
      </c>
      <c r="C4338" s="2" t="s">
        <v>1182</v>
      </c>
      <c r="D4338" s="59" t="s">
        <v>27</v>
      </c>
      <c r="E4338" s="34" t="s">
        <v>28</v>
      </c>
      <c r="F4338" s="34">
        <v>131315</v>
      </c>
      <c r="G4338" s="1" t="s">
        <v>425</v>
      </c>
      <c r="H4338" s="46">
        <v>166999.99</v>
      </c>
      <c r="I4338" s="46">
        <v>6072.73</v>
      </c>
      <c r="J4338" s="56">
        <v>6798</v>
      </c>
      <c r="K4338" s="34"/>
      <c r="L4338" s="34" t="s">
        <v>76</v>
      </c>
      <c r="M4338" s="5">
        <v>45189</v>
      </c>
      <c r="N4338" s="2" t="s">
        <v>1408</v>
      </c>
      <c r="O4338" s="5">
        <v>45205</v>
      </c>
      <c r="P4338" s="2"/>
      <c r="Q4338" s="2"/>
      <c r="R4338" s="1"/>
      <c r="S4338" s="45"/>
      <c r="T4338" s="31"/>
    </row>
    <row r="4339" spans="1:20" hidden="1" x14ac:dyDescent="0.25">
      <c r="A4339" s="57">
        <v>30710898</v>
      </c>
      <c r="B4339" s="58">
        <v>45196</v>
      </c>
      <c r="C4339" s="2" t="s">
        <v>1182</v>
      </c>
      <c r="D4339" s="59" t="s">
        <v>299</v>
      </c>
      <c r="E4339" s="34" t="s">
        <v>28</v>
      </c>
      <c r="F4339" s="34">
        <v>131317</v>
      </c>
      <c r="G4339" s="1" t="s">
        <v>425</v>
      </c>
      <c r="H4339" s="46">
        <v>34929.07</v>
      </c>
      <c r="I4339" s="46">
        <v>1270.1500000000001</v>
      </c>
      <c r="J4339" s="56">
        <v>1053</v>
      </c>
      <c r="K4339" s="34"/>
      <c r="L4339" s="34" t="s">
        <v>76</v>
      </c>
      <c r="M4339" s="5">
        <v>45189</v>
      </c>
      <c r="N4339" s="2" t="s">
        <v>1408</v>
      </c>
      <c r="O4339" s="5">
        <v>45208</v>
      </c>
      <c r="P4339" s="2"/>
      <c r="Q4339" s="2"/>
      <c r="R4339" s="1"/>
      <c r="S4339" s="45"/>
      <c r="T4339" s="31"/>
    </row>
    <row r="4340" spans="1:20" hidden="1" x14ac:dyDescent="0.25">
      <c r="A4340" s="57">
        <v>30472498</v>
      </c>
      <c r="B4340" s="58">
        <v>45191</v>
      </c>
      <c r="C4340" s="2" t="s">
        <v>1182</v>
      </c>
      <c r="D4340" s="59" t="s">
        <v>154</v>
      </c>
      <c r="E4340" s="34" t="s">
        <v>155</v>
      </c>
      <c r="F4340" s="34">
        <v>131318</v>
      </c>
      <c r="G4340" s="1" t="s">
        <v>425</v>
      </c>
      <c r="H4340" s="46">
        <v>80000</v>
      </c>
      <c r="I4340" s="46">
        <v>3011.69</v>
      </c>
      <c r="J4340" s="56">
        <v>2861</v>
      </c>
      <c r="K4340" s="34"/>
      <c r="L4340" s="34" t="s">
        <v>799</v>
      </c>
      <c r="M4340" s="5">
        <v>45189</v>
      </c>
      <c r="N4340" s="2" t="s">
        <v>1408</v>
      </c>
      <c r="O4340" s="5">
        <v>45198</v>
      </c>
      <c r="P4340" s="5"/>
      <c r="Q4340" s="2"/>
      <c r="R4340" s="1"/>
      <c r="S4340" s="45"/>
      <c r="T4340" s="31"/>
    </row>
    <row r="4341" spans="1:20" hidden="1" x14ac:dyDescent="0.25">
      <c r="A4341" s="57"/>
      <c r="B4341" s="58">
        <v>45190</v>
      </c>
      <c r="C4341" s="2" t="s">
        <v>1182</v>
      </c>
      <c r="D4341" s="59" t="s">
        <v>1263</v>
      </c>
      <c r="E4341" s="34" t="s">
        <v>6</v>
      </c>
      <c r="F4341" s="34">
        <v>131321</v>
      </c>
      <c r="G4341" s="1" t="s">
        <v>422</v>
      </c>
      <c r="H4341" s="46">
        <v>1004.02</v>
      </c>
      <c r="I4341" s="46">
        <v>250</v>
      </c>
      <c r="J4341" s="56">
        <v>28.812999999999999</v>
      </c>
      <c r="K4341" s="34"/>
      <c r="L4341" s="34" t="s">
        <v>655</v>
      </c>
      <c r="M4341" s="5">
        <v>45189</v>
      </c>
      <c r="N4341" s="2" t="s">
        <v>1407</v>
      </c>
      <c r="O4341" s="5" t="s">
        <v>1305</v>
      </c>
      <c r="P4341" s="2"/>
      <c r="Q4341" s="2"/>
      <c r="R4341" s="1"/>
      <c r="S4341" s="45"/>
      <c r="T4341" s="31"/>
    </row>
    <row r="4342" spans="1:20" hidden="1" x14ac:dyDescent="0.25">
      <c r="A4342" s="57">
        <v>30485198</v>
      </c>
      <c r="B4342" s="58">
        <v>45189</v>
      </c>
      <c r="C4342" s="2" t="s">
        <v>1182</v>
      </c>
      <c r="D4342" s="59" t="s">
        <v>320</v>
      </c>
      <c r="E4342" s="34" t="s">
        <v>26</v>
      </c>
      <c r="F4342" s="34">
        <v>131325</v>
      </c>
      <c r="G4342" s="1" t="s">
        <v>424</v>
      </c>
      <c r="H4342" s="46">
        <v>17549.990000000002</v>
      </c>
      <c r="I4342" s="46">
        <v>1407.2</v>
      </c>
      <c r="J4342" s="56">
        <v>657</v>
      </c>
      <c r="K4342" s="34"/>
      <c r="L4342" s="34" t="s">
        <v>1124</v>
      </c>
      <c r="M4342" s="5">
        <v>45189</v>
      </c>
      <c r="N4342" s="2" t="s">
        <v>1407</v>
      </c>
      <c r="O4342" s="5">
        <v>45217</v>
      </c>
      <c r="P4342" s="2"/>
      <c r="Q4342" s="2"/>
      <c r="R4342" s="1"/>
      <c r="S4342" s="45"/>
      <c r="T4342" s="31"/>
    </row>
    <row r="4343" spans="1:20" hidden="1" x14ac:dyDescent="0.25">
      <c r="A4343" s="57">
        <v>30365598</v>
      </c>
      <c r="B4343" s="58">
        <v>45189</v>
      </c>
      <c r="C4343" s="2" t="s">
        <v>1182</v>
      </c>
      <c r="D4343" s="59" t="s">
        <v>397</v>
      </c>
      <c r="E4343" s="34" t="s">
        <v>33</v>
      </c>
      <c r="F4343" s="34">
        <v>131326</v>
      </c>
      <c r="G4343" s="1" t="s">
        <v>425</v>
      </c>
      <c r="H4343" s="46">
        <v>5320</v>
      </c>
      <c r="I4343" s="46">
        <v>280.02</v>
      </c>
      <c r="J4343" s="56">
        <v>137</v>
      </c>
      <c r="K4343" s="34"/>
      <c r="L4343" s="34" t="s">
        <v>1124</v>
      </c>
      <c r="M4343" s="5">
        <v>45189</v>
      </c>
      <c r="N4343" s="2" t="s">
        <v>1408</v>
      </c>
      <c r="O4343" s="5">
        <v>45204</v>
      </c>
      <c r="P4343" s="2"/>
      <c r="Q4343" s="2"/>
      <c r="R4343" s="1"/>
      <c r="S4343" s="45"/>
      <c r="T4343" s="31"/>
    </row>
    <row r="4344" spans="1:20" hidden="1" x14ac:dyDescent="0.25">
      <c r="A4344" s="57">
        <v>30524398</v>
      </c>
      <c r="B4344" s="58">
        <v>45189</v>
      </c>
      <c r="C4344" s="2" t="s">
        <v>1182</v>
      </c>
      <c r="D4344" s="59" t="s">
        <v>34</v>
      </c>
      <c r="E4344" s="34" t="s">
        <v>28</v>
      </c>
      <c r="F4344" s="34">
        <v>131327</v>
      </c>
      <c r="G4344" s="1" t="s">
        <v>425</v>
      </c>
      <c r="H4344" s="46">
        <v>8269</v>
      </c>
      <c r="I4344" s="46">
        <v>431.14</v>
      </c>
      <c r="J4344" s="56">
        <v>304</v>
      </c>
      <c r="K4344" s="34"/>
      <c r="L4344" s="34" t="s">
        <v>1124</v>
      </c>
      <c r="M4344" s="5">
        <v>45189</v>
      </c>
      <c r="N4344" s="2" t="s">
        <v>1407</v>
      </c>
      <c r="O4344" s="5">
        <v>45202</v>
      </c>
      <c r="P4344" s="2"/>
      <c r="Q4344" s="2"/>
      <c r="R4344" s="1"/>
      <c r="S4344" s="45"/>
      <c r="T4344" s="31"/>
    </row>
    <row r="4345" spans="1:20" hidden="1" x14ac:dyDescent="0.25">
      <c r="A4345" s="57">
        <v>31255198</v>
      </c>
      <c r="B4345" s="58">
        <v>45189</v>
      </c>
      <c r="C4345" s="2" t="s">
        <v>1182</v>
      </c>
      <c r="D4345" s="59" t="s">
        <v>1126</v>
      </c>
      <c r="E4345" s="34" t="s">
        <v>30</v>
      </c>
      <c r="F4345" s="34">
        <v>131328</v>
      </c>
      <c r="G4345" s="1" t="s">
        <v>425</v>
      </c>
      <c r="H4345" s="46">
        <v>5989</v>
      </c>
      <c r="I4345" s="46">
        <v>443.36</v>
      </c>
      <c r="J4345" s="56">
        <v>197</v>
      </c>
      <c r="K4345" s="34"/>
      <c r="L4345" s="34" t="s">
        <v>1124</v>
      </c>
      <c r="M4345" s="5">
        <v>45189</v>
      </c>
      <c r="N4345" s="2" t="s">
        <v>1407</v>
      </c>
      <c r="O4345" s="5">
        <v>45215</v>
      </c>
      <c r="P4345" s="2"/>
      <c r="Q4345" s="2"/>
      <c r="R4345" s="1"/>
      <c r="S4345" s="45"/>
      <c r="T4345" s="31"/>
    </row>
    <row r="4346" spans="1:20" hidden="1" x14ac:dyDescent="0.25">
      <c r="A4346" s="57">
        <v>29458398</v>
      </c>
      <c r="B4346" s="58">
        <v>45190</v>
      </c>
      <c r="C4346" s="2" t="s">
        <v>1182</v>
      </c>
      <c r="D4346" s="59" t="s">
        <v>1066</v>
      </c>
      <c r="E4346" s="34" t="s">
        <v>51</v>
      </c>
      <c r="F4346" s="34">
        <v>131329</v>
      </c>
      <c r="G4346" s="1" t="s">
        <v>422</v>
      </c>
      <c r="H4346" s="46">
        <v>12496.53</v>
      </c>
      <c r="I4346" s="46">
        <v>541.1</v>
      </c>
      <c r="J4346" s="56">
        <v>432.88</v>
      </c>
      <c r="K4346" s="34"/>
      <c r="L4346" s="34" t="s">
        <v>796</v>
      </c>
      <c r="M4346" s="5">
        <v>45189</v>
      </c>
      <c r="N4346" s="2" t="s">
        <v>1408</v>
      </c>
      <c r="O4346" s="5">
        <v>45209</v>
      </c>
      <c r="P4346" s="2"/>
      <c r="Q4346" s="2"/>
      <c r="R4346" s="1"/>
      <c r="S4346" s="45"/>
      <c r="T4346" s="31"/>
    </row>
    <row r="4347" spans="1:20" hidden="1" x14ac:dyDescent="0.25">
      <c r="A4347" s="57">
        <v>31049798</v>
      </c>
      <c r="B4347" s="58">
        <v>45189</v>
      </c>
      <c r="C4347" s="2" t="s">
        <v>1182</v>
      </c>
      <c r="D4347" s="59" t="s">
        <v>41</v>
      </c>
      <c r="E4347" s="34" t="s">
        <v>30</v>
      </c>
      <c r="F4347" s="34">
        <v>131330</v>
      </c>
      <c r="G4347" s="1" t="s">
        <v>425</v>
      </c>
      <c r="H4347" s="46">
        <v>15219</v>
      </c>
      <c r="I4347" s="46">
        <v>1272.8800000000001</v>
      </c>
      <c r="J4347" s="56">
        <v>678</v>
      </c>
      <c r="K4347" s="34"/>
      <c r="L4347" s="34" t="s">
        <v>1124</v>
      </c>
      <c r="M4347" s="5">
        <v>45189</v>
      </c>
      <c r="N4347" s="2" t="s">
        <v>1408</v>
      </c>
      <c r="O4347" s="5">
        <v>45205</v>
      </c>
      <c r="P4347" s="2"/>
      <c r="Q4347" s="2"/>
      <c r="R4347" s="1"/>
      <c r="S4347" s="45"/>
      <c r="T4347" s="31"/>
    </row>
    <row r="4348" spans="1:20" hidden="1" x14ac:dyDescent="0.25">
      <c r="A4348" s="57">
        <v>31005598</v>
      </c>
      <c r="B4348" s="58">
        <v>45189</v>
      </c>
      <c r="C4348" s="2" t="s">
        <v>1182</v>
      </c>
      <c r="D4348" s="59" t="s">
        <v>255</v>
      </c>
      <c r="E4348" s="34" t="s">
        <v>6</v>
      </c>
      <c r="F4348" s="34">
        <v>131332</v>
      </c>
      <c r="G4348" s="1" t="s">
        <v>422</v>
      </c>
      <c r="H4348" s="46">
        <v>6809.01</v>
      </c>
      <c r="I4348" s="46">
        <v>250</v>
      </c>
      <c r="J4348" s="56">
        <v>197</v>
      </c>
      <c r="K4348" s="34"/>
      <c r="L4348" s="34" t="s">
        <v>655</v>
      </c>
      <c r="M4348" s="5">
        <v>45189</v>
      </c>
      <c r="N4348" s="2"/>
      <c r="O4348" s="5">
        <v>45196</v>
      </c>
      <c r="P4348" s="2"/>
      <c r="Q4348" s="2"/>
      <c r="R4348" s="1"/>
      <c r="S4348" s="45"/>
      <c r="T4348" s="31"/>
    </row>
    <row r="4349" spans="1:20" hidden="1" x14ac:dyDescent="0.25">
      <c r="A4349" s="57">
        <v>31006798</v>
      </c>
      <c r="B4349" s="58">
        <v>45190</v>
      </c>
      <c r="C4349" s="2" t="s">
        <v>1182</v>
      </c>
      <c r="D4349" s="59" t="s">
        <v>255</v>
      </c>
      <c r="E4349" s="34" t="s">
        <v>6</v>
      </c>
      <c r="F4349" s="34">
        <v>131333</v>
      </c>
      <c r="G4349" s="1" t="s">
        <v>422</v>
      </c>
      <c r="H4349" s="46">
        <v>6708.99</v>
      </c>
      <c r="I4349" s="46">
        <v>200</v>
      </c>
      <c r="J4349" s="56">
        <v>197</v>
      </c>
      <c r="K4349" s="34"/>
      <c r="L4349" s="34" t="s">
        <v>655</v>
      </c>
      <c r="M4349" s="5">
        <v>45189</v>
      </c>
      <c r="N4349" s="2"/>
      <c r="O4349" s="5">
        <v>45195</v>
      </c>
      <c r="P4349" s="2"/>
      <c r="Q4349" s="2"/>
      <c r="R4349" s="1"/>
      <c r="S4349" s="45"/>
      <c r="T4349" s="31"/>
    </row>
    <row r="4350" spans="1:20" hidden="1" x14ac:dyDescent="0.25">
      <c r="A4350" s="57">
        <v>31078498</v>
      </c>
      <c r="B4350" s="58">
        <v>45189</v>
      </c>
      <c r="C4350" s="2" t="s">
        <v>1182</v>
      </c>
      <c r="D4350" s="59" t="s">
        <v>255</v>
      </c>
      <c r="E4350" s="34" t="s">
        <v>6</v>
      </c>
      <c r="F4350" s="34">
        <v>131334</v>
      </c>
      <c r="G4350" s="1" t="s">
        <v>422</v>
      </c>
      <c r="H4350" s="46">
        <v>6098.97</v>
      </c>
      <c r="I4350" s="46">
        <v>200</v>
      </c>
      <c r="J4350" s="56">
        <v>167</v>
      </c>
      <c r="K4350" s="34"/>
      <c r="L4350" s="34" t="s">
        <v>655</v>
      </c>
      <c r="M4350" s="5">
        <v>45189</v>
      </c>
      <c r="N4350" s="2"/>
      <c r="O4350" s="5">
        <v>45194</v>
      </c>
      <c r="P4350" s="2"/>
      <c r="Q4350" s="2"/>
      <c r="R4350" s="1"/>
      <c r="S4350" s="45"/>
      <c r="T4350" s="31"/>
    </row>
    <row r="4351" spans="1:20" hidden="1" x14ac:dyDescent="0.25">
      <c r="A4351" s="57">
        <v>31004498</v>
      </c>
      <c r="B4351" s="58">
        <v>45189</v>
      </c>
      <c r="C4351" s="2" t="s">
        <v>1182</v>
      </c>
      <c r="D4351" s="59" t="s">
        <v>255</v>
      </c>
      <c r="E4351" s="34" t="s">
        <v>6</v>
      </c>
      <c r="F4351" s="34">
        <v>131335</v>
      </c>
      <c r="G4351" s="1" t="s">
        <v>422</v>
      </c>
      <c r="H4351" s="46">
        <v>6924.55</v>
      </c>
      <c r="I4351" s="46">
        <v>250</v>
      </c>
      <c r="J4351" s="56">
        <v>208</v>
      </c>
      <c r="K4351" s="34"/>
      <c r="L4351" s="34" t="s">
        <v>655</v>
      </c>
      <c r="M4351" s="5">
        <v>45189</v>
      </c>
      <c r="N4351" s="2" t="s">
        <v>1408</v>
      </c>
      <c r="O4351" s="5">
        <v>45201</v>
      </c>
      <c r="P4351" s="2"/>
      <c r="Q4351" s="2"/>
      <c r="R4351" s="1"/>
      <c r="S4351" s="45"/>
      <c r="T4351" s="31"/>
    </row>
    <row r="4352" spans="1:20" hidden="1" x14ac:dyDescent="0.25">
      <c r="A4352" s="57">
        <v>30766398</v>
      </c>
      <c r="B4352" s="58">
        <v>45190</v>
      </c>
      <c r="C4352" s="2" t="s">
        <v>1182</v>
      </c>
      <c r="D4352" s="59" t="s">
        <v>81</v>
      </c>
      <c r="E4352" s="34" t="s">
        <v>5</v>
      </c>
      <c r="F4352" s="34">
        <v>131337</v>
      </c>
      <c r="G4352" s="1" t="s">
        <v>422</v>
      </c>
      <c r="H4352" s="46">
        <v>5949</v>
      </c>
      <c r="I4352" s="46">
        <v>185.74</v>
      </c>
      <c r="J4352" s="56">
        <v>167</v>
      </c>
      <c r="K4352" s="34"/>
      <c r="L4352" s="34" t="s">
        <v>659</v>
      </c>
      <c r="M4352" s="5">
        <v>45189</v>
      </c>
      <c r="N4352" s="2"/>
      <c r="O4352" s="5">
        <v>45197</v>
      </c>
      <c r="P4352" s="2"/>
      <c r="Q4352" s="2"/>
      <c r="R4352" s="1"/>
      <c r="S4352" s="45"/>
      <c r="T4352" s="31"/>
    </row>
    <row r="4353" spans="1:20" hidden="1" x14ac:dyDescent="0.25">
      <c r="A4353" s="57">
        <v>30496998</v>
      </c>
      <c r="B4353" s="58">
        <v>45191</v>
      </c>
      <c r="C4353" s="2" t="s">
        <v>1182</v>
      </c>
      <c r="D4353" s="59" t="s">
        <v>823</v>
      </c>
      <c r="E4353" s="34" t="s">
        <v>80</v>
      </c>
      <c r="F4353" s="34">
        <v>131343</v>
      </c>
      <c r="G4353" s="1" t="s">
        <v>423</v>
      </c>
      <c r="H4353" s="46">
        <v>29000</v>
      </c>
      <c r="I4353" s="46">
        <v>1136.17</v>
      </c>
      <c r="J4353" s="56">
        <v>1074</v>
      </c>
      <c r="K4353" s="34"/>
      <c r="L4353" s="34" t="s">
        <v>844</v>
      </c>
      <c r="M4353" s="5">
        <v>45189</v>
      </c>
      <c r="N4353" s="2"/>
      <c r="O4353" s="5" t="s">
        <v>1294</v>
      </c>
      <c r="P4353" s="2"/>
      <c r="Q4353" s="2"/>
      <c r="R4353" s="1"/>
      <c r="S4353" s="45"/>
      <c r="T4353" s="31"/>
    </row>
    <row r="4354" spans="1:20" hidden="1" x14ac:dyDescent="0.25">
      <c r="A4354" s="57">
        <v>30811898</v>
      </c>
      <c r="B4354" s="58">
        <v>45190</v>
      </c>
      <c r="C4354" s="2" t="s">
        <v>1182</v>
      </c>
      <c r="D4354" s="59" t="s">
        <v>345</v>
      </c>
      <c r="E4354" s="34" t="s">
        <v>6</v>
      </c>
      <c r="F4354" s="34">
        <v>131345</v>
      </c>
      <c r="G4354" s="1" t="s">
        <v>422</v>
      </c>
      <c r="H4354" s="46">
        <v>4226.3100000000004</v>
      </c>
      <c r="I4354" s="46">
        <v>250</v>
      </c>
      <c r="J4354" s="56">
        <v>129</v>
      </c>
      <c r="K4354" s="34"/>
      <c r="L4354" s="34" t="s">
        <v>655</v>
      </c>
      <c r="M4354" s="5">
        <v>45189</v>
      </c>
      <c r="N4354" s="2"/>
      <c r="O4354" s="5">
        <v>45198</v>
      </c>
      <c r="P4354" s="2"/>
      <c r="Q4354" s="2"/>
      <c r="R4354" s="1"/>
      <c r="S4354" s="45"/>
      <c r="T4354" s="31"/>
    </row>
    <row r="4355" spans="1:20" hidden="1" x14ac:dyDescent="0.25">
      <c r="A4355" s="57">
        <v>30963098</v>
      </c>
      <c r="B4355" s="58">
        <v>45190</v>
      </c>
      <c r="C4355" s="2" t="s">
        <v>1182</v>
      </c>
      <c r="D4355" s="59" t="s">
        <v>504</v>
      </c>
      <c r="E4355" s="34" t="s">
        <v>94</v>
      </c>
      <c r="F4355" s="34">
        <v>131346</v>
      </c>
      <c r="G4355" s="1" t="s">
        <v>426</v>
      </c>
      <c r="H4355" s="46">
        <v>10799</v>
      </c>
      <c r="I4355" s="46">
        <v>556.25</v>
      </c>
      <c r="J4355" s="56">
        <v>375</v>
      </c>
      <c r="K4355" s="34"/>
      <c r="L4355" s="34" t="s">
        <v>52</v>
      </c>
      <c r="M4355" s="5">
        <v>45189</v>
      </c>
      <c r="N4355" s="2" t="s">
        <v>1408</v>
      </c>
      <c r="O4355" s="5">
        <v>45204</v>
      </c>
      <c r="P4355" s="2"/>
      <c r="Q4355" s="2"/>
      <c r="R4355" s="1"/>
      <c r="S4355" s="45"/>
      <c r="T4355" s="31"/>
    </row>
    <row r="4356" spans="1:20" hidden="1" x14ac:dyDescent="0.25">
      <c r="A4356" s="57">
        <v>30931498</v>
      </c>
      <c r="B4356" s="58">
        <v>45191</v>
      </c>
      <c r="C4356" s="2" t="s">
        <v>1182</v>
      </c>
      <c r="D4356" s="59" t="s">
        <v>345</v>
      </c>
      <c r="E4356" s="34" t="s">
        <v>6</v>
      </c>
      <c r="F4356" s="34">
        <v>131347</v>
      </c>
      <c r="G4356" s="1" t="s">
        <v>422</v>
      </c>
      <c r="H4356" s="46">
        <v>4226.3100000000004</v>
      </c>
      <c r="I4356" s="46">
        <v>250</v>
      </c>
      <c r="J4356" s="56">
        <v>129</v>
      </c>
      <c r="K4356" s="34"/>
      <c r="L4356" s="34" t="s">
        <v>655</v>
      </c>
      <c r="M4356" s="5">
        <v>45189</v>
      </c>
      <c r="N4356" s="2" t="s">
        <v>1408</v>
      </c>
      <c r="O4356" s="5" t="s">
        <v>1305</v>
      </c>
      <c r="P4356" s="2"/>
      <c r="Q4356" s="2"/>
      <c r="R4356" s="1"/>
      <c r="S4356" s="45"/>
      <c r="T4356" s="31"/>
    </row>
    <row r="4357" spans="1:20" hidden="1" x14ac:dyDescent="0.25">
      <c r="A4357" s="57">
        <v>30812598</v>
      </c>
      <c r="B4357" s="58">
        <v>45191</v>
      </c>
      <c r="C4357" s="2" t="s">
        <v>1182</v>
      </c>
      <c r="D4357" s="59" t="s">
        <v>126</v>
      </c>
      <c r="E4357" s="34" t="s">
        <v>26</v>
      </c>
      <c r="F4357" s="34">
        <v>131348</v>
      </c>
      <c r="G4357" s="1" t="s">
        <v>424</v>
      </c>
      <c r="H4357" s="46">
        <v>12420.77</v>
      </c>
      <c r="I4357" s="46">
        <v>2192.4299999999998</v>
      </c>
      <c r="J4357" s="56">
        <v>436</v>
      </c>
      <c r="K4357" s="34"/>
      <c r="L4357" s="34" t="s">
        <v>1124</v>
      </c>
      <c r="M4357" s="5">
        <v>45189</v>
      </c>
      <c r="N4357" s="2" t="s">
        <v>1407</v>
      </c>
      <c r="O4357" s="5">
        <v>45219</v>
      </c>
      <c r="P4357" s="2"/>
      <c r="Q4357" s="2"/>
      <c r="R4357" s="1"/>
      <c r="S4357" s="45"/>
      <c r="T4357" s="31"/>
    </row>
    <row r="4358" spans="1:20" hidden="1" x14ac:dyDescent="0.25">
      <c r="A4358" s="57">
        <v>30665298</v>
      </c>
      <c r="B4358" s="58">
        <v>45196</v>
      </c>
      <c r="C4358" s="2" t="s">
        <v>1182</v>
      </c>
      <c r="D4358" s="59" t="s">
        <v>218</v>
      </c>
      <c r="E4358" s="34" t="s">
        <v>28</v>
      </c>
      <c r="F4358" s="34">
        <v>131349</v>
      </c>
      <c r="G4358" s="1" t="s">
        <v>425</v>
      </c>
      <c r="H4358" s="46">
        <v>12609</v>
      </c>
      <c r="I4358" s="46">
        <v>681.94</v>
      </c>
      <c r="J4358" s="56">
        <v>438</v>
      </c>
      <c r="K4358" s="34"/>
      <c r="L4358" s="34" t="s">
        <v>1124</v>
      </c>
      <c r="M4358" s="5">
        <v>45189</v>
      </c>
      <c r="N4358" s="2" t="s">
        <v>1408</v>
      </c>
      <c r="O4358" s="2">
        <v>45215</v>
      </c>
      <c r="P4358" s="2"/>
      <c r="Q4358" s="2"/>
      <c r="R4358" s="1"/>
      <c r="S4358" s="45"/>
      <c r="T4358" s="31"/>
    </row>
    <row r="4359" spans="1:20" hidden="1" x14ac:dyDescent="0.25">
      <c r="A4359" s="57">
        <v>30723198</v>
      </c>
      <c r="B4359" s="58">
        <v>45191</v>
      </c>
      <c r="C4359" s="2" t="s">
        <v>1182</v>
      </c>
      <c r="D4359" s="59" t="s">
        <v>1011</v>
      </c>
      <c r="E4359" s="34" t="s">
        <v>421</v>
      </c>
      <c r="F4359" s="34">
        <v>131350</v>
      </c>
      <c r="G4359" s="1" t="s">
        <v>424</v>
      </c>
      <c r="H4359" s="46">
        <v>11122.97</v>
      </c>
      <c r="I4359" s="46">
        <v>1244.3599999999999</v>
      </c>
      <c r="J4359" s="56">
        <v>375</v>
      </c>
      <c r="K4359" s="34"/>
      <c r="L4359" s="34" t="s">
        <v>1124</v>
      </c>
      <c r="M4359" s="5">
        <v>45189</v>
      </c>
      <c r="N4359" s="2" t="s">
        <v>1407</v>
      </c>
      <c r="O4359" s="5">
        <v>45237</v>
      </c>
      <c r="P4359" s="2"/>
      <c r="Q4359" s="2"/>
      <c r="R4359" s="1"/>
      <c r="S4359" s="45"/>
      <c r="T4359" s="31"/>
    </row>
    <row r="4360" spans="1:20" hidden="1" x14ac:dyDescent="0.25">
      <c r="A4360" s="57">
        <v>30983098</v>
      </c>
      <c r="B4360" s="58">
        <v>45196</v>
      </c>
      <c r="C4360" s="2" t="s">
        <v>1182</v>
      </c>
      <c r="D4360" s="59" t="s">
        <v>299</v>
      </c>
      <c r="E4360" s="34" t="s">
        <v>28</v>
      </c>
      <c r="F4360" s="34">
        <v>131352</v>
      </c>
      <c r="G4360" s="1" t="s">
        <v>425</v>
      </c>
      <c r="H4360" s="46">
        <v>32289.4</v>
      </c>
      <c r="I4360" s="46">
        <v>1174.1600000000001</v>
      </c>
      <c r="J4360" s="56">
        <v>1037</v>
      </c>
      <c r="K4360" s="34"/>
      <c r="L4360" s="34" t="s">
        <v>76</v>
      </c>
      <c r="M4360" s="5">
        <v>45189</v>
      </c>
      <c r="N4360" s="2" t="s">
        <v>1408</v>
      </c>
      <c r="O4360" s="5">
        <v>45208</v>
      </c>
      <c r="P4360" s="2"/>
      <c r="Q4360" s="2"/>
      <c r="R4360" s="1"/>
      <c r="S4360" s="45"/>
      <c r="T4360" s="31"/>
    </row>
    <row r="4361" spans="1:20" hidden="1" x14ac:dyDescent="0.25">
      <c r="A4361" s="57">
        <v>30772898</v>
      </c>
      <c r="B4361" s="58">
        <v>45191</v>
      </c>
      <c r="C4361" s="2" t="s">
        <v>1182</v>
      </c>
      <c r="D4361" s="59" t="s">
        <v>1274</v>
      </c>
      <c r="E4361" s="34" t="s">
        <v>5</v>
      </c>
      <c r="F4361" s="34">
        <v>131353</v>
      </c>
      <c r="G4361" s="1" t="s">
        <v>422</v>
      </c>
      <c r="H4361" s="46">
        <v>10799</v>
      </c>
      <c r="I4361" s="46">
        <v>549.83000000000004</v>
      </c>
      <c r="J4361" s="56">
        <v>375</v>
      </c>
      <c r="K4361" s="34"/>
      <c r="L4361" s="34" t="s">
        <v>659</v>
      </c>
      <c r="M4361" s="5">
        <v>45189</v>
      </c>
      <c r="N4361" s="2" t="s">
        <v>1407</v>
      </c>
      <c r="O4361" s="5">
        <v>45204</v>
      </c>
      <c r="P4361" s="2"/>
      <c r="Q4361" s="2"/>
      <c r="R4361" s="1"/>
      <c r="S4361" s="45"/>
      <c r="T4361" s="31"/>
    </row>
    <row r="4362" spans="1:20" hidden="1" x14ac:dyDescent="0.25">
      <c r="A4362" s="57">
        <v>30439398</v>
      </c>
      <c r="B4362" s="58">
        <v>45191</v>
      </c>
      <c r="C4362" s="2" t="s">
        <v>1182</v>
      </c>
      <c r="D4362" s="59" t="s">
        <v>1278</v>
      </c>
      <c r="E4362" s="34" t="s">
        <v>6</v>
      </c>
      <c r="F4362" s="34">
        <v>131354</v>
      </c>
      <c r="G4362" s="1" t="s">
        <v>422</v>
      </c>
      <c r="H4362" s="46">
        <v>5700</v>
      </c>
      <c r="I4362" s="46">
        <v>250</v>
      </c>
      <c r="J4362" s="56">
        <v>170</v>
      </c>
      <c r="K4362" s="34"/>
      <c r="L4362" s="34" t="s">
        <v>655</v>
      </c>
      <c r="M4362" s="5">
        <v>45189</v>
      </c>
      <c r="N4362" s="2" t="s">
        <v>1408</v>
      </c>
      <c r="O4362" s="5" t="s">
        <v>1306</v>
      </c>
      <c r="P4362" s="2"/>
      <c r="Q4362" s="2"/>
      <c r="R4362" s="1"/>
      <c r="S4362" s="45"/>
      <c r="T4362" s="31"/>
    </row>
    <row r="4363" spans="1:20" hidden="1" x14ac:dyDescent="0.25">
      <c r="A4363" s="57">
        <v>30737798</v>
      </c>
      <c r="B4363" s="58">
        <v>45191</v>
      </c>
      <c r="C4363" s="2" t="s">
        <v>1182</v>
      </c>
      <c r="D4363" s="59" t="s">
        <v>344</v>
      </c>
      <c r="E4363" s="34" t="s">
        <v>5</v>
      </c>
      <c r="F4363" s="34">
        <v>131355</v>
      </c>
      <c r="G4363" s="1" t="s">
        <v>422</v>
      </c>
      <c r="H4363" s="46">
        <v>11335</v>
      </c>
      <c r="I4363" s="46">
        <v>380.84</v>
      </c>
      <c r="J4363" s="56">
        <v>408</v>
      </c>
      <c r="K4363" s="34"/>
      <c r="L4363" s="34" t="s">
        <v>659</v>
      </c>
      <c r="M4363" s="5">
        <v>45189</v>
      </c>
      <c r="N4363" s="2" t="s">
        <v>1407</v>
      </c>
      <c r="O4363" s="5">
        <v>45210</v>
      </c>
      <c r="P4363" s="2"/>
      <c r="Q4363" s="2"/>
      <c r="R4363" s="1"/>
      <c r="S4363" s="45"/>
      <c r="T4363" s="31"/>
    </row>
    <row r="4364" spans="1:20" hidden="1" x14ac:dyDescent="0.25">
      <c r="A4364" s="57">
        <v>30707998</v>
      </c>
      <c r="B4364" s="58">
        <v>45196</v>
      </c>
      <c r="C4364" s="2" t="s">
        <v>1182</v>
      </c>
      <c r="D4364" s="59" t="s">
        <v>299</v>
      </c>
      <c r="E4364" s="34" t="s">
        <v>28</v>
      </c>
      <c r="F4364" s="34">
        <v>131356</v>
      </c>
      <c r="G4364" s="1" t="s">
        <v>425</v>
      </c>
      <c r="H4364" s="46">
        <v>11554.93</v>
      </c>
      <c r="I4364" s="46">
        <v>597.45000000000005</v>
      </c>
      <c r="J4364" s="56">
        <v>375</v>
      </c>
      <c r="K4364" s="34"/>
      <c r="L4364" s="34" t="s">
        <v>1124</v>
      </c>
      <c r="M4364" s="5">
        <v>45189</v>
      </c>
      <c r="N4364" s="2" t="s">
        <v>1408</v>
      </c>
      <c r="O4364" s="2">
        <v>45215</v>
      </c>
      <c r="P4364" s="2"/>
      <c r="Q4364" s="2"/>
      <c r="R4364" s="1"/>
      <c r="S4364" s="45"/>
      <c r="T4364" s="31"/>
    </row>
    <row r="4365" spans="1:20" hidden="1" x14ac:dyDescent="0.25">
      <c r="A4365" s="57">
        <v>30882698</v>
      </c>
      <c r="B4365" s="58">
        <v>45191</v>
      </c>
      <c r="C4365" s="2" t="s">
        <v>1182</v>
      </c>
      <c r="D4365" s="59" t="s">
        <v>1283</v>
      </c>
      <c r="E4365" s="34" t="s">
        <v>80</v>
      </c>
      <c r="F4365" s="34">
        <v>131357</v>
      </c>
      <c r="G4365" s="1" t="s">
        <v>423</v>
      </c>
      <c r="H4365" s="46">
        <v>13811.4</v>
      </c>
      <c r="I4365" s="46">
        <v>541.11</v>
      </c>
      <c r="J4365" s="56">
        <v>495</v>
      </c>
      <c r="K4365" s="34"/>
      <c r="L4365" s="34" t="s">
        <v>844</v>
      </c>
      <c r="M4365" s="5">
        <v>45189</v>
      </c>
      <c r="N4365" s="2"/>
      <c r="O4365" s="5" t="s">
        <v>1294</v>
      </c>
      <c r="P4365" s="2"/>
      <c r="Q4365" s="2"/>
      <c r="R4365" s="1"/>
      <c r="S4365" s="45"/>
      <c r="T4365" s="31"/>
    </row>
    <row r="4366" spans="1:20" hidden="1" x14ac:dyDescent="0.25">
      <c r="A4366" s="57">
        <v>30591298</v>
      </c>
      <c r="B4366" s="58">
        <v>45191</v>
      </c>
      <c r="C4366" s="2" t="s">
        <v>1182</v>
      </c>
      <c r="D4366" s="59" t="s">
        <v>154</v>
      </c>
      <c r="E4366" s="34" t="s">
        <v>155</v>
      </c>
      <c r="F4366" s="34">
        <v>131358</v>
      </c>
      <c r="G4366" s="1" t="s">
        <v>425</v>
      </c>
      <c r="H4366" s="46">
        <v>15750</v>
      </c>
      <c r="I4366" s="46">
        <v>592.92999999999995</v>
      </c>
      <c r="J4366" s="56">
        <v>480</v>
      </c>
      <c r="K4366" s="34"/>
      <c r="L4366" s="34" t="s">
        <v>799</v>
      </c>
      <c r="M4366" s="5">
        <v>45189</v>
      </c>
      <c r="N4366" s="2" t="s">
        <v>1408</v>
      </c>
      <c r="O4366" s="5">
        <v>45198</v>
      </c>
      <c r="P4366" s="5"/>
      <c r="Q4366" s="2"/>
      <c r="R4366" s="1"/>
      <c r="S4366" s="45"/>
      <c r="T4366" s="31"/>
    </row>
    <row r="4367" spans="1:20" hidden="1" x14ac:dyDescent="0.25">
      <c r="A4367" s="57">
        <v>31162798</v>
      </c>
      <c r="B4367" s="58">
        <v>45189</v>
      </c>
      <c r="C4367" s="2" t="s">
        <v>1182</v>
      </c>
      <c r="D4367" s="59" t="s">
        <v>1257</v>
      </c>
      <c r="E4367" s="34" t="s">
        <v>80</v>
      </c>
      <c r="F4367" s="34">
        <v>131361</v>
      </c>
      <c r="G4367" s="1" t="s">
        <v>423</v>
      </c>
      <c r="H4367" s="46">
        <v>10800</v>
      </c>
      <c r="I4367" s="46">
        <v>483.09</v>
      </c>
      <c r="J4367" s="56">
        <v>423</v>
      </c>
      <c r="K4367" s="34"/>
      <c r="L4367" s="34" t="s">
        <v>61</v>
      </c>
      <c r="M4367" s="5">
        <v>45189</v>
      </c>
      <c r="N4367" s="2" t="s">
        <v>1407</v>
      </c>
      <c r="O4367" s="5" t="str">
        <f>VLOOKUP(F:F,[1]Notas!$A:$G,5,FALSE)</f>
        <v>05/10/2023</v>
      </c>
      <c r="P4367" s="2"/>
      <c r="Q4367" s="2"/>
      <c r="R4367" s="1"/>
      <c r="S4367" s="45"/>
      <c r="T4367" s="31"/>
    </row>
    <row r="4368" spans="1:20" hidden="1" x14ac:dyDescent="0.25">
      <c r="A4368" s="57">
        <v>30625898</v>
      </c>
      <c r="B4368" s="58">
        <v>45197</v>
      </c>
      <c r="C4368" s="2" t="s">
        <v>1182</v>
      </c>
      <c r="D4368" s="59" t="s">
        <v>124</v>
      </c>
      <c r="E4368" s="34" t="s">
        <v>30</v>
      </c>
      <c r="F4368" s="34">
        <v>131366</v>
      </c>
      <c r="G4368" s="1" t="s">
        <v>425</v>
      </c>
      <c r="H4368" s="46">
        <v>8485</v>
      </c>
      <c r="I4368" s="46">
        <v>610.9</v>
      </c>
      <c r="J4368" s="56">
        <v>287</v>
      </c>
      <c r="K4368" s="34"/>
      <c r="L4368" s="34" t="s">
        <v>860</v>
      </c>
      <c r="M4368" s="5">
        <v>45189</v>
      </c>
      <c r="N4368" s="2" t="s">
        <v>1407</v>
      </c>
      <c r="O4368" s="5">
        <v>45189</v>
      </c>
      <c r="P4368" s="2"/>
      <c r="Q4368" s="2"/>
      <c r="R4368" s="1"/>
      <c r="S4368" s="45"/>
      <c r="T4368" s="31"/>
    </row>
    <row r="4369" spans="1:20" hidden="1" x14ac:dyDescent="0.25">
      <c r="A4369" s="57">
        <v>30380798</v>
      </c>
      <c r="B4369" s="58">
        <v>45194</v>
      </c>
      <c r="C4369" s="2" t="s">
        <v>1182</v>
      </c>
      <c r="D4369" s="59" t="s">
        <v>995</v>
      </c>
      <c r="E4369" s="34" t="s">
        <v>51</v>
      </c>
      <c r="F4369" s="34">
        <v>131369</v>
      </c>
      <c r="G4369" s="1" t="s">
        <v>422</v>
      </c>
      <c r="H4369" s="46">
        <v>10339.25</v>
      </c>
      <c r="I4369" s="46">
        <v>566.36</v>
      </c>
      <c r="J4369" s="56">
        <v>344</v>
      </c>
      <c r="K4369" s="34"/>
      <c r="L4369" s="34" t="s">
        <v>796</v>
      </c>
      <c r="M4369" s="5">
        <v>45189</v>
      </c>
      <c r="N4369" s="2" t="s">
        <v>1408</v>
      </c>
      <c r="O4369" s="5">
        <v>45212</v>
      </c>
      <c r="P4369" s="2"/>
      <c r="Q4369" s="2"/>
      <c r="R4369" s="1"/>
      <c r="S4369" s="45"/>
      <c r="T4369" s="31"/>
    </row>
    <row r="4370" spans="1:20" hidden="1" x14ac:dyDescent="0.25">
      <c r="A4370" s="57">
        <v>29994998</v>
      </c>
      <c r="B4370" s="58">
        <v>45191</v>
      </c>
      <c r="C4370" s="2" t="s">
        <v>1182</v>
      </c>
      <c r="D4370" s="59" t="s">
        <v>37</v>
      </c>
      <c r="E4370" s="34" t="s">
        <v>30</v>
      </c>
      <c r="F4370" s="34">
        <v>131370</v>
      </c>
      <c r="G4370" s="1" t="s">
        <v>425</v>
      </c>
      <c r="H4370" s="46">
        <v>15166.88</v>
      </c>
      <c r="I4370" s="46">
        <v>1243.73</v>
      </c>
      <c r="J4370" s="56">
        <v>508</v>
      </c>
      <c r="K4370" s="34"/>
      <c r="L4370" s="34" t="s">
        <v>959</v>
      </c>
      <c r="M4370" s="5">
        <v>45189</v>
      </c>
      <c r="N4370" s="2" t="s">
        <v>1408</v>
      </c>
      <c r="O4370" s="5">
        <v>45210</v>
      </c>
      <c r="P4370" s="2"/>
      <c r="Q4370" s="2"/>
      <c r="R4370" s="1"/>
      <c r="S4370" s="45"/>
      <c r="T4370" s="31"/>
    </row>
    <row r="4371" spans="1:20" hidden="1" x14ac:dyDescent="0.25">
      <c r="A4371" s="57">
        <v>30918598</v>
      </c>
      <c r="B4371" s="58">
        <v>45191</v>
      </c>
      <c r="C4371" s="2" t="s">
        <v>1182</v>
      </c>
      <c r="D4371" s="59" t="s">
        <v>414</v>
      </c>
      <c r="E4371" s="34" t="s">
        <v>26</v>
      </c>
      <c r="F4371" s="34">
        <v>131371</v>
      </c>
      <c r="G4371" s="1" t="s">
        <v>424</v>
      </c>
      <c r="H4371" s="46">
        <v>42931.4</v>
      </c>
      <c r="I4371" s="46">
        <v>7199.53</v>
      </c>
      <c r="J4371" s="56">
        <v>1459</v>
      </c>
      <c r="K4371" s="34"/>
      <c r="L4371" s="34" t="s">
        <v>1124</v>
      </c>
      <c r="M4371" s="5">
        <v>45189</v>
      </c>
      <c r="N4371" s="2" t="s">
        <v>1408</v>
      </c>
      <c r="O4371" s="2">
        <v>45218</v>
      </c>
      <c r="P4371" s="2"/>
      <c r="Q4371" s="2"/>
      <c r="R4371" s="1"/>
      <c r="S4371" s="45"/>
      <c r="T4371" s="31"/>
    </row>
    <row r="4372" spans="1:20" hidden="1" x14ac:dyDescent="0.25">
      <c r="A4372" s="57">
        <v>30837098</v>
      </c>
      <c r="B4372" s="58">
        <v>45191</v>
      </c>
      <c r="C4372" s="2" t="s">
        <v>1182</v>
      </c>
      <c r="D4372" s="59" t="s">
        <v>31</v>
      </c>
      <c r="E4372" s="34" t="s">
        <v>26</v>
      </c>
      <c r="F4372" s="34">
        <v>131372</v>
      </c>
      <c r="G4372" s="1" t="s">
        <v>424</v>
      </c>
      <c r="H4372" s="46">
        <v>20930.8</v>
      </c>
      <c r="I4372" s="46">
        <v>1420.43</v>
      </c>
      <c r="J4372" s="56">
        <v>661</v>
      </c>
      <c r="K4372" s="34"/>
      <c r="L4372" s="34" t="s">
        <v>1124</v>
      </c>
      <c r="M4372" s="5">
        <v>45189</v>
      </c>
      <c r="N4372" s="2" t="s">
        <v>1408</v>
      </c>
      <c r="O4372" s="2">
        <v>45222</v>
      </c>
      <c r="P4372" s="2"/>
      <c r="Q4372" s="2"/>
      <c r="R4372" s="1"/>
      <c r="S4372" s="45"/>
      <c r="T4372" s="31"/>
    </row>
    <row r="4373" spans="1:20" hidden="1" x14ac:dyDescent="0.25">
      <c r="A4373" s="57">
        <v>31040598</v>
      </c>
      <c r="B4373" s="58">
        <v>45195</v>
      </c>
      <c r="C4373" s="2" t="s">
        <v>1182</v>
      </c>
      <c r="D4373" s="59" t="s">
        <v>35</v>
      </c>
      <c r="E4373" s="34" t="s">
        <v>26</v>
      </c>
      <c r="F4373" s="34">
        <v>131373</v>
      </c>
      <c r="G4373" s="1" t="s">
        <v>424</v>
      </c>
      <c r="H4373" s="46">
        <v>8826.07</v>
      </c>
      <c r="I4373" s="46">
        <v>633.57000000000005</v>
      </c>
      <c r="J4373" s="56">
        <v>287</v>
      </c>
      <c r="K4373" s="34"/>
      <c r="L4373" s="34" t="s">
        <v>1124</v>
      </c>
      <c r="M4373" s="5">
        <v>45189</v>
      </c>
      <c r="N4373" s="2" t="s">
        <v>1407</v>
      </c>
      <c r="O4373" s="5">
        <v>45217</v>
      </c>
      <c r="P4373" s="2"/>
      <c r="Q4373" s="2"/>
      <c r="R4373" s="1"/>
      <c r="S4373" s="45"/>
      <c r="T4373" s="31"/>
    </row>
    <row r="4374" spans="1:20" hidden="1" x14ac:dyDescent="0.25">
      <c r="A4374" s="57">
        <v>30675298</v>
      </c>
      <c r="B4374" s="58">
        <v>45191</v>
      </c>
      <c r="C4374" s="2" t="s">
        <v>1182</v>
      </c>
      <c r="D4374" s="59" t="s">
        <v>43</v>
      </c>
      <c r="E4374" s="34" t="s">
        <v>26</v>
      </c>
      <c r="F4374" s="34">
        <v>131377</v>
      </c>
      <c r="G4374" s="1" t="s">
        <v>424</v>
      </c>
      <c r="H4374" s="46">
        <v>10002.24</v>
      </c>
      <c r="I4374" s="46">
        <v>790.32</v>
      </c>
      <c r="J4374" s="56">
        <v>345</v>
      </c>
      <c r="K4374" s="34"/>
      <c r="L4374" s="34" t="s">
        <v>1124</v>
      </c>
      <c r="M4374" s="5">
        <v>45189</v>
      </c>
      <c r="N4374" s="2" t="s">
        <v>1407</v>
      </c>
      <c r="O4374" s="5">
        <v>45217</v>
      </c>
      <c r="P4374" s="2"/>
      <c r="Q4374" s="2"/>
      <c r="R4374" s="1"/>
      <c r="S4374" s="45"/>
      <c r="T4374" s="31"/>
    </row>
    <row r="4375" spans="1:20" hidden="1" x14ac:dyDescent="0.25">
      <c r="A4375" s="57">
        <v>30824998</v>
      </c>
      <c r="B4375" s="58">
        <v>45195</v>
      </c>
      <c r="C4375" s="2" t="s">
        <v>1182</v>
      </c>
      <c r="D4375" s="59" t="s">
        <v>45</v>
      </c>
      <c r="E4375" s="34" t="s">
        <v>26</v>
      </c>
      <c r="F4375" s="34">
        <v>131378</v>
      </c>
      <c r="G4375" s="1" t="s">
        <v>424</v>
      </c>
      <c r="H4375" s="46">
        <v>11792.47</v>
      </c>
      <c r="I4375" s="46">
        <v>918.31</v>
      </c>
      <c r="J4375" s="56">
        <v>408</v>
      </c>
      <c r="K4375" s="34"/>
      <c r="L4375" s="34" t="s">
        <v>1124</v>
      </c>
      <c r="M4375" s="5">
        <v>45189</v>
      </c>
      <c r="N4375" s="2" t="s">
        <v>1408</v>
      </c>
      <c r="O4375" s="2">
        <v>45218</v>
      </c>
      <c r="P4375" s="2"/>
      <c r="Q4375" s="2"/>
      <c r="R4375" s="1"/>
      <c r="S4375" s="45"/>
      <c r="T4375" s="31"/>
    </row>
    <row r="4376" spans="1:20" hidden="1" x14ac:dyDescent="0.25">
      <c r="A4376" s="57">
        <v>30564898</v>
      </c>
      <c r="B4376" s="58">
        <v>45197</v>
      </c>
      <c r="C4376" s="2" t="s">
        <v>1182</v>
      </c>
      <c r="D4376" s="59" t="s">
        <v>123</v>
      </c>
      <c r="E4376" s="34" t="s">
        <v>30</v>
      </c>
      <c r="F4376" s="34">
        <v>131379</v>
      </c>
      <c r="G4376" s="1" t="s">
        <v>425</v>
      </c>
      <c r="H4376" s="46">
        <v>16200</v>
      </c>
      <c r="I4376" s="46">
        <v>1166.4000000000001</v>
      </c>
      <c r="J4376" s="56">
        <v>563</v>
      </c>
      <c r="K4376" s="34"/>
      <c r="L4376" s="34" t="s">
        <v>860</v>
      </c>
      <c r="M4376" s="5">
        <v>45189</v>
      </c>
      <c r="N4376" s="2" t="s">
        <v>1407</v>
      </c>
      <c r="O4376" s="5">
        <v>45189</v>
      </c>
      <c r="P4376" s="2"/>
      <c r="Q4376" s="2"/>
      <c r="R4376" s="1"/>
      <c r="S4376" s="45"/>
      <c r="T4376" s="31"/>
    </row>
    <row r="4377" spans="1:20" hidden="1" x14ac:dyDescent="0.25">
      <c r="A4377" s="57">
        <v>30825498</v>
      </c>
      <c r="B4377" s="58">
        <v>45195</v>
      </c>
      <c r="C4377" s="2" t="s">
        <v>1182</v>
      </c>
      <c r="D4377" s="59" t="s">
        <v>45</v>
      </c>
      <c r="E4377" s="34" t="s">
        <v>26</v>
      </c>
      <c r="F4377" s="34">
        <v>131380</v>
      </c>
      <c r="G4377" s="1" t="s">
        <v>424</v>
      </c>
      <c r="H4377" s="46">
        <v>13275.67</v>
      </c>
      <c r="I4377" s="46">
        <v>1028.92</v>
      </c>
      <c r="J4377" s="56">
        <v>466</v>
      </c>
      <c r="K4377" s="34"/>
      <c r="L4377" s="34" t="s">
        <v>1124</v>
      </c>
      <c r="M4377" s="5">
        <v>45189</v>
      </c>
      <c r="N4377" s="2" t="s">
        <v>1407</v>
      </c>
      <c r="O4377" s="5">
        <v>45218</v>
      </c>
      <c r="P4377" s="2"/>
      <c r="Q4377" s="2"/>
      <c r="R4377" s="1"/>
      <c r="S4377" s="45"/>
      <c r="T4377" s="31"/>
    </row>
    <row r="4378" spans="1:20" hidden="1" x14ac:dyDescent="0.25">
      <c r="A4378" s="57">
        <v>30968998</v>
      </c>
      <c r="B4378" s="58">
        <v>45195</v>
      </c>
      <c r="C4378" s="2" t="s">
        <v>1182</v>
      </c>
      <c r="D4378" s="59" t="s">
        <v>45</v>
      </c>
      <c r="E4378" s="34" t="s">
        <v>26</v>
      </c>
      <c r="F4378" s="34">
        <v>131381</v>
      </c>
      <c r="G4378" s="1" t="s">
        <v>424</v>
      </c>
      <c r="H4378" s="46">
        <v>7528.27</v>
      </c>
      <c r="I4378" s="46">
        <v>608.99</v>
      </c>
      <c r="J4378" s="56">
        <v>254</v>
      </c>
      <c r="K4378" s="34"/>
      <c r="L4378" s="34" t="s">
        <v>1124</v>
      </c>
      <c r="M4378" s="5">
        <v>45189</v>
      </c>
      <c r="N4378" s="2" t="s">
        <v>1407</v>
      </c>
      <c r="O4378" s="5">
        <v>45218</v>
      </c>
      <c r="P4378" s="2"/>
      <c r="Q4378" s="2"/>
      <c r="R4378" s="1"/>
      <c r="S4378" s="45"/>
      <c r="T4378" s="31"/>
    </row>
    <row r="4379" spans="1:20" hidden="1" x14ac:dyDescent="0.25">
      <c r="A4379" s="57">
        <v>30853898</v>
      </c>
      <c r="B4379" s="58">
        <v>45191</v>
      </c>
      <c r="C4379" s="2" t="s">
        <v>1182</v>
      </c>
      <c r="D4379" s="59" t="s">
        <v>46</v>
      </c>
      <c r="E4379" s="34" t="s">
        <v>26</v>
      </c>
      <c r="F4379" s="34">
        <v>131382</v>
      </c>
      <c r="G4379" s="1" t="s">
        <v>424</v>
      </c>
      <c r="H4379" s="46">
        <v>18000</v>
      </c>
      <c r="I4379" s="46">
        <v>1242.05</v>
      </c>
      <c r="J4379" s="56">
        <v>572</v>
      </c>
      <c r="K4379" s="34"/>
      <c r="L4379" s="34" t="s">
        <v>1124</v>
      </c>
      <c r="M4379" s="5">
        <v>45189</v>
      </c>
      <c r="N4379" s="2" t="s">
        <v>1408</v>
      </c>
      <c r="O4379" s="2">
        <v>45216</v>
      </c>
      <c r="P4379" s="2"/>
      <c r="Q4379" s="2"/>
      <c r="R4379" s="1"/>
      <c r="S4379" s="45"/>
      <c r="T4379" s="31"/>
    </row>
    <row r="4380" spans="1:20" hidden="1" x14ac:dyDescent="0.25">
      <c r="A4380" s="57">
        <v>30842398</v>
      </c>
      <c r="B4380" s="58">
        <v>45191</v>
      </c>
      <c r="C4380" s="2" t="s">
        <v>1182</v>
      </c>
      <c r="D4380" s="59" t="s">
        <v>652</v>
      </c>
      <c r="E4380" s="34" t="s">
        <v>26</v>
      </c>
      <c r="F4380" s="34">
        <v>131383</v>
      </c>
      <c r="G4380" s="1" t="s">
        <v>424</v>
      </c>
      <c r="H4380" s="46">
        <v>16499.57</v>
      </c>
      <c r="I4380" s="46">
        <v>1280.49</v>
      </c>
      <c r="J4380" s="56">
        <v>594</v>
      </c>
      <c r="K4380" s="34"/>
      <c r="L4380" s="34" t="s">
        <v>1124</v>
      </c>
      <c r="M4380" s="5">
        <v>45189</v>
      </c>
      <c r="N4380" s="2" t="s">
        <v>1408</v>
      </c>
      <c r="O4380" s="5">
        <v>45219</v>
      </c>
      <c r="P4380" s="2"/>
      <c r="Q4380" s="2"/>
      <c r="R4380" s="1"/>
      <c r="S4380" s="45"/>
      <c r="T4380" s="31"/>
    </row>
    <row r="4381" spans="1:20" hidden="1" x14ac:dyDescent="0.25">
      <c r="A4381" s="57">
        <v>30707798</v>
      </c>
      <c r="B4381" s="58">
        <v>45191</v>
      </c>
      <c r="C4381" s="2" t="s">
        <v>1182</v>
      </c>
      <c r="D4381" s="59" t="s">
        <v>36</v>
      </c>
      <c r="E4381" s="34" t="s">
        <v>30</v>
      </c>
      <c r="F4381" s="34">
        <v>131384</v>
      </c>
      <c r="G4381" s="1" t="s">
        <v>425</v>
      </c>
      <c r="H4381" s="46">
        <v>13482.81</v>
      </c>
      <c r="I4381" s="46">
        <v>871.36</v>
      </c>
      <c r="J4381" s="56">
        <v>494</v>
      </c>
      <c r="K4381" s="34"/>
      <c r="L4381" s="34" t="s">
        <v>959</v>
      </c>
      <c r="M4381" s="5">
        <v>45189</v>
      </c>
      <c r="N4381" s="2" t="s">
        <v>1408</v>
      </c>
      <c r="O4381" s="5">
        <v>45212</v>
      </c>
      <c r="P4381" s="2"/>
      <c r="Q4381" s="2"/>
      <c r="R4381" s="1"/>
      <c r="S4381" s="45"/>
      <c r="T4381" s="31"/>
    </row>
    <row r="4382" spans="1:20" hidden="1" x14ac:dyDescent="0.25">
      <c r="A4382" s="57">
        <v>30870398</v>
      </c>
      <c r="B4382" s="58">
        <v>45191</v>
      </c>
      <c r="C4382" s="2" t="s">
        <v>1182</v>
      </c>
      <c r="D4382" s="59" t="s">
        <v>1269</v>
      </c>
      <c r="E4382" s="34" t="s">
        <v>26</v>
      </c>
      <c r="F4382" s="34">
        <v>131385</v>
      </c>
      <c r="G4382" s="1" t="s">
        <v>424</v>
      </c>
      <c r="H4382" s="46">
        <v>11122.97</v>
      </c>
      <c r="I4382" s="46">
        <v>1930.81</v>
      </c>
      <c r="J4382" s="56">
        <v>374</v>
      </c>
      <c r="K4382" s="34"/>
      <c r="L4382" s="34" t="s">
        <v>1124</v>
      </c>
      <c r="M4382" s="5">
        <v>45189</v>
      </c>
      <c r="N4382" s="2" t="s">
        <v>1408</v>
      </c>
      <c r="O4382" s="2">
        <v>45224</v>
      </c>
      <c r="P4382" s="2"/>
      <c r="Q4382" s="2"/>
      <c r="R4382" s="1"/>
      <c r="S4382" s="45"/>
      <c r="T4382" s="31"/>
    </row>
    <row r="4383" spans="1:20" hidden="1" x14ac:dyDescent="0.25">
      <c r="A4383" s="57">
        <v>31110098</v>
      </c>
      <c r="B4383" s="58">
        <v>45191</v>
      </c>
      <c r="C4383" s="2" t="s">
        <v>1182</v>
      </c>
      <c r="D4383" s="59" t="s">
        <v>92</v>
      </c>
      <c r="E4383" s="34" t="s">
        <v>30</v>
      </c>
      <c r="F4383" s="34">
        <v>131386</v>
      </c>
      <c r="G4383" s="1" t="s">
        <v>425</v>
      </c>
      <c r="H4383" s="46">
        <v>15759.81</v>
      </c>
      <c r="I4383" s="46">
        <v>1001.27</v>
      </c>
      <c r="J4383" s="56">
        <v>565</v>
      </c>
      <c r="K4383" s="34"/>
      <c r="L4383" s="34" t="s">
        <v>959</v>
      </c>
      <c r="M4383" s="5">
        <v>45189</v>
      </c>
      <c r="N4383" s="2" t="s">
        <v>1408</v>
      </c>
      <c r="O4383" s="5">
        <v>45216</v>
      </c>
      <c r="P4383" s="2"/>
      <c r="Q4383" s="2"/>
      <c r="R4383" s="1"/>
      <c r="S4383" s="45"/>
      <c r="T4383" s="31"/>
    </row>
    <row r="4384" spans="1:20" hidden="1" x14ac:dyDescent="0.25">
      <c r="A4384" s="57">
        <v>29823698</v>
      </c>
      <c r="B4384" s="58">
        <v>45191</v>
      </c>
      <c r="C4384" s="2" t="s">
        <v>1182</v>
      </c>
      <c r="D4384" s="59" t="s">
        <v>233</v>
      </c>
      <c r="E4384" s="34" t="s">
        <v>30</v>
      </c>
      <c r="F4384" s="34">
        <v>131387</v>
      </c>
      <c r="G4384" s="1" t="s">
        <v>425</v>
      </c>
      <c r="H4384" s="46">
        <v>40658.400000000001</v>
      </c>
      <c r="I4384" s="46">
        <v>1478.49</v>
      </c>
      <c r="J4384" s="56">
        <v>1173</v>
      </c>
      <c r="K4384" s="34"/>
      <c r="L4384" s="34" t="s">
        <v>76</v>
      </c>
      <c r="M4384" s="5">
        <v>45189</v>
      </c>
      <c r="N4384" s="2"/>
      <c r="O4384" s="5">
        <v>45203</v>
      </c>
      <c r="P4384" s="2"/>
      <c r="Q4384" s="2"/>
      <c r="R4384" s="1"/>
      <c r="S4384" s="45"/>
      <c r="T4384" s="31"/>
    </row>
    <row r="4385" spans="1:20" hidden="1" x14ac:dyDescent="0.25">
      <c r="A4385" s="57">
        <v>31178598</v>
      </c>
      <c r="B4385" s="58">
        <v>45192</v>
      </c>
      <c r="C4385" s="2" t="s">
        <v>1182</v>
      </c>
      <c r="D4385" s="59" t="s">
        <v>217</v>
      </c>
      <c r="E4385" s="34" t="s">
        <v>51</v>
      </c>
      <c r="F4385" s="34">
        <v>131388</v>
      </c>
      <c r="G4385" s="1" t="s">
        <v>422</v>
      </c>
      <c r="H4385" s="46">
        <v>15759.81</v>
      </c>
      <c r="I4385" s="46">
        <v>433</v>
      </c>
      <c r="J4385" s="56">
        <v>543</v>
      </c>
      <c r="K4385" s="34"/>
      <c r="L4385" s="34" t="s">
        <v>188</v>
      </c>
      <c r="M4385" s="5">
        <v>45189</v>
      </c>
      <c r="N4385" s="2"/>
      <c r="O4385" s="5">
        <v>45197</v>
      </c>
      <c r="P4385" s="2"/>
      <c r="Q4385" s="2"/>
      <c r="R4385" s="1"/>
      <c r="S4385" s="45"/>
      <c r="T4385" s="31"/>
    </row>
    <row r="4386" spans="1:20" hidden="1" x14ac:dyDescent="0.25">
      <c r="A4386" s="57">
        <v>30708998</v>
      </c>
      <c r="B4386" s="58">
        <v>45191</v>
      </c>
      <c r="C4386" s="2" t="s">
        <v>1182</v>
      </c>
      <c r="D4386" s="59" t="s">
        <v>125</v>
      </c>
      <c r="E4386" s="34" t="s">
        <v>30</v>
      </c>
      <c r="F4386" s="34">
        <v>131391</v>
      </c>
      <c r="G4386" s="1" t="s">
        <v>425</v>
      </c>
      <c r="H4386" s="46">
        <v>12990</v>
      </c>
      <c r="I4386" s="46">
        <v>539.27</v>
      </c>
      <c r="J4386" s="56">
        <v>435</v>
      </c>
      <c r="K4386" s="34"/>
      <c r="L4386" s="34" t="s">
        <v>800</v>
      </c>
      <c r="M4386" s="5">
        <v>45189</v>
      </c>
      <c r="N4386" s="2" t="s">
        <v>1408</v>
      </c>
      <c r="O4386" s="5">
        <v>45196</v>
      </c>
      <c r="P4386" s="2"/>
      <c r="Q4386" s="2"/>
      <c r="R4386" s="1"/>
      <c r="S4386" s="45"/>
      <c r="T4386" s="31"/>
    </row>
    <row r="4387" spans="1:20" hidden="1" x14ac:dyDescent="0.25">
      <c r="A4387" s="57">
        <v>30641398</v>
      </c>
      <c r="B4387" s="58">
        <v>45197</v>
      </c>
      <c r="C4387" s="2" t="s">
        <v>1182</v>
      </c>
      <c r="D4387" s="59" t="s">
        <v>123</v>
      </c>
      <c r="E4387" s="34" t="s">
        <v>30</v>
      </c>
      <c r="F4387" s="34">
        <v>131392</v>
      </c>
      <c r="G4387" s="1" t="s">
        <v>425</v>
      </c>
      <c r="H4387" s="46">
        <v>10799</v>
      </c>
      <c r="I4387" s="46">
        <v>777.5</v>
      </c>
      <c r="J4387" s="56">
        <v>375</v>
      </c>
      <c r="K4387" s="34"/>
      <c r="L4387" s="34" t="s">
        <v>860</v>
      </c>
      <c r="M4387" s="5">
        <v>45189</v>
      </c>
      <c r="N4387" s="2" t="s">
        <v>1407</v>
      </c>
      <c r="O4387" s="5">
        <v>45189</v>
      </c>
      <c r="P4387" s="2"/>
      <c r="Q4387" s="2"/>
      <c r="R4387" s="1"/>
      <c r="S4387" s="45"/>
      <c r="T4387" s="31"/>
    </row>
    <row r="4388" spans="1:20" hidden="1" x14ac:dyDescent="0.25">
      <c r="A4388" s="57">
        <v>30779398</v>
      </c>
      <c r="B4388" s="58">
        <v>45191</v>
      </c>
      <c r="C4388" s="2" t="s">
        <v>1182</v>
      </c>
      <c r="D4388" s="59" t="s">
        <v>430</v>
      </c>
      <c r="E4388" s="34" t="s">
        <v>30</v>
      </c>
      <c r="F4388" s="34">
        <v>131393</v>
      </c>
      <c r="G4388" s="1" t="s">
        <v>425</v>
      </c>
      <c r="H4388" s="46">
        <v>14400.15</v>
      </c>
      <c r="I4388" s="46">
        <v>961.14</v>
      </c>
      <c r="J4388" s="56">
        <v>495</v>
      </c>
      <c r="K4388" s="34"/>
      <c r="L4388" s="34" t="s">
        <v>1124</v>
      </c>
      <c r="M4388" s="5">
        <v>45189</v>
      </c>
      <c r="N4388" s="2" t="s">
        <v>1408</v>
      </c>
      <c r="O4388" s="2">
        <v>45217</v>
      </c>
      <c r="P4388" s="2"/>
      <c r="Q4388" s="2"/>
      <c r="R4388" s="1"/>
      <c r="S4388" s="45"/>
      <c r="T4388" s="31"/>
    </row>
    <row r="4389" spans="1:20" hidden="1" x14ac:dyDescent="0.25">
      <c r="A4389" s="57">
        <v>31011598</v>
      </c>
      <c r="B4389" s="58">
        <v>45194</v>
      </c>
      <c r="C4389" s="2" t="s">
        <v>1182</v>
      </c>
      <c r="D4389" s="59" t="s">
        <v>1312</v>
      </c>
      <c r="E4389" s="34" t="s">
        <v>33</v>
      </c>
      <c r="F4389" s="34">
        <v>131394</v>
      </c>
      <c r="G4389" s="1" t="s">
        <v>425</v>
      </c>
      <c r="H4389" s="46">
        <v>7500</v>
      </c>
      <c r="I4389" s="46">
        <v>292.73</v>
      </c>
      <c r="J4389" s="56">
        <v>224</v>
      </c>
      <c r="K4389" s="34"/>
      <c r="L4389" s="34" t="s">
        <v>510</v>
      </c>
      <c r="M4389" s="5">
        <v>45189</v>
      </c>
      <c r="N4389" s="2" t="s">
        <v>1407</v>
      </c>
      <c r="O4389" s="2">
        <v>45203</v>
      </c>
      <c r="P4389" s="2"/>
      <c r="Q4389" s="2"/>
      <c r="R4389" s="1"/>
      <c r="S4389" s="45"/>
      <c r="T4389" s="31"/>
    </row>
    <row r="4390" spans="1:20" hidden="1" x14ac:dyDescent="0.25">
      <c r="A4390" s="57">
        <v>30790598</v>
      </c>
      <c r="B4390" s="58">
        <v>45197</v>
      </c>
      <c r="C4390" s="2" t="s">
        <v>1182</v>
      </c>
      <c r="D4390" s="59" t="s">
        <v>123</v>
      </c>
      <c r="E4390" s="34" t="s">
        <v>30</v>
      </c>
      <c r="F4390" s="34">
        <v>131395</v>
      </c>
      <c r="G4390" s="1" t="s">
        <v>425</v>
      </c>
      <c r="H4390" s="46">
        <v>10900</v>
      </c>
      <c r="I4390" s="46">
        <v>784.8</v>
      </c>
      <c r="J4390" s="56">
        <v>375</v>
      </c>
      <c r="K4390" s="34"/>
      <c r="L4390" s="34" t="s">
        <v>860</v>
      </c>
      <c r="M4390" s="5">
        <v>45189</v>
      </c>
      <c r="N4390" s="2" t="s">
        <v>1407</v>
      </c>
      <c r="O4390" s="5">
        <v>45189</v>
      </c>
      <c r="P4390" s="2"/>
      <c r="Q4390" s="2"/>
      <c r="R4390" s="1"/>
      <c r="S4390" s="45"/>
      <c r="T4390" s="31"/>
    </row>
    <row r="4391" spans="1:20" hidden="1" x14ac:dyDescent="0.25">
      <c r="A4391" s="57">
        <v>30614298</v>
      </c>
      <c r="B4391" s="58">
        <v>45192</v>
      </c>
      <c r="C4391" s="2" t="s">
        <v>1182</v>
      </c>
      <c r="D4391" s="59" t="s">
        <v>183</v>
      </c>
      <c r="E4391" s="34" t="s">
        <v>51</v>
      </c>
      <c r="F4391" s="34">
        <v>131396</v>
      </c>
      <c r="G4391" s="1" t="s">
        <v>422</v>
      </c>
      <c r="H4391" s="46">
        <v>10799</v>
      </c>
      <c r="I4391" s="46">
        <v>299.44</v>
      </c>
      <c r="J4391" s="56">
        <v>375</v>
      </c>
      <c r="K4391" s="34"/>
      <c r="L4391" s="34" t="s">
        <v>188</v>
      </c>
      <c r="M4391" s="5">
        <v>45189</v>
      </c>
      <c r="N4391" s="2"/>
      <c r="O4391" s="5">
        <v>45197</v>
      </c>
      <c r="P4391" s="2"/>
      <c r="Q4391" s="2"/>
      <c r="R4391" s="1"/>
      <c r="S4391" s="45"/>
      <c r="T4391" s="31"/>
    </row>
    <row r="4392" spans="1:20" hidden="1" x14ac:dyDescent="0.25">
      <c r="A4392" s="57">
        <v>30856498</v>
      </c>
      <c r="B4392" s="58">
        <v>45194</v>
      </c>
      <c r="C4392" s="2" t="s">
        <v>1182</v>
      </c>
      <c r="D4392" s="59" t="s">
        <v>904</v>
      </c>
      <c r="E4392" s="34" t="s">
        <v>26</v>
      </c>
      <c r="F4392" s="34">
        <v>131397</v>
      </c>
      <c r="G4392" s="1" t="s">
        <v>424</v>
      </c>
      <c r="H4392" s="46">
        <v>15500</v>
      </c>
      <c r="I4392" s="46">
        <v>2528.94</v>
      </c>
      <c r="J4392" s="56">
        <v>472</v>
      </c>
      <c r="K4392" s="34"/>
      <c r="L4392" s="34" t="s">
        <v>1124</v>
      </c>
      <c r="M4392" s="5">
        <v>45189</v>
      </c>
      <c r="N4392" s="2" t="s">
        <v>1407</v>
      </c>
      <c r="O4392" s="5">
        <v>45226</v>
      </c>
      <c r="P4392" s="2"/>
      <c r="Q4392" s="2"/>
      <c r="R4392" s="1"/>
      <c r="S4392" s="45"/>
      <c r="T4392" s="31"/>
    </row>
    <row r="4393" spans="1:20" hidden="1" x14ac:dyDescent="0.25">
      <c r="A4393" s="57">
        <v>30549598</v>
      </c>
      <c r="B4393" s="58">
        <v>45191</v>
      </c>
      <c r="C4393" s="2" t="s">
        <v>1182</v>
      </c>
      <c r="D4393" s="59" t="s">
        <v>39</v>
      </c>
      <c r="E4393" s="34" t="s">
        <v>26</v>
      </c>
      <c r="F4393" s="34">
        <v>131398</v>
      </c>
      <c r="G4393" s="1" t="s">
        <v>424</v>
      </c>
      <c r="H4393" s="46">
        <v>20588.669999999998</v>
      </c>
      <c r="I4393" s="46">
        <v>1578.32</v>
      </c>
      <c r="J4393" s="56">
        <v>742</v>
      </c>
      <c r="K4393" s="34"/>
      <c r="L4393" s="34" t="s">
        <v>1124</v>
      </c>
      <c r="M4393" s="5">
        <v>45189</v>
      </c>
      <c r="N4393" s="2" t="s">
        <v>1408</v>
      </c>
      <c r="O4393" s="2">
        <v>45216</v>
      </c>
      <c r="P4393" s="2"/>
      <c r="Q4393" s="2"/>
      <c r="R4393" s="1"/>
      <c r="S4393" s="45"/>
      <c r="T4393" s="31"/>
    </row>
    <row r="4394" spans="1:20" hidden="1" x14ac:dyDescent="0.25">
      <c r="A4394" s="57">
        <v>30751898</v>
      </c>
      <c r="B4394" s="58">
        <v>45191</v>
      </c>
      <c r="C4394" s="2" t="s">
        <v>1182</v>
      </c>
      <c r="D4394" s="59" t="s">
        <v>1266</v>
      </c>
      <c r="E4394" s="34" t="s">
        <v>26</v>
      </c>
      <c r="F4394" s="34">
        <v>131399</v>
      </c>
      <c r="G4394" s="1" t="s">
        <v>424</v>
      </c>
      <c r="H4394" s="46">
        <v>19898.57</v>
      </c>
      <c r="I4394" s="46">
        <v>1524.97</v>
      </c>
      <c r="J4394" s="56">
        <v>714</v>
      </c>
      <c r="K4394" s="34"/>
      <c r="L4394" s="34" t="s">
        <v>1124</v>
      </c>
      <c r="M4394" s="5">
        <v>45189</v>
      </c>
      <c r="N4394" s="2" t="s">
        <v>1408</v>
      </c>
      <c r="O4394" s="2">
        <v>45219</v>
      </c>
      <c r="P4394" s="2"/>
      <c r="Q4394" s="2"/>
      <c r="R4394" s="1"/>
      <c r="S4394" s="45"/>
      <c r="T4394" s="31"/>
    </row>
    <row r="4395" spans="1:20" hidden="1" x14ac:dyDescent="0.25">
      <c r="A4395" s="57">
        <v>30596598</v>
      </c>
      <c r="B4395" s="58">
        <v>45190</v>
      </c>
      <c r="C4395" s="2" t="s">
        <v>1182</v>
      </c>
      <c r="D4395" s="59" t="s">
        <v>502</v>
      </c>
      <c r="E4395" s="34" t="s">
        <v>6</v>
      </c>
      <c r="F4395" s="34">
        <v>131400</v>
      </c>
      <c r="G4395" s="1" t="s">
        <v>422</v>
      </c>
      <c r="H4395" s="46">
        <v>17839</v>
      </c>
      <c r="I4395" s="46">
        <v>535.16999999999996</v>
      </c>
      <c r="J4395" s="56">
        <v>655</v>
      </c>
      <c r="K4395" s="34"/>
      <c r="L4395" s="34" t="s">
        <v>655</v>
      </c>
      <c r="M4395" s="5">
        <v>45189</v>
      </c>
      <c r="N4395" s="2"/>
      <c r="O4395" s="5">
        <v>45198</v>
      </c>
      <c r="P4395" s="2"/>
      <c r="Q4395" s="2"/>
      <c r="R4395" s="1"/>
      <c r="S4395" s="45"/>
      <c r="T4395" s="31"/>
    </row>
    <row r="4396" spans="1:20" hidden="1" x14ac:dyDescent="0.25">
      <c r="A4396" s="57">
        <v>30539998</v>
      </c>
      <c r="B4396" s="58">
        <v>45195</v>
      </c>
      <c r="C4396" s="2" t="s">
        <v>1182</v>
      </c>
      <c r="D4396" s="59" t="s">
        <v>35</v>
      </c>
      <c r="E4396" s="34" t="s">
        <v>26</v>
      </c>
      <c r="F4396" s="34">
        <v>131401</v>
      </c>
      <c r="G4396" s="1" t="s">
        <v>424</v>
      </c>
      <c r="H4396" s="46">
        <v>20588.669999999998</v>
      </c>
      <c r="I4396" s="46">
        <v>1477.14</v>
      </c>
      <c r="J4396" s="56">
        <v>742</v>
      </c>
      <c r="K4396" s="34"/>
      <c r="L4396" s="34" t="s">
        <v>1124</v>
      </c>
      <c r="M4396" s="5">
        <v>45189</v>
      </c>
      <c r="N4396" s="2" t="s">
        <v>1407</v>
      </c>
      <c r="O4396" s="5">
        <v>45217</v>
      </c>
      <c r="P4396" s="2"/>
      <c r="Q4396" s="2"/>
      <c r="R4396" s="1"/>
      <c r="S4396" s="45"/>
      <c r="T4396" s="31"/>
    </row>
    <row r="4397" spans="1:20" hidden="1" x14ac:dyDescent="0.25">
      <c r="A4397" s="57">
        <v>30847898</v>
      </c>
      <c r="B4397" s="58">
        <v>45191</v>
      </c>
      <c r="C4397" s="2" t="s">
        <v>1182</v>
      </c>
      <c r="D4397" s="59" t="s">
        <v>431</v>
      </c>
      <c r="E4397" s="34" t="s">
        <v>30</v>
      </c>
      <c r="F4397" s="34">
        <v>131402</v>
      </c>
      <c r="G4397" s="1" t="s">
        <v>425</v>
      </c>
      <c r="H4397" s="46">
        <v>21264.21</v>
      </c>
      <c r="I4397" s="46">
        <v>1867.82</v>
      </c>
      <c r="J4397" s="56">
        <v>771</v>
      </c>
      <c r="K4397" s="34"/>
      <c r="L4397" s="34" t="s">
        <v>959</v>
      </c>
      <c r="M4397" s="5">
        <v>45189</v>
      </c>
      <c r="N4397" s="2" t="s">
        <v>1407</v>
      </c>
      <c r="O4397" s="5">
        <v>45210</v>
      </c>
      <c r="P4397" s="2"/>
      <c r="Q4397" s="2"/>
      <c r="R4397" s="1"/>
      <c r="S4397" s="45"/>
      <c r="T4397" s="31"/>
    </row>
    <row r="4398" spans="1:20" hidden="1" x14ac:dyDescent="0.25">
      <c r="A4398" s="57">
        <v>30926498</v>
      </c>
      <c r="B4398" s="58">
        <v>45196</v>
      </c>
      <c r="C4398" s="2" t="s">
        <v>1182</v>
      </c>
      <c r="D4398" s="59" t="s">
        <v>218</v>
      </c>
      <c r="E4398" s="34" t="s">
        <v>28</v>
      </c>
      <c r="F4398" s="34">
        <v>131403</v>
      </c>
      <c r="G4398" s="1" t="s">
        <v>425</v>
      </c>
      <c r="H4398" s="46">
        <v>17839</v>
      </c>
      <c r="I4398" s="46">
        <v>964.83</v>
      </c>
      <c r="J4398" s="56">
        <v>655</v>
      </c>
      <c r="K4398" s="34"/>
      <c r="L4398" s="34" t="s">
        <v>1124</v>
      </c>
      <c r="M4398" s="5">
        <v>45189</v>
      </c>
      <c r="N4398" s="2" t="s">
        <v>1408</v>
      </c>
      <c r="O4398" s="2">
        <v>45215</v>
      </c>
      <c r="P4398" s="2"/>
      <c r="Q4398" s="2"/>
      <c r="R4398" s="1"/>
      <c r="S4398" s="45"/>
      <c r="T4398" s="31"/>
    </row>
    <row r="4399" spans="1:20" hidden="1" x14ac:dyDescent="0.25">
      <c r="A4399" s="57">
        <v>31052098</v>
      </c>
      <c r="B4399" s="58">
        <v>45197</v>
      </c>
      <c r="C4399" s="2" t="s">
        <v>1182</v>
      </c>
      <c r="D4399" s="59" t="s">
        <v>124</v>
      </c>
      <c r="E4399" s="34" t="s">
        <v>30</v>
      </c>
      <c r="F4399" s="34">
        <v>131405</v>
      </c>
      <c r="G4399" s="1" t="s">
        <v>425</v>
      </c>
      <c r="H4399" s="46">
        <v>19620.52</v>
      </c>
      <c r="I4399" s="46">
        <v>1412.6</v>
      </c>
      <c r="J4399" s="56">
        <v>712</v>
      </c>
      <c r="K4399" s="34"/>
      <c r="L4399" s="34" t="s">
        <v>860</v>
      </c>
      <c r="M4399" s="5">
        <v>45189</v>
      </c>
      <c r="N4399" s="2" t="s">
        <v>1407</v>
      </c>
      <c r="O4399" s="5">
        <v>45189</v>
      </c>
      <c r="P4399" s="2"/>
      <c r="Q4399" s="2"/>
      <c r="R4399" s="1"/>
      <c r="S4399" s="45"/>
      <c r="T4399" s="31"/>
    </row>
    <row r="4400" spans="1:20" hidden="1" x14ac:dyDescent="0.25">
      <c r="A4400" s="57">
        <v>30875698</v>
      </c>
      <c r="B4400" s="58">
        <v>45194</v>
      </c>
      <c r="C4400" s="2" t="s">
        <v>1182</v>
      </c>
      <c r="D4400" s="59" t="s">
        <v>710</v>
      </c>
      <c r="E4400" s="34" t="s">
        <v>33</v>
      </c>
      <c r="F4400" s="34">
        <v>131407</v>
      </c>
      <c r="G4400" s="1" t="s">
        <v>425</v>
      </c>
      <c r="H4400" s="46">
        <v>6529</v>
      </c>
      <c r="I4400" s="46">
        <v>290.11</v>
      </c>
      <c r="J4400" s="56">
        <v>222</v>
      </c>
      <c r="K4400" s="34"/>
      <c r="L4400" s="34" t="s">
        <v>510</v>
      </c>
      <c r="M4400" s="5">
        <v>45189</v>
      </c>
      <c r="N4400" s="2" t="s">
        <v>1408</v>
      </c>
      <c r="O4400" s="2">
        <v>45209</v>
      </c>
      <c r="P4400" s="2"/>
      <c r="Q4400" s="2"/>
      <c r="R4400" s="1"/>
      <c r="S4400" s="45"/>
      <c r="T4400" s="31"/>
    </row>
    <row r="4401" spans="1:20" hidden="1" x14ac:dyDescent="0.25">
      <c r="A4401" s="57">
        <v>30277098</v>
      </c>
      <c r="B4401" s="58">
        <v>45191</v>
      </c>
      <c r="C4401" s="2" t="s">
        <v>1182</v>
      </c>
      <c r="D4401" s="59" t="s">
        <v>740</v>
      </c>
      <c r="E4401" s="34" t="s">
        <v>51</v>
      </c>
      <c r="F4401" s="34">
        <v>131412</v>
      </c>
      <c r="G4401" s="1" t="s">
        <v>422</v>
      </c>
      <c r="H4401" s="46">
        <v>23457</v>
      </c>
      <c r="I4401" s="46">
        <v>932.95</v>
      </c>
      <c r="J4401" s="56">
        <v>703</v>
      </c>
      <c r="K4401" s="34"/>
      <c r="L4401" s="34" t="s">
        <v>796</v>
      </c>
      <c r="M4401" s="5">
        <v>45189</v>
      </c>
      <c r="N4401" s="2" t="s">
        <v>1408</v>
      </c>
      <c r="O4401" s="5">
        <v>45204</v>
      </c>
      <c r="P4401" s="2"/>
      <c r="Q4401" s="2"/>
      <c r="R4401" s="1"/>
      <c r="S4401" s="45"/>
      <c r="T4401" s="31"/>
    </row>
    <row r="4402" spans="1:20" hidden="1" x14ac:dyDescent="0.25">
      <c r="A4402" s="57">
        <v>30575098</v>
      </c>
      <c r="B4402" s="58">
        <v>45191</v>
      </c>
      <c r="C4402" s="2" t="s">
        <v>1182</v>
      </c>
      <c r="D4402" s="59" t="s">
        <v>351</v>
      </c>
      <c r="E4402" s="34" t="s">
        <v>26</v>
      </c>
      <c r="F4402" s="34">
        <v>131413</v>
      </c>
      <c r="G4402" s="1" t="s">
        <v>424</v>
      </c>
      <c r="H4402" s="46">
        <v>13889</v>
      </c>
      <c r="I4402" s="46">
        <v>974.06</v>
      </c>
      <c r="J4402" s="56">
        <v>436</v>
      </c>
      <c r="K4402" s="34"/>
      <c r="L4402" s="34" t="s">
        <v>1124</v>
      </c>
      <c r="M4402" s="5">
        <v>45189</v>
      </c>
      <c r="N4402" s="2" t="s">
        <v>1408</v>
      </c>
      <c r="O4402" s="2">
        <v>45217</v>
      </c>
      <c r="P4402" s="2"/>
      <c r="Q4402" s="2"/>
      <c r="R4402" s="1"/>
      <c r="S4402" s="45"/>
      <c r="T4402" s="31"/>
    </row>
    <row r="4403" spans="1:20" hidden="1" x14ac:dyDescent="0.25">
      <c r="A4403" s="57">
        <v>30676698</v>
      </c>
      <c r="B4403" s="58">
        <v>45197</v>
      </c>
      <c r="C4403" s="2" t="s">
        <v>1182</v>
      </c>
      <c r="D4403" s="59" t="s">
        <v>123</v>
      </c>
      <c r="E4403" s="34" t="s">
        <v>30</v>
      </c>
      <c r="F4403" s="34">
        <v>131414</v>
      </c>
      <c r="G4403" s="1" t="s">
        <v>425</v>
      </c>
      <c r="H4403" s="46">
        <v>27238</v>
      </c>
      <c r="I4403" s="46">
        <v>1761.1</v>
      </c>
      <c r="J4403" s="56">
        <v>990</v>
      </c>
      <c r="K4403" s="34"/>
      <c r="L4403" s="34" t="s">
        <v>860</v>
      </c>
      <c r="M4403" s="5">
        <v>45189</v>
      </c>
      <c r="N4403" s="2" t="s">
        <v>1407</v>
      </c>
      <c r="O4403" s="5">
        <v>45189</v>
      </c>
      <c r="P4403" s="2"/>
      <c r="Q4403" s="2"/>
      <c r="R4403" s="1"/>
      <c r="S4403" s="45"/>
      <c r="T4403" s="31"/>
    </row>
    <row r="4404" spans="1:20" hidden="1" x14ac:dyDescent="0.25">
      <c r="A4404" s="57">
        <v>30685198</v>
      </c>
      <c r="B4404" s="58">
        <v>45191</v>
      </c>
      <c r="C4404" s="2" t="s">
        <v>1182</v>
      </c>
      <c r="D4404" s="59" t="s">
        <v>32</v>
      </c>
      <c r="E4404" s="34" t="s">
        <v>33</v>
      </c>
      <c r="F4404" s="34">
        <v>131415</v>
      </c>
      <c r="G4404" s="1" t="s">
        <v>425</v>
      </c>
      <c r="H4404" s="46">
        <v>9180</v>
      </c>
      <c r="I4404" s="46">
        <v>331.93</v>
      </c>
      <c r="J4404" s="56">
        <v>254</v>
      </c>
      <c r="K4404" s="34"/>
      <c r="L4404" s="34" t="s">
        <v>510</v>
      </c>
      <c r="M4404" s="5">
        <v>45189</v>
      </c>
      <c r="N4404" s="2" t="s">
        <v>1408</v>
      </c>
      <c r="O4404" s="2">
        <v>45208</v>
      </c>
      <c r="P4404" s="2"/>
      <c r="Q4404" s="2"/>
      <c r="R4404" s="1"/>
      <c r="S4404" s="45"/>
      <c r="T4404" s="31"/>
    </row>
    <row r="4405" spans="1:20" hidden="1" x14ac:dyDescent="0.25">
      <c r="A4405" s="57">
        <v>30758298</v>
      </c>
      <c r="B4405" s="58">
        <v>45191</v>
      </c>
      <c r="C4405" s="2" t="s">
        <v>1182</v>
      </c>
      <c r="D4405" s="59" t="s">
        <v>129</v>
      </c>
      <c r="E4405" s="34" t="s">
        <v>26</v>
      </c>
      <c r="F4405" s="34">
        <v>131416</v>
      </c>
      <c r="G4405" s="1" t="s">
        <v>424</v>
      </c>
      <c r="H4405" s="46">
        <v>14600</v>
      </c>
      <c r="I4405" s="46">
        <v>938</v>
      </c>
      <c r="J4405" s="56">
        <v>416</v>
      </c>
      <c r="K4405" s="34"/>
      <c r="L4405" s="34" t="s">
        <v>1124</v>
      </c>
      <c r="M4405" s="5">
        <v>45189</v>
      </c>
      <c r="N4405" s="2" t="s">
        <v>1408</v>
      </c>
      <c r="O4405" s="5">
        <v>45222</v>
      </c>
      <c r="P4405" s="2"/>
      <c r="Q4405" s="2"/>
      <c r="R4405" s="1"/>
      <c r="S4405" s="45"/>
      <c r="T4405" s="31"/>
    </row>
    <row r="4406" spans="1:20" hidden="1" x14ac:dyDescent="0.25">
      <c r="A4406" s="57">
        <v>30870998</v>
      </c>
      <c r="B4406" s="58">
        <v>45191</v>
      </c>
      <c r="C4406" s="2" t="s">
        <v>1182</v>
      </c>
      <c r="D4406" s="59" t="s">
        <v>320</v>
      </c>
      <c r="E4406" s="34" t="s">
        <v>26</v>
      </c>
      <c r="F4406" s="34">
        <v>131417</v>
      </c>
      <c r="G4406" s="1" t="s">
        <v>424</v>
      </c>
      <c r="H4406" s="46">
        <v>21361.17</v>
      </c>
      <c r="I4406" s="46">
        <v>1652.32</v>
      </c>
      <c r="J4406" s="56">
        <v>781</v>
      </c>
      <c r="K4406" s="34"/>
      <c r="L4406" s="34" t="s">
        <v>1124</v>
      </c>
      <c r="M4406" s="5">
        <v>45189</v>
      </c>
      <c r="N4406" s="2" t="s">
        <v>1408</v>
      </c>
      <c r="O4406" s="2">
        <v>45219</v>
      </c>
      <c r="P4406" s="2"/>
      <c r="Q4406" s="2"/>
      <c r="R4406" s="1"/>
      <c r="S4406" s="45"/>
      <c r="T4406" s="31"/>
    </row>
    <row r="4407" spans="1:20" hidden="1" x14ac:dyDescent="0.25">
      <c r="A4407" s="57">
        <v>30922198</v>
      </c>
      <c r="B4407" s="58">
        <v>45191</v>
      </c>
      <c r="C4407" s="2" t="s">
        <v>1182</v>
      </c>
      <c r="D4407" s="59" t="s">
        <v>1267</v>
      </c>
      <c r="E4407" s="34" t="s">
        <v>26</v>
      </c>
      <c r="F4407" s="34">
        <v>131418</v>
      </c>
      <c r="G4407" s="1" t="s">
        <v>424</v>
      </c>
      <c r="H4407" s="46">
        <v>18394.97</v>
      </c>
      <c r="I4407" s="46">
        <v>3217.99</v>
      </c>
      <c r="J4407" s="56">
        <v>655</v>
      </c>
      <c r="K4407" s="34"/>
      <c r="L4407" s="34" t="s">
        <v>1124</v>
      </c>
      <c r="M4407" s="5">
        <v>45189</v>
      </c>
      <c r="N4407" s="2" t="s">
        <v>1408</v>
      </c>
      <c r="O4407" s="2">
        <v>45233</v>
      </c>
      <c r="P4407" s="2"/>
      <c r="Q4407" s="2"/>
      <c r="R4407" s="1"/>
      <c r="S4407" s="45"/>
      <c r="T4407" s="31"/>
    </row>
    <row r="4408" spans="1:20" hidden="1" x14ac:dyDescent="0.25">
      <c r="A4408" s="57">
        <v>30960098</v>
      </c>
      <c r="B4408" s="58">
        <v>45191</v>
      </c>
      <c r="C4408" s="2" t="s">
        <v>1182</v>
      </c>
      <c r="D4408" s="59" t="s">
        <v>250</v>
      </c>
      <c r="E4408" s="34" t="s">
        <v>33</v>
      </c>
      <c r="F4408" s="34">
        <v>131419</v>
      </c>
      <c r="G4408" s="1" t="s">
        <v>425</v>
      </c>
      <c r="H4408" s="46">
        <v>21865</v>
      </c>
      <c r="I4408" s="46">
        <v>823.11</v>
      </c>
      <c r="J4408" s="56">
        <v>799</v>
      </c>
      <c r="K4408" s="34"/>
      <c r="L4408" s="34" t="s">
        <v>799</v>
      </c>
      <c r="M4408" s="5">
        <v>45189</v>
      </c>
      <c r="N4408" s="2" t="s">
        <v>1408</v>
      </c>
      <c r="O4408" s="5">
        <v>45201</v>
      </c>
      <c r="P4408" s="5"/>
      <c r="Q4408" s="2"/>
      <c r="R4408" s="1"/>
      <c r="S4408" s="45"/>
      <c r="T4408" s="31"/>
    </row>
    <row r="4409" spans="1:20" hidden="1" x14ac:dyDescent="0.25">
      <c r="A4409" s="57">
        <v>30740698</v>
      </c>
      <c r="B4409" s="58">
        <v>45191</v>
      </c>
      <c r="C4409" s="2" t="s">
        <v>1182</v>
      </c>
      <c r="D4409" s="59" t="s">
        <v>872</v>
      </c>
      <c r="E4409" s="34" t="s">
        <v>26</v>
      </c>
      <c r="F4409" s="34">
        <v>131420</v>
      </c>
      <c r="G4409" s="1" t="s">
        <v>424</v>
      </c>
      <c r="H4409" s="46">
        <v>11011.74</v>
      </c>
      <c r="I4409" s="46">
        <v>847.95</v>
      </c>
      <c r="J4409" s="56">
        <v>375</v>
      </c>
      <c r="K4409" s="34"/>
      <c r="L4409" s="34" t="s">
        <v>1124</v>
      </c>
      <c r="M4409" s="5">
        <v>45189</v>
      </c>
      <c r="N4409" s="2" t="s">
        <v>1408</v>
      </c>
      <c r="O4409" s="2">
        <v>45218</v>
      </c>
      <c r="P4409" s="2"/>
      <c r="Q4409" s="2"/>
      <c r="R4409" s="1"/>
      <c r="S4409" s="45"/>
      <c r="T4409" s="31"/>
    </row>
    <row r="4410" spans="1:20" hidden="1" x14ac:dyDescent="0.25">
      <c r="A4410" s="57">
        <v>31003898</v>
      </c>
      <c r="B4410" s="58">
        <v>45191</v>
      </c>
      <c r="C4410" s="2" t="s">
        <v>1182</v>
      </c>
      <c r="D4410" s="59" t="s">
        <v>748</v>
      </c>
      <c r="E4410" s="34" t="s">
        <v>30</v>
      </c>
      <c r="F4410" s="34">
        <v>131421</v>
      </c>
      <c r="G4410" s="1" t="s">
        <v>425</v>
      </c>
      <c r="H4410" s="46">
        <v>8569</v>
      </c>
      <c r="I4410" s="46">
        <v>602.13</v>
      </c>
      <c r="J4410" s="56">
        <v>288</v>
      </c>
      <c r="K4410" s="34"/>
      <c r="L4410" s="34" t="s">
        <v>1124</v>
      </c>
      <c r="M4410" s="5">
        <v>45189</v>
      </c>
      <c r="N4410" s="2" t="s">
        <v>1407</v>
      </c>
      <c r="O4410" s="5">
        <v>45212</v>
      </c>
      <c r="P4410" s="2"/>
      <c r="Q4410" s="2"/>
      <c r="R4410" s="1"/>
      <c r="S4410" s="45"/>
      <c r="T4410" s="31"/>
    </row>
    <row r="4411" spans="1:20" hidden="1" x14ac:dyDescent="0.25">
      <c r="A4411" s="57">
        <v>29898398</v>
      </c>
      <c r="B4411" s="58">
        <v>45191</v>
      </c>
      <c r="C4411" s="2" t="s">
        <v>1182</v>
      </c>
      <c r="D4411" s="59" t="s">
        <v>804</v>
      </c>
      <c r="E4411" s="34" t="s">
        <v>30</v>
      </c>
      <c r="F4411" s="34">
        <v>131422</v>
      </c>
      <c r="G4411" s="1" t="s">
        <v>425</v>
      </c>
      <c r="H4411" s="46">
        <v>39000</v>
      </c>
      <c r="I4411" s="46">
        <v>1418.18</v>
      </c>
      <c r="J4411" s="56">
        <v>1210</v>
      </c>
      <c r="K4411" s="34"/>
      <c r="L4411" s="34" t="s">
        <v>76</v>
      </c>
      <c r="M4411" s="5">
        <v>45189</v>
      </c>
      <c r="N4411" s="2" t="s">
        <v>1408</v>
      </c>
      <c r="O4411" s="5">
        <v>45205</v>
      </c>
      <c r="P4411" s="2"/>
      <c r="Q4411" s="2"/>
      <c r="R4411" s="1"/>
      <c r="S4411" s="45"/>
      <c r="T4411" s="31"/>
    </row>
    <row r="4412" spans="1:20" hidden="1" x14ac:dyDescent="0.25">
      <c r="A4412" s="57">
        <v>30907998</v>
      </c>
      <c r="B4412" s="58">
        <v>45191</v>
      </c>
      <c r="C4412" s="2" t="s">
        <v>1182</v>
      </c>
      <c r="D4412" s="59" t="s">
        <v>904</v>
      </c>
      <c r="E4412" s="34" t="s">
        <v>26</v>
      </c>
      <c r="F4412" s="34">
        <v>131423</v>
      </c>
      <c r="G4412" s="1" t="s">
        <v>424</v>
      </c>
      <c r="H4412" s="46">
        <v>10500</v>
      </c>
      <c r="I4412" s="46">
        <v>1741.13</v>
      </c>
      <c r="J4412" s="56">
        <v>316</v>
      </c>
      <c r="K4412" s="34"/>
      <c r="L4412" s="34" t="s">
        <v>1124</v>
      </c>
      <c r="M4412" s="5">
        <v>45189</v>
      </c>
      <c r="N4412" s="2" t="s">
        <v>1408</v>
      </c>
      <c r="O4412" s="2">
        <v>45224</v>
      </c>
      <c r="P4412" s="2"/>
      <c r="Q4412" s="2"/>
      <c r="R4412" s="1"/>
      <c r="S4412" s="45"/>
      <c r="T4412" s="31"/>
    </row>
    <row r="4413" spans="1:20" hidden="1" x14ac:dyDescent="0.25">
      <c r="A4413" s="57">
        <v>30738798</v>
      </c>
      <c r="B4413" s="58">
        <v>45191</v>
      </c>
      <c r="C4413" s="2" t="s">
        <v>1182</v>
      </c>
      <c r="D4413" s="59" t="s">
        <v>41</v>
      </c>
      <c r="E4413" s="34" t="s">
        <v>30</v>
      </c>
      <c r="F4413" s="34">
        <v>131424</v>
      </c>
      <c r="G4413" s="1" t="s">
        <v>425</v>
      </c>
      <c r="H4413" s="46">
        <v>29700</v>
      </c>
      <c r="I4413" s="46">
        <v>1903.52</v>
      </c>
      <c r="J4413" s="56">
        <v>1078</v>
      </c>
      <c r="K4413" s="34"/>
      <c r="L4413" s="34" t="s">
        <v>959</v>
      </c>
      <c r="M4413" s="5">
        <v>45189</v>
      </c>
      <c r="N4413" s="2" t="s">
        <v>1407</v>
      </c>
      <c r="O4413" s="5">
        <v>45210</v>
      </c>
      <c r="P4413" s="2"/>
      <c r="Q4413" s="2"/>
      <c r="R4413" s="1"/>
      <c r="S4413" s="45"/>
      <c r="T4413" s="31"/>
    </row>
    <row r="4414" spans="1:20" hidden="1" x14ac:dyDescent="0.25">
      <c r="A4414" s="57">
        <v>31179898</v>
      </c>
      <c r="B4414" s="58">
        <v>45192</v>
      </c>
      <c r="C4414" s="2" t="s">
        <v>1182</v>
      </c>
      <c r="D4414" s="59" t="s">
        <v>217</v>
      </c>
      <c r="E4414" s="34" t="s">
        <v>51</v>
      </c>
      <c r="F4414" s="34">
        <v>131425</v>
      </c>
      <c r="G4414" s="1" t="s">
        <v>422</v>
      </c>
      <c r="H4414" s="46">
        <v>9661.41</v>
      </c>
      <c r="I4414" s="46">
        <v>250.99</v>
      </c>
      <c r="J4414" s="56">
        <v>305</v>
      </c>
      <c r="K4414" s="34"/>
      <c r="L4414" s="34" t="s">
        <v>188</v>
      </c>
      <c r="M4414" s="5">
        <v>45189</v>
      </c>
      <c r="N4414" s="2"/>
      <c r="O4414" s="5">
        <v>45197</v>
      </c>
      <c r="P4414" s="2"/>
      <c r="Q4414" s="2"/>
      <c r="R4414" s="1"/>
      <c r="S4414" s="45"/>
      <c r="T4414" s="31"/>
    </row>
    <row r="4415" spans="1:20" hidden="1" x14ac:dyDescent="0.25">
      <c r="A4415" s="57">
        <v>30855198</v>
      </c>
      <c r="B4415" s="58">
        <v>45194</v>
      </c>
      <c r="C4415" s="2" t="s">
        <v>1182</v>
      </c>
      <c r="D4415" s="59" t="s">
        <v>904</v>
      </c>
      <c r="E4415" s="34" t="s">
        <v>26</v>
      </c>
      <c r="F4415" s="34">
        <v>131426</v>
      </c>
      <c r="G4415" s="1" t="s">
        <v>424</v>
      </c>
      <c r="H4415" s="46">
        <v>15800</v>
      </c>
      <c r="I4415" s="46">
        <v>2663.94</v>
      </c>
      <c r="J4415" s="56">
        <v>515</v>
      </c>
      <c r="K4415" s="34"/>
      <c r="L4415" s="34" t="s">
        <v>1124</v>
      </c>
      <c r="M4415" s="5">
        <v>45189</v>
      </c>
      <c r="N4415" s="2" t="s">
        <v>1407</v>
      </c>
      <c r="O4415" s="5">
        <v>45226</v>
      </c>
      <c r="P4415" s="2"/>
      <c r="Q4415" s="2"/>
      <c r="R4415" s="1"/>
      <c r="S4415" s="45"/>
      <c r="T4415" s="31"/>
    </row>
    <row r="4416" spans="1:20" hidden="1" x14ac:dyDescent="0.25">
      <c r="A4416" s="57">
        <v>30715798</v>
      </c>
      <c r="B4416" s="58">
        <v>45191</v>
      </c>
      <c r="C4416" s="2" t="s">
        <v>1182</v>
      </c>
      <c r="D4416" s="59" t="s">
        <v>414</v>
      </c>
      <c r="E4416" s="34" t="s">
        <v>26</v>
      </c>
      <c r="F4416" s="34">
        <v>131427</v>
      </c>
      <c r="G4416" s="1" t="s">
        <v>424</v>
      </c>
      <c r="H4416" s="46">
        <v>14027.57</v>
      </c>
      <c r="I4416" s="46">
        <v>2464.4499999999998</v>
      </c>
      <c r="J4416" s="56">
        <v>495</v>
      </c>
      <c r="K4416" s="34"/>
      <c r="L4416" s="34" t="s">
        <v>1124</v>
      </c>
      <c r="M4416" s="5">
        <v>45189</v>
      </c>
      <c r="N4416" s="2" t="s">
        <v>1408</v>
      </c>
      <c r="O4416" s="2">
        <v>45218</v>
      </c>
      <c r="P4416" s="2"/>
      <c r="Q4416" s="2"/>
      <c r="R4416" s="1"/>
      <c r="S4416" s="45"/>
      <c r="T4416" s="31"/>
    </row>
    <row r="4417" spans="1:20" hidden="1" x14ac:dyDescent="0.25">
      <c r="A4417" s="57">
        <v>30997498</v>
      </c>
      <c r="B4417" s="58">
        <v>45191</v>
      </c>
      <c r="C4417" s="2" t="s">
        <v>1182</v>
      </c>
      <c r="D4417" s="59" t="s">
        <v>145</v>
      </c>
      <c r="E4417" s="34" t="s">
        <v>30</v>
      </c>
      <c r="F4417" s="34">
        <v>131428</v>
      </c>
      <c r="G4417" s="1" t="s">
        <v>425</v>
      </c>
      <c r="H4417" s="46">
        <v>10799</v>
      </c>
      <c r="I4417" s="46">
        <v>753.84</v>
      </c>
      <c r="J4417" s="56">
        <v>375</v>
      </c>
      <c r="K4417" s="34"/>
      <c r="L4417" s="34" t="s">
        <v>1124</v>
      </c>
      <c r="M4417" s="5">
        <v>45189</v>
      </c>
      <c r="N4417" s="2" t="s">
        <v>1408</v>
      </c>
      <c r="O4417" s="5">
        <v>45210</v>
      </c>
      <c r="P4417" s="2"/>
      <c r="Q4417" s="2"/>
      <c r="R4417" s="1"/>
      <c r="S4417" s="45"/>
      <c r="T4417" s="31"/>
    </row>
    <row r="4418" spans="1:20" hidden="1" x14ac:dyDescent="0.25">
      <c r="A4418" s="57">
        <v>30833098</v>
      </c>
      <c r="B4418" s="58">
        <v>45195</v>
      </c>
      <c r="C4418" s="2" t="s">
        <v>1182</v>
      </c>
      <c r="D4418" s="59" t="s">
        <v>45</v>
      </c>
      <c r="E4418" s="34" t="s">
        <v>26</v>
      </c>
      <c r="F4418" s="34">
        <v>131429</v>
      </c>
      <c r="G4418" s="1" t="s">
        <v>424</v>
      </c>
      <c r="H4418" s="46">
        <v>12420.77</v>
      </c>
      <c r="I4418" s="46">
        <v>971.56</v>
      </c>
      <c r="J4418" s="56">
        <v>436</v>
      </c>
      <c r="K4418" s="34"/>
      <c r="L4418" s="34" t="s">
        <v>1124</v>
      </c>
      <c r="M4418" s="5">
        <v>45189</v>
      </c>
      <c r="N4418" s="2" t="s">
        <v>1407</v>
      </c>
      <c r="O4418" s="5">
        <v>45218</v>
      </c>
      <c r="P4418" s="2"/>
      <c r="Q4418" s="2"/>
      <c r="R4418" s="1"/>
      <c r="S4418" s="45"/>
      <c r="T4418" s="31"/>
    </row>
    <row r="4419" spans="1:20" hidden="1" x14ac:dyDescent="0.25">
      <c r="A4419" s="57">
        <v>30851098</v>
      </c>
      <c r="B4419" s="58">
        <v>45191</v>
      </c>
      <c r="C4419" s="2" t="s">
        <v>1182</v>
      </c>
      <c r="D4419" s="59" t="s">
        <v>876</v>
      </c>
      <c r="E4419" s="34" t="s">
        <v>26</v>
      </c>
      <c r="F4419" s="34">
        <v>131430</v>
      </c>
      <c r="G4419" s="1" t="s">
        <v>424</v>
      </c>
      <c r="H4419" s="46">
        <v>11792.47</v>
      </c>
      <c r="I4419" s="46">
        <v>2074.25</v>
      </c>
      <c r="J4419" s="56">
        <v>408</v>
      </c>
      <c r="K4419" s="34"/>
      <c r="L4419" s="34" t="s">
        <v>1124</v>
      </c>
      <c r="M4419" s="5">
        <v>45189</v>
      </c>
      <c r="N4419" s="2" t="s">
        <v>1407</v>
      </c>
      <c r="O4419" s="5">
        <v>45224</v>
      </c>
      <c r="P4419" s="2"/>
      <c r="Q4419" s="2"/>
      <c r="R4419" s="1"/>
      <c r="S4419" s="45"/>
      <c r="T4419" s="31"/>
    </row>
    <row r="4420" spans="1:20" hidden="1" x14ac:dyDescent="0.25">
      <c r="A4420" s="57">
        <v>31713099</v>
      </c>
      <c r="B4420" s="58">
        <v>45194</v>
      </c>
      <c r="C4420" s="2" t="s">
        <v>1182</v>
      </c>
      <c r="D4420" s="59" t="s">
        <v>762</v>
      </c>
      <c r="E4420" s="34" t="s">
        <v>6</v>
      </c>
      <c r="F4420" s="34">
        <v>131456</v>
      </c>
      <c r="G4420" s="1" t="s">
        <v>422</v>
      </c>
      <c r="H4420" s="46">
        <v>471.05</v>
      </c>
      <c r="I4420" s="46">
        <v>90.57</v>
      </c>
      <c r="J4420" s="56">
        <v>28.5</v>
      </c>
      <c r="K4420" s="34"/>
      <c r="L4420" s="34" t="s">
        <v>52</v>
      </c>
      <c r="M4420" s="5">
        <v>45190</v>
      </c>
      <c r="N4420" s="2" t="s">
        <v>1482</v>
      </c>
      <c r="O4420" s="5">
        <v>45204</v>
      </c>
      <c r="P4420" s="2"/>
      <c r="Q4420" s="2"/>
      <c r="R4420" s="1"/>
      <c r="S4420" s="45"/>
      <c r="T4420" s="31"/>
    </row>
    <row r="4421" spans="1:20" hidden="1" x14ac:dyDescent="0.25">
      <c r="A4421" s="57"/>
      <c r="B4421" s="58">
        <v>45191</v>
      </c>
      <c r="C4421" s="2" t="s">
        <v>1182</v>
      </c>
      <c r="D4421" s="59" t="s">
        <v>35</v>
      </c>
      <c r="E4421" s="34" t="s">
        <v>26</v>
      </c>
      <c r="F4421" s="34">
        <v>131462</v>
      </c>
      <c r="G4421" s="1" t="s">
        <v>424</v>
      </c>
      <c r="H4421" s="46">
        <v>3947.31</v>
      </c>
      <c r="I4421" s="46">
        <v>274.36</v>
      </c>
      <c r="J4421" s="56">
        <v>13.423</v>
      </c>
      <c r="K4421" s="34"/>
      <c r="L4421" s="34" t="s">
        <v>1124</v>
      </c>
      <c r="M4421" s="5">
        <v>45190</v>
      </c>
      <c r="N4421" s="2" t="s">
        <v>1407</v>
      </c>
      <c r="O4421" s="5">
        <v>45215</v>
      </c>
      <c r="P4421" s="2"/>
      <c r="Q4421" s="2"/>
      <c r="R4421" s="1"/>
      <c r="S4421" s="45"/>
      <c r="T4421" s="31"/>
    </row>
    <row r="4422" spans="1:20" hidden="1" x14ac:dyDescent="0.25">
      <c r="A4422" s="57">
        <v>30907798</v>
      </c>
      <c r="B4422" s="58">
        <v>45197</v>
      </c>
      <c r="C4422" s="2" t="s">
        <v>1182</v>
      </c>
      <c r="D4422" s="59" t="s">
        <v>128</v>
      </c>
      <c r="E4422" s="34" t="s">
        <v>30</v>
      </c>
      <c r="F4422" s="34">
        <v>131469</v>
      </c>
      <c r="G4422" s="1" t="s">
        <v>425</v>
      </c>
      <c r="H4422" s="46">
        <v>27738</v>
      </c>
      <c r="I4422" s="46">
        <v>1797.1</v>
      </c>
      <c r="J4422" s="56">
        <v>989</v>
      </c>
      <c r="K4422" s="34"/>
      <c r="L4422" s="34" t="s">
        <v>860</v>
      </c>
      <c r="M4422" s="5">
        <v>45190</v>
      </c>
      <c r="N4422" s="2" t="s">
        <v>1407</v>
      </c>
      <c r="O4422" s="5">
        <v>45190</v>
      </c>
      <c r="P4422" s="2"/>
      <c r="Q4422" s="2"/>
      <c r="R4422" s="1"/>
      <c r="S4422" s="45"/>
      <c r="T4422" s="31"/>
    </row>
    <row r="4423" spans="1:20" hidden="1" x14ac:dyDescent="0.25">
      <c r="A4423" s="57">
        <v>30389398</v>
      </c>
      <c r="B4423" s="58">
        <v>45191</v>
      </c>
      <c r="C4423" s="2" t="s">
        <v>1182</v>
      </c>
      <c r="D4423" s="59" t="s">
        <v>37</v>
      </c>
      <c r="E4423" s="34" t="s">
        <v>30</v>
      </c>
      <c r="F4423" s="34">
        <v>131478</v>
      </c>
      <c r="G4423" s="1" t="s">
        <v>425</v>
      </c>
      <c r="H4423" s="46">
        <v>16133.84</v>
      </c>
      <c r="I4423" s="86">
        <v>1242.6300000000001</v>
      </c>
      <c r="J4423" s="56">
        <v>506</v>
      </c>
      <c r="K4423" s="34"/>
      <c r="L4423" s="34" t="s">
        <v>959</v>
      </c>
      <c r="M4423" s="5">
        <v>45190</v>
      </c>
      <c r="N4423" s="2" t="s">
        <v>1407</v>
      </c>
      <c r="O4423" s="5">
        <v>45210</v>
      </c>
      <c r="P4423" s="2"/>
      <c r="Q4423" s="2"/>
      <c r="R4423" s="1"/>
      <c r="S4423" s="45"/>
      <c r="T4423" s="31"/>
    </row>
    <row r="4424" spans="1:20" hidden="1" x14ac:dyDescent="0.25">
      <c r="A4424" s="57">
        <v>30592998</v>
      </c>
      <c r="B4424" s="58">
        <v>45191</v>
      </c>
      <c r="C4424" s="2" t="s">
        <v>1182</v>
      </c>
      <c r="D4424" s="59" t="s">
        <v>144</v>
      </c>
      <c r="E4424" s="34" t="s">
        <v>30</v>
      </c>
      <c r="F4424" s="34">
        <v>131479</v>
      </c>
      <c r="G4424" s="1" t="s">
        <v>425</v>
      </c>
      <c r="H4424" s="46">
        <v>26965.62</v>
      </c>
      <c r="I4424" s="86">
        <v>1682.49</v>
      </c>
      <c r="J4424" s="56">
        <v>949</v>
      </c>
      <c r="K4424" s="34"/>
      <c r="L4424" s="34" t="s">
        <v>959</v>
      </c>
      <c r="M4424" s="5">
        <v>45190</v>
      </c>
      <c r="N4424" s="2" t="s">
        <v>1407</v>
      </c>
      <c r="O4424" s="5">
        <v>45210</v>
      </c>
      <c r="P4424" s="2"/>
      <c r="Q4424" s="2"/>
      <c r="R4424" s="1"/>
      <c r="S4424" s="45"/>
      <c r="T4424" s="31"/>
    </row>
    <row r="4425" spans="1:20" hidden="1" x14ac:dyDescent="0.25">
      <c r="A4425" s="57">
        <v>31133998</v>
      </c>
      <c r="B4425" s="58">
        <v>45191</v>
      </c>
      <c r="C4425" s="2" t="s">
        <v>1182</v>
      </c>
      <c r="D4425" s="59" t="s">
        <v>916</v>
      </c>
      <c r="E4425" s="34" t="s">
        <v>30</v>
      </c>
      <c r="F4425" s="34">
        <v>131481</v>
      </c>
      <c r="G4425" s="1" t="s">
        <v>425</v>
      </c>
      <c r="H4425" s="46">
        <v>8569</v>
      </c>
      <c r="I4425" s="86">
        <v>699.99</v>
      </c>
      <c r="J4425" s="56">
        <v>288</v>
      </c>
      <c r="K4425" s="34"/>
      <c r="L4425" s="34" t="s">
        <v>959</v>
      </c>
      <c r="M4425" s="5">
        <v>45190</v>
      </c>
      <c r="N4425" s="2" t="s">
        <v>1407</v>
      </c>
      <c r="O4425" s="5">
        <v>45210</v>
      </c>
      <c r="P4425" s="2"/>
      <c r="Q4425" s="2"/>
      <c r="R4425" s="1"/>
      <c r="S4425" s="45"/>
      <c r="T4425" s="31"/>
    </row>
    <row r="4426" spans="1:20" hidden="1" x14ac:dyDescent="0.25">
      <c r="A4426" s="57">
        <v>29745798</v>
      </c>
      <c r="B4426" s="58">
        <v>45195</v>
      </c>
      <c r="C4426" s="2" t="s">
        <v>1182</v>
      </c>
      <c r="D4426" s="59" t="s">
        <v>79</v>
      </c>
      <c r="E4426" s="34" t="s">
        <v>51</v>
      </c>
      <c r="F4426" s="34">
        <v>131482</v>
      </c>
      <c r="G4426" s="1" t="s">
        <v>422</v>
      </c>
      <c r="H4426" s="46">
        <v>9919</v>
      </c>
      <c r="I4426" s="46">
        <v>319.32</v>
      </c>
      <c r="J4426" s="56">
        <v>350</v>
      </c>
      <c r="K4426" s="34"/>
      <c r="L4426" s="34" t="s">
        <v>842</v>
      </c>
      <c r="M4426" s="5">
        <v>45190</v>
      </c>
      <c r="N4426" s="2" t="s">
        <v>1407</v>
      </c>
      <c r="O4426" s="5"/>
      <c r="P4426" s="2"/>
      <c r="Q4426" s="2"/>
      <c r="R4426" s="1"/>
      <c r="S4426" s="45"/>
      <c r="T4426" s="31"/>
    </row>
    <row r="4427" spans="1:20" hidden="1" x14ac:dyDescent="0.25">
      <c r="A4427" s="57">
        <v>31107498</v>
      </c>
      <c r="B4427" s="58">
        <v>45191</v>
      </c>
      <c r="C4427" s="2" t="s">
        <v>1182</v>
      </c>
      <c r="D4427" s="59" t="s">
        <v>1268</v>
      </c>
      <c r="E4427" s="34" t="s">
        <v>26</v>
      </c>
      <c r="F4427" s="34">
        <v>131483</v>
      </c>
      <c r="G4427" s="1" t="s">
        <v>424</v>
      </c>
      <c r="H4427" s="46">
        <v>11792.47</v>
      </c>
      <c r="I4427" s="46">
        <v>2074.25</v>
      </c>
      <c r="J4427" s="56">
        <v>408</v>
      </c>
      <c r="K4427" s="34"/>
      <c r="L4427" s="34" t="s">
        <v>1124</v>
      </c>
      <c r="M4427" s="5">
        <v>45190</v>
      </c>
      <c r="N4427" s="2" t="s">
        <v>1407</v>
      </c>
      <c r="O4427" s="5">
        <v>45224</v>
      </c>
      <c r="P4427" s="2"/>
      <c r="Q4427" s="2"/>
      <c r="R4427" s="1"/>
      <c r="S4427" s="45"/>
      <c r="T4427" s="31"/>
    </row>
    <row r="4428" spans="1:20" hidden="1" x14ac:dyDescent="0.25">
      <c r="A4428" s="57">
        <v>30595598</v>
      </c>
      <c r="B4428" s="58">
        <v>45197</v>
      </c>
      <c r="C4428" s="2" t="s">
        <v>1182</v>
      </c>
      <c r="D4428" s="59" t="s">
        <v>123</v>
      </c>
      <c r="E4428" s="34" t="s">
        <v>30</v>
      </c>
      <c r="F4428" s="34">
        <v>131484</v>
      </c>
      <c r="G4428" s="1" t="s">
        <v>425</v>
      </c>
      <c r="H4428" s="46">
        <v>9710.91</v>
      </c>
      <c r="I4428" s="46">
        <v>699.1</v>
      </c>
      <c r="J4428" s="56">
        <v>346</v>
      </c>
      <c r="K4428" s="34"/>
      <c r="L4428" s="34" t="s">
        <v>860</v>
      </c>
      <c r="M4428" s="5">
        <v>45190</v>
      </c>
      <c r="N4428" s="2" t="s">
        <v>1407</v>
      </c>
      <c r="O4428" s="5">
        <v>45190</v>
      </c>
      <c r="P4428" s="2"/>
      <c r="Q4428" s="2"/>
      <c r="R4428" s="1"/>
      <c r="S4428" s="45"/>
      <c r="T4428" s="31"/>
    </row>
    <row r="4429" spans="1:20" hidden="1" x14ac:dyDescent="0.25">
      <c r="A4429" s="57">
        <v>30826998</v>
      </c>
      <c r="B4429" s="58">
        <v>45191</v>
      </c>
      <c r="C4429" s="2" t="s">
        <v>1182</v>
      </c>
      <c r="D4429" s="59" t="s">
        <v>916</v>
      </c>
      <c r="E4429" s="34" t="s">
        <v>30</v>
      </c>
      <c r="F4429" s="34">
        <v>131485</v>
      </c>
      <c r="G4429" s="1" t="s">
        <v>425</v>
      </c>
      <c r="H4429" s="46">
        <v>11449</v>
      </c>
      <c r="I4429" s="86">
        <v>998.67</v>
      </c>
      <c r="J4429" s="56">
        <v>408</v>
      </c>
      <c r="K4429" s="34"/>
      <c r="L4429" s="34" t="s">
        <v>959</v>
      </c>
      <c r="M4429" s="5">
        <v>45190</v>
      </c>
      <c r="N4429" s="2" t="s">
        <v>1407</v>
      </c>
      <c r="O4429" s="5">
        <v>45210</v>
      </c>
      <c r="P4429" s="2"/>
      <c r="Q4429" s="2"/>
      <c r="R4429" s="1"/>
      <c r="S4429" s="45"/>
      <c r="T4429" s="31"/>
    </row>
    <row r="4430" spans="1:20" hidden="1" x14ac:dyDescent="0.25">
      <c r="A4430" s="57">
        <v>31039998</v>
      </c>
      <c r="B4430" s="58">
        <v>45191</v>
      </c>
      <c r="C4430" s="2" t="s">
        <v>1182</v>
      </c>
      <c r="D4430" s="59" t="s">
        <v>1269</v>
      </c>
      <c r="E4430" s="34" t="s">
        <v>26</v>
      </c>
      <c r="F4430" s="34">
        <v>131486</v>
      </c>
      <c r="G4430" s="1" t="s">
        <v>424</v>
      </c>
      <c r="H4430" s="46">
        <v>11122.97</v>
      </c>
      <c r="I4430" s="46">
        <v>1930.81</v>
      </c>
      <c r="J4430" s="56">
        <v>374</v>
      </c>
      <c r="K4430" s="34"/>
      <c r="L4430" s="34" t="s">
        <v>1124</v>
      </c>
      <c r="M4430" s="5">
        <v>45190</v>
      </c>
      <c r="N4430" s="2" t="s">
        <v>1408</v>
      </c>
      <c r="O4430" s="2">
        <v>45224</v>
      </c>
      <c r="P4430" s="2"/>
      <c r="Q4430" s="2"/>
      <c r="R4430" s="1"/>
      <c r="S4430" s="45"/>
      <c r="T4430" s="31"/>
    </row>
    <row r="4431" spans="1:20" hidden="1" x14ac:dyDescent="0.25">
      <c r="A4431" s="57">
        <v>30823098</v>
      </c>
      <c r="B4431" s="58">
        <v>45191</v>
      </c>
      <c r="C4431" s="2" t="s">
        <v>1182</v>
      </c>
      <c r="D4431" s="59" t="s">
        <v>886</v>
      </c>
      <c r="E4431" s="34" t="s">
        <v>30</v>
      </c>
      <c r="F4431" s="34">
        <v>131489</v>
      </c>
      <c r="G4431" s="1" t="s">
        <v>425</v>
      </c>
      <c r="H4431" s="46">
        <v>7929</v>
      </c>
      <c r="I4431" s="46">
        <v>456.8</v>
      </c>
      <c r="J4431" s="56">
        <v>254</v>
      </c>
      <c r="K4431" s="34"/>
      <c r="L4431" s="34" t="s">
        <v>959</v>
      </c>
      <c r="M4431" s="5">
        <v>45190</v>
      </c>
      <c r="N4431" s="2" t="s">
        <v>1408</v>
      </c>
      <c r="O4431" s="5">
        <v>45216</v>
      </c>
      <c r="P4431" s="2"/>
      <c r="Q4431" s="2"/>
      <c r="R4431" s="1"/>
      <c r="S4431" s="45"/>
      <c r="T4431" s="31"/>
    </row>
    <row r="4432" spans="1:20" hidden="1" x14ac:dyDescent="0.25">
      <c r="A4432" s="57">
        <v>30786298</v>
      </c>
      <c r="B4432" s="58">
        <v>45191</v>
      </c>
      <c r="C4432" s="2" t="s">
        <v>1182</v>
      </c>
      <c r="D4432" s="59" t="s">
        <v>147</v>
      </c>
      <c r="E4432" s="34" t="s">
        <v>51</v>
      </c>
      <c r="F4432" s="34">
        <v>131491</v>
      </c>
      <c r="G4432" s="1" t="s">
        <v>422</v>
      </c>
      <c r="H4432" s="46">
        <v>7929</v>
      </c>
      <c r="I4432" s="46">
        <v>317.5</v>
      </c>
      <c r="J4432" s="56">
        <v>254</v>
      </c>
      <c r="K4432" s="34"/>
      <c r="L4432" s="34" t="s">
        <v>796</v>
      </c>
      <c r="M4432" s="5">
        <v>45190</v>
      </c>
      <c r="N4432" s="2" t="s">
        <v>1408</v>
      </c>
      <c r="O4432" s="5">
        <v>45204</v>
      </c>
      <c r="P4432" s="2"/>
      <c r="Q4432" s="2"/>
      <c r="R4432" s="1"/>
      <c r="S4432" s="45"/>
      <c r="T4432" s="31"/>
    </row>
    <row r="4433" spans="1:20" hidden="1" x14ac:dyDescent="0.25">
      <c r="A4433" s="57">
        <v>30830998</v>
      </c>
      <c r="B4433" s="58">
        <v>45191</v>
      </c>
      <c r="C4433" s="2" t="s">
        <v>1182</v>
      </c>
      <c r="D4433" s="59" t="s">
        <v>124</v>
      </c>
      <c r="E4433" s="34" t="s">
        <v>30</v>
      </c>
      <c r="F4433" s="34">
        <v>131492</v>
      </c>
      <c r="G4433" s="1" t="s">
        <v>425</v>
      </c>
      <c r="H4433" s="46">
        <v>88998.11</v>
      </c>
      <c r="I4433" s="46">
        <v>3694.66</v>
      </c>
      <c r="J4433" s="56">
        <v>3614</v>
      </c>
      <c r="K4433" s="34"/>
      <c r="L4433" s="34" t="s">
        <v>800</v>
      </c>
      <c r="M4433" s="5">
        <v>45190</v>
      </c>
      <c r="N4433" s="2" t="s">
        <v>1408</v>
      </c>
      <c r="O4433" s="5">
        <v>45197</v>
      </c>
      <c r="P4433" s="2"/>
      <c r="Q4433" s="2"/>
      <c r="R4433" s="1"/>
      <c r="S4433" s="45"/>
      <c r="T4433" s="31"/>
    </row>
    <row r="4434" spans="1:20" hidden="1" x14ac:dyDescent="0.25">
      <c r="A4434" s="57">
        <v>30436798</v>
      </c>
      <c r="B4434" s="58">
        <v>45196</v>
      </c>
      <c r="C4434" s="2" t="s">
        <v>1182</v>
      </c>
      <c r="D4434" s="59" t="s">
        <v>995</v>
      </c>
      <c r="E4434" s="34" t="s">
        <v>51</v>
      </c>
      <c r="F4434" s="34">
        <v>131494</v>
      </c>
      <c r="G4434" s="1" t="s">
        <v>422</v>
      </c>
      <c r="H4434" s="46">
        <v>37826</v>
      </c>
      <c r="I4434" s="46">
        <v>2092.61</v>
      </c>
      <c r="J4434" s="56">
        <v>1565</v>
      </c>
      <c r="K4434" s="34"/>
      <c r="L4434" s="34" t="s">
        <v>796</v>
      </c>
      <c r="M4434" s="5">
        <v>45190</v>
      </c>
      <c r="N4434" s="2" t="s">
        <v>1407</v>
      </c>
      <c r="O4434" s="5">
        <v>45216</v>
      </c>
      <c r="P4434" s="2"/>
      <c r="Q4434" s="2"/>
      <c r="R4434" s="1"/>
      <c r="S4434" s="45"/>
      <c r="T4434" s="31"/>
    </row>
    <row r="4435" spans="1:20" hidden="1" x14ac:dyDescent="0.25">
      <c r="A4435" s="57">
        <v>30825598</v>
      </c>
      <c r="B4435" s="58">
        <v>45191</v>
      </c>
      <c r="C4435" s="2" t="s">
        <v>1182</v>
      </c>
      <c r="D4435" s="59" t="s">
        <v>232</v>
      </c>
      <c r="E4435" s="34" t="s">
        <v>26</v>
      </c>
      <c r="F4435" s="34">
        <v>131496</v>
      </c>
      <c r="G4435" s="1" t="s">
        <v>424</v>
      </c>
      <c r="H4435" s="46">
        <v>10002.99</v>
      </c>
      <c r="I4435" s="46">
        <v>1772.67</v>
      </c>
      <c r="J4435" s="56">
        <v>346</v>
      </c>
      <c r="K4435" s="34"/>
      <c r="L4435" s="34" t="s">
        <v>1124</v>
      </c>
      <c r="M4435" s="5">
        <v>45190</v>
      </c>
      <c r="N4435" s="2" t="s">
        <v>1408</v>
      </c>
      <c r="O4435" s="2">
        <v>45222</v>
      </c>
      <c r="P4435" s="2"/>
      <c r="Q4435" s="2"/>
      <c r="R4435" s="1"/>
      <c r="S4435" s="45"/>
      <c r="T4435" s="31"/>
    </row>
    <row r="4436" spans="1:20" hidden="1" x14ac:dyDescent="0.25">
      <c r="A4436" s="57">
        <v>30729498</v>
      </c>
      <c r="B4436" s="58">
        <v>45191</v>
      </c>
      <c r="C4436" s="2" t="s">
        <v>1182</v>
      </c>
      <c r="D4436" s="59" t="s">
        <v>125</v>
      </c>
      <c r="E4436" s="34" t="s">
        <v>30</v>
      </c>
      <c r="F4436" s="34">
        <v>131497</v>
      </c>
      <c r="G4436" s="1" t="s">
        <v>425</v>
      </c>
      <c r="H4436" s="46">
        <v>51235.37</v>
      </c>
      <c r="I4436" s="46">
        <v>2126.98</v>
      </c>
      <c r="J4436" s="56">
        <v>1749</v>
      </c>
      <c r="K4436" s="34"/>
      <c r="L4436" s="34" t="s">
        <v>800</v>
      </c>
      <c r="M4436" s="5">
        <v>45190</v>
      </c>
      <c r="N4436" s="2" t="s">
        <v>1408</v>
      </c>
      <c r="O4436" s="5">
        <v>45196</v>
      </c>
      <c r="P4436" s="2"/>
      <c r="Q4436" s="2"/>
      <c r="R4436" s="1"/>
      <c r="S4436" s="45"/>
      <c r="T4436" s="31"/>
    </row>
    <row r="4437" spans="1:20" hidden="1" x14ac:dyDescent="0.25">
      <c r="A4437" s="57">
        <v>30708198</v>
      </c>
      <c r="B4437" s="58">
        <v>45191</v>
      </c>
      <c r="C4437" s="2" t="s">
        <v>1182</v>
      </c>
      <c r="D4437" s="59" t="s">
        <v>362</v>
      </c>
      <c r="E4437" s="34" t="s">
        <v>30</v>
      </c>
      <c r="F4437" s="34">
        <v>131498</v>
      </c>
      <c r="G4437" s="1" t="s">
        <v>425</v>
      </c>
      <c r="H4437" s="46">
        <v>42000</v>
      </c>
      <c r="I4437" s="46">
        <v>1527.27</v>
      </c>
      <c r="J4437" s="56">
        <v>1566</v>
      </c>
      <c r="K4437" s="34"/>
      <c r="L4437" s="34" t="s">
        <v>76</v>
      </c>
      <c r="M4437" s="5">
        <v>45190</v>
      </c>
      <c r="N4437" s="2" t="s">
        <v>1407</v>
      </c>
      <c r="O4437" s="5">
        <v>45212</v>
      </c>
      <c r="P4437" s="2"/>
      <c r="Q4437" s="2"/>
      <c r="R4437" s="1"/>
      <c r="S4437" s="45"/>
      <c r="T4437" s="31"/>
    </row>
    <row r="4438" spans="1:20" hidden="1" x14ac:dyDescent="0.25">
      <c r="A4438" s="57">
        <v>30775498</v>
      </c>
      <c r="B4438" s="58">
        <v>45191</v>
      </c>
      <c r="C4438" s="2" t="s">
        <v>1182</v>
      </c>
      <c r="D4438" s="59" t="s">
        <v>430</v>
      </c>
      <c r="E4438" s="34" t="s">
        <v>30</v>
      </c>
      <c r="F4438" s="34">
        <v>131499</v>
      </c>
      <c r="G4438" s="1" t="s">
        <v>425</v>
      </c>
      <c r="H4438" s="46">
        <v>26599.32</v>
      </c>
      <c r="I4438" s="46">
        <v>1789.25</v>
      </c>
      <c r="J4438" s="56">
        <v>972</v>
      </c>
      <c r="K4438" s="34"/>
      <c r="L4438" s="34" t="s">
        <v>1124</v>
      </c>
      <c r="M4438" s="5">
        <v>45190</v>
      </c>
      <c r="N4438" s="2" t="s">
        <v>1408</v>
      </c>
      <c r="O4438" s="5">
        <v>45217</v>
      </c>
      <c r="P4438" s="2"/>
      <c r="Q4438" s="2"/>
      <c r="R4438" s="1"/>
      <c r="S4438" s="45"/>
      <c r="T4438" s="31"/>
    </row>
    <row r="4439" spans="1:20" hidden="1" x14ac:dyDescent="0.25">
      <c r="A4439" s="57">
        <v>30927898</v>
      </c>
      <c r="B4439" s="58">
        <v>45191</v>
      </c>
      <c r="C4439" s="2" t="s">
        <v>1182</v>
      </c>
      <c r="D4439" s="59" t="s">
        <v>39</v>
      </c>
      <c r="E4439" s="34" t="s">
        <v>26</v>
      </c>
      <c r="F4439" s="34">
        <v>131500</v>
      </c>
      <c r="G4439" s="1" t="s">
        <v>424</v>
      </c>
      <c r="H4439" s="46">
        <v>38400</v>
      </c>
      <c r="I4439" s="46">
        <v>2675.02</v>
      </c>
      <c r="J4439" s="56">
        <v>1294</v>
      </c>
      <c r="K4439" s="34"/>
      <c r="L4439" s="34" t="s">
        <v>1124</v>
      </c>
      <c r="M4439" s="5">
        <v>45190</v>
      </c>
      <c r="N4439" s="2" t="s">
        <v>1408</v>
      </c>
      <c r="O4439" s="2">
        <v>45216</v>
      </c>
      <c r="P4439" s="2"/>
      <c r="Q4439" s="2"/>
      <c r="R4439" s="1"/>
      <c r="S4439" s="45"/>
      <c r="T4439" s="31"/>
    </row>
    <row r="4440" spans="1:20" hidden="1" x14ac:dyDescent="0.25">
      <c r="A4440" s="57">
        <v>30762398</v>
      </c>
      <c r="B4440" s="58">
        <v>45191</v>
      </c>
      <c r="C4440" s="2" t="s">
        <v>1182</v>
      </c>
      <c r="D4440" s="59" t="s">
        <v>1092</v>
      </c>
      <c r="E4440" s="34" t="s">
        <v>30</v>
      </c>
      <c r="F4440" s="34">
        <v>131501</v>
      </c>
      <c r="G4440" s="1" t="s">
        <v>425</v>
      </c>
      <c r="H4440" s="46">
        <v>12899</v>
      </c>
      <c r="I4440" s="46">
        <v>1087.17</v>
      </c>
      <c r="J4440" s="56">
        <v>446</v>
      </c>
      <c r="K4440" s="34"/>
      <c r="L4440" s="34" t="s">
        <v>959</v>
      </c>
      <c r="M4440" s="5">
        <v>45190</v>
      </c>
      <c r="N4440" s="2" t="s">
        <v>1408</v>
      </c>
      <c r="O4440" s="5">
        <v>45210</v>
      </c>
      <c r="P4440" s="2"/>
      <c r="Q4440" s="2"/>
      <c r="R4440" s="1"/>
      <c r="S4440" s="45"/>
      <c r="T4440" s="31"/>
    </row>
    <row r="4441" spans="1:20" hidden="1" x14ac:dyDescent="0.25">
      <c r="A4441" s="57">
        <v>30946898</v>
      </c>
      <c r="B4441" s="58">
        <v>45197</v>
      </c>
      <c r="C4441" s="2" t="s">
        <v>1182</v>
      </c>
      <c r="D4441" s="59" t="s">
        <v>125</v>
      </c>
      <c r="E4441" s="34" t="s">
        <v>30</v>
      </c>
      <c r="F4441" s="34">
        <v>131503</v>
      </c>
      <c r="G4441" s="1" t="s">
        <v>425</v>
      </c>
      <c r="H4441" s="46">
        <v>30000</v>
      </c>
      <c r="I4441" s="46">
        <v>2060</v>
      </c>
      <c r="J4441" s="56">
        <v>934</v>
      </c>
      <c r="K4441" s="34"/>
      <c r="L4441" s="34" t="s">
        <v>860</v>
      </c>
      <c r="M4441" s="5">
        <v>45190</v>
      </c>
      <c r="N4441" s="2" t="s">
        <v>1407</v>
      </c>
      <c r="O4441" s="5">
        <v>45190</v>
      </c>
      <c r="P4441" s="2"/>
      <c r="Q4441" s="2"/>
      <c r="R4441" s="1"/>
      <c r="S4441" s="45"/>
      <c r="T4441" s="31"/>
    </row>
    <row r="4442" spans="1:20" hidden="1" x14ac:dyDescent="0.25">
      <c r="A4442" s="57">
        <v>31380198</v>
      </c>
      <c r="B4442" s="58">
        <v>45195</v>
      </c>
      <c r="C4442" s="2" t="s">
        <v>1182</v>
      </c>
      <c r="D4442" s="59" t="s">
        <v>250</v>
      </c>
      <c r="E4442" s="34" t="s">
        <v>33</v>
      </c>
      <c r="F4442" s="34">
        <v>131516</v>
      </c>
      <c r="G4442" s="1" t="s">
        <v>425</v>
      </c>
      <c r="H4442" s="46">
        <v>7047.37</v>
      </c>
      <c r="I4442" s="46">
        <v>0.93</v>
      </c>
      <c r="J4442" s="56">
        <v>0</v>
      </c>
      <c r="K4442" s="34"/>
      <c r="L4442" s="34" t="s">
        <v>842</v>
      </c>
      <c r="M4442" s="5">
        <v>45190</v>
      </c>
      <c r="N4442" s="2" t="s">
        <v>1407</v>
      </c>
      <c r="O4442" s="5"/>
      <c r="P4442" s="2"/>
      <c r="Q4442" s="2"/>
      <c r="R4442" s="1"/>
      <c r="S4442" s="45"/>
      <c r="T4442" s="31"/>
    </row>
    <row r="4443" spans="1:20" hidden="1" x14ac:dyDescent="0.25">
      <c r="A4443" s="57">
        <v>30977498</v>
      </c>
      <c r="B4443" s="58">
        <v>45191</v>
      </c>
      <c r="C4443" s="2" t="s">
        <v>1182</v>
      </c>
      <c r="D4443" s="59" t="s">
        <v>35</v>
      </c>
      <c r="E4443" s="34" t="s">
        <v>26</v>
      </c>
      <c r="F4443" s="34">
        <v>131517</v>
      </c>
      <c r="G4443" s="1" t="s">
        <v>424</v>
      </c>
      <c r="H4443" s="46">
        <v>9000</v>
      </c>
      <c r="I4443" s="46">
        <v>708.75</v>
      </c>
      <c r="J4443" s="56">
        <v>326</v>
      </c>
      <c r="K4443" s="34"/>
      <c r="L4443" s="34" t="s">
        <v>1124</v>
      </c>
      <c r="M4443" s="5">
        <v>45190</v>
      </c>
      <c r="N4443" s="2" t="s">
        <v>1408</v>
      </c>
      <c r="O4443" s="5">
        <v>45215</v>
      </c>
      <c r="P4443" s="2"/>
      <c r="Q4443" s="2"/>
      <c r="R4443" s="1"/>
      <c r="S4443" s="45"/>
      <c r="T4443" s="31"/>
    </row>
    <row r="4444" spans="1:20" hidden="1" x14ac:dyDescent="0.25">
      <c r="A4444" s="57">
        <v>29708798</v>
      </c>
      <c r="B4444" s="58">
        <v>45190</v>
      </c>
      <c r="C4444" s="2" t="s">
        <v>1182</v>
      </c>
      <c r="D4444" s="59" t="s">
        <v>1262</v>
      </c>
      <c r="E4444" s="34" t="s">
        <v>6</v>
      </c>
      <c r="F4444" s="34">
        <v>131518</v>
      </c>
      <c r="G4444" s="1" t="s">
        <v>422</v>
      </c>
      <c r="H4444" s="46">
        <v>12176.01</v>
      </c>
      <c r="I4444" s="46">
        <v>365.28</v>
      </c>
      <c r="J4444" s="56">
        <v>463</v>
      </c>
      <c r="K4444" s="34"/>
      <c r="L4444" s="34" t="s">
        <v>655</v>
      </c>
      <c r="M4444" s="5">
        <v>45190</v>
      </c>
      <c r="N4444" s="2"/>
      <c r="O4444" s="5">
        <v>45194</v>
      </c>
      <c r="P4444" s="2"/>
      <c r="Q4444" s="2"/>
      <c r="R4444" s="1"/>
      <c r="S4444" s="45"/>
      <c r="T4444" s="31"/>
    </row>
    <row r="4445" spans="1:20" hidden="1" x14ac:dyDescent="0.25">
      <c r="A4445" s="57">
        <v>30437098</v>
      </c>
      <c r="B4445" s="58">
        <v>45190</v>
      </c>
      <c r="C4445" s="2" t="s">
        <v>1182</v>
      </c>
      <c r="D4445" s="59" t="s">
        <v>1259</v>
      </c>
      <c r="E4445" s="34" t="s">
        <v>51</v>
      </c>
      <c r="F4445" s="34">
        <v>131519</v>
      </c>
      <c r="G4445" s="1" t="s">
        <v>422</v>
      </c>
      <c r="H4445" s="46">
        <v>18682.27</v>
      </c>
      <c r="I4445" s="46">
        <v>743.05</v>
      </c>
      <c r="J4445" s="56">
        <v>575</v>
      </c>
      <c r="K4445" s="34"/>
      <c r="L4445" s="34" t="s">
        <v>796</v>
      </c>
      <c r="M4445" s="5">
        <v>45190</v>
      </c>
      <c r="N4445" s="2" t="s">
        <v>1408</v>
      </c>
      <c r="O4445" s="5">
        <v>45209</v>
      </c>
      <c r="P4445" s="2"/>
      <c r="Q4445" s="2"/>
      <c r="R4445" s="1"/>
      <c r="S4445" s="45"/>
      <c r="T4445" s="31"/>
    </row>
    <row r="4446" spans="1:20" hidden="1" x14ac:dyDescent="0.25">
      <c r="A4446" s="57">
        <v>30720698</v>
      </c>
      <c r="B4446" s="58">
        <v>45191</v>
      </c>
      <c r="C4446" s="2" t="s">
        <v>1182</v>
      </c>
      <c r="D4446" s="59" t="s">
        <v>39</v>
      </c>
      <c r="E4446" s="34" t="s">
        <v>26</v>
      </c>
      <c r="F4446" s="34">
        <v>131520</v>
      </c>
      <c r="G4446" s="1" t="s">
        <v>424</v>
      </c>
      <c r="H4446" s="46">
        <v>29783.11</v>
      </c>
      <c r="I4446" s="46">
        <v>2060.0300000000002</v>
      </c>
      <c r="J4446" s="56">
        <v>984</v>
      </c>
      <c r="K4446" s="34"/>
      <c r="L4446" s="34" t="s">
        <v>1124</v>
      </c>
      <c r="M4446" s="5">
        <v>45190</v>
      </c>
      <c r="N4446" s="2" t="s">
        <v>1407</v>
      </c>
      <c r="O4446" s="5">
        <v>45216</v>
      </c>
      <c r="P4446" s="2"/>
      <c r="Q4446" s="2"/>
      <c r="R4446" s="1"/>
      <c r="S4446" s="45"/>
      <c r="T4446" s="31"/>
    </row>
    <row r="4447" spans="1:20" hidden="1" x14ac:dyDescent="0.25">
      <c r="A4447" s="57">
        <v>31111698</v>
      </c>
      <c r="B4447" s="58">
        <v>45190</v>
      </c>
      <c r="C4447" s="2" t="s">
        <v>1182</v>
      </c>
      <c r="D4447" s="59" t="s">
        <v>4</v>
      </c>
      <c r="E4447" s="34" t="s">
        <v>5</v>
      </c>
      <c r="F4447" s="34">
        <v>131521</v>
      </c>
      <c r="G4447" s="1" t="s">
        <v>422</v>
      </c>
      <c r="H4447" s="46">
        <v>7848.28</v>
      </c>
      <c r="I4447" s="46">
        <v>509.08</v>
      </c>
      <c r="J4447" s="56">
        <v>252</v>
      </c>
      <c r="K4447" s="34"/>
      <c r="L4447" s="34" t="s">
        <v>659</v>
      </c>
      <c r="M4447" s="5">
        <v>45190</v>
      </c>
      <c r="N4447" s="2" t="s">
        <v>1407</v>
      </c>
      <c r="O4447" s="5">
        <v>45201</v>
      </c>
      <c r="P4447" s="2"/>
      <c r="Q4447" s="2"/>
      <c r="R4447" s="1"/>
      <c r="S4447" s="45"/>
      <c r="T4447" s="31"/>
    </row>
    <row r="4448" spans="1:20" hidden="1" x14ac:dyDescent="0.25">
      <c r="A4448" s="57">
        <v>31133798</v>
      </c>
      <c r="B4448" s="58">
        <v>45190</v>
      </c>
      <c r="C4448" s="2" t="s">
        <v>1182</v>
      </c>
      <c r="D4448" s="59" t="s">
        <v>1258</v>
      </c>
      <c r="E4448" s="34" t="s">
        <v>33</v>
      </c>
      <c r="F4448" s="34">
        <v>131522</v>
      </c>
      <c r="G4448" s="1" t="s">
        <v>425</v>
      </c>
      <c r="H4448" s="46">
        <v>18261.349999999999</v>
      </c>
      <c r="I4448" s="46">
        <v>759.26</v>
      </c>
      <c r="J4448" s="56">
        <v>581</v>
      </c>
      <c r="K4448" s="34"/>
      <c r="L4448" s="34" t="s">
        <v>510</v>
      </c>
      <c r="M4448" s="5">
        <v>45190</v>
      </c>
      <c r="N4448" s="2" t="s">
        <v>1407</v>
      </c>
      <c r="O4448" s="2">
        <v>45203</v>
      </c>
      <c r="P4448" s="2"/>
      <c r="Q4448" s="2"/>
      <c r="R4448" s="1"/>
      <c r="S4448" s="45"/>
      <c r="T4448" s="31"/>
    </row>
    <row r="4449" spans="1:20" hidden="1" x14ac:dyDescent="0.25">
      <c r="A4449" s="57">
        <v>31193398</v>
      </c>
      <c r="B4449" s="58">
        <v>45191</v>
      </c>
      <c r="C4449" s="2" t="s">
        <v>1182</v>
      </c>
      <c r="D4449" s="59" t="s">
        <v>128</v>
      </c>
      <c r="E4449" s="34" t="s">
        <v>30</v>
      </c>
      <c r="F4449" s="34">
        <v>131523</v>
      </c>
      <c r="G4449" s="1" t="s">
        <v>425</v>
      </c>
      <c r="H4449" s="46">
        <v>15000</v>
      </c>
      <c r="I4449" s="46">
        <v>847.59</v>
      </c>
      <c r="J4449" s="56">
        <v>424</v>
      </c>
      <c r="K4449" s="34"/>
      <c r="L4449" s="34" t="s">
        <v>1124</v>
      </c>
      <c r="M4449" s="5">
        <v>45190</v>
      </c>
      <c r="N4449" s="2" t="s">
        <v>1407</v>
      </c>
      <c r="O4449" s="5">
        <v>45215</v>
      </c>
      <c r="P4449" s="2"/>
      <c r="Q4449" s="2"/>
      <c r="R4449" s="1"/>
      <c r="S4449" s="45"/>
      <c r="T4449" s="31"/>
    </row>
    <row r="4450" spans="1:20" hidden="1" x14ac:dyDescent="0.25">
      <c r="A4450" s="57">
        <v>31451298</v>
      </c>
      <c r="B4450" s="58">
        <v>45191</v>
      </c>
      <c r="C4450" s="2" t="s">
        <v>1182</v>
      </c>
      <c r="D4450" s="59" t="s">
        <v>123</v>
      </c>
      <c r="E4450" s="34" t="s">
        <v>30</v>
      </c>
      <c r="F4450" s="34">
        <v>131525</v>
      </c>
      <c r="G4450" s="1" t="s">
        <v>425</v>
      </c>
      <c r="H4450" s="46">
        <v>24523.33</v>
      </c>
      <c r="I4450" s="46">
        <v>849.57</v>
      </c>
      <c r="J4450" s="56">
        <v>683</v>
      </c>
      <c r="K4450" s="34"/>
      <c r="L4450" s="34" t="s">
        <v>1124</v>
      </c>
      <c r="M4450" s="5">
        <v>45190</v>
      </c>
      <c r="N4450" s="2" t="s">
        <v>1407</v>
      </c>
      <c r="O4450" s="5">
        <v>45205</v>
      </c>
      <c r="P4450" s="2"/>
      <c r="Q4450" s="2"/>
      <c r="R4450" s="1"/>
      <c r="S4450" s="45"/>
      <c r="T4450" s="31"/>
    </row>
    <row r="4451" spans="1:20" hidden="1" x14ac:dyDescent="0.25">
      <c r="A4451" s="57">
        <v>28574898</v>
      </c>
      <c r="B4451" s="58">
        <v>45191</v>
      </c>
      <c r="C4451" s="2" t="s">
        <v>1182</v>
      </c>
      <c r="D4451" s="59" t="s">
        <v>856</v>
      </c>
      <c r="E4451" s="34" t="s">
        <v>80</v>
      </c>
      <c r="F4451" s="34">
        <v>131526</v>
      </c>
      <c r="G4451" s="1" t="s">
        <v>423</v>
      </c>
      <c r="H4451" s="46">
        <v>14007.51</v>
      </c>
      <c r="I4451" s="46">
        <v>548.79</v>
      </c>
      <c r="J4451" s="56">
        <v>494.435</v>
      </c>
      <c r="K4451" s="34"/>
      <c r="L4451" s="34" t="s">
        <v>844</v>
      </c>
      <c r="M4451" s="5">
        <v>45190</v>
      </c>
      <c r="N4451" s="2"/>
      <c r="O4451" s="5" t="s">
        <v>1294</v>
      </c>
      <c r="P4451" s="2"/>
      <c r="Q4451" s="2"/>
      <c r="R4451" s="1"/>
      <c r="S4451" s="45"/>
      <c r="T4451" s="31"/>
    </row>
    <row r="4452" spans="1:20" hidden="1" x14ac:dyDescent="0.25">
      <c r="A4452" s="57">
        <v>31209798</v>
      </c>
      <c r="B4452" s="58">
        <v>45191</v>
      </c>
      <c r="C4452" s="2" t="s">
        <v>1182</v>
      </c>
      <c r="D4452" s="59" t="s">
        <v>855</v>
      </c>
      <c r="E4452" s="34" t="s">
        <v>80</v>
      </c>
      <c r="F4452" s="34">
        <v>131527</v>
      </c>
      <c r="G4452" s="1" t="s">
        <v>423</v>
      </c>
      <c r="H4452" s="46">
        <v>11391.78</v>
      </c>
      <c r="I4452" s="46">
        <v>446.31</v>
      </c>
      <c r="J4452" s="56">
        <v>337</v>
      </c>
      <c r="K4452" s="34"/>
      <c r="L4452" s="34" t="s">
        <v>844</v>
      </c>
      <c r="M4452" s="5">
        <v>45190</v>
      </c>
      <c r="N4452" s="2"/>
      <c r="O4452" s="5" t="s">
        <v>1294</v>
      </c>
      <c r="P4452" s="2"/>
      <c r="Q4452" s="2"/>
      <c r="R4452" s="1"/>
      <c r="S4452" s="45"/>
      <c r="T4452" s="31"/>
    </row>
    <row r="4453" spans="1:20" hidden="1" x14ac:dyDescent="0.25">
      <c r="A4453" s="57">
        <v>30437198</v>
      </c>
      <c r="B4453" s="58">
        <v>45190</v>
      </c>
      <c r="C4453" s="2" t="s">
        <v>1182</v>
      </c>
      <c r="D4453" s="59" t="s">
        <v>761</v>
      </c>
      <c r="E4453" s="34" t="s">
        <v>5</v>
      </c>
      <c r="F4453" s="34">
        <v>131528</v>
      </c>
      <c r="G4453" s="1" t="s">
        <v>422</v>
      </c>
      <c r="H4453" s="46">
        <v>4719</v>
      </c>
      <c r="I4453" s="46">
        <v>148.69999999999999</v>
      </c>
      <c r="J4453" s="56">
        <v>137</v>
      </c>
      <c r="K4453" s="34"/>
      <c r="L4453" s="34" t="s">
        <v>659</v>
      </c>
      <c r="M4453" s="5">
        <v>45190</v>
      </c>
      <c r="N4453" s="2" t="s">
        <v>1408</v>
      </c>
      <c r="O4453" s="5">
        <v>45205</v>
      </c>
      <c r="P4453" s="2"/>
      <c r="Q4453" s="2"/>
      <c r="R4453" s="1"/>
      <c r="S4453" s="45"/>
      <c r="T4453" s="31"/>
    </row>
    <row r="4454" spans="1:20" hidden="1" x14ac:dyDescent="0.25">
      <c r="A4454" s="57">
        <v>31064098</v>
      </c>
      <c r="B4454" s="58">
        <v>45191</v>
      </c>
      <c r="C4454" s="2" t="s">
        <v>1182</v>
      </c>
      <c r="D4454" s="59" t="s">
        <v>856</v>
      </c>
      <c r="E4454" s="34" t="s">
        <v>80</v>
      </c>
      <c r="F4454" s="34">
        <v>131530</v>
      </c>
      <c r="G4454" s="1" t="s">
        <v>423</v>
      </c>
      <c r="H4454" s="46">
        <v>5989</v>
      </c>
      <c r="I4454" s="46">
        <v>234.64</v>
      </c>
      <c r="J4454" s="56">
        <v>197</v>
      </c>
      <c r="K4454" s="34"/>
      <c r="L4454" s="34" t="s">
        <v>844</v>
      </c>
      <c r="M4454" s="5">
        <v>45190</v>
      </c>
      <c r="N4454" s="2"/>
      <c r="O4454" s="5" t="s">
        <v>1294</v>
      </c>
      <c r="P4454" s="2"/>
      <c r="Q4454" s="2"/>
      <c r="R4454" s="1"/>
      <c r="S4454" s="45"/>
      <c r="T4454" s="31"/>
    </row>
    <row r="4455" spans="1:20" hidden="1" x14ac:dyDescent="0.25">
      <c r="A4455" s="57">
        <v>30765198</v>
      </c>
      <c r="B4455" s="58">
        <v>45190</v>
      </c>
      <c r="C4455" s="2" t="s">
        <v>1182</v>
      </c>
      <c r="D4455" s="59" t="s">
        <v>107</v>
      </c>
      <c r="E4455" s="34" t="s">
        <v>51</v>
      </c>
      <c r="F4455" s="34">
        <v>131533</v>
      </c>
      <c r="G4455" s="1" t="s">
        <v>422</v>
      </c>
      <c r="H4455" s="46">
        <v>6559</v>
      </c>
      <c r="I4455" s="46">
        <v>260.88</v>
      </c>
      <c r="J4455" s="56">
        <v>195</v>
      </c>
      <c r="K4455" s="34"/>
      <c r="L4455" s="34" t="s">
        <v>796</v>
      </c>
      <c r="M4455" s="5">
        <v>45190</v>
      </c>
      <c r="N4455" s="2" t="s">
        <v>1407</v>
      </c>
      <c r="O4455" s="5">
        <v>45204</v>
      </c>
      <c r="P4455" s="2"/>
      <c r="Q4455" s="2"/>
      <c r="R4455" s="1"/>
      <c r="S4455" s="45"/>
      <c r="T4455" s="31"/>
    </row>
    <row r="4456" spans="1:20" hidden="1" x14ac:dyDescent="0.25">
      <c r="A4456" s="57">
        <v>30746598</v>
      </c>
      <c r="B4456" s="58">
        <v>45191</v>
      </c>
      <c r="C4456" s="2" t="s">
        <v>1182</v>
      </c>
      <c r="D4456" s="59" t="s">
        <v>46</v>
      </c>
      <c r="E4456" s="34" t="s">
        <v>26</v>
      </c>
      <c r="F4456" s="34">
        <v>131534</v>
      </c>
      <c r="G4456" s="1" t="s">
        <v>424</v>
      </c>
      <c r="H4456" s="46">
        <v>11100</v>
      </c>
      <c r="I4456" s="46">
        <v>808.97</v>
      </c>
      <c r="J4456" s="56">
        <v>354</v>
      </c>
      <c r="K4456" s="34"/>
      <c r="L4456" s="34" t="s">
        <v>1124</v>
      </c>
      <c r="M4456" s="5">
        <v>45190</v>
      </c>
      <c r="N4456" s="2" t="s">
        <v>1408</v>
      </c>
      <c r="O4456" s="2">
        <v>45216</v>
      </c>
      <c r="P4456" s="2"/>
      <c r="Q4456" s="2"/>
      <c r="R4456" s="1"/>
      <c r="S4456" s="45"/>
      <c r="T4456" s="31"/>
    </row>
    <row r="4457" spans="1:20" hidden="1" x14ac:dyDescent="0.25">
      <c r="A4457" s="57">
        <v>30916498</v>
      </c>
      <c r="B4457" s="58">
        <v>45197</v>
      </c>
      <c r="C4457" s="2" t="s">
        <v>1182</v>
      </c>
      <c r="D4457" s="59" t="s">
        <v>1104</v>
      </c>
      <c r="E4457" s="34" t="s">
        <v>33</v>
      </c>
      <c r="F4457" s="34">
        <v>131572</v>
      </c>
      <c r="G4457" s="1" t="s">
        <v>425</v>
      </c>
      <c r="H4457" s="46">
        <v>52443.17</v>
      </c>
      <c r="I4457" s="46">
        <v>1787.84</v>
      </c>
      <c r="J4457" s="56">
        <v>2140</v>
      </c>
      <c r="K4457" s="34"/>
      <c r="L4457" s="34" t="s">
        <v>76</v>
      </c>
      <c r="M4457" s="5">
        <v>45190</v>
      </c>
      <c r="N4457" s="2" t="s">
        <v>1407</v>
      </c>
      <c r="O4457" s="5">
        <v>45210</v>
      </c>
      <c r="P4457" s="2"/>
      <c r="Q4457" s="2"/>
      <c r="R4457" s="1"/>
      <c r="S4457" s="45"/>
      <c r="T4457" s="31"/>
    </row>
    <row r="4458" spans="1:20" hidden="1" x14ac:dyDescent="0.25">
      <c r="A4458" s="57">
        <v>30940398</v>
      </c>
      <c r="B4458" s="58">
        <v>45191</v>
      </c>
      <c r="C4458" s="2" t="s">
        <v>1182</v>
      </c>
      <c r="D4458" s="59" t="s">
        <v>1275</v>
      </c>
      <c r="E4458" s="34" t="s">
        <v>51</v>
      </c>
      <c r="F4458" s="34">
        <v>131573</v>
      </c>
      <c r="G4458" s="1" t="s">
        <v>422</v>
      </c>
      <c r="H4458" s="46">
        <v>9929</v>
      </c>
      <c r="I4458" s="46">
        <v>398.75</v>
      </c>
      <c r="J4458" s="56">
        <v>319</v>
      </c>
      <c r="K4458" s="34"/>
      <c r="L4458" s="34" t="s">
        <v>796</v>
      </c>
      <c r="M4458" s="5">
        <v>45190</v>
      </c>
      <c r="N4458" s="2" t="s">
        <v>1407</v>
      </c>
      <c r="O4458" s="5">
        <v>45205</v>
      </c>
      <c r="P4458" s="2"/>
      <c r="Q4458" s="2"/>
      <c r="R4458" s="1"/>
      <c r="S4458" s="45"/>
      <c r="T4458" s="31"/>
    </row>
    <row r="4459" spans="1:20" hidden="1" x14ac:dyDescent="0.25">
      <c r="A4459" s="57">
        <v>30172998</v>
      </c>
      <c r="B4459" s="58">
        <v>45191</v>
      </c>
      <c r="C4459" s="2" t="s">
        <v>1182</v>
      </c>
      <c r="D4459" s="59" t="s">
        <v>43</v>
      </c>
      <c r="E4459" s="34" t="s">
        <v>26</v>
      </c>
      <c r="F4459" s="34">
        <v>131584</v>
      </c>
      <c r="G4459" s="1" t="s">
        <v>424</v>
      </c>
      <c r="H4459" s="46">
        <v>12200</v>
      </c>
      <c r="I4459" s="46">
        <v>794.07</v>
      </c>
      <c r="J4459" s="56">
        <v>345</v>
      </c>
      <c r="K4459" s="34"/>
      <c r="L4459" s="34" t="s">
        <v>1124</v>
      </c>
      <c r="M4459" s="5">
        <v>45190</v>
      </c>
      <c r="N4459" s="2" t="s">
        <v>1408</v>
      </c>
      <c r="O4459" s="5">
        <v>45217</v>
      </c>
      <c r="P4459" s="2"/>
      <c r="Q4459" s="2"/>
      <c r="R4459" s="1"/>
      <c r="S4459" s="45"/>
      <c r="T4459" s="31"/>
    </row>
    <row r="4460" spans="1:20" hidden="1" x14ac:dyDescent="0.25">
      <c r="A4460" s="57">
        <v>30926198</v>
      </c>
      <c r="B4460" s="58">
        <v>45191</v>
      </c>
      <c r="C4460" s="2" t="s">
        <v>1182</v>
      </c>
      <c r="D4460" s="59" t="s">
        <v>1125</v>
      </c>
      <c r="E4460" s="34" t="s">
        <v>26</v>
      </c>
      <c r="F4460" s="34">
        <v>131586</v>
      </c>
      <c r="G4460" s="1" t="s">
        <v>424</v>
      </c>
      <c r="H4460" s="46">
        <v>29000</v>
      </c>
      <c r="I4460" s="46">
        <v>2068.02</v>
      </c>
      <c r="J4460" s="56">
        <v>989</v>
      </c>
      <c r="K4460" s="34"/>
      <c r="L4460" s="34" t="s">
        <v>1124</v>
      </c>
      <c r="M4460" s="5">
        <v>45190</v>
      </c>
      <c r="N4460" s="2" t="s">
        <v>1408</v>
      </c>
      <c r="O4460" s="5">
        <v>45219</v>
      </c>
      <c r="P4460" s="2"/>
      <c r="Q4460" s="2"/>
      <c r="R4460" s="1"/>
      <c r="S4460" s="45"/>
      <c r="T4460" s="31"/>
    </row>
    <row r="4461" spans="1:20" hidden="1" x14ac:dyDescent="0.25">
      <c r="A4461" s="57">
        <v>30988398</v>
      </c>
      <c r="B4461" s="58">
        <v>45202</v>
      </c>
      <c r="C4461" s="2" t="s">
        <v>1182</v>
      </c>
      <c r="D4461" s="59" t="s">
        <v>847</v>
      </c>
      <c r="E4461" s="34" t="s">
        <v>80</v>
      </c>
      <c r="F4461" s="34">
        <v>131588</v>
      </c>
      <c r="G4461" s="1" t="s">
        <v>423</v>
      </c>
      <c r="H4461" s="46">
        <v>20739</v>
      </c>
      <c r="I4461" s="46">
        <v>2898.6</v>
      </c>
      <c r="J4461" s="56">
        <v>780</v>
      </c>
      <c r="K4461" s="34"/>
      <c r="L4461" s="34" t="s">
        <v>799</v>
      </c>
      <c r="M4461" s="5">
        <v>45190</v>
      </c>
      <c r="N4461" s="2" t="s">
        <v>1407</v>
      </c>
      <c r="O4461" s="5">
        <v>45210</v>
      </c>
      <c r="P4461" s="2"/>
      <c r="Q4461" s="2"/>
      <c r="R4461" s="1"/>
      <c r="S4461" s="45"/>
      <c r="T4461" s="31"/>
    </row>
    <row r="4462" spans="1:20" hidden="1" x14ac:dyDescent="0.25">
      <c r="A4462" s="57">
        <v>31397798</v>
      </c>
      <c r="B4462" s="58">
        <v>45191</v>
      </c>
      <c r="C4462" s="2" t="s">
        <v>1182</v>
      </c>
      <c r="D4462" s="59" t="s">
        <v>895</v>
      </c>
      <c r="E4462" s="34" t="s">
        <v>80</v>
      </c>
      <c r="F4462" s="34">
        <v>131604</v>
      </c>
      <c r="G4462" s="1" t="s">
        <v>423</v>
      </c>
      <c r="H4462" s="46">
        <v>73864.58</v>
      </c>
      <c r="I4462" s="46">
        <v>2300</v>
      </c>
      <c r="J4462" s="56">
        <v>3136</v>
      </c>
      <c r="K4462" s="34"/>
      <c r="L4462" s="34" t="s">
        <v>844</v>
      </c>
      <c r="M4462" s="5">
        <v>45191</v>
      </c>
      <c r="N4462" s="2" t="s">
        <v>1407</v>
      </c>
      <c r="O4462" s="5" t="s">
        <v>1293</v>
      </c>
      <c r="P4462" s="2"/>
      <c r="Q4462" s="2"/>
      <c r="R4462" s="1"/>
      <c r="S4462" s="45"/>
      <c r="T4462" s="31"/>
    </row>
    <row r="4463" spans="1:20" hidden="1" x14ac:dyDescent="0.25">
      <c r="A4463" s="57"/>
      <c r="B4463" s="58">
        <v>45194</v>
      </c>
      <c r="C4463" s="2" t="s">
        <v>1182</v>
      </c>
      <c r="D4463" s="59" t="s">
        <v>84</v>
      </c>
      <c r="E4463" s="34" t="s">
        <v>13</v>
      </c>
      <c r="F4463" s="34">
        <v>131605</v>
      </c>
      <c r="G4463" s="1" t="s">
        <v>423</v>
      </c>
      <c r="H4463" s="46">
        <v>1680</v>
      </c>
      <c r="I4463" s="46">
        <v>113.03</v>
      </c>
      <c r="J4463" s="56">
        <v>79.5</v>
      </c>
      <c r="K4463" s="34"/>
      <c r="L4463" s="34" t="s">
        <v>61</v>
      </c>
      <c r="M4463" s="5">
        <v>45191</v>
      </c>
      <c r="N4463" s="2" t="s">
        <v>1407</v>
      </c>
      <c r="O4463" s="5" t="str">
        <f>VLOOKUP(F:F,[1]Notas!$A:$G,5,FALSE)</f>
        <v>13/10/2023</v>
      </c>
      <c r="P4463" s="2"/>
      <c r="Q4463" s="2"/>
      <c r="R4463" s="1"/>
      <c r="S4463" s="45"/>
      <c r="T4463" s="31"/>
    </row>
    <row r="4464" spans="1:20" hidden="1" x14ac:dyDescent="0.25">
      <c r="A4464" s="57">
        <v>31807499</v>
      </c>
      <c r="B4464" s="58">
        <v>45194</v>
      </c>
      <c r="C4464" s="2" t="s">
        <v>1182</v>
      </c>
      <c r="D4464" s="59" t="s">
        <v>1100</v>
      </c>
      <c r="E4464" s="34" t="s">
        <v>51</v>
      </c>
      <c r="F4464" s="34">
        <v>131607</v>
      </c>
      <c r="G4464" s="1" t="s">
        <v>422</v>
      </c>
      <c r="H4464" s="46">
        <v>995.42</v>
      </c>
      <c r="I4464" s="46">
        <v>250</v>
      </c>
      <c r="J4464" s="56">
        <v>55.667000000000002</v>
      </c>
      <c r="K4464" s="34"/>
      <c r="L4464" s="34" t="s">
        <v>796</v>
      </c>
      <c r="M4464" s="5">
        <v>45191</v>
      </c>
      <c r="N4464" s="2" t="s">
        <v>1407</v>
      </c>
      <c r="O4464" s="5">
        <v>45212</v>
      </c>
      <c r="P4464" s="2"/>
      <c r="Q4464" s="2"/>
      <c r="R4464" s="1"/>
      <c r="S4464" s="45"/>
      <c r="T4464" s="31"/>
    </row>
    <row r="4465" spans="1:20" hidden="1" x14ac:dyDescent="0.25">
      <c r="A4465" s="57">
        <v>31798399</v>
      </c>
      <c r="B4465" s="58">
        <v>45195</v>
      </c>
      <c r="C4465" s="2" t="s">
        <v>1182</v>
      </c>
      <c r="D4465" s="59" t="s">
        <v>92</v>
      </c>
      <c r="E4465" s="34" t="s">
        <v>30</v>
      </c>
      <c r="F4465" s="34">
        <v>131619</v>
      </c>
      <c r="G4465" s="1" t="s">
        <v>425</v>
      </c>
      <c r="H4465" s="46">
        <v>163.47999999999999</v>
      </c>
      <c r="I4465" s="86">
        <v>117.05</v>
      </c>
      <c r="J4465" s="56">
        <v>5.08</v>
      </c>
      <c r="K4465" s="34"/>
      <c r="L4465" s="34" t="s">
        <v>959</v>
      </c>
      <c r="M4465" s="5">
        <v>45191</v>
      </c>
      <c r="N4465" s="2" t="s">
        <v>1407</v>
      </c>
      <c r="O4465" s="5">
        <v>45223</v>
      </c>
      <c r="P4465" s="2"/>
      <c r="Q4465" s="2"/>
      <c r="R4465" s="1"/>
      <c r="S4465" s="45"/>
      <c r="T4465" s="31"/>
    </row>
    <row r="4466" spans="1:20" hidden="1" x14ac:dyDescent="0.25">
      <c r="A4466" s="57">
        <v>31869500</v>
      </c>
      <c r="B4466" s="58">
        <v>45195</v>
      </c>
      <c r="C4466" s="2" t="s">
        <v>1182</v>
      </c>
      <c r="D4466" s="59" t="s">
        <v>722</v>
      </c>
      <c r="E4466" s="34" t="s">
        <v>26</v>
      </c>
      <c r="F4466" s="34">
        <v>131624</v>
      </c>
      <c r="G4466" s="1" t="s">
        <v>424</v>
      </c>
      <c r="H4466" s="46">
        <v>520.84</v>
      </c>
      <c r="I4466" s="46">
        <v>450.45</v>
      </c>
      <c r="J4466" s="56">
        <v>27.832999999999998</v>
      </c>
      <c r="K4466" s="34"/>
      <c r="L4466" s="34" t="s">
        <v>1124</v>
      </c>
      <c r="M4466" s="5">
        <v>45191</v>
      </c>
      <c r="N4466" s="2" t="s">
        <v>1407</v>
      </c>
      <c r="O4466" s="5">
        <v>45230</v>
      </c>
      <c r="P4466" s="2"/>
      <c r="Q4466" s="2"/>
      <c r="R4466" s="1"/>
      <c r="S4466" s="45"/>
      <c r="T4466" s="31"/>
    </row>
    <row r="4467" spans="1:20" hidden="1" x14ac:dyDescent="0.25">
      <c r="A4467" s="57">
        <v>31883799</v>
      </c>
      <c r="B4467" s="58">
        <v>45194</v>
      </c>
      <c r="C4467" s="2" t="s">
        <v>1182</v>
      </c>
      <c r="D4467" s="59" t="s">
        <v>1201</v>
      </c>
      <c r="E4467" s="34" t="s">
        <v>94</v>
      </c>
      <c r="F4467" s="34">
        <v>131625</v>
      </c>
      <c r="G4467" s="1" t="s">
        <v>426</v>
      </c>
      <c r="H4467" s="46">
        <v>952.36</v>
      </c>
      <c r="I4467" s="46">
        <v>191.22</v>
      </c>
      <c r="J4467" s="56">
        <v>57.978000000000002</v>
      </c>
      <c r="K4467" s="34"/>
      <c r="L4467" s="34" t="s">
        <v>52</v>
      </c>
      <c r="M4467" s="5">
        <v>45191</v>
      </c>
      <c r="N4467" s="2" t="s">
        <v>1482</v>
      </c>
      <c r="O4467" s="5">
        <v>45208</v>
      </c>
      <c r="P4467" s="2"/>
      <c r="Q4467" s="2"/>
      <c r="R4467" s="1"/>
      <c r="S4467" s="45"/>
      <c r="T4467" s="31"/>
    </row>
    <row r="4468" spans="1:20" hidden="1" x14ac:dyDescent="0.25">
      <c r="A4468" s="57">
        <v>31836599</v>
      </c>
      <c r="B4468" s="58">
        <v>45194</v>
      </c>
      <c r="C4468" s="2" t="s">
        <v>1182</v>
      </c>
      <c r="D4468" s="59" t="s">
        <v>185</v>
      </c>
      <c r="E4468" s="34" t="s">
        <v>80</v>
      </c>
      <c r="F4468" s="34">
        <v>131626</v>
      </c>
      <c r="G4468" s="1" t="s">
        <v>423</v>
      </c>
      <c r="H4468" s="46">
        <v>462.96</v>
      </c>
      <c r="I4468" s="46">
        <v>77.400000000000006</v>
      </c>
      <c r="J4468" s="56">
        <v>29.920999999999999</v>
      </c>
      <c r="K4468" s="34"/>
      <c r="L4468" s="34" t="s">
        <v>61</v>
      </c>
      <c r="M4468" s="5">
        <v>45191</v>
      </c>
      <c r="N4468" s="2" t="s">
        <v>1407</v>
      </c>
      <c r="O4468" s="5" t="str">
        <f>VLOOKUP(F:F,[1]Notas!$A:$G,5,FALSE)</f>
        <v>11/10/2023</v>
      </c>
      <c r="P4468" s="2"/>
      <c r="Q4468" s="2"/>
      <c r="R4468" s="1"/>
      <c r="S4468" s="45"/>
      <c r="T4468" s="31"/>
    </row>
    <row r="4469" spans="1:20" hidden="1" x14ac:dyDescent="0.25">
      <c r="A4469" s="57">
        <v>31855299</v>
      </c>
      <c r="B4469" s="58">
        <v>45195</v>
      </c>
      <c r="C4469" s="2" t="s">
        <v>1182</v>
      </c>
      <c r="D4469" s="59" t="s">
        <v>34</v>
      </c>
      <c r="E4469" s="34" t="s">
        <v>28</v>
      </c>
      <c r="F4469" s="34">
        <v>131629</v>
      </c>
      <c r="G4469" s="1" t="s">
        <v>425</v>
      </c>
      <c r="H4469" s="46">
        <v>760.1</v>
      </c>
      <c r="I4469" s="46">
        <v>246.86</v>
      </c>
      <c r="J4469" s="56">
        <v>30.161000000000001</v>
      </c>
      <c r="K4469" s="34"/>
      <c r="L4469" s="34" t="s">
        <v>1124</v>
      </c>
      <c r="M4469" s="5">
        <v>45191</v>
      </c>
      <c r="N4469" s="2" t="s">
        <v>1407</v>
      </c>
      <c r="O4469" s="5">
        <v>45208</v>
      </c>
      <c r="P4469" s="2"/>
      <c r="Q4469" s="2"/>
      <c r="R4469" s="1"/>
      <c r="S4469" s="45"/>
      <c r="T4469" s="31"/>
    </row>
    <row r="4470" spans="1:20" hidden="1" x14ac:dyDescent="0.25">
      <c r="A4470" s="57">
        <v>30873598</v>
      </c>
      <c r="B4470" s="58">
        <v>45191</v>
      </c>
      <c r="C4470" s="2" t="s">
        <v>1182</v>
      </c>
      <c r="D4470" s="59" t="s">
        <v>1001</v>
      </c>
      <c r="E4470" s="34" t="s">
        <v>80</v>
      </c>
      <c r="F4470" s="34">
        <v>131634</v>
      </c>
      <c r="G4470" s="1" t="s">
        <v>423</v>
      </c>
      <c r="H4470" s="46">
        <v>5702.03</v>
      </c>
      <c r="I4470" s="46">
        <v>199.69</v>
      </c>
      <c r="J4470" s="56">
        <v>163</v>
      </c>
      <c r="K4470" s="34"/>
      <c r="L4470" s="34" t="s">
        <v>61</v>
      </c>
      <c r="M4470" s="5">
        <v>45191</v>
      </c>
      <c r="N4470" s="2" t="s">
        <v>1408</v>
      </c>
      <c r="O4470" s="5" t="s">
        <v>1291</v>
      </c>
      <c r="P4470" s="2"/>
      <c r="Q4470" s="2"/>
      <c r="R4470" s="1"/>
      <c r="S4470" s="45"/>
      <c r="T4470" s="31"/>
    </row>
    <row r="4471" spans="1:20" hidden="1" x14ac:dyDescent="0.25">
      <c r="A4471" s="57">
        <v>29693098</v>
      </c>
      <c r="B4471" s="58">
        <v>45191</v>
      </c>
      <c r="C4471" s="2" t="s">
        <v>1182</v>
      </c>
      <c r="D4471" s="59" t="s">
        <v>857</v>
      </c>
      <c r="E4471" s="34" t="s">
        <v>80</v>
      </c>
      <c r="F4471" s="34">
        <v>131637</v>
      </c>
      <c r="G4471" s="1" t="s">
        <v>423</v>
      </c>
      <c r="H4471" s="46">
        <v>8089</v>
      </c>
      <c r="I4471" s="46">
        <v>565.89</v>
      </c>
      <c r="J4471" s="56">
        <v>269</v>
      </c>
      <c r="K4471" s="34"/>
      <c r="L4471" s="34" t="s">
        <v>61</v>
      </c>
      <c r="M4471" s="5">
        <v>45191</v>
      </c>
      <c r="N4471" s="2" t="s">
        <v>1407</v>
      </c>
      <c r="O4471" s="5" t="str">
        <f>VLOOKUP(F:F,[1]Notas!$A:$G,5,FALSE)</f>
        <v>09/10/2023</v>
      </c>
      <c r="P4471" s="2"/>
      <c r="Q4471" s="2"/>
      <c r="R4471" s="1"/>
      <c r="S4471" s="45"/>
      <c r="T4471" s="31"/>
    </row>
    <row r="4472" spans="1:20" hidden="1" x14ac:dyDescent="0.25">
      <c r="A4472" s="57">
        <v>29699998</v>
      </c>
      <c r="B4472" s="58">
        <v>45191</v>
      </c>
      <c r="C4472" s="2" t="s">
        <v>1182</v>
      </c>
      <c r="D4472" s="59" t="s">
        <v>85</v>
      </c>
      <c r="E4472" s="34" t="s">
        <v>80</v>
      </c>
      <c r="F4472" s="34">
        <v>131638</v>
      </c>
      <c r="G4472" s="1" t="s">
        <v>423</v>
      </c>
      <c r="H4472" s="46">
        <v>5929.11</v>
      </c>
      <c r="I4472" s="46">
        <v>242.86</v>
      </c>
      <c r="J4472" s="56">
        <v>203</v>
      </c>
      <c r="K4472" s="34"/>
      <c r="L4472" s="34" t="s">
        <v>61</v>
      </c>
      <c r="M4472" s="5">
        <v>45191</v>
      </c>
      <c r="N4472" s="2" t="s">
        <v>1407</v>
      </c>
      <c r="O4472" s="5" t="str">
        <f>VLOOKUP(F:F,[1]Notas!$A:$G,5,FALSE)</f>
        <v>11/10/2023</v>
      </c>
      <c r="P4472" s="2"/>
      <c r="Q4472" s="2"/>
      <c r="R4472" s="1"/>
      <c r="S4472" s="45"/>
      <c r="T4472" s="31"/>
    </row>
    <row r="4473" spans="1:20" hidden="1" x14ac:dyDescent="0.25">
      <c r="A4473" s="57">
        <v>30049798</v>
      </c>
      <c r="B4473" s="58">
        <v>45191</v>
      </c>
      <c r="C4473" s="2" t="s">
        <v>1182</v>
      </c>
      <c r="D4473" s="59" t="s">
        <v>749</v>
      </c>
      <c r="E4473" s="34" t="s">
        <v>6</v>
      </c>
      <c r="F4473" s="34">
        <v>131639</v>
      </c>
      <c r="G4473" s="1" t="s">
        <v>422</v>
      </c>
      <c r="H4473" s="46">
        <v>5429</v>
      </c>
      <c r="I4473" s="46">
        <v>250</v>
      </c>
      <c r="J4473" s="56">
        <v>173</v>
      </c>
      <c r="K4473" s="34"/>
      <c r="L4473" s="34" t="s">
        <v>655</v>
      </c>
      <c r="M4473" s="5">
        <v>45191</v>
      </c>
      <c r="N4473" s="2" t="s">
        <v>1408</v>
      </c>
      <c r="O4473" s="5" t="s">
        <v>1303</v>
      </c>
      <c r="P4473" s="2"/>
      <c r="Q4473" s="2"/>
      <c r="R4473" s="1"/>
      <c r="S4473" s="45"/>
      <c r="T4473" s="31"/>
    </row>
    <row r="4474" spans="1:20" hidden="1" x14ac:dyDescent="0.25">
      <c r="A4474" s="57">
        <v>30070598</v>
      </c>
      <c r="B4474" s="58">
        <v>45191</v>
      </c>
      <c r="C4474" s="2" t="s">
        <v>1182</v>
      </c>
      <c r="D4474" s="59" t="s">
        <v>232</v>
      </c>
      <c r="E4474" s="34" t="s">
        <v>26</v>
      </c>
      <c r="F4474" s="34">
        <v>131640</v>
      </c>
      <c r="G4474" s="1" t="s">
        <v>424</v>
      </c>
      <c r="H4474" s="46">
        <v>12375</v>
      </c>
      <c r="I4474" s="46">
        <v>2181.52</v>
      </c>
      <c r="J4474" s="56">
        <v>433</v>
      </c>
      <c r="K4474" s="34"/>
      <c r="L4474" s="34" t="s">
        <v>1124</v>
      </c>
      <c r="M4474" s="5">
        <v>45191</v>
      </c>
      <c r="N4474" s="2" t="s">
        <v>1407</v>
      </c>
      <c r="O4474" s="5">
        <v>45222</v>
      </c>
      <c r="P4474" s="2"/>
      <c r="Q4474" s="2"/>
      <c r="R4474" s="1"/>
      <c r="S4474" s="45"/>
      <c r="T4474" s="31"/>
    </row>
    <row r="4475" spans="1:20" hidden="1" x14ac:dyDescent="0.25">
      <c r="A4475" s="57">
        <v>30811198</v>
      </c>
      <c r="B4475" s="58">
        <v>45196</v>
      </c>
      <c r="C4475" s="2" t="s">
        <v>1182</v>
      </c>
      <c r="D4475" s="59" t="s">
        <v>768</v>
      </c>
      <c r="E4475" s="34" t="s">
        <v>80</v>
      </c>
      <c r="F4475" s="34">
        <v>131641</v>
      </c>
      <c r="G4475" s="1" t="s">
        <v>423</v>
      </c>
      <c r="H4475" s="46">
        <v>8089</v>
      </c>
      <c r="I4475" s="46">
        <v>310.02999999999997</v>
      </c>
      <c r="J4475" s="56">
        <v>254</v>
      </c>
      <c r="K4475" s="34"/>
      <c r="L4475" s="34" t="s">
        <v>844</v>
      </c>
      <c r="M4475" s="5">
        <v>45191</v>
      </c>
      <c r="N4475" s="2" t="s">
        <v>1408</v>
      </c>
      <c r="O4475" s="5" t="s">
        <v>1369</v>
      </c>
      <c r="P4475" s="2"/>
      <c r="Q4475" s="2"/>
      <c r="R4475" s="1"/>
      <c r="S4475" s="45"/>
      <c r="T4475" s="31"/>
    </row>
    <row r="4476" spans="1:20" hidden="1" x14ac:dyDescent="0.25">
      <c r="A4476" s="57">
        <v>31108698</v>
      </c>
      <c r="B4476" s="58">
        <v>45191</v>
      </c>
      <c r="C4476" s="2" t="s">
        <v>1182</v>
      </c>
      <c r="D4476" s="59" t="s">
        <v>776</v>
      </c>
      <c r="E4476" s="34" t="s">
        <v>80</v>
      </c>
      <c r="F4476" s="34">
        <v>131642</v>
      </c>
      <c r="G4476" s="1" t="s">
        <v>423</v>
      </c>
      <c r="H4476" s="46">
        <v>10615</v>
      </c>
      <c r="I4476" s="46">
        <v>379.75</v>
      </c>
      <c r="J4476" s="56">
        <v>316</v>
      </c>
      <c r="K4476" s="34"/>
      <c r="L4476" s="34" t="s">
        <v>61</v>
      </c>
      <c r="M4476" s="5">
        <v>45191</v>
      </c>
      <c r="N4476" s="2" t="s">
        <v>1408</v>
      </c>
      <c r="O4476" s="5" t="s">
        <v>1291</v>
      </c>
      <c r="P4476" s="2"/>
      <c r="Q4476" s="2"/>
      <c r="R4476" s="1"/>
      <c r="S4476" s="45"/>
      <c r="T4476" s="31"/>
    </row>
    <row r="4477" spans="1:20" hidden="1" x14ac:dyDescent="0.25">
      <c r="A4477" s="57">
        <v>31050498</v>
      </c>
      <c r="B4477" s="58">
        <v>45191</v>
      </c>
      <c r="C4477" s="2" t="s">
        <v>1182</v>
      </c>
      <c r="D4477" s="59" t="s">
        <v>95</v>
      </c>
      <c r="E4477" s="34" t="s">
        <v>30</v>
      </c>
      <c r="F4477" s="34">
        <v>131646</v>
      </c>
      <c r="G4477" s="1" t="s">
        <v>425</v>
      </c>
      <c r="H4477" s="46">
        <v>11889</v>
      </c>
      <c r="I4477" s="46">
        <v>493.56</v>
      </c>
      <c r="J4477" s="56">
        <v>397</v>
      </c>
      <c r="K4477" s="34"/>
      <c r="L4477" s="34" t="s">
        <v>800</v>
      </c>
      <c r="M4477" s="5">
        <v>45191</v>
      </c>
      <c r="N4477" s="2" t="s">
        <v>1408</v>
      </c>
      <c r="O4477" s="5">
        <v>45198</v>
      </c>
      <c r="P4477" s="2"/>
      <c r="Q4477" s="2"/>
      <c r="R4477" s="1"/>
      <c r="S4477" s="45"/>
      <c r="T4477" s="31"/>
    </row>
    <row r="4478" spans="1:20" hidden="1" x14ac:dyDescent="0.25">
      <c r="A4478" s="57">
        <v>31050298</v>
      </c>
      <c r="B4478" s="58">
        <v>45191</v>
      </c>
      <c r="C4478" s="2" t="s">
        <v>1182</v>
      </c>
      <c r="D4478" s="59" t="s">
        <v>95</v>
      </c>
      <c r="E4478" s="34" t="s">
        <v>30</v>
      </c>
      <c r="F4478" s="34">
        <v>131649</v>
      </c>
      <c r="G4478" s="1" t="s">
        <v>425</v>
      </c>
      <c r="H4478" s="46">
        <v>14849</v>
      </c>
      <c r="I4478" s="46">
        <v>616.41999999999996</v>
      </c>
      <c r="J4478" s="56">
        <v>504</v>
      </c>
      <c r="K4478" s="34"/>
      <c r="L4478" s="34" t="s">
        <v>800</v>
      </c>
      <c r="M4478" s="5">
        <v>45191</v>
      </c>
      <c r="N4478" s="2" t="s">
        <v>1408</v>
      </c>
      <c r="O4478" s="5">
        <v>45198</v>
      </c>
      <c r="P4478" s="2"/>
      <c r="Q4478" s="2"/>
      <c r="R4478" s="1"/>
      <c r="S4478" s="45"/>
      <c r="T4478" s="31"/>
    </row>
    <row r="4479" spans="1:20" hidden="1" x14ac:dyDescent="0.25">
      <c r="A4479" s="57">
        <v>30013298</v>
      </c>
      <c r="B4479" s="58">
        <v>45196</v>
      </c>
      <c r="C4479" s="2" t="s">
        <v>1182</v>
      </c>
      <c r="D4479" s="59" t="s">
        <v>35</v>
      </c>
      <c r="E4479" s="34" t="s">
        <v>26</v>
      </c>
      <c r="F4479" s="34">
        <v>131660</v>
      </c>
      <c r="G4479" s="1" t="s">
        <v>424</v>
      </c>
      <c r="H4479" s="46">
        <v>13528.9</v>
      </c>
      <c r="I4479" s="46">
        <v>960.63</v>
      </c>
      <c r="J4479" s="56">
        <v>463</v>
      </c>
      <c r="K4479" s="34"/>
      <c r="L4479" s="34" t="s">
        <v>1124</v>
      </c>
      <c r="M4479" s="5">
        <v>45191</v>
      </c>
      <c r="N4479" s="2" t="s">
        <v>1408</v>
      </c>
      <c r="O4479" s="5">
        <v>45218</v>
      </c>
      <c r="P4479" s="2"/>
      <c r="Q4479" s="2"/>
      <c r="R4479" s="1"/>
      <c r="S4479" s="45"/>
      <c r="T4479" s="31"/>
    </row>
    <row r="4480" spans="1:20" hidden="1" x14ac:dyDescent="0.25">
      <c r="A4480" s="57">
        <v>30085798</v>
      </c>
      <c r="B4480" s="58">
        <v>45191</v>
      </c>
      <c r="C4480" s="2" t="s">
        <v>1182</v>
      </c>
      <c r="D4480" s="59" t="s">
        <v>267</v>
      </c>
      <c r="E4480" s="34" t="s">
        <v>26</v>
      </c>
      <c r="F4480" s="34">
        <v>131661</v>
      </c>
      <c r="G4480" s="1" t="s">
        <v>424</v>
      </c>
      <c r="H4480" s="46">
        <v>9680.9699999999993</v>
      </c>
      <c r="I4480" s="46">
        <v>769.27</v>
      </c>
      <c r="J4480" s="56">
        <v>334</v>
      </c>
      <c r="K4480" s="34"/>
      <c r="L4480" s="34" t="s">
        <v>1124</v>
      </c>
      <c r="M4480" s="5">
        <v>45191</v>
      </c>
      <c r="N4480" s="2" t="s">
        <v>1408</v>
      </c>
      <c r="O4480" s="2">
        <v>45222</v>
      </c>
      <c r="P4480" s="2"/>
      <c r="Q4480" s="2"/>
      <c r="R4480" s="1"/>
      <c r="S4480" s="45"/>
      <c r="T4480" s="31"/>
    </row>
    <row r="4481" spans="1:20" hidden="1" x14ac:dyDescent="0.25">
      <c r="A4481" s="57">
        <v>31187998</v>
      </c>
      <c r="B4481" s="58">
        <v>45191</v>
      </c>
      <c r="C4481" s="2" t="s">
        <v>1182</v>
      </c>
      <c r="D4481" s="59" t="s">
        <v>185</v>
      </c>
      <c r="E4481" s="34" t="s">
        <v>80</v>
      </c>
      <c r="F4481" s="34">
        <v>131662</v>
      </c>
      <c r="G4481" s="1" t="s">
        <v>423</v>
      </c>
      <c r="H4481" s="46">
        <v>16660.71</v>
      </c>
      <c r="I4481" s="46">
        <v>710.56</v>
      </c>
      <c r="J4481" s="56">
        <v>622</v>
      </c>
      <c r="K4481" s="34"/>
      <c r="L4481" s="34" t="s">
        <v>61</v>
      </c>
      <c r="M4481" s="5">
        <v>45191</v>
      </c>
      <c r="N4481" s="2" t="s">
        <v>1407</v>
      </c>
      <c r="O4481" s="5" t="str">
        <f>VLOOKUP(F:F,[1]Notas!$A:$G,5,FALSE)</f>
        <v>09/10/2023</v>
      </c>
      <c r="P4481" s="2"/>
      <c r="Q4481" s="2"/>
      <c r="R4481" s="1"/>
      <c r="S4481" s="45"/>
      <c r="T4481" s="31"/>
    </row>
    <row r="4482" spans="1:20" hidden="1" x14ac:dyDescent="0.25">
      <c r="A4482" s="57">
        <v>30033198</v>
      </c>
      <c r="B4482" s="58">
        <v>45191</v>
      </c>
      <c r="C4482" s="2" t="s">
        <v>1182</v>
      </c>
      <c r="D4482" s="59" t="s">
        <v>482</v>
      </c>
      <c r="E4482" s="34" t="s">
        <v>6</v>
      </c>
      <c r="F4482" s="34">
        <v>131663</v>
      </c>
      <c r="G4482" s="1" t="s">
        <v>422</v>
      </c>
      <c r="H4482" s="46">
        <v>4843.26</v>
      </c>
      <c r="I4482" s="46">
        <v>250</v>
      </c>
      <c r="J4482" s="56">
        <v>175</v>
      </c>
      <c r="K4482" s="34"/>
      <c r="L4482" s="34" t="s">
        <v>655</v>
      </c>
      <c r="M4482" s="5">
        <v>45191</v>
      </c>
      <c r="N4482" s="2" t="s">
        <v>1408</v>
      </c>
      <c r="O4482" s="5" t="s">
        <v>1290</v>
      </c>
      <c r="P4482" s="2"/>
      <c r="Q4482" s="2"/>
      <c r="R4482" s="1"/>
      <c r="S4482" s="45"/>
      <c r="T4482" s="31"/>
    </row>
    <row r="4483" spans="1:20" hidden="1" x14ac:dyDescent="0.25">
      <c r="A4483" s="57">
        <v>31769498</v>
      </c>
      <c r="B4483" s="58">
        <v>45195</v>
      </c>
      <c r="C4483" s="2" t="s">
        <v>1182</v>
      </c>
      <c r="D4483" s="59" t="s">
        <v>149</v>
      </c>
      <c r="E4483" s="34" t="s">
        <v>5</v>
      </c>
      <c r="F4483" s="34">
        <v>131690</v>
      </c>
      <c r="G4483" s="1" t="s">
        <v>422</v>
      </c>
      <c r="H4483" s="46">
        <v>1837.99</v>
      </c>
      <c r="I4483" s="46">
        <v>41.91</v>
      </c>
      <c r="J4483" s="56">
        <v>8.5</v>
      </c>
      <c r="K4483" s="34"/>
      <c r="L4483" s="34" t="s">
        <v>659</v>
      </c>
      <c r="M4483" s="5">
        <v>45191</v>
      </c>
      <c r="N4483" s="2" t="s">
        <v>1407</v>
      </c>
      <c r="O4483" s="5">
        <v>45209</v>
      </c>
      <c r="P4483" s="2"/>
      <c r="Q4483" s="2"/>
      <c r="R4483" s="1"/>
      <c r="S4483" s="45"/>
      <c r="T4483" s="31"/>
    </row>
    <row r="4484" spans="1:20" hidden="1" x14ac:dyDescent="0.25">
      <c r="A4484" s="57">
        <v>31831798</v>
      </c>
      <c r="B4484" s="58">
        <v>45191</v>
      </c>
      <c r="C4484" s="2" t="s">
        <v>1182</v>
      </c>
      <c r="D4484" s="59" t="s">
        <v>1276</v>
      </c>
      <c r="E4484" s="34" t="s">
        <v>94</v>
      </c>
      <c r="F4484" s="34">
        <v>131691</v>
      </c>
      <c r="G4484" s="1" t="s">
        <v>423</v>
      </c>
      <c r="H4484" s="46">
        <v>153708.79999999999</v>
      </c>
      <c r="I4484" s="46">
        <v>0</v>
      </c>
      <c r="J4484" s="56">
        <v>8464.76</v>
      </c>
      <c r="K4484" s="34"/>
      <c r="L4484" s="34" t="s">
        <v>1289</v>
      </c>
      <c r="M4484" s="5">
        <v>45191</v>
      </c>
      <c r="N4484" s="2" t="s">
        <v>1407</v>
      </c>
      <c r="O4484" s="5"/>
      <c r="P4484" s="2"/>
      <c r="Q4484" s="2"/>
      <c r="R4484" s="1"/>
      <c r="S4484" s="45"/>
      <c r="T4484" s="31"/>
    </row>
    <row r="4485" spans="1:20" hidden="1" x14ac:dyDescent="0.25">
      <c r="A4485" s="57">
        <v>31953498</v>
      </c>
      <c r="B4485" s="58">
        <v>45191</v>
      </c>
      <c r="C4485" s="2" t="s">
        <v>1182</v>
      </c>
      <c r="D4485" s="59" t="s">
        <v>291</v>
      </c>
      <c r="E4485" s="34" t="s">
        <v>6</v>
      </c>
      <c r="F4485" s="34">
        <v>131701</v>
      </c>
      <c r="G4485" s="1" t="s">
        <v>422</v>
      </c>
      <c r="H4485" s="46">
        <v>91393.07</v>
      </c>
      <c r="I4485" s="46">
        <v>2559.0100000000002</v>
      </c>
      <c r="J4485" s="56">
        <v>428.5</v>
      </c>
      <c r="K4485" s="34"/>
      <c r="L4485" s="34" t="s">
        <v>655</v>
      </c>
      <c r="M4485" s="5">
        <v>45191</v>
      </c>
      <c r="N4485" s="2" t="s">
        <v>1407</v>
      </c>
      <c r="O4485" s="5" t="s">
        <v>1300</v>
      </c>
      <c r="P4485" s="2"/>
      <c r="Q4485" s="2"/>
      <c r="R4485" s="1"/>
      <c r="S4485" s="45"/>
      <c r="T4485" s="31"/>
    </row>
    <row r="4486" spans="1:20" hidden="1" x14ac:dyDescent="0.25">
      <c r="A4486" s="57">
        <v>29833898</v>
      </c>
      <c r="B4486" s="58">
        <v>45191</v>
      </c>
      <c r="C4486" s="2" t="s">
        <v>1182</v>
      </c>
      <c r="D4486" s="59" t="s">
        <v>815</v>
      </c>
      <c r="E4486" s="34" t="s">
        <v>80</v>
      </c>
      <c r="F4486" s="34">
        <v>131702</v>
      </c>
      <c r="G4486" s="1" t="s">
        <v>423</v>
      </c>
      <c r="H4486" s="46">
        <v>15100.33</v>
      </c>
      <c r="I4486" s="46">
        <v>591.61</v>
      </c>
      <c r="J4486" s="56">
        <v>603</v>
      </c>
      <c r="K4486" s="34"/>
      <c r="L4486" s="34" t="s">
        <v>844</v>
      </c>
      <c r="M4486" s="5">
        <v>45191</v>
      </c>
      <c r="N4486" s="2"/>
      <c r="O4486" s="5" t="s">
        <v>1294</v>
      </c>
      <c r="P4486" s="2"/>
      <c r="Q4486" s="2"/>
      <c r="R4486" s="1"/>
      <c r="S4486" s="45"/>
      <c r="T4486" s="31"/>
    </row>
    <row r="4487" spans="1:20" hidden="1" x14ac:dyDescent="0.25">
      <c r="A4487" s="57">
        <v>29933598</v>
      </c>
      <c r="B4487" s="58">
        <v>45191</v>
      </c>
      <c r="C4487" s="2" t="s">
        <v>1182</v>
      </c>
      <c r="D4487" s="59" t="s">
        <v>852</v>
      </c>
      <c r="E4487" s="34" t="s">
        <v>80</v>
      </c>
      <c r="F4487" s="34">
        <v>131703</v>
      </c>
      <c r="G4487" s="1" t="s">
        <v>423</v>
      </c>
      <c r="H4487" s="46">
        <v>18269</v>
      </c>
      <c r="I4487" s="46">
        <v>797.55</v>
      </c>
      <c r="J4487" s="56">
        <v>701</v>
      </c>
      <c r="K4487" s="34"/>
      <c r="L4487" s="34" t="s">
        <v>61</v>
      </c>
      <c r="M4487" s="5">
        <v>45191</v>
      </c>
      <c r="N4487" s="2" t="s">
        <v>1407</v>
      </c>
      <c r="O4487" s="5" t="str">
        <f>VLOOKUP(F:F,[1]Notas!$A:$G,5,FALSE)</f>
        <v>09/10/2023</v>
      </c>
      <c r="P4487" s="2"/>
      <c r="Q4487" s="2"/>
      <c r="R4487" s="1"/>
      <c r="S4487" s="45"/>
      <c r="T4487" s="31"/>
    </row>
    <row r="4488" spans="1:20" hidden="1" x14ac:dyDescent="0.25">
      <c r="A4488" s="57">
        <v>29807498</v>
      </c>
      <c r="B4488" s="58">
        <v>45191</v>
      </c>
      <c r="C4488" s="2" t="s">
        <v>1182</v>
      </c>
      <c r="D4488" s="59" t="s">
        <v>866</v>
      </c>
      <c r="E4488" s="34" t="s">
        <v>80</v>
      </c>
      <c r="F4488" s="34">
        <v>131704</v>
      </c>
      <c r="G4488" s="1" t="s">
        <v>423</v>
      </c>
      <c r="H4488" s="46">
        <v>6592.41</v>
      </c>
      <c r="I4488" s="46">
        <v>258.27999999999997</v>
      </c>
      <c r="J4488" s="56">
        <v>238</v>
      </c>
      <c r="K4488" s="34"/>
      <c r="L4488" s="34" t="s">
        <v>844</v>
      </c>
      <c r="M4488" s="5">
        <v>45191</v>
      </c>
      <c r="N4488" s="2"/>
      <c r="O4488" s="5" t="s">
        <v>1294</v>
      </c>
      <c r="P4488" s="2"/>
      <c r="Q4488" s="2"/>
      <c r="R4488" s="1"/>
      <c r="S4488" s="45"/>
      <c r="T4488" s="31"/>
    </row>
    <row r="4489" spans="1:20" hidden="1" x14ac:dyDescent="0.25">
      <c r="A4489" s="57">
        <v>29992198</v>
      </c>
      <c r="B4489" s="58">
        <v>45191</v>
      </c>
      <c r="C4489" s="2" t="s">
        <v>1182</v>
      </c>
      <c r="D4489" s="59" t="s">
        <v>770</v>
      </c>
      <c r="E4489" s="34" t="s">
        <v>80</v>
      </c>
      <c r="F4489" s="34">
        <v>131705</v>
      </c>
      <c r="G4489" s="1" t="s">
        <v>423</v>
      </c>
      <c r="H4489" s="46">
        <v>7970.43</v>
      </c>
      <c r="I4489" s="46">
        <v>267.3</v>
      </c>
      <c r="J4489" s="56">
        <v>268</v>
      </c>
      <c r="K4489" s="34"/>
      <c r="L4489" s="34" t="s">
        <v>61</v>
      </c>
      <c r="M4489" s="5">
        <v>45191</v>
      </c>
      <c r="N4489" s="2" t="s">
        <v>1407</v>
      </c>
      <c r="O4489" s="5" t="str">
        <f>VLOOKUP(F:F,[1]Notas!$A:$G,5,FALSE)</f>
        <v>06/10/2023</v>
      </c>
      <c r="P4489" s="2"/>
      <c r="Q4489" s="2"/>
      <c r="R4489" s="1"/>
      <c r="S4489" s="45"/>
      <c r="T4489" s="31"/>
    </row>
    <row r="4490" spans="1:20" hidden="1" x14ac:dyDescent="0.25">
      <c r="A4490" s="57">
        <v>31027298</v>
      </c>
      <c r="B4490" s="58">
        <v>45191</v>
      </c>
      <c r="C4490" s="2" t="s">
        <v>1182</v>
      </c>
      <c r="D4490" s="59" t="s">
        <v>929</v>
      </c>
      <c r="E4490" s="34" t="s">
        <v>80</v>
      </c>
      <c r="F4490" s="34">
        <v>131706</v>
      </c>
      <c r="G4490" s="1" t="s">
        <v>423</v>
      </c>
      <c r="H4490" s="46">
        <v>8479</v>
      </c>
      <c r="I4490" s="46">
        <v>314.72000000000003</v>
      </c>
      <c r="J4490" s="56">
        <v>265</v>
      </c>
      <c r="K4490" s="34"/>
      <c r="L4490" s="34" t="s">
        <v>61</v>
      </c>
      <c r="M4490" s="5">
        <v>45191</v>
      </c>
      <c r="N4490" s="2" t="s">
        <v>1407</v>
      </c>
      <c r="O4490" s="5" t="str">
        <f>VLOOKUP(F:F,[1]Notas!$A:$G,5,FALSE)</f>
        <v>09/10/2023</v>
      </c>
      <c r="P4490" s="2"/>
      <c r="Q4490" s="2"/>
      <c r="R4490" s="1"/>
      <c r="S4490" s="45"/>
      <c r="T4490" s="31"/>
    </row>
    <row r="4491" spans="1:20" hidden="1" x14ac:dyDescent="0.25">
      <c r="A4491" s="57">
        <v>31153098</v>
      </c>
      <c r="B4491" s="58">
        <v>45191</v>
      </c>
      <c r="C4491" s="2" t="s">
        <v>1182</v>
      </c>
      <c r="D4491" s="59" t="s">
        <v>1002</v>
      </c>
      <c r="E4491" s="34" t="s">
        <v>80</v>
      </c>
      <c r="F4491" s="34">
        <v>131708</v>
      </c>
      <c r="G4491" s="1" t="s">
        <v>423</v>
      </c>
      <c r="H4491" s="46">
        <v>17208.66</v>
      </c>
      <c r="I4491" s="46">
        <v>728.42</v>
      </c>
      <c r="J4491" s="56">
        <v>638</v>
      </c>
      <c r="K4491" s="34"/>
      <c r="L4491" s="34" t="s">
        <v>61</v>
      </c>
      <c r="M4491" s="5">
        <v>45191</v>
      </c>
      <c r="N4491" s="2" t="s">
        <v>1408</v>
      </c>
      <c r="O4491" s="5" t="s">
        <v>1291</v>
      </c>
      <c r="P4491" s="2"/>
      <c r="Q4491" s="2"/>
      <c r="R4491" s="1"/>
      <c r="S4491" s="45"/>
      <c r="T4491" s="31"/>
    </row>
    <row r="4492" spans="1:20" hidden="1" x14ac:dyDescent="0.25">
      <c r="A4492" s="57">
        <v>29842398</v>
      </c>
      <c r="B4492" s="58">
        <v>45202</v>
      </c>
      <c r="C4492" s="2" t="s">
        <v>1182</v>
      </c>
      <c r="D4492" s="59" t="s">
        <v>1414</v>
      </c>
      <c r="E4492" s="34" t="s">
        <v>25</v>
      </c>
      <c r="F4492" s="34">
        <v>131709</v>
      </c>
      <c r="G4492" s="1" t="s">
        <v>422</v>
      </c>
      <c r="H4492" s="46">
        <v>7820.63</v>
      </c>
      <c r="I4492" s="46">
        <v>104.56</v>
      </c>
      <c r="J4492" s="56">
        <v>262</v>
      </c>
      <c r="K4492" s="34"/>
      <c r="L4492" s="34" t="s">
        <v>1406</v>
      </c>
      <c r="M4492" s="5">
        <v>45191</v>
      </c>
      <c r="N4492" s="2" t="s">
        <v>1407</v>
      </c>
      <c r="O4492" s="5">
        <v>45205</v>
      </c>
      <c r="P4492" s="2"/>
      <c r="Q4492" s="2"/>
      <c r="R4492" s="1"/>
      <c r="S4492" s="45"/>
      <c r="T4492" s="31"/>
    </row>
    <row r="4493" spans="1:20" hidden="1" x14ac:dyDescent="0.25">
      <c r="A4493" s="57">
        <v>29895098</v>
      </c>
      <c r="B4493" s="58">
        <v>45191</v>
      </c>
      <c r="C4493" s="2" t="s">
        <v>1182</v>
      </c>
      <c r="D4493" s="59" t="s">
        <v>823</v>
      </c>
      <c r="E4493" s="34" t="s">
        <v>80</v>
      </c>
      <c r="F4493" s="34">
        <v>131710</v>
      </c>
      <c r="G4493" s="1" t="s">
        <v>423</v>
      </c>
      <c r="H4493" s="46">
        <v>8909</v>
      </c>
      <c r="I4493" s="46">
        <v>349.04</v>
      </c>
      <c r="J4493" s="56">
        <v>303</v>
      </c>
      <c r="K4493" s="34"/>
      <c r="L4493" s="34" t="s">
        <v>844</v>
      </c>
      <c r="M4493" s="5">
        <v>45191</v>
      </c>
      <c r="N4493" s="2"/>
      <c r="O4493" s="5" t="s">
        <v>1294</v>
      </c>
      <c r="P4493" s="2"/>
      <c r="Q4493" s="2"/>
      <c r="R4493" s="1"/>
      <c r="S4493" s="45"/>
      <c r="T4493" s="31"/>
    </row>
    <row r="4494" spans="1:20" hidden="1" x14ac:dyDescent="0.25">
      <c r="A4494" s="57">
        <v>31148398</v>
      </c>
      <c r="B4494" s="58">
        <v>45191</v>
      </c>
      <c r="C4494" s="2" t="s">
        <v>1182</v>
      </c>
      <c r="D4494" s="59" t="s">
        <v>85</v>
      </c>
      <c r="E4494" s="34" t="s">
        <v>80</v>
      </c>
      <c r="F4494" s="34">
        <v>131711</v>
      </c>
      <c r="G4494" s="1" t="s">
        <v>423</v>
      </c>
      <c r="H4494" s="46">
        <v>11999</v>
      </c>
      <c r="I4494" s="46">
        <v>515.83000000000004</v>
      </c>
      <c r="J4494" s="56">
        <v>451</v>
      </c>
      <c r="K4494" s="34"/>
      <c r="L4494" s="34" t="s">
        <v>61</v>
      </c>
      <c r="M4494" s="5">
        <v>45191</v>
      </c>
      <c r="N4494" s="2" t="s">
        <v>1407</v>
      </c>
      <c r="O4494" s="5" t="str">
        <f>VLOOKUP(F:F,[1]Notas!$A:$G,5,FALSE)</f>
        <v>09/10/2023</v>
      </c>
      <c r="P4494" s="2"/>
      <c r="Q4494" s="2"/>
      <c r="R4494" s="1"/>
      <c r="S4494" s="45"/>
      <c r="T4494" s="31"/>
    </row>
    <row r="4495" spans="1:20" hidden="1" x14ac:dyDescent="0.25">
      <c r="A4495" s="57">
        <v>29580398</v>
      </c>
      <c r="B4495" s="58">
        <v>45191</v>
      </c>
      <c r="C4495" s="2" t="s">
        <v>1182</v>
      </c>
      <c r="D4495" s="59" t="s">
        <v>754</v>
      </c>
      <c r="E4495" s="34" t="s">
        <v>6</v>
      </c>
      <c r="F4495" s="34">
        <v>131717</v>
      </c>
      <c r="G4495" s="1" t="s">
        <v>422</v>
      </c>
      <c r="H4495" s="46">
        <v>31448</v>
      </c>
      <c r="I4495" s="46">
        <v>943.44</v>
      </c>
      <c r="J4495" s="56">
        <v>1197</v>
      </c>
      <c r="K4495" s="34"/>
      <c r="L4495" s="34" t="s">
        <v>655</v>
      </c>
      <c r="M4495" s="5">
        <v>45191</v>
      </c>
      <c r="N4495" s="2" t="s">
        <v>1408</v>
      </c>
      <c r="O4495" s="5" t="s">
        <v>1306</v>
      </c>
      <c r="P4495" s="2"/>
      <c r="Q4495" s="2"/>
      <c r="R4495" s="1"/>
      <c r="S4495" s="45"/>
      <c r="T4495" s="31"/>
    </row>
    <row r="4496" spans="1:20" hidden="1" x14ac:dyDescent="0.25">
      <c r="A4496" s="57">
        <v>29888898</v>
      </c>
      <c r="B4496" s="58">
        <v>45191</v>
      </c>
      <c r="C4496" s="2" t="s">
        <v>1182</v>
      </c>
      <c r="D4496" s="59" t="s">
        <v>1279</v>
      </c>
      <c r="E4496" s="34" t="s">
        <v>6</v>
      </c>
      <c r="F4496" s="34">
        <v>131718</v>
      </c>
      <c r="G4496" s="1" t="s">
        <v>422</v>
      </c>
      <c r="H4496" s="46">
        <v>9100</v>
      </c>
      <c r="I4496" s="46">
        <v>273</v>
      </c>
      <c r="J4496" s="56">
        <v>334</v>
      </c>
      <c r="K4496" s="34"/>
      <c r="L4496" s="34" t="s">
        <v>655</v>
      </c>
      <c r="M4496" s="5">
        <v>45191</v>
      </c>
      <c r="N4496" s="2" t="s">
        <v>1407</v>
      </c>
      <c r="O4496" s="5" t="s">
        <v>1306</v>
      </c>
      <c r="P4496" s="2"/>
      <c r="Q4496" s="2"/>
      <c r="R4496" s="1"/>
      <c r="S4496" s="45"/>
      <c r="T4496" s="31"/>
    </row>
    <row r="4497" spans="1:20" hidden="1" x14ac:dyDescent="0.25">
      <c r="A4497" s="57">
        <v>29583498</v>
      </c>
      <c r="B4497" s="58">
        <v>45196</v>
      </c>
      <c r="C4497" s="2" t="s">
        <v>1182</v>
      </c>
      <c r="D4497" s="59" t="s">
        <v>35</v>
      </c>
      <c r="E4497" s="34" t="s">
        <v>26</v>
      </c>
      <c r="F4497" s="34">
        <v>131725</v>
      </c>
      <c r="G4497" s="1" t="s">
        <v>424</v>
      </c>
      <c r="H4497" s="46">
        <v>11825</v>
      </c>
      <c r="I4497" s="46">
        <v>902.45</v>
      </c>
      <c r="J4497" s="56">
        <v>431</v>
      </c>
      <c r="K4497" s="34"/>
      <c r="L4497" s="34" t="s">
        <v>1124</v>
      </c>
      <c r="M4497" s="5">
        <v>45191</v>
      </c>
      <c r="N4497" s="2" t="s">
        <v>1407</v>
      </c>
      <c r="O4497" s="5">
        <v>45218</v>
      </c>
      <c r="P4497" s="2"/>
      <c r="Q4497" s="2"/>
      <c r="R4497" s="1"/>
      <c r="S4497" s="45"/>
      <c r="T4497" s="31"/>
    </row>
    <row r="4498" spans="1:20" hidden="1" x14ac:dyDescent="0.25">
      <c r="A4498" s="57">
        <v>29626698</v>
      </c>
      <c r="B4498" s="58">
        <v>45196</v>
      </c>
      <c r="C4498" s="2" t="s">
        <v>1182</v>
      </c>
      <c r="D4498" s="59" t="s">
        <v>35</v>
      </c>
      <c r="E4498" s="34" t="s">
        <v>26</v>
      </c>
      <c r="F4498" s="34">
        <v>131726</v>
      </c>
      <c r="G4498" s="1" t="s">
        <v>424</v>
      </c>
      <c r="H4498" s="46">
        <v>14305.67</v>
      </c>
      <c r="I4498" s="46">
        <v>1074.8399999999999</v>
      </c>
      <c r="J4498" s="56">
        <v>524</v>
      </c>
      <c r="K4498" s="34"/>
      <c r="L4498" s="34" t="s">
        <v>1124</v>
      </c>
      <c r="M4498" s="5">
        <v>45191</v>
      </c>
      <c r="N4498" s="2" t="s">
        <v>1407</v>
      </c>
      <c r="O4498" s="5">
        <v>45218</v>
      </c>
      <c r="P4498" s="2"/>
      <c r="Q4498" s="2"/>
      <c r="R4498" s="1"/>
      <c r="S4498" s="45"/>
      <c r="T4498" s="31"/>
    </row>
    <row r="4499" spans="1:20" hidden="1" x14ac:dyDescent="0.25">
      <c r="A4499" s="57">
        <v>29639198</v>
      </c>
      <c r="B4499" s="58">
        <v>45194</v>
      </c>
      <c r="C4499" s="2" t="s">
        <v>1182</v>
      </c>
      <c r="D4499" s="59" t="s">
        <v>835</v>
      </c>
      <c r="E4499" s="34" t="s">
        <v>26</v>
      </c>
      <c r="F4499" s="34">
        <v>131727</v>
      </c>
      <c r="G4499" s="1" t="s">
        <v>424</v>
      </c>
      <c r="H4499" s="46">
        <v>15562.27</v>
      </c>
      <c r="I4499" s="46">
        <v>1230.43</v>
      </c>
      <c r="J4499" s="56">
        <v>568</v>
      </c>
      <c r="K4499" s="34"/>
      <c r="L4499" s="34" t="s">
        <v>1124</v>
      </c>
      <c r="M4499" s="5">
        <v>45191</v>
      </c>
      <c r="N4499" s="2" t="s">
        <v>1407</v>
      </c>
      <c r="O4499" s="5">
        <v>45226</v>
      </c>
      <c r="P4499" s="2"/>
      <c r="Q4499" s="2"/>
      <c r="R4499" s="1"/>
      <c r="S4499" s="45"/>
      <c r="T4499" s="31"/>
    </row>
    <row r="4500" spans="1:20" hidden="1" x14ac:dyDescent="0.25">
      <c r="A4500" s="57">
        <v>29735398</v>
      </c>
      <c r="B4500" s="58">
        <v>45195</v>
      </c>
      <c r="C4500" s="2" t="s">
        <v>1182</v>
      </c>
      <c r="D4500" s="59" t="s">
        <v>1266</v>
      </c>
      <c r="E4500" s="34" t="s">
        <v>26</v>
      </c>
      <c r="F4500" s="34">
        <v>131729</v>
      </c>
      <c r="G4500" s="1" t="s">
        <v>424</v>
      </c>
      <c r="H4500" s="46">
        <v>21575.83</v>
      </c>
      <c r="I4500" s="46">
        <v>1738.48</v>
      </c>
      <c r="J4500" s="56">
        <v>823</v>
      </c>
      <c r="K4500" s="34"/>
      <c r="L4500" s="34" t="s">
        <v>1124</v>
      </c>
      <c r="M4500" s="5">
        <v>45191</v>
      </c>
      <c r="N4500" s="2" t="s">
        <v>1407</v>
      </c>
      <c r="O4500" s="5">
        <v>45223</v>
      </c>
      <c r="P4500" s="2"/>
      <c r="Q4500" s="2"/>
      <c r="R4500" s="1"/>
      <c r="S4500" s="45"/>
      <c r="T4500" s="31"/>
    </row>
    <row r="4501" spans="1:20" hidden="1" x14ac:dyDescent="0.25">
      <c r="A4501" s="57">
        <v>29803998</v>
      </c>
      <c r="B4501" s="58">
        <v>45191</v>
      </c>
      <c r="C4501" s="2" t="s">
        <v>1182</v>
      </c>
      <c r="D4501" s="59" t="s">
        <v>1280</v>
      </c>
      <c r="E4501" s="34" t="s">
        <v>80</v>
      </c>
      <c r="F4501" s="34">
        <v>131730</v>
      </c>
      <c r="G4501" s="1" t="s">
        <v>423</v>
      </c>
      <c r="H4501" s="46">
        <v>14449</v>
      </c>
      <c r="I4501" s="46">
        <v>603.57000000000005</v>
      </c>
      <c r="J4501" s="56">
        <v>525</v>
      </c>
      <c r="K4501" s="34"/>
      <c r="L4501" s="34" t="s">
        <v>61</v>
      </c>
      <c r="M4501" s="5">
        <v>45191</v>
      </c>
      <c r="N4501" s="2" t="s">
        <v>1407</v>
      </c>
      <c r="O4501" s="5" t="str">
        <f>VLOOKUP(F:F,[1]Notas!$A:$G,5,FALSE)</f>
        <v>07/10/2023</v>
      </c>
      <c r="P4501" s="2"/>
      <c r="Q4501" s="2"/>
      <c r="R4501" s="1"/>
      <c r="S4501" s="45"/>
      <c r="T4501" s="31"/>
    </row>
    <row r="4502" spans="1:20" hidden="1" x14ac:dyDescent="0.25">
      <c r="A4502" s="57">
        <v>29913898</v>
      </c>
      <c r="B4502" s="58">
        <v>45194</v>
      </c>
      <c r="C4502" s="2" t="s">
        <v>1182</v>
      </c>
      <c r="D4502" s="59" t="s">
        <v>338</v>
      </c>
      <c r="E4502" s="34" t="s">
        <v>26</v>
      </c>
      <c r="F4502" s="34">
        <v>131734</v>
      </c>
      <c r="G4502" s="1" t="s">
        <v>424</v>
      </c>
      <c r="H4502" s="46">
        <v>22600</v>
      </c>
      <c r="I4502" s="46">
        <v>3900.45</v>
      </c>
      <c r="J4502" s="56">
        <v>794</v>
      </c>
      <c r="K4502" s="34"/>
      <c r="L4502" s="34" t="s">
        <v>1124</v>
      </c>
      <c r="M4502" s="5">
        <v>45191</v>
      </c>
      <c r="N4502" s="2" t="s">
        <v>1407</v>
      </c>
      <c r="O4502" s="5">
        <v>45225</v>
      </c>
      <c r="P4502" s="2"/>
      <c r="Q4502" s="2"/>
      <c r="R4502" s="1"/>
      <c r="S4502" s="45"/>
      <c r="T4502" s="31"/>
    </row>
    <row r="4503" spans="1:20" hidden="1" x14ac:dyDescent="0.25">
      <c r="A4503" s="57">
        <v>30047498</v>
      </c>
      <c r="B4503" s="58">
        <v>45194</v>
      </c>
      <c r="C4503" s="2" t="s">
        <v>1182</v>
      </c>
      <c r="D4503" s="59" t="s">
        <v>232</v>
      </c>
      <c r="E4503" s="34" t="s">
        <v>26</v>
      </c>
      <c r="F4503" s="34">
        <v>131735</v>
      </c>
      <c r="G4503" s="1" t="s">
        <v>424</v>
      </c>
      <c r="H4503" s="46">
        <v>9625</v>
      </c>
      <c r="I4503" s="46">
        <v>1713.19</v>
      </c>
      <c r="J4503" s="56">
        <v>334</v>
      </c>
      <c r="K4503" s="34"/>
      <c r="L4503" s="34" t="s">
        <v>1124</v>
      </c>
      <c r="M4503" s="5">
        <v>45191</v>
      </c>
      <c r="N4503" s="2" t="s">
        <v>1407</v>
      </c>
      <c r="O4503" s="5">
        <v>45224</v>
      </c>
      <c r="P4503" s="2"/>
      <c r="Q4503" s="2"/>
      <c r="R4503" s="1"/>
      <c r="S4503" s="45"/>
      <c r="T4503" s="31"/>
    </row>
    <row r="4504" spans="1:20" hidden="1" x14ac:dyDescent="0.25">
      <c r="A4504" s="57">
        <v>29978298</v>
      </c>
      <c r="B4504" s="58">
        <v>45194</v>
      </c>
      <c r="C4504" s="2" t="s">
        <v>1182</v>
      </c>
      <c r="D4504" s="59" t="s">
        <v>888</v>
      </c>
      <c r="E4504" s="34" t="s">
        <v>49</v>
      </c>
      <c r="F4504" s="34">
        <v>131736</v>
      </c>
      <c r="G4504" s="1" t="s">
        <v>424</v>
      </c>
      <c r="H4504" s="46">
        <v>12700</v>
      </c>
      <c r="I4504" s="46">
        <v>779.81</v>
      </c>
      <c r="J4504" s="56">
        <v>325</v>
      </c>
      <c r="K4504" s="34"/>
      <c r="L4504" s="34" t="s">
        <v>1124</v>
      </c>
      <c r="M4504" s="5">
        <v>45191</v>
      </c>
      <c r="N4504" s="2" t="s">
        <v>1407</v>
      </c>
      <c r="O4504" s="5">
        <v>45223</v>
      </c>
      <c r="P4504" s="2"/>
      <c r="Q4504" s="2"/>
      <c r="R4504" s="1"/>
      <c r="S4504" s="45"/>
      <c r="T4504" s="31"/>
    </row>
    <row r="4505" spans="1:20" hidden="1" x14ac:dyDescent="0.25">
      <c r="A4505" s="57">
        <v>30754898</v>
      </c>
      <c r="B4505" s="58">
        <v>45194</v>
      </c>
      <c r="C4505" s="2" t="s">
        <v>1182</v>
      </c>
      <c r="D4505" s="59" t="s">
        <v>651</v>
      </c>
      <c r="E4505" s="34" t="s">
        <v>26</v>
      </c>
      <c r="F4505" s="34">
        <v>131737</v>
      </c>
      <c r="G4505" s="1" t="s">
        <v>424</v>
      </c>
      <c r="H4505" s="46">
        <v>9750</v>
      </c>
      <c r="I4505" s="46">
        <v>733.99</v>
      </c>
      <c r="J4505" s="56">
        <v>315</v>
      </c>
      <c r="K4505" s="34"/>
      <c r="L4505" s="34" t="s">
        <v>1124</v>
      </c>
      <c r="M4505" s="5">
        <v>45191</v>
      </c>
      <c r="N4505" s="2" t="s">
        <v>1407</v>
      </c>
      <c r="O4505" s="5">
        <v>45219</v>
      </c>
      <c r="P4505" s="2"/>
      <c r="Q4505" s="2"/>
      <c r="R4505" s="1"/>
      <c r="S4505" s="45"/>
      <c r="T4505" s="31"/>
    </row>
    <row r="4506" spans="1:20" hidden="1" x14ac:dyDescent="0.25">
      <c r="A4506" s="57">
        <v>30661598</v>
      </c>
      <c r="B4506" s="58">
        <v>45194</v>
      </c>
      <c r="C4506" s="2" t="s">
        <v>1182</v>
      </c>
      <c r="D4506" s="59" t="s">
        <v>1307</v>
      </c>
      <c r="E4506" s="34" t="s">
        <v>49</v>
      </c>
      <c r="F4506" s="34">
        <v>131738</v>
      </c>
      <c r="G4506" s="1" t="s">
        <v>424</v>
      </c>
      <c r="H4506" s="46">
        <v>11792.47</v>
      </c>
      <c r="I4506" s="46">
        <v>946.13</v>
      </c>
      <c r="J4506" s="56">
        <v>408</v>
      </c>
      <c r="K4506" s="34"/>
      <c r="L4506" s="34" t="s">
        <v>1124</v>
      </c>
      <c r="M4506" s="5">
        <v>45191</v>
      </c>
      <c r="N4506" s="2" t="s">
        <v>1407</v>
      </c>
      <c r="O4506" s="5">
        <v>45229</v>
      </c>
      <c r="P4506" s="2"/>
      <c r="Q4506" s="2"/>
      <c r="R4506" s="1"/>
      <c r="S4506" s="45"/>
      <c r="T4506" s="31"/>
    </row>
    <row r="4507" spans="1:20" hidden="1" x14ac:dyDescent="0.25">
      <c r="A4507" s="57">
        <v>30837198</v>
      </c>
      <c r="B4507" s="58">
        <v>45191</v>
      </c>
      <c r="C4507" s="2" t="s">
        <v>1182</v>
      </c>
      <c r="D4507" s="59" t="s">
        <v>86</v>
      </c>
      <c r="E4507" s="34" t="s">
        <v>80</v>
      </c>
      <c r="F4507" s="34">
        <v>131739</v>
      </c>
      <c r="G4507" s="1" t="s">
        <v>423</v>
      </c>
      <c r="H4507" s="46">
        <v>16660.71</v>
      </c>
      <c r="I4507" s="46">
        <v>429.56</v>
      </c>
      <c r="J4507" s="56">
        <v>408</v>
      </c>
      <c r="K4507" s="34"/>
      <c r="L4507" s="34" t="s">
        <v>61</v>
      </c>
      <c r="M4507" s="5">
        <v>45191</v>
      </c>
      <c r="N4507" s="2" t="s">
        <v>1407</v>
      </c>
      <c r="O4507" s="5" t="str">
        <f>VLOOKUP(F:F,[1]Notas!$A:$G,5,FALSE)</f>
        <v>05/10/2023</v>
      </c>
      <c r="P4507" s="2"/>
      <c r="Q4507" s="2"/>
      <c r="R4507" s="1"/>
      <c r="S4507" s="45"/>
      <c r="T4507" s="31"/>
    </row>
    <row r="4508" spans="1:20" hidden="1" x14ac:dyDescent="0.25">
      <c r="A4508" s="57">
        <v>31189798</v>
      </c>
      <c r="B4508" s="58">
        <v>45194</v>
      </c>
      <c r="C4508" s="2" t="s">
        <v>1182</v>
      </c>
      <c r="D4508" s="59" t="s">
        <v>722</v>
      </c>
      <c r="E4508" s="34" t="s">
        <v>26</v>
      </c>
      <c r="F4508" s="34">
        <v>131740</v>
      </c>
      <c r="G4508" s="1" t="s">
        <v>424</v>
      </c>
      <c r="H4508" s="46">
        <v>12987.27</v>
      </c>
      <c r="I4508" s="46">
        <v>2243.2600000000002</v>
      </c>
      <c r="J4508" s="56">
        <v>438</v>
      </c>
      <c r="K4508" s="34"/>
      <c r="L4508" s="34" t="s">
        <v>1124</v>
      </c>
      <c r="M4508" s="5">
        <v>45191</v>
      </c>
      <c r="N4508" s="2" t="s">
        <v>1407</v>
      </c>
      <c r="O4508" s="5">
        <v>45229</v>
      </c>
      <c r="P4508" s="2"/>
      <c r="Q4508" s="2"/>
      <c r="R4508" s="1"/>
      <c r="S4508" s="45"/>
      <c r="T4508" s="31"/>
    </row>
    <row r="4509" spans="1:20" hidden="1" x14ac:dyDescent="0.25">
      <c r="A4509" s="57">
        <v>29899398</v>
      </c>
      <c r="B4509" s="58">
        <v>45191</v>
      </c>
      <c r="C4509" s="2" t="s">
        <v>1182</v>
      </c>
      <c r="D4509" s="59" t="s">
        <v>1281</v>
      </c>
      <c r="E4509" s="34" t="s">
        <v>80</v>
      </c>
      <c r="F4509" s="34">
        <v>131741</v>
      </c>
      <c r="G4509" s="1" t="s">
        <v>423</v>
      </c>
      <c r="H4509" s="46">
        <v>18039</v>
      </c>
      <c r="I4509" s="46">
        <v>760.65</v>
      </c>
      <c r="J4509" s="56">
        <v>668</v>
      </c>
      <c r="K4509" s="34"/>
      <c r="L4509" s="34" t="s">
        <v>61</v>
      </c>
      <c r="M4509" s="5">
        <v>45191</v>
      </c>
      <c r="N4509" s="2" t="s">
        <v>1407</v>
      </c>
      <c r="O4509" s="5" t="str">
        <f>VLOOKUP(F:F,[1]Notas!$A:$G,5,FALSE)</f>
        <v>12/10/2023</v>
      </c>
      <c r="P4509" s="2"/>
      <c r="Q4509" s="2"/>
      <c r="R4509" s="1"/>
      <c r="S4509" s="45"/>
      <c r="T4509" s="31"/>
    </row>
    <row r="4510" spans="1:20" hidden="1" x14ac:dyDescent="0.25">
      <c r="A4510" s="57">
        <v>30070798</v>
      </c>
      <c r="B4510" s="58">
        <v>45191</v>
      </c>
      <c r="C4510" s="2" t="s">
        <v>1182</v>
      </c>
      <c r="D4510" s="59" t="s">
        <v>89</v>
      </c>
      <c r="E4510" s="34" t="s">
        <v>80</v>
      </c>
      <c r="F4510" s="34">
        <v>131742</v>
      </c>
      <c r="G4510" s="1" t="s">
        <v>423</v>
      </c>
      <c r="H4510" s="46">
        <v>18500</v>
      </c>
      <c r="I4510" s="46">
        <v>771.66</v>
      </c>
      <c r="J4510" s="56">
        <v>677</v>
      </c>
      <c r="K4510" s="34"/>
      <c r="L4510" s="34" t="s">
        <v>61</v>
      </c>
      <c r="M4510" s="5">
        <v>45191</v>
      </c>
      <c r="N4510" s="2" t="s">
        <v>1407</v>
      </c>
      <c r="O4510" s="5" t="str">
        <f>VLOOKUP(F:F,[1]Notas!$A:$G,5,FALSE)</f>
        <v>12/10/2023</v>
      </c>
      <c r="P4510" s="2"/>
      <c r="Q4510" s="2"/>
      <c r="R4510" s="1"/>
      <c r="S4510" s="45"/>
      <c r="T4510" s="31"/>
    </row>
    <row r="4511" spans="1:20" hidden="1" x14ac:dyDescent="0.25">
      <c r="A4511" s="57">
        <v>31934098</v>
      </c>
      <c r="B4511" s="58">
        <v>45196</v>
      </c>
      <c r="C4511" s="2" t="s">
        <v>1182</v>
      </c>
      <c r="D4511" s="59" t="s">
        <v>1339</v>
      </c>
      <c r="E4511" s="34" t="s">
        <v>91</v>
      </c>
      <c r="F4511" s="34">
        <v>131744</v>
      </c>
      <c r="G4511" s="1" t="s">
        <v>426</v>
      </c>
      <c r="H4511" s="46">
        <v>248976</v>
      </c>
      <c r="I4511" s="46">
        <v>8487.82</v>
      </c>
      <c r="J4511" s="56">
        <v>13566.8</v>
      </c>
      <c r="K4511" s="34"/>
      <c r="L4511" s="34" t="s">
        <v>76</v>
      </c>
      <c r="M4511" s="5">
        <v>45191</v>
      </c>
      <c r="N4511" s="2" t="s">
        <v>1408</v>
      </c>
      <c r="O4511" s="5">
        <v>45205</v>
      </c>
      <c r="P4511" s="2"/>
      <c r="Q4511" s="2"/>
      <c r="R4511" s="1"/>
      <c r="S4511" s="45"/>
      <c r="T4511" s="31"/>
    </row>
    <row r="4512" spans="1:20" hidden="1" x14ac:dyDescent="0.25">
      <c r="A4512" s="57">
        <v>31153698</v>
      </c>
      <c r="B4512" s="58">
        <v>45191</v>
      </c>
      <c r="C4512" s="2" t="s">
        <v>1182</v>
      </c>
      <c r="D4512" s="59" t="s">
        <v>778</v>
      </c>
      <c r="E4512" s="34" t="s">
        <v>80</v>
      </c>
      <c r="F4512" s="34">
        <v>131748</v>
      </c>
      <c r="G4512" s="1" t="s">
        <v>423</v>
      </c>
      <c r="H4512" s="46">
        <v>11449</v>
      </c>
      <c r="I4512" s="46">
        <v>473.61</v>
      </c>
      <c r="J4512" s="56">
        <v>408</v>
      </c>
      <c r="K4512" s="34"/>
      <c r="L4512" s="34" t="s">
        <v>61</v>
      </c>
      <c r="M4512" s="5">
        <v>45191</v>
      </c>
      <c r="N4512" s="2" t="s">
        <v>1407</v>
      </c>
      <c r="O4512" s="5" t="str">
        <f>VLOOKUP(F:F,[1]Notas!$A:$G,5,FALSE)</f>
        <v>09/10/2023</v>
      </c>
      <c r="P4512" s="2"/>
      <c r="Q4512" s="2"/>
      <c r="R4512" s="1"/>
      <c r="S4512" s="45"/>
      <c r="T4512" s="31"/>
    </row>
    <row r="4513" spans="1:20" hidden="1" x14ac:dyDescent="0.25">
      <c r="A4513" s="57">
        <v>29150998</v>
      </c>
      <c r="B4513" s="58">
        <v>45195</v>
      </c>
      <c r="C4513" s="2" t="s">
        <v>1182</v>
      </c>
      <c r="D4513" s="59" t="s">
        <v>35</v>
      </c>
      <c r="E4513" s="34" t="s">
        <v>26</v>
      </c>
      <c r="F4513" s="34">
        <v>131750</v>
      </c>
      <c r="G4513" s="1" t="s">
        <v>424</v>
      </c>
      <c r="H4513" s="46">
        <v>32978.67</v>
      </c>
      <c r="I4513" s="46">
        <v>1074.74</v>
      </c>
      <c r="J4513" s="56">
        <v>438</v>
      </c>
      <c r="K4513" s="34"/>
      <c r="L4513" s="34" t="s">
        <v>1124</v>
      </c>
      <c r="M4513" s="5">
        <v>45191</v>
      </c>
      <c r="N4513" s="2" t="s">
        <v>1407</v>
      </c>
      <c r="O4513" s="5">
        <v>45217</v>
      </c>
      <c r="P4513" s="2"/>
      <c r="Q4513" s="2"/>
      <c r="R4513" s="1"/>
      <c r="S4513" s="45"/>
      <c r="T4513" s="31"/>
    </row>
    <row r="4514" spans="1:20" hidden="1" x14ac:dyDescent="0.25">
      <c r="A4514" s="57">
        <v>29909298</v>
      </c>
      <c r="B4514" s="58">
        <v>45196</v>
      </c>
      <c r="C4514" s="2" t="s">
        <v>1182</v>
      </c>
      <c r="D4514" s="59" t="s">
        <v>768</v>
      </c>
      <c r="E4514" s="34" t="s">
        <v>80</v>
      </c>
      <c r="F4514" s="34">
        <v>131754</v>
      </c>
      <c r="G4514" s="1" t="s">
        <v>423</v>
      </c>
      <c r="H4514" s="46">
        <v>19039</v>
      </c>
      <c r="I4514" s="46">
        <v>682.33</v>
      </c>
      <c r="J4514" s="56">
        <v>725</v>
      </c>
      <c r="K4514" s="34"/>
      <c r="L4514" s="34" t="s">
        <v>844</v>
      </c>
      <c r="M4514" s="5">
        <v>45191</v>
      </c>
      <c r="N4514" s="2" t="s">
        <v>1408</v>
      </c>
      <c r="O4514" s="5" t="s">
        <v>1369</v>
      </c>
      <c r="P4514" s="2"/>
      <c r="Q4514" s="2"/>
      <c r="R4514" s="1"/>
      <c r="S4514" s="45"/>
      <c r="T4514" s="31"/>
    </row>
    <row r="4515" spans="1:20" hidden="1" x14ac:dyDescent="0.25">
      <c r="A4515" s="57">
        <v>29953898</v>
      </c>
      <c r="B4515" s="58">
        <v>45196</v>
      </c>
      <c r="C4515" s="2" t="s">
        <v>1182</v>
      </c>
      <c r="D4515" s="59" t="s">
        <v>35</v>
      </c>
      <c r="E4515" s="34" t="s">
        <v>26</v>
      </c>
      <c r="F4515" s="34">
        <v>131755</v>
      </c>
      <c r="G4515" s="1" t="s">
        <v>424</v>
      </c>
      <c r="H4515" s="46">
        <v>12667.97</v>
      </c>
      <c r="I4515" s="46">
        <v>959.16</v>
      </c>
      <c r="J4515" s="56">
        <v>463</v>
      </c>
      <c r="K4515" s="34"/>
      <c r="L4515" s="34" t="s">
        <v>1124</v>
      </c>
      <c r="M4515" s="5">
        <v>45191</v>
      </c>
      <c r="N4515" s="2" t="s">
        <v>1407</v>
      </c>
      <c r="O4515" s="5">
        <v>45218</v>
      </c>
      <c r="P4515" s="2"/>
      <c r="Q4515" s="2"/>
      <c r="R4515" s="1"/>
      <c r="S4515" s="45"/>
      <c r="T4515" s="31"/>
    </row>
    <row r="4516" spans="1:20" hidden="1" x14ac:dyDescent="0.25">
      <c r="A4516" s="57">
        <v>29976198</v>
      </c>
      <c r="B4516" s="58">
        <v>45196</v>
      </c>
      <c r="C4516" s="2" t="s">
        <v>1182</v>
      </c>
      <c r="D4516" s="59" t="s">
        <v>35</v>
      </c>
      <c r="E4516" s="34" t="s">
        <v>26</v>
      </c>
      <c r="F4516" s="34">
        <v>131756</v>
      </c>
      <c r="G4516" s="1" t="s">
        <v>424</v>
      </c>
      <c r="H4516" s="46">
        <v>16500</v>
      </c>
      <c r="I4516" s="46">
        <v>1227.74</v>
      </c>
      <c r="J4516" s="56">
        <v>606</v>
      </c>
      <c r="K4516" s="34"/>
      <c r="L4516" s="34" t="s">
        <v>1124</v>
      </c>
      <c r="M4516" s="5">
        <v>45191</v>
      </c>
      <c r="N4516" s="2" t="s">
        <v>1407</v>
      </c>
      <c r="O4516" s="5">
        <v>45218</v>
      </c>
      <c r="P4516" s="2"/>
      <c r="Q4516" s="2"/>
      <c r="R4516" s="1"/>
      <c r="S4516" s="45"/>
      <c r="T4516" s="31"/>
    </row>
    <row r="4517" spans="1:20" hidden="1" x14ac:dyDescent="0.25">
      <c r="A4517" s="57">
        <v>29704598</v>
      </c>
      <c r="B4517" s="58">
        <v>45195</v>
      </c>
      <c r="C4517" s="2" t="s">
        <v>1182</v>
      </c>
      <c r="D4517" s="59" t="s">
        <v>872</v>
      </c>
      <c r="E4517" s="34" t="s">
        <v>26</v>
      </c>
      <c r="F4517" s="34">
        <v>131757</v>
      </c>
      <c r="G4517" s="1" t="s">
        <v>424</v>
      </c>
      <c r="H4517" s="46">
        <v>13805.33</v>
      </c>
      <c r="I4517" s="46">
        <v>1147.31</v>
      </c>
      <c r="J4517" s="56">
        <v>525</v>
      </c>
      <c r="K4517" s="34"/>
      <c r="L4517" s="34" t="s">
        <v>1124</v>
      </c>
      <c r="M4517" s="5">
        <v>45191</v>
      </c>
      <c r="N4517" s="2" t="s">
        <v>1407</v>
      </c>
      <c r="O4517" s="2">
        <v>45222</v>
      </c>
      <c r="P4517" s="2"/>
      <c r="Q4517" s="2"/>
      <c r="R4517" s="1"/>
      <c r="S4517" s="45"/>
      <c r="T4517" s="31"/>
    </row>
    <row r="4518" spans="1:20" hidden="1" x14ac:dyDescent="0.25">
      <c r="A4518" s="57">
        <v>30678798</v>
      </c>
      <c r="B4518" s="58">
        <v>45196</v>
      </c>
      <c r="C4518" s="2" t="s">
        <v>1182</v>
      </c>
      <c r="D4518" s="59" t="s">
        <v>35</v>
      </c>
      <c r="E4518" s="34" t="s">
        <v>26</v>
      </c>
      <c r="F4518" s="34">
        <v>131758</v>
      </c>
      <c r="G4518" s="1" t="s">
        <v>424</v>
      </c>
      <c r="H4518" s="46">
        <v>11792.47</v>
      </c>
      <c r="I4518" s="46">
        <v>862.67</v>
      </c>
      <c r="J4518" s="56">
        <v>408</v>
      </c>
      <c r="K4518" s="34"/>
      <c r="L4518" s="34" t="s">
        <v>1124</v>
      </c>
      <c r="M4518" s="5">
        <v>45191</v>
      </c>
      <c r="N4518" s="2" t="s">
        <v>1407</v>
      </c>
      <c r="O4518" s="5">
        <v>45218</v>
      </c>
      <c r="P4518" s="2"/>
      <c r="Q4518" s="2"/>
      <c r="R4518" s="1"/>
      <c r="S4518" s="45"/>
      <c r="T4518" s="31"/>
    </row>
    <row r="4519" spans="1:20" hidden="1" x14ac:dyDescent="0.25">
      <c r="A4519" s="57">
        <v>30925498</v>
      </c>
      <c r="B4519" s="58">
        <v>45202</v>
      </c>
      <c r="C4519" s="2" t="s">
        <v>1182</v>
      </c>
      <c r="D4519" s="59" t="s">
        <v>894</v>
      </c>
      <c r="E4519" s="34" t="s">
        <v>80</v>
      </c>
      <c r="F4519" s="34">
        <v>131760</v>
      </c>
      <c r="G4519" s="1" t="s">
        <v>423</v>
      </c>
      <c r="H4519" s="46">
        <v>55000</v>
      </c>
      <c r="I4519" s="46">
        <v>940.15</v>
      </c>
      <c r="J4519" s="56">
        <v>1986</v>
      </c>
      <c r="K4519" s="34"/>
      <c r="L4519" s="34" t="s">
        <v>799</v>
      </c>
      <c r="M4519" s="5">
        <v>45191</v>
      </c>
      <c r="N4519" s="2" t="s">
        <v>1407</v>
      </c>
      <c r="O4519" s="5">
        <v>45209</v>
      </c>
      <c r="P4519" s="2"/>
      <c r="Q4519" s="2"/>
      <c r="R4519" s="1"/>
      <c r="S4519" s="45"/>
      <c r="T4519" s="31"/>
    </row>
    <row r="4520" spans="1:20" hidden="1" x14ac:dyDescent="0.25">
      <c r="A4520" s="57">
        <v>29740798</v>
      </c>
      <c r="B4520" s="58">
        <v>45194</v>
      </c>
      <c r="C4520" s="2" t="s">
        <v>1182</v>
      </c>
      <c r="D4520" s="59" t="s">
        <v>36</v>
      </c>
      <c r="E4520" s="34" t="s">
        <v>30</v>
      </c>
      <c r="F4520" s="34">
        <v>131766</v>
      </c>
      <c r="G4520" s="1" t="s">
        <v>425</v>
      </c>
      <c r="H4520" s="46">
        <v>11019</v>
      </c>
      <c r="I4520" s="46">
        <v>789.72</v>
      </c>
      <c r="J4520" s="56">
        <v>397</v>
      </c>
      <c r="K4520" s="34"/>
      <c r="L4520" s="34" t="s">
        <v>1124</v>
      </c>
      <c r="M4520" s="5">
        <v>45191</v>
      </c>
      <c r="N4520" s="2" t="s">
        <v>1407</v>
      </c>
      <c r="O4520" s="5">
        <v>45218</v>
      </c>
      <c r="P4520" s="2"/>
      <c r="Q4520" s="2"/>
      <c r="R4520" s="1"/>
      <c r="S4520" s="45"/>
      <c r="T4520" s="31"/>
    </row>
    <row r="4521" spans="1:20" hidden="1" x14ac:dyDescent="0.25">
      <c r="A4521" s="57">
        <v>29873298</v>
      </c>
      <c r="B4521" s="58">
        <v>45197</v>
      </c>
      <c r="C4521" s="2" t="s">
        <v>1182</v>
      </c>
      <c r="D4521" s="59" t="s">
        <v>128</v>
      </c>
      <c r="E4521" s="34" t="s">
        <v>30</v>
      </c>
      <c r="F4521" s="34">
        <v>131768</v>
      </c>
      <c r="G4521" s="1" t="s">
        <v>425</v>
      </c>
      <c r="H4521" s="46">
        <v>11679</v>
      </c>
      <c r="I4521" s="46">
        <v>840.9</v>
      </c>
      <c r="J4521" s="56">
        <v>433</v>
      </c>
      <c r="K4521" s="34"/>
      <c r="L4521" s="34" t="s">
        <v>860</v>
      </c>
      <c r="M4521" s="5">
        <v>45191</v>
      </c>
      <c r="N4521" s="2" t="s">
        <v>1407</v>
      </c>
      <c r="O4521" s="5">
        <v>45191</v>
      </c>
      <c r="P4521" s="2"/>
      <c r="Q4521" s="2"/>
      <c r="R4521" s="1"/>
      <c r="S4521" s="45"/>
      <c r="T4521" s="31"/>
    </row>
    <row r="4522" spans="1:20" hidden="1" x14ac:dyDescent="0.25">
      <c r="A4522" s="57">
        <v>30810998</v>
      </c>
      <c r="B4522" s="58">
        <v>45196</v>
      </c>
      <c r="C4522" s="2" t="s">
        <v>1182</v>
      </c>
      <c r="D4522" s="59" t="s">
        <v>768</v>
      </c>
      <c r="E4522" s="34" t="s">
        <v>80</v>
      </c>
      <c r="F4522" s="34">
        <v>131769</v>
      </c>
      <c r="G4522" s="1" t="s">
        <v>423</v>
      </c>
      <c r="H4522" s="46">
        <v>7449</v>
      </c>
      <c r="I4522" s="46">
        <v>288.27</v>
      </c>
      <c r="J4522" s="56">
        <v>254</v>
      </c>
      <c r="K4522" s="34"/>
      <c r="L4522" s="34" t="s">
        <v>844</v>
      </c>
      <c r="M4522" s="5">
        <v>45191</v>
      </c>
      <c r="N4522" s="2" t="s">
        <v>1408</v>
      </c>
      <c r="O4522" s="5" t="s">
        <v>1369</v>
      </c>
      <c r="P4522" s="2"/>
      <c r="Q4522" s="2"/>
      <c r="R4522" s="1"/>
      <c r="S4522" s="45"/>
      <c r="T4522" s="31"/>
    </row>
    <row r="4523" spans="1:20" hidden="1" x14ac:dyDescent="0.25">
      <c r="A4523" s="57">
        <v>30731598</v>
      </c>
      <c r="B4523" s="58">
        <v>45197</v>
      </c>
      <c r="C4523" s="2" t="s">
        <v>1182</v>
      </c>
      <c r="D4523" s="59" t="s">
        <v>123</v>
      </c>
      <c r="E4523" s="34" t="s">
        <v>30</v>
      </c>
      <c r="F4523" s="34">
        <v>131770</v>
      </c>
      <c r="G4523" s="1" t="s">
        <v>425</v>
      </c>
      <c r="H4523" s="46">
        <v>13200</v>
      </c>
      <c r="I4523" s="46">
        <v>950.4</v>
      </c>
      <c r="J4523" s="56">
        <v>467</v>
      </c>
      <c r="K4523" s="34"/>
      <c r="L4523" s="34" t="s">
        <v>860</v>
      </c>
      <c r="M4523" s="5">
        <v>45191</v>
      </c>
      <c r="N4523" s="2" t="s">
        <v>1407</v>
      </c>
      <c r="O4523" s="5">
        <v>45191</v>
      </c>
      <c r="P4523" s="2"/>
      <c r="Q4523" s="2"/>
      <c r="R4523" s="1"/>
      <c r="S4523" s="45"/>
      <c r="T4523" s="31"/>
    </row>
    <row r="4524" spans="1:20" hidden="1" x14ac:dyDescent="0.25">
      <c r="A4524" s="57">
        <v>30775198</v>
      </c>
      <c r="B4524" s="58">
        <v>45197</v>
      </c>
      <c r="C4524" s="2" t="s">
        <v>1182</v>
      </c>
      <c r="D4524" s="59" t="s">
        <v>124</v>
      </c>
      <c r="E4524" s="34" t="s">
        <v>30</v>
      </c>
      <c r="F4524" s="34">
        <v>131771</v>
      </c>
      <c r="G4524" s="1" t="s">
        <v>425</v>
      </c>
      <c r="H4524" s="46">
        <v>14394.01</v>
      </c>
      <c r="I4524" s="46">
        <v>1036.3</v>
      </c>
      <c r="J4524" s="56">
        <v>495</v>
      </c>
      <c r="K4524" s="34"/>
      <c r="L4524" s="34" t="s">
        <v>860</v>
      </c>
      <c r="M4524" s="5">
        <v>45191</v>
      </c>
      <c r="N4524" s="2" t="s">
        <v>1407</v>
      </c>
      <c r="O4524" s="5">
        <v>45191</v>
      </c>
      <c r="P4524" s="2"/>
      <c r="Q4524" s="2"/>
      <c r="R4524" s="1"/>
      <c r="S4524" s="45"/>
      <c r="T4524" s="31"/>
    </row>
    <row r="4525" spans="1:20" hidden="1" x14ac:dyDescent="0.25">
      <c r="A4525" s="57">
        <v>30720298</v>
      </c>
      <c r="B4525" s="58">
        <v>45194</v>
      </c>
      <c r="C4525" s="2" t="s">
        <v>1182</v>
      </c>
      <c r="D4525" s="59" t="s">
        <v>299</v>
      </c>
      <c r="E4525" s="34" t="s">
        <v>28</v>
      </c>
      <c r="F4525" s="34">
        <v>131772</v>
      </c>
      <c r="G4525" s="1" t="s">
        <v>425</v>
      </c>
      <c r="H4525" s="46">
        <v>13699</v>
      </c>
      <c r="I4525" s="46">
        <v>727.95</v>
      </c>
      <c r="J4525" s="56">
        <v>475</v>
      </c>
      <c r="K4525" s="34"/>
      <c r="L4525" s="34" t="s">
        <v>1124</v>
      </c>
      <c r="M4525" s="5">
        <v>45191</v>
      </c>
      <c r="N4525" s="2" t="s">
        <v>1407</v>
      </c>
      <c r="O4525" s="5">
        <v>45209</v>
      </c>
      <c r="P4525" s="2"/>
      <c r="Q4525" s="2"/>
      <c r="R4525" s="1"/>
      <c r="S4525" s="45"/>
      <c r="T4525" s="31"/>
    </row>
    <row r="4526" spans="1:20" hidden="1" x14ac:dyDescent="0.25">
      <c r="A4526" s="57">
        <v>29722198</v>
      </c>
      <c r="B4526" s="58">
        <v>45194</v>
      </c>
      <c r="C4526" s="2" t="s">
        <v>1182</v>
      </c>
      <c r="D4526" s="59" t="s">
        <v>288</v>
      </c>
      <c r="E4526" s="34" t="s">
        <v>33</v>
      </c>
      <c r="F4526" s="34">
        <v>131773</v>
      </c>
      <c r="G4526" s="1" t="s">
        <v>425</v>
      </c>
      <c r="H4526" s="46">
        <v>12000</v>
      </c>
      <c r="I4526" s="46">
        <v>521.75</v>
      </c>
      <c r="J4526" s="56">
        <v>399.25</v>
      </c>
      <c r="K4526" s="34"/>
      <c r="L4526" s="34" t="s">
        <v>510</v>
      </c>
      <c r="M4526" s="5">
        <v>45191</v>
      </c>
      <c r="N4526" s="2" t="s">
        <v>1408</v>
      </c>
      <c r="O4526" s="2">
        <v>45210</v>
      </c>
      <c r="P4526" s="2"/>
      <c r="Q4526" s="2"/>
      <c r="R4526" s="1"/>
      <c r="S4526" s="45"/>
      <c r="T4526" s="31"/>
    </row>
    <row r="4527" spans="1:20" hidden="1" x14ac:dyDescent="0.25">
      <c r="A4527" s="57">
        <v>31113798</v>
      </c>
      <c r="B4527" s="58">
        <v>45194</v>
      </c>
      <c r="C4527" s="2" t="s">
        <v>1182</v>
      </c>
      <c r="D4527" s="59" t="s">
        <v>191</v>
      </c>
      <c r="E4527" s="34" t="s">
        <v>30</v>
      </c>
      <c r="F4527" s="34">
        <v>131774</v>
      </c>
      <c r="G4527" s="1" t="s">
        <v>425</v>
      </c>
      <c r="H4527" s="46">
        <v>14859</v>
      </c>
      <c r="I4527" s="46">
        <v>965.15</v>
      </c>
      <c r="J4527" s="56">
        <v>497</v>
      </c>
      <c r="K4527" s="34"/>
      <c r="L4527" s="34" t="s">
        <v>1124</v>
      </c>
      <c r="M4527" s="5">
        <v>45191</v>
      </c>
      <c r="N4527" s="2" t="s">
        <v>1408</v>
      </c>
      <c r="O4527" s="2">
        <v>45212</v>
      </c>
      <c r="P4527" s="2"/>
      <c r="Q4527" s="2"/>
      <c r="R4527" s="1"/>
      <c r="S4527" s="45"/>
      <c r="T4527" s="31"/>
    </row>
    <row r="4528" spans="1:20" hidden="1" x14ac:dyDescent="0.25">
      <c r="A4528" s="57">
        <v>29569398</v>
      </c>
      <c r="B4528" s="58">
        <v>45194</v>
      </c>
      <c r="C4528" s="2" t="s">
        <v>1182</v>
      </c>
      <c r="D4528" s="59" t="s">
        <v>299</v>
      </c>
      <c r="E4528" s="34" t="s">
        <v>28</v>
      </c>
      <c r="F4528" s="34">
        <v>131775</v>
      </c>
      <c r="G4528" s="1" t="s">
        <v>425</v>
      </c>
      <c r="H4528" s="46">
        <v>6000</v>
      </c>
      <c r="I4528" s="46">
        <v>331.92</v>
      </c>
      <c r="J4528" s="56">
        <v>173</v>
      </c>
      <c r="K4528" s="34"/>
      <c r="L4528" s="34" t="s">
        <v>1124</v>
      </c>
      <c r="M4528" s="5">
        <v>45191</v>
      </c>
      <c r="N4528" s="2" t="s">
        <v>1407</v>
      </c>
      <c r="O4528" s="5">
        <v>45209</v>
      </c>
      <c r="P4528" s="2"/>
      <c r="Q4528" s="2"/>
      <c r="R4528" s="1"/>
      <c r="S4528" s="45"/>
      <c r="T4528" s="31"/>
    </row>
    <row r="4529" spans="1:20" hidden="1" x14ac:dyDescent="0.25">
      <c r="A4529" s="57">
        <v>29556198</v>
      </c>
      <c r="B4529" s="58">
        <v>45194</v>
      </c>
      <c r="C4529" s="2" t="s">
        <v>1182</v>
      </c>
      <c r="D4529" s="59" t="s">
        <v>1315</v>
      </c>
      <c r="E4529" s="34" t="s">
        <v>51</v>
      </c>
      <c r="F4529" s="34">
        <v>131776</v>
      </c>
      <c r="G4529" s="1" t="s">
        <v>422</v>
      </c>
      <c r="H4529" s="46">
        <v>18017.009999999998</v>
      </c>
      <c r="I4529" s="46">
        <v>868.75</v>
      </c>
      <c r="J4529" s="56">
        <v>695</v>
      </c>
      <c r="K4529" s="34"/>
      <c r="L4529" s="34" t="s">
        <v>796</v>
      </c>
      <c r="M4529" s="5">
        <v>45191</v>
      </c>
      <c r="N4529" s="2" t="s">
        <v>1407</v>
      </c>
      <c r="O4529" s="5">
        <v>45212</v>
      </c>
      <c r="P4529" s="2"/>
      <c r="Q4529" s="2"/>
      <c r="R4529" s="1"/>
      <c r="S4529" s="45"/>
      <c r="T4529" s="31"/>
    </row>
    <row r="4530" spans="1:20" hidden="1" x14ac:dyDescent="0.25">
      <c r="A4530" s="57">
        <v>29583798</v>
      </c>
      <c r="B4530" s="58">
        <v>45195</v>
      </c>
      <c r="C4530" s="2" t="s">
        <v>1182</v>
      </c>
      <c r="D4530" s="59" t="s">
        <v>50</v>
      </c>
      <c r="E4530" s="34" t="s">
        <v>51</v>
      </c>
      <c r="F4530" s="34">
        <v>131777</v>
      </c>
      <c r="G4530" s="1" t="s">
        <v>422</v>
      </c>
      <c r="H4530" s="46">
        <v>22499</v>
      </c>
      <c r="I4530" s="46">
        <v>875</v>
      </c>
      <c r="J4530" s="56">
        <v>885</v>
      </c>
      <c r="K4530" s="34"/>
      <c r="L4530" s="34" t="s">
        <v>76</v>
      </c>
      <c r="M4530" s="5">
        <v>45191</v>
      </c>
      <c r="N4530" s="2" t="s">
        <v>1408</v>
      </c>
      <c r="O4530" s="5">
        <v>45205</v>
      </c>
      <c r="P4530" s="2"/>
      <c r="Q4530" s="2"/>
      <c r="R4530" s="1"/>
      <c r="S4530" s="45"/>
      <c r="T4530" s="31"/>
    </row>
    <row r="4531" spans="1:20" hidden="1" x14ac:dyDescent="0.25">
      <c r="A4531" s="57">
        <v>29770998</v>
      </c>
      <c r="B4531" s="58">
        <v>45197</v>
      </c>
      <c r="C4531" s="2" t="s">
        <v>1182</v>
      </c>
      <c r="D4531" s="59" t="s">
        <v>125</v>
      </c>
      <c r="E4531" s="34" t="s">
        <v>30</v>
      </c>
      <c r="F4531" s="34">
        <v>131778</v>
      </c>
      <c r="G4531" s="1" t="s">
        <v>425</v>
      </c>
      <c r="H4531" s="46">
        <v>11108</v>
      </c>
      <c r="I4531" s="46">
        <v>799.8</v>
      </c>
      <c r="J4531" s="56">
        <v>397</v>
      </c>
      <c r="K4531" s="34"/>
      <c r="L4531" s="34" t="s">
        <v>860</v>
      </c>
      <c r="M4531" s="5">
        <v>45191</v>
      </c>
      <c r="N4531" s="2" t="s">
        <v>1407</v>
      </c>
      <c r="O4531" s="5">
        <v>45191</v>
      </c>
      <c r="P4531" s="2"/>
      <c r="Q4531" s="2"/>
      <c r="R4531" s="1"/>
      <c r="S4531" s="45"/>
      <c r="T4531" s="31"/>
    </row>
    <row r="4532" spans="1:20" hidden="1" x14ac:dyDescent="0.25">
      <c r="A4532" s="57">
        <v>29628398</v>
      </c>
      <c r="B4532" s="58">
        <v>45194</v>
      </c>
      <c r="C4532" s="2" t="s">
        <v>1182</v>
      </c>
      <c r="D4532" s="59" t="s">
        <v>726</v>
      </c>
      <c r="E4532" s="34" t="s">
        <v>51</v>
      </c>
      <c r="F4532" s="34">
        <v>131779</v>
      </c>
      <c r="G4532" s="1" t="s">
        <v>422</v>
      </c>
      <c r="H4532" s="46">
        <v>17714.3</v>
      </c>
      <c r="I4532" s="46">
        <v>773.75</v>
      </c>
      <c r="J4532" s="56">
        <v>619</v>
      </c>
      <c r="K4532" s="34"/>
      <c r="L4532" s="34" t="s">
        <v>796</v>
      </c>
      <c r="M4532" s="5">
        <v>45191</v>
      </c>
      <c r="N4532" s="2" t="s">
        <v>1407</v>
      </c>
      <c r="O4532" s="5">
        <v>45208</v>
      </c>
      <c r="P4532" s="2"/>
      <c r="Q4532" s="2"/>
      <c r="R4532" s="1"/>
      <c r="S4532" s="45"/>
      <c r="T4532" s="31"/>
    </row>
    <row r="4533" spans="1:20" hidden="1" x14ac:dyDescent="0.25">
      <c r="A4533" s="57">
        <v>29666698</v>
      </c>
      <c r="B4533" s="58">
        <v>45194</v>
      </c>
      <c r="C4533" s="2" t="s">
        <v>1182</v>
      </c>
      <c r="D4533" s="59" t="s">
        <v>181</v>
      </c>
      <c r="E4533" s="34" t="s">
        <v>5</v>
      </c>
      <c r="F4533" s="34">
        <v>131780</v>
      </c>
      <c r="G4533" s="1" t="s">
        <v>422</v>
      </c>
      <c r="H4533" s="46">
        <v>5429</v>
      </c>
      <c r="I4533" s="46">
        <v>351.37</v>
      </c>
      <c r="J4533" s="56">
        <v>173</v>
      </c>
      <c r="K4533" s="34"/>
      <c r="L4533" s="34" t="s">
        <v>659</v>
      </c>
      <c r="M4533" s="5">
        <v>45191</v>
      </c>
      <c r="N4533" s="2" t="s">
        <v>1407</v>
      </c>
      <c r="O4533" s="5">
        <v>45197</v>
      </c>
      <c r="P4533" s="2"/>
      <c r="Q4533" s="2"/>
      <c r="R4533" s="1"/>
      <c r="S4533" s="45"/>
      <c r="T4533" s="31"/>
    </row>
    <row r="4534" spans="1:20" hidden="1" x14ac:dyDescent="0.25">
      <c r="A4534" s="57">
        <v>30012598</v>
      </c>
      <c r="B4534" s="58">
        <v>45194</v>
      </c>
      <c r="C4534" s="2" t="s">
        <v>1182</v>
      </c>
      <c r="D4534" s="59" t="s">
        <v>1316</v>
      </c>
      <c r="E4534" s="34" t="s">
        <v>51</v>
      </c>
      <c r="F4534" s="34">
        <v>131781</v>
      </c>
      <c r="G4534" s="1" t="s">
        <v>422</v>
      </c>
      <c r="H4534" s="46">
        <v>5390</v>
      </c>
      <c r="I4534" s="46">
        <v>250</v>
      </c>
      <c r="J4534" s="56">
        <v>173</v>
      </c>
      <c r="K4534" s="34"/>
      <c r="L4534" s="34" t="s">
        <v>796</v>
      </c>
      <c r="M4534" s="5">
        <v>45191</v>
      </c>
      <c r="N4534" s="2" t="s">
        <v>1407</v>
      </c>
      <c r="O4534" s="5">
        <v>45212</v>
      </c>
      <c r="P4534" s="2"/>
      <c r="Q4534" s="2"/>
      <c r="R4534" s="1"/>
      <c r="S4534" s="45"/>
      <c r="T4534" s="31"/>
    </row>
    <row r="4535" spans="1:20" hidden="1" x14ac:dyDescent="0.25">
      <c r="A4535" s="57">
        <v>30923898</v>
      </c>
      <c r="B4535" s="58">
        <v>45197</v>
      </c>
      <c r="C4535" s="2" t="s">
        <v>1182</v>
      </c>
      <c r="D4535" s="59" t="s">
        <v>124</v>
      </c>
      <c r="E4535" s="34" t="s">
        <v>30</v>
      </c>
      <c r="F4535" s="34">
        <v>131782</v>
      </c>
      <c r="G4535" s="1" t="s">
        <v>425</v>
      </c>
      <c r="H4535" s="46">
        <v>13150</v>
      </c>
      <c r="I4535" s="46">
        <v>946.8</v>
      </c>
      <c r="J4535" s="56">
        <v>467</v>
      </c>
      <c r="K4535" s="34"/>
      <c r="L4535" s="34" t="s">
        <v>860</v>
      </c>
      <c r="M4535" s="5">
        <v>45191</v>
      </c>
      <c r="N4535" s="2" t="s">
        <v>1407</v>
      </c>
      <c r="O4535" s="5">
        <v>45191</v>
      </c>
      <c r="P4535" s="2"/>
      <c r="Q4535" s="2"/>
      <c r="R4535" s="1"/>
      <c r="S4535" s="45"/>
      <c r="T4535" s="31"/>
    </row>
    <row r="4536" spans="1:20" hidden="1" x14ac:dyDescent="0.25">
      <c r="A4536" s="57">
        <v>30877898</v>
      </c>
      <c r="B4536" s="58">
        <v>45194</v>
      </c>
      <c r="C4536" s="2" t="s">
        <v>1182</v>
      </c>
      <c r="D4536" s="59" t="s">
        <v>32</v>
      </c>
      <c r="E4536" s="34" t="s">
        <v>33</v>
      </c>
      <c r="F4536" s="34">
        <v>131783</v>
      </c>
      <c r="G4536" s="1" t="s">
        <v>425</v>
      </c>
      <c r="H4536" s="46">
        <v>7400</v>
      </c>
      <c r="I4536" s="46">
        <v>290.11</v>
      </c>
      <c r="J4536" s="56">
        <v>222</v>
      </c>
      <c r="K4536" s="34"/>
      <c r="L4536" s="34" t="s">
        <v>510</v>
      </c>
      <c r="M4536" s="5">
        <v>45191</v>
      </c>
      <c r="N4536" s="2" t="s">
        <v>1407</v>
      </c>
      <c r="O4536" s="2">
        <v>45209</v>
      </c>
      <c r="P4536" s="2"/>
      <c r="Q4536" s="2"/>
      <c r="R4536" s="1"/>
      <c r="S4536" s="45"/>
      <c r="T4536" s="31"/>
    </row>
    <row r="4537" spans="1:20" hidden="1" x14ac:dyDescent="0.25">
      <c r="A4537" s="57">
        <v>31043098</v>
      </c>
      <c r="B4537" s="58">
        <v>45194</v>
      </c>
      <c r="C4537" s="2" t="s">
        <v>1182</v>
      </c>
      <c r="D4537" s="59" t="s">
        <v>47</v>
      </c>
      <c r="E4537" s="34" t="s">
        <v>30</v>
      </c>
      <c r="F4537" s="34">
        <v>131784</v>
      </c>
      <c r="G4537" s="1" t="s">
        <v>425</v>
      </c>
      <c r="H4537" s="46">
        <v>12799</v>
      </c>
      <c r="I4537" s="46">
        <v>768.55</v>
      </c>
      <c r="J4537" s="56">
        <v>382</v>
      </c>
      <c r="K4537" s="34"/>
      <c r="L4537" s="34" t="s">
        <v>1124</v>
      </c>
      <c r="M4537" s="5">
        <v>45191</v>
      </c>
      <c r="N4537" s="2" t="s">
        <v>1408</v>
      </c>
      <c r="O4537" s="2">
        <v>45215</v>
      </c>
      <c r="P4537" s="2"/>
      <c r="Q4537" s="2"/>
      <c r="R4537" s="1"/>
      <c r="S4537" s="45"/>
      <c r="T4537" s="31"/>
    </row>
    <row r="4538" spans="1:20" hidden="1" x14ac:dyDescent="0.25">
      <c r="A4538" s="57">
        <v>30742198</v>
      </c>
      <c r="B4538" s="58">
        <v>45194</v>
      </c>
      <c r="C4538" s="2" t="s">
        <v>1182</v>
      </c>
      <c r="D4538" s="59" t="s">
        <v>877</v>
      </c>
      <c r="E4538" s="34" t="s">
        <v>143</v>
      </c>
      <c r="F4538" s="34">
        <v>131785</v>
      </c>
      <c r="G4538" s="1" t="s">
        <v>424</v>
      </c>
      <c r="H4538" s="46">
        <v>12667.97</v>
      </c>
      <c r="I4538" s="46">
        <v>1402.25</v>
      </c>
      <c r="J4538" s="56">
        <v>436</v>
      </c>
      <c r="K4538" s="34"/>
      <c r="L4538" s="34" t="s">
        <v>1124</v>
      </c>
      <c r="M4538" s="5">
        <v>45191</v>
      </c>
      <c r="N4538" s="2" t="s">
        <v>1407</v>
      </c>
      <c r="O4538" s="5">
        <v>45218</v>
      </c>
      <c r="P4538" s="2"/>
      <c r="Q4538" s="2"/>
      <c r="R4538" s="1"/>
      <c r="S4538" s="45"/>
      <c r="T4538" s="31"/>
    </row>
    <row r="4539" spans="1:20" hidden="1" x14ac:dyDescent="0.25">
      <c r="A4539" s="57">
        <v>29544998</v>
      </c>
      <c r="B4539" s="58">
        <v>45194</v>
      </c>
      <c r="C4539" s="2" t="s">
        <v>1182</v>
      </c>
      <c r="D4539" s="59" t="s">
        <v>752</v>
      </c>
      <c r="E4539" s="34" t="s">
        <v>5</v>
      </c>
      <c r="F4539" s="34">
        <v>131789</v>
      </c>
      <c r="G4539" s="1" t="s">
        <v>422</v>
      </c>
      <c r="H4539" s="46">
        <v>11679</v>
      </c>
      <c r="I4539" s="46">
        <v>791.77</v>
      </c>
      <c r="J4539" s="56">
        <v>432</v>
      </c>
      <c r="K4539" s="34"/>
      <c r="L4539" s="34" t="s">
        <v>659</v>
      </c>
      <c r="M4539" s="5">
        <v>45191</v>
      </c>
      <c r="N4539" s="2" t="s">
        <v>1407</v>
      </c>
      <c r="O4539" s="5">
        <v>45204</v>
      </c>
      <c r="P4539" s="2"/>
      <c r="Q4539" s="2"/>
      <c r="R4539" s="1"/>
      <c r="S4539" s="45"/>
      <c r="T4539" s="31"/>
    </row>
    <row r="4540" spans="1:20" hidden="1" x14ac:dyDescent="0.25">
      <c r="A4540" s="57">
        <v>29653498</v>
      </c>
      <c r="B4540" s="58">
        <v>45194</v>
      </c>
      <c r="C4540" s="2" t="s">
        <v>1182</v>
      </c>
      <c r="D4540" s="59" t="s">
        <v>288</v>
      </c>
      <c r="E4540" s="34" t="s">
        <v>33</v>
      </c>
      <c r="F4540" s="34">
        <v>131790</v>
      </c>
      <c r="G4540" s="1" t="s">
        <v>425</v>
      </c>
      <c r="H4540" s="46">
        <v>12299</v>
      </c>
      <c r="I4540" s="46">
        <v>603.75</v>
      </c>
      <c r="J4540" s="56">
        <v>462</v>
      </c>
      <c r="K4540" s="34"/>
      <c r="L4540" s="34" t="s">
        <v>510</v>
      </c>
      <c r="M4540" s="5">
        <v>45191</v>
      </c>
      <c r="N4540" s="2" t="s">
        <v>1407</v>
      </c>
      <c r="O4540" s="2">
        <v>45210</v>
      </c>
      <c r="P4540" s="2"/>
      <c r="Q4540" s="2"/>
      <c r="R4540" s="1"/>
      <c r="S4540" s="45"/>
      <c r="T4540" s="31"/>
    </row>
    <row r="4541" spans="1:20" hidden="1" x14ac:dyDescent="0.25">
      <c r="A4541" s="57">
        <v>29554798</v>
      </c>
      <c r="B4541" s="58">
        <v>45194</v>
      </c>
      <c r="C4541" s="2" t="s">
        <v>1182</v>
      </c>
      <c r="D4541" s="59" t="s">
        <v>342</v>
      </c>
      <c r="E4541" s="34" t="s">
        <v>51</v>
      </c>
      <c r="F4541" s="34">
        <v>131791</v>
      </c>
      <c r="G4541" s="1" t="s">
        <v>422</v>
      </c>
      <c r="H4541" s="46">
        <v>6659</v>
      </c>
      <c r="I4541" s="46">
        <v>293.75</v>
      </c>
      <c r="J4541" s="56">
        <v>235</v>
      </c>
      <c r="K4541" s="34"/>
      <c r="L4541" s="34" t="s">
        <v>796</v>
      </c>
      <c r="M4541" s="5">
        <v>45191</v>
      </c>
      <c r="N4541" s="2" t="s">
        <v>1407</v>
      </c>
      <c r="O4541" s="5">
        <v>45212</v>
      </c>
      <c r="P4541" s="2"/>
      <c r="Q4541" s="2"/>
      <c r="R4541" s="1"/>
      <c r="S4541" s="45"/>
      <c r="T4541" s="31"/>
    </row>
    <row r="4542" spans="1:20" hidden="1" x14ac:dyDescent="0.25">
      <c r="A4542" s="57">
        <v>29380198</v>
      </c>
      <c r="B4542" s="58">
        <v>45194</v>
      </c>
      <c r="C4542" s="2" t="s">
        <v>1182</v>
      </c>
      <c r="D4542" s="59" t="s">
        <v>1313</v>
      </c>
      <c r="E4542" s="34" t="s">
        <v>33</v>
      </c>
      <c r="F4542" s="34">
        <v>131792</v>
      </c>
      <c r="G4542" s="1" t="s">
        <v>425</v>
      </c>
      <c r="H4542" s="46">
        <v>13017.51</v>
      </c>
      <c r="I4542" s="46">
        <v>646.88</v>
      </c>
      <c r="J4542" s="56">
        <v>495</v>
      </c>
      <c r="K4542" s="34"/>
      <c r="L4542" s="34" t="s">
        <v>510</v>
      </c>
      <c r="M4542" s="5">
        <v>45191</v>
      </c>
      <c r="N4542" s="2" t="s">
        <v>1407</v>
      </c>
      <c r="O4542" s="2">
        <v>45208</v>
      </c>
      <c r="P4542" s="2"/>
      <c r="Q4542" s="2"/>
      <c r="R4542" s="1"/>
      <c r="S4542" s="45"/>
      <c r="T4542" s="31"/>
    </row>
    <row r="4543" spans="1:20" hidden="1" x14ac:dyDescent="0.25">
      <c r="A4543" s="57">
        <v>29752998</v>
      </c>
      <c r="B4543" s="58">
        <v>45194</v>
      </c>
      <c r="C4543" s="2" t="s">
        <v>1182</v>
      </c>
      <c r="D4543" s="59" t="s">
        <v>1308</v>
      </c>
      <c r="E4543" s="34" t="s">
        <v>30</v>
      </c>
      <c r="F4543" s="34">
        <v>131793</v>
      </c>
      <c r="G4543" s="1" t="s">
        <v>425</v>
      </c>
      <c r="H4543" s="46">
        <v>15679</v>
      </c>
      <c r="I4543" s="46">
        <v>1136.1099999999999</v>
      </c>
      <c r="J4543" s="56">
        <v>597.41999999999996</v>
      </c>
      <c r="K4543" s="34"/>
      <c r="L4543" s="34" t="s">
        <v>1124</v>
      </c>
      <c r="M4543" s="5">
        <v>45191</v>
      </c>
      <c r="N4543" s="2" t="s">
        <v>1408</v>
      </c>
      <c r="O4543" s="2">
        <v>45216</v>
      </c>
      <c r="P4543" s="2"/>
      <c r="Q4543" s="2"/>
      <c r="R4543" s="1"/>
      <c r="S4543" s="45"/>
      <c r="T4543" s="31"/>
    </row>
    <row r="4544" spans="1:20" hidden="1" x14ac:dyDescent="0.25">
      <c r="A4544" s="57">
        <v>29870098</v>
      </c>
      <c r="B4544" s="58">
        <v>45195</v>
      </c>
      <c r="C4544" s="2" t="s">
        <v>1182</v>
      </c>
      <c r="D4544" s="59" t="s">
        <v>337</v>
      </c>
      <c r="E4544" s="34" t="s">
        <v>30</v>
      </c>
      <c r="F4544" s="34">
        <v>131794</v>
      </c>
      <c r="G4544" s="1" t="s">
        <v>425</v>
      </c>
      <c r="H4544" s="46">
        <v>27358</v>
      </c>
      <c r="I4544" s="46">
        <v>1079.55</v>
      </c>
      <c r="J4544" s="56">
        <v>1030</v>
      </c>
      <c r="K4544" s="34"/>
      <c r="L4544" s="34" t="s">
        <v>76</v>
      </c>
      <c r="M4544" s="5">
        <v>45191</v>
      </c>
      <c r="N4544" s="2" t="s">
        <v>1407</v>
      </c>
      <c r="O4544" s="5">
        <v>45209</v>
      </c>
      <c r="P4544" s="2"/>
      <c r="Q4544" s="2"/>
      <c r="R4544" s="1"/>
      <c r="S4544" s="45"/>
      <c r="T4544" s="31"/>
    </row>
    <row r="4545" spans="1:20" hidden="1" x14ac:dyDescent="0.25">
      <c r="A4545" s="57">
        <v>30840598</v>
      </c>
      <c r="B4545" s="58">
        <v>45194</v>
      </c>
      <c r="C4545" s="2" t="s">
        <v>1182</v>
      </c>
      <c r="D4545" s="59" t="s">
        <v>443</v>
      </c>
      <c r="E4545" s="34" t="s">
        <v>28</v>
      </c>
      <c r="F4545" s="34">
        <v>131795</v>
      </c>
      <c r="G4545" s="1" t="s">
        <v>425</v>
      </c>
      <c r="H4545" s="46">
        <v>11000</v>
      </c>
      <c r="I4545" s="46">
        <v>561.91</v>
      </c>
      <c r="J4545" s="56">
        <v>346</v>
      </c>
      <c r="K4545" s="34"/>
      <c r="L4545" s="34" t="s">
        <v>1124</v>
      </c>
      <c r="M4545" s="5">
        <v>45191</v>
      </c>
      <c r="N4545" s="2" t="s">
        <v>1407</v>
      </c>
      <c r="O4545" s="5">
        <v>45216</v>
      </c>
      <c r="P4545" s="2"/>
      <c r="Q4545" s="2"/>
      <c r="R4545" s="1"/>
      <c r="S4545" s="45"/>
      <c r="T4545" s="31"/>
    </row>
    <row r="4546" spans="1:20" hidden="1" x14ac:dyDescent="0.25">
      <c r="A4546" s="57">
        <v>29702898</v>
      </c>
      <c r="B4546" s="58">
        <v>45195</v>
      </c>
      <c r="C4546" s="2" t="s">
        <v>1182</v>
      </c>
      <c r="D4546" s="59" t="s">
        <v>218</v>
      </c>
      <c r="E4546" s="34" t="s">
        <v>28</v>
      </c>
      <c r="F4546" s="34">
        <v>131799</v>
      </c>
      <c r="G4546" s="1" t="s">
        <v>425</v>
      </c>
      <c r="H4546" s="46">
        <v>9399</v>
      </c>
      <c r="I4546" s="46">
        <v>546.05999999999995</v>
      </c>
      <c r="J4546" s="56">
        <v>335</v>
      </c>
      <c r="K4546" s="34"/>
      <c r="L4546" s="34" t="s">
        <v>1124</v>
      </c>
      <c r="M4546" s="5">
        <v>45191</v>
      </c>
      <c r="N4546" s="2" t="s">
        <v>1408</v>
      </c>
      <c r="O4546" s="2">
        <v>45209</v>
      </c>
      <c r="P4546" s="2"/>
      <c r="Q4546" s="2"/>
      <c r="R4546" s="1"/>
      <c r="S4546" s="45"/>
      <c r="T4546" s="31"/>
    </row>
    <row r="4547" spans="1:20" hidden="1" x14ac:dyDescent="0.25">
      <c r="A4547" s="57">
        <v>29800998</v>
      </c>
      <c r="B4547" s="58">
        <v>45194</v>
      </c>
      <c r="C4547" s="2" t="s">
        <v>1182</v>
      </c>
      <c r="D4547" s="59" t="s">
        <v>36</v>
      </c>
      <c r="E4547" s="34" t="s">
        <v>30</v>
      </c>
      <c r="F4547" s="34">
        <v>131800</v>
      </c>
      <c r="G4547" s="1" t="s">
        <v>425</v>
      </c>
      <c r="H4547" s="46">
        <v>8089</v>
      </c>
      <c r="I4547" s="46">
        <v>570.65</v>
      </c>
      <c r="J4547" s="56">
        <v>269</v>
      </c>
      <c r="K4547" s="34"/>
      <c r="L4547" s="34" t="s">
        <v>1124</v>
      </c>
      <c r="M4547" s="5">
        <v>45191</v>
      </c>
      <c r="N4547" s="2" t="s">
        <v>1407</v>
      </c>
      <c r="O4547" s="5">
        <v>45218</v>
      </c>
      <c r="P4547" s="2"/>
      <c r="Q4547" s="2"/>
      <c r="R4547" s="1"/>
      <c r="S4547" s="45"/>
      <c r="T4547" s="31"/>
    </row>
    <row r="4548" spans="1:20" hidden="1" x14ac:dyDescent="0.25">
      <c r="A4548" s="57">
        <v>29876398</v>
      </c>
      <c r="B4548" s="58">
        <v>45195</v>
      </c>
      <c r="C4548" s="2" t="s">
        <v>1182</v>
      </c>
      <c r="D4548" s="59" t="s">
        <v>337</v>
      </c>
      <c r="E4548" s="34" t="s">
        <v>30</v>
      </c>
      <c r="F4548" s="34">
        <v>131801</v>
      </c>
      <c r="G4548" s="1" t="s">
        <v>425</v>
      </c>
      <c r="H4548" s="46">
        <v>60000</v>
      </c>
      <c r="I4548" s="46">
        <v>2181.8200000000002</v>
      </c>
      <c r="J4548" s="56">
        <v>2332</v>
      </c>
      <c r="K4548" s="34"/>
      <c r="L4548" s="34" t="s">
        <v>76</v>
      </c>
      <c r="M4548" s="5">
        <v>45191</v>
      </c>
      <c r="N4548" s="2" t="s">
        <v>1407</v>
      </c>
      <c r="O4548" s="5">
        <v>45209</v>
      </c>
      <c r="P4548" s="2"/>
      <c r="Q4548" s="2"/>
      <c r="R4548" s="1"/>
      <c r="S4548" s="45"/>
      <c r="T4548" s="31"/>
    </row>
    <row r="4549" spans="1:20" hidden="1" x14ac:dyDescent="0.25">
      <c r="A4549" s="57">
        <v>30006398</v>
      </c>
      <c r="B4549" s="58">
        <v>45197</v>
      </c>
      <c r="C4549" s="2" t="s">
        <v>1182</v>
      </c>
      <c r="D4549" s="59" t="s">
        <v>125</v>
      </c>
      <c r="E4549" s="34" t="s">
        <v>30</v>
      </c>
      <c r="F4549" s="34">
        <v>131802</v>
      </c>
      <c r="G4549" s="1" t="s">
        <v>425</v>
      </c>
      <c r="H4549" s="46">
        <v>8381.65</v>
      </c>
      <c r="I4549" s="46">
        <v>603.4</v>
      </c>
      <c r="J4549" s="56">
        <v>283</v>
      </c>
      <c r="K4549" s="34"/>
      <c r="L4549" s="34" t="s">
        <v>860</v>
      </c>
      <c r="M4549" s="5">
        <v>45191</v>
      </c>
      <c r="N4549" s="2" t="s">
        <v>1407</v>
      </c>
      <c r="O4549" s="5">
        <v>45191</v>
      </c>
      <c r="P4549" s="2"/>
      <c r="Q4549" s="2"/>
      <c r="R4549" s="1"/>
      <c r="S4549" s="45"/>
      <c r="T4549" s="31"/>
    </row>
    <row r="4550" spans="1:20" hidden="1" x14ac:dyDescent="0.25">
      <c r="A4550" s="57">
        <v>30969398</v>
      </c>
      <c r="B4550" s="58">
        <v>45194</v>
      </c>
      <c r="C4550" s="2" t="s">
        <v>1182</v>
      </c>
      <c r="D4550" s="59" t="s">
        <v>161</v>
      </c>
      <c r="E4550" s="34" t="s">
        <v>33</v>
      </c>
      <c r="F4550" s="34">
        <v>131803</v>
      </c>
      <c r="G4550" s="1" t="s">
        <v>425</v>
      </c>
      <c r="H4550" s="46">
        <v>13809</v>
      </c>
      <c r="I4550" s="46">
        <v>618.13</v>
      </c>
      <c r="J4550" s="56">
        <v>473</v>
      </c>
      <c r="K4550" s="34"/>
      <c r="L4550" s="34" t="s">
        <v>510</v>
      </c>
      <c r="M4550" s="5">
        <v>45191</v>
      </c>
      <c r="N4550" s="2" t="s">
        <v>1407</v>
      </c>
      <c r="O4550" s="2">
        <v>45209</v>
      </c>
      <c r="P4550" s="2"/>
      <c r="Q4550" s="2"/>
      <c r="R4550" s="1"/>
      <c r="S4550" s="45"/>
      <c r="T4550" s="31"/>
    </row>
    <row r="4551" spans="1:20" hidden="1" x14ac:dyDescent="0.25">
      <c r="A4551" s="57">
        <v>29814198</v>
      </c>
      <c r="B4551" s="58">
        <v>45194</v>
      </c>
      <c r="C4551" s="2" t="s">
        <v>1182</v>
      </c>
      <c r="D4551" s="59" t="s">
        <v>1309</v>
      </c>
      <c r="E4551" s="34" t="s">
        <v>28</v>
      </c>
      <c r="F4551" s="34">
        <v>131804</v>
      </c>
      <c r="G4551" s="1" t="s">
        <v>425</v>
      </c>
      <c r="H4551" s="46">
        <v>27000</v>
      </c>
      <c r="I4551" s="46">
        <v>1247.25</v>
      </c>
      <c r="J4551" s="56">
        <v>866</v>
      </c>
      <c r="K4551" s="34"/>
      <c r="L4551" s="34" t="s">
        <v>1124</v>
      </c>
      <c r="M4551" s="5">
        <v>45191</v>
      </c>
      <c r="N4551" s="2" t="s">
        <v>1407</v>
      </c>
      <c r="O4551" s="5">
        <v>45212</v>
      </c>
      <c r="P4551" s="2"/>
      <c r="Q4551" s="2"/>
      <c r="R4551" s="1"/>
      <c r="S4551" s="45"/>
      <c r="T4551" s="31"/>
    </row>
    <row r="4552" spans="1:20" hidden="1" x14ac:dyDescent="0.25">
      <c r="A4552" s="57">
        <v>29917598</v>
      </c>
      <c r="B4552" s="58">
        <v>45197</v>
      </c>
      <c r="C4552" s="2" t="s">
        <v>1182</v>
      </c>
      <c r="D4552" s="59" t="s">
        <v>123</v>
      </c>
      <c r="E4552" s="34" t="s">
        <v>30</v>
      </c>
      <c r="F4552" s="34">
        <v>131805</v>
      </c>
      <c r="G4552" s="1" t="s">
        <v>425</v>
      </c>
      <c r="H4552" s="46">
        <v>13149</v>
      </c>
      <c r="I4552" s="46">
        <v>946.7</v>
      </c>
      <c r="J4552" s="56">
        <v>495</v>
      </c>
      <c r="K4552" s="34"/>
      <c r="L4552" s="34" t="s">
        <v>860</v>
      </c>
      <c r="M4552" s="5">
        <v>45191</v>
      </c>
      <c r="N4552" s="2" t="s">
        <v>1407</v>
      </c>
      <c r="O4552" s="5">
        <v>45191</v>
      </c>
      <c r="P4552" s="2"/>
      <c r="Q4552" s="2"/>
      <c r="R4552" s="1"/>
      <c r="S4552" s="45"/>
      <c r="T4552" s="31"/>
    </row>
    <row r="4553" spans="1:20" hidden="1" x14ac:dyDescent="0.25">
      <c r="A4553" s="57">
        <v>30993798</v>
      </c>
      <c r="B4553" s="58">
        <v>45192</v>
      </c>
      <c r="C4553" s="2" t="s">
        <v>1182</v>
      </c>
      <c r="D4553" s="59" t="s">
        <v>293</v>
      </c>
      <c r="E4553" s="34" t="s">
        <v>51</v>
      </c>
      <c r="F4553" s="34">
        <v>131806</v>
      </c>
      <c r="G4553" s="1" t="s">
        <v>422</v>
      </c>
      <c r="H4553" s="46">
        <v>11449</v>
      </c>
      <c r="I4553" s="46">
        <v>312</v>
      </c>
      <c r="J4553" s="56">
        <v>391</v>
      </c>
      <c r="K4553" s="34"/>
      <c r="L4553" s="34" t="s">
        <v>188</v>
      </c>
      <c r="M4553" s="5">
        <v>45191</v>
      </c>
      <c r="N4553" s="2"/>
      <c r="O4553" s="5">
        <v>45197</v>
      </c>
      <c r="P4553" s="2"/>
      <c r="Q4553" s="2"/>
      <c r="R4553" s="1"/>
      <c r="S4553" s="45"/>
      <c r="T4553" s="31"/>
    </row>
    <row r="4554" spans="1:20" hidden="1" x14ac:dyDescent="0.25">
      <c r="A4554" s="57">
        <v>29754098</v>
      </c>
      <c r="B4554" s="58">
        <v>45194</v>
      </c>
      <c r="C4554" s="2" t="s">
        <v>1182</v>
      </c>
      <c r="D4554" s="59" t="s">
        <v>849</v>
      </c>
      <c r="E4554" s="34" t="s">
        <v>5</v>
      </c>
      <c r="F4554" s="34">
        <v>131807</v>
      </c>
      <c r="G4554" s="1" t="s">
        <v>422</v>
      </c>
      <c r="H4554" s="46">
        <v>8189</v>
      </c>
      <c r="I4554" s="46">
        <v>267.41000000000003</v>
      </c>
      <c r="J4554" s="56">
        <v>269</v>
      </c>
      <c r="K4554" s="34"/>
      <c r="L4554" s="34" t="s">
        <v>659</v>
      </c>
      <c r="M4554" s="5">
        <v>45191</v>
      </c>
      <c r="N4554" s="2"/>
      <c r="O4554" s="5">
        <v>45198</v>
      </c>
      <c r="P4554" s="2"/>
      <c r="Q4554" s="2"/>
      <c r="R4554" s="1"/>
      <c r="S4554" s="45"/>
      <c r="T4554" s="31"/>
    </row>
    <row r="4555" spans="1:20" hidden="1" x14ac:dyDescent="0.25">
      <c r="A4555" s="57">
        <v>30039498</v>
      </c>
      <c r="B4555" s="58">
        <v>45194</v>
      </c>
      <c r="C4555" s="2" t="s">
        <v>1182</v>
      </c>
      <c r="D4555" s="59" t="s">
        <v>69</v>
      </c>
      <c r="E4555" s="34" t="s">
        <v>5</v>
      </c>
      <c r="F4555" s="34">
        <v>131808</v>
      </c>
      <c r="G4555" s="1" t="s">
        <v>422</v>
      </c>
      <c r="H4555" s="46">
        <v>15109</v>
      </c>
      <c r="I4555" s="46">
        <v>514.89</v>
      </c>
      <c r="J4555" s="56">
        <v>568</v>
      </c>
      <c r="K4555" s="34"/>
      <c r="L4555" s="34" t="s">
        <v>659</v>
      </c>
      <c r="M4555" s="5">
        <v>45191</v>
      </c>
      <c r="N4555" s="2"/>
      <c r="O4555" s="5">
        <v>45201</v>
      </c>
      <c r="P4555" s="2"/>
      <c r="Q4555" s="2"/>
      <c r="R4555" s="1"/>
      <c r="S4555" s="45"/>
      <c r="T4555" s="31"/>
    </row>
    <row r="4556" spans="1:20" hidden="1" x14ac:dyDescent="0.25">
      <c r="A4556" s="57">
        <v>30031398</v>
      </c>
      <c r="B4556" s="58">
        <v>45194</v>
      </c>
      <c r="C4556" s="2" t="s">
        <v>1182</v>
      </c>
      <c r="D4556" s="59" t="s">
        <v>1092</v>
      </c>
      <c r="E4556" s="34" t="s">
        <v>30</v>
      </c>
      <c r="F4556" s="34">
        <v>131809</v>
      </c>
      <c r="G4556" s="1" t="s">
        <v>425</v>
      </c>
      <c r="H4556" s="46">
        <v>13750.11</v>
      </c>
      <c r="I4556" s="46">
        <v>1015.97</v>
      </c>
      <c r="J4556" s="56">
        <v>525</v>
      </c>
      <c r="K4556" s="34"/>
      <c r="L4556" s="34" t="s">
        <v>1124</v>
      </c>
      <c r="M4556" s="5">
        <v>45191</v>
      </c>
      <c r="N4556" s="2" t="s">
        <v>1408</v>
      </c>
      <c r="O4556" s="2">
        <v>45216</v>
      </c>
      <c r="P4556" s="2"/>
      <c r="Q4556" s="2"/>
      <c r="R4556" s="1"/>
      <c r="S4556" s="45"/>
      <c r="T4556" s="31"/>
    </row>
    <row r="4557" spans="1:20" hidden="1" x14ac:dyDescent="0.25">
      <c r="A4557" s="57">
        <v>29808898</v>
      </c>
      <c r="B4557" s="58">
        <v>45197</v>
      </c>
      <c r="C4557" s="2" t="s">
        <v>1182</v>
      </c>
      <c r="D4557" s="59" t="s">
        <v>37</v>
      </c>
      <c r="E4557" s="34" t="s">
        <v>30</v>
      </c>
      <c r="F4557" s="34">
        <v>131810</v>
      </c>
      <c r="G4557" s="1" t="s">
        <v>425</v>
      </c>
      <c r="H4557" s="46">
        <v>11562.21</v>
      </c>
      <c r="I4557" s="46">
        <v>832.5</v>
      </c>
      <c r="J4557" s="56">
        <v>433</v>
      </c>
      <c r="K4557" s="34"/>
      <c r="L4557" s="34" t="s">
        <v>860</v>
      </c>
      <c r="M4557" s="5">
        <v>45191</v>
      </c>
      <c r="N4557" s="2" t="s">
        <v>1407</v>
      </c>
      <c r="O4557" s="5">
        <v>45191</v>
      </c>
      <c r="P4557" s="2"/>
      <c r="Q4557" s="2"/>
      <c r="R4557" s="1"/>
      <c r="S4557" s="45"/>
      <c r="T4557" s="31"/>
    </row>
    <row r="4558" spans="1:20" hidden="1" x14ac:dyDescent="0.25">
      <c r="A4558" s="57">
        <v>29892698</v>
      </c>
      <c r="B4558" s="58">
        <v>45197</v>
      </c>
      <c r="C4558" s="2" t="s">
        <v>1182</v>
      </c>
      <c r="D4558" s="59" t="s">
        <v>128</v>
      </c>
      <c r="E4558" s="34" t="s">
        <v>30</v>
      </c>
      <c r="F4558" s="34">
        <v>131811</v>
      </c>
      <c r="G4558" s="1" t="s">
        <v>425</v>
      </c>
      <c r="H4558" s="46">
        <v>9399</v>
      </c>
      <c r="I4558" s="46">
        <v>676.7</v>
      </c>
      <c r="J4558" s="56">
        <v>335</v>
      </c>
      <c r="K4558" s="34"/>
      <c r="L4558" s="34" t="s">
        <v>860</v>
      </c>
      <c r="M4558" s="5">
        <v>45191</v>
      </c>
      <c r="N4558" s="2" t="s">
        <v>1407</v>
      </c>
      <c r="O4558" s="5">
        <v>45191</v>
      </c>
      <c r="P4558" s="2"/>
      <c r="Q4558" s="2"/>
      <c r="R4558" s="1"/>
      <c r="S4558" s="45"/>
      <c r="T4558" s="31"/>
    </row>
    <row r="4559" spans="1:20" hidden="1" x14ac:dyDescent="0.25">
      <c r="A4559" s="57">
        <v>29956898</v>
      </c>
      <c r="B4559" s="58">
        <v>45194</v>
      </c>
      <c r="C4559" s="2" t="s">
        <v>1182</v>
      </c>
      <c r="D4559" s="59" t="s">
        <v>803</v>
      </c>
      <c r="E4559" s="34" t="s">
        <v>51</v>
      </c>
      <c r="F4559" s="34">
        <v>131812</v>
      </c>
      <c r="G4559" s="1" t="s">
        <v>422</v>
      </c>
      <c r="H4559" s="46">
        <v>11679</v>
      </c>
      <c r="I4559" s="46">
        <v>677.61</v>
      </c>
      <c r="J4559" s="56">
        <v>433</v>
      </c>
      <c r="K4559" s="34"/>
      <c r="L4559" s="34" t="s">
        <v>796</v>
      </c>
      <c r="M4559" s="5">
        <v>45191</v>
      </c>
      <c r="N4559" s="2" t="s">
        <v>1408</v>
      </c>
      <c r="O4559" s="5">
        <v>45212</v>
      </c>
      <c r="P4559" s="2"/>
      <c r="Q4559" s="2"/>
      <c r="R4559" s="1"/>
      <c r="S4559" s="45"/>
      <c r="T4559" s="31"/>
    </row>
    <row r="4560" spans="1:20" hidden="1" x14ac:dyDescent="0.25">
      <c r="A4560" s="57">
        <v>29685598</v>
      </c>
      <c r="B4560" s="58">
        <v>45194</v>
      </c>
      <c r="C4560" s="2" t="s">
        <v>1182</v>
      </c>
      <c r="D4560" s="59" t="s">
        <v>183</v>
      </c>
      <c r="E4560" s="34" t="s">
        <v>51</v>
      </c>
      <c r="F4560" s="34">
        <v>131813</v>
      </c>
      <c r="G4560" s="1" t="s">
        <v>422</v>
      </c>
      <c r="H4560" s="46">
        <v>11889</v>
      </c>
      <c r="I4560" s="46">
        <v>481.25</v>
      </c>
      <c r="J4560" s="56">
        <v>385</v>
      </c>
      <c r="K4560" s="34"/>
      <c r="L4560" s="34" t="s">
        <v>796</v>
      </c>
      <c r="M4560" s="5">
        <v>45191</v>
      </c>
      <c r="N4560" s="2" t="s">
        <v>1407</v>
      </c>
      <c r="O4560" s="5">
        <v>45208</v>
      </c>
      <c r="P4560" s="2"/>
      <c r="Q4560" s="2"/>
      <c r="R4560" s="1"/>
      <c r="S4560" s="45"/>
      <c r="T4560" s="31"/>
    </row>
    <row r="4561" spans="1:20" hidden="1" x14ac:dyDescent="0.25">
      <c r="A4561" s="57">
        <v>30006498</v>
      </c>
      <c r="B4561" s="58">
        <v>45197</v>
      </c>
      <c r="C4561" s="2" t="s">
        <v>1182</v>
      </c>
      <c r="D4561" s="59" t="s">
        <v>125</v>
      </c>
      <c r="E4561" s="34" t="s">
        <v>30</v>
      </c>
      <c r="F4561" s="34">
        <v>131814</v>
      </c>
      <c r="G4561" s="1" t="s">
        <v>425</v>
      </c>
      <c r="H4561" s="46">
        <v>9608.64</v>
      </c>
      <c r="I4561" s="46">
        <v>691.8</v>
      </c>
      <c r="J4561" s="56">
        <v>343</v>
      </c>
      <c r="K4561" s="34"/>
      <c r="L4561" s="34" t="s">
        <v>860</v>
      </c>
      <c r="M4561" s="5">
        <v>45191</v>
      </c>
      <c r="N4561" s="2" t="s">
        <v>1407</v>
      </c>
      <c r="O4561" s="5">
        <v>45191</v>
      </c>
      <c r="P4561" s="2"/>
      <c r="Q4561" s="2"/>
      <c r="R4561" s="1"/>
      <c r="S4561" s="45"/>
      <c r="T4561" s="31"/>
    </row>
    <row r="4562" spans="1:20" hidden="1" x14ac:dyDescent="0.25">
      <c r="A4562" s="57">
        <v>30826098</v>
      </c>
      <c r="B4562" s="58">
        <v>45194</v>
      </c>
      <c r="C4562" s="2" t="s">
        <v>1182</v>
      </c>
      <c r="D4562" s="59" t="s">
        <v>285</v>
      </c>
      <c r="E4562" s="34" t="s">
        <v>51</v>
      </c>
      <c r="F4562" s="34">
        <v>131815</v>
      </c>
      <c r="G4562" s="1" t="s">
        <v>422</v>
      </c>
      <c r="H4562" s="46">
        <v>9219</v>
      </c>
      <c r="I4562" s="46">
        <v>531.36</v>
      </c>
      <c r="J4562" s="56">
        <v>316</v>
      </c>
      <c r="K4562" s="34"/>
      <c r="L4562" s="34" t="s">
        <v>796</v>
      </c>
      <c r="M4562" s="5">
        <v>45191</v>
      </c>
      <c r="N4562" s="2" t="s">
        <v>1407</v>
      </c>
      <c r="O4562" s="5">
        <v>45212</v>
      </c>
      <c r="P4562" s="2"/>
      <c r="Q4562" s="2"/>
      <c r="R4562" s="1"/>
      <c r="S4562" s="45"/>
      <c r="T4562" s="31"/>
    </row>
    <row r="4563" spans="1:20" hidden="1" x14ac:dyDescent="0.25">
      <c r="A4563" s="57">
        <v>29667498</v>
      </c>
      <c r="B4563" s="58">
        <v>45194</v>
      </c>
      <c r="C4563" s="2" t="s">
        <v>1182</v>
      </c>
      <c r="D4563" s="59" t="s">
        <v>146</v>
      </c>
      <c r="E4563" s="34" t="s">
        <v>30</v>
      </c>
      <c r="F4563" s="34">
        <v>131816</v>
      </c>
      <c r="G4563" s="1" t="s">
        <v>425</v>
      </c>
      <c r="H4563" s="46">
        <v>9305.01</v>
      </c>
      <c r="I4563" s="46">
        <v>686.75</v>
      </c>
      <c r="J4563" s="56">
        <v>335</v>
      </c>
      <c r="K4563" s="34"/>
      <c r="L4563" s="34" t="s">
        <v>1124</v>
      </c>
      <c r="M4563" s="5">
        <v>45191</v>
      </c>
      <c r="N4563" s="2" t="s">
        <v>1408</v>
      </c>
      <c r="O4563" s="5">
        <v>45219</v>
      </c>
      <c r="P4563" s="2"/>
      <c r="Q4563" s="2"/>
      <c r="R4563" s="1"/>
      <c r="S4563" s="45"/>
      <c r="T4563" s="31"/>
    </row>
    <row r="4564" spans="1:20" hidden="1" x14ac:dyDescent="0.25">
      <c r="A4564" s="57">
        <v>31024198</v>
      </c>
      <c r="B4564" s="58">
        <v>45194</v>
      </c>
      <c r="C4564" s="2" t="s">
        <v>1182</v>
      </c>
      <c r="D4564" s="59" t="s">
        <v>1310</v>
      </c>
      <c r="E4564" s="34" t="s">
        <v>28</v>
      </c>
      <c r="F4564" s="34">
        <v>131817</v>
      </c>
      <c r="G4564" s="1" t="s">
        <v>425</v>
      </c>
      <c r="H4564" s="46">
        <v>10583.02</v>
      </c>
      <c r="I4564" s="46">
        <v>595.79999999999995</v>
      </c>
      <c r="J4564" s="56">
        <v>375</v>
      </c>
      <c r="K4564" s="34"/>
      <c r="L4564" s="34" t="s">
        <v>1124</v>
      </c>
      <c r="M4564" s="5">
        <v>45191</v>
      </c>
      <c r="N4564" s="2" t="s">
        <v>1407</v>
      </c>
      <c r="O4564" s="5">
        <v>45215</v>
      </c>
      <c r="P4564" s="2"/>
      <c r="Q4564" s="2"/>
      <c r="R4564" s="1"/>
      <c r="S4564" s="45"/>
      <c r="T4564" s="31"/>
    </row>
    <row r="4565" spans="1:20" hidden="1" x14ac:dyDescent="0.25">
      <c r="A4565" s="57">
        <v>29731198</v>
      </c>
      <c r="B4565" s="58">
        <v>45194</v>
      </c>
      <c r="C4565" s="2" t="s">
        <v>1182</v>
      </c>
      <c r="D4565" s="59" t="s">
        <v>1106</v>
      </c>
      <c r="E4565" s="34" t="s">
        <v>51</v>
      </c>
      <c r="F4565" s="34">
        <v>131818</v>
      </c>
      <c r="G4565" s="1" t="s">
        <v>422</v>
      </c>
      <c r="H4565" s="46">
        <v>18848.61</v>
      </c>
      <c r="I4565" s="46">
        <v>1042.6099999999999</v>
      </c>
      <c r="J4565" s="56">
        <v>725</v>
      </c>
      <c r="K4565" s="34"/>
      <c r="L4565" s="34" t="s">
        <v>796</v>
      </c>
      <c r="M4565" s="5">
        <v>45191</v>
      </c>
      <c r="N4565" s="2" t="s">
        <v>1407</v>
      </c>
      <c r="O4565" s="5">
        <v>45212</v>
      </c>
      <c r="P4565" s="2"/>
      <c r="Q4565" s="2"/>
      <c r="R4565" s="1"/>
      <c r="S4565" s="45"/>
      <c r="T4565" s="31"/>
    </row>
    <row r="4566" spans="1:20" hidden="1" x14ac:dyDescent="0.25">
      <c r="A4566" s="57">
        <v>29996598</v>
      </c>
      <c r="B4566" s="58">
        <v>45194</v>
      </c>
      <c r="C4566" s="2" t="s">
        <v>1182</v>
      </c>
      <c r="D4566" s="59" t="s">
        <v>484</v>
      </c>
      <c r="E4566" s="34" t="s">
        <v>51</v>
      </c>
      <c r="F4566" s="34">
        <v>131819</v>
      </c>
      <c r="G4566" s="1" t="s">
        <v>422</v>
      </c>
      <c r="H4566" s="46">
        <v>11180.76</v>
      </c>
      <c r="I4566" s="46">
        <v>540</v>
      </c>
      <c r="J4566" s="56">
        <v>432</v>
      </c>
      <c r="K4566" s="34"/>
      <c r="L4566" s="34" t="s">
        <v>796</v>
      </c>
      <c r="M4566" s="5">
        <v>45191</v>
      </c>
      <c r="N4566" s="2" t="s">
        <v>1407</v>
      </c>
      <c r="O4566" s="5">
        <v>45208</v>
      </c>
      <c r="P4566" s="2"/>
      <c r="Q4566" s="2"/>
      <c r="R4566" s="1"/>
      <c r="S4566" s="45"/>
      <c r="T4566" s="31"/>
    </row>
    <row r="4567" spans="1:20" hidden="1" x14ac:dyDescent="0.25">
      <c r="A4567" s="57">
        <v>29518298</v>
      </c>
      <c r="B4567" s="58">
        <v>45194</v>
      </c>
      <c r="C4567" s="2" t="s">
        <v>1182</v>
      </c>
      <c r="D4567" s="59" t="s">
        <v>496</v>
      </c>
      <c r="E4567" s="34" t="s">
        <v>5</v>
      </c>
      <c r="F4567" s="34">
        <v>131820</v>
      </c>
      <c r="G4567" s="1" t="s">
        <v>422</v>
      </c>
      <c r="H4567" s="46">
        <v>14449</v>
      </c>
      <c r="I4567" s="46">
        <v>487.54</v>
      </c>
      <c r="J4567" s="56">
        <v>527</v>
      </c>
      <c r="K4567" s="34"/>
      <c r="L4567" s="34" t="s">
        <v>659</v>
      </c>
      <c r="M4567" s="5">
        <v>45191</v>
      </c>
      <c r="N4567" s="2"/>
      <c r="O4567" s="5">
        <v>45201</v>
      </c>
      <c r="P4567" s="2"/>
      <c r="Q4567" s="2"/>
      <c r="R4567" s="1"/>
      <c r="S4567" s="45"/>
      <c r="T4567" s="31"/>
    </row>
    <row r="4568" spans="1:20" hidden="1" x14ac:dyDescent="0.25">
      <c r="A4568" s="57">
        <v>29752798</v>
      </c>
      <c r="B4568" s="58">
        <v>45194</v>
      </c>
      <c r="C4568" s="2" t="s">
        <v>1182</v>
      </c>
      <c r="D4568" s="59" t="s">
        <v>183</v>
      </c>
      <c r="E4568" s="34" t="s">
        <v>51</v>
      </c>
      <c r="F4568" s="34">
        <v>131821</v>
      </c>
      <c r="G4568" s="1" t="s">
        <v>422</v>
      </c>
      <c r="H4568" s="46">
        <v>13872.2</v>
      </c>
      <c r="I4568" s="46">
        <v>593.75</v>
      </c>
      <c r="J4568" s="56">
        <v>475</v>
      </c>
      <c r="K4568" s="34"/>
      <c r="L4568" s="34" t="s">
        <v>796</v>
      </c>
      <c r="M4568" s="5">
        <v>45191</v>
      </c>
      <c r="N4568" s="2" t="s">
        <v>1407</v>
      </c>
      <c r="O4568" s="5">
        <v>45208</v>
      </c>
      <c r="P4568" s="2"/>
      <c r="Q4568" s="2"/>
      <c r="R4568" s="1"/>
      <c r="S4568" s="45"/>
      <c r="T4568" s="31"/>
    </row>
    <row r="4569" spans="1:20" hidden="1" x14ac:dyDescent="0.25">
      <c r="A4569" s="57">
        <v>29816298</v>
      </c>
      <c r="B4569" s="58">
        <v>45194</v>
      </c>
      <c r="C4569" s="2" t="s">
        <v>1182</v>
      </c>
      <c r="D4569" s="59" t="s">
        <v>187</v>
      </c>
      <c r="E4569" s="34" t="s">
        <v>5</v>
      </c>
      <c r="F4569" s="34">
        <v>131822</v>
      </c>
      <c r="G4569" s="1" t="s">
        <v>422</v>
      </c>
      <c r="H4569" s="46">
        <v>8739</v>
      </c>
      <c r="I4569" s="46">
        <v>580.9</v>
      </c>
      <c r="J4569" s="56">
        <v>304</v>
      </c>
      <c r="K4569" s="34"/>
      <c r="L4569" s="34" t="s">
        <v>659</v>
      </c>
      <c r="M4569" s="5">
        <v>45191</v>
      </c>
      <c r="N4569" s="2" t="s">
        <v>1407</v>
      </c>
      <c r="O4569" s="5">
        <v>45216</v>
      </c>
      <c r="P4569" s="2"/>
      <c r="Q4569" s="2"/>
      <c r="R4569" s="1"/>
      <c r="S4569" s="45"/>
      <c r="T4569" s="31"/>
    </row>
    <row r="4570" spans="1:20" hidden="1" x14ac:dyDescent="0.25">
      <c r="A4570" s="57">
        <v>30885498</v>
      </c>
      <c r="B4570" s="58">
        <v>45194</v>
      </c>
      <c r="C4570" s="2" t="s">
        <v>1182</v>
      </c>
      <c r="D4570" s="59" t="s">
        <v>877</v>
      </c>
      <c r="E4570" s="34" t="s">
        <v>143</v>
      </c>
      <c r="F4570" s="34">
        <v>131823</v>
      </c>
      <c r="G4570" s="1" t="s">
        <v>424</v>
      </c>
      <c r="H4570" s="46">
        <v>114678</v>
      </c>
      <c r="I4570" s="46">
        <v>12201.51</v>
      </c>
      <c r="J4570" s="56">
        <v>4305</v>
      </c>
      <c r="K4570" s="34"/>
      <c r="L4570" s="34" t="s">
        <v>1124</v>
      </c>
      <c r="M4570" s="5">
        <v>45191</v>
      </c>
      <c r="N4570" s="2" t="s">
        <v>1407</v>
      </c>
      <c r="O4570" s="5">
        <v>45218</v>
      </c>
      <c r="P4570" s="2"/>
      <c r="Q4570" s="2"/>
      <c r="R4570" s="1"/>
      <c r="S4570" s="45"/>
      <c r="T4570" s="31"/>
    </row>
    <row r="4571" spans="1:20" hidden="1" x14ac:dyDescent="0.25">
      <c r="A4571" s="57">
        <v>29613998</v>
      </c>
      <c r="B4571" s="58">
        <v>45194</v>
      </c>
      <c r="C4571" s="2" t="s">
        <v>1182</v>
      </c>
      <c r="D4571" s="59" t="s">
        <v>907</v>
      </c>
      <c r="E4571" s="34" t="s">
        <v>49</v>
      </c>
      <c r="F4571" s="34">
        <v>131824</v>
      </c>
      <c r="G4571" s="1" t="s">
        <v>424</v>
      </c>
      <c r="H4571" s="46">
        <v>13244.77</v>
      </c>
      <c r="I4571" s="46">
        <v>1056.78</v>
      </c>
      <c r="J4571" s="56">
        <v>464</v>
      </c>
      <c r="K4571" s="34"/>
      <c r="L4571" s="34" t="s">
        <v>1124</v>
      </c>
      <c r="M4571" s="5">
        <v>45191</v>
      </c>
      <c r="N4571" s="2" t="s">
        <v>1407</v>
      </c>
      <c r="O4571" s="2">
        <v>45223</v>
      </c>
      <c r="P4571" s="2"/>
      <c r="Q4571" s="2"/>
      <c r="R4571" s="1"/>
      <c r="S4571" s="45"/>
      <c r="T4571" s="31"/>
    </row>
    <row r="4572" spans="1:20" hidden="1" x14ac:dyDescent="0.25">
      <c r="A4572" s="57">
        <v>29940698</v>
      </c>
      <c r="B4572" s="58">
        <v>45194</v>
      </c>
      <c r="C4572" s="2" t="s">
        <v>1182</v>
      </c>
      <c r="D4572" s="59" t="s">
        <v>181</v>
      </c>
      <c r="E4572" s="34" t="s">
        <v>5</v>
      </c>
      <c r="F4572" s="34">
        <v>131825</v>
      </c>
      <c r="G4572" s="1" t="s">
        <v>422</v>
      </c>
      <c r="H4572" s="46">
        <v>5663.35</v>
      </c>
      <c r="I4572" s="46">
        <v>362.04</v>
      </c>
      <c r="J4572" s="56">
        <v>173</v>
      </c>
      <c r="K4572" s="34"/>
      <c r="L4572" s="34" t="s">
        <v>659</v>
      </c>
      <c r="M4572" s="5">
        <v>45191</v>
      </c>
      <c r="N4572" s="2" t="s">
        <v>1407</v>
      </c>
      <c r="O4572" s="5">
        <v>45201</v>
      </c>
      <c r="P4572" s="2"/>
      <c r="Q4572" s="2"/>
      <c r="R4572" s="1"/>
      <c r="S4572" s="45"/>
      <c r="T4572" s="31"/>
    </row>
    <row r="4573" spans="1:20" hidden="1" x14ac:dyDescent="0.25">
      <c r="A4573" s="57">
        <v>29995498</v>
      </c>
      <c r="B4573" s="58">
        <v>45195</v>
      </c>
      <c r="C4573" s="2" t="s">
        <v>1182</v>
      </c>
      <c r="D4573" s="59" t="s">
        <v>646</v>
      </c>
      <c r="E4573" s="34" t="s">
        <v>5</v>
      </c>
      <c r="F4573" s="34">
        <v>131826</v>
      </c>
      <c r="G4573" s="1" t="s">
        <v>422</v>
      </c>
      <c r="H4573" s="46">
        <v>5808</v>
      </c>
      <c r="I4573" s="46">
        <v>158.38999999999999</v>
      </c>
      <c r="J4573" s="56">
        <v>408</v>
      </c>
      <c r="K4573" s="34"/>
      <c r="L4573" s="34" t="s">
        <v>836</v>
      </c>
      <c r="M4573" s="5">
        <v>45191</v>
      </c>
      <c r="N4573" s="2" t="s">
        <v>1408</v>
      </c>
      <c r="O4573" s="5">
        <v>45200</v>
      </c>
      <c r="P4573" s="2"/>
      <c r="Q4573" s="2"/>
      <c r="R4573" s="1"/>
      <c r="S4573" s="45"/>
      <c r="T4573" s="31"/>
    </row>
    <row r="4574" spans="1:20" hidden="1" x14ac:dyDescent="0.25">
      <c r="A4574" s="57">
        <v>30841698</v>
      </c>
      <c r="B4574" s="58">
        <v>45194</v>
      </c>
      <c r="C4574" s="2" t="s">
        <v>1182</v>
      </c>
      <c r="D4574" s="59" t="s">
        <v>1046</v>
      </c>
      <c r="E4574" s="34" t="s">
        <v>30</v>
      </c>
      <c r="F4574" s="34">
        <v>131827</v>
      </c>
      <c r="G4574" s="1" t="s">
        <v>425</v>
      </c>
      <c r="H4574" s="46">
        <v>6189</v>
      </c>
      <c r="I4574" s="46">
        <v>438.86</v>
      </c>
      <c r="J4574" s="56">
        <v>194</v>
      </c>
      <c r="K4574" s="34"/>
      <c r="L4574" s="34" t="s">
        <v>1124</v>
      </c>
      <c r="M4574" s="5">
        <v>45191</v>
      </c>
      <c r="N4574" s="2" t="s">
        <v>1408</v>
      </c>
      <c r="O4574" s="2">
        <v>45218</v>
      </c>
      <c r="P4574" s="2"/>
      <c r="Q4574" s="2"/>
      <c r="R4574" s="1"/>
      <c r="S4574" s="45"/>
      <c r="T4574" s="31"/>
    </row>
    <row r="4575" spans="1:20" hidden="1" x14ac:dyDescent="0.25">
      <c r="A4575" s="57">
        <v>30048398</v>
      </c>
      <c r="B4575" s="58">
        <v>45197</v>
      </c>
      <c r="C4575" s="2" t="s">
        <v>1182</v>
      </c>
      <c r="D4575" s="59" t="s">
        <v>125</v>
      </c>
      <c r="E4575" s="34" t="s">
        <v>30</v>
      </c>
      <c r="F4575" s="34">
        <v>131828</v>
      </c>
      <c r="G4575" s="1" t="s">
        <v>425</v>
      </c>
      <c r="H4575" s="46">
        <v>8739</v>
      </c>
      <c r="I4575" s="46">
        <v>629.20000000000005</v>
      </c>
      <c r="J4575" s="56">
        <v>304</v>
      </c>
      <c r="K4575" s="34"/>
      <c r="L4575" s="34" t="s">
        <v>860</v>
      </c>
      <c r="M4575" s="5">
        <v>45191</v>
      </c>
      <c r="N4575" s="2" t="s">
        <v>1407</v>
      </c>
      <c r="O4575" s="5">
        <v>45191</v>
      </c>
      <c r="P4575" s="2"/>
      <c r="Q4575" s="2"/>
      <c r="R4575" s="1"/>
      <c r="S4575" s="45"/>
      <c r="T4575" s="31"/>
    </row>
    <row r="4576" spans="1:20" hidden="1" x14ac:dyDescent="0.25">
      <c r="A4576" s="57">
        <v>30572798</v>
      </c>
      <c r="B4576" s="58">
        <v>45197</v>
      </c>
      <c r="C4576" s="2" t="s">
        <v>1182</v>
      </c>
      <c r="D4576" s="59" t="s">
        <v>124</v>
      </c>
      <c r="E4576" s="34" t="s">
        <v>30</v>
      </c>
      <c r="F4576" s="34">
        <v>131829</v>
      </c>
      <c r="G4576" s="1" t="s">
        <v>425</v>
      </c>
      <c r="H4576" s="46">
        <v>31000</v>
      </c>
      <c r="I4576" s="46">
        <v>2805.4</v>
      </c>
      <c r="J4576" s="56">
        <v>973</v>
      </c>
      <c r="K4576" s="34"/>
      <c r="L4576" s="34" t="s">
        <v>860</v>
      </c>
      <c r="M4576" s="5">
        <v>45191</v>
      </c>
      <c r="N4576" s="2" t="s">
        <v>1407</v>
      </c>
      <c r="O4576" s="5">
        <v>45191</v>
      </c>
      <c r="P4576" s="2"/>
      <c r="Q4576" s="2"/>
      <c r="R4576" s="1"/>
      <c r="S4576" s="45"/>
      <c r="T4576" s="31"/>
    </row>
    <row r="4577" spans="1:20" hidden="1" x14ac:dyDescent="0.25">
      <c r="A4577" s="57">
        <v>30837498</v>
      </c>
      <c r="B4577" s="58">
        <v>45194</v>
      </c>
      <c r="C4577" s="2" t="s">
        <v>1182</v>
      </c>
      <c r="D4577" s="59" t="s">
        <v>299</v>
      </c>
      <c r="E4577" s="34" t="s">
        <v>28</v>
      </c>
      <c r="F4577" s="34">
        <v>131830</v>
      </c>
      <c r="G4577" s="1" t="s">
        <v>425</v>
      </c>
      <c r="H4577" s="46">
        <v>10000</v>
      </c>
      <c r="I4577" s="46">
        <v>607.92999999999995</v>
      </c>
      <c r="J4577" s="56">
        <v>386</v>
      </c>
      <c r="K4577" s="34"/>
      <c r="L4577" s="34" t="s">
        <v>1124</v>
      </c>
      <c r="M4577" s="5">
        <v>45191</v>
      </c>
      <c r="N4577" s="2" t="s">
        <v>1407</v>
      </c>
      <c r="O4577" s="5">
        <v>45208</v>
      </c>
      <c r="P4577" s="2"/>
      <c r="Q4577" s="2"/>
      <c r="R4577" s="1"/>
      <c r="S4577" s="45"/>
      <c r="T4577" s="31"/>
    </row>
    <row r="4578" spans="1:20" hidden="1" x14ac:dyDescent="0.25">
      <c r="A4578" s="57">
        <v>30682298</v>
      </c>
      <c r="B4578" s="58">
        <v>45194</v>
      </c>
      <c r="C4578" s="2" t="s">
        <v>1182</v>
      </c>
      <c r="D4578" s="59" t="s">
        <v>1074</v>
      </c>
      <c r="E4578" s="34" t="s">
        <v>51</v>
      </c>
      <c r="F4578" s="34">
        <v>131831</v>
      </c>
      <c r="G4578" s="1" t="s">
        <v>422</v>
      </c>
      <c r="H4578" s="46">
        <v>9168.83</v>
      </c>
      <c r="I4578" s="46">
        <v>364.67</v>
      </c>
      <c r="J4578" s="56">
        <v>287</v>
      </c>
      <c r="K4578" s="34"/>
      <c r="L4578" s="34" t="s">
        <v>796</v>
      </c>
      <c r="M4578" s="5">
        <v>45191</v>
      </c>
      <c r="N4578" s="2" t="s">
        <v>1408</v>
      </c>
      <c r="O4578" s="5">
        <v>45208</v>
      </c>
      <c r="P4578" s="2"/>
      <c r="Q4578" s="2"/>
      <c r="R4578" s="1"/>
      <c r="S4578" s="45"/>
      <c r="T4578" s="31"/>
    </row>
    <row r="4579" spans="1:20" hidden="1" x14ac:dyDescent="0.25">
      <c r="A4579" s="57">
        <v>29755198</v>
      </c>
      <c r="B4579" s="58">
        <v>45194</v>
      </c>
      <c r="C4579" s="2" t="s">
        <v>1182</v>
      </c>
      <c r="D4579" s="59" t="s">
        <v>723</v>
      </c>
      <c r="E4579" s="34" t="s">
        <v>5</v>
      </c>
      <c r="F4579" s="34">
        <v>131832</v>
      </c>
      <c r="G4579" s="1" t="s">
        <v>422</v>
      </c>
      <c r="H4579" s="46">
        <v>7549</v>
      </c>
      <c r="I4579" s="46">
        <v>252.52</v>
      </c>
      <c r="J4579" s="56">
        <v>268</v>
      </c>
      <c r="K4579" s="34"/>
      <c r="L4579" s="34" t="s">
        <v>659</v>
      </c>
      <c r="M4579" s="5">
        <v>45191</v>
      </c>
      <c r="N4579" s="2" t="s">
        <v>1408</v>
      </c>
      <c r="O4579" s="5">
        <v>45208</v>
      </c>
      <c r="P4579" s="2"/>
      <c r="Q4579" s="2"/>
      <c r="R4579" s="1"/>
      <c r="S4579" s="45"/>
      <c r="T4579" s="31"/>
    </row>
    <row r="4580" spans="1:20" hidden="1" x14ac:dyDescent="0.25">
      <c r="A4580" s="57">
        <v>30361098</v>
      </c>
      <c r="B4580" s="58">
        <v>45195</v>
      </c>
      <c r="C4580" s="2" t="s">
        <v>1182</v>
      </c>
      <c r="D4580" s="59" t="s">
        <v>1324</v>
      </c>
      <c r="E4580" s="34" t="s">
        <v>94</v>
      </c>
      <c r="F4580" s="34">
        <v>131833</v>
      </c>
      <c r="G4580" s="1" t="s">
        <v>426</v>
      </c>
      <c r="H4580" s="46">
        <v>71000</v>
      </c>
      <c r="I4580" s="46">
        <v>2339.77</v>
      </c>
      <c r="J4580" s="56">
        <v>2568</v>
      </c>
      <c r="K4580" s="34"/>
      <c r="L4580" s="34" t="s">
        <v>76</v>
      </c>
      <c r="M4580" s="5">
        <v>45191</v>
      </c>
      <c r="N4580" s="2" t="s">
        <v>1408</v>
      </c>
      <c r="O4580" s="5">
        <v>45209</v>
      </c>
      <c r="P4580" s="2"/>
      <c r="Q4580" s="2"/>
      <c r="R4580" s="1"/>
      <c r="S4580" s="45"/>
      <c r="T4580" s="31"/>
    </row>
    <row r="4581" spans="1:20" hidden="1" x14ac:dyDescent="0.25">
      <c r="A4581" s="57">
        <v>31016098</v>
      </c>
      <c r="B4581" s="58">
        <v>45194</v>
      </c>
      <c r="C4581" s="2" t="s">
        <v>1182</v>
      </c>
      <c r="D4581" s="59" t="s">
        <v>36</v>
      </c>
      <c r="E4581" s="34" t="s">
        <v>30</v>
      </c>
      <c r="F4581" s="34">
        <v>131834</v>
      </c>
      <c r="G4581" s="1" t="s">
        <v>425</v>
      </c>
      <c r="H4581" s="46">
        <v>12359</v>
      </c>
      <c r="I4581" s="46">
        <v>823.73</v>
      </c>
      <c r="J4581" s="56">
        <v>412</v>
      </c>
      <c r="K4581" s="34"/>
      <c r="L4581" s="34" t="s">
        <v>1124</v>
      </c>
      <c r="M4581" s="5">
        <v>45191</v>
      </c>
      <c r="N4581" s="2" t="s">
        <v>1408</v>
      </c>
      <c r="O4581" s="2">
        <v>45218</v>
      </c>
      <c r="P4581" s="2"/>
      <c r="Q4581" s="2"/>
      <c r="R4581" s="1"/>
      <c r="S4581" s="45"/>
      <c r="T4581" s="31"/>
    </row>
    <row r="4582" spans="1:20" hidden="1" x14ac:dyDescent="0.25">
      <c r="A4582" s="57">
        <v>30237998</v>
      </c>
      <c r="B4582" s="58">
        <v>45194</v>
      </c>
      <c r="C4582" s="2" t="s">
        <v>1182</v>
      </c>
      <c r="D4582" s="59" t="s">
        <v>752</v>
      </c>
      <c r="E4582" s="34" t="s">
        <v>5</v>
      </c>
      <c r="F4582" s="34">
        <v>131835</v>
      </c>
      <c r="G4582" s="1" t="s">
        <v>422</v>
      </c>
      <c r="H4582" s="46">
        <v>6659</v>
      </c>
      <c r="I4582" s="46">
        <v>223.23</v>
      </c>
      <c r="J4582" s="56">
        <v>238</v>
      </c>
      <c r="K4582" s="34"/>
      <c r="L4582" s="34" t="s">
        <v>659</v>
      </c>
      <c r="M4582" s="5">
        <v>45191</v>
      </c>
      <c r="N4582" s="2"/>
      <c r="O4582" s="5">
        <v>45202</v>
      </c>
      <c r="P4582" s="2"/>
      <c r="Q4582" s="2"/>
      <c r="R4582" s="1"/>
      <c r="S4582" s="45"/>
      <c r="T4582" s="31"/>
    </row>
    <row r="4583" spans="1:20" hidden="1" x14ac:dyDescent="0.25">
      <c r="A4583" s="57">
        <v>29955998</v>
      </c>
      <c r="B4583" s="58">
        <v>45194</v>
      </c>
      <c r="C4583" s="2" t="s">
        <v>1182</v>
      </c>
      <c r="D4583" s="59" t="s">
        <v>399</v>
      </c>
      <c r="E4583" s="34" t="s">
        <v>5</v>
      </c>
      <c r="F4583" s="34">
        <v>131836</v>
      </c>
      <c r="G4583" s="1" t="s">
        <v>422</v>
      </c>
      <c r="H4583" s="46">
        <v>8663.4599999999991</v>
      </c>
      <c r="I4583" s="46">
        <v>295.33</v>
      </c>
      <c r="J4583" s="56">
        <v>326</v>
      </c>
      <c r="K4583" s="34"/>
      <c r="L4583" s="34" t="s">
        <v>659</v>
      </c>
      <c r="M4583" s="5">
        <v>45191</v>
      </c>
      <c r="N4583" s="2" t="s">
        <v>1408</v>
      </c>
      <c r="O4583" s="5">
        <v>45203</v>
      </c>
      <c r="P4583" s="2"/>
      <c r="Q4583" s="2"/>
      <c r="R4583" s="1"/>
      <c r="S4583" s="45"/>
      <c r="T4583" s="31"/>
    </row>
    <row r="4584" spans="1:20" hidden="1" x14ac:dyDescent="0.25">
      <c r="A4584" s="57">
        <v>29838898</v>
      </c>
      <c r="B4584" s="58">
        <v>45194</v>
      </c>
      <c r="C4584" s="2" t="s">
        <v>1182</v>
      </c>
      <c r="D4584" s="59" t="s">
        <v>1247</v>
      </c>
      <c r="E4584" s="34" t="s">
        <v>5</v>
      </c>
      <c r="F4584" s="34">
        <v>131837</v>
      </c>
      <c r="G4584" s="1" t="s">
        <v>422</v>
      </c>
      <c r="H4584" s="46">
        <v>12299</v>
      </c>
      <c r="I4584" s="46">
        <v>419.02</v>
      </c>
      <c r="J4584" s="56">
        <v>462</v>
      </c>
      <c r="K4584" s="34"/>
      <c r="L4584" s="34" t="s">
        <v>659</v>
      </c>
      <c r="M4584" s="5">
        <v>45191</v>
      </c>
      <c r="N4584" s="2"/>
      <c r="O4584" s="5">
        <v>45201</v>
      </c>
      <c r="P4584" s="2"/>
      <c r="Q4584" s="2"/>
      <c r="R4584" s="1"/>
      <c r="S4584" s="45"/>
      <c r="T4584" s="31"/>
    </row>
    <row r="4585" spans="1:20" hidden="1" x14ac:dyDescent="0.25">
      <c r="A4585" s="57">
        <v>29574498</v>
      </c>
      <c r="B4585" s="58">
        <v>45194</v>
      </c>
      <c r="C4585" s="2" t="s">
        <v>1182</v>
      </c>
      <c r="D4585" s="59" t="s">
        <v>319</v>
      </c>
      <c r="E4585" s="34" t="s">
        <v>30</v>
      </c>
      <c r="F4585" s="34">
        <v>131838</v>
      </c>
      <c r="G4585" s="1" t="s">
        <v>425</v>
      </c>
      <c r="H4585" s="46">
        <v>9484.9</v>
      </c>
      <c r="I4585" s="46">
        <v>735.47</v>
      </c>
      <c r="J4585" s="56">
        <v>365</v>
      </c>
      <c r="K4585" s="34"/>
      <c r="L4585" s="34" t="s">
        <v>1124</v>
      </c>
      <c r="M4585" s="5">
        <v>45191</v>
      </c>
      <c r="N4585" s="2" t="s">
        <v>1407</v>
      </c>
      <c r="O4585" s="5">
        <v>45215</v>
      </c>
      <c r="P4585" s="2"/>
      <c r="Q4585" s="2"/>
      <c r="R4585" s="1"/>
      <c r="S4585" s="45"/>
      <c r="T4585" s="31"/>
    </row>
    <row r="4586" spans="1:20" hidden="1" x14ac:dyDescent="0.25">
      <c r="A4586" s="57">
        <v>31015698</v>
      </c>
      <c r="B4586" s="58">
        <v>45194</v>
      </c>
      <c r="C4586" s="2" t="s">
        <v>1182</v>
      </c>
      <c r="D4586" s="59" t="s">
        <v>758</v>
      </c>
      <c r="E4586" s="34" t="s">
        <v>5</v>
      </c>
      <c r="F4586" s="34">
        <v>131839</v>
      </c>
      <c r="G4586" s="1" t="s">
        <v>422</v>
      </c>
      <c r="H4586" s="46">
        <v>6463.71</v>
      </c>
      <c r="I4586" s="46">
        <v>215.17</v>
      </c>
      <c r="J4586" s="56">
        <v>226</v>
      </c>
      <c r="K4586" s="34"/>
      <c r="L4586" s="34" t="s">
        <v>659</v>
      </c>
      <c r="M4586" s="5">
        <v>45191</v>
      </c>
      <c r="N4586" s="2"/>
      <c r="O4586" s="5">
        <v>45198</v>
      </c>
      <c r="P4586" s="2"/>
      <c r="Q4586" s="2"/>
      <c r="R4586" s="1"/>
      <c r="S4586" s="45"/>
      <c r="T4586" s="31"/>
    </row>
    <row r="4587" spans="1:20" hidden="1" x14ac:dyDescent="0.25">
      <c r="A4587" s="57">
        <v>31199198</v>
      </c>
      <c r="B4587" s="58">
        <v>45194</v>
      </c>
      <c r="C4587" s="2" t="s">
        <v>1182</v>
      </c>
      <c r="D4587" s="59" t="s">
        <v>1317</v>
      </c>
      <c r="E4587" s="34" t="s">
        <v>51</v>
      </c>
      <c r="F4587" s="34">
        <v>131840</v>
      </c>
      <c r="G4587" s="1" t="s">
        <v>422</v>
      </c>
      <c r="H4587" s="46">
        <v>7651.71</v>
      </c>
      <c r="I4587" s="46">
        <v>315</v>
      </c>
      <c r="J4587" s="56">
        <v>252</v>
      </c>
      <c r="K4587" s="34"/>
      <c r="L4587" s="34" t="s">
        <v>796</v>
      </c>
      <c r="M4587" s="5">
        <v>45191</v>
      </c>
      <c r="N4587" s="2" t="s">
        <v>1407</v>
      </c>
      <c r="O4587" s="5">
        <v>45208</v>
      </c>
      <c r="P4587" s="2"/>
      <c r="Q4587" s="2"/>
      <c r="R4587" s="1"/>
      <c r="S4587" s="45"/>
      <c r="T4587" s="31"/>
    </row>
    <row r="4588" spans="1:20" hidden="1" x14ac:dyDescent="0.25">
      <c r="A4588" s="57">
        <v>29724198</v>
      </c>
      <c r="B4588" s="58">
        <v>45194</v>
      </c>
      <c r="C4588" s="2" t="s">
        <v>1182</v>
      </c>
      <c r="D4588" s="59" t="s">
        <v>461</v>
      </c>
      <c r="E4588" s="34" t="s">
        <v>51</v>
      </c>
      <c r="F4588" s="34">
        <v>131841</v>
      </c>
      <c r="G4588" s="1" t="s">
        <v>422</v>
      </c>
      <c r="H4588" s="46">
        <v>15109</v>
      </c>
      <c r="I4588" s="46">
        <v>846.36</v>
      </c>
      <c r="J4588" s="56">
        <v>568</v>
      </c>
      <c r="K4588" s="34"/>
      <c r="L4588" s="34" t="s">
        <v>796</v>
      </c>
      <c r="M4588" s="5">
        <v>45191</v>
      </c>
      <c r="N4588" s="2" t="s">
        <v>1408</v>
      </c>
      <c r="O4588" s="5">
        <v>45208</v>
      </c>
      <c r="P4588" s="2"/>
      <c r="Q4588" s="2"/>
      <c r="R4588" s="1"/>
      <c r="S4588" s="45"/>
      <c r="T4588" s="31"/>
    </row>
    <row r="4589" spans="1:20" hidden="1" x14ac:dyDescent="0.25">
      <c r="A4589" s="57">
        <v>30011398</v>
      </c>
      <c r="B4589" s="58">
        <v>45194</v>
      </c>
      <c r="C4589" s="2" t="s">
        <v>1182</v>
      </c>
      <c r="D4589" s="59" t="s">
        <v>141</v>
      </c>
      <c r="E4589" s="34" t="s">
        <v>30</v>
      </c>
      <c r="F4589" s="34">
        <v>131842</v>
      </c>
      <c r="G4589" s="1" t="s">
        <v>425</v>
      </c>
      <c r="H4589" s="46">
        <v>14701</v>
      </c>
      <c r="I4589" s="46">
        <v>1015.97</v>
      </c>
      <c r="J4589" s="56">
        <v>524</v>
      </c>
      <c r="K4589" s="34"/>
      <c r="L4589" s="34" t="s">
        <v>1124</v>
      </c>
      <c r="M4589" s="5">
        <v>45191</v>
      </c>
      <c r="N4589" s="2" t="s">
        <v>1407</v>
      </c>
      <c r="O4589" s="5">
        <v>45219</v>
      </c>
      <c r="P4589" s="2"/>
      <c r="Q4589" s="2"/>
      <c r="R4589" s="1"/>
      <c r="S4589" s="45"/>
      <c r="T4589" s="31"/>
    </row>
    <row r="4590" spans="1:20" hidden="1" x14ac:dyDescent="0.25">
      <c r="A4590" s="57"/>
      <c r="B4590" s="58">
        <v>45194</v>
      </c>
      <c r="C4590" s="2" t="s">
        <v>1182</v>
      </c>
      <c r="D4590" s="59" t="s">
        <v>19</v>
      </c>
      <c r="E4590" s="34" t="s">
        <v>20</v>
      </c>
      <c r="F4590" s="34">
        <v>131867</v>
      </c>
      <c r="G4590" s="1" t="s">
        <v>423</v>
      </c>
      <c r="H4590" s="46">
        <v>8225.93</v>
      </c>
      <c r="I4590" s="46">
        <v>112.13</v>
      </c>
      <c r="J4590" s="56">
        <v>24.038</v>
      </c>
      <c r="K4590" s="34"/>
      <c r="L4590" s="34" t="s">
        <v>61</v>
      </c>
      <c r="M4590" s="5">
        <v>45194</v>
      </c>
      <c r="N4590" s="2" t="s">
        <v>1408</v>
      </c>
      <c r="O4590" s="5" t="s">
        <v>1306</v>
      </c>
      <c r="P4590" s="2"/>
      <c r="Q4590" s="2"/>
      <c r="R4590" s="1"/>
      <c r="S4590" s="45"/>
      <c r="T4590" s="31"/>
    </row>
    <row r="4591" spans="1:20" hidden="1" x14ac:dyDescent="0.25">
      <c r="A4591" s="57">
        <v>31920199</v>
      </c>
      <c r="B4591" s="58">
        <v>45195</v>
      </c>
      <c r="C4591" s="2" t="s">
        <v>1182</v>
      </c>
      <c r="D4591" s="59" t="s">
        <v>233</v>
      </c>
      <c r="E4591" s="34" t="s">
        <v>30</v>
      </c>
      <c r="F4591" s="34">
        <v>131874</v>
      </c>
      <c r="G4591" s="1" t="s">
        <v>425</v>
      </c>
      <c r="H4591" s="46">
        <v>1502.31</v>
      </c>
      <c r="I4591" s="46">
        <v>204.06</v>
      </c>
      <c r="J4591" s="56">
        <v>83.5</v>
      </c>
      <c r="K4591" s="34"/>
      <c r="L4591" s="34" t="s">
        <v>959</v>
      </c>
      <c r="M4591" s="5">
        <v>45194</v>
      </c>
      <c r="N4591" s="2" t="s">
        <v>1482</v>
      </c>
      <c r="O4591" s="5">
        <v>45215</v>
      </c>
      <c r="P4591" s="2"/>
      <c r="Q4591" s="2"/>
      <c r="R4591" s="1"/>
      <c r="S4591" s="45"/>
      <c r="T4591" s="31"/>
    </row>
    <row r="4592" spans="1:20" hidden="1" x14ac:dyDescent="0.25">
      <c r="A4592" s="57">
        <v>31968499</v>
      </c>
      <c r="B4592" s="58">
        <v>45194</v>
      </c>
      <c r="C4592" s="2" t="s">
        <v>1182</v>
      </c>
      <c r="D4592" s="59" t="s">
        <v>132</v>
      </c>
      <c r="E4592" s="34" t="s">
        <v>88</v>
      </c>
      <c r="F4592" s="34">
        <v>131875</v>
      </c>
      <c r="G4592" s="1" t="s">
        <v>423</v>
      </c>
      <c r="H4592" s="46">
        <v>645.07000000000005</v>
      </c>
      <c r="I4592" s="46">
        <v>70.56</v>
      </c>
      <c r="J4592" s="56">
        <v>28.5</v>
      </c>
      <c r="K4592" s="34"/>
      <c r="L4592" s="34" t="s">
        <v>61</v>
      </c>
      <c r="M4592" s="5">
        <v>45194</v>
      </c>
      <c r="N4592" s="2" t="s">
        <v>1407</v>
      </c>
      <c r="O4592" s="5" t="str">
        <f>VLOOKUP(F:F,[1]Notas!$A:$G,5,FALSE)</f>
        <v>09/10/2023</v>
      </c>
      <c r="P4592" s="2"/>
      <c r="Q4592" s="2"/>
      <c r="R4592" s="1"/>
      <c r="S4592" s="45"/>
      <c r="T4592" s="31"/>
    </row>
    <row r="4593" spans="1:20" hidden="1" x14ac:dyDescent="0.25">
      <c r="A4593" s="57">
        <v>31247398</v>
      </c>
      <c r="B4593" s="58">
        <v>45198</v>
      </c>
      <c r="C4593" s="2" t="s">
        <v>1182</v>
      </c>
      <c r="D4593" s="59" t="s">
        <v>130</v>
      </c>
      <c r="E4593" s="34" t="s">
        <v>16</v>
      </c>
      <c r="F4593" s="34">
        <v>131882</v>
      </c>
      <c r="G4593" s="1" t="s">
        <v>423</v>
      </c>
      <c r="H4593" s="46">
        <v>189564.1</v>
      </c>
      <c r="I4593" s="46">
        <v>8342.4</v>
      </c>
      <c r="J4593" s="56">
        <v>7160</v>
      </c>
      <c r="K4593" s="34"/>
      <c r="L4593" s="34" t="s">
        <v>800</v>
      </c>
      <c r="M4593" s="5">
        <v>45194</v>
      </c>
      <c r="N4593" s="2" t="s">
        <v>1407</v>
      </c>
      <c r="O4593" s="5">
        <v>45205</v>
      </c>
      <c r="P4593" s="2"/>
      <c r="Q4593" s="2"/>
      <c r="R4593" s="1"/>
      <c r="S4593" s="45"/>
      <c r="T4593" s="31"/>
    </row>
    <row r="4594" spans="1:20" hidden="1" x14ac:dyDescent="0.25">
      <c r="A4594" s="57">
        <v>31478398</v>
      </c>
      <c r="B4594" s="58">
        <v>45202</v>
      </c>
      <c r="C4594" s="2" t="s">
        <v>1182</v>
      </c>
      <c r="D4594" s="59" t="s">
        <v>922</v>
      </c>
      <c r="E4594" s="34" t="s">
        <v>80</v>
      </c>
      <c r="F4594" s="34">
        <v>131883</v>
      </c>
      <c r="G4594" s="1" t="s">
        <v>423</v>
      </c>
      <c r="H4594" s="46">
        <v>17839</v>
      </c>
      <c r="I4594" s="46">
        <v>377.49</v>
      </c>
      <c r="J4594" s="56">
        <v>655</v>
      </c>
      <c r="K4594" s="34"/>
      <c r="L4594" s="34" t="s">
        <v>799</v>
      </c>
      <c r="M4594" s="5">
        <v>45194</v>
      </c>
      <c r="N4594" s="2" t="s">
        <v>1408</v>
      </c>
      <c r="O4594" s="5">
        <v>45203</v>
      </c>
      <c r="P4594" s="5"/>
      <c r="Q4594" s="2"/>
      <c r="R4594" s="1"/>
      <c r="S4594" s="45"/>
      <c r="T4594" s="31"/>
    </row>
    <row r="4595" spans="1:20" hidden="1" x14ac:dyDescent="0.25">
      <c r="A4595" s="57">
        <v>30188398</v>
      </c>
      <c r="B4595" s="58">
        <v>45194</v>
      </c>
      <c r="C4595" s="2" t="s">
        <v>1182</v>
      </c>
      <c r="D4595" s="59" t="s">
        <v>1318</v>
      </c>
      <c r="E4595" s="34" t="s">
        <v>51</v>
      </c>
      <c r="F4595" s="34">
        <v>131884</v>
      </c>
      <c r="G4595" s="1" t="s">
        <v>422</v>
      </c>
      <c r="H4595" s="46">
        <v>14750</v>
      </c>
      <c r="I4595" s="46">
        <v>826.36</v>
      </c>
      <c r="J4595" s="56">
        <v>552</v>
      </c>
      <c r="K4595" s="34"/>
      <c r="L4595" s="34" t="s">
        <v>796</v>
      </c>
      <c r="M4595" s="5">
        <v>45194</v>
      </c>
      <c r="N4595" s="2" t="s">
        <v>1407</v>
      </c>
      <c r="O4595" s="5">
        <v>45215</v>
      </c>
      <c r="P4595" s="2"/>
      <c r="Q4595" s="2"/>
      <c r="R4595" s="1"/>
      <c r="S4595" s="45"/>
      <c r="T4595" s="31"/>
    </row>
    <row r="4596" spans="1:20" hidden="1" x14ac:dyDescent="0.25">
      <c r="A4596" s="57">
        <v>31352998</v>
      </c>
      <c r="B4596" s="58">
        <v>45195</v>
      </c>
      <c r="C4596" s="2" t="s">
        <v>1182</v>
      </c>
      <c r="D4596" s="59" t="s">
        <v>37</v>
      </c>
      <c r="E4596" s="34" t="s">
        <v>30</v>
      </c>
      <c r="F4596" s="34">
        <v>131885</v>
      </c>
      <c r="G4596" s="1" t="s">
        <v>425</v>
      </c>
      <c r="H4596" s="46">
        <v>8483.31</v>
      </c>
      <c r="I4596" s="86">
        <v>719.49</v>
      </c>
      <c r="J4596" s="56">
        <v>297</v>
      </c>
      <c r="K4596" s="34"/>
      <c r="L4596" s="34" t="s">
        <v>959</v>
      </c>
      <c r="M4596" s="5">
        <v>45194</v>
      </c>
      <c r="N4596" s="2" t="s">
        <v>1407</v>
      </c>
      <c r="O4596" s="5">
        <v>45215</v>
      </c>
      <c r="P4596" s="2"/>
      <c r="Q4596" s="2"/>
      <c r="R4596" s="1"/>
      <c r="S4596" s="45"/>
      <c r="T4596" s="31"/>
    </row>
    <row r="4597" spans="1:20" hidden="1" x14ac:dyDescent="0.25">
      <c r="A4597" s="57">
        <v>31479398</v>
      </c>
      <c r="B4597" s="58">
        <v>45194</v>
      </c>
      <c r="C4597" s="2" t="s">
        <v>1182</v>
      </c>
      <c r="D4597" s="59" t="s">
        <v>752</v>
      </c>
      <c r="E4597" s="34" t="s">
        <v>5</v>
      </c>
      <c r="F4597" s="34">
        <v>131886</v>
      </c>
      <c r="G4597" s="1" t="s">
        <v>422</v>
      </c>
      <c r="H4597" s="46">
        <v>8350</v>
      </c>
      <c r="I4597" s="46">
        <v>287.88</v>
      </c>
      <c r="J4597" s="56">
        <v>325</v>
      </c>
      <c r="K4597" s="34"/>
      <c r="L4597" s="34" t="s">
        <v>659</v>
      </c>
      <c r="M4597" s="5">
        <v>45194</v>
      </c>
      <c r="N4597" s="2"/>
      <c r="O4597" s="5">
        <v>45202</v>
      </c>
      <c r="P4597" s="2"/>
      <c r="Q4597" s="2"/>
      <c r="R4597" s="1"/>
      <c r="S4597" s="45"/>
      <c r="T4597" s="31"/>
    </row>
    <row r="4598" spans="1:20" hidden="1" x14ac:dyDescent="0.25">
      <c r="A4598" s="57">
        <v>29582198</v>
      </c>
      <c r="B4598" s="58">
        <v>45196</v>
      </c>
      <c r="C4598" s="2" t="s">
        <v>1182</v>
      </c>
      <c r="D4598" s="59" t="s">
        <v>41</v>
      </c>
      <c r="E4598" s="34" t="s">
        <v>30</v>
      </c>
      <c r="F4598" s="34">
        <v>131887</v>
      </c>
      <c r="G4598" s="1" t="s">
        <v>425</v>
      </c>
      <c r="H4598" s="46">
        <v>40495.120000000003</v>
      </c>
      <c r="I4598" s="46">
        <v>1472.55</v>
      </c>
      <c r="J4598" s="56">
        <v>1182</v>
      </c>
      <c r="K4598" s="34"/>
      <c r="L4598" s="34" t="s">
        <v>76</v>
      </c>
      <c r="M4598" s="5">
        <v>45194</v>
      </c>
      <c r="N4598" s="2" t="s">
        <v>1407</v>
      </c>
      <c r="O4598" s="5">
        <v>45210</v>
      </c>
      <c r="P4598" s="2"/>
      <c r="Q4598" s="2"/>
      <c r="R4598" s="1"/>
      <c r="S4598" s="45"/>
      <c r="T4598" s="31"/>
    </row>
    <row r="4599" spans="1:20" hidden="1" x14ac:dyDescent="0.25">
      <c r="A4599" s="57">
        <v>29542498</v>
      </c>
      <c r="B4599" s="58">
        <v>45194</v>
      </c>
      <c r="C4599" s="2" t="s">
        <v>1182</v>
      </c>
      <c r="D4599" s="59" t="s">
        <v>1311</v>
      </c>
      <c r="E4599" s="34" t="s">
        <v>5</v>
      </c>
      <c r="F4599" s="34">
        <v>131889</v>
      </c>
      <c r="G4599" s="1" t="s">
        <v>422</v>
      </c>
      <c r="H4599" s="46">
        <v>4349</v>
      </c>
      <c r="I4599" s="46">
        <v>280.52</v>
      </c>
      <c r="J4599" s="56">
        <v>137</v>
      </c>
      <c r="K4599" s="34"/>
      <c r="L4599" s="34" t="s">
        <v>659</v>
      </c>
      <c r="M4599" s="5">
        <v>45194</v>
      </c>
      <c r="N4599" s="2" t="s">
        <v>1407</v>
      </c>
      <c r="O4599" s="5">
        <v>45203</v>
      </c>
      <c r="P4599" s="2"/>
      <c r="Q4599" s="2"/>
      <c r="R4599" s="1"/>
      <c r="S4599" s="45"/>
      <c r="T4599" s="31"/>
    </row>
    <row r="4600" spans="1:20" hidden="1" x14ac:dyDescent="0.25">
      <c r="A4600" s="57">
        <v>29745898</v>
      </c>
      <c r="B4600" s="58">
        <v>45195</v>
      </c>
      <c r="C4600" s="2" t="s">
        <v>1182</v>
      </c>
      <c r="D4600" s="59" t="s">
        <v>1192</v>
      </c>
      <c r="E4600" s="34" t="s">
        <v>33</v>
      </c>
      <c r="F4600" s="34">
        <v>131890</v>
      </c>
      <c r="G4600" s="1" t="s">
        <v>425</v>
      </c>
      <c r="H4600" s="46">
        <v>33090</v>
      </c>
      <c r="I4600" s="46">
        <v>1128.07</v>
      </c>
      <c r="J4600" s="56">
        <v>1239</v>
      </c>
      <c r="K4600" s="34"/>
      <c r="L4600" s="34" t="s">
        <v>76</v>
      </c>
      <c r="M4600" s="5">
        <v>45194</v>
      </c>
      <c r="N4600" s="2" t="s">
        <v>1408</v>
      </c>
      <c r="O4600" s="5">
        <v>45208</v>
      </c>
      <c r="P4600" s="2"/>
      <c r="Q4600" s="2"/>
      <c r="R4600" s="1"/>
      <c r="S4600" s="45"/>
      <c r="T4600" s="31"/>
    </row>
    <row r="4601" spans="1:20" hidden="1" x14ac:dyDescent="0.25">
      <c r="A4601" s="57">
        <v>29861098</v>
      </c>
      <c r="B4601" s="58">
        <v>45197</v>
      </c>
      <c r="C4601" s="2" t="s">
        <v>1182</v>
      </c>
      <c r="D4601" s="59" t="s">
        <v>719</v>
      </c>
      <c r="E4601" s="34" t="s">
        <v>6</v>
      </c>
      <c r="F4601" s="34">
        <v>131891</v>
      </c>
      <c r="G4601" s="1" t="s">
        <v>422</v>
      </c>
      <c r="H4601" s="46">
        <v>116000</v>
      </c>
      <c r="I4601" s="46">
        <v>3480</v>
      </c>
      <c r="J4601" s="56">
        <v>4764.32</v>
      </c>
      <c r="K4601" s="34"/>
      <c r="L4601" s="34" t="s">
        <v>655</v>
      </c>
      <c r="M4601" s="5">
        <v>45194</v>
      </c>
      <c r="N4601" s="2" t="s">
        <v>1408</v>
      </c>
      <c r="O4601" s="5" t="s">
        <v>1305</v>
      </c>
      <c r="P4601" s="2"/>
      <c r="Q4601" s="2"/>
      <c r="R4601" s="1"/>
      <c r="S4601" s="45"/>
      <c r="T4601" s="31"/>
    </row>
    <row r="4602" spans="1:20" hidden="1" x14ac:dyDescent="0.25">
      <c r="A4602" s="57">
        <v>30090398</v>
      </c>
      <c r="B4602" s="58">
        <v>45195</v>
      </c>
      <c r="C4602" s="2" t="s">
        <v>1182</v>
      </c>
      <c r="D4602" s="59" t="s">
        <v>746</v>
      </c>
      <c r="E4602" s="34" t="s">
        <v>91</v>
      </c>
      <c r="F4602" s="34">
        <v>131892</v>
      </c>
      <c r="G4602" s="1" t="s">
        <v>426</v>
      </c>
      <c r="H4602" s="46">
        <v>46858.26</v>
      </c>
      <c r="I4602" s="46">
        <v>1597.44</v>
      </c>
      <c r="J4602" s="56">
        <v>1855</v>
      </c>
      <c r="K4602" s="34"/>
      <c r="L4602" s="34" t="s">
        <v>76</v>
      </c>
      <c r="M4602" s="5">
        <v>45194</v>
      </c>
      <c r="N4602" s="2" t="s">
        <v>1408</v>
      </c>
      <c r="O4602" s="5">
        <v>45209</v>
      </c>
      <c r="P4602" s="2"/>
      <c r="Q4602" s="2"/>
      <c r="R4602" s="1"/>
      <c r="S4602" s="45"/>
      <c r="T4602" s="31"/>
    </row>
    <row r="4603" spans="1:20" hidden="1" x14ac:dyDescent="0.25">
      <c r="A4603" s="57">
        <v>30672498</v>
      </c>
      <c r="B4603" s="58">
        <v>45195</v>
      </c>
      <c r="C4603" s="2" t="s">
        <v>1182</v>
      </c>
      <c r="D4603" s="59" t="s">
        <v>250</v>
      </c>
      <c r="E4603" s="34" t="s">
        <v>33</v>
      </c>
      <c r="F4603" s="34">
        <v>131893</v>
      </c>
      <c r="G4603" s="1" t="s">
        <v>425</v>
      </c>
      <c r="H4603" s="46">
        <v>50000</v>
      </c>
      <c r="I4603" s="46">
        <v>1615.22</v>
      </c>
      <c r="J4603" s="56">
        <v>1735</v>
      </c>
      <c r="K4603" s="34"/>
      <c r="L4603" s="34" t="s">
        <v>842</v>
      </c>
      <c r="M4603" s="5">
        <v>45194</v>
      </c>
      <c r="N4603" s="2" t="s">
        <v>1407</v>
      </c>
      <c r="O4603" s="5"/>
      <c r="P4603" s="2"/>
      <c r="Q4603" s="2"/>
      <c r="R4603" s="1"/>
      <c r="S4603" s="45"/>
      <c r="T4603" s="31"/>
    </row>
    <row r="4604" spans="1:20" hidden="1" x14ac:dyDescent="0.25">
      <c r="A4604" s="57">
        <v>30838198</v>
      </c>
      <c r="B4604" s="58">
        <v>45196</v>
      </c>
      <c r="C4604" s="2" t="s">
        <v>1182</v>
      </c>
      <c r="D4604" s="59" t="s">
        <v>125</v>
      </c>
      <c r="E4604" s="34" t="s">
        <v>30</v>
      </c>
      <c r="F4604" s="34">
        <v>131894</v>
      </c>
      <c r="G4604" s="1" t="s">
        <v>425</v>
      </c>
      <c r="H4604" s="46">
        <v>13000</v>
      </c>
      <c r="I4604" s="46">
        <v>827.89</v>
      </c>
      <c r="J4604" s="56">
        <v>506</v>
      </c>
      <c r="K4604" s="34"/>
      <c r="L4604" s="34" t="s">
        <v>1358</v>
      </c>
      <c r="M4604" s="5">
        <v>45194</v>
      </c>
      <c r="N4604" s="2" t="s">
        <v>1408</v>
      </c>
      <c r="O4604" s="5">
        <v>45201</v>
      </c>
      <c r="P4604" s="2"/>
      <c r="Q4604" s="2"/>
      <c r="R4604" s="1"/>
      <c r="S4604" s="45"/>
      <c r="T4604" s="31"/>
    </row>
    <row r="4605" spans="1:20" hidden="1" x14ac:dyDescent="0.25">
      <c r="A4605" s="57">
        <v>29753498</v>
      </c>
      <c r="B4605" s="58">
        <v>45197</v>
      </c>
      <c r="C4605" s="2" t="s">
        <v>1182</v>
      </c>
      <c r="D4605" s="59" t="s">
        <v>391</v>
      </c>
      <c r="E4605" s="34" t="s">
        <v>420</v>
      </c>
      <c r="F4605" s="34">
        <v>131900</v>
      </c>
      <c r="G4605" s="1" t="s">
        <v>424</v>
      </c>
      <c r="H4605" s="46">
        <v>15406.65</v>
      </c>
      <c r="I4605" s="86">
        <v>1469.69</v>
      </c>
      <c r="J4605" s="56">
        <v>568</v>
      </c>
      <c r="K4605" s="34"/>
      <c r="L4605" s="34" t="s">
        <v>959</v>
      </c>
      <c r="M4605" s="5">
        <v>45194</v>
      </c>
      <c r="N4605" s="2" t="s">
        <v>1407</v>
      </c>
      <c r="O4605" s="5">
        <v>45222</v>
      </c>
      <c r="P4605" s="2"/>
      <c r="Q4605" s="2"/>
      <c r="R4605" s="1"/>
      <c r="S4605" s="45"/>
      <c r="T4605" s="31"/>
    </row>
    <row r="4606" spans="1:20" hidden="1" x14ac:dyDescent="0.25">
      <c r="A4606" s="57">
        <v>30840998</v>
      </c>
      <c r="B4606" s="58">
        <v>45194</v>
      </c>
      <c r="C4606" s="2" t="s">
        <v>1182</v>
      </c>
      <c r="D4606" s="59" t="s">
        <v>181</v>
      </c>
      <c r="E4606" s="34" t="s">
        <v>5</v>
      </c>
      <c r="F4606" s="34">
        <v>131901</v>
      </c>
      <c r="G4606" s="1" t="s">
        <v>422</v>
      </c>
      <c r="H4606" s="46">
        <v>6704.5</v>
      </c>
      <c r="I4606" s="46">
        <v>426.33</v>
      </c>
      <c r="J4606" s="56">
        <v>201</v>
      </c>
      <c r="K4606" s="34"/>
      <c r="L4606" s="34" t="s">
        <v>659</v>
      </c>
      <c r="M4606" s="5">
        <v>45194</v>
      </c>
      <c r="N4606" s="2" t="s">
        <v>1407</v>
      </c>
      <c r="O4606" s="5">
        <v>45215</v>
      </c>
      <c r="P4606" s="2"/>
      <c r="Q4606" s="2"/>
      <c r="R4606" s="1"/>
      <c r="S4606" s="45"/>
      <c r="T4606" s="31"/>
    </row>
    <row r="4607" spans="1:20" hidden="1" x14ac:dyDescent="0.25">
      <c r="A4607" s="57">
        <v>30860898</v>
      </c>
      <c r="B4607" s="58">
        <v>45201</v>
      </c>
      <c r="C4607" s="2" t="s">
        <v>1182</v>
      </c>
      <c r="D4607" s="59" t="s">
        <v>888</v>
      </c>
      <c r="E4607" s="34" t="s">
        <v>49</v>
      </c>
      <c r="F4607" s="34">
        <v>131902</v>
      </c>
      <c r="G4607" s="1" t="s">
        <v>424</v>
      </c>
      <c r="H4607" s="46">
        <v>117000</v>
      </c>
      <c r="I4607" s="46">
        <v>8504.9699999999993</v>
      </c>
      <c r="J4607" s="56">
        <v>4565</v>
      </c>
      <c r="K4607" s="34"/>
      <c r="L4607" s="34" t="s">
        <v>844</v>
      </c>
      <c r="M4607" s="5">
        <v>45194</v>
      </c>
      <c r="N4607" s="2" t="s">
        <v>1407</v>
      </c>
      <c r="O4607" s="5">
        <v>45219</v>
      </c>
      <c r="P4607" s="2"/>
      <c r="Q4607" s="2"/>
      <c r="R4607" s="1"/>
      <c r="S4607" s="45"/>
      <c r="T4607" s="31"/>
    </row>
    <row r="4608" spans="1:20" hidden="1" x14ac:dyDescent="0.25">
      <c r="A4608" s="57">
        <v>30882998</v>
      </c>
      <c r="B4608" s="58">
        <v>45195</v>
      </c>
      <c r="C4608" s="2" t="s">
        <v>1182</v>
      </c>
      <c r="D4608" s="59" t="s">
        <v>295</v>
      </c>
      <c r="E4608" s="34" t="s">
        <v>6</v>
      </c>
      <c r="F4608" s="34">
        <v>131903</v>
      </c>
      <c r="G4608" s="1" t="s">
        <v>422</v>
      </c>
      <c r="H4608" s="46">
        <v>10950</v>
      </c>
      <c r="I4608" s="46">
        <v>328.5</v>
      </c>
      <c r="J4608" s="56">
        <v>318</v>
      </c>
      <c r="K4608" s="34"/>
      <c r="L4608" s="34" t="s">
        <v>655</v>
      </c>
      <c r="M4608" s="5">
        <v>45194</v>
      </c>
      <c r="N4608" s="2" t="s">
        <v>1408</v>
      </c>
      <c r="O4608" s="5" t="s">
        <v>1304</v>
      </c>
      <c r="P4608" s="2"/>
      <c r="Q4608" s="2"/>
      <c r="R4608" s="1"/>
      <c r="S4608" s="45"/>
      <c r="T4608" s="31"/>
    </row>
    <row r="4609" spans="1:20" hidden="1" x14ac:dyDescent="0.25">
      <c r="A4609" s="57">
        <v>31891498</v>
      </c>
      <c r="B4609" s="58">
        <v>45194</v>
      </c>
      <c r="C4609" s="2" t="s">
        <v>1182</v>
      </c>
      <c r="D4609" s="59" t="s">
        <v>801</v>
      </c>
      <c r="E4609" s="34" t="s">
        <v>143</v>
      </c>
      <c r="F4609" s="34">
        <v>131904</v>
      </c>
      <c r="G4609" s="1" t="s">
        <v>424</v>
      </c>
      <c r="H4609" s="46">
        <v>34350</v>
      </c>
      <c r="I4609" s="46">
        <v>3558.32</v>
      </c>
      <c r="J4609" s="56">
        <v>1207</v>
      </c>
      <c r="K4609" s="34"/>
      <c r="L4609" s="34" t="s">
        <v>1124</v>
      </c>
      <c r="M4609" s="5">
        <v>45194</v>
      </c>
      <c r="N4609" s="2" t="s">
        <v>1407</v>
      </c>
      <c r="O4609" s="5">
        <v>45217</v>
      </c>
      <c r="P4609" s="2"/>
      <c r="Q4609" s="2"/>
      <c r="R4609" s="1"/>
      <c r="S4609" s="45"/>
      <c r="T4609" s="31"/>
    </row>
    <row r="4610" spans="1:20" hidden="1" x14ac:dyDescent="0.25">
      <c r="A4610" s="57">
        <v>30871898</v>
      </c>
      <c r="B4610" s="58">
        <v>45196</v>
      </c>
      <c r="C4610" s="2" t="s">
        <v>1182</v>
      </c>
      <c r="D4610" s="59" t="s">
        <v>123</v>
      </c>
      <c r="E4610" s="34" t="s">
        <v>30</v>
      </c>
      <c r="F4610" s="34">
        <v>131906</v>
      </c>
      <c r="G4610" s="1" t="s">
        <v>425</v>
      </c>
      <c r="H4610" s="46">
        <v>13962.5</v>
      </c>
      <c r="I4610" s="46">
        <v>889.19</v>
      </c>
      <c r="J4610" s="56">
        <v>487</v>
      </c>
      <c r="K4610" s="34"/>
      <c r="L4610" s="34" t="s">
        <v>1358</v>
      </c>
      <c r="M4610" s="5">
        <v>45194</v>
      </c>
      <c r="N4610" s="2" t="s">
        <v>1408</v>
      </c>
      <c r="O4610" s="5">
        <v>45202</v>
      </c>
      <c r="P4610" s="2"/>
      <c r="Q4610" s="2"/>
      <c r="R4610" s="1"/>
      <c r="S4610" s="45"/>
      <c r="T4610" s="31"/>
    </row>
    <row r="4611" spans="1:20" hidden="1" x14ac:dyDescent="0.25">
      <c r="A4611" s="57">
        <v>30985198</v>
      </c>
      <c r="B4611" s="58">
        <v>45195</v>
      </c>
      <c r="C4611" s="2" t="s">
        <v>1182</v>
      </c>
      <c r="D4611" s="59" t="s">
        <v>4</v>
      </c>
      <c r="E4611" s="34" t="s">
        <v>5</v>
      </c>
      <c r="F4611" s="34">
        <v>131907</v>
      </c>
      <c r="G4611" s="1" t="s">
        <v>422</v>
      </c>
      <c r="H4611" s="46">
        <v>13000</v>
      </c>
      <c r="I4611" s="46">
        <v>841.2</v>
      </c>
      <c r="J4611" s="56">
        <v>422</v>
      </c>
      <c r="K4611" s="34"/>
      <c r="L4611" s="34" t="s">
        <v>659</v>
      </c>
      <c r="M4611" s="5">
        <v>45194</v>
      </c>
      <c r="N4611" s="2" t="s">
        <v>1407</v>
      </c>
      <c r="O4611" s="5">
        <v>45206</v>
      </c>
      <c r="P4611" s="2"/>
      <c r="Q4611" s="2"/>
      <c r="R4611" s="1"/>
      <c r="S4611" s="45"/>
      <c r="T4611" s="31"/>
    </row>
    <row r="4612" spans="1:20" hidden="1" x14ac:dyDescent="0.25">
      <c r="A4612" s="57">
        <v>31289198</v>
      </c>
      <c r="B4612" s="58">
        <v>45194</v>
      </c>
      <c r="C4612" s="2" t="s">
        <v>1182</v>
      </c>
      <c r="D4612" s="59" t="s">
        <v>126</v>
      </c>
      <c r="E4612" s="34" t="s">
        <v>26</v>
      </c>
      <c r="F4612" s="34">
        <v>131908</v>
      </c>
      <c r="G4612" s="1" t="s">
        <v>424</v>
      </c>
      <c r="H4612" s="46">
        <v>17066.07</v>
      </c>
      <c r="I4612" s="46">
        <v>2961.02</v>
      </c>
      <c r="J4612" s="56">
        <v>596</v>
      </c>
      <c r="K4612" s="34"/>
      <c r="L4612" s="34" t="s">
        <v>1124</v>
      </c>
      <c r="M4612" s="5">
        <v>45194</v>
      </c>
      <c r="N4612" s="2" t="s">
        <v>1407</v>
      </c>
      <c r="O4612" s="5">
        <v>45223</v>
      </c>
      <c r="P4612" s="2"/>
      <c r="Q4612" s="2"/>
      <c r="R4612" s="1"/>
      <c r="S4612" s="45"/>
      <c r="T4612" s="31"/>
    </row>
    <row r="4613" spans="1:20" hidden="1" x14ac:dyDescent="0.25">
      <c r="A4613" s="57">
        <v>31419498</v>
      </c>
      <c r="B4613" s="58">
        <v>45195</v>
      </c>
      <c r="C4613" s="2" t="s">
        <v>1182</v>
      </c>
      <c r="D4613" s="59" t="s">
        <v>250</v>
      </c>
      <c r="E4613" s="34" t="s">
        <v>33</v>
      </c>
      <c r="F4613" s="34">
        <v>131909</v>
      </c>
      <c r="G4613" s="1" t="s">
        <v>425</v>
      </c>
      <c r="H4613" s="46">
        <v>27917.32</v>
      </c>
      <c r="I4613" s="46">
        <v>924.44</v>
      </c>
      <c r="J4613" s="56">
        <v>993</v>
      </c>
      <c r="K4613" s="34"/>
      <c r="L4613" s="34" t="s">
        <v>842</v>
      </c>
      <c r="M4613" s="5">
        <v>45194</v>
      </c>
      <c r="N4613" s="2" t="s">
        <v>1407</v>
      </c>
      <c r="O4613" s="5"/>
      <c r="P4613" s="2"/>
      <c r="Q4613" s="2"/>
      <c r="R4613" s="1"/>
      <c r="S4613" s="45"/>
      <c r="T4613" s="31"/>
    </row>
    <row r="4614" spans="1:20" hidden="1" x14ac:dyDescent="0.25">
      <c r="A4614" s="57">
        <v>29813098</v>
      </c>
      <c r="B4614" s="58">
        <v>45195</v>
      </c>
      <c r="C4614" s="2" t="s">
        <v>1182</v>
      </c>
      <c r="D4614" s="59" t="s">
        <v>1325</v>
      </c>
      <c r="E4614" s="34" t="s">
        <v>30</v>
      </c>
      <c r="F4614" s="34">
        <v>131910</v>
      </c>
      <c r="G4614" s="1" t="s">
        <v>425</v>
      </c>
      <c r="H4614" s="46">
        <v>46566.63</v>
      </c>
      <c r="I4614" s="46">
        <v>3181.82</v>
      </c>
      <c r="J4614" s="56">
        <v>1792</v>
      </c>
      <c r="K4614" s="34"/>
      <c r="L4614" s="34" t="s">
        <v>76</v>
      </c>
      <c r="M4614" s="5">
        <v>45194</v>
      </c>
      <c r="N4614" s="2" t="s">
        <v>1407</v>
      </c>
      <c r="O4614" s="5">
        <v>45215</v>
      </c>
      <c r="P4614" s="2"/>
      <c r="Q4614" s="2"/>
      <c r="R4614" s="1"/>
      <c r="S4614" s="45"/>
      <c r="T4614" s="31"/>
    </row>
    <row r="4615" spans="1:20" hidden="1" x14ac:dyDescent="0.25">
      <c r="A4615" s="57">
        <v>30941298</v>
      </c>
      <c r="B4615" s="58">
        <v>45194</v>
      </c>
      <c r="C4615" s="2" t="s">
        <v>1182</v>
      </c>
      <c r="D4615" s="59" t="s">
        <v>1090</v>
      </c>
      <c r="E4615" s="34" t="s">
        <v>30</v>
      </c>
      <c r="F4615" s="34">
        <v>131911</v>
      </c>
      <c r="G4615" s="1" t="s">
        <v>425</v>
      </c>
      <c r="H4615" s="46">
        <v>15216</v>
      </c>
      <c r="I4615" s="46">
        <v>1079.77</v>
      </c>
      <c r="J4615" s="56">
        <v>563</v>
      </c>
      <c r="K4615" s="34"/>
      <c r="L4615" s="34" t="s">
        <v>1124</v>
      </c>
      <c r="M4615" s="5">
        <v>45194</v>
      </c>
      <c r="N4615" s="2" t="s">
        <v>1407</v>
      </c>
      <c r="O4615" s="5">
        <v>45223</v>
      </c>
      <c r="P4615" s="2"/>
      <c r="Q4615" s="2"/>
      <c r="R4615" s="1"/>
      <c r="S4615" s="45"/>
      <c r="T4615" s="31"/>
    </row>
    <row r="4616" spans="1:20" hidden="1" x14ac:dyDescent="0.25">
      <c r="A4616" s="57">
        <v>31173798</v>
      </c>
      <c r="B4616" s="58">
        <v>45194</v>
      </c>
      <c r="C4616" s="2" t="s">
        <v>1182</v>
      </c>
      <c r="D4616" s="59" t="s">
        <v>880</v>
      </c>
      <c r="E4616" s="34" t="s">
        <v>80</v>
      </c>
      <c r="F4616" s="34">
        <v>131912</v>
      </c>
      <c r="G4616" s="1" t="s">
        <v>423</v>
      </c>
      <c r="H4616" s="46">
        <v>14660.91</v>
      </c>
      <c r="I4616" s="46">
        <v>631.05999999999995</v>
      </c>
      <c r="J4616" s="56">
        <v>554</v>
      </c>
      <c r="K4616" s="34"/>
      <c r="L4616" s="34" t="s">
        <v>61</v>
      </c>
      <c r="M4616" s="5">
        <v>45194</v>
      </c>
      <c r="N4616" s="2" t="s">
        <v>1407</v>
      </c>
      <c r="O4616" s="5" t="str">
        <f>VLOOKUP(F:F,[1]Notas!$A:$G,5,FALSE)</f>
        <v>11/10/2023</v>
      </c>
      <c r="P4616" s="2"/>
      <c r="Q4616" s="2"/>
      <c r="R4616" s="1"/>
      <c r="S4616" s="45"/>
      <c r="T4616" s="31"/>
    </row>
    <row r="4617" spans="1:20" hidden="1" x14ac:dyDescent="0.25">
      <c r="A4617" s="57">
        <v>30427298</v>
      </c>
      <c r="B4617" s="58">
        <v>45197</v>
      </c>
      <c r="C4617" s="2" t="s">
        <v>1182</v>
      </c>
      <c r="D4617" s="59" t="s">
        <v>1363</v>
      </c>
      <c r="E4617" s="34" t="s">
        <v>51</v>
      </c>
      <c r="F4617" s="34">
        <v>131913</v>
      </c>
      <c r="G4617" s="1" t="s">
        <v>422</v>
      </c>
      <c r="H4617" s="46">
        <v>40915.120000000003</v>
      </c>
      <c r="I4617" s="46">
        <v>1348.34</v>
      </c>
      <c r="J4617" s="56">
        <v>1466</v>
      </c>
      <c r="K4617" s="34"/>
      <c r="L4617" s="34" t="s">
        <v>76</v>
      </c>
      <c r="M4617" s="5">
        <v>45194</v>
      </c>
      <c r="N4617" s="2" t="s">
        <v>1407</v>
      </c>
      <c r="O4617" s="5">
        <v>45209</v>
      </c>
      <c r="P4617" s="2"/>
      <c r="Q4617" s="2"/>
      <c r="R4617" s="1"/>
      <c r="S4617" s="45"/>
      <c r="T4617" s="31"/>
    </row>
    <row r="4618" spans="1:20" hidden="1" x14ac:dyDescent="0.25">
      <c r="A4618" s="57">
        <v>31298898</v>
      </c>
      <c r="B4618" s="58">
        <v>45194</v>
      </c>
      <c r="C4618" s="2" t="s">
        <v>1182</v>
      </c>
      <c r="D4618" s="59" t="s">
        <v>89</v>
      </c>
      <c r="E4618" s="34" t="s">
        <v>80</v>
      </c>
      <c r="F4618" s="34">
        <v>131914</v>
      </c>
      <c r="G4618" s="1" t="s">
        <v>423</v>
      </c>
      <c r="H4618" s="46">
        <v>12644.28</v>
      </c>
      <c r="I4618" s="46">
        <v>498.22</v>
      </c>
      <c r="J4618" s="56">
        <v>427</v>
      </c>
      <c r="K4618" s="34"/>
      <c r="L4618" s="34" t="s">
        <v>61</v>
      </c>
      <c r="M4618" s="5">
        <v>45194</v>
      </c>
      <c r="N4618" s="2" t="s">
        <v>1407</v>
      </c>
      <c r="O4618" s="5" t="str">
        <f>VLOOKUP(F:F,[1]Notas!$A:$G,5,FALSE)</f>
        <v>11/10/2023</v>
      </c>
      <c r="P4618" s="2"/>
      <c r="Q4618" s="2"/>
      <c r="R4618" s="1"/>
      <c r="S4618" s="45"/>
      <c r="T4618" s="31"/>
    </row>
    <row r="4619" spans="1:20" hidden="1" x14ac:dyDescent="0.25">
      <c r="A4619" s="57">
        <v>31678298</v>
      </c>
      <c r="B4619" s="58">
        <v>45195</v>
      </c>
      <c r="C4619" s="2" t="s">
        <v>1182</v>
      </c>
      <c r="D4619" s="59" t="s">
        <v>482</v>
      </c>
      <c r="E4619" s="34" t="s">
        <v>6</v>
      </c>
      <c r="F4619" s="34">
        <v>131915</v>
      </c>
      <c r="G4619" s="1" t="s">
        <v>422</v>
      </c>
      <c r="H4619" s="46">
        <v>13482.81</v>
      </c>
      <c r="I4619" s="46">
        <v>404.48</v>
      </c>
      <c r="J4619" s="56">
        <v>512</v>
      </c>
      <c r="K4619" s="34"/>
      <c r="L4619" s="34" t="s">
        <v>655</v>
      </c>
      <c r="M4619" s="5">
        <v>45194</v>
      </c>
      <c r="N4619" s="2" t="s">
        <v>1407</v>
      </c>
      <c r="O4619" s="5" t="s">
        <v>1304</v>
      </c>
      <c r="P4619" s="2"/>
      <c r="Q4619" s="2"/>
      <c r="R4619" s="1"/>
      <c r="S4619" s="45"/>
      <c r="T4619" s="31"/>
    </row>
    <row r="4620" spans="1:20" hidden="1" x14ac:dyDescent="0.25">
      <c r="A4620" s="57">
        <v>30690798</v>
      </c>
      <c r="B4620" s="58">
        <v>45194</v>
      </c>
      <c r="C4620" s="2" t="s">
        <v>1182</v>
      </c>
      <c r="D4620" s="59" t="s">
        <v>232</v>
      </c>
      <c r="E4620" s="34" t="s">
        <v>26</v>
      </c>
      <c r="F4620" s="34">
        <v>131916</v>
      </c>
      <c r="G4620" s="1" t="s">
        <v>424</v>
      </c>
      <c r="H4620" s="46">
        <v>16500</v>
      </c>
      <c r="I4620" s="46">
        <v>2704.03</v>
      </c>
      <c r="J4620" s="56">
        <v>508</v>
      </c>
      <c r="K4620" s="34"/>
      <c r="L4620" s="34" t="s">
        <v>1124</v>
      </c>
      <c r="M4620" s="5">
        <v>45194</v>
      </c>
      <c r="N4620" s="2" t="s">
        <v>1407</v>
      </c>
      <c r="O4620" s="5">
        <v>45224</v>
      </c>
      <c r="P4620" s="2"/>
      <c r="Q4620" s="2"/>
      <c r="R4620" s="1"/>
      <c r="S4620" s="45"/>
      <c r="T4620" s="31"/>
    </row>
    <row r="4621" spans="1:20" hidden="1" x14ac:dyDescent="0.25">
      <c r="A4621" s="57">
        <v>30978398</v>
      </c>
      <c r="B4621" s="58">
        <v>45194</v>
      </c>
      <c r="C4621" s="2" t="s">
        <v>1182</v>
      </c>
      <c r="D4621" s="59" t="s">
        <v>807</v>
      </c>
      <c r="E4621" s="34" t="s">
        <v>143</v>
      </c>
      <c r="F4621" s="34">
        <v>131917</v>
      </c>
      <c r="G4621" s="1" t="s">
        <v>424</v>
      </c>
      <c r="H4621" s="46">
        <v>7291.37</v>
      </c>
      <c r="I4621" s="46">
        <v>843.95</v>
      </c>
      <c r="J4621" s="56">
        <v>236</v>
      </c>
      <c r="K4621" s="34"/>
      <c r="L4621" s="34" t="s">
        <v>1124</v>
      </c>
      <c r="M4621" s="5">
        <v>45194</v>
      </c>
      <c r="N4621" s="2" t="s">
        <v>1407</v>
      </c>
      <c r="O4621" s="5">
        <v>45217</v>
      </c>
      <c r="P4621" s="2"/>
      <c r="Q4621" s="2"/>
      <c r="R4621" s="1"/>
      <c r="S4621" s="45"/>
      <c r="T4621" s="31"/>
    </row>
    <row r="4622" spans="1:20" hidden="1" x14ac:dyDescent="0.25">
      <c r="A4622" s="57">
        <v>30467998</v>
      </c>
      <c r="B4622" s="58">
        <v>45196</v>
      </c>
      <c r="C4622" s="2" t="s">
        <v>1182</v>
      </c>
      <c r="D4622" s="59" t="s">
        <v>341</v>
      </c>
      <c r="E4622" s="34" t="s">
        <v>51</v>
      </c>
      <c r="F4622" s="34">
        <v>131918</v>
      </c>
      <c r="G4622" s="1" t="s">
        <v>422</v>
      </c>
      <c r="H4622" s="46">
        <v>9125</v>
      </c>
      <c r="I4622" s="46">
        <v>248.97</v>
      </c>
      <c r="J4622" s="56">
        <v>305</v>
      </c>
      <c r="K4622" s="34"/>
      <c r="L4622" s="34" t="s">
        <v>188</v>
      </c>
      <c r="M4622" s="5">
        <v>45194</v>
      </c>
      <c r="N4622" s="2" t="s">
        <v>1408</v>
      </c>
      <c r="O4622" s="5">
        <v>45201</v>
      </c>
      <c r="P4622" s="2"/>
      <c r="Q4622" s="2"/>
      <c r="R4622" s="1"/>
      <c r="S4622" s="45"/>
      <c r="T4622" s="31"/>
    </row>
    <row r="4623" spans="1:20" hidden="1" x14ac:dyDescent="0.25">
      <c r="A4623" s="57">
        <v>31510098</v>
      </c>
      <c r="B4623" s="58">
        <v>45194</v>
      </c>
      <c r="C4623" s="2" t="s">
        <v>1182</v>
      </c>
      <c r="D4623" s="59" t="s">
        <v>338</v>
      </c>
      <c r="E4623" s="34" t="s">
        <v>26</v>
      </c>
      <c r="F4623" s="34">
        <v>131919</v>
      </c>
      <c r="G4623" s="1" t="s">
        <v>424</v>
      </c>
      <c r="H4623" s="46">
        <v>11792.47</v>
      </c>
      <c r="I4623" s="46">
        <v>2107.8200000000002</v>
      </c>
      <c r="J4623" s="56">
        <v>422</v>
      </c>
      <c r="K4623" s="34"/>
      <c r="L4623" s="34" t="s">
        <v>1124</v>
      </c>
      <c r="M4623" s="5">
        <v>45194</v>
      </c>
      <c r="N4623" s="2" t="s">
        <v>1407</v>
      </c>
      <c r="O4623" s="5">
        <v>45226</v>
      </c>
      <c r="P4623" s="2"/>
      <c r="Q4623" s="2"/>
      <c r="R4623" s="1"/>
      <c r="S4623" s="45"/>
      <c r="T4623" s="31"/>
    </row>
    <row r="4624" spans="1:20" hidden="1" x14ac:dyDescent="0.25">
      <c r="A4624" s="57">
        <v>32061599</v>
      </c>
      <c r="B4624" s="58">
        <v>45194</v>
      </c>
      <c r="C4624" s="2" t="s">
        <v>1182</v>
      </c>
      <c r="D4624" s="59" t="s">
        <v>341</v>
      </c>
      <c r="E4624" s="34" t="s">
        <v>51</v>
      </c>
      <c r="F4624" s="34">
        <v>131923</v>
      </c>
      <c r="G4624" s="1" t="s">
        <v>422</v>
      </c>
      <c r="H4624" s="46">
        <v>2851.66</v>
      </c>
      <c r="I4624" s="46">
        <v>334.38</v>
      </c>
      <c r="J4624" s="56">
        <v>107.509</v>
      </c>
      <c r="K4624" s="34"/>
      <c r="L4624" s="34" t="s">
        <v>883</v>
      </c>
      <c r="M4624" s="5">
        <v>45194</v>
      </c>
      <c r="N4624" s="2"/>
      <c r="O4624" s="5">
        <v>45196</v>
      </c>
      <c r="P4624" s="2"/>
      <c r="Q4624" s="2"/>
      <c r="R4624" s="1"/>
      <c r="S4624" s="45"/>
      <c r="T4624" s="31"/>
    </row>
    <row r="4625" spans="1:20" hidden="1" x14ac:dyDescent="0.25">
      <c r="A4625" s="57">
        <v>30941198</v>
      </c>
      <c r="B4625" s="58">
        <v>45197</v>
      </c>
      <c r="C4625" s="2" t="s">
        <v>1182</v>
      </c>
      <c r="D4625" s="59" t="s">
        <v>1360</v>
      </c>
      <c r="E4625" s="34" t="s">
        <v>420</v>
      </c>
      <c r="F4625" s="34">
        <v>131928</v>
      </c>
      <c r="G4625" s="1" t="s">
        <v>424</v>
      </c>
      <c r="H4625" s="46">
        <v>16705.57</v>
      </c>
      <c r="I4625" s="86">
        <v>1997.15</v>
      </c>
      <c r="J4625" s="56">
        <v>562</v>
      </c>
      <c r="K4625" s="34"/>
      <c r="L4625" s="34" t="s">
        <v>959</v>
      </c>
      <c r="M4625" s="5">
        <v>45194</v>
      </c>
      <c r="N4625" s="2" t="s">
        <v>1407</v>
      </c>
      <c r="O4625" s="5">
        <v>45229</v>
      </c>
      <c r="P4625" s="2"/>
      <c r="Q4625" s="2"/>
      <c r="R4625" s="1"/>
      <c r="S4625" s="45"/>
      <c r="T4625" s="31"/>
    </row>
    <row r="4626" spans="1:20" hidden="1" x14ac:dyDescent="0.25">
      <c r="A4626" s="57">
        <v>30914498</v>
      </c>
      <c r="B4626" s="58">
        <v>45194</v>
      </c>
      <c r="C4626" s="2" t="s">
        <v>1182</v>
      </c>
      <c r="D4626" s="59" t="s">
        <v>1099</v>
      </c>
      <c r="E4626" s="34" t="s">
        <v>51</v>
      </c>
      <c r="F4626" s="34">
        <v>131929</v>
      </c>
      <c r="G4626" s="1" t="s">
        <v>422</v>
      </c>
      <c r="H4626" s="46">
        <v>15160.83</v>
      </c>
      <c r="I4626" s="46">
        <v>757.61</v>
      </c>
      <c r="J4626" s="56">
        <v>497</v>
      </c>
      <c r="K4626" s="34"/>
      <c r="L4626" s="34" t="s">
        <v>796</v>
      </c>
      <c r="M4626" s="5">
        <v>45194</v>
      </c>
      <c r="N4626" s="2" t="s">
        <v>1407</v>
      </c>
      <c r="O4626" s="5">
        <v>45212</v>
      </c>
      <c r="P4626" s="2"/>
      <c r="Q4626" s="2"/>
      <c r="R4626" s="1"/>
      <c r="S4626" s="45"/>
      <c r="T4626" s="31"/>
    </row>
    <row r="4627" spans="1:20" hidden="1" x14ac:dyDescent="0.25">
      <c r="A4627" s="57">
        <v>30235098</v>
      </c>
      <c r="B4627" s="58">
        <v>45195</v>
      </c>
      <c r="C4627" s="2" t="s">
        <v>1182</v>
      </c>
      <c r="D4627" s="59" t="s">
        <v>35</v>
      </c>
      <c r="E4627" s="34" t="s">
        <v>26</v>
      </c>
      <c r="F4627" s="34">
        <v>131930</v>
      </c>
      <c r="G4627" s="1" t="s">
        <v>424</v>
      </c>
      <c r="H4627" s="46">
        <v>12667.97</v>
      </c>
      <c r="I4627" s="46">
        <v>959.16</v>
      </c>
      <c r="J4627" s="56">
        <v>463</v>
      </c>
      <c r="K4627" s="34"/>
      <c r="L4627" s="34" t="s">
        <v>1124</v>
      </c>
      <c r="M4627" s="5">
        <v>45194</v>
      </c>
      <c r="N4627" s="2" t="s">
        <v>1408</v>
      </c>
      <c r="O4627" s="2">
        <v>45217</v>
      </c>
      <c r="P4627" s="2"/>
      <c r="Q4627" s="2"/>
      <c r="R4627" s="1"/>
      <c r="S4627" s="45"/>
      <c r="T4627" s="31"/>
    </row>
    <row r="4628" spans="1:20" hidden="1" x14ac:dyDescent="0.25">
      <c r="A4628" s="57">
        <v>31368698</v>
      </c>
      <c r="B4628" s="58">
        <v>45194</v>
      </c>
      <c r="C4628" s="2" t="s">
        <v>1182</v>
      </c>
      <c r="D4628" s="59" t="s">
        <v>434</v>
      </c>
      <c r="E4628" s="34" t="s">
        <v>51</v>
      </c>
      <c r="F4628" s="34">
        <v>131931</v>
      </c>
      <c r="G4628" s="1" t="s">
        <v>422</v>
      </c>
      <c r="H4628" s="46">
        <v>5800</v>
      </c>
      <c r="I4628" s="46">
        <v>386.36</v>
      </c>
      <c r="J4628" s="56">
        <v>170</v>
      </c>
      <c r="K4628" s="34"/>
      <c r="L4628" s="34" t="s">
        <v>796</v>
      </c>
      <c r="M4628" s="5">
        <v>45194</v>
      </c>
      <c r="N4628" s="2" t="s">
        <v>1407</v>
      </c>
      <c r="O4628" s="5">
        <v>45208</v>
      </c>
      <c r="P4628" s="2"/>
      <c r="Q4628" s="2"/>
      <c r="R4628" s="1"/>
      <c r="S4628" s="45"/>
      <c r="T4628" s="31"/>
    </row>
    <row r="4629" spans="1:20" hidden="1" x14ac:dyDescent="0.25">
      <c r="A4629" s="57">
        <v>31473298</v>
      </c>
      <c r="B4629" s="58">
        <v>45195</v>
      </c>
      <c r="C4629" s="2" t="s">
        <v>1182</v>
      </c>
      <c r="D4629" s="59" t="s">
        <v>706</v>
      </c>
      <c r="E4629" s="34" t="s">
        <v>6</v>
      </c>
      <c r="F4629" s="34">
        <v>131932</v>
      </c>
      <c r="G4629" s="1" t="s">
        <v>422</v>
      </c>
      <c r="H4629" s="46">
        <v>13800</v>
      </c>
      <c r="I4629" s="46">
        <v>414</v>
      </c>
      <c r="J4629" s="56">
        <v>521</v>
      </c>
      <c r="K4629" s="34"/>
      <c r="L4629" s="34" t="s">
        <v>655</v>
      </c>
      <c r="M4629" s="5">
        <v>45194</v>
      </c>
      <c r="N4629" s="2" t="s">
        <v>1407</v>
      </c>
      <c r="O4629" s="5" t="s">
        <v>1304</v>
      </c>
      <c r="P4629" s="2"/>
      <c r="Q4629" s="2"/>
      <c r="R4629" s="1"/>
      <c r="S4629" s="45"/>
      <c r="T4629" s="31"/>
    </row>
    <row r="4630" spans="1:20" hidden="1" x14ac:dyDescent="0.25">
      <c r="A4630" s="57">
        <v>31283098</v>
      </c>
      <c r="B4630" s="58">
        <v>45202</v>
      </c>
      <c r="C4630" s="2" t="s">
        <v>1182</v>
      </c>
      <c r="D4630" s="59" t="s">
        <v>86</v>
      </c>
      <c r="E4630" s="34" t="s">
        <v>80</v>
      </c>
      <c r="F4630" s="34">
        <v>131933</v>
      </c>
      <c r="G4630" s="1" t="s">
        <v>423</v>
      </c>
      <c r="H4630" s="46">
        <v>7162.82</v>
      </c>
      <c r="I4630" s="46">
        <v>2302.0100000000002</v>
      </c>
      <c r="J4630" s="56">
        <v>263</v>
      </c>
      <c r="K4630" s="34"/>
      <c r="L4630" s="34" t="s">
        <v>799</v>
      </c>
      <c r="M4630" s="5">
        <v>45194</v>
      </c>
      <c r="N4630" s="2" t="s">
        <v>1407</v>
      </c>
      <c r="O4630" s="5">
        <v>45209</v>
      </c>
      <c r="P4630" s="2"/>
      <c r="Q4630" s="2"/>
      <c r="R4630" s="1"/>
      <c r="S4630" s="45"/>
      <c r="T4630" s="31"/>
    </row>
    <row r="4631" spans="1:20" hidden="1" x14ac:dyDescent="0.25">
      <c r="A4631" s="57">
        <v>31523398</v>
      </c>
      <c r="B4631" s="58">
        <v>45195</v>
      </c>
      <c r="C4631" s="2" t="s">
        <v>1182</v>
      </c>
      <c r="D4631" s="59" t="s">
        <v>35</v>
      </c>
      <c r="E4631" s="34" t="s">
        <v>26</v>
      </c>
      <c r="F4631" s="34">
        <v>131934</v>
      </c>
      <c r="G4631" s="1" t="s">
        <v>424</v>
      </c>
      <c r="H4631" s="46">
        <v>9495.57</v>
      </c>
      <c r="I4631" s="46">
        <v>711.32</v>
      </c>
      <c r="J4631" s="56">
        <v>327</v>
      </c>
      <c r="K4631" s="34"/>
      <c r="L4631" s="34" t="s">
        <v>1124</v>
      </c>
      <c r="M4631" s="5">
        <v>45194</v>
      </c>
      <c r="N4631" s="2" t="s">
        <v>1407</v>
      </c>
      <c r="O4631" s="5">
        <v>45217</v>
      </c>
      <c r="P4631" s="2"/>
      <c r="Q4631" s="2"/>
      <c r="R4631" s="1"/>
      <c r="S4631" s="45"/>
      <c r="T4631" s="31"/>
    </row>
    <row r="4632" spans="1:20" hidden="1" x14ac:dyDescent="0.25">
      <c r="A4632" s="57">
        <v>31208898</v>
      </c>
      <c r="B4632" s="58">
        <v>45194</v>
      </c>
      <c r="C4632" s="2" t="s">
        <v>1182</v>
      </c>
      <c r="D4632" s="59" t="s">
        <v>338</v>
      </c>
      <c r="E4632" s="34" t="s">
        <v>26</v>
      </c>
      <c r="F4632" s="34">
        <v>131935</v>
      </c>
      <c r="G4632" s="1" t="s">
        <v>424</v>
      </c>
      <c r="H4632" s="46">
        <v>24594</v>
      </c>
      <c r="I4632" s="46">
        <v>4338.8599999999997</v>
      </c>
      <c r="J4632" s="56">
        <v>903</v>
      </c>
      <c r="K4632" s="34"/>
      <c r="L4632" s="34" t="s">
        <v>1124</v>
      </c>
      <c r="M4632" s="5">
        <v>45194</v>
      </c>
      <c r="N4632" s="2" t="s">
        <v>1407</v>
      </c>
      <c r="O4632" s="5">
        <v>45226</v>
      </c>
      <c r="P4632" s="2"/>
      <c r="Q4632" s="2"/>
      <c r="R4632" s="1"/>
      <c r="S4632" s="45"/>
      <c r="T4632" s="31"/>
    </row>
    <row r="4633" spans="1:20" hidden="1" x14ac:dyDescent="0.25">
      <c r="A4633" s="57">
        <v>30822298</v>
      </c>
      <c r="B4633" s="58">
        <v>45194</v>
      </c>
      <c r="C4633" s="2" t="s">
        <v>1182</v>
      </c>
      <c r="D4633" s="59" t="s">
        <v>232</v>
      </c>
      <c r="E4633" s="34" t="s">
        <v>26</v>
      </c>
      <c r="F4633" s="34">
        <v>131936</v>
      </c>
      <c r="G4633" s="1" t="s">
        <v>424</v>
      </c>
      <c r="H4633" s="46">
        <v>11572.58</v>
      </c>
      <c r="I4633" s="46">
        <v>1972.14</v>
      </c>
      <c r="J4633" s="56">
        <v>376</v>
      </c>
      <c r="K4633" s="34"/>
      <c r="L4633" s="34" t="s">
        <v>1124</v>
      </c>
      <c r="M4633" s="5">
        <v>45194</v>
      </c>
      <c r="N4633" s="2" t="s">
        <v>1407</v>
      </c>
      <c r="O4633" s="5">
        <v>45224</v>
      </c>
      <c r="P4633" s="2"/>
      <c r="Q4633" s="2"/>
      <c r="R4633" s="1"/>
      <c r="S4633" s="45"/>
      <c r="T4633" s="31"/>
    </row>
    <row r="4634" spans="1:20" hidden="1" x14ac:dyDescent="0.25">
      <c r="A4634" s="57">
        <v>31175798</v>
      </c>
      <c r="B4634" s="58">
        <v>45194</v>
      </c>
      <c r="C4634" s="2" t="s">
        <v>1182</v>
      </c>
      <c r="D4634" s="59" t="s">
        <v>1055</v>
      </c>
      <c r="E4634" s="34" t="s">
        <v>80</v>
      </c>
      <c r="F4634" s="34">
        <v>131937</v>
      </c>
      <c r="G4634" s="1" t="s">
        <v>423</v>
      </c>
      <c r="H4634" s="46">
        <v>6463.71</v>
      </c>
      <c r="I4634" s="46">
        <v>270.56</v>
      </c>
      <c r="J4634" s="56">
        <v>230</v>
      </c>
      <c r="K4634" s="34"/>
      <c r="L4634" s="34" t="s">
        <v>61</v>
      </c>
      <c r="M4634" s="5">
        <v>45194</v>
      </c>
      <c r="N4634" s="2" t="s">
        <v>1407</v>
      </c>
      <c r="O4634" s="5" t="str">
        <f>VLOOKUP(F:F,[1]Notas!$A:$G,5,FALSE)</f>
        <v>11/10/2023</v>
      </c>
      <c r="P4634" s="2"/>
      <c r="Q4634" s="2"/>
      <c r="R4634" s="1"/>
      <c r="S4634" s="45"/>
      <c r="T4634" s="31"/>
    </row>
    <row r="4635" spans="1:20" hidden="1" x14ac:dyDescent="0.25">
      <c r="A4635" s="57">
        <v>31456498</v>
      </c>
      <c r="B4635" s="58">
        <v>45194</v>
      </c>
      <c r="C4635" s="2" t="s">
        <v>1182</v>
      </c>
      <c r="D4635" s="59" t="s">
        <v>31</v>
      </c>
      <c r="E4635" s="34" t="s">
        <v>26</v>
      </c>
      <c r="F4635" s="34">
        <v>131939</v>
      </c>
      <c r="G4635" s="1" t="s">
        <v>424</v>
      </c>
      <c r="H4635" s="46">
        <v>11811.4</v>
      </c>
      <c r="I4635" s="46">
        <v>879.14</v>
      </c>
      <c r="J4635" s="56">
        <v>391</v>
      </c>
      <c r="K4635" s="34"/>
      <c r="L4635" s="34" t="s">
        <v>1124</v>
      </c>
      <c r="M4635" s="5">
        <v>45194</v>
      </c>
      <c r="N4635" s="2" t="s">
        <v>1407</v>
      </c>
      <c r="O4635" s="5">
        <v>45224</v>
      </c>
      <c r="P4635" s="2"/>
      <c r="Q4635" s="2"/>
      <c r="R4635" s="1"/>
      <c r="S4635" s="45"/>
      <c r="T4635" s="31"/>
    </row>
    <row r="4636" spans="1:20" hidden="1" x14ac:dyDescent="0.25">
      <c r="A4636" s="57">
        <v>31349698</v>
      </c>
      <c r="B4636" s="58">
        <v>45194</v>
      </c>
      <c r="C4636" s="2" t="s">
        <v>1182</v>
      </c>
      <c r="D4636" s="59" t="s">
        <v>841</v>
      </c>
      <c r="E4636" s="34" t="s">
        <v>42</v>
      </c>
      <c r="F4636" s="34">
        <v>131940</v>
      </c>
      <c r="G4636" s="1" t="s">
        <v>424</v>
      </c>
      <c r="H4636" s="46">
        <v>19026.580000000002</v>
      </c>
      <c r="I4636" s="46">
        <v>3308.05</v>
      </c>
      <c r="J4636" s="56">
        <v>713</v>
      </c>
      <c r="K4636" s="34"/>
      <c r="L4636" s="34" t="s">
        <v>1124</v>
      </c>
      <c r="M4636" s="5">
        <v>45194</v>
      </c>
      <c r="N4636" s="2" t="s">
        <v>1407</v>
      </c>
      <c r="O4636" s="5">
        <v>45223</v>
      </c>
      <c r="P4636" s="2"/>
      <c r="Q4636" s="2"/>
      <c r="R4636" s="1"/>
      <c r="S4636" s="45"/>
      <c r="T4636" s="31"/>
    </row>
    <row r="4637" spans="1:20" hidden="1" x14ac:dyDescent="0.25">
      <c r="A4637" s="57">
        <v>31481598</v>
      </c>
      <c r="B4637" s="58">
        <v>45195</v>
      </c>
      <c r="C4637" s="2" t="s">
        <v>1182</v>
      </c>
      <c r="D4637" s="59" t="s">
        <v>37</v>
      </c>
      <c r="E4637" s="34" t="s">
        <v>30</v>
      </c>
      <c r="F4637" s="34">
        <v>131941</v>
      </c>
      <c r="G4637" s="1" t="s">
        <v>425</v>
      </c>
      <c r="H4637" s="46">
        <v>10799</v>
      </c>
      <c r="I4637" s="86">
        <v>937.78</v>
      </c>
      <c r="J4637" s="56">
        <v>387</v>
      </c>
      <c r="K4637" s="34"/>
      <c r="L4637" s="34" t="s">
        <v>959</v>
      </c>
      <c r="M4637" s="5">
        <v>45194</v>
      </c>
      <c r="N4637" s="2" t="s">
        <v>1407</v>
      </c>
      <c r="O4637" s="5">
        <v>45215</v>
      </c>
      <c r="P4637" s="2"/>
      <c r="Q4637" s="2"/>
      <c r="R4637" s="1"/>
      <c r="S4637" s="45"/>
      <c r="T4637" s="31"/>
    </row>
    <row r="4638" spans="1:20" hidden="1" x14ac:dyDescent="0.25">
      <c r="A4638" s="57">
        <v>30518498</v>
      </c>
      <c r="B4638" s="58">
        <v>45195</v>
      </c>
      <c r="C4638" s="2" t="s">
        <v>1182</v>
      </c>
      <c r="D4638" s="59" t="s">
        <v>219</v>
      </c>
      <c r="E4638" s="34" t="s">
        <v>6</v>
      </c>
      <c r="F4638" s="34">
        <v>131942</v>
      </c>
      <c r="G4638" s="1" t="s">
        <v>422</v>
      </c>
      <c r="H4638" s="46">
        <v>10157.5</v>
      </c>
      <c r="I4638" s="46">
        <v>304.73</v>
      </c>
      <c r="J4638" s="56">
        <v>326</v>
      </c>
      <c r="K4638" s="34"/>
      <c r="L4638" s="34" t="s">
        <v>655</v>
      </c>
      <c r="M4638" s="5">
        <v>45194</v>
      </c>
      <c r="N4638" s="2" t="s">
        <v>1407</v>
      </c>
      <c r="O4638" s="5" t="s">
        <v>1304</v>
      </c>
      <c r="P4638" s="2"/>
      <c r="Q4638" s="2"/>
      <c r="R4638" s="1"/>
      <c r="S4638" s="45"/>
      <c r="T4638" s="31"/>
    </row>
    <row r="4639" spans="1:20" hidden="1" x14ac:dyDescent="0.25">
      <c r="A4639" s="57">
        <v>31351298</v>
      </c>
      <c r="B4639" s="58">
        <v>45194</v>
      </c>
      <c r="C4639" s="2" t="s">
        <v>1182</v>
      </c>
      <c r="D4639" s="59" t="s">
        <v>284</v>
      </c>
      <c r="E4639" s="34" t="s">
        <v>51</v>
      </c>
      <c r="F4639" s="34">
        <v>131943</v>
      </c>
      <c r="G4639" s="1" t="s">
        <v>422</v>
      </c>
      <c r="H4639" s="46">
        <v>6529</v>
      </c>
      <c r="I4639" s="46">
        <v>423.86</v>
      </c>
      <c r="J4639" s="56">
        <v>230</v>
      </c>
      <c r="K4639" s="34"/>
      <c r="L4639" s="34" t="s">
        <v>796</v>
      </c>
      <c r="M4639" s="5">
        <v>45194</v>
      </c>
      <c r="N4639" s="2" t="s">
        <v>1407</v>
      </c>
      <c r="O4639" s="5">
        <v>45212</v>
      </c>
      <c r="P4639" s="2"/>
      <c r="Q4639" s="2"/>
      <c r="R4639" s="1"/>
      <c r="S4639" s="45"/>
      <c r="T4639" s="31"/>
    </row>
    <row r="4640" spans="1:20" hidden="1" x14ac:dyDescent="0.25">
      <c r="A4640" s="57">
        <v>30379398</v>
      </c>
      <c r="B4640" s="58">
        <v>45194</v>
      </c>
      <c r="C4640" s="2" t="s">
        <v>1182</v>
      </c>
      <c r="D4640" s="59" t="s">
        <v>897</v>
      </c>
      <c r="E4640" s="34" t="s">
        <v>80</v>
      </c>
      <c r="F4640" s="34">
        <v>131944</v>
      </c>
      <c r="G4640" s="1" t="s">
        <v>423</v>
      </c>
      <c r="H4640" s="46">
        <v>39500</v>
      </c>
      <c r="I4640" s="46">
        <v>1632.9</v>
      </c>
      <c r="J4640" s="56">
        <v>1436</v>
      </c>
      <c r="K4640" s="34"/>
      <c r="L4640" s="34" t="s">
        <v>61</v>
      </c>
      <c r="M4640" s="5">
        <v>45194</v>
      </c>
      <c r="N4640" s="2" t="s">
        <v>1407</v>
      </c>
      <c r="O4640" s="5" t="str">
        <f>VLOOKUP(F:F,[1]Notas!$A:$G,5,FALSE)</f>
        <v>12/10/2023</v>
      </c>
      <c r="P4640" s="2"/>
      <c r="Q4640" s="2"/>
      <c r="R4640" s="1"/>
      <c r="S4640" s="45"/>
      <c r="T4640" s="31"/>
    </row>
    <row r="4641" spans="1:20" hidden="1" x14ac:dyDescent="0.25">
      <c r="A4641" s="57">
        <v>29834998</v>
      </c>
      <c r="B4641" s="58">
        <v>45195</v>
      </c>
      <c r="C4641" s="2" t="s">
        <v>1182</v>
      </c>
      <c r="D4641" s="59" t="s">
        <v>95</v>
      </c>
      <c r="E4641" s="34" t="s">
        <v>30</v>
      </c>
      <c r="F4641" s="34">
        <v>131947</v>
      </c>
      <c r="G4641" s="1" t="s">
        <v>425</v>
      </c>
      <c r="H4641" s="46">
        <v>11550</v>
      </c>
      <c r="I4641" s="46">
        <v>742.22</v>
      </c>
      <c r="J4641" s="56">
        <v>367</v>
      </c>
      <c r="K4641" s="34"/>
      <c r="L4641" s="34" t="s">
        <v>798</v>
      </c>
      <c r="M4641" s="5">
        <v>45194</v>
      </c>
      <c r="N4641" s="2" t="s">
        <v>1408</v>
      </c>
      <c r="O4641" s="2">
        <v>45219</v>
      </c>
      <c r="P4641" s="2"/>
      <c r="Q4641" s="2"/>
      <c r="R4641" s="1"/>
      <c r="S4641" s="45"/>
      <c r="T4641" s="31"/>
    </row>
    <row r="4642" spans="1:20" hidden="1" x14ac:dyDescent="0.25">
      <c r="A4642" s="57">
        <v>30341098</v>
      </c>
      <c r="B4642" s="58">
        <v>45194</v>
      </c>
      <c r="C4642" s="2" t="s">
        <v>1182</v>
      </c>
      <c r="D4642" s="59" t="s">
        <v>1319</v>
      </c>
      <c r="E4642" s="34" t="s">
        <v>28</v>
      </c>
      <c r="F4642" s="34">
        <v>131948</v>
      </c>
      <c r="G4642" s="1" t="s">
        <v>425</v>
      </c>
      <c r="H4642" s="46">
        <v>23500</v>
      </c>
      <c r="I4642" s="46">
        <v>1274.69</v>
      </c>
      <c r="J4642" s="56">
        <v>894</v>
      </c>
      <c r="K4642" s="34"/>
      <c r="L4642" s="34" t="s">
        <v>1124</v>
      </c>
      <c r="M4642" s="5">
        <v>45194</v>
      </c>
      <c r="N4642" s="2" t="s">
        <v>1407</v>
      </c>
      <c r="O4642" s="5">
        <v>45216</v>
      </c>
      <c r="P4642" s="2"/>
      <c r="Q4642" s="2"/>
      <c r="R4642" s="1"/>
      <c r="S4642" s="45"/>
      <c r="T4642" s="31"/>
    </row>
    <row r="4643" spans="1:20" hidden="1" x14ac:dyDescent="0.25">
      <c r="A4643" s="57">
        <v>30879098</v>
      </c>
      <c r="B4643" s="58">
        <v>45195</v>
      </c>
      <c r="C4643" s="2" t="s">
        <v>1182</v>
      </c>
      <c r="D4643" s="59" t="s">
        <v>44</v>
      </c>
      <c r="E4643" s="34" t="s">
        <v>26</v>
      </c>
      <c r="F4643" s="34">
        <v>131949</v>
      </c>
      <c r="G4643" s="1" t="s">
        <v>424</v>
      </c>
      <c r="H4643" s="46">
        <v>11689.47</v>
      </c>
      <c r="I4643" s="46">
        <v>852.83</v>
      </c>
      <c r="J4643" s="56">
        <v>377</v>
      </c>
      <c r="K4643" s="34"/>
      <c r="L4643" s="34" t="s">
        <v>1124</v>
      </c>
      <c r="M4643" s="5">
        <v>45194</v>
      </c>
      <c r="N4643" s="2" t="s">
        <v>1407</v>
      </c>
      <c r="O4643" s="5">
        <v>45218</v>
      </c>
      <c r="P4643" s="2"/>
      <c r="Q4643" s="2"/>
      <c r="R4643" s="1"/>
      <c r="S4643" s="45"/>
      <c r="T4643" s="31"/>
    </row>
    <row r="4644" spans="1:20" hidden="1" x14ac:dyDescent="0.25">
      <c r="A4644" s="57">
        <v>30886498</v>
      </c>
      <c r="B4644" s="58">
        <v>45194</v>
      </c>
      <c r="C4644" s="2" t="s">
        <v>1182</v>
      </c>
      <c r="D4644" s="59" t="s">
        <v>458</v>
      </c>
      <c r="E4644" s="34" t="s">
        <v>28</v>
      </c>
      <c r="F4644" s="34">
        <v>131950</v>
      </c>
      <c r="G4644" s="1" t="s">
        <v>425</v>
      </c>
      <c r="H4644" s="46">
        <v>10486.8</v>
      </c>
      <c r="I4644" s="46">
        <v>561.03</v>
      </c>
      <c r="J4644" s="56">
        <v>346</v>
      </c>
      <c r="K4644" s="34"/>
      <c r="L4644" s="34" t="s">
        <v>1124</v>
      </c>
      <c r="M4644" s="5">
        <v>45194</v>
      </c>
      <c r="N4644" s="2" t="s">
        <v>1407</v>
      </c>
      <c r="O4644" s="5">
        <v>45215</v>
      </c>
      <c r="P4644" s="2"/>
      <c r="Q4644" s="2"/>
      <c r="R4644" s="1"/>
      <c r="S4644" s="45"/>
      <c r="T4644" s="31"/>
    </row>
    <row r="4645" spans="1:20" hidden="1" x14ac:dyDescent="0.25">
      <c r="A4645" s="57">
        <v>30917998</v>
      </c>
      <c r="B4645" s="58">
        <v>45194</v>
      </c>
      <c r="C4645" s="2" t="s">
        <v>1182</v>
      </c>
      <c r="D4645" s="59" t="s">
        <v>1036</v>
      </c>
      <c r="E4645" s="34" t="s">
        <v>80</v>
      </c>
      <c r="F4645" s="34">
        <v>131951</v>
      </c>
      <c r="G4645" s="1" t="s">
        <v>423</v>
      </c>
      <c r="H4645" s="46">
        <v>19800</v>
      </c>
      <c r="I4645" s="46">
        <v>759.94</v>
      </c>
      <c r="J4645" s="56">
        <v>655</v>
      </c>
      <c r="K4645" s="34"/>
      <c r="L4645" s="34" t="s">
        <v>61</v>
      </c>
      <c r="M4645" s="5">
        <v>45194</v>
      </c>
      <c r="N4645" s="2" t="s">
        <v>1407</v>
      </c>
      <c r="O4645" s="5" t="str">
        <f>VLOOKUP(F:F,[1]Notas!$A:$G,5,FALSE)</f>
        <v>06/10/2023</v>
      </c>
      <c r="P4645" s="2"/>
      <c r="Q4645" s="2"/>
      <c r="R4645" s="1"/>
      <c r="S4645" s="45"/>
      <c r="T4645" s="31"/>
    </row>
    <row r="4646" spans="1:20" hidden="1" x14ac:dyDescent="0.25">
      <c r="A4646" s="57">
        <v>31008998</v>
      </c>
      <c r="B4646" s="58">
        <v>45194</v>
      </c>
      <c r="C4646" s="2" t="s">
        <v>1182</v>
      </c>
      <c r="D4646" s="59" t="s">
        <v>129</v>
      </c>
      <c r="E4646" s="34" t="s">
        <v>26</v>
      </c>
      <c r="F4646" s="34">
        <v>131952</v>
      </c>
      <c r="G4646" s="1" t="s">
        <v>424</v>
      </c>
      <c r="H4646" s="46">
        <v>17900.37</v>
      </c>
      <c r="I4646" s="46">
        <v>1346.31</v>
      </c>
      <c r="J4646" s="56">
        <v>624</v>
      </c>
      <c r="K4646" s="34"/>
      <c r="L4646" s="34" t="s">
        <v>1124</v>
      </c>
      <c r="M4646" s="5">
        <v>45194</v>
      </c>
      <c r="N4646" s="2" t="s">
        <v>1407</v>
      </c>
      <c r="O4646" s="5">
        <v>45224</v>
      </c>
      <c r="P4646" s="2"/>
      <c r="Q4646" s="2"/>
      <c r="R4646" s="1"/>
      <c r="S4646" s="45"/>
      <c r="T4646" s="31"/>
    </row>
    <row r="4647" spans="1:20" hidden="1" x14ac:dyDescent="0.25">
      <c r="A4647" s="57">
        <v>31121298</v>
      </c>
      <c r="B4647" s="58">
        <v>45195</v>
      </c>
      <c r="C4647" s="2" t="s">
        <v>1182</v>
      </c>
      <c r="D4647" s="59" t="s">
        <v>636</v>
      </c>
      <c r="E4647" s="34" t="s">
        <v>5</v>
      </c>
      <c r="F4647" s="34">
        <v>131953</v>
      </c>
      <c r="G4647" s="1" t="s">
        <v>422</v>
      </c>
      <c r="H4647" s="46">
        <v>9219</v>
      </c>
      <c r="I4647" s="46">
        <v>606.09</v>
      </c>
      <c r="J4647" s="56">
        <v>316</v>
      </c>
      <c r="K4647" s="34"/>
      <c r="L4647" s="34" t="s">
        <v>659</v>
      </c>
      <c r="M4647" s="5">
        <v>45194</v>
      </c>
      <c r="N4647" s="2" t="s">
        <v>1407</v>
      </c>
      <c r="O4647" s="5">
        <v>45206</v>
      </c>
      <c r="P4647" s="2"/>
      <c r="Q4647" s="2"/>
      <c r="R4647" s="1"/>
      <c r="S4647" s="45"/>
      <c r="T4647" s="31"/>
    </row>
    <row r="4648" spans="1:20" hidden="1" x14ac:dyDescent="0.25">
      <c r="A4648" s="57">
        <v>30909698</v>
      </c>
      <c r="B4648" s="58">
        <v>45194</v>
      </c>
      <c r="C4648" s="2" t="s">
        <v>1182</v>
      </c>
      <c r="D4648" s="59" t="s">
        <v>710</v>
      </c>
      <c r="E4648" s="34" t="s">
        <v>33</v>
      </c>
      <c r="F4648" s="34">
        <v>131954</v>
      </c>
      <c r="G4648" s="1" t="s">
        <v>425</v>
      </c>
      <c r="H4648" s="46">
        <v>8569</v>
      </c>
      <c r="I4648" s="46">
        <v>376.36</v>
      </c>
      <c r="J4648" s="56">
        <v>288</v>
      </c>
      <c r="K4648" s="34"/>
      <c r="L4648" s="34" t="s">
        <v>510</v>
      </c>
      <c r="M4648" s="5">
        <v>45194</v>
      </c>
      <c r="N4648" s="2" t="s">
        <v>1408</v>
      </c>
      <c r="O4648" s="2">
        <v>45209</v>
      </c>
      <c r="P4648" s="2"/>
      <c r="Q4648" s="2"/>
      <c r="R4648" s="1"/>
      <c r="S4648" s="45"/>
      <c r="T4648" s="31"/>
    </row>
    <row r="4649" spans="1:20" hidden="1" x14ac:dyDescent="0.25">
      <c r="A4649" s="57">
        <v>31401198</v>
      </c>
      <c r="B4649" s="58">
        <v>45194</v>
      </c>
      <c r="C4649" s="2" t="s">
        <v>1182</v>
      </c>
      <c r="D4649" s="59" t="s">
        <v>1320</v>
      </c>
      <c r="E4649" s="34" t="s">
        <v>30</v>
      </c>
      <c r="F4649" s="34">
        <v>131955</v>
      </c>
      <c r="G4649" s="1" t="s">
        <v>425</v>
      </c>
      <c r="H4649" s="46">
        <v>12338.37</v>
      </c>
      <c r="I4649" s="46">
        <v>905.81</v>
      </c>
      <c r="J4649" s="56">
        <v>391</v>
      </c>
      <c r="K4649" s="34"/>
      <c r="L4649" s="34" t="s">
        <v>1124</v>
      </c>
      <c r="M4649" s="5">
        <v>45194</v>
      </c>
      <c r="N4649" s="2" t="s">
        <v>1407</v>
      </c>
      <c r="O4649" s="5">
        <v>45222</v>
      </c>
      <c r="P4649" s="2"/>
      <c r="Q4649" s="2"/>
      <c r="R4649" s="1"/>
      <c r="S4649" s="45"/>
      <c r="T4649" s="31"/>
    </row>
    <row r="4650" spans="1:20" hidden="1" x14ac:dyDescent="0.25">
      <c r="A4650" s="57">
        <v>31567498</v>
      </c>
      <c r="B4650" s="58">
        <v>45209</v>
      </c>
      <c r="C4650" s="2" t="s">
        <v>1182</v>
      </c>
      <c r="D4650" s="59" t="s">
        <v>1455</v>
      </c>
      <c r="E4650" s="34" t="s">
        <v>25</v>
      </c>
      <c r="F4650" s="34">
        <v>131956</v>
      </c>
      <c r="G4650" s="1"/>
      <c r="H4650" s="46">
        <v>10799</v>
      </c>
      <c r="I4650" s="86" t="e">
        <v>#N/A</v>
      </c>
      <c r="J4650" s="56">
        <v>388</v>
      </c>
      <c r="K4650" s="34"/>
      <c r="L4650" s="34" t="s">
        <v>1501</v>
      </c>
      <c r="M4650" s="5">
        <v>45194</v>
      </c>
      <c r="N4650" s="2" t="s">
        <v>1407</v>
      </c>
      <c r="O4650" s="5"/>
      <c r="P4650" s="2"/>
      <c r="Q4650" s="2"/>
      <c r="R4650" s="1"/>
      <c r="S4650" s="45"/>
      <c r="T4650" s="31"/>
    </row>
    <row r="4651" spans="1:20" hidden="1" x14ac:dyDescent="0.25">
      <c r="A4651" s="57">
        <v>31315098</v>
      </c>
      <c r="B4651" s="58">
        <v>45194</v>
      </c>
      <c r="C4651" s="2" t="s">
        <v>1182</v>
      </c>
      <c r="D4651" s="59" t="s">
        <v>232</v>
      </c>
      <c r="E4651" s="34" t="s">
        <v>26</v>
      </c>
      <c r="F4651" s="34">
        <v>131957</v>
      </c>
      <c r="G4651" s="1" t="s">
        <v>424</v>
      </c>
      <c r="H4651" s="46">
        <v>11792.47</v>
      </c>
      <c r="I4651" s="46">
        <v>2110.2199999999998</v>
      </c>
      <c r="J4651" s="56">
        <v>423</v>
      </c>
      <c r="K4651" s="34"/>
      <c r="L4651" s="34" t="s">
        <v>1124</v>
      </c>
      <c r="M4651" s="5">
        <v>45194</v>
      </c>
      <c r="N4651" s="2" t="s">
        <v>1407</v>
      </c>
      <c r="O4651" s="5">
        <v>45224</v>
      </c>
      <c r="P4651" s="2"/>
      <c r="Q4651" s="2"/>
      <c r="R4651" s="1"/>
      <c r="S4651" s="45"/>
      <c r="T4651" s="31"/>
    </row>
    <row r="4652" spans="1:20" hidden="1" x14ac:dyDescent="0.25">
      <c r="A4652" s="57">
        <v>30557698</v>
      </c>
      <c r="B4652" s="58">
        <v>45196</v>
      </c>
      <c r="C4652" s="2" t="s">
        <v>1182</v>
      </c>
      <c r="D4652" s="59" t="s">
        <v>124</v>
      </c>
      <c r="E4652" s="34" t="s">
        <v>30</v>
      </c>
      <c r="F4652" s="34">
        <v>131962</v>
      </c>
      <c r="G4652" s="1" t="s">
        <v>425</v>
      </c>
      <c r="H4652" s="46">
        <v>8244.5</v>
      </c>
      <c r="I4652" s="46">
        <v>525.04</v>
      </c>
      <c r="J4652" s="56">
        <v>265</v>
      </c>
      <c r="K4652" s="34"/>
      <c r="L4652" s="34" t="s">
        <v>1358</v>
      </c>
      <c r="M4652" s="5">
        <v>45194</v>
      </c>
      <c r="N4652" s="2" t="s">
        <v>1408</v>
      </c>
      <c r="O4652" s="5">
        <v>45202</v>
      </c>
      <c r="P4652" s="2"/>
      <c r="Q4652" s="2"/>
      <c r="R4652" s="1"/>
      <c r="S4652" s="45"/>
      <c r="T4652" s="31"/>
    </row>
    <row r="4653" spans="1:20" hidden="1" x14ac:dyDescent="0.25">
      <c r="A4653" s="57">
        <v>30884098</v>
      </c>
      <c r="B4653" s="58">
        <v>45195</v>
      </c>
      <c r="C4653" s="2" t="s">
        <v>1182</v>
      </c>
      <c r="D4653" s="59" t="s">
        <v>874</v>
      </c>
      <c r="E4653" s="34" t="s">
        <v>49</v>
      </c>
      <c r="F4653" s="34">
        <v>131963</v>
      </c>
      <c r="G4653" s="1" t="s">
        <v>424</v>
      </c>
      <c r="H4653" s="46">
        <v>12008.77</v>
      </c>
      <c r="I4653" s="46">
        <v>881.01</v>
      </c>
      <c r="J4653" s="56">
        <v>378</v>
      </c>
      <c r="K4653" s="34"/>
      <c r="L4653" s="34" t="s">
        <v>798</v>
      </c>
      <c r="M4653" s="5">
        <v>45194</v>
      </c>
      <c r="N4653" s="2" t="s">
        <v>1407</v>
      </c>
      <c r="O4653" s="5">
        <v>45229</v>
      </c>
      <c r="P4653" s="2"/>
      <c r="Q4653" s="2"/>
      <c r="R4653" s="1"/>
      <c r="S4653" s="45"/>
      <c r="T4653" s="31"/>
    </row>
    <row r="4654" spans="1:20" hidden="1" x14ac:dyDescent="0.25">
      <c r="A4654" s="57">
        <v>31077298</v>
      </c>
      <c r="B4654" s="58">
        <v>45196</v>
      </c>
      <c r="C4654" s="2" t="s">
        <v>1182</v>
      </c>
      <c r="D4654" s="59" t="s">
        <v>124</v>
      </c>
      <c r="E4654" s="34" t="s">
        <v>30</v>
      </c>
      <c r="F4654" s="34">
        <v>131965</v>
      </c>
      <c r="G4654" s="1" t="s">
        <v>425</v>
      </c>
      <c r="H4654" s="46">
        <v>7850.5</v>
      </c>
      <c r="I4654" s="46">
        <v>499.95</v>
      </c>
      <c r="J4654" s="56">
        <v>253</v>
      </c>
      <c r="K4654" s="34"/>
      <c r="L4654" s="34" t="s">
        <v>1358</v>
      </c>
      <c r="M4654" s="5">
        <v>45194</v>
      </c>
      <c r="N4654" s="2" t="s">
        <v>1408</v>
      </c>
      <c r="O4654" s="5">
        <v>45202</v>
      </c>
      <c r="P4654" s="2"/>
      <c r="Q4654" s="2"/>
      <c r="R4654" s="1"/>
      <c r="S4654" s="45"/>
      <c r="T4654" s="31"/>
    </row>
    <row r="4655" spans="1:20" hidden="1" x14ac:dyDescent="0.25">
      <c r="A4655" s="57">
        <v>31173998</v>
      </c>
      <c r="B4655" s="58">
        <v>45195</v>
      </c>
      <c r="C4655" s="2" t="s">
        <v>1182</v>
      </c>
      <c r="D4655" s="59" t="s">
        <v>229</v>
      </c>
      <c r="E4655" s="34" t="s">
        <v>49</v>
      </c>
      <c r="F4655" s="34">
        <v>131966</v>
      </c>
      <c r="G4655" s="1" t="s">
        <v>424</v>
      </c>
      <c r="H4655" s="46">
        <v>18374.169999999998</v>
      </c>
      <c r="I4655" s="46">
        <v>1449.55</v>
      </c>
      <c r="J4655" s="56">
        <v>655</v>
      </c>
      <c r="K4655" s="34"/>
      <c r="L4655" s="34" t="s">
        <v>798</v>
      </c>
      <c r="M4655" s="5">
        <v>45194</v>
      </c>
      <c r="N4655" s="2" t="s">
        <v>1408</v>
      </c>
      <c r="O4655" s="2">
        <v>45224</v>
      </c>
      <c r="P4655" s="2"/>
      <c r="Q4655" s="2"/>
      <c r="R4655" s="1"/>
      <c r="S4655" s="45"/>
      <c r="T4655" s="31"/>
    </row>
    <row r="4656" spans="1:20" hidden="1" x14ac:dyDescent="0.25">
      <c r="A4656" s="57">
        <v>31305498</v>
      </c>
      <c r="B4656" s="58">
        <v>45195</v>
      </c>
      <c r="C4656" s="2" t="s">
        <v>1182</v>
      </c>
      <c r="D4656" s="59" t="s">
        <v>43</v>
      </c>
      <c r="E4656" s="34" t="s">
        <v>26</v>
      </c>
      <c r="F4656" s="34">
        <v>131967</v>
      </c>
      <c r="G4656" s="1" t="s">
        <v>424</v>
      </c>
      <c r="H4656" s="46">
        <v>11122.97</v>
      </c>
      <c r="I4656" s="46">
        <v>846.27</v>
      </c>
      <c r="J4656" s="56">
        <v>374</v>
      </c>
      <c r="K4656" s="34"/>
      <c r="L4656" s="34" t="s">
        <v>1124</v>
      </c>
      <c r="M4656" s="5">
        <v>45194</v>
      </c>
      <c r="N4656" s="2" t="s">
        <v>1407</v>
      </c>
      <c r="O4656" s="5">
        <v>45219</v>
      </c>
      <c r="P4656" s="2"/>
      <c r="Q4656" s="2"/>
      <c r="R4656" s="1"/>
      <c r="S4656" s="45"/>
      <c r="T4656" s="31"/>
    </row>
    <row r="4657" spans="1:20" hidden="1" x14ac:dyDescent="0.25">
      <c r="A4657" s="57">
        <v>31310598</v>
      </c>
      <c r="B4657" s="58">
        <v>45195</v>
      </c>
      <c r="C4657" s="2" t="s">
        <v>1182</v>
      </c>
      <c r="D4657" s="59" t="s">
        <v>35</v>
      </c>
      <c r="E4657" s="34" t="s">
        <v>26</v>
      </c>
      <c r="F4657" s="34">
        <v>131968</v>
      </c>
      <c r="G4657" s="1" t="s">
        <v>424</v>
      </c>
      <c r="H4657" s="46">
        <v>14027.57</v>
      </c>
      <c r="I4657" s="46">
        <v>1015.02</v>
      </c>
      <c r="J4657" s="56">
        <v>494</v>
      </c>
      <c r="K4657" s="34"/>
      <c r="L4657" s="34" t="s">
        <v>1124</v>
      </c>
      <c r="M4657" s="5">
        <v>45194</v>
      </c>
      <c r="N4657" s="2" t="s">
        <v>1407</v>
      </c>
      <c r="O4657" s="5">
        <v>45217</v>
      </c>
      <c r="P4657" s="2"/>
      <c r="Q4657" s="2"/>
      <c r="R4657" s="1"/>
      <c r="S4657" s="45"/>
      <c r="T4657" s="31"/>
    </row>
    <row r="4658" spans="1:20" hidden="1" x14ac:dyDescent="0.25">
      <c r="A4658" s="57">
        <v>31288998</v>
      </c>
      <c r="B4658" s="58">
        <v>45196</v>
      </c>
      <c r="C4658" s="2" t="s">
        <v>1182</v>
      </c>
      <c r="D4658" s="59" t="s">
        <v>123</v>
      </c>
      <c r="E4658" s="34" t="s">
        <v>30</v>
      </c>
      <c r="F4658" s="34">
        <v>131969</v>
      </c>
      <c r="G4658" s="1" t="s">
        <v>425</v>
      </c>
      <c r="H4658" s="46">
        <v>7929</v>
      </c>
      <c r="I4658" s="46">
        <v>504.95</v>
      </c>
      <c r="J4658" s="56">
        <v>254</v>
      </c>
      <c r="K4658" s="34"/>
      <c r="L4658" s="34" t="s">
        <v>1358</v>
      </c>
      <c r="M4658" s="5">
        <v>45194</v>
      </c>
      <c r="N4658" s="2" t="s">
        <v>1408</v>
      </c>
      <c r="O4658" s="5">
        <v>45202</v>
      </c>
      <c r="P4658" s="2"/>
      <c r="Q4658" s="2"/>
      <c r="R4658" s="1"/>
      <c r="S4658" s="45"/>
      <c r="T4658" s="31"/>
    </row>
    <row r="4659" spans="1:20" hidden="1" x14ac:dyDescent="0.25">
      <c r="A4659" s="57">
        <v>31312598</v>
      </c>
      <c r="B4659" s="58">
        <v>45195</v>
      </c>
      <c r="C4659" s="2" t="s">
        <v>1182</v>
      </c>
      <c r="D4659" s="59" t="s">
        <v>43</v>
      </c>
      <c r="E4659" s="34" t="s">
        <v>26</v>
      </c>
      <c r="F4659" s="34">
        <v>131970</v>
      </c>
      <c r="G4659" s="1" t="s">
        <v>424</v>
      </c>
      <c r="H4659" s="46">
        <v>11000</v>
      </c>
      <c r="I4659" s="46">
        <v>868.43</v>
      </c>
      <c r="J4659" s="56">
        <v>386</v>
      </c>
      <c r="K4659" s="34"/>
      <c r="L4659" s="34" t="s">
        <v>1124</v>
      </c>
      <c r="M4659" s="5">
        <v>45194</v>
      </c>
      <c r="N4659" s="2" t="s">
        <v>1407</v>
      </c>
      <c r="O4659" s="5">
        <v>45219</v>
      </c>
      <c r="P4659" s="2"/>
      <c r="Q4659" s="2"/>
      <c r="R4659" s="1"/>
      <c r="S4659" s="45"/>
      <c r="T4659" s="31"/>
    </row>
    <row r="4660" spans="1:20" hidden="1" x14ac:dyDescent="0.25">
      <c r="A4660" s="57">
        <v>30725498</v>
      </c>
      <c r="B4660" s="58">
        <v>45196</v>
      </c>
      <c r="C4660" s="2" t="s">
        <v>1182</v>
      </c>
      <c r="D4660" s="59" t="s">
        <v>127</v>
      </c>
      <c r="E4660" s="34" t="s">
        <v>26</v>
      </c>
      <c r="F4660" s="34">
        <v>131971</v>
      </c>
      <c r="G4660" s="1" t="s">
        <v>424</v>
      </c>
      <c r="H4660" s="46">
        <v>9670</v>
      </c>
      <c r="I4660" s="46">
        <v>715.22</v>
      </c>
      <c r="J4660" s="56">
        <v>305</v>
      </c>
      <c r="K4660" s="34"/>
      <c r="L4660" s="34" t="s">
        <v>798</v>
      </c>
      <c r="M4660" s="5">
        <v>45194</v>
      </c>
      <c r="N4660" s="2" t="s">
        <v>1407</v>
      </c>
      <c r="O4660" s="5">
        <v>45225</v>
      </c>
      <c r="P4660" s="2"/>
      <c r="Q4660" s="2"/>
      <c r="R4660" s="1"/>
      <c r="S4660" s="45"/>
      <c r="T4660" s="31"/>
    </row>
    <row r="4661" spans="1:20" hidden="1" x14ac:dyDescent="0.25">
      <c r="A4661" s="57">
        <v>31048998</v>
      </c>
      <c r="B4661" s="58">
        <v>45197</v>
      </c>
      <c r="C4661" s="2" t="s">
        <v>1182</v>
      </c>
      <c r="D4661" s="59" t="s">
        <v>35</v>
      </c>
      <c r="E4661" s="34" t="s">
        <v>26</v>
      </c>
      <c r="F4661" s="34">
        <v>131972</v>
      </c>
      <c r="G4661" s="1" t="s">
        <v>424</v>
      </c>
      <c r="H4661" s="46">
        <v>42556.51</v>
      </c>
      <c r="I4661" s="86">
        <v>4386.6000000000004</v>
      </c>
      <c r="J4661" s="56">
        <v>1891</v>
      </c>
      <c r="K4661" s="34"/>
      <c r="L4661" s="34" t="s">
        <v>959</v>
      </c>
      <c r="M4661" s="5">
        <v>45194</v>
      </c>
      <c r="N4661" s="2" t="s">
        <v>1407</v>
      </c>
      <c r="O4661" s="5">
        <v>45216</v>
      </c>
      <c r="P4661" s="2"/>
      <c r="Q4661" s="2"/>
      <c r="R4661" s="1"/>
      <c r="S4661" s="45"/>
      <c r="T4661" s="31"/>
    </row>
    <row r="4662" spans="1:20" hidden="1" x14ac:dyDescent="0.25">
      <c r="A4662" s="57">
        <v>31231898</v>
      </c>
      <c r="B4662" s="58">
        <v>45195</v>
      </c>
      <c r="C4662" s="2" t="s">
        <v>1182</v>
      </c>
      <c r="D4662" s="59" t="s">
        <v>823</v>
      </c>
      <c r="E4662" s="34" t="s">
        <v>80</v>
      </c>
      <c r="F4662" s="34">
        <v>131973</v>
      </c>
      <c r="G4662" s="1" t="s">
        <v>423</v>
      </c>
      <c r="H4662" s="46">
        <v>50699.28</v>
      </c>
      <c r="I4662" s="46">
        <v>1852.53</v>
      </c>
      <c r="J4662" s="56">
        <v>2220</v>
      </c>
      <c r="K4662" s="34"/>
      <c r="L4662" s="34" t="s">
        <v>799</v>
      </c>
      <c r="M4662" s="5">
        <v>45194</v>
      </c>
      <c r="N4662" s="2" t="s">
        <v>1408</v>
      </c>
      <c r="O4662" s="5">
        <v>45197</v>
      </c>
      <c r="P4662" s="5"/>
      <c r="Q4662" s="2"/>
      <c r="R4662" s="1"/>
      <c r="S4662" s="45"/>
      <c r="T4662" s="31"/>
    </row>
    <row r="4663" spans="1:20" hidden="1" x14ac:dyDescent="0.25">
      <c r="A4663" s="57">
        <v>31297698</v>
      </c>
      <c r="B4663" s="58">
        <v>45196</v>
      </c>
      <c r="C4663" s="2" t="s">
        <v>1182</v>
      </c>
      <c r="D4663" s="59" t="s">
        <v>45</v>
      </c>
      <c r="E4663" s="34" t="s">
        <v>26</v>
      </c>
      <c r="F4663" s="34">
        <v>131974</v>
      </c>
      <c r="G4663" s="1" t="s">
        <v>424</v>
      </c>
      <c r="H4663" s="46">
        <v>7765.17</v>
      </c>
      <c r="I4663" s="46">
        <v>695.13</v>
      </c>
      <c r="J4663" s="56">
        <v>300</v>
      </c>
      <c r="K4663" s="34"/>
      <c r="L4663" s="34" t="s">
        <v>798</v>
      </c>
      <c r="M4663" s="5">
        <v>45194</v>
      </c>
      <c r="N4663" s="2" t="s">
        <v>1408</v>
      </c>
      <c r="O4663" s="2">
        <v>45219</v>
      </c>
      <c r="P4663" s="2"/>
      <c r="Q4663" s="2"/>
      <c r="R4663" s="1"/>
      <c r="S4663" s="45"/>
      <c r="T4663" s="31"/>
    </row>
    <row r="4664" spans="1:20" hidden="1" x14ac:dyDescent="0.25">
      <c r="A4664" s="57">
        <v>31309998</v>
      </c>
      <c r="B4664" s="58">
        <v>45196</v>
      </c>
      <c r="C4664" s="2" t="s">
        <v>1182</v>
      </c>
      <c r="D4664" s="59" t="s">
        <v>45</v>
      </c>
      <c r="E4664" s="34" t="s">
        <v>26</v>
      </c>
      <c r="F4664" s="34">
        <v>131975</v>
      </c>
      <c r="G4664" s="1" t="s">
        <v>424</v>
      </c>
      <c r="H4664" s="46">
        <v>7765.17</v>
      </c>
      <c r="I4664" s="46">
        <v>695.13</v>
      </c>
      <c r="J4664" s="56">
        <v>300</v>
      </c>
      <c r="K4664" s="34"/>
      <c r="L4664" s="34" t="s">
        <v>798</v>
      </c>
      <c r="M4664" s="5">
        <v>45194</v>
      </c>
      <c r="N4664" s="2" t="s">
        <v>1407</v>
      </c>
      <c r="O4664" s="5">
        <v>45219</v>
      </c>
      <c r="P4664" s="2"/>
      <c r="Q4664" s="2"/>
      <c r="R4664" s="1"/>
      <c r="S4664" s="45"/>
      <c r="T4664" s="31"/>
    </row>
    <row r="4665" spans="1:20" hidden="1" x14ac:dyDescent="0.25">
      <c r="A4665" s="57">
        <v>31199098</v>
      </c>
      <c r="B4665" s="58">
        <v>45196</v>
      </c>
      <c r="C4665" s="2" t="s">
        <v>1182</v>
      </c>
      <c r="D4665" s="59" t="s">
        <v>65</v>
      </c>
      <c r="E4665" s="34" t="s">
        <v>66</v>
      </c>
      <c r="F4665" s="34">
        <v>131976</v>
      </c>
      <c r="G4665" s="1" t="s">
        <v>423</v>
      </c>
      <c r="H4665" s="46">
        <v>13080</v>
      </c>
      <c r="I4665" s="46">
        <v>816.87</v>
      </c>
      <c r="J4665" s="56">
        <v>601</v>
      </c>
      <c r="K4665" s="34"/>
      <c r="L4665" s="34" t="s">
        <v>799</v>
      </c>
      <c r="M4665" s="5">
        <v>45194</v>
      </c>
      <c r="N4665" s="2" t="s">
        <v>1407</v>
      </c>
      <c r="O4665" s="5">
        <v>45204</v>
      </c>
      <c r="P4665" s="2"/>
      <c r="Q4665" s="2"/>
      <c r="R4665" s="1"/>
      <c r="S4665" s="45"/>
      <c r="T4665" s="31"/>
    </row>
    <row r="4666" spans="1:20" hidden="1" x14ac:dyDescent="0.25">
      <c r="A4666" s="57">
        <v>31316398</v>
      </c>
      <c r="B4666" s="58">
        <v>45196</v>
      </c>
      <c r="C4666" s="2" t="s">
        <v>1182</v>
      </c>
      <c r="D4666" s="59" t="s">
        <v>65</v>
      </c>
      <c r="E4666" s="34" t="s">
        <v>66</v>
      </c>
      <c r="F4666" s="34">
        <v>131977</v>
      </c>
      <c r="G4666" s="1" t="s">
        <v>423</v>
      </c>
      <c r="H4666" s="46">
        <v>12500</v>
      </c>
      <c r="I4666" s="46">
        <v>780.65</v>
      </c>
      <c r="J4666" s="56">
        <v>577</v>
      </c>
      <c r="K4666" s="34"/>
      <c r="L4666" s="34" t="s">
        <v>799</v>
      </c>
      <c r="M4666" s="5">
        <v>45194</v>
      </c>
      <c r="N4666" s="2" t="s">
        <v>1408</v>
      </c>
      <c r="O4666" s="5">
        <v>45202</v>
      </c>
      <c r="P4666" s="5"/>
      <c r="Q4666" s="2"/>
      <c r="R4666" s="1"/>
      <c r="S4666" s="45"/>
      <c r="T4666" s="31"/>
    </row>
    <row r="4667" spans="1:20" hidden="1" x14ac:dyDescent="0.25">
      <c r="A4667" s="57">
        <v>31116698</v>
      </c>
      <c r="B4667" s="58">
        <v>45196</v>
      </c>
      <c r="C4667" s="2" t="s">
        <v>1182</v>
      </c>
      <c r="D4667" s="59" t="s">
        <v>123</v>
      </c>
      <c r="E4667" s="34" t="s">
        <v>30</v>
      </c>
      <c r="F4667" s="34">
        <v>131978</v>
      </c>
      <c r="G4667" s="1" t="s">
        <v>425</v>
      </c>
      <c r="H4667" s="46">
        <v>12939</v>
      </c>
      <c r="I4667" s="46">
        <v>824.01</v>
      </c>
      <c r="J4667" s="56">
        <v>567</v>
      </c>
      <c r="K4667" s="34"/>
      <c r="L4667" s="34" t="s">
        <v>1358</v>
      </c>
      <c r="M4667" s="5">
        <v>45194</v>
      </c>
      <c r="N4667" s="2" t="s">
        <v>1408</v>
      </c>
      <c r="O4667" s="5">
        <v>45202</v>
      </c>
      <c r="P4667" s="2"/>
      <c r="Q4667" s="2"/>
      <c r="R4667" s="1"/>
      <c r="S4667" s="45"/>
      <c r="T4667" s="31"/>
    </row>
    <row r="4668" spans="1:20" hidden="1" x14ac:dyDescent="0.25">
      <c r="A4668" s="57">
        <v>31400898</v>
      </c>
      <c r="B4668" s="58">
        <v>45202</v>
      </c>
      <c r="C4668" s="2" t="s">
        <v>1182</v>
      </c>
      <c r="D4668" s="59" t="s">
        <v>1023</v>
      </c>
      <c r="E4668" s="34" t="s">
        <v>80</v>
      </c>
      <c r="F4668" s="34">
        <v>131979</v>
      </c>
      <c r="G4668" s="1" t="s">
        <v>423</v>
      </c>
      <c r="H4668" s="46">
        <v>43680</v>
      </c>
      <c r="I4668" s="46">
        <v>802.07</v>
      </c>
      <c r="J4668" s="56">
        <v>1582</v>
      </c>
      <c r="K4668" s="34"/>
      <c r="L4668" s="34" t="s">
        <v>799</v>
      </c>
      <c r="M4668" s="5">
        <v>45194</v>
      </c>
      <c r="N4668" s="2" t="s">
        <v>1407</v>
      </c>
      <c r="O4668" s="5">
        <v>45204</v>
      </c>
      <c r="P4668" s="2"/>
      <c r="Q4668" s="2"/>
      <c r="R4668" s="1"/>
      <c r="S4668" s="45"/>
      <c r="T4668" s="31"/>
    </row>
    <row r="4669" spans="1:20" hidden="1" x14ac:dyDescent="0.25">
      <c r="A4669" s="57">
        <v>31259298</v>
      </c>
      <c r="B4669" s="58">
        <v>45196</v>
      </c>
      <c r="C4669" s="2" t="s">
        <v>1182</v>
      </c>
      <c r="D4669" s="59" t="s">
        <v>123</v>
      </c>
      <c r="E4669" s="34" t="s">
        <v>30</v>
      </c>
      <c r="F4669" s="34">
        <v>131980</v>
      </c>
      <c r="G4669" s="1" t="s">
        <v>425</v>
      </c>
      <c r="H4669" s="46">
        <v>12939</v>
      </c>
      <c r="I4669" s="46">
        <v>824.01</v>
      </c>
      <c r="J4669" s="56">
        <v>587</v>
      </c>
      <c r="K4669" s="34"/>
      <c r="L4669" s="34" t="s">
        <v>1358</v>
      </c>
      <c r="M4669" s="5">
        <v>45194</v>
      </c>
      <c r="N4669" s="2" t="s">
        <v>1408</v>
      </c>
      <c r="O4669" s="5">
        <v>45202</v>
      </c>
      <c r="P4669" s="2"/>
      <c r="Q4669" s="2"/>
      <c r="R4669" s="1"/>
      <c r="S4669" s="45"/>
      <c r="T4669" s="31"/>
    </row>
    <row r="4670" spans="1:20" hidden="1" x14ac:dyDescent="0.25">
      <c r="A4670" s="57">
        <v>31334598</v>
      </c>
      <c r="B4670" s="58">
        <v>45195</v>
      </c>
      <c r="C4670" s="2" t="s">
        <v>1182</v>
      </c>
      <c r="D4670" s="59" t="s">
        <v>185</v>
      </c>
      <c r="E4670" s="34" t="s">
        <v>80</v>
      </c>
      <c r="F4670" s="34">
        <v>131982</v>
      </c>
      <c r="G4670" s="1" t="s">
        <v>423</v>
      </c>
      <c r="H4670" s="46">
        <v>14069</v>
      </c>
      <c r="I4670" s="46">
        <v>514.08000000000004</v>
      </c>
      <c r="J4670" s="56">
        <v>635</v>
      </c>
      <c r="K4670" s="34"/>
      <c r="L4670" s="34" t="s">
        <v>799</v>
      </c>
      <c r="M4670" s="5">
        <v>45194</v>
      </c>
      <c r="N4670" s="2" t="s">
        <v>1408</v>
      </c>
      <c r="O4670" s="5">
        <v>45201</v>
      </c>
      <c r="P4670" s="5"/>
      <c r="Q4670" s="2"/>
      <c r="R4670" s="1"/>
      <c r="S4670" s="45"/>
      <c r="T4670" s="31"/>
    </row>
    <row r="4671" spans="1:20" hidden="1" x14ac:dyDescent="0.25">
      <c r="A4671" s="57">
        <v>31162098</v>
      </c>
      <c r="B4671" s="58">
        <v>45197</v>
      </c>
      <c r="C4671" s="2" t="s">
        <v>1182</v>
      </c>
      <c r="D4671" s="59" t="s">
        <v>124</v>
      </c>
      <c r="E4671" s="34" t="s">
        <v>30</v>
      </c>
      <c r="F4671" s="34">
        <v>131983</v>
      </c>
      <c r="G4671" s="1" t="s">
        <v>425</v>
      </c>
      <c r="H4671" s="46">
        <v>14609</v>
      </c>
      <c r="I4671" s="46">
        <v>1051.8</v>
      </c>
      <c r="J4671" s="56">
        <v>667</v>
      </c>
      <c r="K4671" s="34"/>
      <c r="L4671" s="34" t="s">
        <v>860</v>
      </c>
      <c r="M4671" s="5">
        <v>45194</v>
      </c>
      <c r="N4671" s="2" t="s">
        <v>1407</v>
      </c>
      <c r="O4671" s="5">
        <v>45194</v>
      </c>
      <c r="P4671" s="2"/>
      <c r="Q4671" s="2"/>
      <c r="R4671" s="1"/>
      <c r="S4671" s="45"/>
      <c r="T4671" s="31"/>
    </row>
    <row r="4672" spans="1:20" hidden="1" x14ac:dyDescent="0.25">
      <c r="A4672" s="57">
        <v>31588198</v>
      </c>
      <c r="B4672" s="58">
        <v>45196</v>
      </c>
      <c r="C4672" s="2" t="s">
        <v>1182</v>
      </c>
      <c r="D4672" s="59" t="s">
        <v>65</v>
      </c>
      <c r="E4672" s="34" t="s">
        <v>66</v>
      </c>
      <c r="F4672" s="34">
        <v>131984</v>
      </c>
      <c r="G4672" s="1" t="s">
        <v>423</v>
      </c>
      <c r="H4672" s="46">
        <v>14069</v>
      </c>
      <c r="I4672" s="46">
        <v>878.64</v>
      </c>
      <c r="J4672" s="56">
        <v>634</v>
      </c>
      <c r="K4672" s="34"/>
      <c r="L4672" s="34" t="s">
        <v>799</v>
      </c>
      <c r="M4672" s="5">
        <v>45194</v>
      </c>
      <c r="N4672" s="2" t="s">
        <v>1407</v>
      </c>
      <c r="O4672" s="5">
        <v>45204</v>
      </c>
      <c r="P4672" s="2"/>
      <c r="Q4672" s="2"/>
      <c r="R4672" s="1"/>
      <c r="S4672" s="45"/>
      <c r="T4672" s="31"/>
    </row>
    <row r="4673" spans="1:20" hidden="1" x14ac:dyDescent="0.25">
      <c r="A4673" s="57">
        <v>31525898</v>
      </c>
      <c r="B4673" s="58">
        <v>45197</v>
      </c>
      <c r="C4673" s="2" t="s">
        <v>1182</v>
      </c>
      <c r="D4673" s="59" t="s">
        <v>128</v>
      </c>
      <c r="E4673" s="34" t="s">
        <v>30</v>
      </c>
      <c r="F4673" s="34">
        <v>131985</v>
      </c>
      <c r="G4673" s="1" t="s">
        <v>425</v>
      </c>
      <c r="H4673" s="46">
        <v>12939</v>
      </c>
      <c r="I4673" s="46">
        <v>931.6</v>
      </c>
      <c r="J4673" s="56">
        <v>587</v>
      </c>
      <c r="K4673" s="34"/>
      <c r="L4673" s="34" t="s">
        <v>860</v>
      </c>
      <c r="M4673" s="5">
        <v>45194</v>
      </c>
      <c r="N4673" s="2" t="s">
        <v>1407</v>
      </c>
      <c r="O4673" s="5">
        <v>45194</v>
      </c>
      <c r="P4673" s="2"/>
      <c r="Q4673" s="2"/>
      <c r="R4673" s="1"/>
      <c r="S4673" s="45"/>
      <c r="T4673" s="31"/>
    </row>
    <row r="4674" spans="1:20" hidden="1" x14ac:dyDescent="0.25">
      <c r="A4674" s="57">
        <v>31587198</v>
      </c>
      <c r="B4674" s="58">
        <v>45196</v>
      </c>
      <c r="C4674" s="2" t="s">
        <v>1182</v>
      </c>
      <c r="D4674" s="59" t="s">
        <v>65</v>
      </c>
      <c r="E4674" s="34" t="s">
        <v>66</v>
      </c>
      <c r="F4674" s="34">
        <v>131986</v>
      </c>
      <c r="G4674" s="1" t="s">
        <v>423</v>
      </c>
      <c r="H4674" s="46">
        <v>12249</v>
      </c>
      <c r="I4674" s="46">
        <v>764.98</v>
      </c>
      <c r="J4674" s="56">
        <v>553</v>
      </c>
      <c r="K4674" s="34"/>
      <c r="L4674" s="34" t="s">
        <v>799</v>
      </c>
      <c r="M4674" s="5">
        <v>45194</v>
      </c>
      <c r="N4674" s="2" t="s">
        <v>1407</v>
      </c>
      <c r="O4674" s="5">
        <v>45205</v>
      </c>
      <c r="P4674" s="2"/>
      <c r="Q4674" s="2"/>
      <c r="R4674" s="1"/>
      <c r="S4674" s="45"/>
      <c r="T4674" s="31"/>
    </row>
    <row r="4675" spans="1:20" hidden="1" x14ac:dyDescent="0.25">
      <c r="A4675" s="57">
        <v>31481398</v>
      </c>
      <c r="B4675" s="58">
        <v>45202</v>
      </c>
      <c r="C4675" s="2" t="s">
        <v>1182</v>
      </c>
      <c r="D4675" s="59" t="s">
        <v>1438</v>
      </c>
      <c r="E4675" s="34" t="s">
        <v>80</v>
      </c>
      <c r="F4675" s="34">
        <v>131987</v>
      </c>
      <c r="G4675" s="1" t="s">
        <v>423</v>
      </c>
      <c r="H4675" s="46">
        <v>15219</v>
      </c>
      <c r="I4675" s="46">
        <v>397.32</v>
      </c>
      <c r="J4675" s="56">
        <v>0</v>
      </c>
      <c r="K4675" s="34"/>
      <c r="L4675" s="34" t="s">
        <v>799</v>
      </c>
      <c r="M4675" s="5">
        <v>45194</v>
      </c>
      <c r="N4675" s="2" t="s">
        <v>1407</v>
      </c>
      <c r="O4675" s="5">
        <v>45205</v>
      </c>
      <c r="P4675" s="2"/>
      <c r="Q4675" s="2"/>
      <c r="R4675" s="1"/>
      <c r="S4675" s="45"/>
      <c r="T4675" s="31"/>
    </row>
    <row r="4676" spans="1:20" hidden="1" x14ac:dyDescent="0.25">
      <c r="A4676" s="57">
        <v>31576598</v>
      </c>
      <c r="B4676" s="58">
        <v>45196</v>
      </c>
      <c r="C4676" s="2" t="s">
        <v>1182</v>
      </c>
      <c r="D4676" s="59" t="s">
        <v>125</v>
      </c>
      <c r="E4676" s="34" t="s">
        <v>30</v>
      </c>
      <c r="F4676" s="34">
        <v>131988</v>
      </c>
      <c r="G4676" s="1" t="s">
        <v>425</v>
      </c>
      <c r="H4676" s="46">
        <v>9759</v>
      </c>
      <c r="I4676" s="46">
        <v>621.49</v>
      </c>
      <c r="J4676" s="56">
        <v>374</v>
      </c>
      <c r="K4676" s="34"/>
      <c r="L4676" s="34" t="s">
        <v>1358</v>
      </c>
      <c r="M4676" s="5">
        <v>45194</v>
      </c>
      <c r="N4676" s="2" t="s">
        <v>1408</v>
      </c>
      <c r="O4676" s="5">
        <v>45201</v>
      </c>
      <c r="P4676" s="2"/>
      <c r="Q4676" s="2"/>
      <c r="R4676" s="1"/>
      <c r="S4676" s="45"/>
      <c r="T4676" s="31"/>
    </row>
    <row r="4677" spans="1:20" hidden="1" x14ac:dyDescent="0.25">
      <c r="A4677" s="57">
        <v>31328098</v>
      </c>
      <c r="B4677" s="58">
        <v>45196</v>
      </c>
      <c r="C4677" s="2" t="s">
        <v>1182</v>
      </c>
      <c r="D4677" s="59" t="s">
        <v>125</v>
      </c>
      <c r="E4677" s="34" t="s">
        <v>30</v>
      </c>
      <c r="F4677" s="34">
        <v>131989</v>
      </c>
      <c r="G4677" s="1" t="s">
        <v>425</v>
      </c>
      <c r="H4677" s="46">
        <v>14249</v>
      </c>
      <c r="I4677" s="46">
        <v>907.43</v>
      </c>
      <c r="J4677" s="56">
        <v>560</v>
      </c>
      <c r="K4677" s="34"/>
      <c r="L4677" s="34" t="s">
        <v>1358</v>
      </c>
      <c r="M4677" s="5">
        <v>45194</v>
      </c>
      <c r="N4677" s="2" t="s">
        <v>1408</v>
      </c>
      <c r="O4677" s="5">
        <v>45201</v>
      </c>
      <c r="P4677" s="2"/>
      <c r="Q4677" s="2"/>
      <c r="R4677" s="1"/>
      <c r="S4677" s="45"/>
      <c r="T4677" s="31"/>
    </row>
    <row r="4678" spans="1:20" hidden="1" x14ac:dyDescent="0.25">
      <c r="A4678" s="57">
        <v>31482898</v>
      </c>
      <c r="B4678" s="58">
        <v>45196</v>
      </c>
      <c r="C4678" s="2" t="s">
        <v>1182</v>
      </c>
      <c r="D4678" s="59" t="s">
        <v>65</v>
      </c>
      <c r="E4678" s="34" t="s">
        <v>66</v>
      </c>
      <c r="F4678" s="34">
        <v>131990</v>
      </c>
      <c r="G4678" s="1" t="s">
        <v>423</v>
      </c>
      <c r="H4678" s="46">
        <v>10259</v>
      </c>
      <c r="I4678" s="46">
        <v>640.70000000000005</v>
      </c>
      <c r="J4678" s="56">
        <v>444</v>
      </c>
      <c r="K4678" s="34"/>
      <c r="L4678" s="34" t="s">
        <v>799</v>
      </c>
      <c r="M4678" s="5">
        <v>45194</v>
      </c>
      <c r="N4678" s="2" t="s">
        <v>1408</v>
      </c>
      <c r="O4678" s="5">
        <v>45202</v>
      </c>
      <c r="P4678" s="5"/>
      <c r="Q4678" s="2"/>
      <c r="R4678" s="1"/>
      <c r="S4678" s="45"/>
      <c r="T4678" s="31"/>
    </row>
    <row r="4679" spans="1:20" hidden="1" x14ac:dyDescent="0.25">
      <c r="A4679" s="57">
        <v>31141898</v>
      </c>
      <c r="B4679" s="58">
        <v>45196</v>
      </c>
      <c r="C4679" s="2" t="s">
        <v>1182</v>
      </c>
      <c r="D4679" s="59" t="s">
        <v>588</v>
      </c>
      <c r="E4679" s="34" t="s">
        <v>66</v>
      </c>
      <c r="F4679" s="34">
        <v>131991</v>
      </c>
      <c r="G4679" s="1" t="s">
        <v>423</v>
      </c>
      <c r="H4679" s="46">
        <v>21719.24</v>
      </c>
      <c r="I4679" s="46">
        <v>1356.41</v>
      </c>
      <c r="J4679" s="56">
        <v>811</v>
      </c>
      <c r="K4679" s="34"/>
      <c r="L4679" s="34" t="s">
        <v>799</v>
      </c>
      <c r="M4679" s="5">
        <v>45194</v>
      </c>
      <c r="N4679" s="2" t="s">
        <v>1408</v>
      </c>
      <c r="O4679" s="5">
        <v>45201</v>
      </c>
      <c r="P4679" s="5"/>
      <c r="Q4679" s="2"/>
      <c r="R4679" s="1"/>
      <c r="S4679" s="45"/>
      <c r="T4679" s="31"/>
    </row>
    <row r="4680" spans="1:20" hidden="1" x14ac:dyDescent="0.25">
      <c r="A4680" s="57">
        <v>31361798</v>
      </c>
      <c r="B4680" s="58">
        <v>45195</v>
      </c>
      <c r="C4680" s="2" t="s">
        <v>1182</v>
      </c>
      <c r="D4680" s="59" t="s">
        <v>826</v>
      </c>
      <c r="E4680" s="34" t="s">
        <v>49</v>
      </c>
      <c r="F4680" s="34">
        <v>131992</v>
      </c>
      <c r="G4680" s="1" t="s">
        <v>424</v>
      </c>
      <c r="H4680" s="46">
        <v>10566.77</v>
      </c>
      <c r="I4680" s="46">
        <v>715.9</v>
      </c>
      <c r="J4680" s="56">
        <v>444</v>
      </c>
      <c r="K4680" s="34"/>
      <c r="L4680" s="34" t="s">
        <v>798</v>
      </c>
      <c r="M4680" s="5">
        <v>45194</v>
      </c>
      <c r="N4680" s="2" t="s">
        <v>1407</v>
      </c>
      <c r="O4680" s="5">
        <v>45212</v>
      </c>
      <c r="P4680" s="2"/>
      <c r="Q4680" s="2"/>
      <c r="R4680" s="1"/>
      <c r="S4680" s="45"/>
      <c r="T4680" s="31"/>
    </row>
    <row r="4681" spans="1:20" hidden="1" x14ac:dyDescent="0.25">
      <c r="A4681" s="57">
        <v>31326998</v>
      </c>
      <c r="B4681" s="58">
        <v>45195</v>
      </c>
      <c r="C4681" s="2" t="s">
        <v>1182</v>
      </c>
      <c r="D4681" s="59" t="s">
        <v>41</v>
      </c>
      <c r="E4681" s="34" t="s">
        <v>30</v>
      </c>
      <c r="F4681" s="34">
        <v>131994</v>
      </c>
      <c r="G4681" s="1" t="s">
        <v>425</v>
      </c>
      <c r="H4681" s="46">
        <v>8759</v>
      </c>
      <c r="I4681" s="46">
        <v>748.75</v>
      </c>
      <c r="J4681" s="56">
        <v>374</v>
      </c>
      <c r="K4681" s="34"/>
      <c r="L4681" s="34" t="s">
        <v>798</v>
      </c>
      <c r="M4681" s="5">
        <v>45194</v>
      </c>
      <c r="N4681" s="2" t="s">
        <v>1408</v>
      </c>
      <c r="O4681" s="2">
        <v>45212</v>
      </c>
      <c r="P4681" s="2"/>
      <c r="Q4681" s="2"/>
      <c r="R4681" s="1"/>
      <c r="S4681" s="45"/>
      <c r="T4681" s="31"/>
    </row>
    <row r="4682" spans="1:20" hidden="1" x14ac:dyDescent="0.25">
      <c r="A4682" s="57">
        <v>31081498</v>
      </c>
      <c r="B4682" s="58">
        <v>45195</v>
      </c>
      <c r="C4682" s="2" t="s">
        <v>1182</v>
      </c>
      <c r="D4682" s="59" t="s">
        <v>299</v>
      </c>
      <c r="E4682" s="34" t="s">
        <v>28</v>
      </c>
      <c r="F4682" s="34">
        <v>131995</v>
      </c>
      <c r="G4682" s="1" t="s">
        <v>425</v>
      </c>
      <c r="H4682" s="46">
        <v>18250.330000000002</v>
      </c>
      <c r="I4682" s="46">
        <v>1073.28</v>
      </c>
      <c r="J4682" s="56">
        <v>739</v>
      </c>
      <c r="K4682" s="34"/>
      <c r="L4682" s="34" t="s">
        <v>1124</v>
      </c>
      <c r="M4682" s="5">
        <v>45194</v>
      </c>
      <c r="N4682" s="2" t="s">
        <v>1408</v>
      </c>
      <c r="O4682" s="2">
        <v>45209</v>
      </c>
      <c r="P4682" s="2"/>
      <c r="Q4682" s="2"/>
      <c r="R4682" s="1"/>
      <c r="S4682" s="45"/>
      <c r="T4682" s="31"/>
    </row>
    <row r="4683" spans="1:20" hidden="1" x14ac:dyDescent="0.25">
      <c r="A4683" s="57">
        <v>31281498</v>
      </c>
      <c r="B4683" s="58">
        <v>45196</v>
      </c>
      <c r="C4683" s="2" t="s">
        <v>1182</v>
      </c>
      <c r="D4683" s="59" t="s">
        <v>123</v>
      </c>
      <c r="E4683" s="34" t="s">
        <v>30</v>
      </c>
      <c r="F4683" s="34">
        <v>131996</v>
      </c>
      <c r="G4683" s="1" t="s">
        <v>425</v>
      </c>
      <c r="H4683" s="46">
        <v>15219</v>
      </c>
      <c r="I4683" s="46">
        <v>969.21</v>
      </c>
      <c r="J4683" s="56">
        <v>704</v>
      </c>
      <c r="K4683" s="34"/>
      <c r="L4683" s="34" t="s">
        <v>1358</v>
      </c>
      <c r="M4683" s="5">
        <v>45194</v>
      </c>
      <c r="N4683" s="2" t="s">
        <v>1408</v>
      </c>
      <c r="O4683" s="5">
        <v>45202</v>
      </c>
      <c r="P4683" s="2"/>
      <c r="Q4683" s="2"/>
      <c r="R4683" s="1"/>
      <c r="S4683" s="45"/>
      <c r="T4683" s="31"/>
    </row>
    <row r="4684" spans="1:20" hidden="1" x14ac:dyDescent="0.25">
      <c r="A4684" s="57">
        <v>31415098</v>
      </c>
      <c r="B4684" s="58">
        <v>45196</v>
      </c>
      <c r="C4684" s="2" t="s">
        <v>1182</v>
      </c>
      <c r="D4684" s="59" t="s">
        <v>768</v>
      </c>
      <c r="E4684" s="34" t="s">
        <v>80</v>
      </c>
      <c r="F4684" s="34">
        <v>131997</v>
      </c>
      <c r="G4684" s="1" t="s">
        <v>423</v>
      </c>
      <c r="H4684" s="46">
        <v>8149</v>
      </c>
      <c r="I4684" s="46">
        <v>312.07</v>
      </c>
      <c r="J4684" s="56">
        <v>340</v>
      </c>
      <c r="K4684" s="34"/>
      <c r="L4684" s="34" t="s">
        <v>844</v>
      </c>
      <c r="M4684" s="5">
        <v>45194</v>
      </c>
      <c r="N4684" s="2" t="s">
        <v>1408</v>
      </c>
      <c r="O4684" s="5" t="s">
        <v>1369</v>
      </c>
      <c r="P4684" s="2"/>
      <c r="Q4684" s="2"/>
      <c r="R4684" s="1"/>
      <c r="S4684" s="45"/>
      <c r="T4684" s="31"/>
    </row>
    <row r="4685" spans="1:20" hidden="1" x14ac:dyDescent="0.25">
      <c r="A4685" s="57">
        <v>31495498</v>
      </c>
      <c r="B4685" s="58">
        <v>45196</v>
      </c>
      <c r="C4685" s="2" t="s">
        <v>1182</v>
      </c>
      <c r="D4685" s="59" t="s">
        <v>65</v>
      </c>
      <c r="E4685" s="34" t="s">
        <v>66</v>
      </c>
      <c r="F4685" s="34">
        <v>131998</v>
      </c>
      <c r="G4685" s="1" t="s">
        <v>423</v>
      </c>
      <c r="H4685" s="46">
        <v>12017.24</v>
      </c>
      <c r="I4685" s="46">
        <v>750.5</v>
      </c>
      <c r="J4685" s="56">
        <v>387</v>
      </c>
      <c r="K4685" s="34"/>
      <c r="L4685" s="34" t="s">
        <v>799</v>
      </c>
      <c r="M4685" s="5">
        <v>45194</v>
      </c>
      <c r="N4685" s="2" t="s">
        <v>1408</v>
      </c>
      <c r="O4685" s="5">
        <v>45203</v>
      </c>
      <c r="P4685" s="5"/>
      <c r="Q4685" s="2"/>
      <c r="R4685" s="1"/>
      <c r="S4685" s="45"/>
      <c r="T4685" s="31"/>
    </row>
    <row r="4686" spans="1:20" hidden="1" x14ac:dyDescent="0.25">
      <c r="A4686" s="57">
        <v>31328698</v>
      </c>
      <c r="B4686" s="58">
        <v>45196</v>
      </c>
      <c r="C4686" s="2" t="s">
        <v>1182</v>
      </c>
      <c r="D4686" s="59" t="s">
        <v>95</v>
      </c>
      <c r="E4686" s="34" t="s">
        <v>30</v>
      </c>
      <c r="F4686" s="34">
        <v>131999</v>
      </c>
      <c r="G4686" s="1" t="s">
        <v>425</v>
      </c>
      <c r="H4686" s="46">
        <v>8149</v>
      </c>
      <c r="I4686" s="46">
        <v>692.84</v>
      </c>
      <c r="J4686" s="56">
        <v>340</v>
      </c>
      <c r="K4686" s="34"/>
      <c r="L4686" s="34" t="s">
        <v>798</v>
      </c>
      <c r="M4686" s="5">
        <v>45194</v>
      </c>
      <c r="N4686" s="2" t="s">
        <v>1408</v>
      </c>
      <c r="O4686" s="2">
        <v>45222</v>
      </c>
      <c r="P4686" s="2"/>
      <c r="Q4686" s="2"/>
      <c r="R4686" s="1"/>
      <c r="S4686" s="45"/>
      <c r="T4686" s="31"/>
    </row>
    <row r="4687" spans="1:20" hidden="1" x14ac:dyDescent="0.25">
      <c r="A4687" s="57">
        <v>31369698</v>
      </c>
      <c r="B4687" s="58">
        <v>45196</v>
      </c>
      <c r="C4687" s="2" t="s">
        <v>1182</v>
      </c>
      <c r="D4687" s="59" t="s">
        <v>65</v>
      </c>
      <c r="E4687" s="34" t="s">
        <v>66</v>
      </c>
      <c r="F4687" s="34">
        <v>132000</v>
      </c>
      <c r="G4687" s="1" t="s">
        <v>423</v>
      </c>
      <c r="H4687" s="46">
        <v>9319</v>
      </c>
      <c r="I4687" s="46">
        <v>581.99</v>
      </c>
      <c r="J4687" s="56">
        <v>410</v>
      </c>
      <c r="K4687" s="34"/>
      <c r="L4687" s="34" t="s">
        <v>799</v>
      </c>
      <c r="M4687" s="5">
        <v>45194</v>
      </c>
      <c r="N4687" s="2" t="s">
        <v>1408</v>
      </c>
      <c r="O4687" s="5">
        <v>45203</v>
      </c>
      <c r="P4687" s="5"/>
      <c r="Q4687" s="2"/>
      <c r="R4687" s="1"/>
      <c r="S4687" s="45"/>
      <c r="T4687" s="31"/>
    </row>
    <row r="4688" spans="1:20" hidden="1" x14ac:dyDescent="0.25">
      <c r="A4688" s="57">
        <v>31591798</v>
      </c>
      <c r="B4688" s="58">
        <v>45195</v>
      </c>
      <c r="C4688" s="2" t="s">
        <v>1182</v>
      </c>
      <c r="D4688" s="59" t="s">
        <v>823</v>
      </c>
      <c r="E4688" s="34" t="s">
        <v>80</v>
      </c>
      <c r="F4688" s="34">
        <v>132001</v>
      </c>
      <c r="G4688" s="1" t="s">
        <v>423</v>
      </c>
      <c r="H4688" s="46">
        <v>7539</v>
      </c>
      <c r="I4688" s="46">
        <v>275.47000000000003</v>
      </c>
      <c r="J4688" s="56">
        <v>300</v>
      </c>
      <c r="K4688" s="34"/>
      <c r="L4688" s="34" t="s">
        <v>799</v>
      </c>
      <c r="M4688" s="5">
        <v>45194</v>
      </c>
      <c r="N4688" s="2" t="s">
        <v>1408</v>
      </c>
      <c r="O4688" s="5">
        <v>45197</v>
      </c>
      <c r="P4688" s="5"/>
      <c r="Q4688" s="2"/>
      <c r="R4688" s="1"/>
      <c r="S4688" s="45"/>
      <c r="T4688" s="31"/>
    </row>
    <row r="4689" spans="1:20" hidden="1" x14ac:dyDescent="0.25">
      <c r="A4689" s="57">
        <v>31167398</v>
      </c>
      <c r="B4689" s="58">
        <v>45196</v>
      </c>
      <c r="C4689" s="2" t="s">
        <v>1182</v>
      </c>
      <c r="D4689" s="59" t="s">
        <v>123</v>
      </c>
      <c r="E4689" s="34" t="s">
        <v>30</v>
      </c>
      <c r="F4689" s="34">
        <v>132002</v>
      </c>
      <c r="G4689" s="1" t="s">
        <v>425</v>
      </c>
      <c r="H4689" s="46">
        <v>15219</v>
      </c>
      <c r="I4689" s="46">
        <v>969.21</v>
      </c>
      <c r="J4689" s="56">
        <v>704</v>
      </c>
      <c r="K4689" s="34"/>
      <c r="L4689" s="34" t="s">
        <v>1358</v>
      </c>
      <c r="M4689" s="5">
        <v>45194</v>
      </c>
      <c r="N4689" s="2" t="s">
        <v>1408</v>
      </c>
      <c r="O4689" s="5">
        <v>45202</v>
      </c>
      <c r="P4689" s="2"/>
      <c r="Q4689" s="2"/>
      <c r="R4689" s="1"/>
      <c r="S4689" s="45"/>
      <c r="T4689" s="31"/>
    </row>
    <row r="4690" spans="1:20" hidden="1" x14ac:dyDescent="0.25">
      <c r="A4690" s="57">
        <v>31546598</v>
      </c>
      <c r="B4690" s="58">
        <v>45196</v>
      </c>
      <c r="C4690" s="2" t="s">
        <v>1182</v>
      </c>
      <c r="D4690" s="59" t="s">
        <v>65</v>
      </c>
      <c r="E4690" s="34" t="s">
        <v>66</v>
      </c>
      <c r="F4690" s="34">
        <v>132003</v>
      </c>
      <c r="G4690" s="1" t="s">
        <v>423</v>
      </c>
      <c r="H4690" s="46">
        <v>9319</v>
      </c>
      <c r="I4690" s="46">
        <v>581.99</v>
      </c>
      <c r="J4690" s="56">
        <v>410</v>
      </c>
      <c r="K4690" s="34"/>
      <c r="L4690" s="34" t="s">
        <v>799</v>
      </c>
      <c r="M4690" s="5">
        <v>45194</v>
      </c>
      <c r="N4690" s="2" t="s">
        <v>1408</v>
      </c>
      <c r="O4690" s="5">
        <v>45203</v>
      </c>
      <c r="P4690" s="5"/>
      <c r="Q4690" s="2"/>
      <c r="R4690" s="1"/>
      <c r="S4690" s="45"/>
      <c r="T4690" s="31"/>
    </row>
    <row r="4691" spans="1:20" hidden="1" x14ac:dyDescent="0.25">
      <c r="A4691" s="57">
        <v>31102898</v>
      </c>
      <c r="B4691" s="58">
        <v>45202</v>
      </c>
      <c r="C4691" s="2" t="s">
        <v>1182</v>
      </c>
      <c r="D4691" s="59" t="s">
        <v>86</v>
      </c>
      <c r="E4691" s="34" t="s">
        <v>80</v>
      </c>
      <c r="F4691" s="34">
        <v>132004</v>
      </c>
      <c r="G4691" s="1" t="s">
        <v>423</v>
      </c>
      <c r="H4691" s="46">
        <v>7539</v>
      </c>
      <c r="I4691" s="46">
        <v>429.47</v>
      </c>
      <c r="J4691" s="56">
        <v>300</v>
      </c>
      <c r="K4691" s="34"/>
      <c r="L4691" s="34" t="s">
        <v>799</v>
      </c>
      <c r="M4691" s="5">
        <v>45194</v>
      </c>
      <c r="N4691" s="2" t="s">
        <v>1407</v>
      </c>
      <c r="O4691" s="5">
        <v>45208</v>
      </c>
      <c r="P4691" s="2"/>
      <c r="Q4691" s="2"/>
      <c r="R4691" s="1"/>
      <c r="S4691" s="45"/>
      <c r="T4691" s="31"/>
    </row>
    <row r="4692" spans="1:20" hidden="1" x14ac:dyDescent="0.25">
      <c r="A4692" s="57">
        <v>31109798</v>
      </c>
      <c r="B4692" s="58">
        <v>45202</v>
      </c>
      <c r="C4692" s="2" t="s">
        <v>1182</v>
      </c>
      <c r="D4692" s="59" t="s">
        <v>1439</v>
      </c>
      <c r="E4692" s="34" t="s">
        <v>80</v>
      </c>
      <c r="F4692" s="34">
        <v>132005</v>
      </c>
      <c r="G4692" s="1" t="s">
        <v>423</v>
      </c>
      <c r="H4692" s="46">
        <v>8149</v>
      </c>
      <c r="I4692" s="46">
        <v>493.93</v>
      </c>
      <c r="J4692" s="56">
        <v>340</v>
      </c>
      <c r="K4692" s="34"/>
      <c r="L4692" s="34" t="s">
        <v>799</v>
      </c>
      <c r="M4692" s="5">
        <v>45194</v>
      </c>
      <c r="N4692" s="2" t="s">
        <v>1407</v>
      </c>
      <c r="O4692" s="5">
        <v>45205</v>
      </c>
      <c r="P4692" s="2"/>
      <c r="Q4692" s="2"/>
      <c r="R4692" s="1"/>
      <c r="S4692" s="45"/>
      <c r="T4692" s="31"/>
    </row>
    <row r="4693" spans="1:20" hidden="1" x14ac:dyDescent="0.25">
      <c r="A4693" s="57">
        <v>31182698</v>
      </c>
      <c r="B4693" s="58">
        <v>45196</v>
      </c>
      <c r="C4693" s="2" t="s">
        <v>1182</v>
      </c>
      <c r="D4693" s="59" t="s">
        <v>95</v>
      </c>
      <c r="E4693" s="34" t="s">
        <v>30</v>
      </c>
      <c r="F4693" s="34">
        <v>132006</v>
      </c>
      <c r="G4693" s="1" t="s">
        <v>425</v>
      </c>
      <c r="H4693" s="46">
        <v>19709</v>
      </c>
      <c r="I4693" s="46">
        <v>1693.59</v>
      </c>
      <c r="J4693" s="56">
        <v>920</v>
      </c>
      <c r="K4693" s="34"/>
      <c r="L4693" s="34" t="s">
        <v>798</v>
      </c>
      <c r="M4693" s="5">
        <v>45194</v>
      </c>
      <c r="N4693" s="2" t="s">
        <v>1408</v>
      </c>
      <c r="O4693" s="2">
        <v>45223</v>
      </c>
      <c r="P4693" s="2"/>
      <c r="Q4693" s="2"/>
      <c r="R4693" s="1"/>
      <c r="S4693" s="45"/>
      <c r="T4693" s="31"/>
    </row>
    <row r="4694" spans="1:20" hidden="1" x14ac:dyDescent="0.25">
      <c r="A4694" s="57">
        <v>31072098</v>
      </c>
      <c r="B4694" s="58">
        <v>45196</v>
      </c>
      <c r="C4694" s="2" t="s">
        <v>1182</v>
      </c>
      <c r="D4694" s="59" t="s">
        <v>65</v>
      </c>
      <c r="E4694" s="34" t="s">
        <v>66</v>
      </c>
      <c r="F4694" s="34">
        <v>132007</v>
      </c>
      <c r="G4694" s="1" t="s">
        <v>423</v>
      </c>
      <c r="H4694" s="46">
        <v>11459</v>
      </c>
      <c r="I4694" s="46">
        <v>715.64</v>
      </c>
      <c r="J4694" s="56">
        <v>517</v>
      </c>
      <c r="K4694" s="34"/>
      <c r="L4694" s="34" t="s">
        <v>799</v>
      </c>
      <c r="M4694" s="5">
        <v>45194</v>
      </c>
      <c r="N4694" s="2" t="s">
        <v>1407</v>
      </c>
      <c r="O4694" s="5">
        <v>45205</v>
      </c>
      <c r="P4694" s="2"/>
      <c r="Q4694" s="2"/>
      <c r="R4694" s="1"/>
      <c r="S4694" s="45"/>
      <c r="T4694" s="31"/>
    </row>
    <row r="4695" spans="1:20" hidden="1" x14ac:dyDescent="0.25">
      <c r="A4695" s="57">
        <v>31129398</v>
      </c>
      <c r="B4695" s="58">
        <v>45195</v>
      </c>
      <c r="C4695" s="2" t="s">
        <v>1182</v>
      </c>
      <c r="D4695" s="59" t="s">
        <v>185</v>
      </c>
      <c r="E4695" s="34" t="s">
        <v>80</v>
      </c>
      <c r="F4695" s="34">
        <v>132008</v>
      </c>
      <c r="G4695" s="1" t="s">
        <v>423</v>
      </c>
      <c r="H4695" s="46">
        <v>7539</v>
      </c>
      <c r="I4695" s="46">
        <v>275.47000000000003</v>
      </c>
      <c r="J4695" s="56">
        <v>300</v>
      </c>
      <c r="K4695" s="34"/>
      <c r="L4695" s="34" t="s">
        <v>799</v>
      </c>
      <c r="M4695" s="5">
        <v>45194</v>
      </c>
      <c r="N4695" s="2" t="s">
        <v>1408</v>
      </c>
      <c r="O4695" s="5">
        <v>45201</v>
      </c>
      <c r="P4695" s="5"/>
      <c r="Q4695" s="2"/>
      <c r="R4695" s="1"/>
      <c r="S4695" s="45"/>
      <c r="T4695" s="31"/>
    </row>
    <row r="4696" spans="1:20" hidden="1" x14ac:dyDescent="0.25">
      <c r="A4696" s="57">
        <v>31277598</v>
      </c>
      <c r="B4696" s="58">
        <v>45195</v>
      </c>
      <c r="C4696" s="2" t="s">
        <v>1182</v>
      </c>
      <c r="D4696" s="59" t="s">
        <v>896</v>
      </c>
      <c r="E4696" s="34" t="s">
        <v>80</v>
      </c>
      <c r="F4696" s="34">
        <v>132009</v>
      </c>
      <c r="G4696" s="1" t="s">
        <v>423</v>
      </c>
      <c r="H4696" s="46">
        <v>90386.559999999998</v>
      </c>
      <c r="I4696" s="46">
        <v>3302.69</v>
      </c>
      <c r="J4696" s="56">
        <v>4157</v>
      </c>
      <c r="K4696" s="34"/>
      <c r="L4696" s="34" t="s">
        <v>799</v>
      </c>
      <c r="M4696" s="5">
        <v>45194</v>
      </c>
      <c r="N4696" s="2" t="s">
        <v>1408</v>
      </c>
      <c r="O4696" s="5">
        <v>45198</v>
      </c>
      <c r="P4696" s="5"/>
      <c r="Q4696" s="2"/>
      <c r="R4696" s="1"/>
      <c r="S4696" s="45"/>
      <c r="T4696" s="31"/>
    </row>
    <row r="4697" spans="1:20" hidden="1" x14ac:dyDescent="0.25">
      <c r="A4697" s="57">
        <v>31174498</v>
      </c>
      <c r="B4697" s="58">
        <v>45202</v>
      </c>
      <c r="C4697" s="2" t="s">
        <v>1182</v>
      </c>
      <c r="D4697" s="59" t="s">
        <v>770</v>
      </c>
      <c r="E4697" s="34" t="s">
        <v>80</v>
      </c>
      <c r="F4697" s="34">
        <v>132010</v>
      </c>
      <c r="G4697" s="1" t="s">
        <v>423</v>
      </c>
      <c r="H4697" s="46">
        <v>9372.1299999999992</v>
      </c>
      <c r="I4697" s="46">
        <v>429.47</v>
      </c>
      <c r="J4697" s="56">
        <v>374</v>
      </c>
      <c r="K4697" s="34"/>
      <c r="L4697" s="34" t="s">
        <v>799</v>
      </c>
      <c r="M4697" s="5">
        <v>45194</v>
      </c>
      <c r="N4697" s="2" t="s">
        <v>1407</v>
      </c>
      <c r="O4697" s="5">
        <v>45209</v>
      </c>
      <c r="P4697" s="2"/>
      <c r="Q4697" s="2"/>
      <c r="R4697" s="1"/>
      <c r="S4697" s="45"/>
      <c r="T4697" s="31"/>
    </row>
    <row r="4698" spans="1:20" hidden="1" x14ac:dyDescent="0.25">
      <c r="A4698" s="57">
        <v>31222298</v>
      </c>
      <c r="B4698" s="58">
        <v>45196</v>
      </c>
      <c r="C4698" s="2" t="s">
        <v>1182</v>
      </c>
      <c r="D4698" s="59" t="s">
        <v>180</v>
      </c>
      <c r="E4698" s="34" t="s">
        <v>66</v>
      </c>
      <c r="F4698" s="34">
        <v>132011</v>
      </c>
      <c r="G4698" s="1" t="s">
        <v>423</v>
      </c>
      <c r="H4698" s="46">
        <v>18609</v>
      </c>
      <c r="I4698" s="46">
        <v>1162.17</v>
      </c>
      <c r="J4698" s="56">
        <v>812</v>
      </c>
      <c r="K4698" s="34"/>
      <c r="L4698" s="34" t="s">
        <v>799</v>
      </c>
      <c r="M4698" s="5">
        <v>45194</v>
      </c>
      <c r="N4698" s="2" t="s">
        <v>1408</v>
      </c>
      <c r="O4698" s="5">
        <v>45201</v>
      </c>
      <c r="P4698" s="5"/>
      <c r="Q4698" s="2"/>
      <c r="R4698" s="1"/>
      <c r="S4698" s="45"/>
      <c r="T4698" s="31"/>
    </row>
    <row r="4699" spans="1:20" hidden="1" x14ac:dyDescent="0.25">
      <c r="A4699" s="57">
        <v>31181098</v>
      </c>
      <c r="B4699" s="58">
        <v>45195</v>
      </c>
      <c r="C4699" s="2" t="s">
        <v>1182</v>
      </c>
      <c r="D4699" s="59" t="s">
        <v>185</v>
      </c>
      <c r="E4699" s="34" t="s">
        <v>80</v>
      </c>
      <c r="F4699" s="34">
        <v>132012</v>
      </c>
      <c r="G4699" s="1" t="s">
        <v>423</v>
      </c>
      <c r="H4699" s="46">
        <v>14069</v>
      </c>
      <c r="I4699" s="46">
        <v>514.08000000000004</v>
      </c>
      <c r="J4699" s="56">
        <v>634</v>
      </c>
      <c r="K4699" s="34"/>
      <c r="L4699" s="34" t="s">
        <v>799</v>
      </c>
      <c r="M4699" s="5">
        <v>45194</v>
      </c>
      <c r="N4699" s="2" t="s">
        <v>1408</v>
      </c>
      <c r="O4699" s="5">
        <v>45201</v>
      </c>
      <c r="P4699" s="5"/>
      <c r="Q4699" s="2"/>
      <c r="R4699" s="1"/>
      <c r="S4699" s="45"/>
      <c r="T4699" s="31"/>
    </row>
    <row r="4700" spans="1:20" hidden="1" x14ac:dyDescent="0.25">
      <c r="A4700" s="57">
        <v>31123598</v>
      </c>
      <c r="B4700" s="58">
        <v>45195</v>
      </c>
      <c r="C4700" s="2" t="s">
        <v>1182</v>
      </c>
      <c r="D4700" s="59" t="s">
        <v>185</v>
      </c>
      <c r="E4700" s="34" t="s">
        <v>80</v>
      </c>
      <c r="F4700" s="34">
        <v>132013</v>
      </c>
      <c r="G4700" s="1" t="s">
        <v>423</v>
      </c>
      <c r="H4700" s="46">
        <v>11459</v>
      </c>
      <c r="I4700" s="46">
        <v>418.71</v>
      </c>
      <c r="J4700" s="56">
        <v>517</v>
      </c>
      <c r="K4700" s="34"/>
      <c r="L4700" s="34" t="s">
        <v>799</v>
      </c>
      <c r="M4700" s="5">
        <v>45194</v>
      </c>
      <c r="N4700" s="2" t="s">
        <v>1408</v>
      </c>
      <c r="O4700" s="5">
        <v>45201</v>
      </c>
      <c r="P4700" s="5"/>
      <c r="Q4700" s="2"/>
      <c r="R4700" s="1"/>
      <c r="S4700" s="45"/>
      <c r="T4700" s="31"/>
    </row>
    <row r="4701" spans="1:20" hidden="1" x14ac:dyDescent="0.25">
      <c r="A4701" s="57">
        <v>31117698</v>
      </c>
      <c r="B4701" s="58">
        <v>45195</v>
      </c>
      <c r="C4701" s="2" t="s">
        <v>1182</v>
      </c>
      <c r="D4701" s="59" t="s">
        <v>185</v>
      </c>
      <c r="E4701" s="34" t="s">
        <v>80</v>
      </c>
      <c r="F4701" s="34">
        <v>132014</v>
      </c>
      <c r="G4701" s="1" t="s">
        <v>423</v>
      </c>
      <c r="H4701" s="46">
        <v>14069</v>
      </c>
      <c r="I4701" s="46">
        <v>514.08000000000004</v>
      </c>
      <c r="J4701" s="56">
        <v>634</v>
      </c>
      <c r="K4701" s="34"/>
      <c r="L4701" s="34" t="s">
        <v>799</v>
      </c>
      <c r="M4701" s="5">
        <v>45194</v>
      </c>
      <c r="N4701" s="2" t="s">
        <v>1408</v>
      </c>
      <c r="O4701" s="5">
        <v>45201</v>
      </c>
      <c r="P4701" s="5"/>
      <c r="Q4701" s="2"/>
      <c r="R4701" s="1"/>
      <c r="S4701" s="45"/>
      <c r="T4701" s="31"/>
    </row>
    <row r="4702" spans="1:20" hidden="1" x14ac:dyDescent="0.25">
      <c r="A4702" s="57">
        <v>31179398</v>
      </c>
      <c r="B4702" s="58">
        <v>45195</v>
      </c>
      <c r="C4702" s="2" t="s">
        <v>1182</v>
      </c>
      <c r="D4702" s="59" t="s">
        <v>185</v>
      </c>
      <c r="E4702" s="34" t="s">
        <v>80</v>
      </c>
      <c r="F4702" s="34">
        <v>132015</v>
      </c>
      <c r="G4702" s="1" t="s">
        <v>423</v>
      </c>
      <c r="H4702" s="46">
        <v>7539</v>
      </c>
      <c r="I4702" s="46">
        <v>275.47000000000003</v>
      </c>
      <c r="J4702" s="56">
        <v>300</v>
      </c>
      <c r="K4702" s="34"/>
      <c r="L4702" s="34" t="s">
        <v>799</v>
      </c>
      <c r="M4702" s="5">
        <v>45194</v>
      </c>
      <c r="N4702" s="2" t="s">
        <v>1408</v>
      </c>
      <c r="O4702" s="5">
        <v>45201</v>
      </c>
      <c r="P4702" s="5"/>
      <c r="Q4702" s="2"/>
      <c r="R4702" s="1"/>
      <c r="S4702" s="45"/>
      <c r="T4702" s="31"/>
    </row>
    <row r="4703" spans="1:20" hidden="1" x14ac:dyDescent="0.25">
      <c r="A4703" s="57">
        <v>31408398</v>
      </c>
      <c r="B4703" s="58">
        <v>45195</v>
      </c>
      <c r="C4703" s="2" t="s">
        <v>1182</v>
      </c>
      <c r="D4703" s="59" t="s">
        <v>823</v>
      </c>
      <c r="E4703" s="34" t="s">
        <v>80</v>
      </c>
      <c r="F4703" s="34">
        <v>132016</v>
      </c>
      <c r="G4703" s="1" t="s">
        <v>423</v>
      </c>
      <c r="H4703" s="46">
        <v>5579</v>
      </c>
      <c r="I4703" s="46">
        <v>203.85</v>
      </c>
      <c r="J4703" s="56">
        <v>226</v>
      </c>
      <c r="K4703" s="34"/>
      <c r="L4703" s="34" t="s">
        <v>799</v>
      </c>
      <c r="M4703" s="5">
        <v>45194</v>
      </c>
      <c r="N4703" s="2" t="s">
        <v>1408</v>
      </c>
      <c r="O4703" s="5">
        <v>45197</v>
      </c>
      <c r="P4703" s="5"/>
      <c r="Q4703" s="2"/>
      <c r="R4703" s="1"/>
      <c r="S4703" s="45"/>
      <c r="T4703" s="31"/>
    </row>
    <row r="4704" spans="1:20" hidden="1" x14ac:dyDescent="0.25">
      <c r="A4704" s="57">
        <v>31110498</v>
      </c>
      <c r="B4704" s="58">
        <v>45196</v>
      </c>
      <c r="C4704" s="2" t="s">
        <v>1182</v>
      </c>
      <c r="D4704" s="59" t="s">
        <v>65</v>
      </c>
      <c r="E4704" s="34" t="s">
        <v>66</v>
      </c>
      <c r="F4704" s="34">
        <v>132017</v>
      </c>
      <c r="G4704" s="1" t="s">
        <v>423</v>
      </c>
      <c r="H4704" s="46">
        <v>8759</v>
      </c>
      <c r="I4704" s="46">
        <v>547.02</v>
      </c>
      <c r="J4704" s="56">
        <v>374</v>
      </c>
      <c r="K4704" s="34"/>
      <c r="L4704" s="34" t="s">
        <v>799</v>
      </c>
      <c r="M4704" s="5">
        <v>45194</v>
      </c>
      <c r="N4704" s="2" t="s">
        <v>1408</v>
      </c>
      <c r="O4704" s="5">
        <v>45202</v>
      </c>
      <c r="P4704" s="5"/>
      <c r="Q4704" s="2"/>
      <c r="R4704" s="1"/>
      <c r="S4704" s="45"/>
      <c r="T4704" s="31"/>
    </row>
    <row r="4705" spans="1:20" hidden="1" x14ac:dyDescent="0.25">
      <c r="A4705" s="57">
        <v>31070798</v>
      </c>
      <c r="B4705" s="58">
        <v>45196</v>
      </c>
      <c r="C4705" s="2" t="s">
        <v>1182</v>
      </c>
      <c r="D4705" s="59" t="s">
        <v>819</v>
      </c>
      <c r="E4705" s="34" t="s">
        <v>80</v>
      </c>
      <c r="F4705" s="34">
        <v>132020</v>
      </c>
      <c r="G4705" s="1" t="s">
        <v>423</v>
      </c>
      <c r="H4705" s="46">
        <v>14069</v>
      </c>
      <c r="I4705" s="46">
        <v>513.35</v>
      </c>
      <c r="J4705" s="56">
        <v>634</v>
      </c>
      <c r="K4705" s="34"/>
      <c r="L4705" s="34" t="s">
        <v>844</v>
      </c>
      <c r="M4705" s="5">
        <v>45194</v>
      </c>
      <c r="N4705" s="2" t="s">
        <v>1407</v>
      </c>
      <c r="O4705" s="5" t="s">
        <v>1369</v>
      </c>
      <c r="P4705" s="2"/>
      <c r="Q4705" s="2"/>
      <c r="R4705" s="1"/>
      <c r="S4705" s="45"/>
      <c r="T4705" s="31"/>
    </row>
    <row r="4706" spans="1:20" hidden="1" x14ac:dyDescent="0.25">
      <c r="A4706" s="57">
        <v>30829998</v>
      </c>
      <c r="B4706" s="58">
        <v>45198</v>
      </c>
      <c r="C4706" s="2" t="s">
        <v>1182</v>
      </c>
      <c r="D4706" s="59" t="s">
        <v>132</v>
      </c>
      <c r="E4706" s="34" t="s">
        <v>88</v>
      </c>
      <c r="F4706" s="34">
        <v>132021</v>
      </c>
      <c r="G4706" s="1" t="s">
        <v>423</v>
      </c>
      <c r="H4706" s="46">
        <v>56000</v>
      </c>
      <c r="I4706" s="46">
        <v>2464.4699999999998</v>
      </c>
      <c r="J4706" s="56">
        <v>1862.93</v>
      </c>
      <c r="K4706" s="34"/>
      <c r="L4706" s="34" t="s">
        <v>800</v>
      </c>
      <c r="M4706" s="5">
        <v>45194</v>
      </c>
      <c r="N4706" s="2" t="s">
        <v>1408</v>
      </c>
      <c r="O4706" s="5">
        <v>45203</v>
      </c>
      <c r="P4706" s="2"/>
      <c r="Q4706" s="2"/>
      <c r="R4706" s="1"/>
      <c r="S4706" s="45"/>
      <c r="T4706" s="31"/>
    </row>
    <row r="4707" spans="1:20" hidden="1" x14ac:dyDescent="0.25">
      <c r="A4707" s="57">
        <v>31139398</v>
      </c>
      <c r="B4707" s="58">
        <v>45195</v>
      </c>
      <c r="C4707" s="2" t="s">
        <v>1182</v>
      </c>
      <c r="D4707" s="59" t="s">
        <v>1323</v>
      </c>
      <c r="E4707" s="34" t="s">
        <v>80</v>
      </c>
      <c r="F4707" s="34">
        <v>132022</v>
      </c>
      <c r="G4707" s="1" t="s">
        <v>423</v>
      </c>
      <c r="H4707" s="46">
        <v>36648.160000000003</v>
      </c>
      <c r="I4707" s="46">
        <v>1339.11</v>
      </c>
      <c r="J4707" s="56">
        <v>1521</v>
      </c>
      <c r="K4707" s="34"/>
      <c r="L4707" s="34" t="s">
        <v>799</v>
      </c>
      <c r="M4707" s="5">
        <v>45194</v>
      </c>
      <c r="N4707" s="2" t="s">
        <v>1408</v>
      </c>
      <c r="O4707" s="5">
        <v>45197</v>
      </c>
      <c r="P4707" s="5"/>
      <c r="Q4707" s="2"/>
      <c r="R4707" s="1"/>
      <c r="S4707" s="45"/>
      <c r="T4707" s="31"/>
    </row>
    <row r="4708" spans="1:20" hidden="1" x14ac:dyDescent="0.25">
      <c r="A4708" s="57">
        <v>31051798</v>
      </c>
      <c r="B4708" s="58">
        <v>45196</v>
      </c>
      <c r="C4708" s="2" t="s">
        <v>1182</v>
      </c>
      <c r="D4708" s="59" t="s">
        <v>41</v>
      </c>
      <c r="E4708" s="34" t="s">
        <v>30</v>
      </c>
      <c r="F4708" s="34">
        <v>132024</v>
      </c>
      <c r="G4708" s="1" t="s">
        <v>425</v>
      </c>
      <c r="H4708" s="46">
        <v>12939</v>
      </c>
      <c r="I4708" s="46">
        <v>1114.6300000000001</v>
      </c>
      <c r="J4708" s="56">
        <v>587</v>
      </c>
      <c r="K4708" s="34"/>
      <c r="L4708" s="34" t="s">
        <v>798</v>
      </c>
      <c r="M4708" s="5">
        <v>45194</v>
      </c>
      <c r="N4708" s="2" t="s">
        <v>1408</v>
      </c>
      <c r="O4708" s="2">
        <v>45215</v>
      </c>
      <c r="P4708" s="2"/>
      <c r="Q4708" s="2"/>
      <c r="R4708" s="1"/>
      <c r="S4708" s="45"/>
      <c r="T4708" s="31"/>
    </row>
    <row r="4709" spans="1:20" hidden="1" x14ac:dyDescent="0.25">
      <c r="A4709" s="57">
        <v>31379398</v>
      </c>
      <c r="B4709" s="58">
        <v>45196</v>
      </c>
      <c r="C4709" s="2" t="s">
        <v>1182</v>
      </c>
      <c r="D4709" s="59" t="s">
        <v>1352</v>
      </c>
      <c r="E4709" s="34" t="s">
        <v>80</v>
      </c>
      <c r="F4709" s="34">
        <v>132025</v>
      </c>
      <c r="G4709" s="1" t="s">
        <v>423</v>
      </c>
      <c r="H4709" s="46">
        <v>21109</v>
      </c>
      <c r="I4709" s="46">
        <v>752.71</v>
      </c>
      <c r="J4709" s="56">
        <v>990</v>
      </c>
      <c r="K4709" s="34"/>
      <c r="L4709" s="34" t="s">
        <v>844</v>
      </c>
      <c r="M4709" s="5">
        <v>45194</v>
      </c>
      <c r="N4709" s="2" t="s">
        <v>1408</v>
      </c>
      <c r="O4709" s="5" t="s">
        <v>1369</v>
      </c>
      <c r="P4709" s="2"/>
      <c r="Q4709" s="2"/>
      <c r="R4709" s="1"/>
      <c r="S4709" s="45"/>
      <c r="T4709" s="31"/>
    </row>
    <row r="4710" spans="1:20" hidden="1" x14ac:dyDescent="0.25">
      <c r="A4710" s="57">
        <v>31253598</v>
      </c>
      <c r="B4710" s="58">
        <v>45196</v>
      </c>
      <c r="C4710" s="2" t="s">
        <v>1182</v>
      </c>
      <c r="D4710" s="59" t="s">
        <v>768</v>
      </c>
      <c r="E4710" s="34" t="s">
        <v>80</v>
      </c>
      <c r="F4710" s="34">
        <v>132026</v>
      </c>
      <c r="G4710" s="1" t="s">
        <v>423</v>
      </c>
      <c r="H4710" s="46">
        <v>17729</v>
      </c>
      <c r="I4710" s="46">
        <v>637.79</v>
      </c>
      <c r="J4710" s="56">
        <v>810</v>
      </c>
      <c r="K4710" s="34"/>
      <c r="L4710" s="34" t="s">
        <v>844</v>
      </c>
      <c r="M4710" s="5">
        <v>45194</v>
      </c>
      <c r="N4710" s="2" t="s">
        <v>1408</v>
      </c>
      <c r="O4710" s="5" t="s">
        <v>1369</v>
      </c>
      <c r="P4710" s="2"/>
      <c r="Q4710" s="2"/>
      <c r="R4710" s="1"/>
      <c r="S4710" s="45"/>
      <c r="T4710" s="31"/>
    </row>
    <row r="4711" spans="1:20" hidden="1" x14ac:dyDescent="0.25">
      <c r="A4711" s="57">
        <v>31185698</v>
      </c>
      <c r="B4711" s="58">
        <v>45196</v>
      </c>
      <c r="C4711" s="2" t="s">
        <v>1182</v>
      </c>
      <c r="D4711" s="59" t="s">
        <v>65</v>
      </c>
      <c r="E4711" s="34" t="s">
        <v>66</v>
      </c>
      <c r="F4711" s="34">
        <v>132027</v>
      </c>
      <c r="G4711" s="1" t="s">
        <v>423</v>
      </c>
      <c r="H4711" s="46">
        <v>10977.13</v>
      </c>
      <c r="I4711" s="46">
        <v>685.55</v>
      </c>
      <c r="J4711" s="56">
        <v>443.78</v>
      </c>
      <c r="K4711" s="34"/>
      <c r="L4711" s="34" t="s">
        <v>799</v>
      </c>
      <c r="M4711" s="5">
        <v>45194</v>
      </c>
      <c r="N4711" s="2" t="s">
        <v>1407</v>
      </c>
      <c r="O4711" s="5">
        <v>45204</v>
      </c>
      <c r="P4711" s="2"/>
      <c r="Q4711" s="2"/>
      <c r="R4711" s="1"/>
      <c r="S4711" s="45"/>
      <c r="T4711" s="31"/>
    </row>
    <row r="4712" spans="1:20" hidden="1" x14ac:dyDescent="0.25">
      <c r="A4712" s="57">
        <v>31456698</v>
      </c>
      <c r="B4712" s="58">
        <v>45196</v>
      </c>
      <c r="C4712" s="2" t="s">
        <v>1182</v>
      </c>
      <c r="D4712" s="59" t="s">
        <v>65</v>
      </c>
      <c r="E4712" s="34" t="s">
        <v>66</v>
      </c>
      <c r="F4712" s="34">
        <v>132028</v>
      </c>
      <c r="G4712" s="1" t="s">
        <v>423</v>
      </c>
      <c r="H4712" s="46">
        <v>12249</v>
      </c>
      <c r="I4712" s="46">
        <v>764.98</v>
      </c>
      <c r="J4712" s="56">
        <v>553</v>
      </c>
      <c r="K4712" s="34"/>
      <c r="L4712" s="34" t="s">
        <v>799</v>
      </c>
      <c r="M4712" s="5">
        <v>45194</v>
      </c>
      <c r="N4712" s="2" t="s">
        <v>1408</v>
      </c>
      <c r="O4712" s="5">
        <v>45202</v>
      </c>
      <c r="P4712" s="5"/>
      <c r="Q4712" s="2"/>
      <c r="R4712" s="1"/>
      <c r="S4712" s="45"/>
      <c r="T4712" s="31"/>
    </row>
    <row r="4713" spans="1:20" hidden="1" x14ac:dyDescent="0.25">
      <c r="A4713" s="57">
        <v>31293798</v>
      </c>
      <c r="B4713" s="58">
        <v>45202</v>
      </c>
      <c r="C4713" s="2" t="s">
        <v>1182</v>
      </c>
      <c r="D4713" s="59" t="s">
        <v>772</v>
      </c>
      <c r="E4713" s="34" t="s">
        <v>80</v>
      </c>
      <c r="F4713" s="34">
        <v>132029</v>
      </c>
      <c r="G4713" s="1" t="s">
        <v>423</v>
      </c>
      <c r="H4713" s="46">
        <v>8149</v>
      </c>
      <c r="I4713" s="46">
        <v>540.66999999999996</v>
      </c>
      <c r="J4713" s="56">
        <v>340</v>
      </c>
      <c r="K4713" s="34"/>
      <c r="L4713" s="34" t="s">
        <v>799</v>
      </c>
      <c r="M4713" s="5">
        <v>45194</v>
      </c>
      <c r="N4713" s="2" t="s">
        <v>1407</v>
      </c>
      <c r="O4713" s="5">
        <v>45210</v>
      </c>
      <c r="P4713" s="2"/>
      <c r="Q4713" s="2"/>
      <c r="R4713" s="1"/>
      <c r="S4713" s="45"/>
      <c r="T4713" s="31"/>
    </row>
    <row r="4714" spans="1:20" hidden="1" x14ac:dyDescent="0.25">
      <c r="A4714" s="57">
        <v>31099098</v>
      </c>
      <c r="B4714" s="58">
        <v>45197</v>
      </c>
      <c r="C4714" s="2" t="s">
        <v>1182</v>
      </c>
      <c r="D4714" s="59" t="s">
        <v>1364</v>
      </c>
      <c r="E4714" s="34" t="s">
        <v>51</v>
      </c>
      <c r="F4714" s="34">
        <v>132030</v>
      </c>
      <c r="G4714" s="1" t="s">
        <v>422</v>
      </c>
      <c r="H4714" s="46">
        <v>21109</v>
      </c>
      <c r="I4714" s="46">
        <v>875</v>
      </c>
      <c r="J4714" s="56">
        <v>990</v>
      </c>
      <c r="K4714" s="34"/>
      <c r="L4714" s="34" t="s">
        <v>76</v>
      </c>
      <c r="M4714" s="5">
        <v>45194</v>
      </c>
      <c r="N4714" s="2" t="s">
        <v>1407</v>
      </c>
      <c r="O4714" s="5">
        <v>45209</v>
      </c>
      <c r="P4714" s="2"/>
      <c r="Q4714" s="2"/>
      <c r="R4714" s="1"/>
      <c r="S4714" s="45"/>
      <c r="T4714" s="31"/>
    </row>
    <row r="4715" spans="1:20" hidden="1" x14ac:dyDescent="0.25">
      <c r="A4715" s="57">
        <v>31069398</v>
      </c>
      <c r="B4715" s="58">
        <v>45196</v>
      </c>
      <c r="C4715" s="2" t="s">
        <v>1182</v>
      </c>
      <c r="D4715" s="59" t="s">
        <v>125</v>
      </c>
      <c r="E4715" s="34" t="s">
        <v>30</v>
      </c>
      <c r="F4715" s="34">
        <v>132031</v>
      </c>
      <c r="G4715" s="1" t="s">
        <v>425</v>
      </c>
      <c r="H4715" s="46">
        <v>15179</v>
      </c>
      <c r="I4715" s="46">
        <v>966.66</v>
      </c>
      <c r="J4715" s="56">
        <v>646</v>
      </c>
      <c r="K4715" s="34"/>
      <c r="L4715" s="34" t="s">
        <v>1358</v>
      </c>
      <c r="M4715" s="5">
        <v>45194</v>
      </c>
      <c r="N4715" s="2" t="s">
        <v>1408</v>
      </c>
      <c r="O4715" s="5">
        <v>45201</v>
      </c>
      <c r="P4715" s="2"/>
      <c r="Q4715" s="2"/>
      <c r="R4715" s="91"/>
      <c r="S4715" s="45"/>
      <c r="T4715" s="31"/>
    </row>
    <row r="4716" spans="1:20" hidden="1" x14ac:dyDescent="0.25">
      <c r="A4716" s="57">
        <v>31371498</v>
      </c>
      <c r="B4716" s="58">
        <v>45196</v>
      </c>
      <c r="C4716" s="2" t="s">
        <v>1182</v>
      </c>
      <c r="D4716" s="59" t="s">
        <v>65</v>
      </c>
      <c r="E4716" s="34" t="s">
        <v>66</v>
      </c>
      <c r="F4716" s="34">
        <v>132032</v>
      </c>
      <c r="G4716" s="1" t="s">
        <v>423</v>
      </c>
      <c r="H4716" s="46">
        <v>12939</v>
      </c>
      <c r="I4716" s="46">
        <v>808.07</v>
      </c>
      <c r="J4716" s="56">
        <v>587</v>
      </c>
      <c r="K4716" s="34"/>
      <c r="L4716" s="34" t="s">
        <v>799</v>
      </c>
      <c r="M4716" s="5">
        <v>45194</v>
      </c>
      <c r="N4716" s="2" t="s">
        <v>1408</v>
      </c>
      <c r="O4716" s="5">
        <v>45203</v>
      </c>
      <c r="P4716" s="5"/>
      <c r="Q4716" s="2"/>
      <c r="R4716" s="1"/>
      <c r="S4716" s="45"/>
      <c r="T4716" s="31"/>
    </row>
    <row r="4717" spans="1:20" hidden="1" x14ac:dyDescent="0.25">
      <c r="A4717" s="57">
        <v>31190398</v>
      </c>
      <c r="B4717" s="58">
        <v>45196</v>
      </c>
      <c r="C4717" s="2" t="s">
        <v>1182</v>
      </c>
      <c r="D4717" s="59" t="s">
        <v>35</v>
      </c>
      <c r="E4717" s="34" t="s">
        <v>26</v>
      </c>
      <c r="F4717" s="34">
        <v>132033</v>
      </c>
      <c r="G4717" s="1" t="s">
        <v>424</v>
      </c>
      <c r="H4717" s="46">
        <v>15047.27</v>
      </c>
      <c r="I4717" s="46">
        <v>1330.63</v>
      </c>
      <c r="J4717" s="56">
        <v>667</v>
      </c>
      <c r="K4717" s="34"/>
      <c r="L4717" s="34" t="s">
        <v>1124</v>
      </c>
      <c r="M4717" s="5">
        <v>45194</v>
      </c>
      <c r="N4717" s="2" t="s">
        <v>1407</v>
      </c>
      <c r="O4717" s="5">
        <v>45219</v>
      </c>
      <c r="P4717" s="2"/>
      <c r="Q4717" s="2"/>
      <c r="R4717" s="1"/>
      <c r="S4717" s="45"/>
      <c r="T4717" s="31"/>
    </row>
    <row r="4718" spans="1:20" hidden="1" x14ac:dyDescent="0.25">
      <c r="A4718" s="57">
        <v>31470198</v>
      </c>
      <c r="B4718" s="58">
        <v>45196</v>
      </c>
      <c r="C4718" s="2" t="s">
        <v>1182</v>
      </c>
      <c r="D4718" s="59" t="s">
        <v>65</v>
      </c>
      <c r="E4718" s="34" t="s">
        <v>66</v>
      </c>
      <c r="F4718" s="34">
        <v>132034</v>
      </c>
      <c r="G4718" s="1" t="s">
        <v>423</v>
      </c>
      <c r="H4718" s="46">
        <v>15219</v>
      </c>
      <c r="I4718" s="46">
        <v>950.46</v>
      </c>
      <c r="J4718" s="56">
        <v>704</v>
      </c>
      <c r="K4718" s="34"/>
      <c r="L4718" s="34" t="s">
        <v>799</v>
      </c>
      <c r="M4718" s="5">
        <v>45194</v>
      </c>
      <c r="N4718" s="2" t="s">
        <v>1408</v>
      </c>
      <c r="O4718" s="5">
        <v>45202</v>
      </c>
      <c r="P4718" s="5"/>
      <c r="Q4718" s="2"/>
      <c r="R4718" s="1"/>
      <c r="S4718" s="45"/>
      <c r="T4718" s="31"/>
    </row>
    <row r="4719" spans="1:20" hidden="1" x14ac:dyDescent="0.25">
      <c r="A4719" s="57">
        <v>31520398</v>
      </c>
      <c r="B4719" s="58">
        <v>45202</v>
      </c>
      <c r="C4719" s="2" t="s">
        <v>1182</v>
      </c>
      <c r="D4719" s="59" t="s">
        <v>772</v>
      </c>
      <c r="E4719" s="34" t="s">
        <v>80</v>
      </c>
      <c r="F4719" s="34">
        <v>132035</v>
      </c>
      <c r="G4719" s="1" t="s">
        <v>423</v>
      </c>
      <c r="H4719" s="46">
        <v>10259</v>
      </c>
      <c r="I4719" s="46">
        <v>267.14999999999998</v>
      </c>
      <c r="J4719" s="56">
        <v>444</v>
      </c>
      <c r="K4719" s="34"/>
      <c r="L4719" s="34" t="s">
        <v>799</v>
      </c>
      <c r="M4719" s="5">
        <v>45194</v>
      </c>
      <c r="N4719" s="2" t="s">
        <v>1407</v>
      </c>
      <c r="O4719" s="5">
        <v>45210</v>
      </c>
      <c r="P4719" s="2"/>
      <c r="Q4719" s="2"/>
      <c r="R4719" s="1"/>
      <c r="S4719" s="45"/>
      <c r="T4719" s="31"/>
    </row>
    <row r="4720" spans="1:20" hidden="1" x14ac:dyDescent="0.25">
      <c r="A4720" s="57">
        <v>31374098</v>
      </c>
      <c r="B4720" s="58">
        <v>45196</v>
      </c>
      <c r="C4720" s="2" t="s">
        <v>1182</v>
      </c>
      <c r="D4720" s="59" t="s">
        <v>65</v>
      </c>
      <c r="E4720" s="34" t="s">
        <v>66</v>
      </c>
      <c r="F4720" s="34">
        <v>132036</v>
      </c>
      <c r="G4720" s="1" t="s">
        <v>423</v>
      </c>
      <c r="H4720" s="46">
        <v>12939.01</v>
      </c>
      <c r="I4720" s="46">
        <v>808.07</v>
      </c>
      <c r="J4720" s="56">
        <v>587</v>
      </c>
      <c r="K4720" s="34"/>
      <c r="L4720" s="34" t="s">
        <v>799</v>
      </c>
      <c r="M4720" s="5">
        <v>45194</v>
      </c>
      <c r="N4720" s="2" t="s">
        <v>1408</v>
      </c>
      <c r="O4720" s="5">
        <v>45203</v>
      </c>
      <c r="P4720" s="5"/>
      <c r="Q4720" s="2"/>
      <c r="R4720" s="1"/>
      <c r="S4720" s="45"/>
      <c r="T4720" s="31"/>
    </row>
    <row r="4721" spans="1:20" hidden="1" x14ac:dyDescent="0.25">
      <c r="A4721" s="57">
        <v>31375898</v>
      </c>
      <c r="B4721" s="58">
        <v>45196</v>
      </c>
      <c r="C4721" s="2" t="s">
        <v>1182</v>
      </c>
      <c r="D4721" s="59" t="s">
        <v>65</v>
      </c>
      <c r="E4721" s="34" t="s">
        <v>66</v>
      </c>
      <c r="F4721" s="34">
        <v>132037</v>
      </c>
      <c r="G4721" s="1" t="s">
        <v>423</v>
      </c>
      <c r="H4721" s="46">
        <v>12939.02</v>
      </c>
      <c r="I4721" s="46">
        <v>808.07</v>
      </c>
      <c r="J4721" s="56">
        <v>587</v>
      </c>
      <c r="K4721" s="34"/>
      <c r="L4721" s="34" t="s">
        <v>799</v>
      </c>
      <c r="M4721" s="5">
        <v>45194</v>
      </c>
      <c r="N4721" s="2" t="s">
        <v>1407</v>
      </c>
      <c r="O4721" s="5">
        <v>45204</v>
      </c>
      <c r="P4721" s="2"/>
      <c r="Q4721" s="2"/>
      <c r="R4721" s="1"/>
      <c r="S4721" s="45"/>
      <c r="T4721" s="31"/>
    </row>
    <row r="4722" spans="1:20" hidden="1" x14ac:dyDescent="0.25">
      <c r="A4722" s="57">
        <v>31162698</v>
      </c>
      <c r="B4722" s="58">
        <v>45196</v>
      </c>
      <c r="C4722" s="2" t="s">
        <v>1182</v>
      </c>
      <c r="D4722" s="59" t="s">
        <v>202</v>
      </c>
      <c r="E4722" s="34" t="s">
        <v>66</v>
      </c>
      <c r="F4722" s="34">
        <v>132038</v>
      </c>
      <c r="G4722" s="1" t="s">
        <v>423</v>
      </c>
      <c r="H4722" s="46">
        <v>14069</v>
      </c>
      <c r="I4722" s="46">
        <v>878.64</v>
      </c>
      <c r="J4722" s="56">
        <v>634</v>
      </c>
      <c r="K4722" s="34"/>
      <c r="L4722" s="34" t="s">
        <v>799</v>
      </c>
      <c r="M4722" s="5">
        <v>45194</v>
      </c>
      <c r="N4722" s="2" t="s">
        <v>1407</v>
      </c>
      <c r="O4722" s="5">
        <v>45208</v>
      </c>
      <c r="P4722" s="2"/>
      <c r="Q4722" s="2"/>
      <c r="R4722" s="1"/>
      <c r="S4722" s="45"/>
      <c r="T4722" s="31"/>
    </row>
    <row r="4723" spans="1:20" hidden="1" x14ac:dyDescent="0.25">
      <c r="A4723" s="57">
        <v>31051998</v>
      </c>
      <c r="B4723" s="58">
        <v>45196</v>
      </c>
      <c r="C4723" s="2" t="s">
        <v>1182</v>
      </c>
      <c r="D4723" s="59" t="s">
        <v>41</v>
      </c>
      <c r="E4723" s="34" t="s">
        <v>30</v>
      </c>
      <c r="F4723" s="34">
        <v>132039</v>
      </c>
      <c r="G4723" s="1" t="s">
        <v>425</v>
      </c>
      <c r="H4723" s="46">
        <v>10879</v>
      </c>
      <c r="I4723" s="46">
        <v>935.77</v>
      </c>
      <c r="J4723" s="56">
        <v>483</v>
      </c>
      <c r="K4723" s="34"/>
      <c r="L4723" s="34" t="s">
        <v>798</v>
      </c>
      <c r="M4723" s="5">
        <v>45194</v>
      </c>
      <c r="N4723" s="2" t="s">
        <v>1408</v>
      </c>
      <c r="O4723" s="2">
        <v>45215</v>
      </c>
      <c r="P4723" s="2"/>
      <c r="Q4723" s="2"/>
      <c r="R4723" s="1"/>
      <c r="S4723" s="45"/>
      <c r="T4723" s="31"/>
    </row>
    <row r="4724" spans="1:20" hidden="1" x14ac:dyDescent="0.25">
      <c r="A4724" s="57">
        <v>31212498</v>
      </c>
      <c r="B4724" s="58">
        <v>45196</v>
      </c>
      <c r="C4724" s="2" t="s">
        <v>1182</v>
      </c>
      <c r="D4724" s="59" t="s">
        <v>125</v>
      </c>
      <c r="E4724" s="34" t="s">
        <v>30</v>
      </c>
      <c r="F4724" s="34">
        <v>132040</v>
      </c>
      <c r="G4724" s="1" t="s">
        <v>425</v>
      </c>
      <c r="H4724" s="46">
        <v>10259</v>
      </c>
      <c r="I4724" s="46">
        <v>653.33000000000004</v>
      </c>
      <c r="J4724" s="56">
        <v>444</v>
      </c>
      <c r="K4724" s="34"/>
      <c r="L4724" s="34" t="s">
        <v>1358</v>
      </c>
      <c r="M4724" s="5">
        <v>45194</v>
      </c>
      <c r="N4724" s="2" t="s">
        <v>1408</v>
      </c>
      <c r="O4724" s="5">
        <v>45201</v>
      </c>
      <c r="P4724" s="2"/>
      <c r="Q4724" s="2"/>
      <c r="R4724" s="1"/>
      <c r="S4724" s="45"/>
      <c r="T4724" s="31"/>
    </row>
    <row r="4725" spans="1:20" hidden="1" x14ac:dyDescent="0.25">
      <c r="A4725" s="57">
        <v>31386098</v>
      </c>
      <c r="B4725" s="58">
        <v>45196</v>
      </c>
      <c r="C4725" s="2" t="s">
        <v>1182</v>
      </c>
      <c r="D4725" s="59" t="s">
        <v>819</v>
      </c>
      <c r="E4725" s="34" t="s">
        <v>80</v>
      </c>
      <c r="F4725" s="34">
        <v>132041</v>
      </c>
      <c r="G4725" s="1" t="s">
        <v>423</v>
      </c>
      <c r="H4725" s="46">
        <v>5069</v>
      </c>
      <c r="I4725" s="46">
        <v>207.35</v>
      </c>
      <c r="J4725" s="56">
        <v>192</v>
      </c>
      <c r="K4725" s="34"/>
      <c r="L4725" s="34" t="s">
        <v>844</v>
      </c>
      <c r="M4725" s="5">
        <v>45194</v>
      </c>
      <c r="N4725" s="2" t="s">
        <v>1407</v>
      </c>
      <c r="O4725" s="5" t="s">
        <v>1369</v>
      </c>
      <c r="P4725" s="2"/>
      <c r="Q4725" s="2"/>
      <c r="R4725" s="1"/>
      <c r="S4725" s="45"/>
      <c r="T4725" s="31"/>
    </row>
    <row r="4726" spans="1:20" hidden="1" x14ac:dyDescent="0.25">
      <c r="A4726" s="57">
        <v>31206398</v>
      </c>
      <c r="B4726" s="58">
        <v>45196</v>
      </c>
      <c r="C4726" s="2" t="s">
        <v>1182</v>
      </c>
      <c r="D4726" s="59" t="s">
        <v>45</v>
      </c>
      <c r="E4726" s="34" t="s">
        <v>26</v>
      </c>
      <c r="F4726" s="34">
        <v>132043</v>
      </c>
      <c r="G4726" s="1" t="s">
        <v>424</v>
      </c>
      <c r="H4726" s="46">
        <v>14491.07</v>
      </c>
      <c r="I4726" s="46">
        <v>1359.14</v>
      </c>
      <c r="J4726" s="56">
        <v>634</v>
      </c>
      <c r="K4726" s="34"/>
      <c r="L4726" s="34" t="s">
        <v>798</v>
      </c>
      <c r="M4726" s="5">
        <v>45194</v>
      </c>
      <c r="N4726" s="2" t="s">
        <v>1407</v>
      </c>
      <c r="O4726" s="5">
        <v>45222</v>
      </c>
      <c r="P4726" s="2"/>
      <c r="Q4726" s="2"/>
      <c r="R4726" s="1"/>
      <c r="S4726" s="45"/>
      <c r="T4726" s="31"/>
    </row>
    <row r="4727" spans="1:20" hidden="1" x14ac:dyDescent="0.25">
      <c r="A4727" s="57">
        <v>31305198</v>
      </c>
      <c r="B4727" s="58">
        <v>45196</v>
      </c>
      <c r="C4727" s="2" t="s">
        <v>1182</v>
      </c>
      <c r="D4727" s="59" t="s">
        <v>202</v>
      </c>
      <c r="E4727" s="34" t="s">
        <v>66</v>
      </c>
      <c r="F4727" s="34">
        <v>132044</v>
      </c>
      <c r="G4727" s="1" t="s">
        <v>423</v>
      </c>
      <c r="H4727" s="46">
        <v>21109</v>
      </c>
      <c r="I4727" s="46">
        <v>1318.3</v>
      </c>
      <c r="J4727" s="56">
        <v>990</v>
      </c>
      <c r="K4727" s="34"/>
      <c r="L4727" s="34" t="s">
        <v>799</v>
      </c>
      <c r="M4727" s="5">
        <v>45194</v>
      </c>
      <c r="N4727" s="2" t="s">
        <v>1407</v>
      </c>
      <c r="O4727" s="5">
        <v>45208</v>
      </c>
      <c r="P4727" s="2"/>
      <c r="Q4727" s="2"/>
      <c r="R4727" s="1"/>
      <c r="S4727" s="45"/>
      <c r="T4727" s="31"/>
    </row>
    <row r="4728" spans="1:20" hidden="1" x14ac:dyDescent="0.25">
      <c r="A4728" s="57">
        <v>31292498</v>
      </c>
      <c r="B4728" s="58">
        <v>45196</v>
      </c>
      <c r="C4728" s="2" t="s">
        <v>1182</v>
      </c>
      <c r="D4728" s="59" t="s">
        <v>65</v>
      </c>
      <c r="E4728" s="34" t="s">
        <v>66</v>
      </c>
      <c r="F4728" s="34">
        <v>132046</v>
      </c>
      <c r="G4728" s="1" t="s">
        <v>423</v>
      </c>
      <c r="H4728" s="46">
        <v>21109</v>
      </c>
      <c r="I4728" s="46">
        <v>1318.3</v>
      </c>
      <c r="J4728" s="56">
        <v>990</v>
      </c>
      <c r="K4728" s="34"/>
      <c r="L4728" s="34" t="s">
        <v>799</v>
      </c>
      <c r="M4728" s="5">
        <v>45194</v>
      </c>
      <c r="N4728" s="2" t="s">
        <v>1407</v>
      </c>
      <c r="O4728" s="5">
        <v>45204</v>
      </c>
      <c r="P4728" s="2"/>
      <c r="Q4728" s="2"/>
      <c r="R4728" s="1"/>
      <c r="S4728" s="45"/>
      <c r="T4728" s="31"/>
    </row>
    <row r="4729" spans="1:20" hidden="1" x14ac:dyDescent="0.25">
      <c r="A4729" s="57">
        <v>30949498</v>
      </c>
      <c r="B4729" s="58">
        <v>45197</v>
      </c>
      <c r="C4729" s="2" t="s">
        <v>1182</v>
      </c>
      <c r="D4729" s="59" t="s">
        <v>218</v>
      </c>
      <c r="E4729" s="34" t="s">
        <v>28</v>
      </c>
      <c r="F4729" s="34">
        <v>132047</v>
      </c>
      <c r="G4729" s="1" t="s">
        <v>425</v>
      </c>
      <c r="H4729" s="46">
        <v>174991.55</v>
      </c>
      <c r="I4729" s="46">
        <v>6363.33</v>
      </c>
      <c r="J4729" s="56">
        <v>6551</v>
      </c>
      <c r="K4729" s="34"/>
      <c r="L4729" s="34" t="s">
        <v>76</v>
      </c>
      <c r="M4729" s="5">
        <v>45194</v>
      </c>
      <c r="N4729" s="2" t="s">
        <v>1407</v>
      </c>
      <c r="O4729" s="5">
        <v>45209</v>
      </c>
      <c r="P4729" s="2"/>
      <c r="Q4729" s="2"/>
      <c r="R4729" s="1"/>
      <c r="S4729" s="45"/>
      <c r="T4729" s="31"/>
    </row>
    <row r="4730" spans="1:20" hidden="1" x14ac:dyDescent="0.25">
      <c r="A4730" s="57">
        <v>30610998</v>
      </c>
      <c r="B4730" s="58">
        <v>45195</v>
      </c>
      <c r="C4730" s="2" t="s">
        <v>1182</v>
      </c>
      <c r="D4730" s="59" t="s">
        <v>250</v>
      </c>
      <c r="E4730" s="34" t="s">
        <v>33</v>
      </c>
      <c r="F4730" s="34">
        <v>132048</v>
      </c>
      <c r="G4730" s="1" t="s">
        <v>425</v>
      </c>
      <c r="H4730" s="46">
        <v>47000</v>
      </c>
      <c r="I4730" s="46">
        <v>1442.99</v>
      </c>
      <c r="J4730" s="56">
        <v>1550</v>
      </c>
      <c r="K4730" s="34"/>
      <c r="L4730" s="34" t="s">
        <v>842</v>
      </c>
      <c r="M4730" s="5">
        <v>45194</v>
      </c>
      <c r="N4730" s="2" t="s">
        <v>1407</v>
      </c>
      <c r="O4730" s="5"/>
      <c r="P4730" s="2"/>
      <c r="Q4730" s="2"/>
      <c r="R4730" s="1"/>
      <c r="S4730" s="45"/>
      <c r="T4730" s="31"/>
    </row>
    <row r="4731" spans="1:20" hidden="1" x14ac:dyDescent="0.25">
      <c r="A4731" s="57">
        <v>31196998</v>
      </c>
      <c r="B4731" s="58">
        <v>45196</v>
      </c>
      <c r="C4731" s="2" t="s">
        <v>1182</v>
      </c>
      <c r="D4731" s="59" t="s">
        <v>45</v>
      </c>
      <c r="E4731" s="34" t="s">
        <v>26</v>
      </c>
      <c r="F4731" s="34">
        <v>132049</v>
      </c>
      <c r="G4731" s="1" t="s">
        <v>424</v>
      </c>
      <c r="H4731" s="46">
        <v>7765.17</v>
      </c>
      <c r="I4731" s="46">
        <v>695.13</v>
      </c>
      <c r="J4731" s="56">
        <v>300</v>
      </c>
      <c r="K4731" s="34"/>
      <c r="L4731" s="34" t="s">
        <v>798</v>
      </c>
      <c r="M4731" s="5">
        <v>45194</v>
      </c>
      <c r="N4731" s="2" t="s">
        <v>1407</v>
      </c>
      <c r="O4731" s="5">
        <v>45222</v>
      </c>
      <c r="P4731" s="2"/>
      <c r="Q4731" s="2"/>
      <c r="R4731" s="1"/>
      <c r="S4731" s="45"/>
      <c r="T4731" s="31"/>
    </row>
    <row r="4732" spans="1:20" hidden="1" x14ac:dyDescent="0.25">
      <c r="A4732" s="57">
        <v>31114398</v>
      </c>
      <c r="B4732" s="58">
        <v>45196</v>
      </c>
      <c r="C4732" s="2" t="s">
        <v>1182</v>
      </c>
      <c r="D4732" s="59" t="s">
        <v>123</v>
      </c>
      <c r="E4732" s="34" t="s">
        <v>30</v>
      </c>
      <c r="F4732" s="34">
        <v>132050</v>
      </c>
      <c r="G4732" s="1" t="s">
        <v>425</v>
      </c>
      <c r="H4732" s="46">
        <v>12939</v>
      </c>
      <c r="I4732" s="46">
        <v>824.01</v>
      </c>
      <c r="J4732" s="56">
        <v>587</v>
      </c>
      <c r="K4732" s="34"/>
      <c r="L4732" s="34" t="s">
        <v>1358</v>
      </c>
      <c r="M4732" s="5">
        <v>45194</v>
      </c>
      <c r="N4732" s="2" t="s">
        <v>1408</v>
      </c>
      <c r="O4732" s="5">
        <v>45202</v>
      </c>
      <c r="P4732" s="2"/>
      <c r="Q4732" s="2"/>
      <c r="R4732" s="1"/>
      <c r="S4732" s="45"/>
      <c r="T4732" s="31"/>
    </row>
    <row r="4733" spans="1:20" hidden="1" x14ac:dyDescent="0.25">
      <c r="A4733" s="57">
        <v>31071898</v>
      </c>
      <c r="B4733" s="58">
        <v>45195</v>
      </c>
      <c r="C4733" s="2" t="s">
        <v>1182</v>
      </c>
      <c r="D4733" s="59" t="s">
        <v>272</v>
      </c>
      <c r="E4733" s="34" t="s">
        <v>51</v>
      </c>
      <c r="F4733" s="34">
        <v>132051</v>
      </c>
      <c r="G4733" s="1" t="s">
        <v>422</v>
      </c>
      <c r="H4733" s="46">
        <v>122067.76</v>
      </c>
      <c r="I4733" s="46">
        <v>5918.12</v>
      </c>
      <c r="J4733" s="56">
        <v>6554</v>
      </c>
      <c r="K4733" s="34"/>
      <c r="L4733" s="34" t="s">
        <v>842</v>
      </c>
      <c r="M4733" s="5">
        <v>45194</v>
      </c>
      <c r="N4733" s="2" t="s">
        <v>1407</v>
      </c>
      <c r="O4733" s="5"/>
      <c r="P4733" s="2"/>
      <c r="Q4733" s="2"/>
      <c r="R4733" s="1"/>
      <c r="S4733" s="45"/>
      <c r="T4733" s="31"/>
    </row>
    <row r="4734" spans="1:20" hidden="1" x14ac:dyDescent="0.25">
      <c r="A4734" s="57">
        <v>31216898</v>
      </c>
      <c r="B4734" s="58">
        <v>45202</v>
      </c>
      <c r="C4734" s="2" t="s">
        <v>1182</v>
      </c>
      <c r="D4734" s="59" t="s">
        <v>855</v>
      </c>
      <c r="E4734" s="34" t="s">
        <v>80</v>
      </c>
      <c r="F4734" s="34">
        <v>132052</v>
      </c>
      <c r="G4734" s="1" t="s">
        <v>423</v>
      </c>
      <c r="H4734" s="46">
        <v>5069</v>
      </c>
      <c r="I4734" s="46">
        <v>1549.96</v>
      </c>
      <c r="J4734" s="56">
        <v>192</v>
      </c>
      <c r="K4734" s="34"/>
      <c r="L4734" s="34" t="s">
        <v>799</v>
      </c>
      <c r="M4734" s="5">
        <v>45194</v>
      </c>
      <c r="N4734" s="2" t="s">
        <v>1407</v>
      </c>
      <c r="O4734" s="5">
        <v>45204</v>
      </c>
      <c r="P4734" s="5"/>
      <c r="Q4734" s="2"/>
      <c r="R4734" s="1"/>
      <c r="S4734" s="45"/>
      <c r="T4734" s="31"/>
    </row>
    <row r="4735" spans="1:20" hidden="1" x14ac:dyDescent="0.25">
      <c r="A4735" s="57">
        <v>31507798</v>
      </c>
      <c r="B4735" s="58">
        <v>45195</v>
      </c>
      <c r="C4735" s="2" t="s">
        <v>1182</v>
      </c>
      <c r="D4735" s="59" t="s">
        <v>234</v>
      </c>
      <c r="E4735" s="34" t="s">
        <v>26</v>
      </c>
      <c r="F4735" s="34">
        <v>132053</v>
      </c>
      <c r="G4735" s="1" t="s">
        <v>424</v>
      </c>
      <c r="H4735" s="46">
        <v>6168.67</v>
      </c>
      <c r="I4735" s="46">
        <v>494.78</v>
      </c>
      <c r="J4735" s="56">
        <v>198</v>
      </c>
      <c r="K4735" s="34"/>
      <c r="L4735" s="34" t="s">
        <v>1124</v>
      </c>
      <c r="M4735" s="5">
        <v>45194</v>
      </c>
      <c r="N4735" s="2" t="s">
        <v>1407</v>
      </c>
      <c r="O4735" s="5">
        <v>45224</v>
      </c>
      <c r="P4735" s="2"/>
      <c r="Q4735" s="2"/>
      <c r="R4735" s="1"/>
      <c r="S4735" s="45"/>
      <c r="T4735" s="31"/>
    </row>
    <row r="4736" spans="1:20" hidden="1" x14ac:dyDescent="0.25">
      <c r="A4736" s="57">
        <v>31043898</v>
      </c>
      <c r="B4736" s="58">
        <v>45196</v>
      </c>
      <c r="C4736" s="2" t="s">
        <v>1182</v>
      </c>
      <c r="D4736" s="59" t="s">
        <v>123</v>
      </c>
      <c r="E4736" s="34" t="s">
        <v>30</v>
      </c>
      <c r="F4736" s="34">
        <v>132054</v>
      </c>
      <c r="G4736" s="1" t="s">
        <v>425</v>
      </c>
      <c r="H4736" s="46">
        <v>87288.88</v>
      </c>
      <c r="I4736" s="46">
        <v>5558.9</v>
      </c>
      <c r="J4736" s="56">
        <v>4083</v>
      </c>
      <c r="K4736" s="34"/>
      <c r="L4736" s="34" t="s">
        <v>1358</v>
      </c>
      <c r="M4736" s="5">
        <v>45194</v>
      </c>
      <c r="N4736" s="2" t="s">
        <v>1408</v>
      </c>
      <c r="O4736" s="5">
        <v>45202</v>
      </c>
      <c r="P4736" s="2"/>
      <c r="Q4736" s="2"/>
      <c r="R4736" s="1"/>
      <c r="S4736" s="45"/>
      <c r="T4736" s="31"/>
    </row>
    <row r="4737" spans="1:20" hidden="1" x14ac:dyDescent="0.25">
      <c r="A4737" s="57">
        <v>31198498</v>
      </c>
      <c r="B4737" s="58">
        <v>45196</v>
      </c>
      <c r="C4737" s="2" t="s">
        <v>1182</v>
      </c>
      <c r="D4737" s="59" t="s">
        <v>65</v>
      </c>
      <c r="E4737" s="34" t="s">
        <v>66</v>
      </c>
      <c r="F4737" s="34">
        <v>132055</v>
      </c>
      <c r="G4737" s="1" t="s">
        <v>423</v>
      </c>
      <c r="H4737" s="46">
        <v>9319</v>
      </c>
      <c r="I4737" s="46">
        <v>582</v>
      </c>
      <c r="J4737" s="56">
        <v>410</v>
      </c>
      <c r="K4737" s="34"/>
      <c r="L4737" s="34" t="s">
        <v>799</v>
      </c>
      <c r="M4737" s="5">
        <v>45194</v>
      </c>
      <c r="N4737" s="2" t="s">
        <v>1407</v>
      </c>
      <c r="O4737" s="5">
        <v>45205</v>
      </c>
      <c r="P4737" s="2"/>
      <c r="Q4737" s="2"/>
      <c r="R4737" s="1"/>
      <c r="S4737" s="45"/>
      <c r="T4737" s="31"/>
    </row>
    <row r="4738" spans="1:20" hidden="1" x14ac:dyDescent="0.25">
      <c r="A4738" s="57">
        <v>31166898</v>
      </c>
      <c r="B4738" s="58">
        <v>45196</v>
      </c>
      <c r="C4738" s="2" t="s">
        <v>1182</v>
      </c>
      <c r="D4738" s="59" t="s">
        <v>95</v>
      </c>
      <c r="E4738" s="34" t="s">
        <v>30</v>
      </c>
      <c r="F4738" s="34">
        <v>132056</v>
      </c>
      <c r="G4738" s="1" t="s">
        <v>425</v>
      </c>
      <c r="H4738" s="46">
        <v>38608.58</v>
      </c>
      <c r="I4738" s="46">
        <v>2458.7399999999998</v>
      </c>
      <c r="J4738" s="56">
        <v>1748</v>
      </c>
      <c r="K4738" s="34"/>
      <c r="L4738" s="34" t="s">
        <v>1358</v>
      </c>
      <c r="M4738" s="5">
        <v>45194</v>
      </c>
      <c r="N4738" s="2" t="s">
        <v>1408</v>
      </c>
      <c r="O4738" s="5">
        <v>45203</v>
      </c>
      <c r="P4738" s="2"/>
      <c r="Q4738" s="2"/>
      <c r="R4738" s="1"/>
      <c r="S4738" s="45"/>
      <c r="T4738" s="31"/>
    </row>
    <row r="4739" spans="1:20" hidden="1" x14ac:dyDescent="0.25">
      <c r="A4739" s="57">
        <v>31053898</v>
      </c>
      <c r="B4739" s="58">
        <v>45202</v>
      </c>
      <c r="C4739" s="2" t="s">
        <v>1182</v>
      </c>
      <c r="D4739" s="59" t="s">
        <v>772</v>
      </c>
      <c r="E4739" s="34" t="s">
        <v>80</v>
      </c>
      <c r="F4739" s="34">
        <v>132058</v>
      </c>
      <c r="G4739" s="1" t="s">
        <v>423</v>
      </c>
      <c r="H4739" s="46">
        <v>29410.02</v>
      </c>
      <c r="I4739" s="46">
        <v>294.02</v>
      </c>
      <c r="J4739" s="56">
        <v>987</v>
      </c>
      <c r="K4739" s="34"/>
      <c r="L4739" s="34" t="s">
        <v>799</v>
      </c>
      <c r="M4739" s="5">
        <v>45194</v>
      </c>
      <c r="N4739" s="2" t="s">
        <v>1407</v>
      </c>
      <c r="O4739" s="5">
        <v>45210</v>
      </c>
      <c r="P4739" s="2"/>
      <c r="Q4739" s="2"/>
      <c r="R4739" s="1"/>
      <c r="S4739" s="45"/>
      <c r="T4739" s="31"/>
    </row>
    <row r="4740" spans="1:20" hidden="1" x14ac:dyDescent="0.25">
      <c r="A4740" s="57">
        <v>31437198</v>
      </c>
      <c r="B4740" s="58">
        <v>45197</v>
      </c>
      <c r="C4740" s="2" t="s">
        <v>1182</v>
      </c>
      <c r="D4740" s="59" t="s">
        <v>124</v>
      </c>
      <c r="E4740" s="34" t="s">
        <v>30</v>
      </c>
      <c r="F4740" s="34">
        <v>132075</v>
      </c>
      <c r="G4740" s="1" t="s">
        <v>425</v>
      </c>
      <c r="H4740" s="46">
        <v>16489</v>
      </c>
      <c r="I4740" s="46">
        <v>1187.2</v>
      </c>
      <c r="J4740" s="56">
        <v>739</v>
      </c>
      <c r="K4740" s="34"/>
      <c r="L4740" s="34" t="s">
        <v>860</v>
      </c>
      <c r="M4740" s="5">
        <v>45194</v>
      </c>
      <c r="N4740" s="2" t="s">
        <v>1407</v>
      </c>
      <c r="O4740" s="5">
        <v>45194</v>
      </c>
      <c r="P4740" s="2"/>
      <c r="Q4740" s="2"/>
      <c r="R4740" s="1"/>
      <c r="S4740" s="45"/>
      <c r="T4740" s="31"/>
    </row>
    <row r="4741" spans="1:20" hidden="1" x14ac:dyDescent="0.25">
      <c r="A4741" s="57">
        <v>31222598</v>
      </c>
      <c r="B4741" s="58">
        <v>45195</v>
      </c>
      <c r="C4741" s="2" t="s">
        <v>1182</v>
      </c>
      <c r="D4741" s="59" t="s">
        <v>69</v>
      </c>
      <c r="E4741" s="34" t="s">
        <v>5</v>
      </c>
      <c r="F4741" s="34">
        <v>132079</v>
      </c>
      <c r="G4741" s="1" t="s">
        <v>422</v>
      </c>
      <c r="H4741" s="46">
        <v>12249</v>
      </c>
      <c r="I4741" s="46">
        <v>0</v>
      </c>
      <c r="J4741" s="56">
        <v>553</v>
      </c>
      <c r="K4741" s="34"/>
      <c r="L4741" s="34" t="s">
        <v>659</v>
      </c>
      <c r="M4741" s="5">
        <v>45194</v>
      </c>
      <c r="N4741" s="2"/>
      <c r="O4741" s="5">
        <v>45202</v>
      </c>
      <c r="P4741" s="2"/>
      <c r="Q4741" s="2"/>
      <c r="R4741" s="1"/>
      <c r="S4741" s="45"/>
      <c r="T4741" s="31"/>
    </row>
    <row r="4742" spans="1:20" hidden="1" x14ac:dyDescent="0.25">
      <c r="A4742" s="57">
        <v>31375498</v>
      </c>
      <c r="B4742" s="58">
        <v>45195</v>
      </c>
      <c r="C4742" s="2" t="s">
        <v>1182</v>
      </c>
      <c r="D4742" s="59" t="s">
        <v>1327</v>
      </c>
      <c r="E4742" s="34" t="s">
        <v>20</v>
      </c>
      <c r="F4742" s="34">
        <v>132081</v>
      </c>
      <c r="G4742" s="1" t="s">
        <v>423</v>
      </c>
      <c r="H4742" s="46">
        <v>12249</v>
      </c>
      <c r="I4742" s="46">
        <v>694.1</v>
      </c>
      <c r="J4742" s="56">
        <v>553</v>
      </c>
      <c r="K4742" s="34"/>
      <c r="L4742" s="34" t="s">
        <v>61</v>
      </c>
      <c r="M4742" s="5">
        <v>45194</v>
      </c>
      <c r="N4742" s="2" t="s">
        <v>1407</v>
      </c>
      <c r="O4742" s="5" t="str">
        <f>VLOOKUP(F:F,[1]Notas!$A:$G,5,FALSE)</f>
        <v>13/10/2023</v>
      </c>
      <c r="P4742" s="2"/>
      <c r="Q4742" s="2"/>
      <c r="R4742" s="1"/>
      <c r="S4742" s="45"/>
      <c r="T4742" s="31"/>
    </row>
    <row r="4743" spans="1:20" hidden="1" x14ac:dyDescent="0.25">
      <c r="A4743" s="57">
        <v>31142398</v>
      </c>
      <c r="B4743" s="58">
        <v>45195</v>
      </c>
      <c r="C4743" s="2" t="s">
        <v>1182</v>
      </c>
      <c r="D4743" s="59" t="s">
        <v>1010</v>
      </c>
      <c r="E4743" s="34" t="s">
        <v>5</v>
      </c>
      <c r="F4743" s="34">
        <v>132082</v>
      </c>
      <c r="G4743" s="1" t="s">
        <v>422</v>
      </c>
      <c r="H4743" s="46">
        <v>21989</v>
      </c>
      <c r="I4743" s="46">
        <v>599.70000000000005</v>
      </c>
      <c r="J4743" s="56">
        <v>992</v>
      </c>
      <c r="K4743" s="34"/>
      <c r="L4743" s="34" t="s">
        <v>836</v>
      </c>
      <c r="M4743" s="5">
        <v>45194</v>
      </c>
      <c r="N4743" s="2" t="s">
        <v>1408</v>
      </c>
      <c r="O4743" s="5">
        <v>45200</v>
      </c>
      <c r="P4743" s="2"/>
      <c r="Q4743" s="2"/>
      <c r="R4743" s="1"/>
      <c r="S4743" s="45"/>
      <c r="T4743" s="31"/>
    </row>
    <row r="4744" spans="1:20" hidden="1" x14ac:dyDescent="0.25">
      <c r="A4744" s="57">
        <v>31160498</v>
      </c>
      <c r="B4744" s="58">
        <v>45195</v>
      </c>
      <c r="C4744" s="2" t="s">
        <v>1182</v>
      </c>
      <c r="D4744" s="59" t="s">
        <v>210</v>
      </c>
      <c r="E4744" s="34" t="s">
        <v>30</v>
      </c>
      <c r="F4744" s="34">
        <v>132083</v>
      </c>
      <c r="G4744" s="1" t="s">
        <v>425</v>
      </c>
      <c r="H4744" s="46">
        <v>12939</v>
      </c>
      <c r="I4744" s="86">
        <v>1365.88</v>
      </c>
      <c r="J4744" s="56">
        <v>567</v>
      </c>
      <c r="K4744" s="34"/>
      <c r="L4744" s="34" t="s">
        <v>959</v>
      </c>
      <c r="M4744" s="5">
        <v>45194</v>
      </c>
      <c r="N4744" s="2" t="s">
        <v>1407</v>
      </c>
      <c r="O4744" s="5">
        <v>45217</v>
      </c>
      <c r="P4744" s="2"/>
      <c r="Q4744" s="2"/>
      <c r="R4744" s="1"/>
      <c r="S4744" s="45"/>
      <c r="T4744" s="31"/>
    </row>
    <row r="4745" spans="1:20" hidden="1" x14ac:dyDescent="0.25">
      <c r="A4745" s="57">
        <v>31084398</v>
      </c>
      <c r="B4745" s="58">
        <v>45195</v>
      </c>
      <c r="C4745" s="2" t="s">
        <v>1182</v>
      </c>
      <c r="D4745" s="59" t="s">
        <v>240</v>
      </c>
      <c r="E4745" s="34" t="s">
        <v>10</v>
      </c>
      <c r="F4745" s="34">
        <v>132084</v>
      </c>
      <c r="G4745" s="1" t="s">
        <v>423</v>
      </c>
      <c r="H4745" s="46">
        <v>6209</v>
      </c>
      <c r="I4745" s="46">
        <v>375.64</v>
      </c>
      <c r="J4745" s="56">
        <v>262</v>
      </c>
      <c r="K4745" s="34"/>
      <c r="L4745" s="34" t="s">
        <v>61</v>
      </c>
      <c r="M4745" s="5">
        <v>45194</v>
      </c>
      <c r="N4745" s="2" t="s">
        <v>1407</v>
      </c>
      <c r="O4745" s="5" t="str">
        <f>VLOOKUP(F:F,[1]Notas!$A:$G,5,FALSE)</f>
        <v>18/10/2023</v>
      </c>
      <c r="P4745" s="2"/>
      <c r="Q4745" s="2"/>
      <c r="R4745" s="1"/>
      <c r="S4745" s="45"/>
      <c r="T4745" s="31"/>
    </row>
    <row r="4746" spans="1:20" hidden="1" x14ac:dyDescent="0.25">
      <c r="A4746" s="57">
        <v>31590398</v>
      </c>
      <c r="B4746" s="58">
        <v>45195</v>
      </c>
      <c r="C4746" s="2" t="s">
        <v>1182</v>
      </c>
      <c r="D4746" s="59" t="s">
        <v>645</v>
      </c>
      <c r="E4746" s="34" t="s">
        <v>5</v>
      </c>
      <c r="F4746" s="34">
        <v>132085</v>
      </c>
      <c r="G4746" s="1" t="s">
        <v>422</v>
      </c>
      <c r="H4746" s="46">
        <v>7462.96</v>
      </c>
      <c r="I4746" s="46">
        <v>203.53</v>
      </c>
      <c r="J4746" s="56">
        <v>258</v>
      </c>
      <c r="K4746" s="34"/>
      <c r="L4746" s="34" t="s">
        <v>836</v>
      </c>
      <c r="M4746" s="5">
        <v>45194</v>
      </c>
      <c r="N4746" s="2" t="s">
        <v>1408</v>
      </c>
      <c r="O4746" s="5">
        <v>45200</v>
      </c>
      <c r="P4746" s="2"/>
      <c r="Q4746" s="2"/>
      <c r="R4746" s="1"/>
      <c r="S4746" s="45"/>
      <c r="T4746" s="31"/>
    </row>
    <row r="4747" spans="1:20" hidden="1" x14ac:dyDescent="0.25">
      <c r="A4747" s="57">
        <v>31250798</v>
      </c>
      <c r="B4747" s="58">
        <v>45195</v>
      </c>
      <c r="C4747" s="2" t="s">
        <v>1182</v>
      </c>
      <c r="D4747" s="59" t="s">
        <v>1335</v>
      </c>
      <c r="E4747" s="34" t="s">
        <v>30</v>
      </c>
      <c r="F4747" s="34">
        <v>132086</v>
      </c>
      <c r="G4747" s="1" t="s">
        <v>425</v>
      </c>
      <c r="H4747" s="46">
        <v>13509</v>
      </c>
      <c r="I4747" s="86">
        <v>999.77</v>
      </c>
      <c r="J4747" s="56">
        <v>569</v>
      </c>
      <c r="K4747" s="34"/>
      <c r="L4747" s="34" t="s">
        <v>959</v>
      </c>
      <c r="M4747" s="5">
        <v>45194</v>
      </c>
      <c r="N4747" s="2" t="s">
        <v>1407</v>
      </c>
      <c r="O4747" s="5">
        <v>45223</v>
      </c>
      <c r="P4747" s="2"/>
      <c r="Q4747" s="2"/>
      <c r="R4747" s="1"/>
      <c r="S4747" s="45"/>
      <c r="T4747" s="31"/>
    </row>
    <row r="4748" spans="1:20" hidden="1" x14ac:dyDescent="0.25">
      <c r="A4748" s="57">
        <v>31585698</v>
      </c>
      <c r="B4748" s="58">
        <v>45195</v>
      </c>
      <c r="C4748" s="2" t="s">
        <v>1182</v>
      </c>
      <c r="D4748" s="59" t="s">
        <v>817</v>
      </c>
      <c r="E4748" s="34" t="s">
        <v>143</v>
      </c>
      <c r="F4748" s="34">
        <v>132090</v>
      </c>
      <c r="G4748" s="1" t="s">
        <v>424</v>
      </c>
      <c r="H4748" s="46">
        <v>11802.77</v>
      </c>
      <c r="I4748" s="46">
        <v>1624.6</v>
      </c>
      <c r="J4748" s="56">
        <v>517</v>
      </c>
      <c r="K4748" s="34"/>
      <c r="L4748" s="34" t="s">
        <v>1124</v>
      </c>
      <c r="M4748" s="5">
        <v>45194</v>
      </c>
      <c r="N4748" s="2" t="s">
        <v>1407</v>
      </c>
      <c r="O4748" s="5">
        <v>45217</v>
      </c>
      <c r="P4748" s="2"/>
      <c r="Q4748" s="2"/>
      <c r="R4748" s="1"/>
      <c r="S4748" s="45"/>
      <c r="T4748" s="31"/>
    </row>
    <row r="4749" spans="1:20" hidden="1" x14ac:dyDescent="0.25">
      <c r="A4749" s="57">
        <v>30303398</v>
      </c>
      <c r="B4749" s="58">
        <v>45195</v>
      </c>
      <c r="C4749" s="2" t="s">
        <v>1182</v>
      </c>
      <c r="D4749" s="59" t="s">
        <v>637</v>
      </c>
      <c r="E4749" s="34" t="s">
        <v>5</v>
      </c>
      <c r="F4749" s="34">
        <v>132091</v>
      </c>
      <c r="G4749" s="1" t="s">
        <v>422</v>
      </c>
      <c r="H4749" s="46">
        <v>12530.76</v>
      </c>
      <c r="I4749" s="46">
        <v>313.27</v>
      </c>
      <c r="J4749" s="56">
        <v>371</v>
      </c>
      <c r="K4749" s="34"/>
      <c r="L4749" s="34" t="s">
        <v>836</v>
      </c>
      <c r="M4749" s="5">
        <v>45194</v>
      </c>
      <c r="N4749" s="2" t="s">
        <v>1408</v>
      </c>
      <c r="O4749" s="5">
        <v>45200</v>
      </c>
      <c r="P4749" s="2"/>
      <c r="Q4749" s="2"/>
      <c r="R4749" s="1"/>
      <c r="S4749" s="45"/>
      <c r="T4749" s="31"/>
    </row>
    <row r="4750" spans="1:20" hidden="1" x14ac:dyDescent="0.25">
      <c r="A4750" s="57">
        <v>31536498</v>
      </c>
      <c r="B4750" s="58">
        <v>45195</v>
      </c>
      <c r="C4750" s="2" t="s">
        <v>1182</v>
      </c>
      <c r="D4750" s="59" t="s">
        <v>14</v>
      </c>
      <c r="E4750" s="34" t="s">
        <v>10</v>
      </c>
      <c r="F4750" s="34">
        <v>132093</v>
      </c>
      <c r="G4750" s="1" t="s">
        <v>423</v>
      </c>
      <c r="H4750" s="46">
        <v>11451.76</v>
      </c>
      <c r="I4750" s="46">
        <v>532.72</v>
      </c>
      <c r="J4750" s="56">
        <v>444</v>
      </c>
      <c r="K4750" s="34"/>
      <c r="L4750" s="34" t="s">
        <v>61</v>
      </c>
      <c r="M4750" s="5">
        <v>45194</v>
      </c>
      <c r="N4750" s="2" t="s">
        <v>1407</v>
      </c>
      <c r="O4750" s="5" t="str">
        <f>VLOOKUP(F:F,[1]Notas!$A:$G,5,FALSE)</f>
        <v>13/10/2023</v>
      </c>
      <c r="P4750" s="2"/>
      <c r="Q4750" s="2"/>
      <c r="R4750" s="1"/>
      <c r="S4750" s="45"/>
      <c r="T4750" s="31"/>
    </row>
    <row r="4751" spans="1:20" hidden="1" x14ac:dyDescent="0.25">
      <c r="A4751" s="57">
        <v>31135198</v>
      </c>
      <c r="B4751" s="58">
        <v>45195</v>
      </c>
      <c r="C4751" s="2" t="s">
        <v>1182</v>
      </c>
      <c r="D4751" s="59" t="s">
        <v>31</v>
      </c>
      <c r="E4751" s="34" t="s">
        <v>26</v>
      </c>
      <c r="F4751" s="34">
        <v>132094</v>
      </c>
      <c r="G4751" s="1" t="s">
        <v>424</v>
      </c>
      <c r="H4751" s="46">
        <v>13327.17</v>
      </c>
      <c r="I4751" s="46">
        <v>1262.03</v>
      </c>
      <c r="J4751" s="56">
        <v>587</v>
      </c>
      <c r="K4751" s="34"/>
      <c r="L4751" s="34" t="s">
        <v>1124</v>
      </c>
      <c r="M4751" s="5">
        <v>45194</v>
      </c>
      <c r="N4751" s="2" t="s">
        <v>1407</v>
      </c>
      <c r="O4751" s="5">
        <v>45225</v>
      </c>
      <c r="P4751" s="2"/>
      <c r="Q4751" s="2"/>
      <c r="R4751" s="1"/>
      <c r="S4751" s="45"/>
      <c r="T4751" s="31"/>
    </row>
    <row r="4752" spans="1:20" hidden="1" x14ac:dyDescent="0.25">
      <c r="A4752" s="57">
        <v>31183498</v>
      </c>
      <c r="B4752" s="58">
        <v>45195</v>
      </c>
      <c r="C4752" s="2" t="s">
        <v>1182</v>
      </c>
      <c r="D4752" s="59" t="s">
        <v>1090</v>
      </c>
      <c r="E4752" s="34" t="s">
        <v>30</v>
      </c>
      <c r="F4752" s="34">
        <v>132095</v>
      </c>
      <c r="G4752" s="1" t="s">
        <v>425</v>
      </c>
      <c r="H4752" s="46">
        <v>10879</v>
      </c>
      <c r="I4752" s="86">
        <v>1161.6500000000001</v>
      </c>
      <c r="J4752" s="56">
        <v>483</v>
      </c>
      <c r="K4752" s="34"/>
      <c r="L4752" s="34" t="s">
        <v>959</v>
      </c>
      <c r="M4752" s="5">
        <v>45194</v>
      </c>
      <c r="N4752" s="2" t="s">
        <v>1407</v>
      </c>
      <c r="O4752" s="5">
        <v>45222</v>
      </c>
      <c r="P4752" s="2"/>
      <c r="Q4752" s="2"/>
      <c r="R4752" s="1"/>
      <c r="S4752" s="45"/>
      <c r="T4752" s="31"/>
    </row>
    <row r="4753" spans="1:20" hidden="1" x14ac:dyDescent="0.25">
      <c r="A4753" s="57">
        <v>31318098</v>
      </c>
      <c r="B4753" s="58">
        <v>45195</v>
      </c>
      <c r="C4753" s="2" t="s">
        <v>1182</v>
      </c>
      <c r="D4753" s="59" t="s">
        <v>181</v>
      </c>
      <c r="E4753" s="34" t="s">
        <v>5</v>
      </c>
      <c r="F4753" s="34">
        <v>132096</v>
      </c>
      <c r="G4753" s="1" t="s">
        <v>422</v>
      </c>
      <c r="H4753" s="46">
        <v>10259</v>
      </c>
      <c r="I4753" s="46">
        <v>0</v>
      </c>
      <c r="J4753" s="56">
        <v>444</v>
      </c>
      <c r="K4753" s="34"/>
      <c r="L4753" s="34" t="s">
        <v>659</v>
      </c>
      <c r="M4753" s="5">
        <v>45194</v>
      </c>
      <c r="N4753" s="2"/>
      <c r="O4753" s="5">
        <v>45202</v>
      </c>
      <c r="P4753" s="2"/>
      <c r="Q4753" s="2"/>
      <c r="R4753" s="1"/>
      <c r="S4753" s="45"/>
      <c r="T4753" s="31"/>
    </row>
    <row r="4754" spans="1:20" hidden="1" x14ac:dyDescent="0.25">
      <c r="A4754" s="57">
        <v>31369198</v>
      </c>
      <c r="B4754" s="58">
        <v>45195</v>
      </c>
      <c r="C4754" s="2" t="s">
        <v>1182</v>
      </c>
      <c r="D4754" s="59" t="s">
        <v>1090</v>
      </c>
      <c r="E4754" s="34" t="s">
        <v>30</v>
      </c>
      <c r="F4754" s="34">
        <v>132097</v>
      </c>
      <c r="G4754" s="1" t="s">
        <v>425</v>
      </c>
      <c r="H4754" s="46">
        <v>7539</v>
      </c>
      <c r="I4754" s="46">
        <v>722.86</v>
      </c>
      <c r="J4754" s="56">
        <v>300</v>
      </c>
      <c r="K4754" s="34"/>
      <c r="L4754" s="34" t="s">
        <v>959</v>
      </c>
      <c r="M4754" s="5">
        <v>45194</v>
      </c>
      <c r="N4754" s="2" t="s">
        <v>1408</v>
      </c>
      <c r="O4754" s="5">
        <v>45222</v>
      </c>
      <c r="P4754" s="2"/>
      <c r="Q4754" s="2"/>
      <c r="R4754" s="1"/>
      <c r="S4754" s="45"/>
      <c r="T4754" s="31"/>
    </row>
    <row r="4755" spans="1:20" hidden="1" x14ac:dyDescent="0.25">
      <c r="A4755" s="57">
        <v>31165198</v>
      </c>
      <c r="B4755" s="58">
        <v>45195</v>
      </c>
      <c r="C4755" s="2" t="s">
        <v>1182</v>
      </c>
      <c r="D4755" s="59" t="s">
        <v>69</v>
      </c>
      <c r="E4755" s="34" t="s">
        <v>5</v>
      </c>
      <c r="F4755" s="34">
        <v>132098</v>
      </c>
      <c r="G4755" s="1" t="s">
        <v>422</v>
      </c>
      <c r="H4755" s="46">
        <v>7539</v>
      </c>
      <c r="I4755" s="46">
        <v>262.02999999999997</v>
      </c>
      <c r="J4755" s="56">
        <v>300.47000000000003</v>
      </c>
      <c r="K4755" s="34"/>
      <c r="L4755" s="34" t="s">
        <v>659</v>
      </c>
      <c r="M4755" s="5">
        <v>45194</v>
      </c>
      <c r="N4755" s="2"/>
      <c r="O4755" s="5">
        <v>45202</v>
      </c>
      <c r="P4755" s="2"/>
      <c r="Q4755" s="2"/>
      <c r="R4755" s="1"/>
      <c r="S4755" s="45"/>
      <c r="T4755" s="31"/>
    </row>
    <row r="4756" spans="1:20" hidden="1" x14ac:dyDescent="0.25">
      <c r="A4756" s="57">
        <v>31208298</v>
      </c>
      <c r="B4756" s="58">
        <v>45202</v>
      </c>
      <c r="C4756" s="2" t="s">
        <v>1182</v>
      </c>
      <c r="D4756" s="59" t="s">
        <v>1433</v>
      </c>
      <c r="E4756" s="34" t="s">
        <v>25</v>
      </c>
      <c r="F4756" s="34">
        <v>132099</v>
      </c>
      <c r="G4756" s="1" t="s">
        <v>422</v>
      </c>
      <c r="H4756" s="46">
        <v>5809.03</v>
      </c>
      <c r="I4756" s="46">
        <v>100.42</v>
      </c>
      <c r="J4756" s="56">
        <v>168.41</v>
      </c>
      <c r="K4756" s="34"/>
      <c r="L4756" s="34" t="s">
        <v>1406</v>
      </c>
      <c r="M4756" s="5">
        <v>45194</v>
      </c>
      <c r="N4756" s="2" t="s">
        <v>1408</v>
      </c>
      <c r="O4756" s="5">
        <v>45205</v>
      </c>
      <c r="P4756" s="2"/>
      <c r="Q4756" s="2"/>
      <c r="R4756" s="1"/>
      <c r="S4756" s="45"/>
      <c r="T4756" s="31"/>
    </row>
    <row r="4757" spans="1:20" hidden="1" x14ac:dyDescent="0.25">
      <c r="A4757" s="57">
        <v>31166998</v>
      </c>
      <c r="B4757" s="58">
        <v>45195</v>
      </c>
      <c r="C4757" s="2" t="s">
        <v>1182</v>
      </c>
      <c r="D4757" s="59" t="s">
        <v>69</v>
      </c>
      <c r="E4757" s="34" t="s">
        <v>5</v>
      </c>
      <c r="F4757" s="34">
        <v>132100</v>
      </c>
      <c r="G4757" s="1" t="s">
        <v>422</v>
      </c>
      <c r="H4757" s="46">
        <v>10259</v>
      </c>
      <c r="I4757" s="46">
        <v>367.11</v>
      </c>
      <c r="J4757" s="56">
        <v>444</v>
      </c>
      <c r="K4757" s="34"/>
      <c r="L4757" s="34" t="s">
        <v>659</v>
      </c>
      <c r="M4757" s="5">
        <v>45194</v>
      </c>
      <c r="N4757" s="2"/>
      <c r="O4757" s="5">
        <v>45202</v>
      </c>
      <c r="P4757" s="2"/>
      <c r="Q4757" s="2"/>
      <c r="R4757" s="1"/>
      <c r="S4757" s="45"/>
      <c r="T4757" s="31"/>
    </row>
    <row r="4758" spans="1:20" hidden="1" x14ac:dyDescent="0.25">
      <c r="A4758" s="57">
        <v>31170298</v>
      </c>
      <c r="B4758" s="58">
        <v>45195</v>
      </c>
      <c r="C4758" s="2" t="s">
        <v>1182</v>
      </c>
      <c r="D4758" s="59" t="s">
        <v>69</v>
      </c>
      <c r="E4758" s="34" t="s">
        <v>5</v>
      </c>
      <c r="F4758" s="34">
        <v>132101</v>
      </c>
      <c r="G4758" s="1" t="s">
        <v>422</v>
      </c>
      <c r="H4758" s="46">
        <v>12249</v>
      </c>
      <c r="I4758" s="46">
        <v>890.36</v>
      </c>
      <c r="J4758" s="56">
        <v>553</v>
      </c>
      <c r="K4758" s="34"/>
      <c r="L4758" s="34" t="s">
        <v>659</v>
      </c>
      <c r="M4758" s="5">
        <v>45194</v>
      </c>
      <c r="N4758" s="2" t="s">
        <v>1407</v>
      </c>
      <c r="O4758" s="5">
        <v>45202</v>
      </c>
      <c r="P4758" s="2"/>
      <c r="Q4758" s="2"/>
      <c r="R4758" s="1"/>
      <c r="S4758" s="45"/>
      <c r="T4758" s="31"/>
    </row>
    <row r="4759" spans="1:20" hidden="1" x14ac:dyDescent="0.25">
      <c r="A4759" s="57">
        <v>31205398</v>
      </c>
      <c r="B4759" s="58">
        <v>45195</v>
      </c>
      <c r="C4759" s="2" t="s">
        <v>1182</v>
      </c>
      <c r="D4759" s="59" t="s">
        <v>841</v>
      </c>
      <c r="E4759" s="34" t="s">
        <v>42</v>
      </c>
      <c r="F4759" s="34">
        <v>132102</v>
      </c>
      <c r="G4759" s="1" t="s">
        <v>424</v>
      </c>
      <c r="H4759" s="46">
        <v>16468.669999999998</v>
      </c>
      <c r="I4759" s="46">
        <v>3151.49</v>
      </c>
      <c r="J4759" s="56">
        <v>737</v>
      </c>
      <c r="K4759" s="34"/>
      <c r="L4759" s="34" t="s">
        <v>1124</v>
      </c>
      <c r="M4759" s="5">
        <v>45194</v>
      </c>
      <c r="N4759" s="2" t="s">
        <v>1407</v>
      </c>
      <c r="O4759" s="5">
        <v>45224</v>
      </c>
      <c r="P4759" s="2"/>
      <c r="Q4759" s="2"/>
      <c r="R4759" s="1"/>
      <c r="S4759" s="45"/>
      <c r="T4759" s="31"/>
    </row>
    <row r="4760" spans="1:20" hidden="1" x14ac:dyDescent="0.25">
      <c r="A4760" s="57">
        <v>31444098</v>
      </c>
      <c r="B4760" s="58">
        <v>45195</v>
      </c>
      <c r="C4760" s="2" t="s">
        <v>1182</v>
      </c>
      <c r="D4760" s="59" t="s">
        <v>127</v>
      </c>
      <c r="E4760" s="34" t="s">
        <v>26</v>
      </c>
      <c r="F4760" s="34">
        <v>132103</v>
      </c>
      <c r="G4760" s="1" t="s">
        <v>424</v>
      </c>
      <c r="H4760" s="46">
        <v>9021.77</v>
      </c>
      <c r="I4760" s="46">
        <v>842.69</v>
      </c>
      <c r="J4760" s="56">
        <v>374</v>
      </c>
      <c r="K4760" s="34"/>
      <c r="L4760" s="34" t="s">
        <v>1124</v>
      </c>
      <c r="M4760" s="5">
        <v>45194</v>
      </c>
      <c r="N4760" s="2" t="s">
        <v>1407</v>
      </c>
      <c r="O4760" s="5">
        <v>45224</v>
      </c>
      <c r="P4760" s="2"/>
      <c r="Q4760" s="2"/>
      <c r="R4760" s="1"/>
      <c r="S4760" s="45"/>
      <c r="T4760" s="31"/>
    </row>
    <row r="4761" spans="1:20" hidden="1" x14ac:dyDescent="0.25">
      <c r="A4761" s="57">
        <v>31150898</v>
      </c>
      <c r="B4761" s="58">
        <v>45195</v>
      </c>
      <c r="C4761" s="2" t="s">
        <v>1182</v>
      </c>
      <c r="D4761" s="59" t="s">
        <v>34</v>
      </c>
      <c r="E4761" s="34" t="s">
        <v>28</v>
      </c>
      <c r="F4761" s="34">
        <v>132105</v>
      </c>
      <c r="G4761" s="1" t="s">
        <v>425</v>
      </c>
      <c r="H4761" s="46">
        <v>429195.86</v>
      </c>
      <c r="I4761" s="46">
        <v>18000</v>
      </c>
      <c r="J4761" s="56">
        <v>24766</v>
      </c>
      <c r="K4761" s="34"/>
      <c r="L4761" s="34" t="s">
        <v>800</v>
      </c>
      <c r="M4761" s="5">
        <v>45194</v>
      </c>
      <c r="N4761" s="2" t="s">
        <v>1408</v>
      </c>
      <c r="O4761" s="5">
        <v>45198</v>
      </c>
      <c r="P4761" s="2"/>
      <c r="Q4761" s="2"/>
      <c r="R4761" s="1"/>
      <c r="S4761" s="45"/>
      <c r="T4761" s="31"/>
    </row>
    <row r="4762" spans="1:20" hidden="1" x14ac:dyDescent="0.25">
      <c r="A4762" s="57">
        <v>31550498</v>
      </c>
      <c r="B4762" s="58">
        <v>45195</v>
      </c>
      <c r="C4762" s="2" t="s">
        <v>1182</v>
      </c>
      <c r="D4762" s="59" t="s">
        <v>92</v>
      </c>
      <c r="E4762" s="34" t="s">
        <v>30</v>
      </c>
      <c r="F4762" s="34">
        <v>132106</v>
      </c>
      <c r="G4762" s="1" t="s">
        <v>425</v>
      </c>
      <c r="H4762" s="46">
        <v>10259</v>
      </c>
      <c r="I4762" s="46">
        <v>783.16</v>
      </c>
      <c r="J4762" s="56">
        <v>444</v>
      </c>
      <c r="K4762" s="34"/>
      <c r="L4762" s="34" t="s">
        <v>959</v>
      </c>
      <c r="M4762" s="5">
        <v>45194</v>
      </c>
      <c r="N4762" s="2" t="s">
        <v>1408</v>
      </c>
      <c r="O4762" s="5">
        <v>45223</v>
      </c>
      <c r="P4762" s="2"/>
      <c r="Q4762" s="2"/>
      <c r="R4762" s="1"/>
      <c r="S4762" s="45"/>
      <c r="T4762" s="31"/>
    </row>
    <row r="4763" spans="1:20" hidden="1" x14ac:dyDescent="0.25">
      <c r="A4763" s="57">
        <v>31553498</v>
      </c>
      <c r="B4763" s="58">
        <v>45195</v>
      </c>
      <c r="C4763" s="2" t="s">
        <v>1182</v>
      </c>
      <c r="D4763" s="59" t="s">
        <v>761</v>
      </c>
      <c r="E4763" s="34" t="s">
        <v>5</v>
      </c>
      <c r="F4763" s="34">
        <v>132107</v>
      </c>
      <c r="G4763" s="1" t="s">
        <v>422</v>
      </c>
      <c r="H4763" s="46">
        <v>16894.23</v>
      </c>
      <c r="I4763" s="46">
        <v>597.29</v>
      </c>
      <c r="J4763" s="56">
        <v>707</v>
      </c>
      <c r="K4763" s="34"/>
      <c r="L4763" s="34" t="s">
        <v>659</v>
      </c>
      <c r="M4763" s="5">
        <v>45194</v>
      </c>
      <c r="N4763" s="2" t="s">
        <v>1407</v>
      </c>
      <c r="O4763" s="5">
        <v>45209</v>
      </c>
      <c r="P4763" s="2"/>
      <c r="Q4763" s="2"/>
      <c r="R4763" s="1"/>
      <c r="S4763" s="45"/>
      <c r="T4763" s="31"/>
    </row>
    <row r="4764" spans="1:20" hidden="1" x14ac:dyDescent="0.25">
      <c r="A4764" s="57">
        <v>31482998</v>
      </c>
      <c r="B4764" s="58">
        <v>45195</v>
      </c>
      <c r="C4764" s="2" t="s">
        <v>1182</v>
      </c>
      <c r="D4764" s="59" t="s">
        <v>47</v>
      </c>
      <c r="E4764" s="34" t="s">
        <v>30</v>
      </c>
      <c r="F4764" s="34">
        <v>132109</v>
      </c>
      <c r="G4764" s="1" t="s">
        <v>425</v>
      </c>
      <c r="H4764" s="46">
        <v>8759</v>
      </c>
      <c r="I4764" s="46">
        <v>657.44</v>
      </c>
      <c r="J4764" s="56">
        <v>374</v>
      </c>
      <c r="K4764" s="34"/>
      <c r="L4764" s="34" t="s">
        <v>959</v>
      </c>
      <c r="M4764" s="5">
        <v>45194</v>
      </c>
      <c r="N4764" s="2" t="s">
        <v>1408</v>
      </c>
      <c r="O4764" s="5">
        <v>45216</v>
      </c>
      <c r="P4764" s="2"/>
      <c r="Q4764" s="2"/>
      <c r="R4764" s="1"/>
      <c r="S4764" s="45"/>
      <c r="T4764" s="31"/>
    </row>
    <row r="4765" spans="1:20" hidden="1" x14ac:dyDescent="0.25">
      <c r="A4765" s="57">
        <v>31281998</v>
      </c>
      <c r="B4765" s="58">
        <v>45195</v>
      </c>
      <c r="C4765" s="2" t="s">
        <v>1182</v>
      </c>
      <c r="D4765" s="59" t="s">
        <v>936</v>
      </c>
      <c r="E4765" s="34" t="s">
        <v>30</v>
      </c>
      <c r="F4765" s="34">
        <v>132110</v>
      </c>
      <c r="G4765" s="1" t="s">
        <v>425</v>
      </c>
      <c r="H4765" s="46">
        <v>10805.93</v>
      </c>
      <c r="I4765" s="46">
        <v>1075.6400000000001</v>
      </c>
      <c r="J4765" s="56">
        <v>444</v>
      </c>
      <c r="K4765" s="34"/>
      <c r="L4765" s="34" t="s">
        <v>959</v>
      </c>
      <c r="M4765" s="5">
        <v>45194</v>
      </c>
      <c r="N4765" s="2" t="s">
        <v>1408</v>
      </c>
      <c r="O4765" s="5">
        <v>45219</v>
      </c>
      <c r="P4765" s="2"/>
      <c r="Q4765" s="2"/>
      <c r="R4765" s="1"/>
      <c r="S4765" s="45"/>
      <c r="T4765" s="31"/>
    </row>
    <row r="4766" spans="1:20" hidden="1" x14ac:dyDescent="0.25">
      <c r="A4766" s="57">
        <v>31200198</v>
      </c>
      <c r="B4766" s="58">
        <v>45195</v>
      </c>
      <c r="C4766" s="2" t="s">
        <v>1182</v>
      </c>
      <c r="D4766" s="59" t="s">
        <v>904</v>
      </c>
      <c r="E4766" s="34" t="s">
        <v>26</v>
      </c>
      <c r="F4766" s="34">
        <v>132111</v>
      </c>
      <c r="G4766" s="1" t="s">
        <v>424</v>
      </c>
      <c r="H4766" s="46">
        <v>16000</v>
      </c>
      <c r="I4766" s="46">
        <v>2869.61</v>
      </c>
      <c r="J4766" s="56">
        <v>594</v>
      </c>
      <c r="K4766" s="34"/>
      <c r="L4766" s="34" t="s">
        <v>1124</v>
      </c>
      <c r="M4766" s="5">
        <v>45194</v>
      </c>
      <c r="N4766" s="2" t="s">
        <v>1407</v>
      </c>
      <c r="O4766" s="5">
        <v>45226</v>
      </c>
      <c r="P4766" s="2"/>
      <c r="Q4766" s="2"/>
      <c r="R4766" s="1"/>
      <c r="S4766" s="45"/>
      <c r="T4766" s="31"/>
    </row>
    <row r="4767" spans="1:20" hidden="1" x14ac:dyDescent="0.25">
      <c r="A4767" s="57">
        <v>31196098</v>
      </c>
      <c r="B4767" s="58">
        <v>45195</v>
      </c>
      <c r="C4767" s="2" t="s">
        <v>1182</v>
      </c>
      <c r="D4767" s="59" t="s">
        <v>1328</v>
      </c>
      <c r="E4767" s="34" t="s">
        <v>20</v>
      </c>
      <c r="F4767" s="34">
        <v>132112</v>
      </c>
      <c r="G4767" s="1" t="s">
        <v>423</v>
      </c>
      <c r="H4767" s="46">
        <v>8759</v>
      </c>
      <c r="I4767" s="46">
        <v>473.9</v>
      </c>
      <c r="J4767" s="56">
        <v>374</v>
      </c>
      <c r="K4767" s="34"/>
      <c r="L4767" s="34" t="s">
        <v>61</v>
      </c>
      <c r="M4767" s="5">
        <v>45194</v>
      </c>
      <c r="N4767" s="2" t="s">
        <v>1407</v>
      </c>
      <c r="O4767" s="5" t="str">
        <f>VLOOKUP(F:F,[1]Notas!$A:$G,5,FALSE)</f>
        <v>06/10/2023</v>
      </c>
      <c r="P4767" s="2"/>
      <c r="Q4767" s="2"/>
      <c r="R4767" s="1"/>
      <c r="S4767" s="45"/>
      <c r="T4767" s="31"/>
    </row>
    <row r="4768" spans="1:20" hidden="1" x14ac:dyDescent="0.25">
      <c r="A4768" s="57">
        <v>31235998</v>
      </c>
      <c r="B4768" s="58">
        <v>45195</v>
      </c>
      <c r="C4768" s="2" t="s">
        <v>1182</v>
      </c>
      <c r="D4768" s="59" t="s">
        <v>226</v>
      </c>
      <c r="E4768" s="34" t="s">
        <v>10</v>
      </c>
      <c r="F4768" s="34">
        <v>132113</v>
      </c>
      <c r="G4768" s="1" t="s">
        <v>423</v>
      </c>
      <c r="H4768" s="46">
        <v>8719</v>
      </c>
      <c r="I4768" s="46">
        <v>492.91</v>
      </c>
      <c r="J4768" s="56">
        <v>342</v>
      </c>
      <c r="K4768" s="34"/>
      <c r="L4768" s="34" t="s">
        <v>61</v>
      </c>
      <c r="M4768" s="5">
        <v>45194</v>
      </c>
      <c r="N4768" s="2" t="s">
        <v>1407</v>
      </c>
      <c r="O4768" s="5" t="str">
        <f>VLOOKUP(F:F,[1]Notas!$A:$G,5,FALSE)</f>
        <v>18/10/2023</v>
      </c>
      <c r="P4768" s="2"/>
      <c r="Q4768" s="2"/>
      <c r="R4768" s="1"/>
      <c r="S4768" s="45"/>
      <c r="T4768" s="31"/>
    </row>
    <row r="4769" spans="1:20" hidden="1" x14ac:dyDescent="0.25">
      <c r="A4769" s="57">
        <v>31304198</v>
      </c>
      <c r="B4769" s="58">
        <v>45195</v>
      </c>
      <c r="C4769" s="2" t="s">
        <v>1182</v>
      </c>
      <c r="D4769" s="59" t="s">
        <v>1043</v>
      </c>
      <c r="E4769" s="34" t="s">
        <v>5</v>
      </c>
      <c r="F4769" s="34">
        <v>132114</v>
      </c>
      <c r="G4769" s="1" t="s">
        <v>422</v>
      </c>
      <c r="H4769" s="46">
        <v>8149</v>
      </c>
      <c r="I4769" s="46">
        <v>222.25</v>
      </c>
      <c r="J4769" s="56">
        <v>340</v>
      </c>
      <c r="K4769" s="34"/>
      <c r="L4769" s="34" t="s">
        <v>836</v>
      </c>
      <c r="M4769" s="5">
        <v>45194</v>
      </c>
      <c r="N4769" s="2" t="s">
        <v>1407</v>
      </c>
      <c r="O4769" s="5">
        <v>45200</v>
      </c>
      <c r="P4769" s="2"/>
      <c r="Q4769" s="2"/>
      <c r="R4769" s="1"/>
      <c r="S4769" s="45"/>
      <c r="T4769" s="31"/>
    </row>
    <row r="4770" spans="1:20" hidden="1" x14ac:dyDescent="0.25">
      <c r="A4770" s="57">
        <v>31043698</v>
      </c>
      <c r="B4770" s="58">
        <v>45196</v>
      </c>
      <c r="C4770" s="2" t="s">
        <v>1182</v>
      </c>
      <c r="D4770" s="59" t="s">
        <v>1068</v>
      </c>
      <c r="E4770" s="34" t="s">
        <v>30</v>
      </c>
      <c r="F4770" s="34">
        <v>132115</v>
      </c>
      <c r="G4770" s="1" t="s">
        <v>425</v>
      </c>
      <c r="H4770" s="46">
        <v>24868</v>
      </c>
      <c r="I4770" s="46">
        <v>1079.55</v>
      </c>
      <c r="J4770" s="56">
        <v>1111</v>
      </c>
      <c r="K4770" s="34"/>
      <c r="L4770" s="34" t="s">
        <v>76</v>
      </c>
      <c r="M4770" s="5">
        <v>45194</v>
      </c>
      <c r="N4770" s="2" t="s">
        <v>1408</v>
      </c>
      <c r="O4770" s="5">
        <v>45210</v>
      </c>
      <c r="P4770" s="2"/>
      <c r="Q4770" s="2"/>
      <c r="R4770" s="1"/>
      <c r="S4770" s="45"/>
      <c r="T4770" s="31"/>
    </row>
    <row r="4771" spans="1:20" hidden="1" x14ac:dyDescent="0.25">
      <c r="A4771" s="57">
        <v>31455698</v>
      </c>
      <c r="B4771" s="58">
        <v>45195</v>
      </c>
      <c r="C4771" s="2" t="s">
        <v>1182</v>
      </c>
      <c r="D4771" s="59" t="s">
        <v>181</v>
      </c>
      <c r="E4771" s="34" t="s">
        <v>5</v>
      </c>
      <c r="F4771" s="34">
        <v>132120</v>
      </c>
      <c r="G4771" s="1" t="s">
        <v>422</v>
      </c>
      <c r="H4771" s="46">
        <v>5069</v>
      </c>
      <c r="I4771" s="46">
        <v>138.25</v>
      </c>
      <c r="J4771" s="56">
        <v>192</v>
      </c>
      <c r="K4771" s="34"/>
      <c r="L4771" s="34" t="s">
        <v>836</v>
      </c>
      <c r="M4771" s="5">
        <v>45194</v>
      </c>
      <c r="N4771" s="2"/>
      <c r="O4771" s="5">
        <v>45200</v>
      </c>
      <c r="P4771" s="2"/>
      <c r="Q4771" s="2"/>
      <c r="R4771" s="1"/>
      <c r="S4771" s="45"/>
      <c r="T4771" s="31"/>
    </row>
    <row r="4772" spans="1:20" hidden="1" x14ac:dyDescent="0.25">
      <c r="A4772" s="57">
        <v>31389798</v>
      </c>
      <c r="B4772" s="58">
        <v>45195</v>
      </c>
      <c r="C4772" s="2" t="s">
        <v>1182</v>
      </c>
      <c r="D4772" s="59" t="s">
        <v>181</v>
      </c>
      <c r="E4772" s="34" t="s">
        <v>5</v>
      </c>
      <c r="F4772" s="34">
        <v>132121</v>
      </c>
      <c r="G4772" s="1" t="s">
        <v>422</v>
      </c>
      <c r="H4772" s="46">
        <v>47967</v>
      </c>
      <c r="I4772" s="46">
        <v>0</v>
      </c>
      <c r="J4772" s="56">
        <v>2136</v>
      </c>
      <c r="K4772" s="34"/>
      <c r="L4772" s="34" t="s">
        <v>659</v>
      </c>
      <c r="M4772" s="5">
        <v>45194</v>
      </c>
      <c r="N4772" s="2" t="s">
        <v>1407</v>
      </c>
      <c r="O4772" s="5">
        <v>45206</v>
      </c>
      <c r="P4772" s="2"/>
      <c r="Q4772" s="2"/>
      <c r="R4772" s="1"/>
      <c r="S4772" s="45"/>
      <c r="T4772" s="31"/>
    </row>
    <row r="4773" spans="1:20" hidden="1" x14ac:dyDescent="0.25">
      <c r="A4773" s="57">
        <v>31273898</v>
      </c>
      <c r="B4773" s="58">
        <v>45195</v>
      </c>
      <c r="C4773" s="2" t="s">
        <v>1182</v>
      </c>
      <c r="D4773" s="59" t="s">
        <v>181</v>
      </c>
      <c r="E4773" s="34" t="s">
        <v>5</v>
      </c>
      <c r="F4773" s="34">
        <v>132122</v>
      </c>
      <c r="G4773" s="1" t="s">
        <v>422</v>
      </c>
      <c r="H4773" s="46">
        <v>15989</v>
      </c>
      <c r="I4773" s="46">
        <v>436.06</v>
      </c>
      <c r="J4773" s="56">
        <v>737</v>
      </c>
      <c r="K4773" s="34"/>
      <c r="L4773" s="34" t="s">
        <v>836</v>
      </c>
      <c r="M4773" s="5">
        <v>45194</v>
      </c>
      <c r="N4773" s="2"/>
      <c r="O4773" s="5">
        <v>45200</v>
      </c>
      <c r="P4773" s="2"/>
      <c r="Q4773" s="2"/>
      <c r="R4773" s="1"/>
      <c r="S4773" s="45"/>
      <c r="T4773" s="31"/>
    </row>
    <row r="4774" spans="1:20" hidden="1" x14ac:dyDescent="0.25">
      <c r="A4774" s="57">
        <v>31274298</v>
      </c>
      <c r="B4774" s="58">
        <v>45195</v>
      </c>
      <c r="C4774" s="2" t="s">
        <v>1182</v>
      </c>
      <c r="D4774" s="59" t="s">
        <v>181</v>
      </c>
      <c r="E4774" s="34" t="s">
        <v>5</v>
      </c>
      <c r="F4774" s="34">
        <v>132123</v>
      </c>
      <c r="G4774" s="1" t="s">
        <v>422</v>
      </c>
      <c r="H4774" s="46">
        <v>14069</v>
      </c>
      <c r="I4774" s="46">
        <v>0</v>
      </c>
      <c r="J4774" s="56">
        <v>634</v>
      </c>
      <c r="K4774" s="34"/>
      <c r="L4774" s="34" t="s">
        <v>659</v>
      </c>
      <c r="M4774" s="5">
        <v>45194</v>
      </c>
      <c r="N4774" s="2" t="s">
        <v>1407</v>
      </c>
      <c r="O4774" s="5">
        <v>45202</v>
      </c>
      <c r="P4774" s="2"/>
      <c r="Q4774" s="2"/>
      <c r="R4774" s="1"/>
      <c r="S4774" s="45"/>
      <c r="T4774" s="31"/>
    </row>
    <row r="4775" spans="1:20" hidden="1" x14ac:dyDescent="0.25">
      <c r="A4775" s="57">
        <v>31292798</v>
      </c>
      <c r="B4775" s="58">
        <v>45195</v>
      </c>
      <c r="C4775" s="2" t="s">
        <v>1182</v>
      </c>
      <c r="D4775" s="59" t="s">
        <v>181</v>
      </c>
      <c r="E4775" s="34" t="s">
        <v>5</v>
      </c>
      <c r="F4775" s="34">
        <v>132124</v>
      </c>
      <c r="G4775" s="1" t="s">
        <v>422</v>
      </c>
      <c r="H4775" s="46">
        <v>7539</v>
      </c>
      <c r="I4775" s="46">
        <v>0</v>
      </c>
      <c r="J4775" s="56">
        <v>300</v>
      </c>
      <c r="K4775" s="34"/>
      <c r="L4775" s="34" t="s">
        <v>659</v>
      </c>
      <c r="M4775" s="5">
        <v>45194</v>
      </c>
      <c r="N4775" s="2" t="s">
        <v>1407</v>
      </c>
      <c r="O4775" s="5">
        <v>45206</v>
      </c>
      <c r="P4775" s="2"/>
      <c r="Q4775" s="2"/>
      <c r="R4775" s="1"/>
      <c r="S4775" s="45"/>
      <c r="T4775" s="31"/>
    </row>
    <row r="4776" spans="1:20" hidden="1" x14ac:dyDescent="0.25">
      <c r="A4776" s="57">
        <v>31342898</v>
      </c>
      <c r="B4776" s="58">
        <v>45195</v>
      </c>
      <c r="C4776" s="2" t="s">
        <v>1182</v>
      </c>
      <c r="D4776" s="59" t="s">
        <v>181</v>
      </c>
      <c r="E4776" s="34" t="s">
        <v>5</v>
      </c>
      <c r="F4776" s="34">
        <v>132125</v>
      </c>
      <c r="G4776" s="1" t="s">
        <v>422</v>
      </c>
      <c r="H4776" s="46">
        <v>5579</v>
      </c>
      <c r="I4776" s="46">
        <v>0</v>
      </c>
      <c r="J4776" s="56">
        <v>226</v>
      </c>
      <c r="K4776" s="34"/>
      <c r="L4776" s="34" t="s">
        <v>659</v>
      </c>
      <c r="M4776" s="5">
        <v>45194</v>
      </c>
      <c r="N4776" s="2" t="s">
        <v>1407</v>
      </c>
      <c r="O4776" s="5">
        <v>45206</v>
      </c>
      <c r="P4776" s="2"/>
      <c r="Q4776" s="2"/>
      <c r="R4776" s="1"/>
      <c r="S4776" s="45"/>
      <c r="T4776" s="31"/>
    </row>
    <row r="4777" spans="1:20" hidden="1" x14ac:dyDescent="0.25">
      <c r="A4777" s="57">
        <v>31587998</v>
      </c>
      <c r="B4777" s="58">
        <v>45195</v>
      </c>
      <c r="C4777" s="2" t="s">
        <v>1182</v>
      </c>
      <c r="D4777" s="59" t="s">
        <v>645</v>
      </c>
      <c r="E4777" s="34" t="s">
        <v>5</v>
      </c>
      <c r="F4777" s="34">
        <v>132126</v>
      </c>
      <c r="G4777" s="1" t="s">
        <v>422</v>
      </c>
      <c r="H4777" s="46">
        <v>20278</v>
      </c>
      <c r="I4777" s="46">
        <v>729.94</v>
      </c>
      <c r="J4777" s="56">
        <v>892</v>
      </c>
      <c r="K4777" s="34"/>
      <c r="L4777" s="34" t="s">
        <v>659</v>
      </c>
      <c r="M4777" s="5">
        <v>45194</v>
      </c>
      <c r="N4777" s="2"/>
      <c r="O4777" s="5">
        <v>45202</v>
      </c>
      <c r="P4777" s="2"/>
      <c r="Q4777" s="2"/>
      <c r="R4777" s="1"/>
      <c r="S4777" s="45"/>
      <c r="T4777" s="31"/>
    </row>
    <row r="4778" spans="1:20" hidden="1" x14ac:dyDescent="0.25">
      <c r="A4778" s="57">
        <v>31238998</v>
      </c>
      <c r="B4778" s="58">
        <v>45195</v>
      </c>
      <c r="C4778" s="2" t="s">
        <v>1182</v>
      </c>
      <c r="D4778" s="59" t="s">
        <v>151</v>
      </c>
      <c r="E4778" s="34" t="s">
        <v>33</v>
      </c>
      <c r="F4778" s="34">
        <v>132127</v>
      </c>
      <c r="G4778" s="1" t="s">
        <v>425</v>
      </c>
      <c r="H4778" s="46">
        <v>14609</v>
      </c>
      <c r="I4778" s="46">
        <v>620.95000000000005</v>
      </c>
      <c r="J4778" s="56">
        <v>667</v>
      </c>
      <c r="K4778" s="34"/>
      <c r="L4778" s="34" t="s">
        <v>842</v>
      </c>
      <c r="M4778" s="5">
        <v>45194</v>
      </c>
      <c r="N4778" s="2" t="s">
        <v>1407</v>
      </c>
      <c r="O4778" s="5"/>
      <c r="P4778" s="2"/>
      <c r="Q4778" s="2"/>
      <c r="R4778" s="1"/>
      <c r="S4778" s="45"/>
      <c r="T4778" s="31"/>
    </row>
    <row r="4779" spans="1:20" hidden="1" x14ac:dyDescent="0.25">
      <c r="A4779" s="57">
        <v>31146698</v>
      </c>
      <c r="B4779" s="58">
        <v>45195</v>
      </c>
      <c r="C4779" s="2" t="s">
        <v>1182</v>
      </c>
      <c r="D4779" s="59" t="s">
        <v>861</v>
      </c>
      <c r="E4779" s="34" t="s">
        <v>20</v>
      </c>
      <c r="F4779" s="34">
        <v>132128</v>
      </c>
      <c r="G4779" s="1" t="s">
        <v>423</v>
      </c>
      <c r="H4779" s="46">
        <v>12029</v>
      </c>
      <c r="I4779" s="46">
        <v>657.2</v>
      </c>
      <c r="J4779" s="56">
        <v>519</v>
      </c>
      <c r="K4779" s="34"/>
      <c r="L4779" s="34" t="s">
        <v>61</v>
      </c>
      <c r="M4779" s="5">
        <v>45194</v>
      </c>
      <c r="N4779" s="2" t="s">
        <v>1407</v>
      </c>
      <c r="O4779" s="5" t="str">
        <f>VLOOKUP(F:F,[1]Notas!$A:$G,5,FALSE)</f>
        <v>13/10/2023</v>
      </c>
      <c r="P4779" s="2"/>
      <c r="Q4779" s="2"/>
      <c r="R4779" s="1"/>
      <c r="S4779" s="45"/>
      <c r="T4779" s="31"/>
    </row>
    <row r="4780" spans="1:20" hidden="1" x14ac:dyDescent="0.25">
      <c r="A4780" s="57">
        <v>31146198</v>
      </c>
      <c r="B4780" s="58">
        <v>45195</v>
      </c>
      <c r="C4780" s="2" t="s">
        <v>1182</v>
      </c>
      <c r="D4780" s="59" t="s">
        <v>861</v>
      </c>
      <c r="E4780" s="34" t="s">
        <v>20</v>
      </c>
      <c r="F4780" s="34">
        <v>132129</v>
      </c>
      <c r="G4780" s="1" t="s">
        <v>423</v>
      </c>
      <c r="H4780" s="46">
        <v>15179</v>
      </c>
      <c r="I4780" s="46">
        <v>839.28</v>
      </c>
      <c r="J4780" s="56">
        <v>669</v>
      </c>
      <c r="K4780" s="34"/>
      <c r="L4780" s="34" t="s">
        <v>61</v>
      </c>
      <c r="M4780" s="5">
        <v>45194</v>
      </c>
      <c r="N4780" s="2" t="s">
        <v>1407</v>
      </c>
      <c r="O4780" s="5" t="str">
        <f>VLOOKUP(F:F,[1]Notas!$A:$G,5,FALSE)</f>
        <v>10/10/2023</v>
      </c>
      <c r="P4780" s="2"/>
      <c r="Q4780" s="2"/>
      <c r="R4780" s="1"/>
      <c r="S4780" s="45"/>
      <c r="T4780" s="31"/>
    </row>
    <row r="4781" spans="1:20" hidden="1" x14ac:dyDescent="0.25">
      <c r="A4781" s="57">
        <v>31302998</v>
      </c>
      <c r="B4781" s="58">
        <v>45195</v>
      </c>
      <c r="C4781" s="2" t="s">
        <v>1182</v>
      </c>
      <c r="D4781" s="59" t="s">
        <v>124</v>
      </c>
      <c r="E4781" s="34" t="s">
        <v>30</v>
      </c>
      <c r="F4781" s="34">
        <v>132130</v>
      </c>
      <c r="G4781" s="1" t="s">
        <v>425</v>
      </c>
      <c r="H4781" s="46">
        <v>8759</v>
      </c>
      <c r="I4781" s="46">
        <v>538.86</v>
      </c>
      <c r="J4781" s="56">
        <v>374</v>
      </c>
      <c r="K4781" s="34"/>
      <c r="L4781" s="34" t="s">
        <v>959</v>
      </c>
      <c r="M4781" s="5">
        <v>45194</v>
      </c>
      <c r="N4781" s="2" t="s">
        <v>1408</v>
      </c>
      <c r="O4781" s="5">
        <v>45204</v>
      </c>
      <c r="P4781" s="2"/>
      <c r="Q4781" s="2"/>
      <c r="R4781" s="1"/>
      <c r="S4781" s="45"/>
      <c r="T4781" s="31"/>
    </row>
    <row r="4782" spans="1:20" hidden="1" x14ac:dyDescent="0.25">
      <c r="A4782" s="57">
        <v>31269898</v>
      </c>
      <c r="B4782" s="58">
        <v>45195</v>
      </c>
      <c r="C4782" s="2" t="s">
        <v>1182</v>
      </c>
      <c r="D4782" s="59" t="s">
        <v>120</v>
      </c>
      <c r="E4782" s="34" t="s">
        <v>10</v>
      </c>
      <c r="F4782" s="34">
        <v>132131</v>
      </c>
      <c r="G4782" s="1" t="s">
        <v>423</v>
      </c>
      <c r="H4782" s="46">
        <v>16949</v>
      </c>
      <c r="I4782" s="46">
        <v>1087.3900000000001</v>
      </c>
      <c r="J4782" s="56">
        <v>776</v>
      </c>
      <c r="K4782" s="34"/>
      <c r="L4782" s="34" t="s">
        <v>61</v>
      </c>
      <c r="M4782" s="5">
        <v>45194</v>
      </c>
      <c r="N4782" s="2" t="s">
        <v>1407</v>
      </c>
      <c r="O4782" s="5" t="str">
        <f>VLOOKUP(F:F,[1]Notas!$A:$G,5,FALSE)</f>
        <v>18/10/2023</v>
      </c>
      <c r="P4782" s="2"/>
      <c r="Q4782" s="2"/>
      <c r="R4782" s="1"/>
      <c r="S4782" s="45"/>
      <c r="T4782" s="31"/>
    </row>
    <row r="4783" spans="1:20" hidden="1" x14ac:dyDescent="0.25">
      <c r="A4783" s="57">
        <v>31319298</v>
      </c>
      <c r="B4783" s="58">
        <v>45195</v>
      </c>
      <c r="C4783" s="2" t="s">
        <v>1182</v>
      </c>
      <c r="D4783" s="59" t="s">
        <v>1333</v>
      </c>
      <c r="E4783" s="34" t="s">
        <v>33</v>
      </c>
      <c r="F4783" s="34">
        <v>132132</v>
      </c>
      <c r="G4783" s="1" t="s">
        <v>425</v>
      </c>
      <c r="H4783" s="46">
        <v>7539</v>
      </c>
      <c r="I4783" s="46">
        <v>279.29000000000002</v>
      </c>
      <c r="J4783" s="56">
        <v>300</v>
      </c>
      <c r="K4783" s="34"/>
      <c r="L4783" s="34" t="s">
        <v>842</v>
      </c>
      <c r="M4783" s="5">
        <v>45194</v>
      </c>
      <c r="N4783" s="2" t="s">
        <v>1407</v>
      </c>
      <c r="O4783" s="5"/>
      <c r="P4783" s="2"/>
      <c r="Q4783" s="2"/>
      <c r="R4783" s="1"/>
      <c r="S4783" s="45"/>
      <c r="T4783" s="31"/>
    </row>
    <row r="4784" spans="1:20" hidden="1" x14ac:dyDescent="0.25">
      <c r="A4784" s="57">
        <v>31336298</v>
      </c>
      <c r="B4784" s="58">
        <v>45195</v>
      </c>
      <c r="C4784" s="2" t="s">
        <v>1182</v>
      </c>
      <c r="D4784" s="59" t="s">
        <v>151</v>
      </c>
      <c r="E4784" s="34" t="s">
        <v>33</v>
      </c>
      <c r="F4784" s="34">
        <v>132133</v>
      </c>
      <c r="G4784" s="1" t="s">
        <v>425</v>
      </c>
      <c r="H4784" s="46">
        <v>5069</v>
      </c>
      <c r="I4784" s="46">
        <v>178.74</v>
      </c>
      <c r="J4784" s="56">
        <v>192</v>
      </c>
      <c r="K4784" s="34"/>
      <c r="L4784" s="34" t="s">
        <v>842</v>
      </c>
      <c r="M4784" s="5">
        <v>45194</v>
      </c>
      <c r="N4784" s="2" t="s">
        <v>1407</v>
      </c>
      <c r="O4784" s="5"/>
      <c r="P4784" s="2"/>
      <c r="Q4784" s="2"/>
      <c r="R4784" s="1"/>
      <c r="S4784" s="45"/>
      <c r="T4784" s="31"/>
    </row>
    <row r="4785" spans="1:20" hidden="1" x14ac:dyDescent="0.25">
      <c r="A4785" s="57">
        <v>31285098</v>
      </c>
      <c r="B4785" s="58">
        <v>45196</v>
      </c>
      <c r="C4785" s="2" t="s">
        <v>1182</v>
      </c>
      <c r="D4785" s="59" t="s">
        <v>32</v>
      </c>
      <c r="E4785" s="34" t="s">
        <v>33</v>
      </c>
      <c r="F4785" s="34">
        <v>132134</v>
      </c>
      <c r="G4785" s="1" t="s">
        <v>425</v>
      </c>
      <c r="H4785" s="46">
        <v>5069</v>
      </c>
      <c r="I4785" s="46">
        <v>250.91</v>
      </c>
      <c r="J4785" s="56">
        <v>192</v>
      </c>
      <c r="K4785" s="34"/>
      <c r="L4785" s="34" t="s">
        <v>510</v>
      </c>
      <c r="M4785" s="5">
        <v>45194</v>
      </c>
      <c r="N4785" s="2" t="s">
        <v>1407</v>
      </c>
      <c r="O4785" s="2">
        <v>45212</v>
      </c>
      <c r="P4785" s="2"/>
      <c r="Q4785" s="2"/>
      <c r="R4785" s="1"/>
      <c r="S4785" s="45"/>
      <c r="T4785" s="31"/>
    </row>
    <row r="4786" spans="1:20" hidden="1" x14ac:dyDescent="0.25">
      <c r="A4786" s="57">
        <v>31327898</v>
      </c>
      <c r="B4786" s="58">
        <v>45195</v>
      </c>
      <c r="C4786" s="2" t="s">
        <v>1182</v>
      </c>
      <c r="D4786" s="59" t="s">
        <v>159</v>
      </c>
      <c r="E4786" s="34" t="s">
        <v>30</v>
      </c>
      <c r="F4786" s="34">
        <v>132135</v>
      </c>
      <c r="G4786" s="1" t="s">
        <v>425</v>
      </c>
      <c r="H4786" s="46">
        <v>15438.41</v>
      </c>
      <c r="I4786" s="86">
        <v>1282.05</v>
      </c>
      <c r="J4786" s="56">
        <v>525</v>
      </c>
      <c r="K4786" s="34"/>
      <c r="L4786" s="34" t="s">
        <v>959</v>
      </c>
      <c r="M4786" s="5">
        <v>45194</v>
      </c>
      <c r="N4786" s="2" t="s">
        <v>1407</v>
      </c>
      <c r="O4786" s="5">
        <v>45218</v>
      </c>
      <c r="P4786" s="2"/>
      <c r="Q4786" s="2"/>
      <c r="R4786" s="1"/>
      <c r="S4786" s="45"/>
      <c r="T4786" s="31"/>
    </row>
    <row r="4787" spans="1:20" hidden="1" x14ac:dyDescent="0.25">
      <c r="A4787" s="57">
        <v>31262498</v>
      </c>
      <c r="B4787" s="58">
        <v>45195</v>
      </c>
      <c r="C4787" s="2" t="s">
        <v>1182</v>
      </c>
      <c r="D4787" s="59" t="s">
        <v>958</v>
      </c>
      <c r="E4787" s="34" t="s">
        <v>5</v>
      </c>
      <c r="F4787" s="34">
        <v>132136</v>
      </c>
      <c r="G4787" s="1" t="s">
        <v>422</v>
      </c>
      <c r="H4787" s="46">
        <v>15989</v>
      </c>
      <c r="I4787" s="46">
        <v>436.06</v>
      </c>
      <c r="J4787" s="56">
        <v>737</v>
      </c>
      <c r="K4787" s="34"/>
      <c r="L4787" s="34" t="s">
        <v>836</v>
      </c>
      <c r="M4787" s="5">
        <v>45194</v>
      </c>
      <c r="N4787" s="2" t="s">
        <v>1408</v>
      </c>
      <c r="O4787" s="5">
        <v>45200</v>
      </c>
      <c r="P4787" s="2"/>
      <c r="Q4787" s="2"/>
      <c r="R4787" s="1"/>
      <c r="S4787" s="45"/>
      <c r="T4787" s="31"/>
    </row>
    <row r="4788" spans="1:20" hidden="1" x14ac:dyDescent="0.25">
      <c r="A4788" s="57">
        <v>31445898</v>
      </c>
      <c r="B4788" s="58">
        <v>45195</v>
      </c>
      <c r="C4788" s="2" t="s">
        <v>1182</v>
      </c>
      <c r="D4788" s="59" t="s">
        <v>1046</v>
      </c>
      <c r="E4788" s="34" t="s">
        <v>30</v>
      </c>
      <c r="F4788" s="34">
        <v>132137</v>
      </c>
      <c r="G4788" s="1" t="s">
        <v>425</v>
      </c>
      <c r="H4788" s="46">
        <v>14069</v>
      </c>
      <c r="I4788" s="86">
        <v>1529.55</v>
      </c>
      <c r="J4788" s="56">
        <v>634</v>
      </c>
      <c r="K4788" s="34"/>
      <c r="L4788" s="34" t="s">
        <v>959</v>
      </c>
      <c r="M4788" s="5">
        <v>45194</v>
      </c>
      <c r="N4788" s="2" t="s">
        <v>1407</v>
      </c>
      <c r="O4788" s="5">
        <v>45216</v>
      </c>
      <c r="P4788" s="2"/>
      <c r="Q4788" s="2"/>
      <c r="R4788" s="1"/>
      <c r="S4788" s="45"/>
      <c r="T4788" s="31"/>
    </row>
    <row r="4789" spans="1:20" hidden="1" x14ac:dyDescent="0.25">
      <c r="A4789" s="57">
        <v>31606098</v>
      </c>
      <c r="B4789" s="58">
        <v>45195</v>
      </c>
      <c r="C4789" s="2" t="s">
        <v>1182</v>
      </c>
      <c r="D4789" s="59" t="s">
        <v>645</v>
      </c>
      <c r="E4789" s="34" t="s">
        <v>5</v>
      </c>
      <c r="F4789" s="34">
        <v>132138</v>
      </c>
      <c r="G4789" s="1" t="s">
        <v>422</v>
      </c>
      <c r="H4789" s="46">
        <v>15989</v>
      </c>
      <c r="I4789" s="46">
        <v>436.06</v>
      </c>
      <c r="J4789" s="56">
        <v>742</v>
      </c>
      <c r="K4789" s="34"/>
      <c r="L4789" s="34" t="s">
        <v>836</v>
      </c>
      <c r="M4789" s="5">
        <v>45194</v>
      </c>
      <c r="N4789" s="2" t="s">
        <v>1408</v>
      </c>
      <c r="O4789" s="5">
        <v>45200</v>
      </c>
      <c r="P4789" s="2"/>
      <c r="Q4789" s="2"/>
      <c r="R4789" s="1"/>
      <c r="S4789" s="45"/>
      <c r="T4789" s="31"/>
    </row>
    <row r="4790" spans="1:20" hidden="1" x14ac:dyDescent="0.25">
      <c r="A4790" s="57">
        <v>31423798</v>
      </c>
      <c r="B4790" s="58">
        <v>45196</v>
      </c>
      <c r="C4790" s="2" t="s">
        <v>1182</v>
      </c>
      <c r="D4790" s="59" t="s">
        <v>38</v>
      </c>
      <c r="E4790" s="34" t="s">
        <v>30</v>
      </c>
      <c r="F4790" s="34">
        <v>132139</v>
      </c>
      <c r="G4790" s="1" t="s">
        <v>425</v>
      </c>
      <c r="H4790" s="46">
        <v>72315.95</v>
      </c>
      <c r="I4790" s="46">
        <v>2629.67</v>
      </c>
      <c r="J4790" s="56">
        <v>2962</v>
      </c>
      <c r="K4790" s="34"/>
      <c r="L4790" s="34" t="s">
        <v>76</v>
      </c>
      <c r="M4790" s="5">
        <v>45194</v>
      </c>
      <c r="N4790" s="2" t="s">
        <v>1408</v>
      </c>
      <c r="O4790" s="5">
        <v>45210</v>
      </c>
      <c r="P4790" s="2"/>
      <c r="Q4790" s="2"/>
      <c r="R4790" s="1"/>
      <c r="S4790" s="45"/>
      <c r="T4790" s="31"/>
    </row>
    <row r="4791" spans="1:20" hidden="1" x14ac:dyDescent="0.25">
      <c r="A4791" s="57">
        <v>31155898</v>
      </c>
      <c r="B4791" s="58">
        <v>45195</v>
      </c>
      <c r="C4791" s="2" t="s">
        <v>1182</v>
      </c>
      <c r="D4791" s="59" t="s">
        <v>1044</v>
      </c>
      <c r="E4791" s="34" t="s">
        <v>163</v>
      </c>
      <c r="F4791" s="34">
        <v>132140</v>
      </c>
      <c r="G4791" s="1" t="s">
        <v>424</v>
      </c>
      <c r="H4791" s="46">
        <v>15100</v>
      </c>
      <c r="I4791" s="46">
        <v>2058.91</v>
      </c>
      <c r="J4791" s="56">
        <v>667</v>
      </c>
      <c r="K4791" s="34"/>
      <c r="L4791" s="34" t="s">
        <v>1124</v>
      </c>
      <c r="M4791" s="5">
        <v>45194</v>
      </c>
      <c r="N4791" s="2" t="s">
        <v>1407</v>
      </c>
      <c r="O4791" s="5">
        <v>45222</v>
      </c>
      <c r="P4791" s="2"/>
      <c r="Q4791" s="2"/>
      <c r="R4791" s="1"/>
      <c r="S4791" s="45"/>
      <c r="T4791" s="31"/>
    </row>
    <row r="4792" spans="1:20" hidden="1" x14ac:dyDescent="0.25">
      <c r="A4792" s="57">
        <v>31236298</v>
      </c>
      <c r="B4792" s="58">
        <v>45195</v>
      </c>
      <c r="C4792" s="2" t="s">
        <v>1182</v>
      </c>
      <c r="D4792" s="59" t="s">
        <v>1326</v>
      </c>
      <c r="E4792" s="34" t="s">
        <v>26</v>
      </c>
      <c r="F4792" s="34">
        <v>132141</v>
      </c>
      <c r="G4792" s="1" t="s">
        <v>424</v>
      </c>
      <c r="H4792" s="46">
        <v>21021.27</v>
      </c>
      <c r="I4792" s="46">
        <v>4170.8599999999997</v>
      </c>
      <c r="J4792" s="56">
        <v>954</v>
      </c>
      <c r="K4792" s="34"/>
      <c r="L4792" s="34" t="s">
        <v>1124</v>
      </c>
      <c r="M4792" s="5">
        <v>45194</v>
      </c>
      <c r="N4792" s="2" t="s">
        <v>1407</v>
      </c>
      <c r="O4792" s="5">
        <v>45226</v>
      </c>
      <c r="P4792" s="2"/>
      <c r="Q4792" s="2"/>
      <c r="R4792" s="1"/>
      <c r="S4792" s="45"/>
      <c r="T4792" s="31"/>
    </row>
    <row r="4793" spans="1:20" hidden="1" x14ac:dyDescent="0.25">
      <c r="A4793" s="57">
        <v>31429798</v>
      </c>
      <c r="B4793" s="58">
        <v>45196</v>
      </c>
      <c r="C4793" s="2" t="s">
        <v>1182</v>
      </c>
      <c r="D4793" s="59" t="s">
        <v>205</v>
      </c>
      <c r="E4793" s="34" t="s">
        <v>10</v>
      </c>
      <c r="F4793" s="34">
        <v>132142</v>
      </c>
      <c r="G4793" s="1" t="s">
        <v>423</v>
      </c>
      <c r="H4793" s="46">
        <v>15989</v>
      </c>
      <c r="I4793" s="46">
        <v>863.38</v>
      </c>
      <c r="J4793" s="56">
        <v>737</v>
      </c>
      <c r="K4793" s="34"/>
      <c r="L4793" s="34" t="s">
        <v>61</v>
      </c>
      <c r="M4793" s="5">
        <v>45194</v>
      </c>
      <c r="N4793" s="2" t="s">
        <v>1407</v>
      </c>
      <c r="O4793" s="5" t="str">
        <f>VLOOKUP(F:F,[1]Notas!$A:$G,5,FALSE)</f>
        <v>20/10/2023</v>
      </c>
      <c r="P4793" s="2"/>
      <c r="Q4793" s="2"/>
      <c r="R4793" s="1"/>
      <c r="S4793" s="45"/>
      <c r="T4793" s="31"/>
    </row>
    <row r="4794" spans="1:20" hidden="1" x14ac:dyDescent="0.25">
      <c r="A4794" s="57">
        <v>31320198</v>
      </c>
      <c r="B4794" s="58">
        <v>45196</v>
      </c>
      <c r="C4794" s="2" t="s">
        <v>1182</v>
      </c>
      <c r="D4794" s="59" t="s">
        <v>8</v>
      </c>
      <c r="E4794" s="34" t="s">
        <v>5</v>
      </c>
      <c r="F4794" s="34">
        <v>132143</v>
      </c>
      <c r="G4794" s="1" t="s">
        <v>422</v>
      </c>
      <c r="H4794" s="46">
        <v>16949</v>
      </c>
      <c r="I4794" s="46">
        <v>462.25</v>
      </c>
      <c r="J4794" s="56">
        <v>778</v>
      </c>
      <c r="K4794" s="34"/>
      <c r="L4794" s="34" t="s">
        <v>836</v>
      </c>
      <c r="M4794" s="5">
        <v>45194</v>
      </c>
      <c r="N4794" s="2" t="s">
        <v>1408</v>
      </c>
      <c r="O4794" s="5">
        <v>45201</v>
      </c>
      <c r="P4794" s="2"/>
      <c r="Q4794" s="2"/>
      <c r="R4794" s="1"/>
      <c r="S4794" s="45"/>
      <c r="T4794" s="31"/>
    </row>
    <row r="4795" spans="1:20" hidden="1" x14ac:dyDescent="0.25">
      <c r="A4795" s="57">
        <v>31436798</v>
      </c>
      <c r="B4795" s="58">
        <v>45196</v>
      </c>
      <c r="C4795" s="2" t="s">
        <v>1182</v>
      </c>
      <c r="D4795" s="59" t="s">
        <v>197</v>
      </c>
      <c r="E4795" s="34" t="s">
        <v>33</v>
      </c>
      <c r="F4795" s="34">
        <v>132144</v>
      </c>
      <c r="G4795" s="1" t="s">
        <v>425</v>
      </c>
      <c r="H4795" s="46">
        <v>18638</v>
      </c>
      <c r="I4795" s="46">
        <v>1071.5899999999999</v>
      </c>
      <c r="J4795" s="56">
        <v>820</v>
      </c>
      <c r="K4795" s="34"/>
      <c r="L4795" s="34" t="s">
        <v>510</v>
      </c>
      <c r="M4795" s="5">
        <v>45194</v>
      </c>
      <c r="N4795" s="2" t="s">
        <v>1407</v>
      </c>
      <c r="O4795" s="2">
        <v>45215</v>
      </c>
      <c r="P4795" s="2"/>
      <c r="Q4795" s="2"/>
      <c r="R4795" s="1"/>
      <c r="S4795" s="45"/>
      <c r="T4795" s="31"/>
    </row>
    <row r="4796" spans="1:20" hidden="1" x14ac:dyDescent="0.25">
      <c r="A4796" s="57">
        <v>31377298</v>
      </c>
      <c r="B4796" s="58">
        <v>45195</v>
      </c>
      <c r="C4796" s="2" t="s">
        <v>1182</v>
      </c>
      <c r="D4796" s="59" t="s">
        <v>46</v>
      </c>
      <c r="E4796" s="34" t="s">
        <v>26</v>
      </c>
      <c r="F4796" s="34">
        <v>132145</v>
      </c>
      <c r="G4796" s="1" t="s">
        <v>424</v>
      </c>
      <c r="H4796" s="46">
        <v>6395.27</v>
      </c>
      <c r="I4796" s="46">
        <v>621.97</v>
      </c>
      <c r="J4796" s="56">
        <v>262</v>
      </c>
      <c r="K4796" s="34"/>
      <c r="L4796" s="34" t="s">
        <v>1124</v>
      </c>
      <c r="M4796" s="5">
        <v>45194</v>
      </c>
      <c r="N4796" s="2" t="s">
        <v>1408</v>
      </c>
      <c r="O4796" s="2">
        <v>45218</v>
      </c>
      <c r="P4796" s="2"/>
      <c r="Q4796" s="2"/>
      <c r="R4796" s="1"/>
      <c r="S4796" s="45"/>
      <c r="T4796" s="31"/>
    </row>
    <row r="4797" spans="1:20" hidden="1" x14ac:dyDescent="0.25">
      <c r="A4797" s="57">
        <v>31250598</v>
      </c>
      <c r="B4797" s="58">
        <v>45196</v>
      </c>
      <c r="C4797" s="2" t="s">
        <v>1182</v>
      </c>
      <c r="D4797" s="59" t="s">
        <v>19</v>
      </c>
      <c r="E4797" s="34" t="s">
        <v>20</v>
      </c>
      <c r="F4797" s="34">
        <v>132146</v>
      </c>
      <c r="G4797" s="1" t="s">
        <v>423</v>
      </c>
      <c r="H4797" s="46">
        <v>27172.02</v>
      </c>
      <c r="I4797" s="46">
        <v>1126.8599999999999</v>
      </c>
      <c r="J4797" s="56">
        <v>1097</v>
      </c>
      <c r="K4797" s="34"/>
      <c r="L4797" s="34" t="s">
        <v>61</v>
      </c>
      <c r="M4797" s="5">
        <v>45194</v>
      </c>
      <c r="N4797" s="2" t="s">
        <v>1407</v>
      </c>
      <c r="O4797" s="5" t="str">
        <f>VLOOKUP(F:F,[1]Notas!$A:$G,5,FALSE)</f>
        <v>09/10/2023</v>
      </c>
      <c r="P4797" s="2"/>
      <c r="Q4797" s="2"/>
      <c r="R4797" s="1"/>
      <c r="S4797" s="45"/>
      <c r="T4797" s="31"/>
    </row>
    <row r="4798" spans="1:20" hidden="1" x14ac:dyDescent="0.25">
      <c r="A4798" s="57">
        <v>31461298</v>
      </c>
      <c r="B4798" s="58">
        <v>45195</v>
      </c>
      <c r="C4798" s="2" t="s">
        <v>1182</v>
      </c>
      <c r="D4798" s="59" t="s">
        <v>181</v>
      </c>
      <c r="E4798" s="34" t="s">
        <v>5</v>
      </c>
      <c r="F4798" s="34">
        <v>132148</v>
      </c>
      <c r="G4798" s="1" t="s">
        <v>422</v>
      </c>
      <c r="H4798" s="46">
        <v>5069</v>
      </c>
      <c r="I4798" s="46">
        <v>138.25</v>
      </c>
      <c r="J4798" s="56">
        <v>192</v>
      </c>
      <c r="K4798" s="34"/>
      <c r="L4798" s="34" t="s">
        <v>836</v>
      </c>
      <c r="M4798" s="5">
        <v>45194</v>
      </c>
      <c r="N4798" s="2" t="s">
        <v>1408</v>
      </c>
      <c r="O4798" s="5">
        <v>45200</v>
      </c>
      <c r="P4798" s="2"/>
      <c r="Q4798" s="2"/>
      <c r="R4798" s="1"/>
      <c r="S4798" s="45"/>
      <c r="T4798" s="31"/>
    </row>
    <row r="4799" spans="1:20" hidden="1" x14ac:dyDescent="0.25">
      <c r="A4799" s="57">
        <v>31749598</v>
      </c>
      <c r="B4799" s="58">
        <v>45197</v>
      </c>
      <c r="C4799" s="2" t="s">
        <v>1182</v>
      </c>
      <c r="D4799" s="59" t="s">
        <v>995</v>
      </c>
      <c r="E4799" s="34" t="s">
        <v>51</v>
      </c>
      <c r="F4799" s="34">
        <v>132149</v>
      </c>
      <c r="G4799" s="1" t="s">
        <v>422</v>
      </c>
      <c r="H4799" s="46">
        <v>26500</v>
      </c>
      <c r="I4799" s="46">
        <v>875</v>
      </c>
      <c r="J4799" s="56">
        <v>1186</v>
      </c>
      <c r="K4799" s="34"/>
      <c r="L4799" s="34" t="s">
        <v>76</v>
      </c>
      <c r="M4799" s="5">
        <v>45195</v>
      </c>
      <c r="N4799" s="2" t="s">
        <v>1407</v>
      </c>
      <c r="O4799" s="5">
        <v>45209</v>
      </c>
      <c r="P4799" s="2"/>
      <c r="Q4799" s="2"/>
      <c r="R4799" s="1"/>
      <c r="S4799" s="45"/>
      <c r="T4799" s="31"/>
    </row>
    <row r="4800" spans="1:20" hidden="1" x14ac:dyDescent="0.25">
      <c r="A4800" s="57">
        <v>32085099</v>
      </c>
      <c r="B4800" s="58">
        <v>45195</v>
      </c>
      <c r="C4800" s="2" t="s">
        <v>1182</v>
      </c>
      <c r="D4800" s="59" t="s">
        <v>29</v>
      </c>
      <c r="E4800" s="34" t="s">
        <v>30</v>
      </c>
      <c r="F4800" s="34">
        <v>132154</v>
      </c>
      <c r="G4800" s="1" t="s">
        <v>425</v>
      </c>
      <c r="H4800" s="46">
        <v>1762.23</v>
      </c>
      <c r="I4800" s="46">
        <v>248.57</v>
      </c>
      <c r="J4800" s="56">
        <v>83.5</v>
      </c>
      <c r="K4800" s="34"/>
      <c r="L4800" s="34" t="s">
        <v>1124</v>
      </c>
      <c r="M4800" s="5">
        <v>45195</v>
      </c>
      <c r="N4800" s="2" t="s">
        <v>1407</v>
      </c>
      <c r="O4800" s="5">
        <v>45223</v>
      </c>
      <c r="P4800" s="2"/>
      <c r="Q4800" s="2"/>
      <c r="R4800" s="1"/>
      <c r="S4800" s="45"/>
      <c r="T4800" s="31"/>
    </row>
    <row r="4801" spans="1:20" hidden="1" x14ac:dyDescent="0.25">
      <c r="A4801" s="57">
        <v>32085100</v>
      </c>
      <c r="B4801" s="58">
        <v>45195</v>
      </c>
      <c r="C4801" s="2" t="s">
        <v>1182</v>
      </c>
      <c r="D4801" s="59" t="s">
        <v>65</v>
      </c>
      <c r="E4801" s="34" t="s">
        <v>66</v>
      </c>
      <c r="F4801" s="34">
        <v>132155</v>
      </c>
      <c r="G4801" s="1" t="s">
        <v>423</v>
      </c>
      <c r="H4801" s="46">
        <v>544.63</v>
      </c>
      <c r="I4801" s="46">
        <v>116.17</v>
      </c>
      <c r="J4801" s="56">
        <v>27.832999999999998</v>
      </c>
      <c r="K4801" s="34"/>
      <c r="L4801" s="34" t="s">
        <v>61</v>
      </c>
      <c r="M4801" s="5">
        <v>45195</v>
      </c>
      <c r="N4801" s="2" t="s">
        <v>1407</v>
      </c>
      <c r="O4801" s="5" t="str">
        <f>VLOOKUP(F:F,[1]Notas!$A:$G,5,FALSE)</f>
        <v>13/10/2023</v>
      </c>
      <c r="P4801" s="2"/>
      <c r="Q4801" s="2"/>
      <c r="R4801" s="1"/>
      <c r="S4801" s="45"/>
      <c r="T4801" s="31"/>
    </row>
    <row r="4802" spans="1:20" hidden="1" x14ac:dyDescent="0.25">
      <c r="A4802" s="57">
        <v>32145599</v>
      </c>
      <c r="B4802" s="58">
        <v>45196</v>
      </c>
      <c r="C4802" s="2" t="s">
        <v>1182</v>
      </c>
      <c r="D4802" s="59" t="s">
        <v>511</v>
      </c>
      <c r="E4802" s="34" t="s">
        <v>33</v>
      </c>
      <c r="F4802" s="34">
        <v>132156</v>
      </c>
      <c r="G4802" s="1" t="s">
        <v>425</v>
      </c>
      <c r="H4802" s="46">
        <v>508.2</v>
      </c>
      <c r="I4802" s="46">
        <v>150</v>
      </c>
      <c r="J4802" s="56">
        <v>27.832999999999998</v>
      </c>
      <c r="K4802" s="34"/>
      <c r="L4802" s="34" t="s">
        <v>510</v>
      </c>
      <c r="M4802" s="5">
        <v>45195</v>
      </c>
      <c r="N4802" s="2" t="s">
        <v>1407</v>
      </c>
      <c r="O4802" s="2">
        <v>45215</v>
      </c>
      <c r="P4802" s="2"/>
      <c r="Q4802" s="2"/>
      <c r="R4802" s="1"/>
      <c r="S4802" s="45"/>
      <c r="T4802" s="31"/>
    </row>
    <row r="4803" spans="1:20" hidden="1" x14ac:dyDescent="0.25">
      <c r="A4803" s="57">
        <v>32174199</v>
      </c>
      <c r="B4803" s="58">
        <v>45196</v>
      </c>
      <c r="C4803" s="2" t="s">
        <v>1182</v>
      </c>
      <c r="D4803" s="59" t="s">
        <v>107</v>
      </c>
      <c r="E4803" s="34" t="s">
        <v>51</v>
      </c>
      <c r="F4803" s="34">
        <v>132157</v>
      </c>
      <c r="G4803" s="1" t="s">
        <v>422</v>
      </c>
      <c r="H4803" s="46">
        <v>253.17</v>
      </c>
      <c r="I4803" s="46">
        <v>250</v>
      </c>
      <c r="J4803" s="56">
        <v>2.04</v>
      </c>
      <c r="K4803" s="34"/>
      <c r="L4803" s="34" t="s">
        <v>796</v>
      </c>
      <c r="M4803" s="5">
        <v>45195</v>
      </c>
      <c r="N4803" s="2" t="s">
        <v>1407</v>
      </c>
      <c r="O4803" s="5">
        <v>45210</v>
      </c>
      <c r="P4803" s="2"/>
      <c r="Q4803" s="2"/>
      <c r="R4803" s="1"/>
      <c r="S4803" s="45"/>
      <c r="T4803" s="31"/>
    </row>
    <row r="4804" spans="1:20" hidden="1" x14ac:dyDescent="0.25">
      <c r="A4804" s="57">
        <v>31642698</v>
      </c>
      <c r="B4804" s="58">
        <v>45195</v>
      </c>
      <c r="C4804" s="2" t="s">
        <v>1182</v>
      </c>
      <c r="D4804" s="59" t="s">
        <v>181</v>
      </c>
      <c r="E4804" s="34" t="s">
        <v>5</v>
      </c>
      <c r="F4804" s="34">
        <v>132158</v>
      </c>
      <c r="G4804" s="1" t="s">
        <v>422</v>
      </c>
      <c r="H4804" s="46">
        <v>6209</v>
      </c>
      <c r="I4804" s="46">
        <v>3000</v>
      </c>
      <c r="J4804" s="56">
        <v>262</v>
      </c>
      <c r="K4804" s="34"/>
      <c r="L4804" s="34" t="s">
        <v>659</v>
      </c>
      <c r="M4804" s="5">
        <v>45195</v>
      </c>
      <c r="N4804" s="2" t="s">
        <v>1407</v>
      </c>
      <c r="O4804" s="5">
        <v>45206</v>
      </c>
      <c r="P4804" s="2"/>
      <c r="Q4804" s="2"/>
      <c r="R4804" s="1"/>
      <c r="S4804" s="45"/>
      <c r="T4804" s="31"/>
    </row>
    <row r="4805" spans="1:20" hidden="1" x14ac:dyDescent="0.25">
      <c r="A4805" s="57">
        <v>31189898</v>
      </c>
      <c r="B4805" s="58">
        <v>45195</v>
      </c>
      <c r="C4805" s="2" t="s">
        <v>1182</v>
      </c>
      <c r="D4805" s="59" t="s">
        <v>181</v>
      </c>
      <c r="E4805" s="34" t="s">
        <v>5</v>
      </c>
      <c r="F4805" s="34">
        <v>132160</v>
      </c>
      <c r="G4805" s="1" t="s">
        <v>422</v>
      </c>
      <c r="H4805" s="46">
        <v>18359</v>
      </c>
      <c r="I4805" s="46">
        <v>0</v>
      </c>
      <c r="J4805" s="56">
        <v>847</v>
      </c>
      <c r="K4805" s="34"/>
      <c r="L4805" s="34" t="s">
        <v>659</v>
      </c>
      <c r="M4805" s="5">
        <v>45195</v>
      </c>
      <c r="N4805" s="2" t="s">
        <v>1407</v>
      </c>
      <c r="O4805" s="5">
        <v>45206</v>
      </c>
      <c r="P4805" s="2"/>
      <c r="Q4805" s="2"/>
      <c r="R4805" s="1"/>
      <c r="S4805" s="45"/>
      <c r="T4805" s="31"/>
    </row>
    <row r="4806" spans="1:20" hidden="1" x14ac:dyDescent="0.25">
      <c r="A4806" s="57">
        <v>30841798</v>
      </c>
      <c r="B4806" s="58">
        <v>45195</v>
      </c>
      <c r="C4806" s="2" t="s">
        <v>1182</v>
      </c>
      <c r="D4806" s="59" t="s">
        <v>443</v>
      </c>
      <c r="E4806" s="34" t="s">
        <v>28</v>
      </c>
      <c r="F4806" s="34">
        <v>132163</v>
      </c>
      <c r="G4806" s="1" t="s">
        <v>425</v>
      </c>
      <c r="H4806" s="46">
        <v>11000</v>
      </c>
      <c r="I4806" s="46">
        <v>536.85</v>
      </c>
      <c r="J4806" s="56">
        <v>325</v>
      </c>
      <c r="K4806" s="34"/>
      <c r="L4806" s="34" t="s">
        <v>1124</v>
      </c>
      <c r="M4806" s="5">
        <v>45195</v>
      </c>
      <c r="N4806" s="2" t="s">
        <v>1407</v>
      </c>
      <c r="O4806" s="5">
        <v>45216</v>
      </c>
      <c r="P4806" s="2"/>
      <c r="Q4806" s="2"/>
      <c r="R4806" s="1"/>
      <c r="S4806" s="45"/>
      <c r="T4806" s="31"/>
    </row>
    <row r="4807" spans="1:20" hidden="1" x14ac:dyDescent="0.25">
      <c r="A4807" s="57">
        <v>31164398</v>
      </c>
      <c r="B4807" s="58">
        <v>45196</v>
      </c>
      <c r="C4807" s="2" t="s">
        <v>1182</v>
      </c>
      <c r="D4807" s="59" t="s">
        <v>875</v>
      </c>
      <c r="E4807" s="34" t="s">
        <v>5</v>
      </c>
      <c r="F4807" s="34">
        <v>132165</v>
      </c>
      <c r="G4807" s="1" t="s">
        <v>422</v>
      </c>
      <c r="H4807" s="46">
        <v>62182.55</v>
      </c>
      <c r="I4807" s="46">
        <v>1695.88</v>
      </c>
      <c r="J4807" s="56">
        <v>2750</v>
      </c>
      <c r="K4807" s="34"/>
      <c r="L4807" s="34" t="s">
        <v>836</v>
      </c>
      <c r="M4807" s="5">
        <v>45195</v>
      </c>
      <c r="N4807" s="2" t="s">
        <v>1408</v>
      </c>
      <c r="O4807" s="5">
        <v>45201</v>
      </c>
      <c r="P4807" s="2"/>
      <c r="Q4807" s="2"/>
      <c r="R4807" s="1"/>
      <c r="S4807" s="45"/>
      <c r="T4807" s="31"/>
    </row>
    <row r="4808" spans="1:20" hidden="1" x14ac:dyDescent="0.25">
      <c r="A4808" s="57">
        <v>31112498</v>
      </c>
      <c r="B4808" s="58">
        <v>45196</v>
      </c>
      <c r="C4808" s="2" t="s">
        <v>1182</v>
      </c>
      <c r="D4808" s="59" t="s">
        <v>540</v>
      </c>
      <c r="E4808" s="34" t="s">
        <v>24</v>
      </c>
      <c r="F4808" s="34">
        <v>132185</v>
      </c>
      <c r="G4808" s="1" t="s">
        <v>423</v>
      </c>
      <c r="H4808" s="46">
        <v>23938</v>
      </c>
      <c r="I4808" s="46">
        <v>1451.72</v>
      </c>
      <c r="J4808" s="56">
        <v>1045</v>
      </c>
      <c r="K4808" s="34"/>
      <c r="L4808" s="34" t="s">
        <v>61</v>
      </c>
      <c r="M4808" s="5">
        <v>45195</v>
      </c>
      <c r="N4808" s="2" t="s">
        <v>1407</v>
      </c>
      <c r="O4808" s="5" t="str">
        <f>VLOOKUP(F:F,[1]Notas!$A:$G,5,FALSE)</f>
        <v>14/10/2023</v>
      </c>
      <c r="P4808" s="2"/>
      <c r="Q4808" s="2"/>
      <c r="R4808" s="1"/>
      <c r="S4808" s="45"/>
      <c r="T4808" s="31"/>
    </row>
    <row r="4809" spans="1:20" hidden="1" x14ac:dyDescent="0.25">
      <c r="A4809" s="57">
        <v>31324698</v>
      </c>
      <c r="B4809" s="58">
        <v>45196</v>
      </c>
      <c r="C4809" s="2" t="s">
        <v>1182</v>
      </c>
      <c r="D4809" s="59" t="s">
        <v>540</v>
      </c>
      <c r="E4809" s="34" t="s">
        <v>24</v>
      </c>
      <c r="F4809" s="34">
        <v>132186</v>
      </c>
      <c r="G4809" s="1" t="s">
        <v>423</v>
      </c>
      <c r="H4809" s="46">
        <v>11459</v>
      </c>
      <c r="I4809" s="46">
        <v>721.85</v>
      </c>
      <c r="J4809" s="56">
        <v>517</v>
      </c>
      <c r="K4809" s="34"/>
      <c r="L4809" s="34" t="s">
        <v>61</v>
      </c>
      <c r="M4809" s="5">
        <v>45195</v>
      </c>
      <c r="N4809" s="2" t="s">
        <v>1407</v>
      </c>
      <c r="O4809" s="5" t="str">
        <f>VLOOKUP(F:F,[1]Notas!$A:$G,5,FALSE)</f>
        <v>17/10/2023</v>
      </c>
      <c r="P4809" s="2"/>
      <c r="Q4809" s="2"/>
      <c r="R4809" s="1"/>
      <c r="S4809" s="45"/>
      <c r="T4809" s="31"/>
    </row>
    <row r="4810" spans="1:20" hidden="1" x14ac:dyDescent="0.25">
      <c r="A4810" s="57">
        <v>31305598</v>
      </c>
      <c r="B4810" s="58">
        <v>45195</v>
      </c>
      <c r="C4810" s="2" t="s">
        <v>1182</v>
      </c>
      <c r="D4810" s="59" t="s">
        <v>62</v>
      </c>
      <c r="E4810" s="34" t="s">
        <v>60</v>
      </c>
      <c r="F4810" s="34">
        <v>132189</v>
      </c>
      <c r="G4810" s="1" t="s">
        <v>423</v>
      </c>
      <c r="H4810" s="46">
        <v>10879</v>
      </c>
      <c r="I4810" s="46">
        <v>892.25</v>
      </c>
      <c r="J4810" s="56">
        <v>483</v>
      </c>
      <c r="K4810" s="34"/>
      <c r="L4810" s="34" t="s">
        <v>61</v>
      </c>
      <c r="M4810" s="5">
        <v>45195</v>
      </c>
      <c r="N4810" s="2" t="s">
        <v>1407</v>
      </c>
      <c r="O4810" s="5" t="str">
        <f>VLOOKUP(F:F,[1]Notas!$A:$G,5,FALSE)</f>
        <v>11/10/2023</v>
      </c>
      <c r="P4810" s="2"/>
      <c r="Q4810" s="2"/>
      <c r="R4810" s="1"/>
      <c r="S4810" s="45"/>
      <c r="T4810" s="31"/>
    </row>
    <row r="4811" spans="1:20" hidden="1" x14ac:dyDescent="0.25">
      <c r="A4811" s="57">
        <v>31377698</v>
      </c>
      <c r="B4811" s="58">
        <v>45196</v>
      </c>
      <c r="C4811" s="2" t="s">
        <v>1182</v>
      </c>
      <c r="D4811" s="59" t="s">
        <v>1329</v>
      </c>
      <c r="E4811" s="34" t="s">
        <v>66</v>
      </c>
      <c r="F4811" s="34">
        <v>132190</v>
      </c>
      <c r="G4811" s="1" t="s">
        <v>423</v>
      </c>
      <c r="H4811" s="46">
        <v>10259</v>
      </c>
      <c r="I4811" s="46">
        <v>836.07</v>
      </c>
      <c r="J4811" s="56">
        <v>444</v>
      </c>
      <c r="K4811" s="34"/>
      <c r="L4811" s="34" t="s">
        <v>61</v>
      </c>
      <c r="M4811" s="5">
        <v>45195</v>
      </c>
      <c r="N4811" s="2" t="s">
        <v>1408</v>
      </c>
      <c r="O4811" s="5" t="s">
        <v>1371</v>
      </c>
      <c r="P4811" s="2"/>
      <c r="Q4811" s="2"/>
      <c r="R4811" s="1"/>
      <c r="S4811" s="45"/>
      <c r="T4811" s="31"/>
    </row>
    <row r="4812" spans="1:20" hidden="1" x14ac:dyDescent="0.25">
      <c r="A4812" s="57">
        <v>31261998</v>
      </c>
      <c r="B4812" s="58">
        <v>45195</v>
      </c>
      <c r="C4812" s="2" t="s">
        <v>1182</v>
      </c>
      <c r="D4812" s="59" t="s">
        <v>540</v>
      </c>
      <c r="E4812" s="34" t="s">
        <v>24</v>
      </c>
      <c r="F4812" s="34">
        <v>132191</v>
      </c>
      <c r="G4812" s="1" t="s">
        <v>423</v>
      </c>
      <c r="H4812" s="46">
        <v>15219</v>
      </c>
      <c r="I4812" s="46">
        <v>977.52</v>
      </c>
      <c r="J4812" s="56">
        <v>704</v>
      </c>
      <c r="K4812" s="34"/>
      <c r="L4812" s="34" t="s">
        <v>61</v>
      </c>
      <c r="M4812" s="5">
        <v>45195</v>
      </c>
      <c r="N4812" s="2" t="s">
        <v>1407</v>
      </c>
      <c r="O4812" s="5" t="str">
        <f>VLOOKUP(F:F,[1]Notas!$A:$G,5,FALSE)</f>
        <v>14/10/2023</v>
      </c>
      <c r="P4812" s="2"/>
      <c r="Q4812" s="2"/>
      <c r="R4812" s="1"/>
      <c r="S4812" s="45"/>
      <c r="T4812" s="31"/>
    </row>
    <row r="4813" spans="1:20" hidden="1" x14ac:dyDescent="0.25">
      <c r="A4813" s="57">
        <v>31216798</v>
      </c>
      <c r="B4813" s="58">
        <v>45196</v>
      </c>
      <c r="C4813" s="2" t="s">
        <v>1182</v>
      </c>
      <c r="D4813" s="59" t="s">
        <v>1341</v>
      </c>
      <c r="E4813" s="34" t="s">
        <v>13</v>
      </c>
      <c r="F4813" s="34">
        <v>132192</v>
      </c>
      <c r="G4813" s="1" t="s">
        <v>423</v>
      </c>
      <c r="H4813" s="46">
        <v>36077.94</v>
      </c>
      <c r="I4813" s="46">
        <v>1895.59</v>
      </c>
      <c r="J4813" s="56">
        <v>1382</v>
      </c>
      <c r="K4813" s="34"/>
      <c r="L4813" s="34" t="s">
        <v>61</v>
      </c>
      <c r="M4813" s="5">
        <v>45195</v>
      </c>
      <c r="N4813" s="2" t="s">
        <v>1407</v>
      </c>
      <c r="O4813" s="5" t="str">
        <f>VLOOKUP(F:F,[1]Notas!$A:$G,5,FALSE)</f>
        <v>17/10/2023</v>
      </c>
      <c r="P4813" s="2"/>
      <c r="Q4813" s="2"/>
      <c r="R4813" s="1"/>
      <c r="S4813" s="45"/>
      <c r="T4813" s="31"/>
    </row>
    <row r="4814" spans="1:20" hidden="1" x14ac:dyDescent="0.25">
      <c r="A4814" s="57">
        <v>31031698</v>
      </c>
      <c r="B4814" s="58">
        <v>45196</v>
      </c>
      <c r="C4814" s="2" t="s">
        <v>1182</v>
      </c>
      <c r="D4814" s="59" t="s">
        <v>586</v>
      </c>
      <c r="E4814" s="34" t="s">
        <v>66</v>
      </c>
      <c r="F4814" s="34">
        <v>132193</v>
      </c>
      <c r="G4814" s="1" t="s">
        <v>423</v>
      </c>
      <c r="H4814" s="46">
        <v>10879</v>
      </c>
      <c r="I4814" s="46">
        <v>1154.5999999999999</v>
      </c>
      <c r="J4814" s="56">
        <v>483</v>
      </c>
      <c r="K4814" s="34"/>
      <c r="L4814" s="34" t="s">
        <v>61</v>
      </c>
      <c r="M4814" s="5">
        <v>45195</v>
      </c>
      <c r="N4814" s="2" t="s">
        <v>1407</v>
      </c>
      <c r="O4814" s="5" t="str">
        <f>VLOOKUP(F:F,[1]Notas!$A:$G,5,FALSE)</f>
        <v>20/10/2023</v>
      </c>
      <c r="P4814" s="2"/>
      <c r="Q4814" s="2"/>
      <c r="R4814" s="1"/>
      <c r="S4814" s="45"/>
      <c r="T4814" s="31"/>
    </row>
    <row r="4815" spans="1:20" hidden="1" x14ac:dyDescent="0.25">
      <c r="A4815" s="57">
        <v>31149898</v>
      </c>
      <c r="B4815" s="58">
        <v>45196</v>
      </c>
      <c r="C4815" s="2" t="s">
        <v>1182</v>
      </c>
      <c r="D4815" s="59" t="s">
        <v>1340</v>
      </c>
      <c r="E4815" s="34" t="s">
        <v>91</v>
      </c>
      <c r="F4815" s="34">
        <v>132194</v>
      </c>
      <c r="G4815" s="1" t="s">
        <v>426</v>
      </c>
      <c r="H4815" s="46">
        <v>31860</v>
      </c>
      <c r="I4815" s="46">
        <v>1086.1400000000001</v>
      </c>
      <c r="J4815" s="56">
        <v>1337</v>
      </c>
      <c r="K4815" s="34"/>
      <c r="L4815" s="34" t="s">
        <v>76</v>
      </c>
      <c r="M4815" s="5">
        <v>45195</v>
      </c>
      <c r="N4815" s="2" t="s">
        <v>1408</v>
      </c>
      <c r="O4815" s="5">
        <v>45205</v>
      </c>
      <c r="P4815" s="2"/>
      <c r="Q4815" s="2"/>
      <c r="R4815" s="1"/>
      <c r="S4815" s="45"/>
      <c r="T4815" s="31"/>
    </row>
    <row r="4816" spans="1:20" hidden="1" x14ac:dyDescent="0.25">
      <c r="A4816" s="57">
        <v>31304998</v>
      </c>
      <c r="B4816" s="58">
        <v>45196</v>
      </c>
      <c r="C4816" s="2" t="s">
        <v>1182</v>
      </c>
      <c r="D4816" s="59" t="s">
        <v>304</v>
      </c>
      <c r="E4816" s="34" t="s">
        <v>66</v>
      </c>
      <c r="F4816" s="34">
        <v>132195</v>
      </c>
      <c r="G4816" s="1" t="s">
        <v>423</v>
      </c>
      <c r="H4816" s="46">
        <v>14069</v>
      </c>
      <c r="I4816" s="46">
        <v>1186.67</v>
      </c>
      <c r="J4816" s="56">
        <v>634</v>
      </c>
      <c r="K4816" s="34"/>
      <c r="L4816" s="34" t="s">
        <v>61</v>
      </c>
      <c r="M4816" s="5">
        <v>45195</v>
      </c>
      <c r="N4816" s="2" t="s">
        <v>1407</v>
      </c>
      <c r="O4816" s="5" t="str">
        <f>VLOOKUP(F:F,[1]Notas!$A:$G,5,FALSE)</f>
        <v>04/10/2023</v>
      </c>
      <c r="P4816" s="2"/>
      <c r="Q4816" s="2"/>
      <c r="R4816" s="1"/>
      <c r="S4816" s="45"/>
      <c r="T4816" s="31"/>
    </row>
    <row r="4817" spans="1:20" hidden="1" x14ac:dyDescent="0.25">
      <c r="A4817" s="57">
        <v>31201398</v>
      </c>
      <c r="B4817" s="58">
        <v>45195</v>
      </c>
      <c r="C4817" s="2" t="s">
        <v>1182</v>
      </c>
      <c r="D4817" s="59" t="s">
        <v>232</v>
      </c>
      <c r="E4817" s="34" t="s">
        <v>26</v>
      </c>
      <c r="F4817" s="34">
        <v>132196</v>
      </c>
      <c r="G4817" s="1" t="s">
        <v>424</v>
      </c>
      <c r="H4817" s="46">
        <v>34914.94</v>
      </c>
      <c r="I4817" s="46">
        <v>6639.31</v>
      </c>
      <c r="J4817" s="56">
        <v>1497</v>
      </c>
      <c r="K4817" s="34"/>
      <c r="L4817" s="34" t="s">
        <v>1124</v>
      </c>
      <c r="M4817" s="5">
        <v>45195</v>
      </c>
      <c r="N4817" s="2" t="s">
        <v>1407</v>
      </c>
      <c r="O4817" s="2">
        <v>45224</v>
      </c>
      <c r="P4817" s="2"/>
      <c r="Q4817" s="2"/>
      <c r="R4817" s="1"/>
      <c r="S4817" s="45"/>
      <c r="T4817" s="31"/>
    </row>
    <row r="4818" spans="1:20" hidden="1" x14ac:dyDescent="0.25">
      <c r="A4818" s="57">
        <v>31449698</v>
      </c>
      <c r="B4818" s="58">
        <v>45196</v>
      </c>
      <c r="C4818" s="2" t="s">
        <v>1182</v>
      </c>
      <c r="D4818" s="59" t="s">
        <v>1058</v>
      </c>
      <c r="E4818" s="34" t="s">
        <v>80</v>
      </c>
      <c r="F4818" s="34">
        <v>132197</v>
      </c>
      <c r="G4818" s="1" t="s">
        <v>423</v>
      </c>
      <c r="H4818" s="46">
        <v>11449</v>
      </c>
      <c r="I4818" s="46">
        <v>543.07000000000005</v>
      </c>
      <c r="J4818" s="56">
        <v>485</v>
      </c>
      <c r="K4818" s="34"/>
      <c r="L4818" s="34" t="s">
        <v>61</v>
      </c>
      <c r="M4818" s="5">
        <v>45195</v>
      </c>
      <c r="N4818" s="2" t="s">
        <v>1407</v>
      </c>
      <c r="O4818" s="5" t="str">
        <f>VLOOKUP(F:F,[1]Notas!$A:$G,5,FALSE)</f>
        <v>12/10/2023</v>
      </c>
      <c r="P4818" s="2"/>
      <c r="Q4818" s="2"/>
      <c r="R4818" s="1"/>
      <c r="S4818" s="45"/>
      <c r="T4818" s="31"/>
    </row>
    <row r="4819" spans="1:20" hidden="1" x14ac:dyDescent="0.25">
      <c r="A4819" s="57">
        <v>31127998</v>
      </c>
      <c r="B4819" s="58">
        <v>45196</v>
      </c>
      <c r="C4819" s="2" t="s">
        <v>1182</v>
      </c>
      <c r="D4819" s="59" t="s">
        <v>107</v>
      </c>
      <c r="E4819" s="34" t="s">
        <v>51</v>
      </c>
      <c r="F4819" s="34">
        <v>132198</v>
      </c>
      <c r="G4819" s="1" t="s">
        <v>422</v>
      </c>
      <c r="H4819" s="46">
        <v>19843.5</v>
      </c>
      <c r="I4819" s="46">
        <v>1062.5</v>
      </c>
      <c r="J4819" s="56">
        <v>850</v>
      </c>
      <c r="K4819" s="34"/>
      <c r="L4819" s="34" t="s">
        <v>796</v>
      </c>
      <c r="M4819" s="5">
        <v>45195</v>
      </c>
      <c r="N4819" s="2" t="s">
        <v>1407</v>
      </c>
      <c r="O4819" s="5">
        <v>45210</v>
      </c>
      <c r="P4819" s="2"/>
      <c r="Q4819" s="2"/>
      <c r="R4819" s="1"/>
      <c r="S4819" s="45"/>
      <c r="T4819" s="31"/>
    </row>
    <row r="4820" spans="1:20" hidden="1" x14ac:dyDescent="0.25">
      <c r="A4820" s="57">
        <v>31132598</v>
      </c>
      <c r="B4820" s="58">
        <v>45195</v>
      </c>
      <c r="C4820" s="2" t="s">
        <v>1182</v>
      </c>
      <c r="D4820" s="59" t="s">
        <v>31</v>
      </c>
      <c r="E4820" s="34" t="s">
        <v>26</v>
      </c>
      <c r="F4820" s="34">
        <v>132199</v>
      </c>
      <c r="G4820" s="1" t="s">
        <v>424</v>
      </c>
      <c r="H4820" s="46">
        <v>11205.37</v>
      </c>
      <c r="I4820" s="46">
        <v>1025.4000000000001</v>
      </c>
      <c r="J4820" s="56">
        <v>466</v>
      </c>
      <c r="K4820" s="34"/>
      <c r="L4820" s="34" t="s">
        <v>1124</v>
      </c>
      <c r="M4820" s="5">
        <v>45195</v>
      </c>
      <c r="N4820" s="2" t="s">
        <v>1407</v>
      </c>
      <c r="O4820" s="5">
        <v>45224</v>
      </c>
      <c r="P4820" s="2"/>
      <c r="Q4820" s="2"/>
      <c r="R4820" s="1"/>
      <c r="S4820" s="45"/>
      <c r="T4820" s="31"/>
    </row>
    <row r="4821" spans="1:20" hidden="1" x14ac:dyDescent="0.25">
      <c r="A4821" s="57">
        <v>31069998</v>
      </c>
      <c r="B4821" s="58">
        <v>45196</v>
      </c>
      <c r="C4821" s="2" t="s">
        <v>1182</v>
      </c>
      <c r="D4821" s="59">
        <v>7</v>
      </c>
      <c r="E4821" s="34" t="s">
        <v>13</v>
      </c>
      <c r="F4821" s="34">
        <v>132200</v>
      </c>
      <c r="G4821" s="1" t="s">
        <v>423</v>
      </c>
      <c r="H4821" s="46">
        <v>7539</v>
      </c>
      <c r="I4821" s="46">
        <v>413.87</v>
      </c>
      <c r="J4821" s="56">
        <v>300</v>
      </c>
      <c r="K4821" s="34"/>
      <c r="L4821" s="34" t="s">
        <v>61</v>
      </c>
      <c r="M4821" s="5">
        <v>45195</v>
      </c>
      <c r="N4821" s="2" t="s">
        <v>1407</v>
      </c>
      <c r="O4821" s="5" t="str">
        <f>VLOOKUP(F:F,[1]Notas!$A:$G,5,FALSE)</f>
        <v>16/10/2023</v>
      </c>
      <c r="P4821" s="2"/>
      <c r="Q4821" s="2"/>
      <c r="R4821" s="1"/>
      <c r="S4821" s="45"/>
      <c r="T4821" s="31"/>
    </row>
    <row r="4822" spans="1:20" hidden="1" x14ac:dyDescent="0.25">
      <c r="A4822" s="57">
        <v>31085998</v>
      </c>
      <c r="B4822" s="58">
        <v>45196</v>
      </c>
      <c r="C4822" s="2" t="s">
        <v>1182</v>
      </c>
      <c r="D4822" s="59" t="s">
        <v>84</v>
      </c>
      <c r="E4822" s="34" t="s">
        <v>13</v>
      </c>
      <c r="F4822" s="34">
        <v>132201</v>
      </c>
      <c r="G4822" s="1" t="s">
        <v>423</v>
      </c>
      <c r="H4822" s="46">
        <v>23225.96</v>
      </c>
      <c r="I4822" s="46">
        <v>1316.61</v>
      </c>
      <c r="J4822" s="56">
        <v>967</v>
      </c>
      <c r="K4822" s="34"/>
      <c r="L4822" s="34" t="s">
        <v>61</v>
      </c>
      <c r="M4822" s="5">
        <v>45195</v>
      </c>
      <c r="N4822" s="2" t="s">
        <v>1407</v>
      </c>
      <c r="O4822" s="5" t="str">
        <f>VLOOKUP(F:F,[1]Notas!$A:$G,5,FALSE)</f>
        <v>17/10/2023</v>
      </c>
      <c r="P4822" s="2"/>
      <c r="Q4822" s="2"/>
      <c r="R4822" s="1"/>
      <c r="S4822" s="45"/>
      <c r="T4822" s="31"/>
    </row>
    <row r="4823" spans="1:20" hidden="1" x14ac:dyDescent="0.25">
      <c r="A4823" s="57">
        <v>31116798</v>
      </c>
      <c r="B4823" s="58">
        <v>45195</v>
      </c>
      <c r="C4823" s="2" t="s">
        <v>1182</v>
      </c>
      <c r="D4823" s="59" t="s">
        <v>871</v>
      </c>
      <c r="E4823" s="34" t="s">
        <v>28</v>
      </c>
      <c r="F4823" s="34">
        <v>132202</v>
      </c>
      <c r="G4823" s="1" t="s">
        <v>425</v>
      </c>
      <c r="H4823" s="46">
        <v>20409</v>
      </c>
      <c r="I4823" s="46">
        <v>1552.52</v>
      </c>
      <c r="J4823" s="56">
        <v>921</v>
      </c>
      <c r="K4823" s="34"/>
      <c r="L4823" s="34" t="s">
        <v>959</v>
      </c>
      <c r="M4823" s="5">
        <v>45195</v>
      </c>
      <c r="N4823" s="2" t="s">
        <v>1408</v>
      </c>
      <c r="O4823" s="5">
        <v>45215</v>
      </c>
      <c r="P4823" s="2"/>
      <c r="Q4823" s="2"/>
      <c r="R4823" s="1"/>
      <c r="S4823" s="45"/>
      <c r="T4823" s="31"/>
    </row>
    <row r="4824" spans="1:20" hidden="1" x14ac:dyDescent="0.25">
      <c r="A4824" s="57">
        <v>31160698</v>
      </c>
      <c r="B4824" s="58">
        <v>45196</v>
      </c>
      <c r="C4824" s="2" t="s">
        <v>1182</v>
      </c>
      <c r="D4824" s="59" t="s">
        <v>245</v>
      </c>
      <c r="E4824" s="34" t="s">
        <v>66</v>
      </c>
      <c r="F4824" s="34">
        <v>132203</v>
      </c>
      <c r="G4824" s="1" t="s">
        <v>423</v>
      </c>
      <c r="H4824" s="46">
        <v>10879</v>
      </c>
      <c r="I4824" s="46">
        <v>904.6</v>
      </c>
      <c r="J4824" s="56">
        <v>483</v>
      </c>
      <c r="K4824" s="34"/>
      <c r="L4824" s="34" t="s">
        <v>61</v>
      </c>
      <c r="M4824" s="5">
        <v>45195</v>
      </c>
      <c r="N4824" s="2" t="s">
        <v>1407</v>
      </c>
      <c r="O4824" s="5" t="str">
        <f>VLOOKUP(F:F,[1]Notas!$A:$G,5,FALSE)</f>
        <v>05/10/2023</v>
      </c>
      <c r="P4824" s="2"/>
      <c r="Q4824" s="2"/>
      <c r="R4824" s="1"/>
      <c r="S4824" s="45"/>
      <c r="T4824" s="31"/>
    </row>
    <row r="4825" spans="1:20" hidden="1" x14ac:dyDescent="0.25">
      <c r="A4825" s="57">
        <v>31308798</v>
      </c>
      <c r="B4825" s="58">
        <v>45196</v>
      </c>
      <c r="C4825" s="2" t="s">
        <v>1182</v>
      </c>
      <c r="D4825" s="59" t="s">
        <v>62</v>
      </c>
      <c r="E4825" s="34" t="s">
        <v>60</v>
      </c>
      <c r="F4825" s="34">
        <v>132204</v>
      </c>
      <c r="G4825" s="1" t="s">
        <v>423</v>
      </c>
      <c r="H4825" s="46">
        <v>8149</v>
      </c>
      <c r="I4825" s="46">
        <v>635.27</v>
      </c>
      <c r="J4825" s="56">
        <v>340</v>
      </c>
      <c r="K4825" s="34"/>
      <c r="L4825" s="34" t="s">
        <v>61</v>
      </c>
      <c r="M4825" s="5">
        <v>45195</v>
      </c>
      <c r="N4825" s="2" t="s">
        <v>1407</v>
      </c>
      <c r="O4825" s="5" t="str">
        <f>VLOOKUP(F:F,[1]Notas!$A:$G,5,FALSE)</f>
        <v>10/10/2023</v>
      </c>
      <c r="P4825" s="2"/>
      <c r="Q4825" s="2"/>
      <c r="R4825" s="1"/>
      <c r="S4825" s="45"/>
      <c r="T4825" s="31"/>
    </row>
    <row r="4826" spans="1:20" hidden="1" x14ac:dyDescent="0.25">
      <c r="A4826" s="57">
        <v>31378298</v>
      </c>
      <c r="B4826" s="58">
        <v>45195</v>
      </c>
      <c r="C4826" s="2" t="s">
        <v>1182</v>
      </c>
      <c r="D4826" s="59" t="s">
        <v>1329</v>
      </c>
      <c r="E4826" s="34" t="s">
        <v>66</v>
      </c>
      <c r="F4826" s="34">
        <v>132205</v>
      </c>
      <c r="G4826" s="1" t="s">
        <v>423</v>
      </c>
      <c r="H4826" s="46">
        <v>14069</v>
      </c>
      <c r="I4826" s="46">
        <v>1186.67</v>
      </c>
      <c r="J4826" s="56">
        <v>634</v>
      </c>
      <c r="K4826" s="34"/>
      <c r="L4826" s="34" t="s">
        <v>61</v>
      </c>
      <c r="M4826" s="5">
        <v>45195</v>
      </c>
      <c r="N4826" s="2" t="s">
        <v>1408</v>
      </c>
      <c r="O4826" s="5" t="s">
        <v>1371</v>
      </c>
      <c r="P4826" s="2"/>
      <c r="Q4826" s="2"/>
      <c r="R4826" s="1"/>
      <c r="S4826" s="45"/>
      <c r="T4826" s="31"/>
    </row>
    <row r="4827" spans="1:20" hidden="1" x14ac:dyDescent="0.25">
      <c r="A4827" s="57">
        <v>31379298</v>
      </c>
      <c r="B4827" s="58">
        <v>45195</v>
      </c>
      <c r="C4827" s="2" t="s">
        <v>1182</v>
      </c>
      <c r="D4827" s="59" t="s">
        <v>1330</v>
      </c>
      <c r="E4827" s="34" t="s">
        <v>66</v>
      </c>
      <c r="F4827" s="34">
        <v>132206</v>
      </c>
      <c r="G4827" s="1" t="s">
        <v>423</v>
      </c>
      <c r="H4827" s="46">
        <v>15989</v>
      </c>
      <c r="I4827" s="46">
        <v>1625.26</v>
      </c>
      <c r="J4827" s="56">
        <v>737</v>
      </c>
      <c r="K4827" s="34"/>
      <c r="L4827" s="34" t="s">
        <v>61</v>
      </c>
      <c r="M4827" s="5">
        <v>45195</v>
      </c>
      <c r="N4827" s="2" t="s">
        <v>1408</v>
      </c>
      <c r="O4827" s="5" t="s">
        <v>1371</v>
      </c>
      <c r="P4827" s="2"/>
      <c r="Q4827" s="2"/>
      <c r="R4827" s="1"/>
      <c r="S4827" s="45"/>
      <c r="T4827" s="31"/>
    </row>
    <row r="4828" spans="1:20" hidden="1" x14ac:dyDescent="0.25">
      <c r="A4828" s="57">
        <v>31380098</v>
      </c>
      <c r="B4828" s="58">
        <v>45195</v>
      </c>
      <c r="C4828" s="2" t="s">
        <v>1182</v>
      </c>
      <c r="D4828" s="59" t="s">
        <v>298</v>
      </c>
      <c r="E4828" s="34" t="s">
        <v>66</v>
      </c>
      <c r="F4828" s="34">
        <v>132207</v>
      </c>
      <c r="G4828" s="1" t="s">
        <v>423</v>
      </c>
      <c r="H4828" s="46">
        <v>12249.03</v>
      </c>
      <c r="I4828" s="46">
        <v>1035.03</v>
      </c>
      <c r="J4828" s="56">
        <v>553</v>
      </c>
      <c r="K4828" s="34"/>
      <c r="L4828" s="34" t="s">
        <v>61</v>
      </c>
      <c r="M4828" s="5">
        <v>45195</v>
      </c>
      <c r="N4828" s="2" t="s">
        <v>1407</v>
      </c>
      <c r="O4828" s="5" t="str">
        <f>VLOOKUP(F:F,[1]Notas!$A:$G,5,FALSE)</f>
        <v>04/10/2023</v>
      </c>
      <c r="P4828" s="2"/>
      <c r="Q4828" s="2"/>
      <c r="R4828" s="1"/>
      <c r="S4828" s="45"/>
      <c r="T4828" s="31"/>
    </row>
    <row r="4829" spans="1:20" hidden="1" x14ac:dyDescent="0.25">
      <c r="A4829" s="57">
        <v>31202998</v>
      </c>
      <c r="B4829" s="58">
        <v>45195</v>
      </c>
      <c r="C4829" s="2" t="s">
        <v>1182</v>
      </c>
      <c r="D4829" s="59" t="s">
        <v>414</v>
      </c>
      <c r="E4829" s="34" t="s">
        <v>26</v>
      </c>
      <c r="F4829" s="34">
        <v>132208</v>
      </c>
      <c r="G4829" s="1" t="s">
        <v>424</v>
      </c>
      <c r="H4829" s="46">
        <v>52021.26</v>
      </c>
      <c r="I4829" s="46">
        <v>9712.31</v>
      </c>
      <c r="J4829" s="56">
        <v>2177</v>
      </c>
      <c r="K4829" s="34"/>
      <c r="L4829" s="34" t="s">
        <v>1124</v>
      </c>
      <c r="M4829" s="5">
        <v>45195</v>
      </c>
      <c r="N4829" s="2" t="s">
        <v>1408</v>
      </c>
      <c r="O4829" s="2">
        <v>45222</v>
      </c>
      <c r="P4829" s="2"/>
      <c r="Q4829" s="2"/>
      <c r="R4829" s="1"/>
      <c r="S4829" s="45"/>
      <c r="T4829" s="31"/>
    </row>
    <row r="4830" spans="1:20" hidden="1" x14ac:dyDescent="0.25">
      <c r="A4830" s="57">
        <v>31161798</v>
      </c>
      <c r="B4830" s="58">
        <v>45195</v>
      </c>
      <c r="C4830" s="2" t="s">
        <v>1182</v>
      </c>
      <c r="D4830" s="59" t="s">
        <v>754</v>
      </c>
      <c r="E4830" s="34" t="s">
        <v>6</v>
      </c>
      <c r="F4830" s="34">
        <v>132209</v>
      </c>
      <c r="G4830" s="1" t="s">
        <v>422</v>
      </c>
      <c r="H4830" s="46">
        <v>10977.13</v>
      </c>
      <c r="I4830" s="46">
        <v>329.31</v>
      </c>
      <c r="J4830" s="56">
        <v>444</v>
      </c>
      <c r="K4830" s="34"/>
      <c r="L4830" s="34" t="s">
        <v>655</v>
      </c>
      <c r="M4830" s="5">
        <v>45195</v>
      </c>
      <c r="N4830" s="2" t="s">
        <v>1408</v>
      </c>
      <c r="O4830" s="5" t="s">
        <v>1304</v>
      </c>
      <c r="P4830" s="2"/>
      <c r="Q4830" s="2"/>
      <c r="R4830" s="1"/>
      <c r="S4830" s="45"/>
      <c r="T4830" s="31"/>
    </row>
    <row r="4831" spans="1:20" hidden="1" x14ac:dyDescent="0.25">
      <c r="A4831" s="57">
        <v>31540698</v>
      </c>
      <c r="B4831" s="58">
        <v>45196</v>
      </c>
      <c r="C4831" s="2" t="s">
        <v>1182</v>
      </c>
      <c r="D4831" s="59" t="s">
        <v>1344</v>
      </c>
      <c r="E4831" s="34" t="s">
        <v>66</v>
      </c>
      <c r="F4831" s="34">
        <v>132210</v>
      </c>
      <c r="G4831" s="1" t="s">
        <v>423</v>
      </c>
      <c r="H4831" s="46">
        <v>9329</v>
      </c>
      <c r="I4831" s="46">
        <v>961.93</v>
      </c>
      <c r="J4831" s="56">
        <v>376</v>
      </c>
      <c r="K4831" s="34"/>
      <c r="L4831" s="34" t="s">
        <v>61</v>
      </c>
      <c r="M4831" s="5">
        <v>45195</v>
      </c>
      <c r="N4831" s="2" t="s">
        <v>1407</v>
      </c>
      <c r="O4831" s="5" t="str">
        <f>VLOOKUP(F:F,[1]Notas!$A:$G,5,FALSE)</f>
        <v>10/10/2023</v>
      </c>
      <c r="P4831" s="2"/>
      <c r="Q4831" s="2"/>
      <c r="R4831" s="1"/>
      <c r="S4831" s="45"/>
      <c r="T4831" s="31"/>
    </row>
    <row r="4832" spans="1:20" hidden="1" x14ac:dyDescent="0.25">
      <c r="A4832" s="57">
        <v>31322198</v>
      </c>
      <c r="B4832" s="58">
        <v>45196</v>
      </c>
      <c r="C4832" s="2" t="s">
        <v>1182</v>
      </c>
      <c r="D4832" s="59" t="s">
        <v>1337</v>
      </c>
      <c r="E4832" s="34" t="s">
        <v>66</v>
      </c>
      <c r="F4832" s="34">
        <v>132211</v>
      </c>
      <c r="G4832" s="1" t="s">
        <v>423</v>
      </c>
      <c r="H4832" s="46">
        <v>10259</v>
      </c>
      <c r="I4832" s="46">
        <v>836.07</v>
      </c>
      <c r="J4832" s="56">
        <v>444</v>
      </c>
      <c r="K4832" s="34"/>
      <c r="L4832" s="34" t="s">
        <v>61</v>
      </c>
      <c r="M4832" s="5">
        <v>45195</v>
      </c>
      <c r="N4832" s="2" t="s">
        <v>1407</v>
      </c>
      <c r="O4832" s="5" t="str">
        <f>VLOOKUP(F:F,[1]Notas!$A:$G,5,FALSE)</f>
        <v>04/10/2023</v>
      </c>
      <c r="P4832" s="2"/>
      <c r="Q4832" s="2"/>
      <c r="R4832" s="1"/>
      <c r="S4832" s="45"/>
      <c r="T4832" s="31"/>
    </row>
    <row r="4833" spans="1:20" hidden="1" x14ac:dyDescent="0.25">
      <c r="A4833" s="57">
        <v>31323298</v>
      </c>
      <c r="B4833" s="58">
        <v>45196</v>
      </c>
      <c r="C4833" s="2" t="s">
        <v>1182</v>
      </c>
      <c r="D4833" s="59" t="s">
        <v>1347</v>
      </c>
      <c r="E4833" s="34" t="s">
        <v>66</v>
      </c>
      <c r="F4833" s="34">
        <v>132212</v>
      </c>
      <c r="G4833" s="1" t="s">
        <v>423</v>
      </c>
      <c r="H4833" s="46">
        <v>10259</v>
      </c>
      <c r="I4833" s="46">
        <v>1086.07</v>
      </c>
      <c r="J4833" s="56">
        <v>444</v>
      </c>
      <c r="K4833" s="34"/>
      <c r="L4833" s="34" t="s">
        <v>61</v>
      </c>
      <c r="M4833" s="5">
        <v>45195</v>
      </c>
      <c r="N4833" s="2" t="s">
        <v>1407</v>
      </c>
      <c r="O4833" s="5" t="str">
        <f>VLOOKUP(F:F,[1]Notas!$A:$G,5,FALSE)</f>
        <v>23/10/2023</v>
      </c>
      <c r="P4833" s="2"/>
      <c r="Q4833" s="2"/>
      <c r="R4833" s="1"/>
      <c r="S4833" s="45"/>
      <c r="T4833" s="31"/>
    </row>
    <row r="4834" spans="1:20" hidden="1" x14ac:dyDescent="0.25">
      <c r="A4834" s="57">
        <v>31148098</v>
      </c>
      <c r="B4834" s="58">
        <v>45196</v>
      </c>
      <c r="C4834" s="2" t="s">
        <v>1182</v>
      </c>
      <c r="D4834" s="59" t="s">
        <v>245</v>
      </c>
      <c r="E4834" s="34" t="s">
        <v>66</v>
      </c>
      <c r="F4834" s="34">
        <v>132213</v>
      </c>
      <c r="G4834" s="1" t="s">
        <v>423</v>
      </c>
      <c r="H4834" s="46">
        <v>7539</v>
      </c>
      <c r="I4834" s="46">
        <v>568.74</v>
      </c>
      <c r="J4834" s="56">
        <v>300</v>
      </c>
      <c r="K4834" s="34"/>
      <c r="L4834" s="34" t="s">
        <v>61</v>
      </c>
      <c r="M4834" s="5">
        <v>45195</v>
      </c>
      <c r="N4834" s="2" t="s">
        <v>1407</v>
      </c>
      <c r="O4834" s="5" t="str">
        <f>VLOOKUP(F:F,[1]Notas!$A:$G,5,FALSE)</f>
        <v>05/10/2023</v>
      </c>
      <c r="P4834" s="2"/>
      <c r="Q4834" s="2"/>
      <c r="R4834" s="1"/>
      <c r="S4834" s="45"/>
      <c r="T4834" s="31"/>
    </row>
    <row r="4835" spans="1:20" hidden="1" x14ac:dyDescent="0.25">
      <c r="A4835" s="57">
        <v>31376898</v>
      </c>
      <c r="B4835" s="58">
        <v>45195</v>
      </c>
      <c r="C4835" s="2" t="s">
        <v>1182</v>
      </c>
      <c r="D4835" s="59" t="s">
        <v>184</v>
      </c>
      <c r="E4835" s="34" t="s">
        <v>80</v>
      </c>
      <c r="F4835" s="34">
        <v>132214</v>
      </c>
      <c r="G4835" s="1" t="s">
        <v>423</v>
      </c>
      <c r="H4835" s="46">
        <v>7539</v>
      </c>
      <c r="I4835" s="46">
        <v>340.41</v>
      </c>
      <c r="J4835" s="56">
        <v>300</v>
      </c>
      <c r="K4835" s="34"/>
      <c r="L4835" s="34" t="s">
        <v>61</v>
      </c>
      <c r="M4835" s="5">
        <v>45195</v>
      </c>
      <c r="N4835" s="2" t="s">
        <v>1407</v>
      </c>
      <c r="O4835" s="5" t="str">
        <f>VLOOKUP(F:F,[1]Notas!$A:$G,5,FALSE)</f>
        <v>13/10/2023</v>
      </c>
      <c r="P4835" s="2"/>
      <c r="Q4835" s="2"/>
      <c r="R4835" s="1"/>
      <c r="S4835" s="45"/>
      <c r="T4835" s="31"/>
    </row>
    <row r="4836" spans="1:20" hidden="1" x14ac:dyDescent="0.25">
      <c r="A4836" s="57">
        <v>31249698</v>
      </c>
      <c r="B4836" s="58">
        <v>45196</v>
      </c>
      <c r="C4836" s="2" t="s">
        <v>1182</v>
      </c>
      <c r="D4836" s="59" t="s">
        <v>235</v>
      </c>
      <c r="E4836" s="34" t="s">
        <v>66</v>
      </c>
      <c r="F4836" s="34">
        <v>132215</v>
      </c>
      <c r="G4836" s="1" t="s">
        <v>423</v>
      </c>
      <c r="H4836" s="46">
        <v>10259</v>
      </c>
      <c r="I4836" s="46">
        <v>1258.0899999999999</v>
      </c>
      <c r="J4836" s="56">
        <v>444</v>
      </c>
      <c r="K4836" s="34"/>
      <c r="L4836" s="34" t="s">
        <v>61</v>
      </c>
      <c r="M4836" s="5">
        <v>45195</v>
      </c>
      <c r="N4836" s="2" t="s">
        <v>1408</v>
      </c>
      <c r="O4836" s="5" t="s">
        <v>1306</v>
      </c>
      <c r="P4836" s="2"/>
      <c r="Q4836" s="2"/>
      <c r="R4836" s="1"/>
      <c r="S4836" s="45"/>
      <c r="T4836" s="31"/>
    </row>
    <row r="4837" spans="1:20" hidden="1" x14ac:dyDescent="0.25">
      <c r="A4837" s="57">
        <v>31289798</v>
      </c>
      <c r="B4837" s="58">
        <v>45195</v>
      </c>
      <c r="C4837" s="2" t="s">
        <v>1182</v>
      </c>
      <c r="D4837" s="59" t="s">
        <v>466</v>
      </c>
      <c r="E4837" s="34" t="s">
        <v>6</v>
      </c>
      <c r="F4837" s="34">
        <v>132217</v>
      </c>
      <c r="G4837" s="1" t="s">
        <v>422</v>
      </c>
      <c r="H4837" s="46">
        <v>390000</v>
      </c>
      <c r="I4837" s="46">
        <v>8000</v>
      </c>
      <c r="J4837" s="56">
        <v>15185</v>
      </c>
      <c r="K4837" s="34"/>
      <c r="L4837" s="34" t="s">
        <v>800</v>
      </c>
      <c r="M4837" s="5">
        <v>45195</v>
      </c>
      <c r="N4837" s="2" t="s">
        <v>1408</v>
      </c>
      <c r="O4837" s="5">
        <v>45198</v>
      </c>
      <c r="P4837" s="2"/>
      <c r="Q4837" s="2"/>
      <c r="R4837" s="1"/>
      <c r="S4837" s="45"/>
      <c r="T4837" s="31"/>
    </row>
    <row r="4838" spans="1:20" hidden="1" x14ac:dyDescent="0.25">
      <c r="A4838" s="57">
        <v>31117198</v>
      </c>
      <c r="B4838" s="58">
        <v>45196</v>
      </c>
      <c r="C4838" s="2" t="s">
        <v>1182</v>
      </c>
      <c r="D4838" s="59" t="s">
        <v>241</v>
      </c>
      <c r="E4838" s="34" t="s">
        <v>66</v>
      </c>
      <c r="F4838" s="34">
        <v>132221</v>
      </c>
      <c r="G4838" s="1" t="s">
        <v>423</v>
      </c>
      <c r="H4838" s="46">
        <v>7539</v>
      </c>
      <c r="I4838" s="46">
        <v>818.74</v>
      </c>
      <c r="J4838" s="56">
        <v>300</v>
      </c>
      <c r="K4838" s="34"/>
      <c r="L4838" s="34" t="s">
        <v>61</v>
      </c>
      <c r="M4838" s="5">
        <v>45195</v>
      </c>
      <c r="N4838" s="2" t="s">
        <v>1407</v>
      </c>
      <c r="O4838" s="5" t="str">
        <f>VLOOKUP(F:F,[1]Notas!$A:$G,5,FALSE)</f>
        <v>04/10/2023</v>
      </c>
      <c r="P4838" s="2"/>
      <c r="Q4838" s="2"/>
      <c r="R4838" s="1"/>
      <c r="S4838" s="45"/>
      <c r="T4838" s="31"/>
    </row>
    <row r="4839" spans="1:20" hidden="1" x14ac:dyDescent="0.25">
      <c r="A4839" s="57">
        <v>31121198</v>
      </c>
      <c r="B4839" s="58">
        <v>45196</v>
      </c>
      <c r="C4839" s="2" t="s">
        <v>1182</v>
      </c>
      <c r="D4839" s="59" t="s">
        <v>568</v>
      </c>
      <c r="E4839" s="34" t="s">
        <v>60</v>
      </c>
      <c r="F4839" s="34">
        <v>132222</v>
      </c>
      <c r="G4839" s="1" t="s">
        <v>423</v>
      </c>
      <c r="H4839" s="46">
        <v>33899.22</v>
      </c>
      <c r="I4839" s="46">
        <v>2169.11</v>
      </c>
      <c r="J4839" s="56">
        <v>1154</v>
      </c>
      <c r="K4839" s="34"/>
      <c r="L4839" s="34" t="s">
        <v>61</v>
      </c>
      <c r="M4839" s="5">
        <v>45195</v>
      </c>
      <c r="N4839" s="2" t="s">
        <v>1407</v>
      </c>
      <c r="O4839" s="5" t="str">
        <f>VLOOKUP(F:F,[1]Notas!$A:$G,5,FALSE)</f>
        <v>23/10/2023</v>
      </c>
      <c r="P4839" s="2"/>
      <c r="Q4839" s="2"/>
      <c r="R4839" s="1"/>
      <c r="S4839" s="45"/>
      <c r="T4839" s="31"/>
    </row>
    <row r="4840" spans="1:20" hidden="1" x14ac:dyDescent="0.25">
      <c r="A4840" s="57">
        <v>31310498</v>
      </c>
      <c r="B4840" s="58">
        <v>45196</v>
      </c>
      <c r="C4840" s="2" t="s">
        <v>1182</v>
      </c>
      <c r="D4840" s="59" t="s">
        <v>62</v>
      </c>
      <c r="E4840" s="34" t="s">
        <v>60</v>
      </c>
      <c r="F4840" s="34">
        <v>132223</v>
      </c>
      <c r="G4840" s="1" t="s">
        <v>423</v>
      </c>
      <c r="H4840" s="46">
        <v>8759</v>
      </c>
      <c r="I4840" s="46">
        <v>694.81</v>
      </c>
      <c r="J4840" s="56">
        <v>374</v>
      </c>
      <c r="K4840" s="34"/>
      <c r="L4840" s="34" t="s">
        <v>61</v>
      </c>
      <c r="M4840" s="5">
        <v>45195</v>
      </c>
      <c r="N4840" s="2" t="s">
        <v>1407</v>
      </c>
      <c r="O4840" s="5" t="str">
        <f>VLOOKUP(F:F,[1]Notas!$A:$G,5,FALSE)</f>
        <v>11/10/2023</v>
      </c>
      <c r="P4840" s="2"/>
      <c r="Q4840" s="2"/>
      <c r="R4840" s="1"/>
      <c r="S4840" s="45"/>
      <c r="T4840" s="31"/>
    </row>
    <row r="4841" spans="1:20" hidden="1" x14ac:dyDescent="0.25">
      <c r="A4841" s="57">
        <v>31324398</v>
      </c>
      <c r="B4841" s="58">
        <v>45196</v>
      </c>
      <c r="C4841" s="2" t="s">
        <v>1182</v>
      </c>
      <c r="D4841" s="59" t="s">
        <v>1347</v>
      </c>
      <c r="E4841" s="34" t="s">
        <v>66</v>
      </c>
      <c r="F4841" s="34">
        <v>132224</v>
      </c>
      <c r="G4841" s="1" t="s">
        <v>423</v>
      </c>
      <c r="H4841" s="46">
        <v>10259</v>
      </c>
      <c r="I4841" s="46">
        <v>1086.07</v>
      </c>
      <c r="J4841" s="56">
        <v>444</v>
      </c>
      <c r="K4841" s="34"/>
      <c r="L4841" s="34" t="s">
        <v>61</v>
      </c>
      <c r="M4841" s="5">
        <v>45195</v>
      </c>
      <c r="N4841" s="2" t="s">
        <v>1407</v>
      </c>
      <c r="O4841" s="5" t="str">
        <f>VLOOKUP(F:F,[1]Notas!$A:$G,5,FALSE)</f>
        <v>23/10/2023</v>
      </c>
      <c r="P4841" s="2"/>
      <c r="Q4841" s="2"/>
      <c r="R4841" s="1"/>
      <c r="S4841" s="45"/>
      <c r="T4841" s="31"/>
    </row>
    <row r="4842" spans="1:20" hidden="1" x14ac:dyDescent="0.25">
      <c r="A4842" s="57">
        <v>31320398</v>
      </c>
      <c r="B4842" s="58">
        <v>45196</v>
      </c>
      <c r="C4842" s="2" t="s">
        <v>1182</v>
      </c>
      <c r="D4842" s="59" t="s">
        <v>174</v>
      </c>
      <c r="E4842" s="34" t="s">
        <v>60</v>
      </c>
      <c r="F4842" s="34">
        <v>132226</v>
      </c>
      <c r="G4842" s="1" t="s">
        <v>423</v>
      </c>
      <c r="H4842" s="46">
        <v>12249</v>
      </c>
      <c r="I4842" s="46">
        <v>1021.11</v>
      </c>
      <c r="J4842" s="56">
        <v>553</v>
      </c>
      <c r="K4842" s="34"/>
      <c r="L4842" s="34" t="s">
        <v>61</v>
      </c>
      <c r="M4842" s="5">
        <v>45195</v>
      </c>
      <c r="N4842" s="2" t="s">
        <v>1407</v>
      </c>
      <c r="O4842" s="5" t="str">
        <f>VLOOKUP(F:F,[1]Notas!$A:$G,5,FALSE)</f>
        <v>23/10/2023</v>
      </c>
      <c r="P4842" s="2"/>
      <c r="Q4842" s="2"/>
      <c r="R4842" s="1"/>
      <c r="S4842" s="45"/>
      <c r="T4842" s="31"/>
    </row>
    <row r="4843" spans="1:20" hidden="1" x14ac:dyDescent="0.25">
      <c r="A4843" s="57">
        <v>31248798</v>
      </c>
      <c r="B4843" s="58">
        <v>45196</v>
      </c>
      <c r="C4843" s="2" t="s">
        <v>1182</v>
      </c>
      <c r="D4843" s="59" t="s">
        <v>235</v>
      </c>
      <c r="E4843" s="34" t="s">
        <v>66</v>
      </c>
      <c r="F4843" s="34">
        <v>132227</v>
      </c>
      <c r="G4843" s="1" t="s">
        <v>423</v>
      </c>
      <c r="H4843" s="46">
        <v>5579</v>
      </c>
      <c r="I4843" s="46">
        <v>1258.0899999999999</v>
      </c>
      <c r="J4843" s="56">
        <v>226</v>
      </c>
      <c r="K4843" s="34"/>
      <c r="L4843" s="34" t="s">
        <v>61</v>
      </c>
      <c r="M4843" s="5">
        <v>45195</v>
      </c>
      <c r="N4843" s="2" t="s">
        <v>1408</v>
      </c>
      <c r="O4843" s="5" t="s">
        <v>1306</v>
      </c>
      <c r="P4843" s="2"/>
      <c r="Q4843" s="2"/>
      <c r="R4843" s="1"/>
      <c r="S4843" s="45"/>
      <c r="T4843" s="31"/>
    </row>
    <row r="4844" spans="1:20" hidden="1" x14ac:dyDescent="0.25">
      <c r="A4844" s="57">
        <v>31080798</v>
      </c>
      <c r="B4844" s="58">
        <v>45195</v>
      </c>
      <c r="C4844" s="2" t="s">
        <v>1182</v>
      </c>
      <c r="D4844" s="59" t="s">
        <v>1331</v>
      </c>
      <c r="E4844" s="34" t="s">
        <v>66</v>
      </c>
      <c r="F4844" s="34">
        <v>132228</v>
      </c>
      <c r="G4844" s="1" t="s">
        <v>423</v>
      </c>
      <c r="H4844" s="46">
        <v>16949</v>
      </c>
      <c r="I4844" s="46">
        <v>1696.1</v>
      </c>
      <c r="J4844" s="56">
        <v>776</v>
      </c>
      <c r="K4844" s="34"/>
      <c r="L4844" s="34" t="s">
        <v>61</v>
      </c>
      <c r="M4844" s="5">
        <v>45195</v>
      </c>
      <c r="N4844" s="2" t="s">
        <v>1407</v>
      </c>
      <c r="O4844" s="5" t="str">
        <f>VLOOKUP(F:F,[1]Notas!$A:$G,5,FALSE)</f>
        <v>04/10/2023</v>
      </c>
      <c r="P4844" s="2"/>
      <c r="Q4844" s="2"/>
      <c r="R4844" s="1"/>
      <c r="S4844" s="45"/>
      <c r="T4844" s="31"/>
    </row>
    <row r="4845" spans="1:20" hidden="1" x14ac:dyDescent="0.25">
      <c r="A4845" s="57">
        <v>31306598</v>
      </c>
      <c r="B4845" s="58">
        <v>45195</v>
      </c>
      <c r="C4845" s="2" t="s">
        <v>1182</v>
      </c>
      <c r="D4845" s="59" t="s">
        <v>327</v>
      </c>
      <c r="E4845" s="34" t="s">
        <v>60</v>
      </c>
      <c r="F4845" s="34">
        <v>132229</v>
      </c>
      <c r="G4845" s="1" t="s">
        <v>423</v>
      </c>
      <c r="H4845" s="46">
        <v>25878</v>
      </c>
      <c r="I4845" s="46">
        <v>2156.5</v>
      </c>
      <c r="J4845" s="56">
        <v>1174</v>
      </c>
      <c r="K4845" s="34"/>
      <c r="L4845" s="34" t="s">
        <v>61</v>
      </c>
      <c r="M4845" s="5">
        <v>45195</v>
      </c>
      <c r="N4845" s="2" t="s">
        <v>1407</v>
      </c>
      <c r="O4845" s="5" t="str">
        <f>VLOOKUP(F:F,[1]Notas!$A:$G,5,FALSE)</f>
        <v>23/10/2023</v>
      </c>
      <c r="P4845" s="2"/>
      <c r="Q4845" s="2"/>
      <c r="R4845" s="1"/>
      <c r="S4845" s="45"/>
      <c r="T4845" s="31"/>
    </row>
    <row r="4846" spans="1:20" hidden="1" x14ac:dyDescent="0.25">
      <c r="A4846" s="57">
        <v>31460798</v>
      </c>
      <c r="B4846" s="58">
        <v>45196</v>
      </c>
      <c r="C4846" s="2" t="s">
        <v>1182</v>
      </c>
      <c r="D4846" s="59" t="s">
        <v>63</v>
      </c>
      <c r="E4846" s="34" t="s">
        <v>24</v>
      </c>
      <c r="F4846" s="34">
        <v>132230</v>
      </c>
      <c r="G4846" s="1" t="s">
        <v>423</v>
      </c>
      <c r="H4846" s="46">
        <v>12249</v>
      </c>
      <c r="I4846" s="46">
        <v>613.58000000000004</v>
      </c>
      <c r="J4846" s="56">
        <v>553</v>
      </c>
      <c r="K4846" s="34"/>
      <c r="L4846" s="34" t="s">
        <v>61</v>
      </c>
      <c r="M4846" s="5">
        <v>45195</v>
      </c>
      <c r="N4846" s="2" t="s">
        <v>1407</v>
      </c>
      <c r="O4846" s="5" t="str">
        <f>VLOOKUP(F:F,[1]Notas!$A:$G,5,FALSE)</f>
        <v>11/10/2023</v>
      </c>
      <c r="P4846" s="2"/>
      <c r="Q4846" s="2"/>
      <c r="R4846" s="1"/>
      <c r="S4846" s="45"/>
      <c r="T4846" s="31"/>
    </row>
    <row r="4847" spans="1:20" hidden="1" x14ac:dyDescent="0.25">
      <c r="A4847" s="57">
        <v>31518498</v>
      </c>
      <c r="B4847" s="58">
        <v>45196</v>
      </c>
      <c r="C4847" s="2" t="s">
        <v>1182</v>
      </c>
      <c r="D4847" s="59" t="s">
        <v>270</v>
      </c>
      <c r="E4847" s="34" t="s">
        <v>24</v>
      </c>
      <c r="F4847" s="34">
        <v>132231</v>
      </c>
      <c r="G4847" s="1" t="s">
        <v>423</v>
      </c>
      <c r="H4847" s="46">
        <v>15219</v>
      </c>
      <c r="I4847" s="46">
        <v>977.52</v>
      </c>
      <c r="J4847" s="56">
        <v>704</v>
      </c>
      <c r="K4847" s="34"/>
      <c r="L4847" s="34" t="s">
        <v>61</v>
      </c>
      <c r="M4847" s="5">
        <v>45195</v>
      </c>
      <c r="N4847" s="2" t="s">
        <v>1407</v>
      </c>
      <c r="O4847" s="5" t="str">
        <f>VLOOKUP(F:F,[1]Notas!$A:$G,5,FALSE)</f>
        <v>17/10/2023</v>
      </c>
      <c r="P4847" s="2"/>
      <c r="Q4847" s="2"/>
      <c r="R4847" s="1"/>
      <c r="S4847" s="45"/>
      <c r="T4847" s="31"/>
    </row>
    <row r="4848" spans="1:20" hidden="1" x14ac:dyDescent="0.25">
      <c r="A4848" s="57">
        <v>31440098</v>
      </c>
      <c r="B4848" s="58">
        <v>45196</v>
      </c>
      <c r="C4848" s="2" t="s">
        <v>1182</v>
      </c>
      <c r="D4848" s="59" t="s">
        <v>1342</v>
      </c>
      <c r="E4848" s="34" t="s">
        <v>80</v>
      </c>
      <c r="F4848" s="34">
        <v>132232</v>
      </c>
      <c r="G4848" s="1" t="s">
        <v>423</v>
      </c>
      <c r="H4848" s="46">
        <v>5579</v>
      </c>
      <c r="I4848" s="46">
        <v>261.42</v>
      </c>
      <c r="J4848" s="56">
        <v>226</v>
      </c>
      <c r="K4848" s="34"/>
      <c r="L4848" s="34" t="s">
        <v>61</v>
      </c>
      <c r="M4848" s="5">
        <v>45195</v>
      </c>
      <c r="N4848" s="2" t="s">
        <v>1407</v>
      </c>
      <c r="O4848" s="5" t="str">
        <f>VLOOKUP(F:F,[1]Notas!$A:$G,5,FALSE)</f>
        <v>12/10/2023</v>
      </c>
      <c r="P4848" s="2"/>
      <c r="Q4848" s="2"/>
      <c r="R4848" s="1"/>
      <c r="S4848" s="45"/>
      <c r="T4848" s="31"/>
    </row>
    <row r="4849" spans="1:20" hidden="1" x14ac:dyDescent="0.25">
      <c r="A4849" s="57">
        <v>31377098</v>
      </c>
      <c r="B4849" s="58">
        <v>45195</v>
      </c>
      <c r="C4849" s="2" t="s">
        <v>1182</v>
      </c>
      <c r="D4849" s="59" t="s">
        <v>235</v>
      </c>
      <c r="E4849" s="34" t="s">
        <v>66</v>
      </c>
      <c r="F4849" s="34">
        <v>132233</v>
      </c>
      <c r="G4849" s="1" t="s">
        <v>423</v>
      </c>
      <c r="H4849" s="46">
        <v>21109</v>
      </c>
      <c r="I4849" s="46">
        <v>1838.66</v>
      </c>
      <c r="J4849" s="56">
        <v>990</v>
      </c>
      <c r="K4849" s="34"/>
      <c r="L4849" s="34" t="s">
        <v>61</v>
      </c>
      <c r="M4849" s="5">
        <v>45195</v>
      </c>
      <c r="N4849" s="2" t="s">
        <v>1408</v>
      </c>
      <c r="O4849" s="5" t="s">
        <v>1306</v>
      </c>
      <c r="P4849" s="2"/>
      <c r="Q4849" s="2"/>
      <c r="R4849" s="1"/>
      <c r="S4849" s="45"/>
      <c r="T4849" s="31"/>
    </row>
    <row r="4850" spans="1:20" hidden="1" x14ac:dyDescent="0.25">
      <c r="A4850" s="57">
        <v>31574598</v>
      </c>
      <c r="B4850" s="58">
        <v>45196</v>
      </c>
      <c r="C4850" s="2" t="s">
        <v>1182</v>
      </c>
      <c r="D4850" s="59" t="s">
        <v>578</v>
      </c>
      <c r="E4850" s="34" t="s">
        <v>13</v>
      </c>
      <c r="F4850" s="34">
        <v>132234</v>
      </c>
      <c r="G4850" s="1" t="s">
        <v>423</v>
      </c>
      <c r="H4850" s="46">
        <v>11459</v>
      </c>
      <c r="I4850" s="46">
        <v>704.28</v>
      </c>
      <c r="J4850" s="56">
        <v>517</v>
      </c>
      <c r="K4850" s="34"/>
      <c r="L4850" s="34" t="s">
        <v>61</v>
      </c>
      <c r="M4850" s="5">
        <v>45195</v>
      </c>
      <c r="N4850" s="2" t="s">
        <v>1407</v>
      </c>
      <c r="O4850" s="5" t="str">
        <f>VLOOKUP(F:F,[1]Notas!$A:$G,5,FALSE)</f>
        <v>16/10/2023</v>
      </c>
      <c r="P4850" s="2"/>
      <c r="Q4850" s="2"/>
      <c r="R4850" s="1"/>
      <c r="S4850" s="45"/>
      <c r="T4850" s="31"/>
    </row>
    <row r="4851" spans="1:20" hidden="1" x14ac:dyDescent="0.25">
      <c r="A4851" s="57">
        <v>31148798</v>
      </c>
      <c r="B4851" s="58">
        <v>45196</v>
      </c>
      <c r="C4851" s="2" t="s">
        <v>1182</v>
      </c>
      <c r="D4851" s="59" t="s">
        <v>225</v>
      </c>
      <c r="E4851" s="34" t="s">
        <v>66</v>
      </c>
      <c r="F4851" s="34">
        <v>132235</v>
      </c>
      <c r="G4851" s="1" t="s">
        <v>423</v>
      </c>
      <c r="H4851" s="46">
        <v>9319</v>
      </c>
      <c r="I4851" s="46">
        <v>773.6</v>
      </c>
      <c r="J4851" s="56">
        <v>410</v>
      </c>
      <c r="K4851" s="34"/>
      <c r="L4851" s="34" t="s">
        <v>61</v>
      </c>
      <c r="M4851" s="5">
        <v>45195</v>
      </c>
      <c r="N4851" s="2" t="s">
        <v>1408</v>
      </c>
      <c r="O4851" s="5" t="s">
        <v>1306</v>
      </c>
      <c r="P4851" s="2"/>
      <c r="Q4851" s="2"/>
      <c r="R4851" s="1"/>
      <c r="S4851" s="45"/>
      <c r="T4851" s="31"/>
    </row>
    <row r="4852" spans="1:20" hidden="1" x14ac:dyDescent="0.25">
      <c r="A4852" s="57">
        <v>31356198</v>
      </c>
      <c r="B4852" s="58">
        <v>45196</v>
      </c>
      <c r="C4852" s="2" t="s">
        <v>1182</v>
      </c>
      <c r="D4852" s="59" t="s">
        <v>768</v>
      </c>
      <c r="E4852" s="34" t="s">
        <v>80</v>
      </c>
      <c r="F4852" s="34">
        <v>132236</v>
      </c>
      <c r="G4852" s="1" t="s">
        <v>423</v>
      </c>
      <c r="H4852" s="46">
        <v>11459</v>
      </c>
      <c r="I4852" s="46">
        <v>577.66</v>
      </c>
      <c r="J4852" s="56">
        <v>517</v>
      </c>
      <c r="K4852" s="34"/>
      <c r="L4852" s="34" t="s">
        <v>61</v>
      </c>
      <c r="M4852" s="5">
        <v>45195</v>
      </c>
      <c r="N4852" s="2" t="s">
        <v>1407</v>
      </c>
      <c r="O4852" s="5" t="str">
        <f>VLOOKUP(F:F,[1]Notas!$A:$G,5,FALSE)</f>
        <v>16/10/2023</v>
      </c>
      <c r="P4852" s="2"/>
      <c r="Q4852" s="2"/>
      <c r="R4852" s="1"/>
      <c r="S4852" s="45"/>
      <c r="T4852" s="31"/>
    </row>
    <row r="4853" spans="1:20" hidden="1" x14ac:dyDescent="0.25">
      <c r="A4853" s="57">
        <v>31400398</v>
      </c>
      <c r="B4853" s="58">
        <v>45196</v>
      </c>
      <c r="C4853" s="2" t="s">
        <v>1182</v>
      </c>
      <c r="D4853" s="59" t="s">
        <v>116</v>
      </c>
      <c r="E4853" s="34" t="s">
        <v>13</v>
      </c>
      <c r="F4853" s="34">
        <v>132237</v>
      </c>
      <c r="G4853" s="1" t="s">
        <v>423</v>
      </c>
      <c r="H4853" s="46">
        <v>7539</v>
      </c>
      <c r="I4853" s="46">
        <v>413.87</v>
      </c>
      <c r="J4853" s="56">
        <v>300</v>
      </c>
      <c r="K4853" s="34"/>
      <c r="L4853" s="34" t="s">
        <v>61</v>
      </c>
      <c r="M4853" s="5">
        <v>45195</v>
      </c>
      <c r="N4853" s="2" t="s">
        <v>1407</v>
      </c>
      <c r="O4853" s="5" t="str">
        <f>VLOOKUP(F:F,[1]Notas!$A:$G,5,FALSE)</f>
        <v>16/10/2023</v>
      </c>
      <c r="P4853" s="2"/>
      <c r="Q4853" s="2"/>
      <c r="R4853" s="1"/>
      <c r="S4853" s="45"/>
      <c r="T4853" s="31"/>
    </row>
    <row r="4854" spans="1:20" hidden="1" x14ac:dyDescent="0.25">
      <c r="A4854" s="57">
        <v>31465998</v>
      </c>
      <c r="B4854" s="58">
        <v>45196</v>
      </c>
      <c r="C4854" s="2" t="s">
        <v>1182</v>
      </c>
      <c r="D4854" s="59" t="s">
        <v>62</v>
      </c>
      <c r="E4854" s="34" t="s">
        <v>60</v>
      </c>
      <c r="F4854" s="34">
        <v>132238</v>
      </c>
      <c r="G4854" s="1" t="s">
        <v>423</v>
      </c>
      <c r="H4854" s="46">
        <v>16559</v>
      </c>
      <c r="I4854" s="46">
        <v>1363.64</v>
      </c>
      <c r="J4854" s="56">
        <v>739</v>
      </c>
      <c r="K4854" s="34"/>
      <c r="L4854" s="34" t="s">
        <v>61</v>
      </c>
      <c r="M4854" s="5">
        <v>45195</v>
      </c>
      <c r="N4854" s="2" t="s">
        <v>1407</v>
      </c>
      <c r="O4854" s="5" t="str">
        <f>VLOOKUP(F:F,[1]Notas!$A:$G,5,FALSE)</f>
        <v>24/10/2023</v>
      </c>
      <c r="P4854" s="2"/>
      <c r="Q4854" s="2"/>
      <c r="R4854" s="1"/>
      <c r="S4854" s="45"/>
      <c r="T4854" s="31"/>
    </row>
    <row r="4855" spans="1:20" hidden="1" x14ac:dyDescent="0.25">
      <c r="A4855" s="57">
        <v>31389698</v>
      </c>
      <c r="B4855" s="58">
        <v>45196</v>
      </c>
      <c r="C4855" s="2" t="s">
        <v>1182</v>
      </c>
      <c r="D4855" s="59" t="s">
        <v>62</v>
      </c>
      <c r="E4855" s="34" t="s">
        <v>60</v>
      </c>
      <c r="F4855" s="34">
        <v>132239</v>
      </c>
      <c r="G4855" s="1" t="s">
        <v>423</v>
      </c>
      <c r="H4855" s="46">
        <v>14639</v>
      </c>
      <c r="I4855" s="46">
        <v>1183.81</v>
      </c>
      <c r="J4855" s="56">
        <v>640</v>
      </c>
      <c r="K4855" s="34"/>
      <c r="L4855" s="34" t="s">
        <v>61</v>
      </c>
      <c r="M4855" s="5">
        <v>45195</v>
      </c>
      <c r="N4855" s="2" t="s">
        <v>1407</v>
      </c>
      <c r="O4855" s="5" t="str">
        <f>VLOOKUP(F:F,[1]Notas!$A:$G,5,FALSE)</f>
        <v>23/10/2023</v>
      </c>
      <c r="P4855" s="2"/>
      <c r="Q4855" s="2"/>
      <c r="R4855" s="1"/>
      <c r="S4855" s="45"/>
      <c r="T4855" s="31"/>
    </row>
    <row r="4856" spans="1:20" hidden="1" x14ac:dyDescent="0.25">
      <c r="A4856" s="57">
        <v>31336498</v>
      </c>
      <c r="B4856" s="58">
        <v>45196</v>
      </c>
      <c r="C4856" s="2" t="s">
        <v>1182</v>
      </c>
      <c r="D4856" s="59" t="s">
        <v>929</v>
      </c>
      <c r="E4856" s="34" t="s">
        <v>80</v>
      </c>
      <c r="F4856" s="34">
        <v>132240</v>
      </c>
      <c r="G4856" s="1" t="s">
        <v>423</v>
      </c>
      <c r="H4856" s="46">
        <v>5069</v>
      </c>
      <c r="I4856" s="46">
        <v>221.89</v>
      </c>
      <c r="J4856" s="56">
        <v>192</v>
      </c>
      <c r="K4856" s="34"/>
      <c r="L4856" s="34" t="s">
        <v>61</v>
      </c>
      <c r="M4856" s="5">
        <v>45195</v>
      </c>
      <c r="N4856" s="2" t="s">
        <v>1407</v>
      </c>
      <c r="O4856" s="5" t="str">
        <f>VLOOKUP(F:F,[1]Notas!$A:$G,5,FALSE)</f>
        <v>13/10/2023</v>
      </c>
      <c r="P4856" s="2"/>
      <c r="Q4856" s="2"/>
      <c r="R4856" s="1"/>
      <c r="S4856" s="45"/>
      <c r="T4856" s="31"/>
    </row>
    <row r="4857" spans="1:20" hidden="1" x14ac:dyDescent="0.25">
      <c r="A4857" s="57">
        <v>31191398</v>
      </c>
      <c r="B4857" s="58">
        <v>45195</v>
      </c>
      <c r="C4857" s="2" t="s">
        <v>1182</v>
      </c>
      <c r="D4857" s="59" t="s">
        <v>1332</v>
      </c>
      <c r="E4857" s="34" t="s">
        <v>24</v>
      </c>
      <c r="F4857" s="34">
        <v>132241</v>
      </c>
      <c r="G4857" s="1" t="s">
        <v>423</v>
      </c>
      <c r="H4857" s="46">
        <v>17729</v>
      </c>
      <c r="I4857" s="46">
        <v>1124.06</v>
      </c>
      <c r="J4857" s="56">
        <v>810</v>
      </c>
      <c r="K4857" s="34"/>
      <c r="L4857" s="34" t="s">
        <v>61</v>
      </c>
      <c r="M4857" s="5">
        <v>45195</v>
      </c>
      <c r="N4857" s="2" t="s">
        <v>1407</v>
      </c>
      <c r="O4857" s="5" t="str">
        <f>VLOOKUP(F:F,[1]Notas!$A:$G,5,FALSE)</f>
        <v>14/10/2023</v>
      </c>
      <c r="P4857" s="2"/>
      <c r="Q4857" s="2"/>
      <c r="R4857" s="1"/>
      <c r="S4857" s="45"/>
      <c r="T4857" s="31"/>
    </row>
    <row r="4858" spans="1:20" hidden="1" x14ac:dyDescent="0.25">
      <c r="A4858" s="57">
        <v>31319098</v>
      </c>
      <c r="B4858" s="58">
        <v>45195</v>
      </c>
      <c r="C4858" s="2" t="s">
        <v>1182</v>
      </c>
      <c r="D4858" s="59" t="s">
        <v>603</v>
      </c>
      <c r="E4858" s="34" t="s">
        <v>66</v>
      </c>
      <c r="F4858" s="34">
        <v>132242</v>
      </c>
      <c r="G4858" s="1" t="s">
        <v>423</v>
      </c>
      <c r="H4858" s="46">
        <v>16949</v>
      </c>
      <c r="I4858" s="46">
        <v>1696.1</v>
      </c>
      <c r="J4858" s="56">
        <v>776</v>
      </c>
      <c r="K4858" s="34"/>
      <c r="L4858" s="34" t="s">
        <v>61</v>
      </c>
      <c r="M4858" s="5">
        <v>45195</v>
      </c>
      <c r="N4858" s="2" t="s">
        <v>1407</v>
      </c>
      <c r="O4858" s="5" t="str">
        <f>VLOOKUP(F:F,[1]Notas!$A:$G,5,FALSE)</f>
        <v>20/10/2023</v>
      </c>
      <c r="P4858" s="2"/>
      <c r="Q4858" s="2"/>
      <c r="R4858" s="1"/>
      <c r="S4858" s="45"/>
      <c r="T4858" s="31"/>
    </row>
    <row r="4859" spans="1:20" hidden="1" x14ac:dyDescent="0.25">
      <c r="A4859" s="57">
        <v>31488198</v>
      </c>
      <c r="B4859" s="58">
        <v>45195</v>
      </c>
      <c r="C4859" s="2" t="s">
        <v>1182</v>
      </c>
      <c r="D4859" s="59" t="s">
        <v>313</v>
      </c>
      <c r="E4859" s="34" t="s">
        <v>13</v>
      </c>
      <c r="F4859" s="34">
        <v>132243</v>
      </c>
      <c r="G4859" s="1" t="s">
        <v>423</v>
      </c>
      <c r="H4859" s="46">
        <v>6209</v>
      </c>
      <c r="I4859" s="46">
        <v>362</v>
      </c>
      <c r="J4859" s="56">
        <v>262</v>
      </c>
      <c r="K4859" s="34"/>
      <c r="L4859" s="34" t="s">
        <v>61</v>
      </c>
      <c r="M4859" s="5">
        <v>45195</v>
      </c>
      <c r="N4859" s="2" t="s">
        <v>1407</v>
      </c>
      <c r="O4859" s="5" t="str">
        <f>VLOOKUP(F:F,[1]Notas!$A:$G,5,FALSE)</f>
        <v>25/10/2023</v>
      </c>
      <c r="P4859" s="2"/>
      <c r="Q4859" s="2"/>
      <c r="R4859" s="1"/>
      <c r="S4859" s="45"/>
      <c r="T4859" s="31"/>
    </row>
    <row r="4860" spans="1:20" hidden="1" x14ac:dyDescent="0.25">
      <c r="A4860" s="57">
        <v>31346298</v>
      </c>
      <c r="B4860" s="58">
        <v>45196</v>
      </c>
      <c r="C4860" s="2" t="s">
        <v>1182</v>
      </c>
      <c r="D4860" s="59" t="s">
        <v>139</v>
      </c>
      <c r="E4860" s="34" t="s">
        <v>24</v>
      </c>
      <c r="F4860" s="34">
        <v>132244</v>
      </c>
      <c r="G4860" s="1" t="s">
        <v>423</v>
      </c>
      <c r="H4860" s="46">
        <v>8759</v>
      </c>
      <c r="I4860" s="46">
        <v>524.76</v>
      </c>
      <c r="J4860" s="56">
        <v>374</v>
      </c>
      <c r="K4860" s="34"/>
      <c r="L4860" s="34" t="s">
        <v>61</v>
      </c>
      <c r="M4860" s="5">
        <v>45195</v>
      </c>
      <c r="N4860" s="2" t="s">
        <v>1407</v>
      </c>
      <c r="O4860" s="5" t="str">
        <f>VLOOKUP(F:F,[1]Notas!$A:$G,5,FALSE)</f>
        <v>17/10/2023</v>
      </c>
      <c r="P4860" s="2"/>
      <c r="Q4860" s="2"/>
      <c r="R4860" s="1"/>
      <c r="S4860" s="45"/>
      <c r="T4860" s="31"/>
    </row>
    <row r="4861" spans="1:20" hidden="1" x14ac:dyDescent="0.25">
      <c r="A4861" s="57">
        <v>31346398</v>
      </c>
      <c r="B4861" s="58">
        <v>45196</v>
      </c>
      <c r="C4861" s="2" t="s">
        <v>1182</v>
      </c>
      <c r="D4861" s="59" t="s">
        <v>139</v>
      </c>
      <c r="E4861" s="34" t="s">
        <v>24</v>
      </c>
      <c r="F4861" s="34">
        <v>132245</v>
      </c>
      <c r="G4861" s="1" t="s">
        <v>423</v>
      </c>
      <c r="H4861" s="46">
        <v>16949</v>
      </c>
      <c r="I4861" s="46">
        <v>1073.3499999999999</v>
      </c>
      <c r="J4861" s="56">
        <v>776</v>
      </c>
      <c r="K4861" s="34"/>
      <c r="L4861" s="34" t="s">
        <v>61</v>
      </c>
      <c r="M4861" s="5">
        <v>45195</v>
      </c>
      <c r="N4861" s="2" t="s">
        <v>1407</v>
      </c>
      <c r="O4861" s="5" t="str">
        <f>VLOOKUP(F:F,[1]Notas!$A:$G,5,FALSE)</f>
        <v>17/10/2023</v>
      </c>
      <c r="P4861" s="2"/>
      <c r="Q4861" s="2"/>
      <c r="R4861" s="1"/>
      <c r="S4861" s="45"/>
      <c r="T4861" s="31"/>
    </row>
    <row r="4862" spans="1:20" hidden="1" x14ac:dyDescent="0.25">
      <c r="A4862" s="57">
        <v>31188698</v>
      </c>
      <c r="B4862" s="58">
        <v>45196</v>
      </c>
      <c r="C4862" s="2" t="s">
        <v>1182</v>
      </c>
      <c r="D4862" s="59" t="s">
        <v>952</v>
      </c>
      <c r="E4862" s="34" t="s">
        <v>80</v>
      </c>
      <c r="F4862" s="34">
        <v>132246</v>
      </c>
      <c r="G4862" s="1" t="s">
        <v>423</v>
      </c>
      <c r="H4862" s="46">
        <v>8109</v>
      </c>
      <c r="I4862" s="46">
        <v>602.36</v>
      </c>
      <c r="J4862" s="56">
        <v>303</v>
      </c>
      <c r="K4862" s="34"/>
      <c r="L4862" s="34" t="s">
        <v>61</v>
      </c>
      <c r="M4862" s="5">
        <v>45195</v>
      </c>
      <c r="N4862" s="2" t="s">
        <v>1407</v>
      </c>
      <c r="O4862" s="5" t="str">
        <f>VLOOKUP(F:F,[1]Notas!$A:$G,5,FALSE)</f>
        <v>16/10/2023</v>
      </c>
      <c r="P4862" s="2"/>
      <c r="Q4862" s="2"/>
      <c r="R4862" s="1"/>
      <c r="S4862" s="45"/>
      <c r="T4862" s="31"/>
    </row>
    <row r="4863" spans="1:20" hidden="1" x14ac:dyDescent="0.25">
      <c r="A4863" s="57">
        <v>31283898</v>
      </c>
      <c r="B4863" s="58">
        <v>45196</v>
      </c>
      <c r="C4863" s="2" t="s">
        <v>1182</v>
      </c>
      <c r="D4863" s="59" t="s">
        <v>12</v>
      </c>
      <c r="E4863" s="34" t="s">
        <v>13</v>
      </c>
      <c r="F4863" s="34">
        <v>132247</v>
      </c>
      <c r="G4863" s="1" t="s">
        <v>423</v>
      </c>
      <c r="H4863" s="46">
        <v>15219</v>
      </c>
      <c r="I4863" s="46">
        <v>749.6</v>
      </c>
      <c r="J4863" s="56">
        <v>705</v>
      </c>
      <c r="K4863" s="34"/>
      <c r="L4863" s="34" t="s">
        <v>61</v>
      </c>
      <c r="M4863" s="5">
        <v>45195</v>
      </c>
      <c r="N4863" s="2" t="s">
        <v>1407</v>
      </c>
      <c r="O4863" s="5" t="str">
        <f>VLOOKUP(F:F,[1]Notas!$A:$G,5,FALSE)</f>
        <v>11/10/2023</v>
      </c>
      <c r="P4863" s="2"/>
      <c r="Q4863" s="2"/>
      <c r="R4863" s="1"/>
      <c r="S4863" s="45"/>
      <c r="T4863" s="31"/>
    </row>
    <row r="4864" spans="1:20" hidden="1" x14ac:dyDescent="0.25">
      <c r="A4864" s="57">
        <v>31296398</v>
      </c>
      <c r="B4864" s="58">
        <v>45196</v>
      </c>
      <c r="C4864" s="2" t="s">
        <v>1182</v>
      </c>
      <c r="D4864" s="59" t="s">
        <v>1204</v>
      </c>
      <c r="E4864" s="34" t="s">
        <v>6</v>
      </c>
      <c r="F4864" s="34">
        <v>132253</v>
      </c>
      <c r="G4864" s="1" t="s">
        <v>422</v>
      </c>
      <c r="H4864" s="46">
        <v>12939</v>
      </c>
      <c r="I4864" s="46">
        <v>388.17</v>
      </c>
      <c r="J4864" s="56">
        <v>588</v>
      </c>
      <c r="K4864" s="34"/>
      <c r="L4864" s="34" t="s">
        <v>655</v>
      </c>
      <c r="M4864" s="5">
        <v>45195</v>
      </c>
      <c r="N4864" s="2" t="s">
        <v>1407</v>
      </c>
      <c r="O4864" s="5" t="s">
        <v>1291</v>
      </c>
      <c r="P4864" s="2"/>
      <c r="Q4864" s="2"/>
      <c r="R4864" s="1"/>
      <c r="S4864" s="45"/>
      <c r="T4864" s="31"/>
    </row>
    <row r="4865" spans="1:20" hidden="1" x14ac:dyDescent="0.25">
      <c r="A4865" s="57">
        <v>31246998</v>
      </c>
      <c r="B4865" s="58">
        <v>45195</v>
      </c>
      <c r="C4865" s="2" t="s">
        <v>1182</v>
      </c>
      <c r="D4865" s="59" t="s">
        <v>391</v>
      </c>
      <c r="E4865" s="34" t="s">
        <v>420</v>
      </c>
      <c r="F4865" s="34">
        <v>132254</v>
      </c>
      <c r="G4865" s="1" t="s">
        <v>424</v>
      </c>
      <c r="H4865" s="46">
        <v>71090.59</v>
      </c>
      <c r="I4865" s="46">
        <v>5958.07</v>
      </c>
      <c r="J4865" s="56">
        <v>2816</v>
      </c>
      <c r="K4865" s="34"/>
      <c r="L4865" s="34" t="s">
        <v>1124</v>
      </c>
      <c r="M4865" s="5">
        <v>45195</v>
      </c>
      <c r="N4865" s="2" t="s">
        <v>1407</v>
      </c>
      <c r="O4865" s="5">
        <v>45219</v>
      </c>
      <c r="P4865" s="2"/>
      <c r="Q4865" s="2"/>
      <c r="R4865" s="1"/>
      <c r="S4865" s="45"/>
      <c r="T4865" s="31"/>
    </row>
    <row r="4866" spans="1:20" hidden="1" x14ac:dyDescent="0.25">
      <c r="A4866" s="57">
        <v>31322698</v>
      </c>
      <c r="B4866" s="58">
        <v>45195</v>
      </c>
      <c r="C4866" s="2" t="s">
        <v>1182</v>
      </c>
      <c r="D4866" s="59" t="s">
        <v>970</v>
      </c>
      <c r="E4866" s="34" t="s">
        <v>26</v>
      </c>
      <c r="F4866" s="34">
        <v>132255</v>
      </c>
      <c r="G4866" s="1" t="s">
        <v>424</v>
      </c>
      <c r="H4866" s="46">
        <v>7765.17</v>
      </c>
      <c r="I4866" s="46">
        <v>695.13</v>
      </c>
      <c r="J4866" s="56">
        <v>300</v>
      </c>
      <c r="K4866" s="34"/>
      <c r="L4866" s="34" t="s">
        <v>1124</v>
      </c>
      <c r="M4866" s="5">
        <v>45195</v>
      </c>
      <c r="N4866" s="2" t="s">
        <v>1408</v>
      </c>
      <c r="O4866" s="2">
        <v>45223</v>
      </c>
      <c r="P4866" s="2"/>
      <c r="Q4866" s="2"/>
      <c r="R4866" s="1"/>
      <c r="S4866" s="45"/>
      <c r="T4866" s="31"/>
    </row>
    <row r="4867" spans="1:20" hidden="1" x14ac:dyDescent="0.25">
      <c r="A4867" s="57">
        <v>31401898</v>
      </c>
      <c r="B4867" s="58">
        <v>45195</v>
      </c>
      <c r="C4867" s="2" t="s">
        <v>1182</v>
      </c>
      <c r="D4867" s="59" t="s">
        <v>885</v>
      </c>
      <c r="E4867" s="34" t="s">
        <v>143</v>
      </c>
      <c r="F4867" s="34">
        <v>132256</v>
      </c>
      <c r="G4867" s="1" t="s">
        <v>424</v>
      </c>
      <c r="H4867" s="46">
        <v>42627</v>
      </c>
      <c r="I4867" s="46">
        <v>3589.27</v>
      </c>
      <c r="J4867" s="56">
        <v>1605</v>
      </c>
      <c r="K4867" s="34"/>
      <c r="L4867" s="34" t="s">
        <v>1124</v>
      </c>
      <c r="M4867" s="5">
        <v>45195</v>
      </c>
      <c r="N4867" s="2" t="s">
        <v>1407</v>
      </c>
      <c r="O4867" s="5">
        <v>45218</v>
      </c>
      <c r="P4867" s="2"/>
      <c r="Q4867" s="2"/>
      <c r="R4867" s="1"/>
      <c r="S4867" s="45"/>
      <c r="T4867" s="31"/>
    </row>
    <row r="4868" spans="1:20" hidden="1" x14ac:dyDescent="0.25">
      <c r="A4868" s="57">
        <v>31504998</v>
      </c>
      <c r="B4868" s="58">
        <v>45195</v>
      </c>
      <c r="C4868" s="2" t="s">
        <v>1182</v>
      </c>
      <c r="D4868" s="59" t="s">
        <v>1334</v>
      </c>
      <c r="E4868" s="34" t="s">
        <v>6</v>
      </c>
      <c r="F4868" s="34">
        <v>132257</v>
      </c>
      <c r="G4868" s="1" t="s">
        <v>422</v>
      </c>
      <c r="H4868" s="46">
        <v>5351.41</v>
      </c>
      <c r="I4868" s="46">
        <v>250</v>
      </c>
      <c r="J4868" s="56">
        <v>195</v>
      </c>
      <c r="K4868" s="34"/>
      <c r="L4868" s="34" t="s">
        <v>655</v>
      </c>
      <c r="M4868" s="5">
        <v>45195</v>
      </c>
      <c r="N4868" s="2" t="s">
        <v>1407</v>
      </c>
      <c r="O4868" s="5" t="s">
        <v>1304</v>
      </c>
      <c r="P4868" s="2"/>
      <c r="Q4868" s="2"/>
      <c r="R4868" s="1"/>
      <c r="S4868" s="45"/>
      <c r="T4868" s="31"/>
    </row>
    <row r="4869" spans="1:20" hidden="1" x14ac:dyDescent="0.25">
      <c r="A4869" s="57">
        <v>31507298</v>
      </c>
      <c r="B4869" s="58">
        <v>45196</v>
      </c>
      <c r="C4869" s="2" t="s">
        <v>1182</v>
      </c>
      <c r="D4869" s="59" t="s">
        <v>706</v>
      </c>
      <c r="E4869" s="34" t="s">
        <v>6</v>
      </c>
      <c r="F4869" s="34">
        <v>132258</v>
      </c>
      <c r="G4869" s="1" t="s">
        <v>422</v>
      </c>
      <c r="H4869" s="46">
        <v>5069</v>
      </c>
      <c r="I4869" s="46">
        <v>250</v>
      </c>
      <c r="J4869" s="56">
        <v>192</v>
      </c>
      <c r="K4869" s="34"/>
      <c r="L4869" s="34" t="s">
        <v>655</v>
      </c>
      <c r="M4869" s="5">
        <v>45195</v>
      </c>
      <c r="N4869" s="2" t="s">
        <v>1407</v>
      </c>
      <c r="O4869" s="5" t="s">
        <v>1291</v>
      </c>
      <c r="P4869" s="2"/>
      <c r="Q4869" s="2"/>
      <c r="R4869" s="1"/>
      <c r="S4869" s="45"/>
      <c r="T4869" s="31"/>
    </row>
    <row r="4870" spans="1:20" hidden="1" x14ac:dyDescent="0.25">
      <c r="A4870" s="57">
        <v>31063798</v>
      </c>
      <c r="B4870" s="58">
        <v>45195</v>
      </c>
      <c r="C4870" s="2" t="s">
        <v>1182</v>
      </c>
      <c r="D4870" s="59" t="s">
        <v>129</v>
      </c>
      <c r="E4870" s="34" t="s">
        <v>26</v>
      </c>
      <c r="F4870" s="34">
        <v>132259</v>
      </c>
      <c r="G4870" s="1" t="s">
        <v>424</v>
      </c>
      <c r="H4870" s="46">
        <v>16262.67</v>
      </c>
      <c r="I4870" s="46">
        <v>1503.85</v>
      </c>
      <c r="J4870" s="56">
        <v>706</v>
      </c>
      <c r="K4870" s="34"/>
      <c r="L4870" s="34" t="s">
        <v>1124</v>
      </c>
      <c r="M4870" s="5">
        <v>45195</v>
      </c>
      <c r="N4870" s="2" t="s">
        <v>1407</v>
      </c>
      <c r="O4870" s="5">
        <v>45224</v>
      </c>
      <c r="P4870" s="2"/>
      <c r="Q4870" s="2"/>
      <c r="R4870" s="1"/>
      <c r="S4870" s="45"/>
      <c r="T4870" s="31"/>
    </row>
    <row r="4871" spans="1:20" hidden="1" x14ac:dyDescent="0.25">
      <c r="A4871" s="57">
        <v>31134798</v>
      </c>
      <c r="B4871" s="58">
        <v>45195</v>
      </c>
      <c r="C4871" s="2" t="s">
        <v>1182</v>
      </c>
      <c r="D4871" s="59" t="s">
        <v>31</v>
      </c>
      <c r="E4871" s="34" t="s">
        <v>26</v>
      </c>
      <c r="F4871" s="34">
        <v>132260</v>
      </c>
      <c r="G4871" s="1" t="s">
        <v>424</v>
      </c>
      <c r="H4871" s="46">
        <v>16468.669999999998</v>
      </c>
      <c r="I4871" s="46">
        <v>2157.1999999999998</v>
      </c>
      <c r="J4871" s="56">
        <v>737</v>
      </c>
      <c r="K4871" s="34"/>
      <c r="L4871" s="34" t="s">
        <v>959</v>
      </c>
      <c r="M4871" s="5">
        <v>45195</v>
      </c>
      <c r="N4871" s="2" t="s">
        <v>1408</v>
      </c>
      <c r="O4871" s="5">
        <v>45225</v>
      </c>
      <c r="P4871" s="2"/>
      <c r="Q4871" s="2"/>
      <c r="R4871" s="1"/>
      <c r="S4871" s="45"/>
      <c r="T4871" s="31"/>
    </row>
    <row r="4872" spans="1:20" hidden="1" x14ac:dyDescent="0.25">
      <c r="A4872" s="57">
        <v>31220398</v>
      </c>
      <c r="B4872" s="58">
        <v>45196</v>
      </c>
      <c r="C4872" s="2" t="s">
        <v>1182</v>
      </c>
      <c r="D4872" s="59" t="s">
        <v>346</v>
      </c>
      <c r="E4872" s="34" t="s">
        <v>51</v>
      </c>
      <c r="F4872" s="34">
        <v>132261</v>
      </c>
      <c r="G4872" s="1" t="s">
        <v>422</v>
      </c>
      <c r="H4872" s="46">
        <v>17829</v>
      </c>
      <c r="I4872" s="46">
        <v>972.5</v>
      </c>
      <c r="J4872" s="56">
        <v>778</v>
      </c>
      <c r="K4872" s="34"/>
      <c r="L4872" s="34" t="s">
        <v>796</v>
      </c>
      <c r="M4872" s="5">
        <v>45195</v>
      </c>
      <c r="N4872" s="2" t="s">
        <v>1407</v>
      </c>
      <c r="O4872" s="5">
        <v>45216</v>
      </c>
      <c r="P4872" s="2"/>
      <c r="Q4872" s="2"/>
      <c r="R4872" s="1"/>
      <c r="S4872" s="45"/>
      <c r="T4872" s="31"/>
    </row>
    <row r="4873" spans="1:20" hidden="1" x14ac:dyDescent="0.25">
      <c r="A4873" s="57">
        <v>31379898</v>
      </c>
      <c r="B4873" s="58">
        <v>45195</v>
      </c>
      <c r="C4873" s="2" t="s">
        <v>1182</v>
      </c>
      <c r="D4873" s="59" t="s">
        <v>871</v>
      </c>
      <c r="E4873" s="34" t="s">
        <v>28</v>
      </c>
      <c r="F4873" s="34">
        <v>132262</v>
      </c>
      <c r="G4873" s="1" t="s">
        <v>425</v>
      </c>
      <c r="H4873" s="46">
        <v>10259</v>
      </c>
      <c r="I4873" s="46">
        <v>755.07</v>
      </c>
      <c r="J4873" s="56">
        <v>446</v>
      </c>
      <c r="K4873" s="34"/>
      <c r="L4873" s="34" t="s">
        <v>959</v>
      </c>
      <c r="M4873" s="5">
        <v>45195</v>
      </c>
      <c r="N4873" s="2" t="s">
        <v>1408</v>
      </c>
      <c r="O4873" s="5">
        <v>45215</v>
      </c>
      <c r="P4873" s="2"/>
      <c r="Q4873" s="2"/>
      <c r="R4873" s="1"/>
      <c r="S4873" s="45"/>
      <c r="T4873" s="31"/>
    </row>
    <row r="4874" spans="1:20" hidden="1" x14ac:dyDescent="0.25">
      <c r="A4874" s="57">
        <v>31339998</v>
      </c>
      <c r="B4874" s="58">
        <v>45195</v>
      </c>
      <c r="C4874" s="2" t="s">
        <v>1182</v>
      </c>
      <c r="D4874" s="59" t="s">
        <v>831</v>
      </c>
      <c r="E4874" s="34" t="s">
        <v>26</v>
      </c>
      <c r="F4874" s="34">
        <v>132263</v>
      </c>
      <c r="G4874" s="1" t="s">
        <v>424</v>
      </c>
      <c r="H4874" s="46">
        <v>14491.07</v>
      </c>
      <c r="I4874" s="46">
        <v>1359.14</v>
      </c>
      <c r="J4874" s="56">
        <v>634</v>
      </c>
      <c r="K4874" s="34"/>
      <c r="L4874" s="34" t="s">
        <v>1124</v>
      </c>
      <c r="M4874" s="5">
        <v>45195</v>
      </c>
      <c r="N4874" s="2" t="s">
        <v>1407</v>
      </c>
      <c r="O4874" s="2">
        <v>45224</v>
      </c>
      <c r="P4874" s="2"/>
      <c r="Q4874" s="2"/>
      <c r="R4874" s="1"/>
      <c r="S4874" s="45"/>
      <c r="T4874" s="31"/>
    </row>
    <row r="4875" spans="1:20" hidden="1" x14ac:dyDescent="0.25">
      <c r="A4875" s="57">
        <v>31507998</v>
      </c>
      <c r="B4875" s="58">
        <v>45195</v>
      </c>
      <c r="C4875" s="2" t="s">
        <v>1182</v>
      </c>
      <c r="D4875" s="59" t="s">
        <v>443</v>
      </c>
      <c r="E4875" s="34" t="s">
        <v>28</v>
      </c>
      <c r="F4875" s="34">
        <v>132264</v>
      </c>
      <c r="G4875" s="1" t="s">
        <v>425</v>
      </c>
      <c r="H4875" s="46">
        <v>10259</v>
      </c>
      <c r="I4875" s="46">
        <v>752.13</v>
      </c>
      <c r="J4875" s="56">
        <v>444</v>
      </c>
      <c r="K4875" s="34"/>
      <c r="L4875" s="34" t="s">
        <v>959</v>
      </c>
      <c r="M4875" s="5">
        <v>45195</v>
      </c>
      <c r="N4875" s="2" t="s">
        <v>1408</v>
      </c>
      <c r="O4875" s="5">
        <v>45215</v>
      </c>
      <c r="P4875" s="2"/>
      <c r="Q4875" s="2"/>
      <c r="R4875" s="1"/>
      <c r="S4875" s="45"/>
      <c r="T4875" s="31"/>
    </row>
    <row r="4876" spans="1:20" hidden="1" x14ac:dyDescent="0.25">
      <c r="A4876" s="57">
        <v>31490298</v>
      </c>
      <c r="B4876" s="58">
        <v>45196</v>
      </c>
      <c r="C4876" s="2" t="s">
        <v>1182</v>
      </c>
      <c r="D4876" s="59" t="s">
        <v>706</v>
      </c>
      <c r="E4876" s="34" t="s">
        <v>6</v>
      </c>
      <c r="F4876" s="34">
        <v>132265</v>
      </c>
      <c r="G4876" s="1" t="s">
        <v>422</v>
      </c>
      <c r="H4876" s="46">
        <v>14609</v>
      </c>
      <c r="I4876" s="46">
        <v>438.27</v>
      </c>
      <c r="J4876" s="56">
        <v>671.91</v>
      </c>
      <c r="K4876" s="34"/>
      <c r="L4876" s="34" t="s">
        <v>655</v>
      </c>
      <c r="M4876" s="5">
        <v>45195</v>
      </c>
      <c r="N4876" s="2" t="s">
        <v>1407</v>
      </c>
      <c r="O4876" s="5" t="s">
        <v>1291</v>
      </c>
      <c r="P4876" s="2"/>
      <c r="Q4876" s="2"/>
      <c r="R4876" s="1"/>
      <c r="S4876" s="45"/>
      <c r="T4876" s="31"/>
    </row>
    <row r="4877" spans="1:20" hidden="1" x14ac:dyDescent="0.25">
      <c r="A4877" s="57">
        <v>31218998</v>
      </c>
      <c r="B4877" s="58">
        <v>45196</v>
      </c>
      <c r="C4877" s="2" t="s">
        <v>1182</v>
      </c>
      <c r="D4877" s="59" t="s">
        <v>1340</v>
      </c>
      <c r="E4877" s="34" t="s">
        <v>91</v>
      </c>
      <c r="F4877" s="34">
        <v>132266</v>
      </c>
      <c r="G4877" s="1" t="s">
        <v>426</v>
      </c>
      <c r="H4877" s="46">
        <v>15222.46</v>
      </c>
      <c r="I4877" s="46">
        <v>875</v>
      </c>
      <c r="J4877" s="56">
        <v>559</v>
      </c>
      <c r="K4877" s="34"/>
      <c r="L4877" s="34" t="s">
        <v>76</v>
      </c>
      <c r="M4877" s="5">
        <v>45195</v>
      </c>
      <c r="N4877" s="2" t="s">
        <v>1408</v>
      </c>
      <c r="O4877" s="5">
        <v>45205</v>
      </c>
      <c r="P4877" s="2"/>
      <c r="Q4877" s="2"/>
      <c r="R4877" s="1"/>
      <c r="S4877" s="45"/>
      <c r="T4877" s="31"/>
    </row>
    <row r="4878" spans="1:20" hidden="1" x14ac:dyDescent="0.25">
      <c r="A4878" s="57">
        <v>31311498</v>
      </c>
      <c r="B4878" s="58">
        <v>45196</v>
      </c>
      <c r="C4878" s="2" t="s">
        <v>1182</v>
      </c>
      <c r="D4878" s="59" t="s">
        <v>107</v>
      </c>
      <c r="E4878" s="34" t="s">
        <v>51</v>
      </c>
      <c r="F4878" s="34">
        <v>132267</v>
      </c>
      <c r="G4878" s="1" t="s">
        <v>422</v>
      </c>
      <c r="H4878" s="46">
        <v>8579</v>
      </c>
      <c r="I4878" s="46">
        <v>376.25</v>
      </c>
      <c r="J4878" s="56">
        <v>301</v>
      </c>
      <c r="K4878" s="34"/>
      <c r="L4878" s="34" t="s">
        <v>796</v>
      </c>
      <c r="M4878" s="5">
        <v>45195</v>
      </c>
      <c r="N4878" s="2" t="s">
        <v>1407</v>
      </c>
      <c r="O4878" s="5">
        <v>45210</v>
      </c>
      <c r="P4878" s="2"/>
      <c r="Q4878" s="2"/>
      <c r="R4878" s="1"/>
      <c r="S4878" s="45"/>
      <c r="T4878" s="31"/>
    </row>
    <row r="4879" spans="1:20" hidden="1" x14ac:dyDescent="0.25">
      <c r="A4879" s="57">
        <v>31070498</v>
      </c>
      <c r="B4879" s="58">
        <v>45195</v>
      </c>
      <c r="C4879" s="2" t="s">
        <v>1182</v>
      </c>
      <c r="D4879" s="59" t="s">
        <v>754</v>
      </c>
      <c r="E4879" s="34" t="s">
        <v>6</v>
      </c>
      <c r="F4879" s="34">
        <v>132268</v>
      </c>
      <c r="G4879" s="1" t="s">
        <v>422</v>
      </c>
      <c r="H4879" s="46">
        <v>23368</v>
      </c>
      <c r="I4879" s="46">
        <v>701.04</v>
      </c>
      <c r="J4879" s="56">
        <v>1041</v>
      </c>
      <c r="K4879" s="34"/>
      <c r="L4879" s="34" t="s">
        <v>655</v>
      </c>
      <c r="M4879" s="5">
        <v>45195</v>
      </c>
      <c r="N4879" s="2" t="s">
        <v>1408</v>
      </c>
      <c r="O4879" s="5" t="s">
        <v>1304</v>
      </c>
      <c r="P4879" s="2"/>
      <c r="Q4879" s="2"/>
      <c r="R4879" s="1"/>
      <c r="S4879" s="45"/>
      <c r="T4879" s="31"/>
    </row>
    <row r="4880" spans="1:20" hidden="1" x14ac:dyDescent="0.25">
      <c r="A4880" s="57">
        <v>31294698</v>
      </c>
      <c r="B4880" s="58">
        <v>45196</v>
      </c>
      <c r="C4880" s="2" t="s">
        <v>1182</v>
      </c>
      <c r="D4880" s="59" t="s">
        <v>825</v>
      </c>
      <c r="E4880" s="34" t="s">
        <v>51</v>
      </c>
      <c r="F4880" s="34">
        <v>132269</v>
      </c>
      <c r="G4880" s="1" t="s">
        <v>422</v>
      </c>
      <c r="H4880" s="46">
        <v>6209</v>
      </c>
      <c r="I4880" s="46">
        <v>327.5</v>
      </c>
      <c r="J4880" s="56">
        <v>262</v>
      </c>
      <c r="K4880" s="34"/>
      <c r="L4880" s="34" t="s">
        <v>796</v>
      </c>
      <c r="M4880" s="5">
        <v>45195</v>
      </c>
      <c r="N4880" s="2" t="s">
        <v>1407</v>
      </c>
      <c r="O4880" s="5">
        <v>45210</v>
      </c>
      <c r="P4880" s="2"/>
      <c r="Q4880" s="2"/>
      <c r="R4880" s="1"/>
      <c r="S4880" s="45"/>
      <c r="T4880" s="31"/>
    </row>
    <row r="4881" spans="1:20" hidden="1" x14ac:dyDescent="0.25">
      <c r="A4881" s="57">
        <v>31102298</v>
      </c>
      <c r="B4881" s="58">
        <v>45195</v>
      </c>
      <c r="C4881" s="2" t="s">
        <v>1182</v>
      </c>
      <c r="D4881" s="59" t="s">
        <v>489</v>
      </c>
      <c r="E4881" s="34" t="s">
        <v>6</v>
      </c>
      <c r="F4881" s="34">
        <v>132270</v>
      </c>
      <c r="G4881" s="1" t="s">
        <v>422</v>
      </c>
      <c r="H4881" s="46">
        <v>6209</v>
      </c>
      <c r="I4881" s="46">
        <v>250</v>
      </c>
      <c r="J4881" s="56">
        <v>262</v>
      </c>
      <c r="K4881" s="34"/>
      <c r="L4881" s="34" t="s">
        <v>655</v>
      </c>
      <c r="M4881" s="5">
        <v>45195</v>
      </c>
      <c r="N4881" s="2" t="s">
        <v>1407</v>
      </c>
      <c r="O4881" s="5" t="s">
        <v>1304</v>
      </c>
      <c r="P4881" s="2"/>
      <c r="Q4881" s="2"/>
      <c r="R4881" s="1"/>
      <c r="S4881" s="45"/>
      <c r="T4881" s="31"/>
    </row>
    <row r="4882" spans="1:20" hidden="1" x14ac:dyDescent="0.25">
      <c r="A4882" s="57">
        <v>31411098</v>
      </c>
      <c r="B4882" s="58">
        <v>45198</v>
      </c>
      <c r="C4882" s="2" t="s">
        <v>1182</v>
      </c>
      <c r="D4882" s="59" t="s">
        <v>132</v>
      </c>
      <c r="E4882" s="34" t="s">
        <v>88</v>
      </c>
      <c r="F4882" s="34">
        <v>132271</v>
      </c>
      <c r="G4882" s="1" t="s">
        <v>423</v>
      </c>
      <c r="H4882" s="46">
        <v>78000.02</v>
      </c>
      <c r="I4882" s="46">
        <v>3432.65</v>
      </c>
      <c r="J4882" s="56">
        <v>2992</v>
      </c>
      <c r="K4882" s="34"/>
      <c r="L4882" s="34" t="s">
        <v>800</v>
      </c>
      <c r="M4882" s="5">
        <v>45195</v>
      </c>
      <c r="N4882" s="2" t="s">
        <v>1408</v>
      </c>
      <c r="O4882" s="5">
        <v>45203</v>
      </c>
      <c r="P4882" s="2"/>
      <c r="Q4882" s="2"/>
      <c r="R4882" s="1"/>
      <c r="S4882" s="45"/>
      <c r="T4882" s="31"/>
    </row>
    <row r="4883" spans="1:20" hidden="1" x14ac:dyDescent="0.25">
      <c r="A4883" s="57">
        <v>31296798</v>
      </c>
      <c r="B4883" s="58">
        <v>45195</v>
      </c>
      <c r="C4883" s="2" t="s">
        <v>1182</v>
      </c>
      <c r="D4883" s="59" t="s">
        <v>1204</v>
      </c>
      <c r="E4883" s="34" t="s">
        <v>6</v>
      </c>
      <c r="F4883" s="34">
        <v>132272</v>
      </c>
      <c r="G4883" s="1" t="s">
        <v>422</v>
      </c>
      <c r="H4883" s="46">
        <v>8759</v>
      </c>
      <c r="I4883" s="46">
        <v>262.77</v>
      </c>
      <c r="J4883" s="56">
        <v>374</v>
      </c>
      <c r="K4883" s="34"/>
      <c r="L4883" s="34" t="s">
        <v>655</v>
      </c>
      <c r="M4883" s="5">
        <v>45195</v>
      </c>
      <c r="N4883" s="2" t="s">
        <v>1407</v>
      </c>
      <c r="O4883" s="5" t="s">
        <v>1304</v>
      </c>
      <c r="P4883" s="2"/>
      <c r="Q4883" s="2"/>
      <c r="R4883" s="1"/>
      <c r="S4883" s="45"/>
      <c r="T4883" s="31"/>
    </row>
    <row r="4884" spans="1:20" hidden="1" x14ac:dyDescent="0.25">
      <c r="A4884" s="57">
        <v>31255598</v>
      </c>
      <c r="B4884" s="58">
        <v>45195</v>
      </c>
      <c r="C4884" s="2" t="s">
        <v>1182</v>
      </c>
      <c r="D4884" s="59" t="s">
        <v>1336</v>
      </c>
      <c r="E4884" s="34" t="s">
        <v>28</v>
      </c>
      <c r="F4884" s="34">
        <v>132273</v>
      </c>
      <c r="G4884" s="1" t="s">
        <v>425</v>
      </c>
      <c r="H4884" s="46">
        <v>8149</v>
      </c>
      <c r="I4884" s="46">
        <v>579.09</v>
      </c>
      <c r="J4884" s="56">
        <v>340</v>
      </c>
      <c r="K4884" s="34"/>
      <c r="L4884" s="34" t="s">
        <v>959</v>
      </c>
      <c r="M4884" s="5">
        <v>45195</v>
      </c>
      <c r="N4884" s="2" t="s">
        <v>1408</v>
      </c>
      <c r="O4884" s="5">
        <v>45218</v>
      </c>
      <c r="P4884" s="2"/>
      <c r="Q4884" s="2"/>
      <c r="R4884" s="1"/>
      <c r="S4884" s="45"/>
      <c r="T4884" s="31"/>
    </row>
    <row r="4885" spans="1:20" hidden="1" x14ac:dyDescent="0.25">
      <c r="A4885" s="57">
        <v>31238298</v>
      </c>
      <c r="B4885" s="58">
        <v>45196</v>
      </c>
      <c r="C4885" s="2" t="s">
        <v>1182</v>
      </c>
      <c r="D4885" s="59" t="s">
        <v>1346</v>
      </c>
      <c r="E4885" s="34" t="s">
        <v>51</v>
      </c>
      <c r="F4885" s="34">
        <v>132274</v>
      </c>
      <c r="G4885" s="1" t="s">
        <v>422</v>
      </c>
      <c r="H4885" s="46">
        <v>17729</v>
      </c>
      <c r="I4885" s="46">
        <v>1012.5</v>
      </c>
      <c r="J4885" s="56">
        <v>810</v>
      </c>
      <c r="K4885" s="34"/>
      <c r="L4885" s="34" t="s">
        <v>796</v>
      </c>
      <c r="M4885" s="5">
        <v>45195</v>
      </c>
      <c r="N4885" s="2" t="s">
        <v>1407</v>
      </c>
      <c r="O4885" s="5">
        <v>45216</v>
      </c>
      <c r="P4885" s="2"/>
      <c r="Q4885" s="2"/>
      <c r="R4885" s="1"/>
      <c r="S4885" s="45"/>
      <c r="T4885" s="31"/>
    </row>
    <row r="4886" spans="1:20" hidden="1" x14ac:dyDescent="0.25">
      <c r="A4886" s="57">
        <v>31337498</v>
      </c>
      <c r="B4886" s="58">
        <v>45196</v>
      </c>
      <c r="C4886" s="2" t="s">
        <v>1182</v>
      </c>
      <c r="D4886" s="59" t="s">
        <v>252</v>
      </c>
      <c r="E4886" s="34" t="s">
        <v>51</v>
      </c>
      <c r="F4886" s="34">
        <v>132275</v>
      </c>
      <c r="G4886" s="1" t="s">
        <v>422</v>
      </c>
      <c r="H4886" s="46">
        <v>18989</v>
      </c>
      <c r="I4886" s="46">
        <v>671.01</v>
      </c>
      <c r="J4886" s="56">
        <v>880</v>
      </c>
      <c r="K4886" s="34"/>
      <c r="L4886" s="34" t="s">
        <v>188</v>
      </c>
      <c r="M4886" s="5">
        <v>45195</v>
      </c>
      <c r="N4886" s="2" t="s">
        <v>1408</v>
      </c>
      <c r="O4886" s="5">
        <v>45201</v>
      </c>
      <c r="P4886" s="2"/>
      <c r="Q4886" s="2"/>
      <c r="R4886" s="1"/>
      <c r="S4886" s="45"/>
      <c r="T4886" s="31"/>
    </row>
    <row r="4887" spans="1:20" hidden="1" x14ac:dyDescent="0.25">
      <c r="A4887" s="57">
        <v>31450598</v>
      </c>
      <c r="B4887" s="58">
        <v>45196</v>
      </c>
      <c r="C4887" s="2" t="s">
        <v>1182</v>
      </c>
      <c r="D4887" s="59" t="s">
        <v>4</v>
      </c>
      <c r="E4887" s="34" t="s">
        <v>5</v>
      </c>
      <c r="F4887" s="34">
        <v>132276</v>
      </c>
      <c r="G4887" s="1" t="s">
        <v>422</v>
      </c>
      <c r="H4887" s="46">
        <v>19319</v>
      </c>
      <c r="I4887" s="46">
        <v>1303.3499999999999</v>
      </c>
      <c r="J4887" s="56">
        <v>719</v>
      </c>
      <c r="K4887" s="34"/>
      <c r="L4887" s="34" t="s">
        <v>659</v>
      </c>
      <c r="M4887" s="5">
        <v>45195</v>
      </c>
      <c r="N4887" s="2" t="s">
        <v>1407</v>
      </c>
      <c r="O4887" s="5">
        <v>45206</v>
      </c>
      <c r="P4887" s="2"/>
      <c r="Q4887" s="2"/>
      <c r="R4887" s="1"/>
      <c r="S4887" s="45"/>
      <c r="T4887" s="31"/>
    </row>
    <row r="4888" spans="1:20" hidden="1" x14ac:dyDescent="0.25">
      <c r="A4888" s="57">
        <v>31358798</v>
      </c>
      <c r="B4888" s="58">
        <v>45196</v>
      </c>
      <c r="C4888" s="2" t="s">
        <v>1182</v>
      </c>
      <c r="D4888" s="59" t="s">
        <v>752</v>
      </c>
      <c r="E4888" s="34" t="s">
        <v>5</v>
      </c>
      <c r="F4888" s="34">
        <v>132277</v>
      </c>
      <c r="G4888" s="1" t="s">
        <v>422</v>
      </c>
      <c r="H4888" s="46">
        <v>7341.4</v>
      </c>
      <c r="I4888" s="46">
        <v>492.58</v>
      </c>
      <c r="J4888" s="56">
        <v>263</v>
      </c>
      <c r="K4888" s="34"/>
      <c r="L4888" s="34" t="s">
        <v>659</v>
      </c>
      <c r="M4888" s="5">
        <v>45195</v>
      </c>
      <c r="N4888" s="2" t="s">
        <v>1407</v>
      </c>
      <c r="O4888" s="5">
        <v>45206</v>
      </c>
      <c r="P4888" s="2"/>
      <c r="Q4888" s="2"/>
      <c r="R4888" s="1"/>
      <c r="S4888" s="45"/>
      <c r="T4888" s="31"/>
    </row>
    <row r="4889" spans="1:20" hidden="1" x14ac:dyDescent="0.25">
      <c r="A4889" s="57">
        <v>31555498</v>
      </c>
      <c r="B4889" s="58">
        <v>45196</v>
      </c>
      <c r="C4889" s="2" t="s">
        <v>1182</v>
      </c>
      <c r="D4889" s="59" t="s">
        <v>837</v>
      </c>
      <c r="E4889" s="34" t="s">
        <v>5</v>
      </c>
      <c r="F4889" s="34">
        <v>132278</v>
      </c>
      <c r="G4889" s="1" t="s">
        <v>422</v>
      </c>
      <c r="H4889" s="46">
        <v>9219</v>
      </c>
      <c r="I4889" s="46">
        <v>308.3</v>
      </c>
      <c r="J4889" s="56">
        <v>327</v>
      </c>
      <c r="K4889" s="34"/>
      <c r="L4889" s="34" t="s">
        <v>659</v>
      </c>
      <c r="M4889" s="5">
        <v>45195</v>
      </c>
      <c r="N4889" s="2"/>
      <c r="O4889" s="5">
        <v>45203</v>
      </c>
      <c r="P4889" s="2"/>
      <c r="Q4889" s="2"/>
      <c r="R4889" s="1"/>
      <c r="S4889" s="45"/>
      <c r="T4889" s="31"/>
    </row>
    <row r="4890" spans="1:20" hidden="1" x14ac:dyDescent="0.25">
      <c r="A4890" s="57">
        <v>31380298</v>
      </c>
      <c r="B4890" s="58">
        <v>45196</v>
      </c>
      <c r="C4890" s="2" t="s">
        <v>1182</v>
      </c>
      <c r="D4890" s="59" t="s">
        <v>723</v>
      </c>
      <c r="E4890" s="34" t="s">
        <v>5</v>
      </c>
      <c r="F4890" s="34">
        <v>132279</v>
      </c>
      <c r="G4890" s="1" t="s">
        <v>422</v>
      </c>
      <c r="H4890" s="46">
        <v>12059</v>
      </c>
      <c r="I4890" s="46">
        <v>405.75</v>
      </c>
      <c r="J4890" s="56">
        <v>436</v>
      </c>
      <c r="K4890" s="34"/>
      <c r="L4890" s="34" t="s">
        <v>659</v>
      </c>
      <c r="M4890" s="5">
        <v>45195</v>
      </c>
      <c r="N4890" s="2" t="s">
        <v>1408</v>
      </c>
      <c r="O4890" s="5">
        <v>45208</v>
      </c>
      <c r="P4890" s="2"/>
      <c r="Q4890" s="2"/>
      <c r="R4890" s="1"/>
      <c r="S4890" s="45"/>
      <c r="T4890" s="31"/>
    </row>
    <row r="4891" spans="1:20" hidden="1" x14ac:dyDescent="0.25">
      <c r="A4891" s="57">
        <v>31600498</v>
      </c>
      <c r="B4891" s="58">
        <v>45196</v>
      </c>
      <c r="C4891" s="2" t="s">
        <v>1182</v>
      </c>
      <c r="D4891" s="59" t="s">
        <v>723</v>
      </c>
      <c r="E4891" s="34" t="s">
        <v>5</v>
      </c>
      <c r="F4891" s="34">
        <v>132280</v>
      </c>
      <c r="G4891" s="1" t="s">
        <v>422</v>
      </c>
      <c r="H4891" s="46">
        <v>5300</v>
      </c>
      <c r="I4891" s="46">
        <v>181.14</v>
      </c>
      <c r="J4891" s="56">
        <v>201</v>
      </c>
      <c r="K4891" s="34"/>
      <c r="L4891" s="34" t="s">
        <v>659</v>
      </c>
      <c r="M4891" s="5">
        <v>45195</v>
      </c>
      <c r="N4891" s="2" t="s">
        <v>1408</v>
      </c>
      <c r="O4891" s="5">
        <v>45205</v>
      </c>
      <c r="P4891" s="2"/>
      <c r="Q4891" s="2"/>
      <c r="R4891" s="1"/>
      <c r="S4891" s="45"/>
      <c r="T4891" s="31"/>
    </row>
    <row r="4892" spans="1:20" hidden="1" x14ac:dyDescent="0.25">
      <c r="A4892" s="57">
        <v>31308198</v>
      </c>
      <c r="B4892" s="58">
        <v>45196</v>
      </c>
      <c r="C4892" s="2" t="s">
        <v>1182</v>
      </c>
      <c r="D4892" s="59" t="s">
        <v>181</v>
      </c>
      <c r="E4892" s="34" t="s">
        <v>5</v>
      </c>
      <c r="F4892" s="34">
        <v>132281</v>
      </c>
      <c r="G4892" s="1" t="s">
        <v>422</v>
      </c>
      <c r="H4892" s="46">
        <v>9219</v>
      </c>
      <c r="I4892" s="46">
        <v>308.3</v>
      </c>
      <c r="J4892" s="56">
        <v>327</v>
      </c>
      <c r="K4892" s="34"/>
      <c r="L4892" s="34" t="s">
        <v>659</v>
      </c>
      <c r="M4892" s="5">
        <v>45195</v>
      </c>
      <c r="N4892" s="2"/>
      <c r="O4892" s="5">
        <v>45203</v>
      </c>
      <c r="P4892" s="2"/>
      <c r="Q4892" s="2"/>
      <c r="R4892" s="1"/>
      <c r="S4892" s="45"/>
      <c r="T4892" s="31"/>
    </row>
    <row r="4893" spans="1:20" hidden="1" x14ac:dyDescent="0.25">
      <c r="A4893" s="57">
        <v>31603598</v>
      </c>
      <c r="B4893" s="58">
        <v>45196</v>
      </c>
      <c r="C4893" s="2" t="s">
        <v>1182</v>
      </c>
      <c r="D4893" s="59" t="s">
        <v>4</v>
      </c>
      <c r="E4893" s="34" t="s">
        <v>5</v>
      </c>
      <c r="F4893" s="34">
        <v>132282</v>
      </c>
      <c r="G4893" s="1" t="s">
        <v>422</v>
      </c>
      <c r="H4893" s="46">
        <v>5400</v>
      </c>
      <c r="I4893" s="46">
        <v>183.42</v>
      </c>
      <c r="J4893" s="56">
        <v>201</v>
      </c>
      <c r="K4893" s="34"/>
      <c r="L4893" s="34" t="s">
        <v>659</v>
      </c>
      <c r="M4893" s="5">
        <v>45195</v>
      </c>
      <c r="N4893" s="2" t="s">
        <v>1407</v>
      </c>
      <c r="O4893" s="5">
        <v>45209</v>
      </c>
      <c r="P4893" s="2"/>
      <c r="Q4893" s="2"/>
      <c r="R4893" s="1"/>
      <c r="S4893" s="45"/>
      <c r="T4893" s="31"/>
    </row>
    <row r="4894" spans="1:20" hidden="1" x14ac:dyDescent="0.25">
      <c r="A4894" s="57">
        <v>31087298</v>
      </c>
      <c r="B4894" s="58">
        <v>45196</v>
      </c>
      <c r="C4894" s="2" t="s">
        <v>1182</v>
      </c>
      <c r="D4894" s="59" t="s">
        <v>398</v>
      </c>
      <c r="E4894" s="34" t="s">
        <v>51</v>
      </c>
      <c r="F4894" s="34">
        <v>132283</v>
      </c>
      <c r="G4894" s="1" t="s">
        <v>422</v>
      </c>
      <c r="H4894" s="46">
        <v>8759</v>
      </c>
      <c r="I4894" s="46">
        <v>467.5</v>
      </c>
      <c r="J4894" s="56">
        <v>374</v>
      </c>
      <c r="K4894" s="34"/>
      <c r="L4894" s="34" t="s">
        <v>796</v>
      </c>
      <c r="M4894" s="5">
        <v>45195</v>
      </c>
      <c r="N4894" s="2" t="s">
        <v>1407</v>
      </c>
      <c r="O4894" s="5">
        <v>45216</v>
      </c>
      <c r="P4894" s="2"/>
      <c r="Q4894" s="2"/>
      <c r="R4894" s="1"/>
      <c r="S4894" s="45"/>
      <c r="T4894" s="31"/>
    </row>
    <row r="4895" spans="1:20" hidden="1" x14ac:dyDescent="0.25">
      <c r="A4895" s="57">
        <v>31183598</v>
      </c>
      <c r="B4895" s="58">
        <v>45197</v>
      </c>
      <c r="C4895" s="2" t="s">
        <v>1182</v>
      </c>
      <c r="D4895" s="59" t="s">
        <v>874</v>
      </c>
      <c r="E4895" s="34" t="s">
        <v>49</v>
      </c>
      <c r="F4895" s="34">
        <v>132288</v>
      </c>
      <c r="G4895" s="1" t="s">
        <v>424</v>
      </c>
      <c r="H4895" s="46">
        <v>10226.870000000001</v>
      </c>
      <c r="I4895" s="46">
        <v>630.19000000000005</v>
      </c>
      <c r="J4895" s="56">
        <v>319</v>
      </c>
      <c r="K4895" s="34"/>
      <c r="L4895" s="34" t="s">
        <v>959</v>
      </c>
      <c r="M4895" s="5">
        <v>45195</v>
      </c>
      <c r="N4895" s="2" t="s">
        <v>1408</v>
      </c>
      <c r="O4895" s="5">
        <v>45216</v>
      </c>
      <c r="P4895" s="2"/>
      <c r="Q4895" s="2"/>
      <c r="R4895" s="1"/>
      <c r="S4895" s="45"/>
      <c r="T4895" s="31"/>
    </row>
    <row r="4896" spans="1:20" hidden="1" x14ac:dyDescent="0.25">
      <c r="A4896" s="57">
        <v>30941598</v>
      </c>
      <c r="B4896" s="58">
        <v>45196</v>
      </c>
      <c r="C4896" s="2" t="s">
        <v>1182</v>
      </c>
      <c r="D4896" s="59" t="s">
        <v>31</v>
      </c>
      <c r="E4896" s="34" t="s">
        <v>26</v>
      </c>
      <c r="F4896" s="34">
        <v>132289</v>
      </c>
      <c r="G4896" s="1" t="s">
        <v>424</v>
      </c>
      <c r="H4896" s="46">
        <v>11792.47</v>
      </c>
      <c r="I4896" s="46">
        <v>918.31</v>
      </c>
      <c r="J4896" s="56">
        <v>408</v>
      </c>
      <c r="K4896" s="34"/>
      <c r="L4896" s="34" t="s">
        <v>1124</v>
      </c>
      <c r="M4896" s="5">
        <v>45195</v>
      </c>
      <c r="N4896" s="2" t="s">
        <v>1407</v>
      </c>
      <c r="O4896" s="5">
        <v>45226</v>
      </c>
      <c r="P4896" s="2"/>
      <c r="Q4896" s="2"/>
      <c r="R4896" s="1"/>
      <c r="S4896" s="45"/>
      <c r="T4896" s="31"/>
    </row>
    <row r="4897" spans="1:20" hidden="1" x14ac:dyDescent="0.25">
      <c r="A4897" s="57">
        <v>31257598</v>
      </c>
      <c r="B4897" s="58">
        <v>45196</v>
      </c>
      <c r="C4897" s="2" t="s">
        <v>1182</v>
      </c>
      <c r="D4897" s="59" t="s">
        <v>241</v>
      </c>
      <c r="E4897" s="34" t="s">
        <v>66</v>
      </c>
      <c r="F4897" s="34">
        <v>132290</v>
      </c>
      <c r="G4897" s="1" t="s">
        <v>423</v>
      </c>
      <c r="H4897" s="46">
        <v>17989</v>
      </c>
      <c r="I4897" s="46">
        <v>1638.9</v>
      </c>
      <c r="J4897" s="56">
        <v>737</v>
      </c>
      <c r="K4897" s="34"/>
      <c r="L4897" s="34" t="s">
        <v>61</v>
      </c>
      <c r="M4897" s="5">
        <v>45195</v>
      </c>
      <c r="N4897" s="2" t="s">
        <v>1407</v>
      </c>
      <c r="O4897" s="5" t="str">
        <f>VLOOKUP(F:F,[1]Notas!$A:$G,5,FALSE)</f>
        <v>04/10/2023</v>
      </c>
      <c r="P4897" s="2"/>
      <c r="Q4897" s="2"/>
      <c r="R4897" s="1"/>
      <c r="S4897" s="45"/>
      <c r="T4897" s="31"/>
    </row>
    <row r="4898" spans="1:20" hidden="1" x14ac:dyDescent="0.25">
      <c r="A4898" s="57">
        <v>31156198</v>
      </c>
      <c r="B4898" s="58">
        <v>45196</v>
      </c>
      <c r="C4898" s="2" t="s">
        <v>1182</v>
      </c>
      <c r="D4898" s="59" t="s">
        <v>126</v>
      </c>
      <c r="E4898" s="34" t="s">
        <v>26</v>
      </c>
      <c r="F4898" s="34">
        <v>132291</v>
      </c>
      <c r="G4898" s="1" t="s">
        <v>424</v>
      </c>
      <c r="H4898" s="46">
        <v>10002.24</v>
      </c>
      <c r="I4898" s="46">
        <v>1772.61</v>
      </c>
      <c r="J4898" s="56">
        <v>346</v>
      </c>
      <c r="K4898" s="34"/>
      <c r="L4898" s="34" t="s">
        <v>1124</v>
      </c>
      <c r="M4898" s="5">
        <v>45195</v>
      </c>
      <c r="N4898" s="2" t="s">
        <v>1407</v>
      </c>
      <c r="O4898" s="5">
        <v>45225</v>
      </c>
      <c r="P4898" s="2"/>
      <c r="Q4898" s="2"/>
      <c r="R4898" s="1"/>
      <c r="S4898" s="45"/>
      <c r="T4898" s="31"/>
    </row>
    <row r="4899" spans="1:20" hidden="1" x14ac:dyDescent="0.25">
      <c r="A4899" s="57">
        <v>31057198</v>
      </c>
      <c r="B4899" s="58">
        <v>45196</v>
      </c>
      <c r="C4899" s="2" t="s">
        <v>1182</v>
      </c>
      <c r="D4899" s="59" t="s">
        <v>652</v>
      </c>
      <c r="E4899" s="34" t="s">
        <v>26</v>
      </c>
      <c r="F4899" s="34">
        <v>132292</v>
      </c>
      <c r="G4899" s="1" t="s">
        <v>424</v>
      </c>
      <c r="H4899" s="46">
        <v>25568.77</v>
      </c>
      <c r="I4899" s="46">
        <v>1933.58</v>
      </c>
      <c r="J4899" s="56">
        <v>920</v>
      </c>
      <c r="K4899" s="34"/>
      <c r="L4899" s="34" t="s">
        <v>1124</v>
      </c>
      <c r="M4899" s="5">
        <v>45195</v>
      </c>
      <c r="N4899" s="2" t="s">
        <v>1408</v>
      </c>
      <c r="O4899" s="2">
        <v>45224</v>
      </c>
      <c r="P4899" s="2"/>
      <c r="Q4899" s="2"/>
      <c r="R4899" s="1"/>
      <c r="S4899" s="45"/>
      <c r="T4899" s="31"/>
    </row>
    <row r="4900" spans="1:20" hidden="1" x14ac:dyDescent="0.25">
      <c r="A4900" s="57">
        <v>31432698</v>
      </c>
      <c r="B4900" s="58">
        <v>45196</v>
      </c>
      <c r="C4900" s="2" t="s">
        <v>1182</v>
      </c>
      <c r="D4900" s="59" t="s">
        <v>127</v>
      </c>
      <c r="E4900" s="34" t="s">
        <v>26</v>
      </c>
      <c r="F4900" s="34">
        <v>132293</v>
      </c>
      <c r="G4900" s="1" t="s">
        <v>424</v>
      </c>
      <c r="H4900" s="46">
        <v>18190.43</v>
      </c>
      <c r="I4900" s="46">
        <v>1415.76</v>
      </c>
      <c r="J4900" s="56">
        <v>661</v>
      </c>
      <c r="K4900" s="34"/>
      <c r="L4900" s="34" t="s">
        <v>1124</v>
      </c>
      <c r="M4900" s="5">
        <v>45195</v>
      </c>
      <c r="N4900" s="2" t="s">
        <v>1407</v>
      </c>
      <c r="O4900" s="5">
        <v>45225</v>
      </c>
      <c r="P4900" s="2"/>
      <c r="Q4900" s="2"/>
      <c r="R4900" s="1"/>
      <c r="S4900" s="45"/>
      <c r="T4900" s="31"/>
    </row>
    <row r="4901" spans="1:20" hidden="1" x14ac:dyDescent="0.25">
      <c r="A4901" s="57">
        <v>31363198</v>
      </c>
      <c r="B4901" s="58">
        <v>45196</v>
      </c>
      <c r="C4901" s="2" t="s">
        <v>1182</v>
      </c>
      <c r="D4901" s="59" t="s">
        <v>656</v>
      </c>
      <c r="E4901" s="34" t="s">
        <v>6</v>
      </c>
      <c r="F4901" s="34">
        <v>132294</v>
      </c>
      <c r="G4901" s="1" t="s">
        <v>422</v>
      </c>
      <c r="H4901" s="46">
        <v>9034.6200000000008</v>
      </c>
      <c r="I4901" s="46">
        <v>271.04000000000002</v>
      </c>
      <c r="J4901" s="56">
        <v>315</v>
      </c>
      <c r="K4901" s="34"/>
      <c r="L4901" s="34" t="s">
        <v>655</v>
      </c>
      <c r="M4901" s="5">
        <v>45195</v>
      </c>
      <c r="N4901" s="2" t="s">
        <v>1407</v>
      </c>
      <c r="O4901" s="5" t="s">
        <v>1290</v>
      </c>
      <c r="P4901" s="2"/>
      <c r="Q4901" s="2"/>
      <c r="R4901" s="1"/>
      <c r="S4901" s="45"/>
      <c r="T4901" s="31"/>
    </row>
    <row r="4902" spans="1:20" hidden="1" x14ac:dyDescent="0.25">
      <c r="A4902" s="57">
        <v>31611898</v>
      </c>
      <c r="B4902" s="58">
        <v>45196</v>
      </c>
      <c r="C4902" s="2" t="s">
        <v>1182</v>
      </c>
      <c r="D4902" s="59" t="s">
        <v>19</v>
      </c>
      <c r="E4902" s="34" t="s">
        <v>20</v>
      </c>
      <c r="F4902" s="34">
        <v>132295</v>
      </c>
      <c r="G4902" s="1" t="s">
        <v>423</v>
      </c>
      <c r="H4902" s="46">
        <v>11459</v>
      </c>
      <c r="I4902" s="46">
        <v>531.83000000000004</v>
      </c>
      <c r="J4902" s="56">
        <v>517</v>
      </c>
      <c r="K4902" s="34"/>
      <c r="L4902" s="34" t="s">
        <v>61</v>
      </c>
      <c r="M4902" s="5">
        <v>45195</v>
      </c>
      <c r="N4902" s="2" t="s">
        <v>1407</v>
      </c>
      <c r="O4902" s="5" t="str">
        <f>VLOOKUP(F:F,[1]Notas!$A:$G,5,FALSE)</f>
        <v>13/10/2023</v>
      </c>
      <c r="P4902" s="2"/>
      <c r="Q4902" s="2"/>
      <c r="R4902" s="1"/>
      <c r="S4902" s="45"/>
      <c r="T4902" s="31"/>
    </row>
    <row r="4903" spans="1:20" hidden="1" x14ac:dyDescent="0.25">
      <c r="A4903" s="57">
        <v>31679398</v>
      </c>
      <c r="B4903" s="58">
        <v>45196</v>
      </c>
      <c r="C4903" s="2" t="s">
        <v>1182</v>
      </c>
      <c r="D4903" s="59" t="s">
        <v>267</v>
      </c>
      <c r="E4903" s="34" t="s">
        <v>26</v>
      </c>
      <c r="F4903" s="34">
        <v>132296</v>
      </c>
      <c r="G4903" s="1" t="s">
        <v>424</v>
      </c>
      <c r="H4903" s="46">
        <v>13887.29</v>
      </c>
      <c r="I4903" s="46">
        <v>1024</v>
      </c>
      <c r="J4903" s="56">
        <v>512</v>
      </c>
      <c r="K4903" s="34"/>
      <c r="L4903" s="34" t="s">
        <v>510</v>
      </c>
      <c r="M4903" s="5">
        <v>45195</v>
      </c>
      <c r="N4903" s="2" t="s">
        <v>1407</v>
      </c>
      <c r="O4903" s="2">
        <v>45231</v>
      </c>
      <c r="P4903" s="2"/>
      <c r="Q4903" s="2"/>
      <c r="R4903" s="1"/>
      <c r="S4903" s="45"/>
      <c r="T4903" s="31"/>
    </row>
    <row r="4904" spans="1:20" hidden="1" x14ac:dyDescent="0.25">
      <c r="A4904" s="57">
        <v>31606498</v>
      </c>
      <c r="B4904" s="58">
        <v>45196</v>
      </c>
      <c r="C4904" s="2" t="s">
        <v>1182</v>
      </c>
      <c r="D4904" s="59" t="s">
        <v>335</v>
      </c>
      <c r="E4904" s="34" t="s">
        <v>66</v>
      </c>
      <c r="F4904" s="34">
        <v>132297</v>
      </c>
      <c r="G4904" s="1" t="s">
        <v>423</v>
      </c>
      <c r="H4904" s="46">
        <v>18078</v>
      </c>
      <c r="I4904" s="46">
        <v>1669.18</v>
      </c>
      <c r="J4904" s="56">
        <v>755</v>
      </c>
      <c r="K4904" s="34"/>
      <c r="L4904" s="34" t="s">
        <v>61</v>
      </c>
      <c r="M4904" s="5">
        <v>45195</v>
      </c>
      <c r="N4904" s="2" t="s">
        <v>1408</v>
      </c>
      <c r="O4904" s="5" t="s">
        <v>1370</v>
      </c>
      <c r="P4904" s="2"/>
      <c r="Q4904" s="2"/>
      <c r="R4904" s="1"/>
      <c r="S4904" s="45"/>
      <c r="T4904" s="31"/>
    </row>
    <row r="4905" spans="1:20" hidden="1" x14ac:dyDescent="0.25">
      <c r="A4905" s="57">
        <v>31576498</v>
      </c>
      <c r="B4905" s="58">
        <v>45196</v>
      </c>
      <c r="C4905" s="2" t="s">
        <v>1182</v>
      </c>
      <c r="D4905" s="59" t="s">
        <v>338</v>
      </c>
      <c r="E4905" s="34" t="s">
        <v>26</v>
      </c>
      <c r="F4905" s="34">
        <v>132298</v>
      </c>
      <c r="G4905" s="1" t="s">
        <v>424</v>
      </c>
      <c r="H4905" s="46">
        <v>10140.9</v>
      </c>
      <c r="I4905" s="46">
        <v>654</v>
      </c>
      <c r="J4905" s="56">
        <v>327</v>
      </c>
      <c r="K4905" s="34"/>
      <c r="L4905" s="34" t="s">
        <v>510</v>
      </c>
      <c r="M4905" s="5">
        <v>45195</v>
      </c>
      <c r="N4905" s="2" t="s">
        <v>1407</v>
      </c>
      <c r="O4905" s="2">
        <v>45223</v>
      </c>
      <c r="P4905" s="2"/>
      <c r="Q4905" s="2"/>
      <c r="R4905" s="1"/>
      <c r="S4905" s="45"/>
      <c r="T4905" s="31"/>
    </row>
    <row r="4906" spans="1:20" hidden="1" x14ac:dyDescent="0.25">
      <c r="A4906" s="57">
        <v>30664398</v>
      </c>
      <c r="B4906" s="58">
        <v>45196</v>
      </c>
      <c r="C4906" s="2" t="s">
        <v>1182</v>
      </c>
      <c r="D4906" s="59" t="s">
        <v>126</v>
      </c>
      <c r="E4906" s="34" t="s">
        <v>26</v>
      </c>
      <c r="F4906" s="34">
        <v>132299</v>
      </c>
      <c r="G4906" s="1" t="s">
        <v>424</v>
      </c>
      <c r="H4906" s="46">
        <v>10051.77</v>
      </c>
      <c r="I4906" s="46">
        <v>1709.5</v>
      </c>
      <c r="J4906" s="56">
        <v>318</v>
      </c>
      <c r="K4906" s="34"/>
      <c r="L4906" s="34" t="s">
        <v>1124</v>
      </c>
      <c r="M4906" s="5">
        <v>45195</v>
      </c>
      <c r="N4906" s="2" t="s">
        <v>1407</v>
      </c>
      <c r="O4906" s="5">
        <v>45225</v>
      </c>
      <c r="P4906" s="2"/>
      <c r="Q4906" s="2"/>
      <c r="R4906" s="1"/>
      <c r="S4906" s="45"/>
      <c r="T4906" s="31"/>
    </row>
    <row r="4907" spans="1:20" hidden="1" x14ac:dyDescent="0.25">
      <c r="A4907" s="57">
        <v>31018098</v>
      </c>
      <c r="B4907" s="58">
        <v>45197</v>
      </c>
      <c r="C4907" s="2" t="s">
        <v>1182</v>
      </c>
      <c r="D4907" s="59" t="s">
        <v>44</v>
      </c>
      <c r="E4907" s="34" t="s">
        <v>26</v>
      </c>
      <c r="F4907" s="34">
        <v>132300</v>
      </c>
      <c r="G4907" s="1" t="s">
        <v>424</v>
      </c>
      <c r="H4907" s="46">
        <v>11122.97</v>
      </c>
      <c r="I4907" s="86">
        <v>1106.02</v>
      </c>
      <c r="J4907" s="56">
        <v>375</v>
      </c>
      <c r="K4907" s="34"/>
      <c r="L4907" s="34" t="s">
        <v>959</v>
      </c>
      <c r="M4907" s="5">
        <v>45195</v>
      </c>
      <c r="N4907" s="2" t="s">
        <v>1407</v>
      </c>
      <c r="O4907" s="5">
        <v>45212</v>
      </c>
      <c r="P4907" s="2"/>
      <c r="Q4907" s="2"/>
      <c r="R4907" s="1"/>
      <c r="S4907" s="45"/>
      <c r="T4907" s="31"/>
    </row>
    <row r="4908" spans="1:20" hidden="1" x14ac:dyDescent="0.25">
      <c r="A4908" s="57">
        <v>31514898</v>
      </c>
      <c r="B4908" s="58">
        <v>45196</v>
      </c>
      <c r="C4908" s="2" t="s">
        <v>1182</v>
      </c>
      <c r="D4908" s="59" t="s">
        <v>1343</v>
      </c>
      <c r="E4908" s="34" t="s">
        <v>66</v>
      </c>
      <c r="F4908" s="34">
        <v>132301</v>
      </c>
      <c r="G4908" s="1" t="s">
        <v>423</v>
      </c>
      <c r="H4908" s="46">
        <v>10879</v>
      </c>
      <c r="I4908" s="46">
        <v>904.6</v>
      </c>
      <c r="J4908" s="56">
        <v>483</v>
      </c>
      <c r="K4908" s="34"/>
      <c r="L4908" s="34" t="s">
        <v>61</v>
      </c>
      <c r="M4908" s="5">
        <v>45195</v>
      </c>
      <c r="N4908" s="2" t="s">
        <v>1408</v>
      </c>
      <c r="O4908" s="5" t="s">
        <v>1306</v>
      </c>
      <c r="P4908" s="2"/>
      <c r="Q4908" s="2"/>
      <c r="R4908" s="1"/>
      <c r="S4908" s="45"/>
      <c r="T4908" s="31"/>
    </row>
    <row r="4909" spans="1:20" hidden="1" x14ac:dyDescent="0.25">
      <c r="A4909" s="57">
        <v>31629998</v>
      </c>
      <c r="B4909" s="58">
        <v>45196</v>
      </c>
      <c r="C4909" s="2" t="s">
        <v>1182</v>
      </c>
      <c r="D4909" s="59" t="s">
        <v>859</v>
      </c>
      <c r="E4909" s="34" t="s">
        <v>26</v>
      </c>
      <c r="F4909" s="34">
        <v>132302</v>
      </c>
      <c r="G4909" s="1" t="s">
        <v>424</v>
      </c>
      <c r="H4909" s="46">
        <v>12420.77</v>
      </c>
      <c r="I4909" s="46">
        <v>1001.38</v>
      </c>
      <c r="J4909" s="56">
        <v>452</v>
      </c>
      <c r="K4909" s="34"/>
      <c r="L4909" s="34" t="s">
        <v>1124</v>
      </c>
      <c r="M4909" s="5">
        <v>45195</v>
      </c>
      <c r="N4909" s="2" t="s">
        <v>1407</v>
      </c>
      <c r="O4909" s="5">
        <v>45229</v>
      </c>
      <c r="P4909" s="2"/>
      <c r="Q4909" s="2"/>
      <c r="R4909" s="1"/>
      <c r="S4909" s="45"/>
      <c r="T4909" s="31"/>
    </row>
    <row r="4910" spans="1:20" hidden="1" x14ac:dyDescent="0.25">
      <c r="A4910" s="57">
        <v>31682598</v>
      </c>
      <c r="B4910" s="58">
        <v>45196</v>
      </c>
      <c r="C4910" s="2" t="s">
        <v>1182</v>
      </c>
      <c r="D4910" s="59" t="s">
        <v>482</v>
      </c>
      <c r="E4910" s="34" t="s">
        <v>6</v>
      </c>
      <c r="F4910" s="34">
        <v>132303</v>
      </c>
      <c r="G4910" s="1" t="s">
        <v>422</v>
      </c>
      <c r="H4910" s="46">
        <v>5677.93</v>
      </c>
      <c r="I4910" s="46">
        <v>250</v>
      </c>
      <c r="J4910" s="56">
        <v>202</v>
      </c>
      <c r="K4910" s="34"/>
      <c r="L4910" s="34" t="s">
        <v>655</v>
      </c>
      <c r="M4910" s="5">
        <v>45195</v>
      </c>
      <c r="N4910" s="2" t="s">
        <v>1407</v>
      </c>
      <c r="O4910" s="5" t="s">
        <v>1291</v>
      </c>
      <c r="P4910" s="2"/>
      <c r="Q4910" s="2"/>
      <c r="R4910" s="1"/>
      <c r="S4910" s="45"/>
      <c r="T4910" s="31"/>
    </row>
    <row r="4911" spans="1:20" hidden="1" x14ac:dyDescent="0.25">
      <c r="A4911" s="57">
        <v>31234598</v>
      </c>
      <c r="B4911" s="58">
        <v>45198</v>
      </c>
      <c r="C4911" s="2" t="s">
        <v>1182</v>
      </c>
      <c r="D4911" s="59" t="s">
        <v>1373</v>
      </c>
      <c r="E4911" s="34" t="s">
        <v>88</v>
      </c>
      <c r="F4911" s="34">
        <v>132312</v>
      </c>
      <c r="G4911" s="1" t="s">
        <v>423</v>
      </c>
      <c r="H4911" s="46">
        <v>12029</v>
      </c>
      <c r="I4911" s="46">
        <v>871.92</v>
      </c>
      <c r="J4911" s="56">
        <v>519</v>
      </c>
      <c r="K4911" s="34"/>
      <c r="L4911" s="34" t="s">
        <v>61</v>
      </c>
      <c r="M4911" s="5">
        <v>45195</v>
      </c>
      <c r="N4911" s="2" t="s">
        <v>1407</v>
      </c>
      <c r="O4911" s="5" t="str">
        <f>VLOOKUP(F:F,[1]Notas!$A:$G,5,FALSE)</f>
        <v>10/10/2023</v>
      </c>
      <c r="P4911" s="2"/>
      <c r="Q4911" s="2"/>
      <c r="R4911" s="1"/>
      <c r="S4911" s="45"/>
      <c r="T4911" s="31"/>
    </row>
    <row r="4912" spans="1:20" hidden="1" x14ac:dyDescent="0.25">
      <c r="A4912" s="57">
        <v>31198798</v>
      </c>
      <c r="B4912" s="58">
        <v>45196</v>
      </c>
      <c r="C4912" s="2" t="s">
        <v>1182</v>
      </c>
      <c r="D4912" s="59" t="s">
        <v>35</v>
      </c>
      <c r="E4912" s="34" t="s">
        <v>26</v>
      </c>
      <c r="F4912" s="34">
        <v>132313</v>
      </c>
      <c r="G4912" s="1" t="s">
        <v>424</v>
      </c>
      <c r="H4912" s="46">
        <v>21000</v>
      </c>
      <c r="I4912" s="46">
        <v>1378.77</v>
      </c>
      <c r="J4912" s="56">
        <v>689</v>
      </c>
      <c r="K4912" s="34"/>
      <c r="L4912" s="34" t="s">
        <v>1124</v>
      </c>
      <c r="M4912" s="5">
        <v>45195</v>
      </c>
      <c r="N4912" s="2" t="s">
        <v>1407</v>
      </c>
      <c r="O4912" s="5">
        <v>45218</v>
      </c>
      <c r="P4912" s="2"/>
      <c r="Q4912" s="2"/>
      <c r="R4912" s="1"/>
      <c r="S4912" s="45"/>
      <c r="T4912" s="31"/>
    </row>
    <row r="4913" spans="1:20" hidden="1" x14ac:dyDescent="0.25">
      <c r="A4913" s="57">
        <v>31302798</v>
      </c>
      <c r="B4913" s="58">
        <v>45196</v>
      </c>
      <c r="C4913" s="2" t="s">
        <v>1182</v>
      </c>
      <c r="D4913" s="59" t="s">
        <v>1125</v>
      </c>
      <c r="E4913" s="34" t="s">
        <v>26</v>
      </c>
      <c r="F4913" s="34">
        <v>132314</v>
      </c>
      <c r="G4913" s="1" t="s">
        <v>424</v>
      </c>
      <c r="H4913" s="46">
        <v>11500</v>
      </c>
      <c r="I4913" s="46">
        <v>940.17</v>
      </c>
      <c r="J4913" s="56">
        <v>420</v>
      </c>
      <c r="K4913" s="34"/>
      <c r="L4913" s="34" t="s">
        <v>1124</v>
      </c>
      <c r="M4913" s="5">
        <v>45195</v>
      </c>
      <c r="N4913" s="2" t="s">
        <v>1408</v>
      </c>
      <c r="O4913" s="2">
        <v>45225</v>
      </c>
      <c r="P4913" s="2"/>
      <c r="Q4913" s="2"/>
      <c r="R4913" s="1"/>
      <c r="S4913" s="45"/>
      <c r="T4913" s="31"/>
    </row>
    <row r="4914" spans="1:20" hidden="1" x14ac:dyDescent="0.25">
      <c r="A4914" s="57">
        <v>31307498</v>
      </c>
      <c r="B4914" s="58">
        <v>45196</v>
      </c>
      <c r="C4914" s="2" t="s">
        <v>1182</v>
      </c>
      <c r="D4914" s="59" t="s">
        <v>1307</v>
      </c>
      <c r="E4914" s="34" t="s">
        <v>49</v>
      </c>
      <c r="F4914" s="34">
        <v>132315</v>
      </c>
      <c r="G4914" s="1" t="s">
        <v>424</v>
      </c>
      <c r="H4914" s="46">
        <v>11205.37</v>
      </c>
      <c r="I4914" s="46">
        <v>1090.01</v>
      </c>
      <c r="J4914" s="56">
        <v>483</v>
      </c>
      <c r="K4914" s="34"/>
      <c r="L4914" s="34" t="s">
        <v>1124</v>
      </c>
      <c r="M4914" s="5">
        <v>45195</v>
      </c>
      <c r="N4914" s="2" t="s">
        <v>1407</v>
      </c>
      <c r="O4914" s="5">
        <v>45233</v>
      </c>
      <c r="P4914" s="2"/>
      <c r="Q4914" s="2"/>
      <c r="R4914" s="1"/>
      <c r="S4914" s="45"/>
      <c r="T4914" s="31"/>
    </row>
    <row r="4915" spans="1:20" hidden="1" x14ac:dyDescent="0.25">
      <c r="A4915" s="57">
        <v>31336898</v>
      </c>
      <c r="B4915" s="58">
        <v>45196</v>
      </c>
      <c r="C4915" s="2" t="s">
        <v>1182</v>
      </c>
      <c r="D4915" s="59" t="s">
        <v>43</v>
      </c>
      <c r="E4915" s="34" t="s">
        <v>26</v>
      </c>
      <c r="F4915" s="34">
        <v>132316</v>
      </c>
      <c r="G4915" s="1" t="s">
        <v>424</v>
      </c>
      <c r="H4915" s="46">
        <v>21524.85</v>
      </c>
      <c r="I4915" s="46">
        <v>2057.15</v>
      </c>
      <c r="J4915" s="56">
        <v>990</v>
      </c>
      <c r="K4915" s="34"/>
      <c r="L4915" s="34" t="s">
        <v>1124</v>
      </c>
      <c r="M4915" s="5">
        <v>45195</v>
      </c>
      <c r="N4915" s="2" t="s">
        <v>1407</v>
      </c>
      <c r="O4915" s="5">
        <v>45223</v>
      </c>
      <c r="P4915" s="2"/>
      <c r="Q4915" s="2"/>
      <c r="R4915" s="1"/>
      <c r="S4915" s="45"/>
      <c r="T4915" s="31"/>
    </row>
    <row r="4916" spans="1:20" hidden="1" x14ac:dyDescent="0.25">
      <c r="A4916" s="57">
        <v>31105198</v>
      </c>
      <c r="B4916" s="58">
        <v>45197</v>
      </c>
      <c r="C4916" s="2" t="s">
        <v>1182</v>
      </c>
      <c r="D4916" s="59" t="s">
        <v>39</v>
      </c>
      <c r="E4916" s="34" t="s">
        <v>26</v>
      </c>
      <c r="F4916" s="34">
        <v>132317</v>
      </c>
      <c r="G4916" s="1" t="s">
        <v>424</v>
      </c>
      <c r="H4916" s="46">
        <v>9495.57</v>
      </c>
      <c r="I4916" s="86">
        <v>970.66</v>
      </c>
      <c r="J4916" s="56">
        <v>327</v>
      </c>
      <c r="K4916" s="34"/>
      <c r="L4916" s="34" t="s">
        <v>959</v>
      </c>
      <c r="M4916" s="5">
        <v>45195</v>
      </c>
      <c r="N4916" s="2" t="s">
        <v>1407</v>
      </c>
      <c r="O4916" s="5">
        <v>45212</v>
      </c>
      <c r="P4916" s="2"/>
      <c r="Q4916" s="2"/>
      <c r="R4916" s="1"/>
      <c r="S4916" s="45"/>
      <c r="T4916" s="31"/>
    </row>
    <row r="4917" spans="1:20" hidden="1" x14ac:dyDescent="0.25">
      <c r="A4917" s="57">
        <v>31609698</v>
      </c>
      <c r="B4917" s="58">
        <v>45197</v>
      </c>
      <c r="C4917" s="2" t="s">
        <v>1182</v>
      </c>
      <c r="D4917" s="59" t="s">
        <v>39</v>
      </c>
      <c r="E4917" s="34" t="s">
        <v>26</v>
      </c>
      <c r="F4917" s="34">
        <v>132318</v>
      </c>
      <c r="G4917" s="1" t="s">
        <v>424</v>
      </c>
      <c r="H4917" s="46">
        <v>9600</v>
      </c>
      <c r="I4917" s="86">
        <v>971.01</v>
      </c>
      <c r="J4917" s="56">
        <v>327</v>
      </c>
      <c r="K4917" s="34"/>
      <c r="L4917" s="34" t="s">
        <v>959</v>
      </c>
      <c r="M4917" s="5">
        <v>45195</v>
      </c>
      <c r="N4917" s="2" t="s">
        <v>1407</v>
      </c>
      <c r="O4917" s="5">
        <v>45210</v>
      </c>
      <c r="P4917" s="2"/>
      <c r="Q4917" s="2"/>
      <c r="R4917" s="1"/>
      <c r="S4917" s="45"/>
      <c r="T4917" s="31"/>
    </row>
    <row r="4918" spans="1:20" hidden="1" x14ac:dyDescent="0.25">
      <c r="A4918" s="57">
        <v>31154698</v>
      </c>
      <c r="B4918" s="58">
        <v>45196</v>
      </c>
      <c r="C4918" s="2" t="s">
        <v>1182</v>
      </c>
      <c r="D4918" s="59" t="s">
        <v>98</v>
      </c>
      <c r="E4918" s="34" t="s">
        <v>10</v>
      </c>
      <c r="F4918" s="34">
        <v>132319</v>
      </c>
      <c r="G4918" s="1" t="s">
        <v>423</v>
      </c>
      <c r="H4918" s="46">
        <v>82435.28</v>
      </c>
      <c r="I4918" s="46">
        <v>5642.82</v>
      </c>
      <c r="J4918" s="56">
        <v>4078</v>
      </c>
      <c r="K4918" s="34"/>
      <c r="L4918" s="34" t="s">
        <v>61</v>
      </c>
      <c r="M4918" s="5">
        <v>45195</v>
      </c>
      <c r="N4918" s="2" t="s">
        <v>1407</v>
      </c>
      <c r="O4918" s="5" t="str">
        <f>VLOOKUP(F:F,[1]Notas!$A:$G,5,FALSE)</f>
        <v>20/10/2023</v>
      </c>
      <c r="P4918" s="2"/>
      <c r="Q4918" s="2"/>
      <c r="R4918" s="1"/>
      <c r="S4918" s="45"/>
      <c r="T4918" s="31"/>
    </row>
    <row r="4919" spans="1:20" hidden="1" x14ac:dyDescent="0.25">
      <c r="A4919" s="57">
        <v>31622098</v>
      </c>
      <c r="B4919" s="58">
        <v>45196</v>
      </c>
      <c r="C4919" s="2" t="s">
        <v>1182</v>
      </c>
      <c r="D4919" s="59" t="s">
        <v>31</v>
      </c>
      <c r="E4919" s="34" t="s">
        <v>26</v>
      </c>
      <c r="F4919" s="34">
        <v>132320</v>
      </c>
      <c r="G4919" s="1" t="s">
        <v>424</v>
      </c>
      <c r="H4919" s="46">
        <v>10566.77</v>
      </c>
      <c r="I4919" s="46">
        <v>983.31</v>
      </c>
      <c r="J4919" s="56">
        <v>444</v>
      </c>
      <c r="K4919" s="34"/>
      <c r="L4919" s="34" t="s">
        <v>1124</v>
      </c>
      <c r="M4919" s="5">
        <v>45195</v>
      </c>
      <c r="N4919" s="2" t="s">
        <v>1407</v>
      </c>
      <c r="O4919" s="5">
        <v>45226</v>
      </c>
      <c r="P4919" s="2"/>
      <c r="Q4919" s="2"/>
      <c r="R4919" s="1"/>
      <c r="S4919" s="45"/>
      <c r="T4919" s="31"/>
    </row>
    <row r="4920" spans="1:20" hidden="1" x14ac:dyDescent="0.25">
      <c r="A4920" s="57">
        <v>31466198</v>
      </c>
      <c r="B4920" s="58">
        <v>45196</v>
      </c>
      <c r="C4920" s="2" t="s">
        <v>1182</v>
      </c>
      <c r="D4920" s="59" t="s">
        <v>235</v>
      </c>
      <c r="E4920" s="34" t="s">
        <v>66</v>
      </c>
      <c r="F4920" s="34">
        <v>132321</v>
      </c>
      <c r="G4920" s="1" t="s">
        <v>423</v>
      </c>
      <c r="H4920" s="46">
        <v>8759</v>
      </c>
      <c r="I4920" s="46">
        <v>704.75</v>
      </c>
      <c r="J4920" s="56">
        <v>374</v>
      </c>
      <c r="K4920" s="34"/>
      <c r="L4920" s="34" t="s">
        <v>61</v>
      </c>
      <c r="M4920" s="5">
        <v>45195</v>
      </c>
      <c r="N4920" s="2" t="s">
        <v>1407</v>
      </c>
      <c r="O4920" s="5" t="str">
        <f>VLOOKUP(F:F,[1]Notas!$A:$G,5,FALSE)</f>
        <v>11/10/2023</v>
      </c>
      <c r="P4920" s="2"/>
      <c r="Q4920" s="2"/>
      <c r="R4920" s="1"/>
      <c r="S4920" s="45"/>
      <c r="T4920" s="31"/>
    </row>
    <row r="4921" spans="1:20" hidden="1" x14ac:dyDescent="0.25">
      <c r="A4921" s="57">
        <v>31496898</v>
      </c>
      <c r="B4921" s="58">
        <v>45196</v>
      </c>
      <c r="C4921" s="2" t="s">
        <v>1182</v>
      </c>
      <c r="D4921" s="59" t="s">
        <v>313</v>
      </c>
      <c r="E4921" s="34" t="s">
        <v>13</v>
      </c>
      <c r="F4921" s="34">
        <v>132322</v>
      </c>
      <c r="G4921" s="1" t="s">
        <v>423</v>
      </c>
      <c r="H4921" s="46">
        <v>11459</v>
      </c>
      <c r="I4921" s="46">
        <v>704.28</v>
      </c>
      <c r="J4921" s="56">
        <v>517</v>
      </c>
      <c r="K4921" s="34"/>
      <c r="L4921" s="34" t="s">
        <v>61</v>
      </c>
      <c r="M4921" s="5">
        <v>45195</v>
      </c>
      <c r="N4921" s="2" t="s">
        <v>1407</v>
      </c>
      <c r="O4921" s="5" t="str">
        <f>VLOOKUP(F:F,[1]Notas!$A:$G,5,FALSE)</f>
        <v>17/10/2023</v>
      </c>
      <c r="P4921" s="2"/>
      <c r="Q4921" s="2"/>
      <c r="R4921" s="1"/>
      <c r="S4921" s="45"/>
      <c r="T4921" s="31"/>
    </row>
    <row r="4922" spans="1:20" hidden="1" x14ac:dyDescent="0.25">
      <c r="A4922" s="57">
        <v>31168098</v>
      </c>
      <c r="B4922" s="58">
        <v>45196</v>
      </c>
      <c r="C4922" s="2" t="s">
        <v>1182</v>
      </c>
      <c r="D4922" s="59" t="s">
        <v>74</v>
      </c>
      <c r="E4922" s="34" t="s">
        <v>5</v>
      </c>
      <c r="F4922" s="34">
        <v>132323</v>
      </c>
      <c r="G4922" s="1" t="s">
        <v>422</v>
      </c>
      <c r="H4922" s="46">
        <v>10259</v>
      </c>
      <c r="I4922" s="46">
        <v>362.61</v>
      </c>
      <c r="J4922" s="56">
        <v>429</v>
      </c>
      <c r="K4922" s="34"/>
      <c r="L4922" s="34" t="s">
        <v>659</v>
      </c>
      <c r="M4922" s="5">
        <v>45195</v>
      </c>
      <c r="N4922" s="2"/>
      <c r="O4922" s="5">
        <v>45203</v>
      </c>
      <c r="P4922" s="2"/>
      <c r="Q4922" s="2"/>
      <c r="R4922" s="1"/>
      <c r="S4922" s="45"/>
      <c r="T4922" s="31"/>
    </row>
    <row r="4923" spans="1:20" hidden="1" x14ac:dyDescent="0.25">
      <c r="A4923" s="57">
        <v>31320898</v>
      </c>
      <c r="B4923" s="58">
        <v>45196</v>
      </c>
      <c r="C4923" s="2" t="s">
        <v>1182</v>
      </c>
      <c r="D4923" s="59" t="s">
        <v>826</v>
      </c>
      <c r="E4923" s="34" t="s">
        <v>49</v>
      </c>
      <c r="F4923" s="34">
        <v>132324</v>
      </c>
      <c r="G4923" s="1" t="s">
        <v>424</v>
      </c>
      <c r="H4923" s="46">
        <v>15047.27</v>
      </c>
      <c r="I4923" s="46">
        <v>0</v>
      </c>
      <c r="J4923" s="56">
        <v>667</v>
      </c>
      <c r="K4923" s="34"/>
      <c r="L4923" s="34" t="s">
        <v>1124</v>
      </c>
      <c r="M4923" s="5">
        <v>45195</v>
      </c>
      <c r="N4923" s="2" t="s">
        <v>1407</v>
      </c>
      <c r="O4923" s="5" t="e">
        <v>#N/A</v>
      </c>
      <c r="P4923" s="2"/>
      <c r="Q4923" s="2"/>
      <c r="R4923" s="1"/>
      <c r="S4923" s="45"/>
      <c r="T4923" s="31"/>
    </row>
    <row r="4924" spans="1:20" hidden="1" x14ac:dyDescent="0.25">
      <c r="A4924" s="57">
        <v>31175998</v>
      </c>
      <c r="B4924" s="58">
        <v>45196</v>
      </c>
      <c r="C4924" s="2" t="s">
        <v>1182</v>
      </c>
      <c r="D4924" s="59" t="s">
        <v>69</v>
      </c>
      <c r="E4924" s="34" t="s">
        <v>5</v>
      </c>
      <c r="F4924" s="34">
        <v>132325</v>
      </c>
      <c r="G4924" s="1" t="s">
        <v>422</v>
      </c>
      <c r="H4924" s="46">
        <v>14609</v>
      </c>
      <c r="I4924" s="46">
        <v>533.19000000000005</v>
      </c>
      <c r="J4924" s="56">
        <v>667</v>
      </c>
      <c r="K4924" s="34"/>
      <c r="L4924" s="34" t="s">
        <v>659</v>
      </c>
      <c r="M4924" s="5">
        <v>45195</v>
      </c>
      <c r="N4924" s="2"/>
      <c r="O4924" s="5">
        <v>45203</v>
      </c>
      <c r="P4924" s="2"/>
      <c r="Q4924" s="2"/>
      <c r="R4924" s="1"/>
      <c r="S4924" s="45"/>
      <c r="T4924" s="31"/>
    </row>
    <row r="4925" spans="1:20" hidden="1" x14ac:dyDescent="0.25">
      <c r="A4925" s="57">
        <v>31635698</v>
      </c>
      <c r="B4925" s="58">
        <v>45196</v>
      </c>
      <c r="C4925" s="2" t="s">
        <v>1182</v>
      </c>
      <c r="D4925" s="59" t="s">
        <v>35</v>
      </c>
      <c r="E4925" s="34" t="s">
        <v>26</v>
      </c>
      <c r="F4925" s="34">
        <v>132326</v>
      </c>
      <c r="G4925" s="1" t="s">
        <v>424</v>
      </c>
      <c r="H4925" s="46">
        <v>10566.77</v>
      </c>
      <c r="I4925" s="46">
        <v>922.76</v>
      </c>
      <c r="J4925" s="56">
        <v>444</v>
      </c>
      <c r="K4925" s="34"/>
      <c r="L4925" s="34" t="s">
        <v>1124</v>
      </c>
      <c r="M4925" s="5">
        <v>45195</v>
      </c>
      <c r="N4925" s="2" t="s">
        <v>1407</v>
      </c>
      <c r="O4925" s="5">
        <v>45219</v>
      </c>
      <c r="P4925" s="2"/>
      <c r="Q4925" s="2"/>
      <c r="R4925" s="1"/>
      <c r="S4925" s="45"/>
      <c r="T4925" s="31"/>
    </row>
    <row r="4926" spans="1:20" hidden="1" x14ac:dyDescent="0.25">
      <c r="A4926" s="57">
        <v>31541398</v>
      </c>
      <c r="B4926" s="58">
        <v>45196</v>
      </c>
      <c r="C4926" s="2" t="s">
        <v>1182</v>
      </c>
      <c r="D4926" s="59" t="s">
        <v>1344</v>
      </c>
      <c r="E4926" s="34" t="s">
        <v>66</v>
      </c>
      <c r="F4926" s="34">
        <v>132327</v>
      </c>
      <c r="G4926" s="1" t="s">
        <v>423</v>
      </c>
      <c r="H4926" s="46">
        <v>9329</v>
      </c>
      <c r="I4926" s="46">
        <v>961.93</v>
      </c>
      <c r="J4926" s="56">
        <v>376</v>
      </c>
      <c r="K4926" s="34"/>
      <c r="L4926" s="34" t="s">
        <v>61</v>
      </c>
      <c r="M4926" s="5">
        <v>45195</v>
      </c>
      <c r="N4926" s="2" t="s">
        <v>1407</v>
      </c>
      <c r="O4926" s="5" t="str">
        <f>VLOOKUP(F:F,[1]Notas!$A:$G,5,FALSE)</f>
        <v>10/10/2023</v>
      </c>
      <c r="P4926" s="2"/>
      <c r="Q4926" s="2"/>
      <c r="R4926" s="1"/>
      <c r="S4926" s="45"/>
      <c r="T4926" s="31"/>
    </row>
    <row r="4927" spans="1:20" hidden="1" x14ac:dyDescent="0.25">
      <c r="A4927" s="57">
        <v>31630298</v>
      </c>
      <c r="B4927" s="58">
        <v>45196</v>
      </c>
      <c r="C4927" s="2" t="s">
        <v>1182</v>
      </c>
      <c r="D4927" s="59" t="s">
        <v>4</v>
      </c>
      <c r="E4927" s="34" t="s">
        <v>5</v>
      </c>
      <c r="F4927" s="34">
        <v>132328</v>
      </c>
      <c r="G4927" s="1" t="s">
        <v>422</v>
      </c>
      <c r="H4927" s="46">
        <v>8759</v>
      </c>
      <c r="I4927" s="46">
        <v>311.91000000000003</v>
      </c>
      <c r="J4927" s="56">
        <v>374</v>
      </c>
      <c r="K4927" s="34"/>
      <c r="L4927" s="34" t="s">
        <v>659</v>
      </c>
      <c r="M4927" s="5">
        <v>45195</v>
      </c>
      <c r="N4927" s="2"/>
      <c r="O4927" s="5">
        <v>45202</v>
      </c>
      <c r="P4927" s="2"/>
      <c r="Q4927" s="2"/>
      <c r="R4927" s="1"/>
      <c r="S4927" s="45"/>
      <c r="T4927" s="31"/>
    </row>
    <row r="4928" spans="1:20" hidden="1" x14ac:dyDescent="0.25">
      <c r="A4928" s="57">
        <v>31324798</v>
      </c>
      <c r="B4928" s="58">
        <v>45196</v>
      </c>
      <c r="C4928" s="2" t="s">
        <v>1182</v>
      </c>
      <c r="D4928" s="59" t="s">
        <v>241</v>
      </c>
      <c r="E4928" s="34" t="s">
        <v>66</v>
      </c>
      <c r="F4928" s="34">
        <v>132330</v>
      </c>
      <c r="G4928" s="1" t="s">
        <v>423</v>
      </c>
      <c r="H4928" s="46">
        <v>10259</v>
      </c>
      <c r="I4928" s="46">
        <v>1086.07</v>
      </c>
      <c r="J4928" s="56">
        <v>444</v>
      </c>
      <c r="K4928" s="34"/>
      <c r="L4928" s="34" t="s">
        <v>61</v>
      </c>
      <c r="M4928" s="5">
        <v>45195</v>
      </c>
      <c r="N4928" s="2" t="s">
        <v>1407</v>
      </c>
      <c r="O4928" s="5" t="str">
        <f>VLOOKUP(F:F,[1]Notas!$A:$G,5,FALSE)</f>
        <v>23/10/2023</v>
      </c>
      <c r="P4928" s="2"/>
      <c r="Q4928" s="2"/>
      <c r="R4928" s="1"/>
      <c r="S4928" s="45"/>
      <c r="T4928" s="31"/>
    </row>
    <row r="4929" spans="1:20" hidden="1" x14ac:dyDescent="0.25">
      <c r="A4929" s="57">
        <v>31101098</v>
      </c>
      <c r="B4929" s="58">
        <v>45196</v>
      </c>
      <c r="C4929" s="2" t="s">
        <v>1182</v>
      </c>
      <c r="D4929" s="59" t="s">
        <v>393</v>
      </c>
      <c r="E4929" s="34" t="s">
        <v>6</v>
      </c>
      <c r="F4929" s="34">
        <v>132331</v>
      </c>
      <c r="G4929" s="1" t="s">
        <v>422</v>
      </c>
      <c r="H4929" s="46">
        <v>13695.78</v>
      </c>
      <c r="I4929" s="46">
        <v>410.87</v>
      </c>
      <c r="J4929" s="56">
        <v>562</v>
      </c>
      <c r="K4929" s="34"/>
      <c r="L4929" s="34" t="s">
        <v>655</v>
      </c>
      <c r="M4929" s="5">
        <v>45195</v>
      </c>
      <c r="N4929" s="2" t="s">
        <v>1407</v>
      </c>
      <c r="O4929" s="5" t="s">
        <v>1291</v>
      </c>
      <c r="P4929" s="2"/>
      <c r="Q4929" s="2"/>
      <c r="R4929" s="1"/>
      <c r="S4929" s="45"/>
      <c r="T4929" s="31"/>
    </row>
    <row r="4930" spans="1:20" hidden="1" x14ac:dyDescent="0.25">
      <c r="A4930" s="57">
        <v>31564598</v>
      </c>
      <c r="B4930" s="58">
        <v>45196</v>
      </c>
      <c r="C4930" s="2" t="s">
        <v>1182</v>
      </c>
      <c r="D4930" s="59" t="s">
        <v>43</v>
      </c>
      <c r="E4930" s="34" t="s">
        <v>26</v>
      </c>
      <c r="F4930" s="34">
        <v>132334</v>
      </c>
      <c r="G4930" s="1" t="s">
        <v>424</v>
      </c>
      <c r="H4930" s="46">
        <v>10704.98</v>
      </c>
      <c r="I4930" s="46">
        <v>1054.3599999999999</v>
      </c>
      <c r="J4930" s="56">
        <v>482</v>
      </c>
      <c r="K4930" s="34"/>
      <c r="L4930" s="34" t="s">
        <v>1124</v>
      </c>
      <c r="M4930" s="5">
        <v>45195</v>
      </c>
      <c r="N4930" s="2" t="s">
        <v>1407</v>
      </c>
      <c r="O4930" s="5">
        <v>45223</v>
      </c>
      <c r="P4930" s="2"/>
      <c r="Q4930" s="2"/>
      <c r="R4930" s="1"/>
      <c r="S4930" s="45"/>
      <c r="T4930" s="31"/>
    </row>
    <row r="4931" spans="1:20" hidden="1" x14ac:dyDescent="0.25">
      <c r="A4931" s="57">
        <v>31708298</v>
      </c>
      <c r="B4931" s="58">
        <v>45196</v>
      </c>
      <c r="C4931" s="2" t="s">
        <v>1182</v>
      </c>
      <c r="D4931" s="59" t="s">
        <v>1345</v>
      </c>
      <c r="E4931" s="34" t="s">
        <v>6</v>
      </c>
      <c r="F4931" s="34">
        <v>132335</v>
      </c>
      <c r="G4931" s="1" t="s">
        <v>422</v>
      </c>
      <c r="H4931" s="46">
        <v>6529</v>
      </c>
      <c r="I4931" s="46">
        <v>250</v>
      </c>
      <c r="J4931" s="56">
        <v>230</v>
      </c>
      <c r="K4931" s="34"/>
      <c r="L4931" s="34" t="s">
        <v>655</v>
      </c>
      <c r="M4931" s="5">
        <v>45195</v>
      </c>
      <c r="N4931" s="2" t="s">
        <v>1407</v>
      </c>
      <c r="O4931" s="5" t="s">
        <v>1291</v>
      </c>
      <c r="P4931" s="2"/>
      <c r="Q4931" s="2"/>
      <c r="R4931" s="1"/>
      <c r="S4931" s="45"/>
      <c r="T4931" s="31"/>
    </row>
    <row r="4932" spans="1:20" hidden="1" x14ac:dyDescent="0.25">
      <c r="A4932" s="57">
        <v>31079298</v>
      </c>
      <c r="B4932" s="58">
        <v>45196</v>
      </c>
      <c r="C4932" s="2" t="s">
        <v>1182</v>
      </c>
      <c r="D4932" s="59" t="s">
        <v>1338</v>
      </c>
      <c r="E4932" s="34" t="s">
        <v>26</v>
      </c>
      <c r="F4932" s="34">
        <v>132344</v>
      </c>
      <c r="G4932" s="1" t="s">
        <v>424</v>
      </c>
      <c r="H4932" s="46">
        <v>21000</v>
      </c>
      <c r="I4932" s="46">
        <v>3122.41</v>
      </c>
      <c r="J4932" s="56">
        <v>530</v>
      </c>
      <c r="K4932" s="34"/>
      <c r="L4932" s="34" t="s">
        <v>1124</v>
      </c>
      <c r="M4932" s="5">
        <v>45195</v>
      </c>
      <c r="N4932" s="2" t="s">
        <v>1407</v>
      </c>
      <c r="O4932" s="5">
        <v>45229</v>
      </c>
      <c r="P4932" s="2"/>
      <c r="Q4932" s="2"/>
      <c r="R4932" s="1"/>
      <c r="S4932" s="45"/>
      <c r="T4932" s="31"/>
    </row>
    <row r="4933" spans="1:20" hidden="1" x14ac:dyDescent="0.25">
      <c r="A4933" s="57">
        <v>30860798</v>
      </c>
      <c r="B4933" s="58">
        <v>45196</v>
      </c>
      <c r="C4933" s="2" t="s">
        <v>1182</v>
      </c>
      <c r="D4933" s="59" t="s">
        <v>1269</v>
      </c>
      <c r="E4933" s="34" t="s">
        <v>26</v>
      </c>
      <c r="F4933" s="34">
        <v>132345</v>
      </c>
      <c r="G4933" s="1" t="s">
        <v>424</v>
      </c>
      <c r="H4933" s="46">
        <v>11000</v>
      </c>
      <c r="I4933" s="46">
        <v>636</v>
      </c>
      <c r="J4933" s="56">
        <v>318</v>
      </c>
      <c r="K4933" s="34"/>
      <c r="L4933" s="34" t="s">
        <v>510</v>
      </c>
      <c r="M4933" s="5">
        <v>45195</v>
      </c>
      <c r="N4933" s="2" t="s">
        <v>1407</v>
      </c>
      <c r="O4933" s="2">
        <v>45219</v>
      </c>
      <c r="P4933" s="2"/>
      <c r="Q4933" s="2"/>
      <c r="R4933" s="1"/>
      <c r="S4933" s="45"/>
      <c r="T4933" s="31"/>
    </row>
    <row r="4934" spans="1:20" hidden="1" x14ac:dyDescent="0.25">
      <c r="A4934" s="57">
        <v>31041698</v>
      </c>
      <c r="B4934" s="58">
        <v>45196</v>
      </c>
      <c r="C4934" s="2" t="s">
        <v>1182</v>
      </c>
      <c r="D4934" s="59" t="s">
        <v>636</v>
      </c>
      <c r="E4934" s="34" t="s">
        <v>5</v>
      </c>
      <c r="F4934" s="34">
        <v>132346</v>
      </c>
      <c r="G4934" s="1" t="s">
        <v>422</v>
      </c>
      <c r="H4934" s="46">
        <v>9219</v>
      </c>
      <c r="I4934" s="46">
        <v>606.09</v>
      </c>
      <c r="J4934" s="56">
        <v>316</v>
      </c>
      <c r="K4934" s="34"/>
      <c r="L4934" s="34" t="s">
        <v>659</v>
      </c>
      <c r="M4934" s="5">
        <v>45195</v>
      </c>
      <c r="N4934" s="2" t="s">
        <v>1407</v>
      </c>
      <c r="O4934" s="5">
        <v>45206</v>
      </c>
      <c r="P4934" s="2"/>
      <c r="Q4934" s="2"/>
      <c r="R4934" s="1"/>
      <c r="S4934" s="45"/>
      <c r="T4934" s="31"/>
    </row>
    <row r="4935" spans="1:20" hidden="1" x14ac:dyDescent="0.25">
      <c r="A4935" s="57">
        <v>31321498</v>
      </c>
      <c r="B4935" s="58">
        <v>45196</v>
      </c>
      <c r="C4935" s="2" t="s">
        <v>1182</v>
      </c>
      <c r="D4935" s="59" t="s">
        <v>45</v>
      </c>
      <c r="E4935" s="34" t="s">
        <v>26</v>
      </c>
      <c r="F4935" s="34">
        <v>132347</v>
      </c>
      <c r="G4935" s="1" t="s">
        <v>424</v>
      </c>
      <c r="H4935" s="46">
        <v>9680.9699999999993</v>
      </c>
      <c r="I4935" s="46">
        <v>538.64</v>
      </c>
      <c r="J4935" s="56">
        <v>316</v>
      </c>
      <c r="K4935" s="34"/>
      <c r="L4935" s="34" t="s">
        <v>510</v>
      </c>
      <c r="M4935" s="5">
        <v>45195</v>
      </c>
      <c r="N4935" s="2" t="s">
        <v>1407</v>
      </c>
      <c r="O4935" s="2">
        <v>45218</v>
      </c>
      <c r="P4935" s="2"/>
      <c r="Q4935" s="2"/>
      <c r="R4935" s="1"/>
      <c r="S4935" s="45"/>
      <c r="T4935" s="31"/>
    </row>
    <row r="4936" spans="1:20" hidden="1" x14ac:dyDescent="0.25">
      <c r="A4936" s="57">
        <v>30920998</v>
      </c>
      <c r="B4936" s="58">
        <v>45196</v>
      </c>
      <c r="C4936" s="2" t="s">
        <v>1182</v>
      </c>
      <c r="D4936" s="59" t="s">
        <v>749</v>
      </c>
      <c r="E4936" s="34" t="s">
        <v>6</v>
      </c>
      <c r="F4936" s="34">
        <v>132348</v>
      </c>
      <c r="G4936" s="1" t="s">
        <v>422</v>
      </c>
      <c r="H4936" s="46">
        <v>9921.2900000000009</v>
      </c>
      <c r="I4936" s="46">
        <v>297.64</v>
      </c>
      <c r="J4936" s="56">
        <v>256</v>
      </c>
      <c r="K4936" s="34"/>
      <c r="L4936" s="34" t="s">
        <v>655</v>
      </c>
      <c r="M4936" s="5">
        <v>45195</v>
      </c>
      <c r="N4936" s="2" t="s">
        <v>1407</v>
      </c>
      <c r="O4936" s="5" t="s">
        <v>1306</v>
      </c>
      <c r="P4936" s="2"/>
      <c r="Q4936" s="2"/>
      <c r="R4936" s="1"/>
      <c r="S4936" s="45"/>
      <c r="T4936" s="31"/>
    </row>
    <row r="4937" spans="1:20" hidden="1" x14ac:dyDescent="0.25">
      <c r="A4937" s="57">
        <v>30896298</v>
      </c>
      <c r="B4937" s="58">
        <v>45196</v>
      </c>
      <c r="C4937" s="2" t="s">
        <v>1182</v>
      </c>
      <c r="D4937" s="59" t="s">
        <v>1334</v>
      </c>
      <c r="E4937" s="34" t="s">
        <v>6</v>
      </c>
      <c r="F4937" s="34">
        <v>132349</v>
      </c>
      <c r="G4937" s="1" t="s">
        <v>422</v>
      </c>
      <c r="H4937" s="46">
        <v>6959.61</v>
      </c>
      <c r="I4937" s="46">
        <v>250</v>
      </c>
      <c r="J4937" s="56">
        <v>202</v>
      </c>
      <c r="K4937" s="34"/>
      <c r="L4937" s="34" t="s">
        <v>655</v>
      </c>
      <c r="M4937" s="5">
        <v>45195</v>
      </c>
      <c r="N4937" s="2" t="s">
        <v>1407</v>
      </c>
      <c r="O4937" s="5" t="s">
        <v>1291</v>
      </c>
      <c r="P4937" s="2"/>
      <c r="Q4937" s="2"/>
      <c r="R4937" s="1"/>
      <c r="S4937" s="45"/>
      <c r="T4937" s="31"/>
    </row>
    <row r="4938" spans="1:20" hidden="1" x14ac:dyDescent="0.25">
      <c r="A4938" s="57">
        <v>31497898</v>
      </c>
      <c r="B4938" s="58">
        <v>45196</v>
      </c>
      <c r="C4938" s="2" t="s">
        <v>1182</v>
      </c>
      <c r="D4938" s="59" t="s">
        <v>208</v>
      </c>
      <c r="E4938" s="34" t="s">
        <v>66</v>
      </c>
      <c r="F4938" s="34">
        <v>132350</v>
      </c>
      <c r="G4938" s="1" t="s">
        <v>423</v>
      </c>
      <c r="H4938" s="46">
        <v>15219</v>
      </c>
      <c r="I4938" s="46">
        <v>1315.6</v>
      </c>
      <c r="J4938" s="56">
        <v>704</v>
      </c>
      <c r="K4938" s="34"/>
      <c r="L4938" s="34" t="s">
        <v>61</v>
      </c>
      <c r="M4938" s="5">
        <v>45195</v>
      </c>
      <c r="N4938" s="2" t="s">
        <v>1407</v>
      </c>
      <c r="O4938" s="5" t="str">
        <f>VLOOKUP(F:F,[1]Notas!$A:$G,5,FALSE)</f>
        <v>05/10/2023</v>
      </c>
      <c r="P4938" s="2"/>
      <c r="Q4938" s="2"/>
      <c r="R4938" s="1"/>
      <c r="S4938" s="45"/>
      <c r="T4938" s="31"/>
    </row>
    <row r="4939" spans="1:20" hidden="1" x14ac:dyDescent="0.25">
      <c r="A4939" s="57">
        <v>31553398</v>
      </c>
      <c r="B4939" s="58">
        <v>45196</v>
      </c>
      <c r="C4939" s="2" t="s">
        <v>1182</v>
      </c>
      <c r="D4939" s="59" t="s">
        <v>39</v>
      </c>
      <c r="E4939" s="34" t="s">
        <v>26</v>
      </c>
      <c r="F4939" s="34">
        <v>132351</v>
      </c>
      <c r="G4939" s="1" t="s">
        <v>424</v>
      </c>
      <c r="H4939" s="46">
        <v>19200</v>
      </c>
      <c r="I4939" s="46">
        <v>1452.89</v>
      </c>
      <c r="J4939" s="56">
        <v>680</v>
      </c>
      <c r="K4939" s="34"/>
      <c r="L4939" s="34" t="s">
        <v>1124</v>
      </c>
      <c r="M4939" s="5">
        <v>45195</v>
      </c>
      <c r="N4939" s="2" t="s">
        <v>1407</v>
      </c>
      <c r="O4939" s="5">
        <v>45222</v>
      </c>
      <c r="P4939" s="2"/>
      <c r="Q4939" s="2"/>
      <c r="R4939" s="1"/>
      <c r="S4939" s="45"/>
      <c r="T4939" s="31"/>
    </row>
    <row r="4940" spans="1:20" hidden="1" x14ac:dyDescent="0.25">
      <c r="A4940" s="57">
        <v>31535398</v>
      </c>
      <c r="B4940" s="58">
        <v>45196</v>
      </c>
      <c r="C4940" s="2" t="s">
        <v>1182</v>
      </c>
      <c r="D4940" s="59" t="s">
        <v>65</v>
      </c>
      <c r="E4940" s="34" t="s">
        <v>66</v>
      </c>
      <c r="F4940" s="34">
        <v>132352</v>
      </c>
      <c r="G4940" s="1" t="s">
        <v>423</v>
      </c>
      <c r="H4940" s="46">
        <v>8759</v>
      </c>
      <c r="I4940" s="46">
        <v>621.66</v>
      </c>
      <c r="J4940" s="56">
        <v>374</v>
      </c>
      <c r="K4940" s="34"/>
      <c r="L4940" s="34" t="s">
        <v>61</v>
      </c>
      <c r="M4940" s="5">
        <v>45195</v>
      </c>
      <c r="N4940" s="2" t="s">
        <v>1407</v>
      </c>
      <c r="O4940" s="5" t="str">
        <f>VLOOKUP(F:F,[1]Notas!$A:$G,5,FALSE)</f>
        <v>11/10/2023</v>
      </c>
      <c r="P4940" s="2"/>
      <c r="Q4940" s="2"/>
      <c r="R4940" s="1"/>
      <c r="S4940" s="45"/>
      <c r="T4940" s="31"/>
    </row>
    <row r="4941" spans="1:20" hidden="1" x14ac:dyDescent="0.25">
      <c r="A4941" s="57">
        <v>31540898</v>
      </c>
      <c r="B4941" s="58">
        <v>45196</v>
      </c>
      <c r="C4941" s="2" t="s">
        <v>1182</v>
      </c>
      <c r="D4941" s="59" t="s">
        <v>43</v>
      </c>
      <c r="E4941" s="34" t="s">
        <v>26</v>
      </c>
      <c r="F4941" s="34">
        <v>132353</v>
      </c>
      <c r="G4941" s="1" t="s">
        <v>424</v>
      </c>
      <c r="H4941" s="46">
        <v>15400</v>
      </c>
      <c r="I4941" s="46">
        <v>1519.16</v>
      </c>
      <c r="J4941" s="56">
        <v>715</v>
      </c>
      <c r="K4941" s="34"/>
      <c r="L4941" s="34" t="s">
        <v>1124</v>
      </c>
      <c r="M4941" s="5">
        <v>45195</v>
      </c>
      <c r="N4941" s="2" t="s">
        <v>1407</v>
      </c>
      <c r="O4941" s="5">
        <v>45223</v>
      </c>
      <c r="P4941" s="2"/>
      <c r="Q4941" s="2"/>
      <c r="R4941" s="1"/>
      <c r="S4941" s="45"/>
      <c r="T4941" s="31"/>
    </row>
    <row r="4942" spans="1:20" hidden="1" x14ac:dyDescent="0.25">
      <c r="A4942" s="57">
        <v>31542598</v>
      </c>
      <c r="B4942" s="58">
        <v>45196</v>
      </c>
      <c r="C4942" s="2" t="s">
        <v>1182</v>
      </c>
      <c r="D4942" s="59" t="s">
        <v>43</v>
      </c>
      <c r="E4942" s="34" t="s">
        <v>26</v>
      </c>
      <c r="F4942" s="34">
        <v>132354</v>
      </c>
      <c r="G4942" s="1" t="s">
        <v>424</v>
      </c>
      <c r="H4942" s="46">
        <v>13000</v>
      </c>
      <c r="I4942" s="46">
        <v>946.45</v>
      </c>
      <c r="J4942" s="56">
        <v>422</v>
      </c>
      <c r="K4942" s="34"/>
      <c r="L4942" s="34" t="s">
        <v>1124</v>
      </c>
      <c r="M4942" s="5">
        <v>45195</v>
      </c>
      <c r="N4942" s="2" t="s">
        <v>1408</v>
      </c>
      <c r="O4942" s="2">
        <v>45223</v>
      </c>
      <c r="P4942" s="2"/>
      <c r="Q4942" s="2"/>
      <c r="R4942" s="1"/>
      <c r="S4942" s="45"/>
      <c r="T4942" s="31"/>
    </row>
    <row r="4943" spans="1:20" hidden="1" x14ac:dyDescent="0.25">
      <c r="A4943" s="57">
        <v>31538498</v>
      </c>
      <c r="B4943" s="58">
        <v>45196</v>
      </c>
      <c r="C4943" s="2" t="s">
        <v>1182</v>
      </c>
      <c r="D4943" s="59" t="s">
        <v>344</v>
      </c>
      <c r="E4943" s="34" t="s">
        <v>5</v>
      </c>
      <c r="F4943" s="34">
        <v>132355</v>
      </c>
      <c r="G4943" s="1" t="s">
        <v>422</v>
      </c>
      <c r="H4943" s="46">
        <v>9000</v>
      </c>
      <c r="I4943" s="46">
        <v>318.3</v>
      </c>
      <c r="J4943" s="56">
        <v>377</v>
      </c>
      <c r="K4943" s="34"/>
      <c r="L4943" s="34" t="s">
        <v>659</v>
      </c>
      <c r="M4943" s="5">
        <v>45195</v>
      </c>
      <c r="N4943" s="2" t="s">
        <v>1407</v>
      </c>
      <c r="O4943" s="5">
        <v>45215</v>
      </c>
      <c r="P4943" s="2"/>
      <c r="Q4943" s="2"/>
      <c r="R4943" s="1"/>
      <c r="S4943" s="45"/>
      <c r="T4943" s="31"/>
    </row>
    <row r="4944" spans="1:20" hidden="1" x14ac:dyDescent="0.25">
      <c r="A4944" s="57">
        <v>31788698</v>
      </c>
      <c r="B4944" s="58">
        <v>45196</v>
      </c>
      <c r="C4944" s="2" t="s">
        <v>1182</v>
      </c>
      <c r="D4944" s="59" t="s">
        <v>43</v>
      </c>
      <c r="E4944" s="34" t="s">
        <v>26</v>
      </c>
      <c r="F4944" s="34">
        <v>132356</v>
      </c>
      <c r="G4944" s="1" t="s">
        <v>424</v>
      </c>
      <c r="H4944" s="46">
        <v>15675.57</v>
      </c>
      <c r="I4944" s="46">
        <v>1506.58</v>
      </c>
      <c r="J4944" s="56">
        <v>708</v>
      </c>
      <c r="K4944" s="34"/>
      <c r="L4944" s="34" t="s">
        <v>1124</v>
      </c>
      <c r="M4944" s="5">
        <v>45195</v>
      </c>
      <c r="N4944" s="2" t="s">
        <v>1407</v>
      </c>
      <c r="O4944" s="5">
        <v>45223</v>
      </c>
      <c r="P4944" s="2"/>
      <c r="Q4944" s="2"/>
      <c r="R4944" s="1"/>
      <c r="S4944" s="45"/>
      <c r="T4944" s="31"/>
    </row>
    <row r="4945" spans="1:20" hidden="1" x14ac:dyDescent="0.25">
      <c r="A4945" s="57">
        <v>31206098</v>
      </c>
      <c r="B4945" s="58">
        <v>45196</v>
      </c>
      <c r="C4945" s="2" t="s">
        <v>1182</v>
      </c>
      <c r="D4945" s="59" t="s">
        <v>1349</v>
      </c>
      <c r="E4945" s="34" t="s">
        <v>26</v>
      </c>
      <c r="F4945" s="34">
        <v>132357</v>
      </c>
      <c r="G4945" s="1" t="s">
        <v>424</v>
      </c>
      <c r="H4945" s="46">
        <v>14077.85</v>
      </c>
      <c r="I4945" s="46">
        <v>1122</v>
      </c>
      <c r="J4945" s="56">
        <v>561</v>
      </c>
      <c r="K4945" s="34"/>
      <c r="L4945" s="34" t="s">
        <v>510</v>
      </c>
      <c r="M4945" s="5">
        <v>45195</v>
      </c>
      <c r="N4945" s="2" t="s">
        <v>1407</v>
      </c>
      <c r="O4945" s="2">
        <v>45219</v>
      </c>
      <c r="P4945" s="2"/>
      <c r="Q4945" s="2"/>
      <c r="R4945" s="1"/>
      <c r="S4945" s="45"/>
      <c r="T4945" s="31"/>
    </row>
    <row r="4946" spans="1:20" hidden="1" x14ac:dyDescent="0.25">
      <c r="A4946" s="57">
        <v>31274098</v>
      </c>
      <c r="B4946" s="58">
        <v>45196</v>
      </c>
      <c r="C4946" s="2" t="s">
        <v>1182</v>
      </c>
      <c r="D4946" s="59" t="s">
        <v>305</v>
      </c>
      <c r="E4946" s="34" t="s">
        <v>13</v>
      </c>
      <c r="F4946" s="34">
        <v>132358</v>
      </c>
      <c r="G4946" s="1" t="s">
        <v>423</v>
      </c>
      <c r="H4946" s="46">
        <v>9319</v>
      </c>
      <c r="I4946" s="46">
        <v>562.51</v>
      </c>
      <c r="J4946" s="56">
        <v>410</v>
      </c>
      <c r="K4946" s="34"/>
      <c r="L4946" s="34" t="s">
        <v>61</v>
      </c>
      <c r="M4946" s="5">
        <v>45195</v>
      </c>
      <c r="N4946" s="2" t="s">
        <v>1407</v>
      </c>
      <c r="O4946" s="5" t="str">
        <f>VLOOKUP(F:F,[1]Notas!$A:$G,5,FALSE)</f>
        <v>17/10/2023</v>
      </c>
      <c r="P4946" s="2"/>
      <c r="Q4946" s="2"/>
      <c r="R4946" s="1"/>
      <c r="S4946" s="45"/>
      <c r="T4946" s="31"/>
    </row>
    <row r="4947" spans="1:20" hidden="1" x14ac:dyDescent="0.25">
      <c r="A4947" s="57">
        <v>31236398</v>
      </c>
      <c r="B4947" s="58">
        <v>45201</v>
      </c>
      <c r="C4947" s="2" t="s">
        <v>1182</v>
      </c>
      <c r="D4947" s="59" t="s">
        <v>1395</v>
      </c>
      <c r="E4947" s="34" t="s">
        <v>26</v>
      </c>
      <c r="F4947" s="34">
        <v>132359</v>
      </c>
      <c r="G4947" s="1" t="s">
        <v>424</v>
      </c>
      <c r="H4947" s="46">
        <v>178768.24</v>
      </c>
      <c r="I4947" s="46">
        <v>12995.03</v>
      </c>
      <c r="J4947" s="56">
        <v>9008</v>
      </c>
      <c r="K4947" s="34"/>
      <c r="L4947" s="34" t="s">
        <v>844</v>
      </c>
      <c r="M4947" s="5">
        <v>45195</v>
      </c>
      <c r="N4947" s="2" t="s">
        <v>1407</v>
      </c>
      <c r="O4947" s="5">
        <v>45209</v>
      </c>
      <c r="P4947" s="2"/>
      <c r="Q4947" s="2"/>
      <c r="R4947" s="1"/>
      <c r="S4947" s="45"/>
      <c r="T4947" s="31"/>
    </row>
    <row r="4948" spans="1:20" hidden="1" x14ac:dyDescent="0.25">
      <c r="A4948" s="57">
        <v>31016398</v>
      </c>
      <c r="B4948" s="58">
        <v>45196</v>
      </c>
      <c r="C4948" s="2" t="s">
        <v>1182</v>
      </c>
      <c r="D4948" s="59" t="s">
        <v>44</v>
      </c>
      <c r="E4948" s="34" t="s">
        <v>26</v>
      </c>
      <c r="F4948" s="34">
        <v>132360</v>
      </c>
      <c r="G4948" s="1" t="s">
        <v>424</v>
      </c>
      <c r="H4948" s="46">
        <v>15253.27</v>
      </c>
      <c r="I4948" s="46">
        <v>1168.4100000000001</v>
      </c>
      <c r="J4948" s="56">
        <v>535</v>
      </c>
      <c r="K4948" s="34"/>
      <c r="L4948" s="34" t="s">
        <v>1124</v>
      </c>
      <c r="M4948" s="5">
        <v>45195</v>
      </c>
      <c r="N4948" s="2" t="s">
        <v>1407</v>
      </c>
      <c r="O4948" s="5">
        <v>45219</v>
      </c>
      <c r="P4948" s="2"/>
      <c r="Q4948" s="2"/>
      <c r="R4948" s="1"/>
      <c r="S4948" s="45"/>
      <c r="T4948" s="31"/>
    </row>
    <row r="4949" spans="1:20" hidden="1" x14ac:dyDescent="0.25">
      <c r="A4949" s="57">
        <v>31496598</v>
      </c>
      <c r="B4949" s="58">
        <v>45196</v>
      </c>
      <c r="C4949" s="2" t="s">
        <v>1182</v>
      </c>
      <c r="D4949" s="59" t="s">
        <v>313</v>
      </c>
      <c r="E4949" s="34" t="s">
        <v>13</v>
      </c>
      <c r="F4949" s="34">
        <v>132361</v>
      </c>
      <c r="G4949" s="1" t="s">
        <v>423</v>
      </c>
      <c r="H4949" s="46">
        <v>8759</v>
      </c>
      <c r="I4949" s="46">
        <v>512.04999999999995</v>
      </c>
      <c r="J4949" s="56">
        <v>374</v>
      </c>
      <c r="K4949" s="34"/>
      <c r="L4949" s="34" t="s">
        <v>61</v>
      </c>
      <c r="M4949" s="5">
        <v>45195</v>
      </c>
      <c r="N4949" s="2" t="s">
        <v>1407</v>
      </c>
      <c r="O4949" s="5" t="str">
        <f>VLOOKUP(F:F,[1]Notas!$A:$G,5,FALSE)</f>
        <v>17/10/2023</v>
      </c>
      <c r="P4949" s="2"/>
      <c r="Q4949" s="2"/>
      <c r="R4949" s="1"/>
      <c r="S4949" s="45"/>
      <c r="T4949" s="31"/>
    </row>
    <row r="4950" spans="1:20" hidden="1" x14ac:dyDescent="0.25">
      <c r="A4950" s="57">
        <v>31557298</v>
      </c>
      <c r="B4950" s="58">
        <v>45196</v>
      </c>
      <c r="C4950" s="2" t="s">
        <v>1182</v>
      </c>
      <c r="D4950" s="59" t="s">
        <v>208</v>
      </c>
      <c r="E4950" s="34" t="s">
        <v>66</v>
      </c>
      <c r="F4950" s="34">
        <v>132362</v>
      </c>
      <c r="G4950" s="1" t="s">
        <v>423</v>
      </c>
      <c r="H4950" s="46">
        <v>19527.349999999999</v>
      </c>
      <c r="I4950" s="46">
        <v>1735.55</v>
      </c>
      <c r="J4950" s="56">
        <v>934</v>
      </c>
      <c r="K4950" s="34"/>
      <c r="L4950" s="34" t="s">
        <v>61</v>
      </c>
      <c r="M4950" s="5">
        <v>45195</v>
      </c>
      <c r="N4950" s="2" t="s">
        <v>1407</v>
      </c>
      <c r="O4950" s="5" t="str">
        <f>VLOOKUP(F:F,[1]Notas!$A:$G,5,FALSE)</f>
        <v>01/11/2023</v>
      </c>
      <c r="P4950" s="2"/>
      <c r="Q4950" s="2"/>
      <c r="R4950" s="1"/>
      <c r="S4950" s="45"/>
      <c r="T4950" s="31"/>
    </row>
    <row r="4951" spans="1:20" hidden="1" x14ac:dyDescent="0.25">
      <c r="A4951" s="57">
        <v>31103198</v>
      </c>
      <c r="B4951" s="58">
        <v>45196</v>
      </c>
      <c r="C4951" s="2" t="s">
        <v>1182</v>
      </c>
      <c r="D4951" s="59" t="s">
        <v>1044</v>
      </c>
      <c r="E4951" s="34" t="s">
        <v>163</v>
      </c>
      <c r="F4951" s="34">
        <v>132363</v>
      </c>
      <c r="G4951" s="1" t="s">
        <v>424</v>
      </c>
      <c r="H4951" s="46">
        <v>36201.629999999997</v>
      </c>
      <c r="I4951" s="46">
        <v>3914.77</v>
      </c>
      <c r="J4951" s="56">
        <v>1318</v>
      </c>
      <c r="K4951" s="34"/>
      <c r="L4951" s="34" t="s">
        <v>1124</v>
      </c>
      <c r="M4951" s="5">
        <v>45195</v>
      </c>
      <c r="N4951" s="2" t="s">
        <v>1407</v>
      </c>
      <c r="O4951" s="5">
        <v>45223</v>
      </c>
      <c r="P4951" s="2"/>
      <c r="Q4951" s="2"/>
      <c r="R4951" s="1"/>
      <c r="S4951" s="45"/>
      <c r="T4951" s="31"/>
    </row>
    <row r="4952" spans="1:20" hidden="1" x14ac:dyDescent="0.25">
      <c r="A4952" s="57">
        <v>31508698</v>
      </c>
      <c r="B4952" s="58">
        <v>45196</v>
      </c>
      <c r="C4952" s="2" t="s">
        <v>1182</v>
      </c>
      <c r="D4952" s="59" t="s">
        <v>338</v>
      </c>
      <c r="E4952" s="34" t="s">
        <v>26</v>
      </c>
      <c r="F4952" s="34">
        <v>132371</v>
      </c>
      <c r="G4952" s="1" t="s">
        <v>424</v>
      </c>
      <c r="H4952" s="46">
        <v>15110</v>
      </c>
      <c r="I4952" s="46">
        <v>1120</v>
      </c>
      <c r="J4952" s="56">
        <v>560</v>
      </c>
      <c r="K4952" s="34"/>
      <c r="L4952" s="34" t="s">
        <v>510</v>
      </c>
      <c r="M4952" s="5">
        <v>45195</v>
      </c>
      <c r="N4952" s="2" t="s">
        <v>1407</v>
      </c>
      <c r="O4952" s="2">
        <v>45223</v>
      </c>
      <c r="P4952" s="2"/>
      <c r="Q4952" s="2"/>
      <c r="R4952" s="1"/>
      <c r="S4952" s="45"/>
      <c r="T4952" s="31"/>
    </row>
    <row r="4953" spans="1:20" hidden="1" x14ac:dyDescent="0.25">
      <c r="A4953" s="57">
        <v>31552298</v>
      </c>
      <c r="B4953" s="58">
        <v>45196</v>
      </c>
      <c r="C4953" s="2" t="s">
        <v>1182</v>
      </c>
      <c r="D4953" s="59" t="s">
        <v>267</v>
      </c>
      <c r="E4953" s="34" t="s">
        <v>26</v>
      </c>
      <c r="F4953" s="34">
        <v>132372</v>
      </c>
      <c r="G4953" s="1" t="s">
        <v>424</v>
      </c>
      <c r="H4953" s="46">
        <v>13000</v>
      </c>
      <c r="I4953" s="46">
        <v>844</v>
      </c>
      <c r="J4953" s="56">
        <v>422</v>
      </c>
      <c r="K4953" s="34"/>
      <c r="L4953" s="34" t="s">
        <v>510</v>
      </c>
      <c r="M4953" s="5">
        <v>45195</v>
      </c>
      <c r="N4953" s="2" t="s">
        <v>1407</v>
      </c>
      <c r="O4953" s="2">
        <v>45231</v>
      </c>
      <c r="P4953" s="2"/>
      <c r="Q4953" s="2"/>
      <c r="R4953" s="1"/>
      <c r="S4953" s="45"/>
      <c r="T4953" s="31"/>
    </row>
    <row r="4954" spans="1:20" hidden="1" x14ac:dyDescent="0.25">
      <c r="A4954" s="57">
        <v>31592498</v>
      </c>
      <c r="B4954" s="58">
        <v>45196</v>
      </c>
      <c r="C4954" s="2" t="s">
        <v>1182</v>
      </c>
      <c r="D4954" s="59" t="s">
        <v>65</v>
      </c>
      <c r="E4954" s="34" t="s">
        <v>66</v>
      </c>
      <c r="F4954" s="34">
        <v>132373</v>
      </c>
      <c r="G4954" s="1" t="s">
        <v>423</v>
      </c>
      <c r="H4954" s="46">
        <v>11459</v>
      </c>
      <c r="I4954" s="46">
        <v>856.16</v>
      </c>
      <c r="J4954" s="56">
        <v>517</v>
      </c>
      <c r="K4954" s="34"/>
      <c r="L4954" s="34" t="s">
        <v>61</v>
      </c>
      <c r="M4954" s="5">
        <v>45195</v>
      </c>
      <c r="N4954" s="2" t="s">
        <v>1407</v>
      </c>
      <c r="O4954" s="5" t="str">
        <f>VLOOKUP(F:F,[1]Notas!$A:$G,5,FALSE)</f>
        <v>11/10/2023</v>
      </c>
      <c r="P4954" s="2"/>
      <c r="Q4954" s="2"/>
      <c r="R4954" s="1"/>
      <c r="S4954" s="45"/>
      <c r="T4954" s="31"/>
    </row>
    <row r="4955" spans="1:20" hidden="1" x14ac:dyDescent="0.25">
      <c r="A4955" s="57">
        <v>31385898</v>
      </c>
      <c r="B4955" s="58">
        <v>45196</v>
      </c>
      <c r="C4955" s="2" t="s">
        <v>1182</v>
      </c>
      <c r="D4955" s="59" t="s">
        <v>72</v>
      </c>
      <c r="E4955" s="34" t="s">
        <v>5</v>
      </c>
      <c r="F4955" s="34">
        <v>132374</v>
      </c>
      <c r="G4955" s="1" t="s">
        <v>422</v>
      </c>
      <c r="H4955" s="46">
        <v>7140</v>
      </c>
      <c r="I4955" s="46">
        <v>458</v>
      </c>
      <c r="J4955" s="56">
        <v>226.03100000000001</v>
      </c>
      <c r="K4955" s="34"/>
      <c r="L4955" s="34" t="s">
        <v>659</v>
      </c>
      <c r="M4955" s="5">
        <v>45195</v>
      </c>
      <c r="N4955" s="2" t="s">
        <v>1407</v>
      </c>
      <c r="O4955" s="5">
        <v>45206</v>
      </c>
      <c r="P4955" s="2"/>
      <c r="Q4955" s="2"/>
      <c r="R4955" s="1"/>
      <c r="S4955" s="45"/>
      <c r="T4955" s="31"/>
    </row>
    <row r="4956" spans="1:20" hidden="1" x14ac:dyDescent="0.25">
      <c r="A4956" s="57">
        <v>31737298</v>
      </c>
      <c r="B4956" s="58">
        <v>45196</v>
      </c>
      <c r="C4956" s="2" t="s">
        <v>1182</v>
      </c>
      <c r="D4956" s="59" t="s">
        <v>1249</v>
      </c>
      <c r="E4956" s="34" t="s">
        <v>26</v>
      </c>
      <c r="F4956" s="34">
        <v>132375</v>
      </c>
      <c r="G4956" s="1" t="s">
        <v>424</v>
      </c>
      <c r="H4956" s="46">
        <v>69400</v>
      </c>
      <c r="I4956" s="46">
        <v>11647.69</v>
      </c>
      <c r="J4956" s="56">
        <v>2389</v>
      </c>
      <c r="K4956" s="34"/>
      <c r="L4956" s="34" t="s">
        <v>1124</v>
      </c>
      <c r="M4956" s="5">
        <v>45195</v>
      </c>
      <c r="N4956" s="2" t="s">
        <v>1407</v>
      </c>
      <c r="O4956" s="5">
        <v>45231</v>
      </c>
      <c r="P4956" s="2"/>
      <c r="Q4956" s="2"/>
      <c r="R4956" s="1"/>
      <c r="S4956" s="45"/>
      <c r="T4956" s="31"/>
    </row>
    <row r="4957" spans="1:20" hidden="1" x14ac:dyDescent="0.25">
      <c r="A4957" s="57">
        <v>32035298</v>
      </c>
      <c r="B4957" s="58">
        <v>45196</v>
      </c>
      <c r="C4957" s="2" t="s">
        <v>1182</v>
      </c>
      <c r="D4957" s="59" t="s">
        <v>826</v>
      </c>
      <c r="E4957" s="34" t="s">
        <v>49</v>
      </c>
      <c r="F4957" s="34">
        <v>132376</v>
      </c>
      <c r="G4957" s="1" t="s">
        <v>424</v>
      </c>
      <c r="H4957" s="46">
        <v>32999.22</v>
      </c>
      <c r="I4957" s="46">
        <v>2081.9</v>
      </c>
      <c r="J4957" s="56">
        <v>1437</v>
      </c>
      <c r="K4957" s="34"/>
      <c r="L4957" s="34" t="s">
        <v>1124</v>
      </c>
      <c r="M4957" s="5">
        <v>45195</v>
      </c>
      <c r="N4957" s="2" t="s">
        <v>1407</v>
      </c>
      <c r="O4957" s="5">
        <v>45216</v>
      </c>
      <c r="P4957" s="2"/>
      <c r="Q4957" s="2"/>
      <c r="R4957" s="1"/>
      <c r="S4957" s="45"/>
      <c r="T4957" s="31"/>
    </row>
    <row r="4958" spans="1:20" hidden="1" x14ac:dyDescent="0.25">
      <c r="A4958" s="57">
        <v>31408198</v>
      </c>
      <c r="B4958" s="58">
        <v>45196</v>
      </c>
      <c r="C4958" s="2" t="s">
        <v>1182</v>
      </c>
      <c r="D4958" s="59" t="s">
        <v>82</v>
      </c>
      <c r="E4958" s="34" t="s">
        <v>5</v>
      </c>
      <c r="F4958" s="34">
        <v>132377</v>
      </c>
      <c r="G4958" s="1" t="s">
        <v>422</v>
      </c>
      <c r="H4958" s="46">
        <v>43500</v>
      </c>
      <c r="I4958" s="46">
        <v>1482.3</v>
      </c>
      <c r="J4958" s="56">
        <v>1635</v>
      </c>
      <c r="K4958" s="34"/>
      <c r="L4958" s="34" t="s">
        <v>659</v>
      </c>
      <c r="M4958" s="5">
        <v>45195</v>
      </c>
      <c r="N4958" s="2" t="s">
        <v>1408</v>
      </c>
      <c r="O4958" s="5">
        <v>45203</v>
      </c>
      <c r="P4958" s="2"/>
      <c r="Q4958" s="2"/>
      <c r="R4958" s="1"/>
      <c r="S4958" s="45"/>
      <c r="T4958" s="31"/>
    </row>
    <row r="4959" spans="1:20" hidden="1" x14ac:dyDescent="0.25">
      <c r="A4959" s="57">
        <v>31627998</v>
      </c>
      <c r="B4959" s="58">
        <v>45196</v>
      </c>
      <c r="C4959" s="2" t="s">
        <v>1182</v>
      </c>
      <c r="D4959" s="59" t="s">
        <v>1201</v>
      </c>
      <c r="E4959" s="34" t="s">
        <v>94</v>
      </c>
      <c r="F4959" s="34">
        <v>132378</v>
      </c>
      <c r="G4959" s="1" t="s">
        <v>426</v>
      </c>
      <c r="H4959" s="46">
        <v>49789.56</v>
      </c>
      <c r="I4959" s="46">
        <v>2988.22</v>
      </c>
      <c r="J4959" s="56">
        <v>1965</v>
      </c>
      <c r="K4959" s="34"/>
      <c r="L4959" s="34" t="s">
        <v>52</v>
      </c>
      <c r="M4959" s="5">
        <v>45195</v>
      </c>
      <c r="N4959" s="2" t="s">
        <v>1407</v>
      </c>
      <c r="O4959" s="5">
        <v>45208</v>
      </c>
      <c r="P4959" s="2"/>
      <c r="Q4959" s="2"/>
      <c r="R4959" s="1"/>
      <c r="S4959" s="45"/>
      <c r="T4959" s="31"/>
    </row>
    <row r="4960" spans="1:20" hidden="1" x14ac:dyDescent="0.25">
      <c r="A4960" s="57">
        <v>31394798</v>
      </c>
      <c r="B4960" s="58">
        <v>45198</v>
      </c>
      <c r="C4960" s="2" t="s">
        <v>1182</v>
      </c>
      <c r="D4960" s="59" t="s">
        <v>132</v>
      </c>
      <c r="E4960" s="34" t="s">
        <v>88</v>
      </c>
      <c r="F4960" s="34">
        <v>132379</v>
      </c>
      <c r="G4960" s="1" t="s">
        <v>423</v>
      </c>
      <c r="H4960" s="46">
        <v>59651.49</v>
      </c>
      <c r="I4960" s="46">
        <v>2625.16</v>
      </c>
      <c r="J4960" s="56">
        <v>2088</v>
      </c>
      <c r="K4960" s="34"/>
      <c r="L4960" s="34" t="s">
        <v>800</v>
      </c>
      <c r="M4960" s="5">
        <v>45195</v>
      </c>
      <c r="N4960" s="2" t="s">
        <v>1408</v>
      </c>
      <c r="O4960" s="5">
        <v>45203</v>
      </c>
      <c r="P4960" s="2"/>
      <c r="Q4960" s="2"/>
      <c r="R4960" s="2"/>
      <c r="S4960" s="45"/>
      <c r="T4960" s="31"/>
    </row>
    <row r="4961" spans="1:20" hidden="1" x14ac:dyDescent="0.25">
      <c r="A4961" s="57">
        <v>31236198</v>
      </c>
      <c r="B4961" s="58">
        <v>45196</v>
      </c>
      <c r="C4961" s="2" t="s">
        <v>1182</v>
      </c>
      <c r="D4961" s="59" t="s">
        <v>277</v>
      </c>
      <c r="E4961" s="34" t="s">
        <v>26</v>
      </c>
      <c r="F4961" s="34">
        <v>132380</v>
      </c>
      <c r="G4961" s="1" t="s">
        <v>424</v>
      </c>
      <c r="H4961" s="46">
        <v>11462.87</v>
      </c>
      <c r="I4961" s="46">
        <v>656</v>
      </c>
      <c r="J4961" s="56">
        <v>328</v>
      </c>
      <c r="K4961" s="34"/>
      <c r="L4961" s="34" t="s">
        <v>510</v>
      </c>
      <c r="M4961" s="5">
        <v>45195</v>
      </c>
      <c r="N4961" s="2" t="s">
        <v>1407</v>
      </c>
      <c r="O4961" s="2">
        <v>45231</v>
      </c>
      <c r="P4961" s="2"/>
      <c r="Q4961" s="2"/>
      <c r="R4961" s="1"/>
      <c r="S4961" s="45"/>
      <c r="T4961" s="31"/>
    </row>
    <row r="4962" spans="1:20" hidden="1" x14ac:dyDescent="0.25">
      <c r="A4962" s="57">
        <v>30959498</v>
      </c>
      <c r="B4962" s="58">
        <v>45196</v>
      </c>
      <c r="C4962" s="2" t="s">
        <v>1182</v>
      </c>
      <c r="D4962" s="59" t="s">
        <v>904</v>
      </c>
      <c r="E4962" s="34" t="s">
        <v>26</v>
      </c>
      <c r="F4962" s="34">
        <v>132381</v>
      </c>
      <c r="G4962" s="1" t="s">
        <v>424</v>
      </c>
      <c r="H4962" s="46">
        <v>15800</v>
      </c>
      <c r="I4962" s="46">
        <v>2663.94</v>
      </c>
      <c r="J4962" s="56">
        <v>515</v>
      </c>
      <c r="K4962" s="34"/>
      <c r="L4962" s="34" t="s">
        <v>1124</v>
      </c>
      <c r="M4962" s="5">
        <v>45195</v>
      </c>
      <c r="N4962" s="2" t="s">
        <v>1407</v>
      </c>
      <c r="O4962" s="5">
        <v>45229</v>
      </c>
      <c r="P4962" s="2"/>
      <c r="Q4962" s="2"/>
      <c r="R4962" s="1"/>
      <c r="S4962" s="45"/>
      <c r="T4962" s="31"/>
    </row>
    <row r="4963" spans="1:20" hidden="1" x14ac:dyDescent="0.25">
      <c r="A4963" s="57">
        <v>31689198</v>
      </c>
      <c r="B4963" s="58">
        <v>45196</v>
      </c>
      <c r="C4963" s="2" t="s">
        <v>1182</v>
      </c>
      <c r="D4963" s="59" t="s">
        <v>855</v>
      </c>
      <c r="E4963" s="34" t="s">
        <v>80</v>
      </c>
      <c r="F4963" s="34">
        <v>132382</v>
      </c>
      <c r="G4963" s="1" t="s">
        <v>423</v>
      </c>
      <c r="H4963" s="46">
        <v>8113.13</v>
      </c>
      <c r="I4963" s="46">
        <v>313.33</v>
      </c>
      <c r="J4963" s="56">
        <v>266</v>
      </c>
      <c r="K4963" s="34"/>
      <c r="L4963" s="34" t="s">
        <v>61</v>
      </c>
      <c r="M4963" s="5">
        <v>45195</v>
      </c>
      <c r="N4963" s="2" t="s">
        <v>1407</v>
      </c>
      <c r="O4963" s="5" t="str">
        <f>VLOOKUP(F:F,[1]Notas!$A:$G,5,FALSE)</f>
        <v>06/10/2023</v>
      </c>
      <c r="P4963" s="2"/>
      <c r="Q4963" s="2"/>
      <c r="R4963" s="1"/>
      <c r="S4963" s="45"/>
      <c r="T4963" s="31"/>
    </row>
    <row r="4964" spans="1:20" hidden="1" x14ac:dyDescent="0.25">
      <c r="A4964" s="57">
        <v>30767198</v>
      </c>
      <c r="B4964" s="58">
        <v>45196</v>
      </c>
      <c r="C4964" s="2" t="s">
        <v>1182</v>
      </c>
      <c r="D4964" s="59" t="s">
        <v>45</v>
      </c>
      <c r="E4964" s="34" t="s">
        <v>26</v>
      </c>
      <c r="F4964" s="34">
        <v>132383</v>
      </c>
      <c r="G4964" s="1" t="s">
        <v>424</v>
      </c>
      <c r="H4964" s="46">
        <v>11576.47</v>
      </c>
      <c r="I4964" s="46">
        <v>559.09</v>
      </c>
      <c r="J4964" s="56">
        <v>328</v>
      </c>
      <c r="K4964" s="34"/>
      <c r="L4964" s="34" t="s">
        <v>510</v>
      </c>
      <c r="M4964" s="5">
        <v>45195</v>
      </c>
      <c r="N4964" s="2" t="s">
        <v>1407</v>
      </c>
      <c r="O4964" s="2">
        <v>45218</v>
      </c>
      <c r="P4964" s="2"/>
      <c r="Q4964" s="2"/>
      <c r="R4964" s="1"/>
      <c r="S4964" s="45"/>
      <c r="T4964" s="31"/>
    </row>
    <row r="4965" spans="1:20" hidden="1" x14ac:dyDescent="0.25">
      <c r="A4965" s="57">
        <v>30970098</v>
      </c>
      <c r="B4965" s="58">
        <v>45196</v>
      </c>
      <c r="C4965" s="2" t="s">
        <v>1182</v>
      </c>
      <c r="D4965" s="59" t="s">
        <v>149</v>
      </c>
      <c r="E4965" s="34" t="s">
        <v>5</v>
      </c>
      <c r="F4965" s="34">
        <v>132385</v>
      </c>
      <c r="G4965" s="1" t="s">
        <v>422</v>
      </c>
      <c r="H4965" s="46">
        <v>6709</v>
      </c>
      <c r="I4965" s="46">
        <v>424.73</v>
      </c>
      <c r="J4965" s="56">
        <v>198</v>
      </c>
      <c r="K4965" s="34"/>
      <c r="L4965" s="34" t="s">
        <v>659</v>
      </c>
      <c r="M4965" s="5">
        <v>45195</v>
      </c>
      <c r="N4965" s="2" t="s">
        <v>1407</v>
      </c>
      <c r="O4965" s="5">
        <v>45206</v>
      </c>
      <c r="P4965" s="2"/>
      <c r="Q4965" s="2"/>
      <c r="R4965" s="1"/>
      <c r="S4965" s="45"/>
      <c r="T4965" s="31"/>
    </row>
    <row r="4966" spans="1:20" hidden="1" x14ac:dyDescent="0.25">
      <c r="A4966" s="57">
        <v>31008398</v>
      </c>
      <c r="B4966" s="58">
        <v>45196</v>
      </c>
      <c r="C4966" s="2" t="s">
        <v>1182</v>
      </c>
      <c r="D4966" s="59" t="s">
        <v>86</v>
      </c>
      <c r="E4966" s="34" t="s">
        <v>80</v>
      </c>
      <c r="F4966" s="34">
        <v>132387</v>
      </c>
      <c r="G4966" s="1" t="s">
        <v>423</v>
      </c>
      <c r="H4966" s="46">
        <v>6099.27</v>
      </c>
      <c r="I4966" s="46">
        <v>242.38</v>
      </c>
      <c r="J4966" s="56">
        <v>167</v>
      </c>
      <c r="K4966" s="34"/>
      <c r="L4966" s="34" t="s">
        <v>844</v>
      </c>
      <c r="M4966" s="5">
        <v>45195</v>
      </c>
      <c r="N4966" s="2" t="s">
        <v>1408</v>
      </c>
      <c r="O4966" s="5" t="s">
        <v>1369</v>
      </c>
      <c r="P4966" s="2"/>
      <c r="Q4966" s="2"/>
      <c r="R4966" s="1"/>
      <c r="S4966" s="45"/>
      <c r="T4966" s="31"/>
    </row>
    <row r="4967" spans="1:20" hidden="1" x14ac:dyDescent="0.25">
      <c r="A4967" s="57">
        <v>31602898</v>
      </c>
      <c r="B4967" s="58">
        <v>45196</v>
      </c>
      <c r="C4967" s="2" t="s">
        <v>1182</v>
      </c>
      <c r="D4967" s="59" t="s">
        <v>359</v>
      </c>
      <c r="E4967" s="34" t="s">
        <v>26</v>
      </c>
      <c r="F4967" s="34">
        <v>132389</v>
      </c>
      <c r="G4967" s="1" t="s">
        <v>424</v>
      </c>
      <c r="H4967" s="46">
        <v>16499.57</v>
      </c>
      <c r="I4967" s="46">
        <v>1330.88</v>
      </c>
      <c r="J4967" s="56">
        <v>617</v>
      </c>
      <c r="K4967" s="34"/>
      <c r="L4967" s="34" t="s">
        <v>1124</v>
      </c>
      <c r="M4967" s="5">
        <v>45195</v>
      </c>
      <c r="N4967" s="2" t="s">
        <v>1407</v>
      </c>
      <c r="O4967" s="5">
        <v>45225</v>
      </c>
      <c r="P4967" s="2"/>
      <c r="Q4967" s="2"/>
      <c r="R4967" s="1"/>
      <c r="S4967" s="45"/>
      <c r="T4967" s="31"/>
    </row>
    <row r="4968" spans="1:20" hidden="1" x14ac:dyDescent="0.25">
      <c r="A4968" s="57"/>
      <c r="B4968" s="58">
        <v>45198</v>
      </c>
      <c r="C4968" s="2" t="s">
        <v>1182</v>
      </c>
      <c r="D4968" s="59" t="s">
        <v>59</v>
      </c>
      <c r="E4968" s="34" t="s">
        <v>60</v>
      </c>
      <c r="F4968" s="34">
        <v>132392</v>
      </c>
      <c r="G4968" s="1" t="s">
        <v>423</v>
      </c>
      <c r="H4968" s="46">
        <v>17357.650000000001</v>
      </c>
      <c r="I4968" s="46">
        <v>211.7</v>
      </c>
      <c r="J4968" s="56">
        <v>67.760999999999996</v>
      </c>
      <c r="K4968" s="34"/>
      <c r="L4968" s="34" t="s">
        <v>61</v>
      </c>
      <c r="M4968" s="5">
        <v>45196</v>
      </c>
      <c r="N4968" s="2" t="s">
        <v>1407</v>
      </c>
      <c r="O4968" s="5" t="str">
        <f>VLOOKUP(F:F,[1]Notas!$A:$G,5,FALSE)</f>
        <v>17/10/2023</v>
      </c>
      <c r="P4968" s="2"/>
      <c r="Q4968" s="2"/>
      <c r="R4968" s="1"/>
      <c r="S4968" s="45"/>
      <c r="T4968" s="31"/>
    </row>
    <row r="4969" spans="1:20" hidden="1" x14ac:dyDescent="0.25">
      <c r="A4969" s="57">
        <v>31433898</v>
      </c>
      <c r="B4969" s="58">
        <v>45196</v>
      </c>
      <c r="C4969" s="2" t="s">
        <v>1182</v>
      </c>
      <c r="D4969" s="59" t="s">
        <v>1348</v>
      </c>
      <c r="E4969" s="34" t="s">
        <v>16</v>
      </c>
      <c r="F4969" s="34">
        <v>132415</v>
      </c>
      <c r="G4969" s="1" t="s">
        <v>423</v>
      </c>
      <c r="H4969" s="46">
        <v>10879</v>
      </c>
      <c r="I4969" s="46">
        <v>681.12</v>
      </c>
      <c r="J4969" s="56">
        <v>483</v>
      </c>
      <c r="K4969" s="34"/>
      <c r="L4969" s="34" t="s">
        <v>61</v>
      </c>
      <c r="M4969" s="5">
        <v>45196</v>
      </c>
      <c r="N4969" s="2" t="s">
        <v>1407</v>
      </c>
      <c r="O4969" s="5" t="str">
        <f>VLOOKUP(F:F,[1]Notas!$A:$G,5,FALSE)</f>
        <v>23/10/2023</v>
      </c>
      <c r="P4969" s="2"/>
      <c r="Q4969" s="2"/>
      <c r="R4969" s="1"/>
      <c r="S4969" s="45"/>
      <c r="T4969" s="31"/>
    </row>
    <row r="4970" spans="1:20" hidden="1" x14ac:dyDescent="0.25">
      <c r="A4970" s="57">
        <v>31484398</v>
      </c>
      <c r="B4970" s="58">
        <v>45196</v>
      </c>
      <c r="C4970" s="2" t="s">
        <v>1182</v>
      </c>
      <c r="D4970" s="59" t="s">
        <v>858</v>
      </c>
      <c r="E4970" s="34" t="s">
        <v>30</v>
      </c>
      <c r="F4970" s="34">
        <v>132416</v>
      </c>
      <c r="G4970" s="1" t="s">
        <v>425</v>
      </c>
      <c r="H4970" s="46">
        <v>13791.23</v>
      </c>
      <c r="I4970" s="86">
        <v>1171.57</v>
      </c>
      <c r="J4970" s="56">
        <v>483</v>
      </c>
      <c r="K4970" s="34"/>
      <c r="L4970" s="34" t="s">
        <v>959</v>
      </c>
      <c r="M4970" s="5">
        <v>45196</v>
      </c>
      <c r="N4970" s="2" t="s">
        <v>1407</v>
      </c>
      <c r="O4970" s="5">
        <v>45217</v>
      </c>
      <c r="P4970" s="2"/>
      <c r="Q4970" s="2"/>
      <c r="R4970" s="1"/>
      <c r="S4970" s="45"/>
      <c r="T4970" s="31"/>
    </row>
    <row r="4971" spans="1:20" hidden="1" x14ac:dyDescent="0.25">
      <c r="A4971" s="57">
        <v>31613198</v>
      </c>
      <c r="B4971" s="58">
        <v>45196</v>
      </c>
      <c r="C4971" s="2" t="s">
        <v>1182</v>
      </c>
      <c r="D4971" s="59" t="s">
        <v>47</v>
      </c>
      <c r="E4971" s="34" t="s">
        <v>30</v>
      </c>
      <c r="F4971" s="34">
        <v>132417</v>
      </c>
      <c r="G4971" s="1" t="s">
        <v>425</v>
      </c>
      <c r="H4971" s="46">
        <v>14839</v>
      </c>
      <c r="I4971" s="86">
        <v>1121.82</v>
      </c>
      <c r="J4971" s="56">
        <v>637</v>
      </c>
      <c r="K4971" s="34"/>
      <c r="L4971" s="34" t="s">
        <v>959</v>
      </c>
      <c r="M4971" s="5">
        <v>45196</v>
      </c>
      <c r="N4971" s="2" t="s">
        <v>1407</v>
      </c>
      <c r="O4971" s="5">
        <v>45216</v>
      </c>
      <c r="P4971" s="2"/>
      <c r="Q4971" s="2"/>
      <c r="R4971" s="1"/>
      <c r="S4971" s="45"/>
      <c r="T4971" s="31"/>
    </row>
    <row r="4972" spans="1:20" hidden="1" x14ac:dyDescent="0.25">
      <c r="A4972" s="57">
        <v>31169498</v>
      </c>
      <c r="B4972" s="58">
        <v>45196</v>
      </c>
      <c r="C4972" s="2" t="s">
        <v>1182</v>
      </c>
      <c r="D4972" s="59" t="s">
        <v>290</v>
      </c>
      <c r="E4972" s="34" t="s">
        <v>30</v>
      </c>
      <c r="F4972" s="34">
        <v>132419</v>
      </c>
      <c r="G4972" s="1" t="s">
        <v>425</v>
      </c>
      <c r="H4972" s="46">
        <v>21109</v>
      </c>
      <c r="I4972" s="86">
        <v>2373.84</v>
      </c>
      <c r="J4972" s="56">
        <v>990</v>
      </c>
      <c r="K4972" s="34"/>
      <c r="L4972" s="34" t="s">
        <v>959</v>
      </c>
      <c r="M4972" s="5">
        <v>45196</v>
      </c>
      <c r="N4972" s="2" t="s">
        <v>1407</v>
      </c>
      <c r="O4972" s="5">
        <v>45212</v>
      </c>
      <c r="P4972" s="2"/>
      <c r="Q4972" s="2"/>
      <c r="R4972" s="1"/>
      <c r="S4972" s="45"/>
      <c r="T4972" s="31"/>
    </row>
    <row r="4973" spans="1:20" hidden="1" x14ac:dyDescent="0.25">
      <c r="A4973" s="57">
        <v>31381898</v>
      </c>
      <c r="B4973" s="58">
        <v>45196</v>
      </c>
      <c r="C4973" s="2" t="s">
        <v>1182</v>
      </c>
      <c r="D4973" s="59" t="s">
        <v>430</v>
      </c>
      <c r="E4973" s="34" t="s">
        <v>30</v>
      </c>
      <c r="F4973" s="34">
        <v>132420</v>
      </c>
      <c r="G4973" s="1" t="s">
        <v>425</v>
      </c>
      <c r="H4973" s="46">
        <v>27000</v>
      </c>
      <c r="I4973" s="86">
        <v>2439.41</v>
      </c>
      <c r="J4973" s="56">
        <v>1005</v>
      </c>
      <c r="K4973" s="34"/>
      <c r="L4973" s="34" t="s">
        <v>959</v>
      </c>
      <c r="M4973" s="5">
        <v>45196</v>
      </c>
      <c r="N4973" s="2" t="s">
        <v>1407</v>
      </c>
      <c r="O4973" s="5">
        <v>45218</v>
      </c>
      <c r="P4973" s="2"/>
      <c r="Q4973" s="2"/>
      <c r="R4973" s="1"/>
      <c r="S4973" s="45"/>
      <c r="T4973" s="31"/>
    </row>
    <row r="4974" spans="1:20" hidden="1" x14ac:dyDescent="0.25">
      <c r="A4974" s="57">
        <v>31558698</v>
      </c>
      <c r="B4974" s="58">
        <v>45196</v>
      </c>
      <c r="C4974" s="2" t="s">
        <v>1182</v>
      </c>
      <c r="D4974" s="59" t="s">
        <v>36</v>
      </c>
      <c r="E4974" s="34" t="s">
        <v>30</v>
      </c>
      <c r="F4974" s="34">
        <v>132421</v>
      </c>
      <c r="G4974" s="1" t="s">
        <v>425</v>
      </c>
      <c r="H4974" s="46">
        <v>10259</v>
      </c>
      <c r="I4974" s="86">
        <v>783.16</v>
      </c>
      <c r="J4974" s="56">
        <v>444</v>
      </c>
      <c r="K4974" s="34"/>
      <c r="L4974" s="34" t="s">
        <v>959</v>
      </c>
      <c r="M4974" s="5">
        <v>45196</v>
      </c>
      <c r="N4974" s="2" t="s">
        <v>1407</v>
      </c>
      <c r="O4974" s="5">
        <v>45217</v>
      </c>
      <c r="P4974" s="2"/>
      <c r="Q4974" s="2"/>
      <c r="R4974" s="1"/>
      <c r="S4974" s="45"/>
      <c r="T4974" s="31"/>
    </row>
    <row r="4975" spans="1:20" hidden="1" x14ac:dyDescent="0.25">
      <c r="A4975" s="57">
        <v>31657198</v>
      </c>
      <c r="B4975" s="58">
        <v>45202</v>
      </c>
      <c r="C4975" s="2" t="s">
        <v>1182</v>
      </c>
      <c r="D4975" s="59" t="s">
        <v>125</v>
      </c>
      <c r="E4975" s="34" t="s">
        <v>30</v>
      </c>
      <c r="F4975" s="34">
        <v>132422</v>
      </c>
      <c r="G4975" s="1" t="s">
        <v>425</v>
      </c>
      <c r="H4975" s="46">
        <v>485109.77</v>
      </c>
      <c r="I4975" s="46">
        <v>842.1</v>
      </c>
      <c r="J4975" s="56">
        <v>21617</v>
      </c>
      <c r="K4975" s="34"/>
      <c r="L4975" s="34" t="s">
        <v>860</v>
      </c>
      <c r="M4975" s="5">
        <v>45196</v>
      </c>
      <c r="N4975" s="2" t="s">
        <v>1407</v>
      </c>
      <c r="O4975" s="5"/>
      <c r="P4975" s="2"/>
      <c r="Q4975" s="2"/>
      <c r="R4975" s="1"/>
      <c r="S4975" s="45"/>
      <c r="T4975" s="31"/>
    </row>
    <row r="4976" spans="1:20" hidden="1" x14ac:dyDescent="0.25">
      <c r="A4976" s="57">
        <v>31614098</v>
      </c>
      <c r="B4976" s="58">
        <v>45202</v>
      </c>
      <c r="C4976" s="2" t="s">
        <v>1182</v>
      </c>
      <c r="D4976" s="59" t="s">
        <v>123</v>
      </c>
      <c r="E4976" s="34" t="s">
        <v>30</v>
      </c>
      <c r="F4976" s="34">
        <v>132423</v>
      </c>
      <c r="G4976" s="1" t="s">
        <v>425</v>
      </c>
      <c r="H4976" s="46">
        <v>12760.11</v>
      </c>
      <c r="I4976" s="46">
        <v>800.3</v>
      </c>
      <c r="J4976" s="56">
        <v>483</v>
      </c>
      <c r="K4976" s="34"/>
      <c r="L4976" s="34" t="s">
        <v>860</v>
      </c>
      <c r="M4976" s="5">
        <v>45196</v>
      </c>
      <c r="N4976" s="2" t="s">
        <v>1407</v>
      </c>
      <c r="O4976" s="5"/>
      <c r="P4976" s="2"/>
      <c r="Q4976" s="2"/>
      <c r="R4976" s="1"/>
      <c r="S4976" s="45"/>
      <c r="T4976" s="31"/>
    </row>
    <row r="4977" spans="1:20" hidden="1" x14ac:dyDescent="0.25">
      <c r="A4977" s="57">
        <v>31510598</v>
      </c>
      <c r="B4977" s="58">
        <v>45197</v>
      </c>
      <c r="C4977" s="2" t="s">
        <v>1182</v>
      </c>
      <c r="D4977" s="59" t="s">
        <v>99</v>
      </c>
      <c r="E4977" s="34" t="s">
        <v>16</v>
      </c>
      <c r="F4977" s="34">
        <v>132425</v>
      </c>
      <c r="G4977" s="1" t="s">
        <v>423</v>
      </c>
      <c r="H4977" s="46">
        <v>13844.73</v>
      </c>
      <c r="I4977" s="46">
        <v>880.5</v>
      </c>
      <c r="J4977" s="56">
        <v>587</v>
      </c>
      <c r="K4977" s="34"/>
      <c r="L4977" s="34" t="s">
        <v>510</v>
      </c>
      <c r="M4977" s="5">
        <v>45196</v>
      </c>
      <c r="N4977" s="2" t="s">
        <v>1407</v>
      </c>
      <c r="O4977" s="2">
        <v>45217</v>
      </c>
      <c r="P4977" s="2"/>
      <c r="Q4977" s="2"/>
      <c r="R4977" s="1"/>
      <c r="S4977" s="45"/>
      <c r="T4977" s="31"/>
    </row>
    <row r="4978" spans="1:20" hidden="1" x14ac:dyDescent="0.25">
      <c r="A4978" s="57">
        <v>31476098</v>
      </c>
      <c r="B4978" s="58">
        <v>45197</v>
      </c>
      <c r="C4978" s="2" t="s">
        <v>1182</v>
      </c>
      <c r="D4978" s="59" t="s">
        <v>18</v>
      </c>
      <c r="E4978" s="34" t="s">
        <v>16</v>
      </c>
      <c r="F4978" s="34">
        <v>132426</v>
      </c>
      <c r="G4978" s="1" t="s">
        <v>423</v>
      </c>
      <c r="H4978" s="46">
        <v>6209</v>
      </c>
      <c r="I4978" s="46">
        <v>393</v>
      </c>
      <c r="J4978" s="56">
        <v>262</v>
      </c>
      <c r="K4978" s="34"/>
      <c r="L4978" s="34" t="s">
        <v>510</v>
      </c>
      <c r="M4978" s="5">
        <v>45196</v>
      </c>
      <c r="N4978" s="2" t="s">
        <v>1407</v>
      </c>
      <c r="O4978" s="2">
        <v>45217</v>
      </c>
      <c r="P4978" s="2"/>
      <c r="Q4978" s="2"/>
      <c r="R4978" s="1"/>
      <c r="S4978" s="45"/>
      <c r="T4978" s="31"/>
    </row>
    <row r="4979" spans="1:20" hidden="1" x14ac:dyDescent="0.25">
      <c r="A4979" s="57">
        <v>30991898</v>
      </c>
      <c r="B4979" s="58">
        <v>45196</v>
      </c>
      <c r="C4979" s="2" t="s">
        <v>1182</v>
      </c>
      <c r="D4979" s="59" t="s">
        <v>184</v>
      </c>
      <c r="E4979" s="34" t="s">
        <v>80</v>
      </c>
      <c r="F4979" s="34">
        <v>132427</v>
      </c>
      <c r="G4979" s="1" t="s">
        <v>423</v>
      </c>
      <c r="H4979" s="46">
        <v>55000</v>
      </c>
      <c r="I4979" s="46">
        <v>1905</v>
      </c>
      <c r="J4979" s="56">
        <v>2247</v>
      </c>
      <c r="K4979" s="34"/>
      <c r="L4979" s="34" t="s">
        <v>844</v>
      </c>
      <c r="M4979" s="5">
        <v>45196</v>
      </c>
      <c r="N4979" s="2" t="s">
        <v>1407</v>
      </c>
      <c r="O4979" s="5" t="s">
        <v>1369</v>
      </c>
      <c r="P4979" s="2"/>
      <c r="Q4979" s="2"/>
      <c r="R4979" s="1"/>
      <c r="S4979" s="45"/>
      <c r="T4979" s="31"/>
    </row>
    <row r="4980" spans="1:20" hidden="1" x14ac:dyDescent="0.25">
      <c r="A4980" s="57">
        <v>30745698</v>
      </c>
      <c r="B4980" s="58">
        <v>45202</v>
      </c>
      <c r="C4980" s="2" t="s">
        <v>1182</v>
      </c>
      <c r="D4980" s="59" t="s">
        <v>124</v>
      </c>
      <c r="E4980" s="34" t="s">
        <v>30</v>
      </c>
      <c r="F4980" s="34">
        <v>132428</v>
      </c>
      <c r="G4980" s="1" t="s">
        <v>425</v>
      </c>
      <c r="H4980" s="46">
        <v>12126.51</v>
      </c>
      <c r="I4980" s="46">
        <v>2046</v>
      </c>
      <c r="J4980" s="56">
        <v>556</v>
      </c>
      <c r="K4980" s="34"/>
      <c r="L4980" s="34" t="s">
        <v>860</v>
      </c>
      <c r="M4980" s="5">
        <v>45196</v>
      </c>
      <c r="N4980" s="2" t="s">
        <v>1407</v>
      </c>
      <c r="O4980" s="5"/>
      <c r="P4980" s="2"/>
      <c r="Q4980" s="2"/>
      <c r="R4980" s="1"/>
      <c r="S4980" s="45"/>
      <c r="T4980" s="31"/>
    </row>
    <row r="4981" spans="1:20" hidden="1" x14ac:dyDescent="0.25">
      <c r="A4981" s="57">
        <v>30843698</v>
      </c>
      <c r="B4981" s="58">
        <v>45202</v>
      </c>
      <c r="C4981" s="2" t="s">
        <v>1182</v>
      </c>
      <c r="D4981" s="59" t="s">
        <v>123</v>
      </c>
      <c r="E4981" s="34" t="s">
        <v>30</v>
      </c>
      <c r="F4981" s="34">
        <v>132429</v>
      </c>
      <c r="G4981" s="1" t="s">
        <v>425</v>
      </c>
      <c r="H4981" s="46">
        <v>31000.02</v>
      </c>
      <c r="I4981" s="46">
        <v>496.9</v>
      </c>
      <c r="J4981" s="56">
        <v>1278</v>
      </c>
      <c r="K4981" s="34"/>
      <c r="L4981" s="34" t="s">
        <v>860</v>
      </c>
      <c r="M4981" s="5">
        <v>45196</v>
      </c>
      <c r="N4981" s="2" t="s">
        <v>1407</v>
      </c>
      <c r="O4981" s="5"/>
      <c r="P4981" s="2"/>
      <c r="Q4981" s="2"/>
      <c r="R4981" s="1"/>
      <c r="S4981" s="45"/>
      <c r="T4981" s="31"/>
    </row>
    <row r="4982" spans="1:20" hidden="1" x14ac:dyDescent="0.25">
      <c r="A4982" s="57">
        <v>31142298</v>
      </c>
      <c r="B4982" s="58">
        <v>45202</v>
      </c>
      <c r="C4982" s="2" t="s">
        <v>1182</v>
      </c>
      <c r="D4982" s="59" t="s">
        <v>123</v>
      </c>
      <c r="E4982" s="34" t="s">
        <v>30</v>
      </c>
      <c r="F4982" s="34">
        <v>132430</v>
      </c>
      <c r="G4982" s="1" t="s">
        <v>425</v>
      </c>
      <c r="H4982" s="46">
        <v>7529.32</v>
      </c>
      <c r="I4982" s="46">
        <v>1095.5999999999999</v>
      </c>
      <c r="J4982" s="56">
        <v>252</v>
      </c>
      <c r="K4982" s="34"/>
      <c r="L4982" s="34" t="s">
        <v>860</v>
      </c>
      <c r="M4982" s="5">
        <v>45196</v>
      </c>
      <c r="N4982" s="2" t="s">
        <v>1407</v>
      </c>
      <c r="O4982" s="5"/>
      <c r="P4982" s="2"/>
      <c r="Q4982" s="2"/>
      <c r="R4982" s="1"/>
      <c r="S4982" s="45"/>
      <c r="T4982" s="31"/>
    </row>
    <row r="4983" spans="1:20" hidden="1" x14ac:dyDescent="0.25">
      <c r="A4983" s="57">
        <v>30930998</v>
      </c>
      <c r="B4983" s="58">
        <v>45202</v>
      </c>
      <c r="C4983" s="2" t="s">
        <v>1182</v>
      </c>
      <c r="D4983" s="59" t="s">
        <v>124</v>
      </c>
      <c r="E4983" s="34" t="s">
        <v>30</v>
      </c>
      <c r="F4983" s="34">
        <v>132431</v>
      </c>
      <c r="G4983" s="1" t="s">
        <v>425</v>
      </c>
      <c r="H4983" s="46">
        <v>16600</v>
      </c>
      <c r="I4983" s="46">
        <v>719.4</v>
      </c>
      <c r="J4983" s="56">
        <v>604</v>
      </c>
      <c r="K4983" s="34"/>
      <c r="L4983" s="34" t="s">
        <v>860</v>
      </c>
      <c r="M4983" s="5">
        <v>45196</v>
      </c>
      <c r="N4983" s="2" t="s">
        <v>1407</v>
      </c>
      <c r="O4983" s="5"/>
      <c r="P4983" s="2"/>
      <c r="Q4983" s="2"/>
      <c r="R4983" s="1"/>
      <c r="S4983" s="45"/>
      <c r="T4983" s="31"/>
    </row>
    <row r="4984" spans="1:20" hidden="1" x14ac:dyDescent="0.25">
      <c r="A4984" s="57">
        <v>31366998</v>
      </c>
      <c r="B4984" s="58">
        <v>45198</v>
      </c>
      <c r="C4984" s="2" t="s">
        <v>1182</v>
      </c>
      <c r="D4984" s="59" t="s">
        <v>22</v>
      </c>
      <c r="E4984" s="34" t="s">
        <v>16</v>
      </c>
      <c r="F4984" s="34">
        <v>132432</v>
      </c>
      <c r="G4984" s="1" t="s">
        <v>423</v>
      </c>
      <c r="H4984" s="46">
        <v>10259</v>
      </c>
      <c r="I4984" s="46">
        <v>666</v>
      </c>
      <c r="J4984" s="56">
        <v>444</v>
      </c>
      <c r="K4984" s="34"/>
      <c r="L4984" s="34" t="s">
        <v>510</v>
      </c>
      <c r="M4984" s="5">
        <v>45196</v>
      </c>
      <c r="N4984" s="2" t="s">
        <v>1407</v>
      </c>
      <c r="O4984" s="2">
        <v>45218</v>
      </c>
      <c r="P4984" s="2"/>
      <c r="Q4984" s="2"/>
      <c r="R4984" s="1"/>
      <c r="S4984" s="45"/>
      <c r="T4984" s="31"/>
    </row>
    <row r="4985" spans="1:20" hidden="1" x14ac:dyDescent="0.25">
      <c r="A4985" s="57">
        <v>31282698</v>
      </c>
      <c r="B4985" s="58">
        <v>45202</v>
      </c>
      <c r="C4985" s="2" t="s">
        <v>1182</v>
      </c>
      <c r="D4985" s="59" t="s">
        <v>123</v>
      </c>
      <c r="E4985" s="34" t="s">
        <v>30</v>
      </c>
      <c r="F4985" s="34">
        <v>132433</v>
      </c>
      <c r="G4985" s="1" t="s">
        <v>425</v>
      </c>
      <c r="H4985" s="46">
        <v>10900</v>
      </c>
      <c r="I4985" s="46">
        <v>1710.5</v>
      </c>
      <c r="J4985" s="56">
        <v>375</v>
      </c>
      <c r="K4985" s="34"/>
      <c r="L4985" s="34" t="s">
        <v>860</v>
      </c>
      <c r="M4985" s="5">
        <v>45196</v>
      </c>
      <c r="N4985" s="2" t="s">
        <v>1407</v>
      </c>
      <c r="O4985" s="5"/>
      <c r="P4985" s="2"/>
      <c r="Q4985" s="2"/>
      <c r="R4985" s="1"/>
      <c r="S4985" s="45"/>
      <c r="T4985" s="31"/>
    </row>
    <row r="4986" spans="1:20" hidden="1" x14ac:dyDescent="0.25">
      <c r="A4986" s="57">
        <v>31558098</v>
      </c>
      <c r="B4986" s="58">
        <v>45197</v>
      </c>
      <c r="C4986" s="2" t="s">
        <v>1182</v>
      </c>
      <c r="D4986" s="59" t="s">
        <v>99</v>
      </c>
      <c r="E4986" s="34" t="s">
        <v>16</v>
      </c>
      <c r="F4986" s="34">
        <v>132434</v>
      </c>
      <c r="G4986" s="1" t="s">
        <v>423</v>
      </c>
      <c r="H4986" s="46">
        <v>10879</v>
      </c>
      <c r="I4986" s="46">
        <v>724.5</v>
      </c>
      <c r="J4986" s="56">
        <v>483</v>
      </c>
      <c r="K4986" s="34"/>
      <c r="L4986" s="34" t="s">
        <v>510</v>
      </c>
      <c r="M4986" s="5">
        <v>45196</v>
      </c>
      <c r="N4986" s="2" t="s">
        <v>1407</v>
      </c>
      <c r="O4986" s="2">
        <v>45217</v>
      </c>
      <c r="P4986" s="2"/>
      <c r="Q4986" s="2"/>
      <c r="R4986" s="1"/>
      <c r="S4986" s="45"/>
      <c r="T4986" s="31"/>
    </row>
    <row r="4987" spans="1:20" hidden="1" x14ac:dyDescent="0.25">
      <c r="A4987" s="57">
        <v>31314498</v>
      </c>
      <c r="B4987" s="58">
        <v>45202</v>
      </c>
      <c r="C4987" s="2" t="s">
        <v>1182</v>
      </c>
      <c r="D4987" s="59" t="s">
        <v>125</v>
      </c>
      <c r="E4987" s="34" t="s">
        <v>30</v>
      </c>
      <c r="F4987" s="34">
        <v>132435</v>
      </c>
      <c r="G4987" s="1" t="s">
        <v>425</v>
      </c>
      <c r="H4987" s="46">
        <v>25917</v>
      </c>
      <c r="I4987" s="46">
        <v>808.4</v>
      </c>
      <c r="J4987" s="56">
        <v>931</v>
      </c>
      <c r="K4987" s="34"/>
      <c r="L4987" s="34" t="s">
        <v>860</v>
      </c>
      <c r="M4987" s="5">
        <v>45196</v>
      </c>
      <c r="N4987" s="2" t="s">
        <v>1407</v>
      </c>
      <c r="O4987" s="5"/>
      <c r="P4987" s="2"/>
      <c r="Q4987" s="2"/>
      <c r="R4987" s="1"/>
      <c r="S4987" s="45"/>
      <c r="T4987" s="31"/>
    </row>
    <row r="4988" spans="1:20" hidden="1" x14ac:dyDescent="0.25">
      <c r="A4988" s="57">
        <v>31325598</v>
      </c>
      <c r="B4988" s="58">
        <v>45196</v>
      </c>
      <c r="C4988" s="2" t="s">
        <v>1182</v>
      </c>
      <c r="D4988" s="59" t="s">
        <v>748</v>
      </c>
      <c r="E4988" s="34" t="s">
        <v>30</v>
      </c>
      <c r="F4988" s="34">
        <v>132437</v>
      </c>
      <c r="G4988" s="1" t="s">
        <v>425</v>
      </c>
      <c r="H4988" s="46">
        <v>7929</v>
      </c>
      <c r="I4988" s="86">
        <v>849.05</v>
      </c>
      <c r="J4988" s="56">
        <v>254</v>
      </c>
      <c r="K4988" s="34"/>
      <c r="L4988" s="34" t="s">
        <v>959</v>
      </c>
      <c r="M4988" s="5">
        <v>45196</v>
      </c>
      <c r="N4988" s="2" t="s">
        <v>1407</v>
      </c>
      <c r="O4988" s="5">
        <v>45216</v>
      </c>
      <c r="P4988" s="2"/>
      <c r="Q4988" s="2"/>
      <c r="R4988" s="1"/>
      <c r="S4988" s="45"/>
      <c r="T4988" s="31"/>
    </row>
    <row r="4989" spans="1:20" hidden="1" x14ac:dyDescent="0.25">
      <c r="A4989" s="57">
        <v>31182498</v>
      </c>
      <c r="B4989" s="58">
        <v>45196</v>
      </c>
      <c r="C4989" s="2" t="s">
        <v>1182</v>
      </c>
      <c r="D4989" s="59" t="s">
        <v>748</v>
      </c>
      <c r="E4989" s="34" t="s">
        <v>30</v>
      </c>
      <c r="F4989" s="34">
        <v>132438</v>
      </c>
      <c r="G4989" s="1" t="s">
        <v>425</v>
      </c>
      <c r="H4989" s="46">
        <v>9219</v>
      </c>
      <c r="I4989" s="46">
        <v>1057.44</v>
      </c>
      <c r="J4989" s="56">
        <v>316</v>
      </c>
      <c r="K4989" s="34"/>
      <c r="L4989" s="34" t="s">
        <v>959</v>
      </c>
      <c r="M4989" s="5">
        <v>45196</v>
      </c>
      <c r="N4989" s="2" t="s">
        <v>1408</v>
      </c>
      <c r="O4989" s="5">
        <v>45216</v>
      </c>
      <c r="P4989" s="2"/>
      <c r="Q4989" s="2"/>
      <c r="R4989" s="1"/>
      <c r="S4989" s="45"/>
      <c r="T4989" s="31"/>
    </row>
    <row r="4990" spans="1:20" hidden="1" x14ac:dyDescent="0.25">
      <c r="A4990" s="57">
        <v>31549098</v>
      </c>
      <c r="B4990" s="58">
        <v>45196</v>
      </c>
      <c r="C4990" s="2" t="s">
        <v>1182</v>
      </c>
      <c r="D4990" s="59" t="s">
        <v>99</v>
      </c>
      <c r="E4990" s="34" t="s">
        <v>16</v>
      </c>
      <c r="F4990" s="34">
        <v>132439</v>
      </c>
      <c r="G4990" s="1" t="s">
        <v>423</v>
      </c>
      <c r="H4990" s="46">
        <v>8149</v>
      </c>
      <c r="I4990" s="46">
        <v>486.95</v>
      </c>
      <c r="J4990" s="56">
        <v>340</v>
      </c>
      <c r="K4990" s="34"/>
      <c r="L4990" s="34" t="s">
        <v>61</v>
      </c>
      <c r="M4990" s="5">
        <v>45196</v>
      </c>
      <c r="N4990" s="2" t="s">
        <v>1407</v>
      </c>
      <c r="O4990" s="5" t="str">
        <f>VLOOKUP(F:F,[1]Notas!$A:$G,5,FALSE)</f>
        <v>10/10/2023</v>
      </c>
      <c r="P4990" s="2"/>
      <c r="Q4990" s="2"/>
      <c r="R4990" s="1"/>
      <c r="S4990" s="45"/>
      <c r="T4990" s="31"/>
    </row>
    <row r="4991" spans="1:20" hidden="1" x14ac:dyDescent="0.25">
      <c r="A4991" s="57">
        <v>31548798</v>
      </c>
      <c r="B4991" s="58">
        <v>45196</v>
      </c>
      <c r="C4991" s="2" t="s">
        <v>1182</v>
      </c>
      <c r="D4991" s="59" t="s">
        <v>99</v>
      </c>
      <c r="E4991" s="34" t="s">
        <v>16</v>
      </c>
      <c r="F4991" s="34">
        <v>132440</v>
      </c>
      <c r="G4991" s="1" t="s">
        <v>423</v>
      </c>
      <c r="H4991" s="46">
        <v>8149</v>
      </c>
      <c r="I4991" s="46">
        <v>486.95</v>
      </c>
      <c r="J4991" s="56">
        <v>340</v>
      </c>
      <c r="K4991" s="34"/>
      <c r="L4991" s="34" t="s">
        <v>61</v>
      </c>
      <c r="M4991" s="5">
        <v>45196</v>
      </c>
      <c r="N4991" s="2" t="s">
        <v>1407</v>
      </c>
      <c r="O4991" s="5" t="str">
        <f>VLOOKUP(F:F,[1]Notas!$A:$G,5,FALSE)</f>
        <v>23/10/2023</v>
      </c>
      <c r="P4991" s="2"/>
      <c r="Q4991" s="2"/>
      <c r="R4991" s="1"/>
      <c r="S4991" s="45"/>
      <c r="T4991" s="31"/>
    </row>
    <row r="4992" spans="1:20" hidden="1" x14ac:dyDescent="0.25">
      <c r="A4992" s="57">
        <v>31273498</v>
      </c>
      <c r="B4992" s="58">
        <v>45196</v>
      </c>
      <c r="C4992" s="2" t="s">
        <v>1182</v>
      </c>
      <c r="D4992" s="59" t="s">
        <v>381</v>
      </c>
      <c r="E4992" s="34" t="s">
        <v>80</v>
      </c>
      <c r="F4992" s="34">
        <v>132441</v>
      </c>
      <c r="G4992" s="1" t="s">
        <v>423</v>
      </c>
      <c r="H4992" s="46">
        <v>8759</v>
      </c>
      <c r="I4992" s="46">
        <v>332.81</v>
      </c>
      <c r="J4992" s="56">
        <v>376</v>
      </c>
      <c r="K4992" s="34"/>
      <c r="L4992" s="34" t="s">
        <v>844</v>
      </c>
      <c r="M4992" s="5">
        <v>45196</v>
      </c>
      <c r="N4992" s="2" t="s">
        <v>1408</v>
      </c>
      <c r="O4992" s="5" t="s">
        <v>1369</v>
      </c>
      <c r="P4992" s="2"/>
      <c r="Q4992" s="2"/>
      <c r="R4992" s="1"/>
      <c r="S4992" s="45"/>
      <c r="T4992" s="31"/>
    </row>
    <row r="4993" spans="1:20" hidden="1" x14ac:dyDescent="0.25">
      <c r="A4993" s="57">
        <v>31340198</v>
      </c>
      <c r="B4993" s="58">
        <v>45196</v>
      </c>
      <c r="C4993" s="2" t="s">
        <v>1182</v>
      </c>
      <c r="D4993" s="59" t="s">
        <v>1353</v>
      </c>
      <c r="E4993" s="34" t="s">
        <v>80</v>
      </c>
      <c r="F4993" s="34">
        <v>132442</v>
      </c>
      <c r="G4993" s="1" t="s">
        <v>423</v>
      </c>
      <c r="H4993" s="46">
        <v>11849</v>
      </c>
      <c r="I4993" s="46">
        <v>437.87</v>
      </c>
      <c r="J4993" s="56">
        <v>401</v>
      </c>
      <c r="K4993" s="34"/>
      <c r="L4993" s="34" t="s">
        <v>844</v>
      </c>
      <c r="M4993" s="5">
        <v>45196</v>
      </c>
      <c r="N4993" s="2" t="s">
        <v>1407</v>
      </c>
      <c r="O4993" s="5" t="s">
        <v>1369</v>
      </c>
      <c r="P4993" s="2"/>
      <c r="Q4993" s="2"/>
      <c r="R4993" s="1"/>
      <c r="S4993" s="45"/>
      <c r="T4993" s="31"/>
    </row>
    <row r="4994" spans="1:20" hidden="1" x14ac:dyDescent="0.25">
      <c r="A4994" s="57">
        <v>31398998</v>
      </c>
      <c r="B4994" s="58">
        <v>45196</v>
      </c>
      <c r="C4994" s="2" t="s">
        <v>1182</v>
      </c>
      <c r="D4994" s="59" t="s">
        <v>21</v>
      </c>
      <c r="E4994" s="34" t="s">
        <v>16</v>
      </c>
      <c r="F4994" s="34">
        <v>132443</v>
      </c>
      <c r="G4994" s="1" t="s">
        <v>423</v>
      </c>
      <c r="H4994" s="46">
        <v>7539</v>
      </c>
      <c r="I4994" s="46">
        <v>429.5</v>
      </c>
      <c r="J4994" s="56">
        <v>300</v>
      </c>
      <c r="K4994" s="34"/>
      <c r="L4994" s="34" t="s">
        <v>61</v>
      </c>
      <c r="M4994" s="5">
        <v>45196</v>
      </c>
      <c r="N4994" s="2" t="s">
        <v>1407</v>
      </c>
      <c r="O4994" s="5" t="str">
        <f>VLOOKUP(F:F,[1]Notas!$A:$G,5,FALSE)</f>
        <v>23/10/2023</v>
      </c>
      <c r="P4994" s="2"/>
      <c r="Q4994" s="2"/>
      <c r="R4994" s="1"/>
      <c r="S4994" s="45"/>
      <c r="T4994" s="31"/>
    </row>
    <row r="4995" spans="1:20" hidden="1" x14ac:dyDescent="0.25">
      <c r="A4995" s="57">
        <v>31298698</v>
      </c>
      <c r="B4995" s="58">
        <v>45196</v>
      </c>
      <c r="C4995" s="2" t="s">
        <v>1182</v>
      </c>
      <c r="D4995" s="59" t="s">
        <v>929</v>
      </c>
      <c r="E4995" s="34" t="s">
        <v>80</v>
      </c>
      <c r="F4995" s="34">
        <v>132444</v>
      </c>
      <c r="G4995" s="1" t="s">
        <v>423</v>
      </c>
      <c r="H4995" s="46">
        <v>13429</v>
      </c>
      <c r="I4995" s="46">
        <v>491.59</v>
      </c>
      <c r="J4995" s="56">
        <v>486</v>
      </c>
      <c r="K4995" s="34"/>
      <c r="L4995" s="34" t="s">
        <v>844</v>
      </c>
      <c r="M4995" s="5">
        <v>45196</v>
      </c>
      <c r="N4995" s="2" t="s">
        <v>1407</v>
      </c>
      <c r="O4995" s="5" t="s">
        <v>1369</v>
      </c>
      <c r="P4995" s="2"/>
      <c r="Q4995" s="2"/>
      <c r="R4995" s="1"/>
      <c r="S4995" s="45"/>
      <c r="T4995" s="31"/>
    </row>
    <row r="4996" spans="1:20" hidden="1" x14ac:dyDescent="0.25">
      <c r="A4996" s="57">
        <v>31683298</v>
      </c>
      <c r="B4996" s="58">
        <v>45196</v>
      </c>
      <c r="C4996" s="2" t="s">
        <v>1182</v>
      </c>
      <c r="D4996" s="59" t="s">
        <v>1354</v>
      </c>
      <c r="E4996" s="34" t="s">
        <v>80</v>
      </c>
      <c r="F4996" s="34">
        <v>132445</v>
      </c>
      <c r="G4996" s="1" t="s">
        <v>423</v>
      </c>
      <c r="H4996" s="46">
        <v>8329</v>
      </c>
      <c r="I4996" s="46">
        <v>318.19</v>
      </c>
      <c r="J4996" s="56">
        <v>267</v>
      </c>
      <c r="K4996" s="34"/>
      <c r="L4996" s="34" t="s">
        <v>844</v>
      </c>
      <c r="M4996" s="5">
        <v>45196</v>
      </c>
      <c r="N4996" s="2" t="s">
        <v>1407</v>
      </c>
      <c r="O4996" s="5" t="s">
        <v>1369</v>
      </c>
      <c r="P4996" s="2"/>
      <c r="Q4996" s="2"/>
      <c r="R4996" s="1"/>
      <c r="S4996" s="45"/>
      <c r="T4996" s="31"/>
    </row>
    <row r="4997" spans="1:20" hidden="1" x14ac:dyDescent="0.25">
      <c r="A4997" s="57">
        <v>31675998</v>
      </c>
      <c r="B4997" s="58">
        <v>45196</v>
      </c>
      <c r="C4997" s="2" t="s">
        <v>1182</v>
      </c>
      <c r="D4997" s="59" t="s">
        <v>869</v>
      </c>
      <c r="E4997" s="34" t="s">
        <v>80</v>
      </c>
      <c r="F4997" s="34">
        <v>132446</v>
      </c>
      <c r="G4997" s="1" t="s">
        <v>423</v>
      </c>
      <c r="H4997" s="46">
        <v>89942.47</v>
      </c>
      <c r="I4997" s="46">
        <v>3093.04</v>
      </c>
      <c r="J4997" s="56">
        <v>4423</v>
      </c>
      <c r="K4997" s="34"/>
      <c r="L4997" s="34" t="s">
        <v>844</v>
      </c>
      <c r="M4997" s="5">
        <v>45196</v>
      </c>
      <c r="N4997" s="2" t="s">
        <v>1407</v>
      </c>
      <c r="O4997" s="5" t="s">
        <v>1369</v>
      </c>
      <c r="P4997" s="2"/>
      <c r="Q4997" s="2"/>
      <c r="R4997" s="1"/>
      <c r="S4997" s="45"/>
      <c r="T4997" s="31"/>
    </row>
    <row r="4998" spans="1:20" hidden="1" x14ac:dyDescent="0.25">
      <c r="A4998" s="57">
        <v>31299698</v>
      </c>
      <c r="B4998" s="58">
        <v>45202</v>
      </c>
      <c r="C4998" s="2" t="s">
        <v>1182</v>
      </c>
      <c r="D4998" s="59" t="s">
        <v>86</v>
      </c>
      <c r="E4998" s="34" t="s">
        <v>80</v>
      </c>
      <c r="F4998" s="34">
        <v>132447</v>
      </c>
      <c r="G4998" s="1" t="s">
        <v>423</v>
      </c>
      <c r="H4998" s="46">
        <v>5579</v>
      </c>
      <c r="I4998" s="46">
        <v>569.12</v>
      </c>
      <c r="J4998" s="56">
        <v>226</v>
      </c>
      <c r="K4998" s="34"/>
      <c r="L4998" s="34" t="s">
        <v>799</v>
      </c>
      <c r="M4998" s="5">
        <v>45196</v>
      </c>
      <c r="N4998" s="2" t="s">
        <v>1407</v>
      </c>
      <c r="O4998" s="5">
        <v>45208</v>
      </c>
      <c r="P4998" s="2"/>
      <c r="Q4998" s="2"/>
      <c r="R4998" s="1"/>
      <c r="S4998" s="45"/>
      <c r="T4998" s="31"/>
    </row>
    <row r="4999" spans="1:20" hidden="1" x14ac:dyDescent="0.25">
      <c r="A4999" s="57">
        <v>31020898</v>
      </c>
      <c r="B4999" s="58">
        <v>45196</v>
      </c>
      <c r="C4999" s="2" t="s">
        <v>1182</v>
      </c>
      <c r="D4999" s="59" t="s">
        <v>929</v>
      </c>
      <c r="E4999" s="34" t="s">
        <v>80</v>
      </c>
      <c r="F4999" s="34">
        <v>132448</v>
      </c>
      <c r="G4999" s="1" t="s">
        <v>423</v>
      </c>
      <c r="H4999" s="46">
        <v>6529</v>
      </c>
      <c r="I4999" s="46">
        <v>256.99</v>
      </c>
      <c r="J4999" s="56">
        <v>230</v>
      </c>
      <c r="K4999" s="34"/>
      <c r="L4999" s="34" t="s">
        <v>844</v>
      </c>
      <c r="M4999" s="5">
        <v>45196</v>
      </c>
      <c r="N4999" s="2" t="s">
        <v>1407</v>
      </c>
      <c r="O4999" s="5" t="s">
        <v>1369</v>
      </c>
      <c r="P4999" s="2"/>
      <c r="Q4999" s="2"/>
      <c r="R4999" s="1"/>
      <c r="S4999" s="45"/>
      <c r="T4999" s="31"/>
    </row>
    <row r="5000" spans="1:20" hidden="1" x14ac:dyDescent="0.25">
      <c r="A5000" s="57">
        <v>31551698</v>
      </c>
      <c r="B5000" s="58">
        <v>45196</v>
      </c>
      <c r="C5000" s="2" t="s">
        <v>1182</v>
      </c>
      <c r="D5000" s="59" t="s">
        <v>559</v>
      </c>
      <c r="E5000" s="34" t="s">
        <v>16</v>
      </c>
      <c r="F5000" s="34">
        <v>132449</v>
      </c>
      <c r="G5000" s="1" t="s">
        <v>423</v>
      </c>
      <c r="H5000" s="46">
        <v>5423.83</v>
      </c>
      <c r="I5000" s="46">
        <v>281.12</v>
      </c>
      <c r="J5000" s="56">
        <v>192</v>
      </c>
      <c r="K5000" s="34"/>
      <c r="L5000" s="34" t="s">
        <v>61</v>
      </c>
      <c r="M5000" s="5">
        <v>45196</v>
      </c>
      <c r="N5000" s="2" t="s">
        <v>1407</v>
      </c>
      <c r="O5000" s="5" t="str">
        <f>VLOOKUP(F:F,[1]Notas!$A:$G,5,FALSE)</f>
        <v>23/10/2023</v>
      </c>
      <c r="P5000" s="2"/>
      <c r="Q5000" s="2"/>
      <c r="R5000" s="1"/>
      <c r="S5000" s="45"/>
      <c r="T5000" s="31"/>
    </row>
    <row r="5001" spans="1:20" hidden="1" x14ac:dyDescent="0.25">
      <c r="A5001" s="57">
        <v>31276898</v>
      </c>
      <c r="B5001" s="58">
        <v>45196</v>
      </c>
      <c r="C5001" s="2" t="s">
        <v>1182</v>
      </c>
      <c r="D5001" s="59" t="s">
        <v>311</v>
      </c>
      <c r="E5001" s="34" t="s">
        <v>16</v>
      </c>
      <c r="F5001" s="34">
        <v>132450</v>
      </c>
      <c r="G5001" s="1" t="s">
        <v>423</v>
      </c>
      <c r="H5001" s="46">
        <v>5219</v>
      </c>
      <c r="I5001" s="46">
        <v>279.83999999999997</v>
      </c>
      <c r="J5001" s="56">
        <v>192</v>
      </c>
      <c r="K5001" s="34"/>
      <c r="L5001" s="34" t="s">
        <v>61</v>
      </c>
      <c r="M5001" s="5">
        <v>45196</v>
      </c>
      <c r="N5001" s="2" t="s">
        <v>1407</v>
      </c>
      <c r="O5001" s="5" t="str">
        <f>VLOOKUP(F:F,[1]Notas!$A:$G,5,FALSE)</f>
        <v>23/10/2023</v>
      </c>
      <c r="P5001" s="2"/>
      <c r="Q5001" s="2"/>
      <c r="R5001" s="1"/>
      <c r="S5001" s="45"/>
      <c r="T5001" s="31"/>
    </row>
    <row r="5002" spans="1:20" hidden="1" x14ac:dyDescent="0.25">
      <c r="A5002" s="57">
        <v>28899198</v>
      </c>
      <c r="B5002" s="58">
        <v>45196</v>
      </c>
      <c r="C5002" s="2" t="s">
        <v>1182</v>
      </c>
      <c r="D5002" s="59" t="s">
        <v>1094</v>
      </c>
      <c r="E5002" s="34" t="s">
        <v>80</v>
      </c>
      <c r="F5002" s="34">
        <v>132451</v>
      </c>
      <c r="G5002" s="1" t="s">
        <v>423</v>
      </c>
      <c r="H5002" s="46">
        <v>9908.91</v>
      </c>
      <c r="I5002" s="46">
        <v>371.9</v>
      </c>
      <c r="J5002" s="56">
        <v>351.92599999999999</v>
      </c>
      <c r="K5002" s="34"/>
      <c r="L5002" s="34" t="s">
        <v>844</v>
      </c>
      <c r="M5002" s="5">
        <v>45196</v>
      </c>
      <c r="N5002" s="2" t="s">
        <v>1407</v>
      </c>
      <c r="O5002" s="5" t="s">
        <v>1369</v>
      </c>
      <c r="P5002" s="2"/>
      <c r="Q5002" s="2"/>
      <c r="R5002" s="1"/>
      <c r="S5002" s="45"/>
      <c r="T5002" s="31"/>
    </row>
    <row r="5003" spans="1:20" hidden="1" x14ac:dyDescent="0.25">
      <c r="A5003" s="57">
        <v>31627398</v>
      </c>
      <c r="B5003" s="58">
        <v>45196</v>
      </c>
      <c r="C5003" s="2" t="s">
        <v>1182</v>
      </c>
      <c r="D5003" s="59" t="s">
        <v>823</v>
      </c>
      <c r="E5003" s="34" t="s">
        <v>80</v>
      </c>
      <c r="F5003" s="34">
        <v>132452</v>
      </c>
      <c r="G5003" s="1" t="s">
        <v>423</v>
      </c>
      <c r="H5003" s="46">
        <v>21388.23</v>
      </c>
      <c r="I5003" s="46">
        <v>762.2</v>
      </c>
      <c r="J5003" s="56">
        <v>770</v>
      </c>
      <c r="K5003" s="34"/>
      <c r="L5003" s="34" t="s">
        <v>844</v>
      </c>
      <c r="M5003" s="5">
        <v>45196</v>
      </c>
      <c r="N5003" s="2" t="s">
        <v>1408</v>
      </c>
      <c r="O5003" s="5" t="s">
        <v>1369</v>
      </c>
      <c r="P5003" s="2"/>
      <c r="Q5003" s="2"/>
      <c r="R5003" s="1"/>
      <c r="S5003" s="45"/>
      <c r="T5003" s="31"/>
    </row>
    <row r="5004" spans="1:20" hidden="1" x14ac:dyDescent="0.25">
      <c r="A5004" s="57">
        <v>31431098</v>
      </c>
      <c r="B5004" s="58">
        <v>45196</v>
      </c>
      <c r="C5004" s="2" t="s">
        <v>1182</v>
      </c>
      <c r="D5004" s="59" t="s">
        <v>1355</v>
      </c>
      <c r="E5004" s="34" t="s">
        <v>80</v>
      </c>
      <c r="F5004" s="34">
        <v>132453</v>
      </c>
      <c r="G5004" s="1" t="s">
        <v>423</v>
      </c>
      <c r="H5004" s="46">
        <v>10799</v>
      </c>
      <c r="I5004" s="46">
        <v>402.17</v>
      </c>
      <c r="J5004" s="56">
        <v>388</v>
      </c>
      <c r="K5004" s="34"/>
      <c r="L5004" s="34" t="s">
        <v>844</v>
      </c>
      <c r="M5004" s="5">
        <v>45196</v>
      </c>
      <c r="N5004" s="2" t="s">
        <v>1407</v>
      </c>
      <c r="O5004" s="5" t="s">
        <v>1369</v>
      </c>
      <c r="P5004" s="2"/>
      <c r="Q5004" s="2"/>
      <c r="R5004" s="1"/>
      <c r="S5004" s="45"/>
      <c r="T5004" s="31"/>
    </row>
    <row r="5005" spans="1:20" hidden="1" x14ac:dyDescent="0.25">
      <c r="A5005" s="57">
        <v>31479998</v>
      </c>
      <c r="B5005" s="58">
        <v>45196</v>
      </c>
      <c r="C5005" s="2" t="s">
        <v>1182</v>
      </c>
      <c r="D5005" s="59" t="s">
        <v>18</v>
      </c>
      <c r="E5005" s="34" t="s">
        <v>16</v>
      </c>
      <c r="F5005" s="34">
        <v>132454</v>
      </c>
      <c r="G5005" s="1" t="s">
        <v>423</v>
      </c>
      <c r="H5005" s="46">
        <v>6209</v>
      </c>
      <c r="I5005" s="46">
        <v>375.64</v>
      </c>
      <c r="J5005" s="56">
        <v>262</v>
      </c>
      <c r="K5005" s="34"/>
      <c r="L5005" s="34" t="s">
        <v>61</v>
      </c>
      <c r="M5005" s="5">
        <v>45196</v>
      </c>
      <c r="N5005" s="2" t="s">
        <v>1407</v>
      </c>
      <c r="O5005" s="5" t="str">
        <f>VLOOKUP(F:F,[1]Notas!$A:$G,5,FALSE)</f>
        <v>23/10/2023</v>
      </c>
      <c r="P5005" s="2"/>
      <c r="Q5005" s="2"/>
      <c r="R5005" s="1"/>
      <c r="S5005" s="45"/>
      <c r="T5005" s="31"/>
    </row>
    <row r="5006" spans="1:20" hidden="1" x14ac:dyDescent="0.25">
      <c r="A5006" s="57">
        <v>31613298</v>
      </c>
      <c r="B5006" s="58">
        <v>45202</v>
      </c>
      <c r="C5006" s="2" t="s">
        <v>1182</v>
      </c>
      <c r="D5006" s="59" t="s">
        <v>123</v>
      </c>
      <c r="E5006" s="34" t="s">
        <v>30</v>
      </c>
      <c r="F5006" s="34">
        <v>132455</v>
      </c>
      <c r="G5006" s="1" t="s">
        <v>425</v>
      </c>
      <c r="H5006" s="46">
        <v>12249</v>
      </c>
      <c r="I5006" s="46">
        <v>492.5</v>
      </c>
      <c r="J5006" s="56">
        <v>553</v>
      </c>
      <c r="K5006" s="34"/>
      <c r="L5006" s="34" t="s">
        <v>860</v>
      </c>
      <c r="M5006" s="5">
        <v>45196</v>
      </c>
      <c r="N5006" s="2" t="s">
        <v>1407</v>
      </c>
      <c r="O5006" s="5"/>
      <c r="P5006" s="2"/>
      <c r="Q5006" s="2"/>
      <c r="R5006" s="1"/>
      <c r="S5006" s="45"/>
      <c r="T5006" s="31"/>
    </row>
    <row r="5007" spans="1:20" hidden="1" x14ac:dyDescent="0.25">
      <c r="A5007" s="57">
        <v>31550298</v>
      </c>
      <c r="B5007" s="58">
        <v>45196</v>
      </c>
      <c r="C5007" s="2" t="s">
        <v>1182</v>
      </c>
      <c r="D5007" s="59" t="s">
        <v>99</v>
      </c>
      <c r="E5007" s="34" t="s">
        <v>16</v>
      </c>
      <c r="F5007" s="34">
        <v>132456</v>
      </c>
      <c r="G5007" s="1" t="s">
        <v>423</v>
      </c>
      <c r="H5007" s="46">
        <v>7539</v>
      </c>
      <c r="I5007" s="46">
        <v>429.5</v>
      </c>
      <c r="J5007" s="56">
        <v>300</v>
      </c>
      <c r="K5007" s="34"/>
      <c r="L5007" s="34" t="s">
        <v>61</v>
      </c>
      <c r="M5007" s="5">
        <v>45196</v>
      </c>
      <c r="N5007" s="2" t="s">
        <v>1407</v>
      </c>
      <c r="O5007" s="5" t="str">
        <f>VLOOKUP(F:F,[1]Notas!$A:$G,5,FALSE)</f>
        <v>23/10/2023</v>
      </c>
      <c r="P5007" s="2"/>
      <c r="Q5007" s="2"/>
      <c r="R5007" s="1"/>
      <c r="S5007" s="45"/>
      <c r="T5007" s="31"/>
    </row>
    <row r="5008" spans="1:20" hidden="1" x14ac:dyDescent="0.25">
      <c r="A5008" s="57">
        <v>31600398</v>
      </c>
      <c r="B5008" s="58">
        <v>45196</v>
      </c>
      <c r="C5008" s="2" t="s">
        <v>1182</v>
      </c>
      <c r="D5008" s="59" t="s">
        <v>22</v>
      </c>
      <c r="E5008" s="34" t="s">
        <v>16</v>
      </c>
      <c r="F5008" s="34">
        <v>132457</v>
      </c>
      <c r="G5008" s="1" t="s">
        <v>423</v>
      </c>
      <c r="H5008" s="46">
        <v>7539</v>
      </c>
      <c r="I5008" s="46">
        <v>429.5</v>
      </c>
      <c r="J5008" s="56">
        <v>300</v>
      </c>
      <c r="K5008" s="34"/>
      <c r="L5008" s="34" t="s">
        <v>61</v>
      </c>
      <c r="M5008" s="5">
        <v>45196</v>
      </c>
      <c r="N5008" s="2" t="s">
        <v>1407</v>
      </c>
      <c r="O5008" s="5" t="str">
        <f>VLOOKUP(F:F,[1]Notas!$A:$G,5,FALSE)</f>
        <v>23/10/2023</v>
      </c>
      <c r="P5008" s="2"/>
      <c r="Q5008" s="2"/>
      <c r="R5008" s="1"/>
      <c r="S5008" s="45"/>
      <c r="T5008" s="31"/>
    </row>
    <row r="5009" spans="1:20" hidden="1" x14ac:dyDescent="0.25">
      <c r="A5009" s="57">
        <v>31216498</v>
      </c>
      <c r="B5009" s="58">
        <v>45196</v>
      </c>
      <c r="C5009" s="2" t="s">
        <v>1182</v>
      </c>
      <c r="D5009" s="59" t="s">
        <v>21</v>
      </c>
      <c r="E5009" s="34" t="s">
        <v>16</v>
      </c>
      <c r="F5009" s="34">
        <v>132458</v>
      </c>
      <c r="G5009" s="1" t="s">
        <v>423</v>
      </c>
      <c r="H5009" s="46">
        <v>10180.82</v>
      </c>
      <c r="I5009" s="46">
        <v>600.03</v>
      </c>
      <c r="J5009" s="56">
        <v>419</v>
      </c>
      <c r="K5009" s="34"/>
      <c r="L5009" s="34" t="s">
        <v>61</v>
      </c>
      <c r="M5009" s="5">
        <v>45196</v>
      </c>
      <c r="N5009" s="2" t="s">
        <v>1407</v>
      </c>
      <c r="O5009" s="5" t="str">
        <f>VLOOKUP(F:F,[1]Notas!$A:$G,5,FALSE)</f>
        <v>23/10/2023</v>
      </c>
      <c r="P5009" s="2"/>
      <c r="Q5009" s="2"/>
      <c r="R5009" s="1"/>
      <c r="S5009" s="45"/>
      <c r="T5009" s="31"/>
    </row>
    <row r="5010" spans="1:20" hidden="1" x14ac:dyDescent="0.25">
      <c r="A5010" s="57">
        <v>31182198</v>
      </c>
      <c r="B5010" s="58">
        <v>45196</v>
      </c>
      <c r="C5010" s="2" t="s">
        <v>1182</v>
      </c>
      <c r="D5010" s="59" t="s">
        <v>748</v>
      </c>
      <c r="E5010" s="34" t="s">
        <v>30</v>
      </c>
      <c r="F5010" s="34">
        <v>132459</v>
      </c>
      <c r="G5010" s="1" t="s">
        <v>425</v>
      </c>
      <c r="H5010" s="46">
        <v>7929</v>
      </c>
      <c r="I5010" s="86">
        <v>849.05</v>
      </c>
      <c r="J5010" s="56">
        <v>254</v>
      </c>
      <c r="K5010" s="34"/>
      <c r="L5010" s="34" t="s">
        <v>959</v>
      </c>
      <c r="M5010" s="5">
        <v>45196</v>
      </c>
      <c r="N5010" s="2" t="s">
        <v>1407</v>
      </c>
      <c r="O5010" s="5">
        <v>45216</v>
      </c>
      <c r="P5010" s="2"/>
      <c r="Q5010" s="2"/>
      <c r="R5010" s="1"/>
      <c r="S5010" s="45"/>
      <c r="T5010" s="31"/>
    </row>
    <row r="5011" spans="1:20" hidden="1" x14ac:dyDescent="0.25">
      <c r="A5011" s="57">
        <v>31610498</v>
      </c>
      <c r="B5011" s="58">
        <v>45202</v>
      </c>
      <c r="C5011" s="2" t="s">
        <v>1182</v>
      </c>
      <c r="D5011" s="59" t="s">
        <v>123</v>
      </c>
      <c r="E5011" s="34" t="s">
        <v>30</v>
      </c>
      <c r="F5011" s="34">
        <v>132461</v>
      </c>
      <c r="G5011" s="1" t="s">
        <v>425</v>
      </c>
      <c r="H5011" s="46">
        <v>7463.61</v>
      </c>
      <c r="I5011" s="46">
        <v>2401.8000000000002</v>
      </c>
      <c r="J5011" s="56">
        <v>300</v>
      </c>
      <c r="K5011" s="34"/>
      <c r="L5011" s="34" t="s">
        <v>860</v>
      </c>
      <c r="M5011" s="5">
        <v>45196</v>
      </c>
      <c r="N5011" s="2" t="s">
        <v>1407</v>
      </c>
      <c r="O5011" s="5"/>
      <c r="P5011" s="2"/>
      <c r="Q5011" s="2"/>
      <c r="R5011" s="1"/>
      <c r="S5011" s="45"/>
      <c r="T5011" s="31"/>
    </row>
    <row r="5012" spans="1:20" hidden="1" x14ac:dyDescent="0.25">
      <c r="A5012" s="57">
        <v>31188398</v>
      </c>
      <c r="B5012" s="58">
        <v>45196</v>
      </c>
      <c r="C5012" s="2" t="s">
        <v>1182</v>
      </c>
      <c r="D5012" s="59" t="s">
        <v>952</v>
      </c>
      <c r="E5012" s="34" t="s">
        <v>80</v>
      </c>
      <c r="F5012" s="34">
        <v>132462</v>
      </c>
      <c r="G5012" s="1" t="s">
        <v>423</v>
      </c>
      <c r="H5012" s="46">
        <v>5275.5</v>
      </c>
      <c r="I5012" s="46">
        <v>214.37</v>
      </c>
      <c r="J5012" s="56">
        <v>163</v>
      </c>
      <c r="K5012" s="34"/>
      <c r="L5012" s="34" t="s">
        <v>844</v>
      </c>
      <c r="M5012" s="5">
        <v>45196</v>
      </c>
      <c r="N5012" s="2" t="s">
        <v>1407</v>
      </c>
      <c r="O5012" s="5" t="s">
        <v>1369</v>
      </c>
      <c r="P5012" s="2"/>
      <c r="Q5012" s="2"/>
      <c r="R5012" s="1"/>
      <c r="S5012" s="45"/>
      <c r="T5012" s="31"/>
    </row>
    <row r="5013" spans="1:20" hidden="1" x14ac:dyDescent="0.25">
      <c r="A5013" s="57">
        <v>31345698</v>
      </c>
      <c r="B5013" s="58">
        <v>45196</v>
      </c>
      <c r="C5013" s="2" t="s">
        <v>1182</v>
      </c>
      <c r="D5013" s="59" t="s">
        <v>1002</v>
      </c>
      <c r="E5013" s="34" t="s">
        <v>80</v>
      </c>
      <c r="F5013" s="34">
        <v>132463</v>
      </c>
      <c r="G5013" s="1" t="s">
        <v>423</v>
      </c>
      <c r="H5013" s="46">
        <v>9500</v>
      </c>
      <c r="I5013" s="46">
        <v>358</v>
      </c>
      <c r="J5013" s="56">
        <v>348</v>
      </c>
      <c r="K5013" s="34"/>
      <c r="L5013" s="34" t="s">
        <v>844</v>
      </c>
      <c r="M5013" s="5">
        <v>45196</v>
      </c>
      <c r="N5013" s="2" t="s">
        <v>1407</v>
      </c>
      <c r="O5013" s="5" t="s">
        <v>1369</v>
      </c>
      <c r="P5013" s="2"/>
      <c r="Q5013" s="2"/>
      <c r="R5013" s="1"/>
      <c r="S5013" s="45"/>
      <c r="T5013" s="31"/>
    </row>
    <row r="5014" spans="1:20" hidden="1" x14ac:dyDescent="0.25">
      <c r="A5014" s="57">
        <v>31394998</v>
      </c>
      <c r="B5014" s="58">
        <v>45196</v>
      </c>
      <c r="C5014" s="2" t="s">
        <v>1182</v>
      </c>
      <c r="D5014" s="59" t="s">
        <v>848</v>
      </c>
      <c r="E5014" s="34" t="s">
        <v>80</v>
      </c>
      <c r="F5014" s="34">
        <v>132464</v>
      </c>
      <c r="G5014" s="1" t="s">
        <v>423</v>
      </c>
      <c r="H5014" s="46">
        <v>6643.63</v>
      </c>
      <c r="I5014" s="46">
        <v>260.88</v>
      </c>
      <c r="J5014" s="56">
        <v>262</v>
      </c>
      <c r="K5014" s="34"/>
      <c r="L5014" s="34" t="s">
        <v>844</v>
      </c>
      <c r="M5014" s="5">
        <v>45196</v>
      </c>
      <c r="N5014" s="2" t="s">
        <v>1407</v>
      </c>
      <c r="O5014" s="5" t="s">
        <v>1369</v>
      </c>
      <c r="P5014" s="2"/>
      <c r="Q5014" s="2"/>
      <c r="R5014" s="1"/>
      <c r="S5014" s="45"/>
      <c r="T5014" s="31"/>
    </row>
    <row r="5015" spans="1:20" hidden="1" x14ac:dyDescent="0.25">
      <c r="A5015" s="57">
        <v>31068798</v>
      </c>
      <c r="B5015" s="58">
        <v>45196</v>
      </c>
      <c r="C5015" s="2" t="s">
        <v>1182</v>
      </c>
      <c r="D5015" s="59" t="s">
        <v>37</v>
      </c>
      <c r="E5015" s="34" t="s">
        <v>30</v>
      </c>
      <c r="F5015" s="34">
        <v>132465</v>
      </c>
      <c r="G5015" s="1" t="s">
        <v>425</v>
      </c>
      <c r="H5015" s="46">
        <v>12889</v>
      </c>
      <c r="I5015" s="86">
        <v>1168.5</v>
      </c>
      <c r="J5015" s="56">
        <v>483</v>
      </c>
      <c r="K5015" s="34"/>
      <c r="L5015" s="34" t="s">
        <v>959</v>
      </c>
      <c r="M5015" s="5">
        <v>45196</v>
      </c>
      <c r="N5015" s="2" t="s">
        <v>1407</v>
      </c>
      <c r="O5015" s="5">
        <v>45215</v>
      </c>
      <c r="P5015" s="2"/>
      <c r="Q5015" s="2"/>
      <c r="R5015" s="1"/>
      <c r="S5015" s="45"/>
      <c r="T5015" s="31"/>
    </row>
    <row r="5016" spans="1:20" hidden="1" x14ac:dyDescent="0.25">
      <c r="A5016" s="57">
        <v>31190698</v>
      </c>
      <c r="B5016" s="58">
        <v>45202</v>
      </c>
      <c r="C5016" s="2" t="s">
        <v>1182</v>
      </c>
      <c r="D5016" s="59" t="s">
        <v>125</v>
      </c>
      <c r="E5016" s="34" t="s">
        <v>30</v>
      </c>
      <c r="F5016" s="34">
        <v>132466</v>
      </c>
      <c r="G5016" s="1" t="s">
        <v>425</v>
      </c>
      <c r="H5016" s="46">
        <v>36391.56</v>
      </c>
      <c r="I5016" s="46">
        <v>2977.65</v>
      </c>
      <c r="J5016" s="56">
        <v>1356</v>
      </c>
      <c r="K5016" s="34"/>
      <c r="L5016" s="34" t="s">
        <v>860</v>
      </c>
      <c r="M5016" s="5">
        <v>45196</v>
      </c>
      <c r="N5016" s="2" t="s">
        <v>1407</v>
      </c>
      <c r="O5016" s="5"/>
      <c r="P5016" s="2"/>
      <c r="Q5016" s="2"/>
      <c r="R5016" s="1"/>
      <c r="S5016" s="45"/>
      <c r="T5016" s="31"/>
    </row>
    <row r="5017" spans="1:20" hidden="1" x14ac:dyDescent="0.25">
      <c r="A5017" s="57">
        <v>31322398</v>
      </c>
      <c r="B5017" s="58">
        <v>45196</v>
      </c>
      <c r="C5017" s="2" t="s">
        <v>1182</v>
      </c>
      <c r="D5017" s="59" t="s">
        <v>17</v>
      </c>
      <c r="E5017" s="34" t="s">
        <v>16</v>
      </c>
      <c r="F5017" s="34">
        <v>132467</v>
      </c>
      <c r="G5017" s="1" t="s">
        <v>423</v>
      </c>
      <c r="H5017" s="46">
        <v>17219</v>
      </c>
      <c r="I5017" s="46">
        <v>799.57</v>
      </c>
      <c r="J5017" s="56">
        <v>672</v>
      </c>
      <c r="K5017" s="34"/>
      <c r="L5017" s="34" t="s">
        <v>61</v>
      </c>
      <c r="M5017" s="5">
        <v>45196</v>
      </c>
      <c r="N5017" s="2" t="s">
        <v>1407</v>
      </c>
      <c r="O5017" s="5" t="str">
        <f>VLOOKUP(F:F,[1]Notas!$A:$G,5,FALSE)</f>
        <v>23/10/2023</v>
      </c>
      <c r="P5017" s="2"/>
      <c r="Q5017" s="2"/>
      <c r="R5017" s="1"/>
      <c r="S5017" s="45"/>
      <c r="T5017" s="31"/>
    </row>
    <row r="5018" spans="1:20" hidden="1" x14ac:dyDescent="0.25">
      <c r="A5018" s="57">
        <v>30980998</v>
      </c>
      <c r="B5018" s="58">
        <v>45202</v>
      </c>
      <c r="C5018" s="2" t="s">
        <v>1182</v>
      </c>
      <c r="D5018" s="59" t="s">
        <v>125</v>
      </c>
      <c r="E5018" s="34" t="s">
        <v>30</v>
      </c>
      <c r="F5018" s="34">
        <v>132469</v>
      </c>
      <c r="G5018" s="1" t="s">
        <v>425</v>
      </c>
      <c r="H5018" s="46">
        <v>40818</v>
      </c>
      <c r="I5018" s="46">
        <v>544.5</v>
      </c>
      <c r="J5018" s="56">
        <v>1907</v>
      </c>
      <c r="K5018" s="34"/>
      <c r="L5018" s="34" t="s">
        <v>860</v>
      </c>
      <c r="M5018" s="5">
        <v>45196</v>
      </c>
      <c r="N5018" s="2" t="s">
        <v>1407</v>
      </c>
      <c r="O5018" s="5"/>
      <c r="P5018" s="2"/>
      <c r="Q5018" s="2"/>
      <c r="R5018" s="1"/>
      <c r="S5018" s="45"/>
      <c r="T5018" s="31"/>
    </row>
    <row r="5019" spans="1:20" hidden="1" x14ac:dyDescent="0.25">
      <c r="A5019" s="57">
        <v>31227898</v>
      </c>
      <c r="B5019" s="58">
        <v>45202</v>
      </c>
      <c r="C5019" s="2" t="s">
        <v>1182</v>
      </c>
      <c r="D5019" s="59" t="s">
        <v>125</v>
      </c>
      <c r="E5019" s="34" t="s">
        <v>30</v>
      </c>
      <c r="F5019" s="34">
        <v>132470</v>
      </c>
      <c r="G5019" s="1" t="s">
        <v>425</v>
      </c>
      <c r="H5019" s="46">
        <v>8250.7800000000007</v>
      </c>
      <c r="I5019" s="46">
        <v>533.79999999999995</v>
      </c>
      <c r="J5019" s="56">
        <v>262</v>
      </c>
      <c r="K5019" s="34"/>
      <c r="L5019" s="34" t="s">
        <v>860</v>
      </c>
      <c r="M5019" s="5">
        <v>45196</v>
      </c>
      <c r="N5019" s="2" t="s">
        <v>1407</v>
      </c>
      <c r="O5019" s="5"/>
      <c r="P5019" s="2"/>
      <c r="Q5019" s="2"/>
      <c r="R5019" s="1"/>
      <c r="S5019" s="45"/>
      <c r="T5019" s="31"/>
    </row>
    <row r="5020" spans="1:20" hidden="1" x14ac:dyDescent="0.25">
      <c r="A5020" s="57">
        <v>31294898</v>
      </c>
      <c r="B5020" s="58">
        <v>45202</v>
      </c>
      <c r="C5020" s="2" t="s">
        <v>1182</v>
      </c>
      <c r="D5020" s="59" t="s">
        <v>124</v>
      </c>
      <c r="E5020" s="34" t="s">
        <v>30</v>
      </c>
      <c r="F5020" s="34">
        <v>132471</v>
      </c>
      <c r="G5020" s="1" t="s">
        <v>425</v>
      </c>
      <c r="H5020" s="46">
        <v>8089</v>
      </c>
      <c r="I5020" s="46">
        <v>559.9</v>
      </c>
      <c r="J5020" s="56">
        <v>408</v>
      </c>
      <c r="K5020" s="34"/>
      <c r="L5020" s="34" t="s">
        <v>860</v>
      </c>
      <c r="M5020" s="5">
        <v>45196</v>
      </c>
      <c r="N5020" s="2" t="s">
        <v>1407</v>
      </c>
      <c r="O5020" s="5"/>
      <c r="P5020" s="2"/>
      <c r="Q5020" s="2"/>
      <c r="R5020" s="1"/>
      <c r="S5020" s="45"/>
      <c r="T5020" s="31"/>
    </row>
    <row r="5021" spans="1:20" hidden="1" x14ac:dyDescent="0.25">
      <c r="A5021" s="57">
        <v>31398598</v>
      </c>
      <c r="B5021" s="58">
        <v>45196</v>
      </c>
      <c r="C5021" s="2" t="s">
        <v>1182</v>
      </c>
      <c r="D5021" s="59" t="s">
        <v>130</v>
      </c>
      <c r="E5021" s="34" t="s">
        <v>16</v>
      </c>
      <c r="F5021" s="34">
        <v>132472</v>
      </c>
      <c r="G5021" s="1" t="s">
        <v>423</v>
      </c>
      <c r="H5021" s="46">
        <v>8149</v>
      </c>
      <c r="I5021" s="46">
        <v>407.07</v>
      </c>
      <c r="J5021" s="56">
        <v>340</v>
      </c>
      <c r="K5021" s="34"/>
      <c r="L5021" s="34" t="s">
        <v>61</v>
      </c>
      <c r="M5021" s="5">
        <v>45196</v>
      </c>
      <c r="N5021" s="2" t="s">
        <v>1407</v>
      </c>
      <c r="O5021" s="5" t="str">
        <f>VLOOKUP(F:F,[1]Notas!$A:$G,5,FALSE)</f>
        <v>17/10/2023</v>
      </c>
      <c r="P5021" s="2"/>
      <c r="Q5021" s="2"/>
      <c r="R5021" s="1"/>
      <c r="S5021" s="45"/>
      <c r="T5021" s="31"/>
    </row>
    <row r="5022" spans="1:20" hidden="1" x14ac:dyDescent="0.25">
      <c r="A5022" s="57">
        <v>31041898</v>
      </c>
      <c r="B5022" s="58">
        <v>45202</v>
      </c>
      <c r="C5022" s="2" t="s">
        <v>1182</v>
      </c>
      <c r="D5022" s="59" t="s">
        <v>123</v>
      </c>
      <c r="E5022" s="34" t="s">
        <v>30</v>
      </c>
      <c r="F5022" s="34">
        <v>132473</v>
      </c>
      <c r="G5022" s="1" t="s">
        <v>425</v>
      </c>
      <c r="H5022" s="46">
        <v>8483.31</v>
      </c>
      <c r="I5022" s="46">
        <v>615.1</v>
      </c>
      <c r="J5022" s="56">
        <v>298</v>
      </c>
      <c r="K5022" s="34"/>
      <c r="L5022" s="34" t="s">
        <v>860</v>
      </c>
      <c r="M5022" s="5">
        <v>45196</v>
      </c>
      <c r="N5022" s="2" t="s">
        <v>1407</v>
      </c>
      <c r="O5022" s="5"/>
      <c r="P5022" s="2"/>
      <c r="Q5022" s="2"/>
      <c r="R5022" s="1"/>
      <c r="S5022" s="45"/>
      <c r="T5022" s="31"/>
    </row>
    <row r="5023" spans="1:20" hidden="1" x14ac:dyDescent="0.25">
      <c r="A5023" s="57">
        <v>31489898</v>
      </c>
      <c r="B5023" s="58">
        <v>45196</v>
      </c>
      <c r="C5023" s="2" t="s">
        <v>1182</v>
      </c>
      <c r="D5023" s="59" t="s">
        <v>819</v>
      </c>
      <c r="E5023" s="34" t="s">
        <v>80</v>
      </c>
      <c r="F5023" s="34">
        <v>132474</v>
      </c>
      <c r="G5023" s="1" t="s">
        <v>423</v>
      </c>
      <c r="H5023" s="46">
        <v>12889</v>
      </c>
      <c r="I5023" s="46">
        <v>473.23</v>
      </c>
      <c r="J5023" s="56">
        <v>483</v>
      </c>
      <c r="K5023" s="34"/>
      <c r="L5023" s="34" t="s">
        <v>844</v>
      </c>
      <c r="M5023" s="5">
        <v>45196</v>
      </c>
      <c r="N5023" s="2" t="s">
        <v>1407</v>
      </c>
      <c r="O5023" s="5" t="s">
        <v>1369</v>
      </c>
      <c r="P5023" s="2"/>
      <c r="Q5023" s="2"/>
      <c r="R5023" s="1"/>
      <c r="S5023" s="45"/>
      <c r="T5023" s="31"/>
    </row>
    <row r="5024" spans="1:20" hidden="1" x14ac:dyDescent="0.25">
      <c r="A5024" s="57">
        <v>31524298</v>
      </c>
      <c r="B5024" s="58">
        <v>45196</v>
      </c>
      <c r="C5024" s="2" t="s">
        <v>1182</v>
      </c>
      <c r="D5024" s="59" t="s">
        <v>1356</v>
      </c>
      <c r="E5024" s="34" t="s">
        <v>80</v>
      </c>
      <c r="F5024" s="34">
        <v>132475</v>
      </c>
      <c r="G5024" s="1" t="s">
        <v>423</v>
      </c>
      <c r="H5024" s="46">
        <v>41880.07</v>
      </c>
      <c r="I5024" s="46">
        <v>1458.92</v>
      </c>
      <c r="J5024" s="56">
        <v>1471</v>
      </c>
      <c r="K5024" s="34"/>
      <c r="L5024" s="34" t="s">
        <v>844</v>
      </c>
      <c r="M5024" s="5">
        <v>45196</v>
      </c>
      <c r="N5024" s="2" t="s">
        <v>1407</v>
      </c>
      <c r="O5024" s="5" t="s">
        <v>1369</v>
      </c>
      <c r="P5024" s="2"/>
      <c r="Q5024" s="2"/>
      <c r="R5024" s="1"/>
      <c r="S5024" s="45"/>
      <c r="T5024" s="31"/>
    </row>
    <row r="5025" spans="1:20" hidden="1" x14ac:dyDescent="0.25">
      <c r="A5025" s="57">
        <v>31500698</v>
      </c>
      <c r="B5025" s="58">
        <v>45196</v>
      </c>
      <c r="C5025" s="2" t="s">
        <v>1182</v>
      </c>
      <c r="D5025" s="59" t="s">
        <v>992</v>
      </c>
      <c r="E5025" s="34" t="s">
        <v>80</v>
      </c>
      <c r="F5025" s="34">
        <v>132476</v>
      </c>
      <c r="G5025" s="1" t="s">
        <v>423</v>
      </c>
      <c r="H5025" s="46">
        <v>6463.71</v>
      </c>
      <c r="I5025" s="46">
        <v>254.77</v>
      </c>
      <c r="J5025" s="56">
        <v>230</v>
      </c>
      <c r="K5025" s="34"/>
      <c r="L5025" s="34" t="s">
        <v>844</v>
      </c>
      <c r="M5025" s="5">
        <v>45196</v>
      </c>
      <c r="N5025" s="2" t="s">
        <v>1407</v>
      </c>
      <c r="O5025" s="5" t="s">
        <v>1369</v>
      </c>
      <c r="P5025" s="2"/>
      <c r="Q5025" s="2"/>
      <c r="R5025" s="1"/>
      <c r="S5025" s="45"/>
      <c r="T5025" s="31"/>
    </row>
    <row r="5026" spans="1:20" hidden="1" x14ac:dyDescent="0.25">
      <c r="A5026" s="57"/>
      <c r="B5026" s="58">
        <v>45208</v>
      </c>
      <c r="C5026" s="2" t="s">
        <v>1182</v>
      </c>
      <c r="D5026" s="59" t="s">
        <v>1095</v>
      </c>
      <c r="E5026" s="34" t="s">
        <v>80</v>
      </c>
      <c r="F5026" s="34">
        <v>132496</v>
      </c>
      <c r="G5026" s="1" t="s">
        <v>423</v>
      </c>
      <c r="H5026" s="46">
        <v>82464.05</v>
      </c>
      <c r="I5026" s="46"/>
      <c r="J5026" s="56">
        <v>5052.7550000000001</v>
      </c>
      <c r="K5026" s="34"/>
      <c r="L5026" s="34" t="s">
        <v>799</v>
      </c>
      <c r="M5026" s="5">
        <v>45196</v>
      </c>
      <c r="N5026" s="2" t="s">
        <v>1407</v>
      </c>
      <c r="O5026" s="5"/>
      <c r="P5026" s="2"/>
      <c r="Q5026" s="2"/>
      <c r="R5026" s="1"/>
      <c r="S5026" s="45"/>
      <c r="T5026" s="31"/>
    </row>
    <row r="5027" spans="1:20" hidden="1" x14ac:dyDescent="0.25">
      <c r="A5027" s="57">
        <v>29713298</v>
      </c>
      <c r="B5027" s="58">
        <v>45196</v>
      </c>
      <c r="C5027" s="2" t="s">
        <v>1182</v>
      </c>
      <c r="D5027" s="59" t="s">
        <v>273</v>
      </c>
      <c r="E5027" s="34" t="s">
        <v>51</v>
      </c>
      <c r="F5027" s="34">
        <v>132498</v>
      </c>
      <c r="G5027" s="1" t="s">
        <v>422</v>
      </c>
      <c r="H5027" s="46">
        <v>63517.43</v>
      </c>
      <c r="I5027" s="46">
        <v>1688.4</v>
      </c>
      <c r="J5027" s="56">
        <v>2135</v>
      </c>
      <c r="K5027" s="34"/>
      <c r="L5027" s="34" t="s">
        <v>188</v>
      </c>
      <c r="M5027" s="5">
        <v>45196</v>
      </c>
      <c r="N5027" s="2" t="s">
        <v>1408</v>
      </c>
      <c r="O5027" s="5">
        <v>45201</v>
      </c>
      <c r="P5027" s="2"/>
      <c r="Q5027" s="2"/>
      <c r="R5027" s="1"/>
      <c r="S5027" s="45"/>
      <c r="T5027" s="31"/>
    </row>
    <row r="5028" spans="1:20" hidden="1" x14ac:dyDescent="0.25">
      <c r="A5028" s="57">
        <v>31348198</v>
      </c>
      <c r="B5028" s="58">
        <v>45197</v>
      </c>
      <c r="C5028" s="2" t="s">
        <v>1182</v>
      </c>
      <c r="D5028" s="59" t="s">
        <v>841</v>
      </c>
      <c r="E5028" s="34" t="s">
        <v>42</v>
      </c>
      <c r="F5028" s="34">
        <v>132499</v>
      </c>
      <c r="G5028" s="1" t="s">
        <v>424</v>
      </c>
      <c r="H5028" s="46">
        <v>15671.77</v>
      </c>
      <c r="I5028" s="86">
        <v>1903.09</v>
      </c>
      <c r="J5028" s="56">
        <v>589</v>
      </c>
      <c r="K5028" s="34"/>
      <c r="L5028" s="34" t="s">
        <v>959</v>
      </c>
      <c r="M5028" s="5">
        <v>45196</v>
      </c>
      <c r="N5028" s="2" t="s">
        <v>1407</v>
      </c>
      <c r="O5028" s="5">
        <v>45222</v>
      </c>
      <c r="P5028" s="2"/>
      <c r="Q5028" s="2"/>
      <c r="R5028" s="1"/>
      <c r="S5028" s="45"/>
      <c r="T5028" s="31"/>
    </row>
    <row r="5029" spans="1:20" hidden="1" x14ac:dyDescent="0.25">
      <c r="A5029" s="57">
        <v>31216298</v>
      </c>
      <c r="B5029" s="58">
        <v>45198</v>
      </c>
      <c r="C5029" s="2" t="s">
        <v>1182</v>
      </c>
      <c r="D5029" s="59" t="s">
        <v>21</v>
      </c>
      <c r="E5029" s="34" t="s">
        <v>16</v>
      </c>
      <c r="F5029" s="34">
        <v>132501</v>
      </c>
      <c r="G5029" s="1" t="s">
        <v>423</v>
      </c>
      <c r="H5029" s="46">
        <v>28512.16</v>
      </c>
      <c r="I5029" s="46">
        <v>1855.5</v>
      </c>
      <c r="J5029" s="56">
        <v>1237</v>
      </c>
      <c r="K5029" s="34"/>
      <c r="L5029" s="34" t="s">
        <v>510</v>
      </c>
      <c r="M5029" s="5">
        <v>45196</v>
      </c>
      <c r="N5029" s="2" t="s">
        <v>1407</v>
      </c>
      <c r="O5029" s="2">
        <v>45218</v>
      </c>
      <c r="P5029" s="2"/>
      <c r="Q5029" s="2"/>
      <c r="R5029" s="1"/>
      <c r="S5029" s="45"/>
      <c r="T5029" s="31"/>
    </row>
    <row r="5030" spans="1:20" hidden="1" x14ac:dyDescent="0.25">
      <c r="A5030" s="57">
        <v>31470298</v>
      </c>
      <c r="B5030" s="58">
        <v>45196</v>
      </c>
      <c r="C5030" s="2" t="s">
        <v>1182</v>
      </c>
      <c r="D5030" s="59" t="s">
        <v>768</v>
      </c>
      <c r="E5030" s="34" t="s">
        <v>80</v>
      </c>
      <c r="F5030" s="34">
        <v>132503</v>
      </c>
      <c r="G5030" s="1" t="s">
        <v>423</v>
      </c>
      <c r="H5030" s="46">
        <v>9372.1299999999992</v>
      </c>
      <c r="I5030" s="46">
        <v>353.65</v>
      </c>
      <c r="J5030" s="56">
        <v>374</v>
      </c>
      <c r="K5030" s="34"/>
      <c r="L5030" s="34" t="s">
        <v>844</v>
      </c>
      <c r="M5030" s="5">
        <v>45196</v>
      </c>
      <c r="N5030" s="2" t="s">
        <v>1408</v>
      </c>
      <c r="O5030" s="5" t="s">
        <v>1369</v>
      </c>
      <c r="P5030" s="2"/>
      <c r="Q5030" s="2"/>
      <c r="R5030" s="1"/>
      <c r="S5030" s="45"/>
      <c r="T5030" s="31"/>
    </row>
    <row r="5031" spans="1:20" hidden="1" x14ac:dyDescent="0.25">
      <c r="A5031" s="57">
        <v>31216598</v>
      </c>
      <c r="B5031" s="58">
        <v>45197</v>
      </c>
      <c r="C5031" s="2" t="s">
        <v>1182</v>
      </c>
      <c r="D5031" s="59" t="s">
        <v>21</v>
      </c>
      <c r="E5031" s="34" t="s">
        <v>16</v>
      </c>
      <c r="F5031" s="34">
        <v>132505</v>
      </c>
      <c r="G5031" s="1" t="s">
        <v>423</v>
      </c>
      <c r="H5031" s="46">
        <v>8411.16</v>
      </c>
      <c r="I5031" s="46">
        <v>427.5</v>
      </c>
      <c r="J5031" s="56">
        <v>285</v>
      </c>
      <c r="K5031" s="34"/>
      <c r="L5031" s="34" t="s">
        <v>510</v>
      </c>
      <c r="M5031" s="5">
        <v>45196</v>
      </c>
      <c r="N5031" s="2" t="s">
        <v>1407</v>
      </c>
      <c r="O5031" s="2">
        <v>45217</v>
      </c>
      <c r="P5031" s="2"/>
      <c r="Q5031" s="2"/>
      <c r="R5031" s="1"/>
      <c r="S5031" s="45"/>
      <c r="T5031" s="31"/>
    </row>
    <row r="5032" spans="1:20" hidden="1" x14ac:dyDescent="0.25">
      <c r="A5032" s="57">
        <v>31517898</v>
      </c>
      <c r="B5032" s="58">
        <v>45196</v>
      </c>
      <c r="C5032" s="2" t="s">
        <v>1182</v>
      </c>
      <c r="D5032" s="59" t="s">
        <v>1357</v>
      </c>
      <c r="E5032" s="34" t="s">
        <v>80</v>
      </c>
      <c r="F5032" s="34">
        <v>132506</v>
      </c>
      <c r="G5032" s="1" t="s">
        <v>423</v>
      </c>
      <c r="H5032" s="46">
        <v>41063</v>
      </c>
      <c r="I5032" s="46">
        <v>1431.14</v>
      </c>
      <c r="J5032" s="56">
        <v>1617</v>
      </c>
      <c r="K5032" s="34"/>
      <c r="L5032" s="34" t="s">
        <v>844</v>
      </c>
      <c r="M5032" s="5">
        <v>45196</v>
      </c>
      <c r="N5032" s="2" t="s">
        <v>1407</v>
      </c>
      <c r="O5032" s="5" t="s">
        <v>1369</v>
      </c>
      <c r="P5032" s="2"/>
      <c r="Q5032" s="2"/>
      <c r="R5032" s="1"/>
      <c r="S5032" s="45"/>
      <c r="T5032" s="31"/>
    </row>
    <row r="5033" spans="1:20" hidden="1" x14ac:dyDescent="0.25">
      <c r="A5033" s="57">
        <v>30839598</v>
      </c>
      <c r="B5033" s="58">
        <v>45196</v>
      </c>
      <c r="C5033" s="2" t="s">
        <v>1182</v>
      </c>
      <c r="D5033" s="59" t="s">
        <v>1353</v>
      </c>
      <c r="E5033" s="34" t="s">
        <v>80</v>
      </c>
      <c r="F5033" s="34">
        <v>132507</v>
      </c>
      <c r="G5033" s="1" t="s">
        <v>423</v>
      </c>
      <c r="H5033" s="46">
        <v>28360</v>
      </c>
      <c r="I5033" s="46">
        <v>999.24</v>
      </c>
      <c r="J5033" s="56">
        <v>838</v>
      </c>
      <c r="K5033" s="34"/>
      <c r="L5033" s="34" t="s">
        <v>844</v>
      </c>
      <c r="M5033" s="5">
        <v>45196</v>
      </c>
      <c r="N5033" s="2" t="s">
        <v>1407</v>
      </c>
      <c r="O5033" s="5" t="s">
        <v>1369</v>
      </c>
      <c r="P5033" s="2"/>
      <c r="Q5033" s="2"/>
      <c r="R5033" s="1"/>
      <c r="S5033" s="45"/>
      <c r="T5033" s="31"/>
    </row>
    <row r="5034" spans="1:20" hidden="1" x14ac:dyDescent="0.25">
      <c r="A5034" s="57">
        <v>31252798</v>
      </c>
      <c r="B5034" s="58">
        <v>45198</v>
      </c>
      <c r="C5034" s="2" t="s">
        <v>1182</v>
      </c>
      <c r="D5034" s="59" t="s">
        <v>130</v>
      </c>
      <c r="E5034" s="34" t="s">
        <v>16</v>
      </c>
      <c r="F5034" s="34">
        <v>132508</v>
      </c>
      <c r="G5034" s="1" t="s">
        <v>423</v>
      </c>
      <c r="H5034" s="46">
        <v>33212.839999999997</v>
      </c>
      <c r="I5034" s="46">
        <v>1773.75</v>
      </c>
      <c r="J5034" s="56">
        <v>1419</v>
      </c>
      <c r="K5034" s="34"/>
      <c r="L5034" s="34" t="s">
        <v>510</v>
      </c>
      <c r="M5034" s="5">
        <v>45196</v>
      </c>
      <c r="N5034" s="2" t="s">
        <v>1407</v>
      </c>
      <c r="O5034" s="2">
        <v>45216</v>
      </c>
      <c r="P5034" s="2"/>
      <c r="Q5034" s="2"/>
      <c r="R5034" s="1"/>
      <c r="S5034" s="45"/>
      <c r="T5034" s="31"/>
    </row>
    <row r="5035" spans="1:20" hidden="1" x14ac:dyDescent="0.25">
      <c r="A5035" s="57">
        <v>31612498</v>
      </c>
      <c r="B5035" s="58">
        <v>45202</v>
      </c>
      <c r="C5035" s="2" t="s">
        <v>1182</v>
      </c>
      <c r="D5035" s="59" t="s">
        <v>123</v>
      </c>
      <c r="E5035" s="34" t="s">
        <v>30</v>
      </c>
      <c r="F5035" s="34">
        <v>132509</v>
      </c>
      <c r="G5035" s="1" t="s">
        <v>425</v>
      </c>
      <c r="H5035" s="46">
        <v>9319</v>
      </c>
      <c r="I5035" s="46">
        <v>2378.25</v>
      </c>
      <c r="J5035" s="56">
        <v>410</v>
      </c>
      <c r="K5035" s="34"/>
      <c r="L5035" s="34" t="s">
        <v>860</v>
      </c>
      <c r="M5035" s="5">
        <v>45196</v>
      </c>
      <c r="N5035" s="2" t="s">
        <v>1407</v>
      </c>
      <c r="O5035" s="5"/>
      <c r="P5035" s="2"/>
      <c r="Q5035" s="2"/>
      <c r="R5035" s="1"/>
      <c r="S5035" s="45"/>
      <c r="T5035" s="31"/>
    </row>
    <row r="5036" spans="1:20" hidden="1" x14ac:dyDescent="0.25">
      <c r="A5036" s="57">
        <v>31280398</v>
      </c>
      <c r="B5036" s="58">
        <v>45196</v>
      </c>
      <c r="C5036" s="2" t="s">
        <v>1182</v>
      </c>
      <c r="D5036" s="59" t="s">
        <v>857</v>
      </c>
      <c r="E5036" s="34" t="s">
        <v>80</v>
      </c>
      <c r="F5036" s="34">
        <v>132510</v>
      </c>
      <c r="G5036" s="1" t="s">
        <v>423</v>
      </c>
      <c r="H5036" s="46">
        <v>21725</v>
      </c>
      <c r="I5036" s="46">
        <v>773.65</v>
      </c>
      <c r="J5036" s="56">
        <v>819</v>
      </c>
      <c r="K5036" s="34"/>
      <c r="L5036" s="34" t="s">
        <v>844</v>
      </c>
      <c r="M5036" s="5">
        <v>45196</v>
      </c>
      <c r="N5036" s="2" t="s">
        <v>1407</v>
      </c>
      <c r="O5036" s="5" t="s">
        <v>1369</v>
      </c>
      <c r="P5036" s="2"/>
      <c r="Q5036" s="2"/>
      <c r="R5036" s="1"/>
      <c r="S5036" s="45"/>
      <c r="T5036" s="31"/>
    </row>
    <row r="5037" spans="1:20" hidden="1" x14ac:dyDescent="0.25">
      <c r="A5037" s="57">
        <v>31028798</v>
      </c>
      <c r="B5037" s="58">
        <v>45202</v>
      </c>
      <c r="C5037" s="2" t="s">
        <v>1182</v>
      </c>
      <c r="D5037" s="59" t="s">
        <v>125</v>
      </c>
      <c r="E5037" s="34" t="s">
        <v>30</v>
      </c>
      <c r="F5037" s="34">
        <v>132511</v>
      </c>
      <c r="G5037" s="1" t="s">
        <v>425</v>
      </c>
      <c r="H5037" s="46">
        <v>36034.019999999997</v>
      </c>
      <c r="I5037" s="46">
        <v>977.3</v>
      </c>
      <c r="J5037" s="56">
        <v>1691</v>
      </c>
      <c r="K5037" s="34"/>
      <c r="L5037" s="34" t="s">
        <v>860</v>
      </c>
      <c r="M5037" s="5">
        <v>45196</v>
      </c>
      <c r="N5037" s="2" t="s">
        <v>1407</v>
      </c>
      <c r="O5037" s="5"/>
      <c r="P5037" s="2"/>
      <c r="Q5037" s="2"/>
      <c r="R5037" s="1"/>
      <c r="S5037" s="45"/>
      <c r="T5037" s="31"/>
    </row>
    <row r="5038" spans="1:20" hidden="1" x14ac:dyDescent="0.25">
      <c r="A5038" s="57">
        <v>31078698</v>
      </c>
      <c r="B5038" s="58">
        <v>45198</v>
      </c>
      <c r="C5038" s="2" t="s">
        <v>1182</v>
      </c>
      <c r="D5038" s="59" t="s">
        <v>373</v>
      </c>
      <c r="E5038" s="34" t="s">
        <v>16</v>
      </c>
      <c r="F5038" s="34">
        <v>132512</v>
      </c>
      <c r="G5038" s="1" t="s">
        <v>423</v>
      </c>
      <c r="H5038" s="46">
        <v>37133.07</v>
      </c>
      <c r="I5038" s="46">
        <v>2424</v>
      </c>
      <c r="J5038" s="56">
        <v>1616</v>
      </c>
      <c r="K5038" s="34"/>
      <c r="L5038" s="34" t="s">
        <v>510</v>
      </c>
      <c r="M5038" s="5">
        <v>45196</v>
      </c>
      <c r="N5038" s="2" t="s">
        <v>1407</v>
      </c>
      <c r="O5038" s="2">
        <v>45218</v>
      </c>
      <c r="P5038" s="2"/>
      <c r="Q5038" s="2"/>
      <c r="R5038" s="1"/>
      <c r="S5038" s="45"/>
      <c r="T5038" s="31"/>
    </row>
    <row r="5039" spans="1:20" hidden="1" x14ac:dyDescent="0.25">
      <c r="A5039" s="57">
        <v>31291498</v>
      </c>
      <c r="B5039" s="58">
        <v>45203</v>
      </c>
      <c r="C5039" s="2" t="s">
        <v>1182</v>
      </c>
      <c r="D5039" s="59" t="s">
        <v>191</v>
      </c>
      <c r="E5039" s="34" t="s">
        <v>30</v>
      </c>
      <c r="F5039" s="34">
        <v>132513</v>
      </c>
      <c r="G5039" s="1" t="s">
        <v>425</v>
      </c>
      <c r="H5039" s="46">
        <v>26500</v>
      </c>
      <c r="I5039" s="46">
        <v>2038.1</v>
      </c>
      <c r="J5039" s="56">
        <v>1117</v>
      </c>
      <c r="K5039" s="34"/>
      <c r="L5039" s="34" t="s">
        <v>1124</v>
      </c>
      <c r="M5039" s="5">
        <v>45196</v>
      </c>
      <c r="N5039" s="2" t="s">
        <v>1407</v>
      </c>
      <c r="O5039" s="5">
        <v>45223</v>
      </c>
      <c r="P5039" s="2"/>
      <c r="Q5039" s="2"/>
      <c r="R5039" s="1"/>
      <c r="S5039" s="45"/>
      <c r="T5039" s="31"/>
    </row>
    <row r="5040" spans="1:20" hidden="1" x14ac:dyDescent="0.25">
      <c r="A5040" s="57">
        <v>31298098</v>
      </c>
      <c r="B5040" s="58">
        <v>45196</v>
      </c>
      <c r="C5040" s="2" t="s">
        <v>1182</v>
      </c>
      <c r="D5040" s="59" t="s">
        <v>710</v>
      </c>
      <c r="E5040" s="34" t="s">
        <v>33</v>
      </c>
      <c r="F5040" s="34">
        <v>132519</v>
      </c>
      <c r="G5040" s="1" t="s">
        <v>425</v>
      </c>
      <c r="H5040" s="46">
        <v>5579</v>
      </c>
      <c r="I5040" s="46">
        <v>295.33999999999997</v>
      </c>
      <c r="J5040" s="56">
        <v>226</v>
      </c>
      <c r="K5040" s="34"/>
      <c r="L5040" s="34" t="s">
        <v>510</v>
      </c>
      <c r="M5040" s="5">
        <v>45196</v>
      </c>
      <c r="N5040" s="2" t="s">
        <v>1407</v>
      </c>
      <c r="O5040" s="2">
        <v>45212</v>
      </c>
      <c r="P5040" s="2"/>
      <c r="Q5040" s="2"/>
      <c r="R5040" s="1"/>
      <c r="S5040" s="45"/>
      <c r="T5040" s="31"/>
    </row>
    <row r="5041" spans="1:20" hidden="1" x14ac:dyDescent="0.25">
      <c r="A5041" s="57">
        <v>31590898</v>
      </c>
      <c r="B5041" s="58">
        <v>45196</v>
      </c>
      <c r="C5041" s="2" t="s">
        <v>1182</v>
      </c>
      <c r="D5041" s="59" t="s">
        <v>250</v>
      </c>
      <c r="E5041" s="34" t="s">
        <v>33</v>
      </c>
      <c r="F5041" s="34">
        <v>132520</v>
      </c>
      <c r="G5041" s="1" t="s">
        <v>425</v>
      </c>
      <c r="H5041" s="46">
        <v>9580</v>
      </c>
      <c r="I5041" s="46">
        <v>333.41</v>
      </c>
      <c r="J5041" s="56">
        <v>326</v>
      </c>
      <c r="K5041" s="34"/>
      <c r="L5041" s="34" t="s">
        <v>510</v>
      </c>
      <c r="M5041" s="5">
        <v>45196</v>
      </c>
      <c r="N5041" s="2" t="s">
        <v>1407</v>
      </c>
      <c r="O5041" s="2">
        <v>45210</v>
      </c>
      <c r="P5041" s="2"/>
      <c r="Q5041" s="2"/>
      <c r="R5041" s="1"/>
      <c r="S5041" s="45"/>
      <c r="T5041" s="31"/>
    </row>
    <row r="5042" spans="1:20" hidden="1" x14ac:dyDescent="0.25">
      <c r="A5042" s="57">
        <v>31625898</v>
      </c>
      <c r="B5042" s="58">
        <v>45196</v>
      </c>
      <c r="C5042" s="2" t="s">
        <v>1182</v>
      </c>
      <c r="D5042" s="59" t="s">
        <v>891</v>
      </c>
      <c r="E5042" s="34" t="s">
        <v>33</v>
      </c>
      <c r="F5042" s="34">
        <v>132521</v>
      </c>
      <c r="G5042" s="1" t="s">
        <v>425</v>
      </c>
      <c r="H5042" s="46">
        <v>5329</v>
      </c>
      <c r="I5042" s="46">
        <v>220.85</v>
      </c>
      <c r="J5042" s="56">
        <v>169</v>
      </c>
      <c r="K5042" s="34"/>
      <c r="L5042" s="34" t="s">
        <v>510</v>
      </c>
      <c r="M5042" s="5">
        <v>45196</v>
      </c>
      <c r="N5042" s="2" t="s">
        <v>1407</v>
      </c>
      <c r="O5042" s="2">
        <v>45212</v>
      </c>
      <c r="P5042" s="2"/>
      <c r="Q5042" s="2"/>
      <c r="R5042" s="1"/>
      <c r="S5042" s="45"/>
      <c r="T5042" s="31"/>
    </row>
    <row r="5043" spans="1:20" hidden="1" x14ac:dyDescent="0.25">
      <c r="A5043" s="57">
        <v>31837998</v>
      </c>
      <c r="B5043" s="58">
        <v>45196</v>
      </c>
      <c r="C5043" s="2" t="s">
        <v>1182</v>
      </c>
      <c r="D5043" s="59" t="s">
        <v>474</v>
      </c>
      <c r="E5043" s="34" t="s">
        <v>33</v>
      </c>
      <c r="F5043" s="34">
        <v>132522</v>
      </c>
      <c r="G5043" s="1" t="s">
        <v>425</v>
      </c>
      <c r="H5043" s="46">
        <v>8429</v>
      </c>
      <c r="I5043" s="46">
        <v>268.98</v>
      </c>
      <c r="J5043" s="56">
        <v>263</v>
      </c>
      <c r="K5043" s="34"/>
      <c r="L5043" s="34" t="s">
        <v>510</v>
      </c>
      <c r="M5043" s="5">
        <v>45196</v>
      </c>
      <c r="N5043" s="2" t="s">
        <v>1408</v>
      </c>
      <c r="O5043" s="2">
        <v>45209</v>
      </c>
      <c r="P5043" s="2"/>
      <c r="Q5043" s="2"/>
      <c r="R5043" s="1"/>
      <c r="S5043" s="45"/>
      <c r="T5043" s="31"/>
    </row>
    <row r="5044" spans="1:20" hidden="1" x14ac:dyDescent="0.25">
      <c r="A5044" s="57">
        <v>31588898</v>
      </c>
      <c r="B5044" s="58">
        <v>45196</v>
      </c>
      <c r="C5044" s="2" t="s">
        <v>1182</v>
      </c>
      <c r="D5044" s="59" t="s">
        <v>152</v>
      </c>
      <c r="E5044" s="34" t="s">
        <v>33</v>
      </c>
      <c r="F5044" s="34">
        <v>132523</v>
      </c>
      <c r="G5044" s="1" t="s">
        <v>425</v>
      </c>
      <c r="H5044" s="46">
        <v>13509</v>
      </c>
      <c r="I5044" s="46">
        <v>769.72</v>
      </c>
      <c r="J5044" s="56">
        <v>589</v>
      </c>
      <c r="K5044" s="34"/>
      <c r="L5044" s="34" t="s">
        <v>510</v>
      </c>
      <c r="M5044" s="5">
        <v>45196</v>
      </c>
      <c r="N5044" s="2" t="s">
        <v>1407</v>
      </c>
      <c r="O5044" s="2">
        <v>45210</v>
      </c>
      <c r="P5044" s="2"/>
      <c r="Q5044" s="2"/>
      <c r="R5044" s="1"/>
      <c r="S5044" s="45"/>
      <c r="T5044" s="31"/>
    </row>
    <row r="5045" spans="1:20" hidden="1" x14ac:dyDescent="0.25">
      <c r="A5045" s="57">
        <v>31216698</v>
      </c>
      <c r="B5045" s="58">
        <v>45198</v>
      </c>
      <c r="C5045" s="2" t="s">
        <v>1182</v>
      </c>
      <c r="D5045" s="59" t="s">
        <v>21</v>
      </c>
      <c r="E5045" s="34" t="s">
        <v>16</v>
      </c>
      <c r="F5045" s="34">
        <v>132525</v>
      </c>
      <c r="G5045" s="1" t="s">
        <v>423</v>
      </c>
      <c r="H5045" s="46">
        <v>59882.28</v>
      </c>
      <c r="I5045" s="46">
        <v>2635.32</v>
      </c>
      <c r="J5045" s="56">
        <v>3143</v>
      </c>
      <c r="K5045" s="34"/>
      <c r="L5045" s="34" t="s">
        <v>800</v>
      </c>
      <c r="M5045" s="5">
        <v>45196</v>
      </c>
      <c r="N5045" s="2" t="s">
        <v>1407</v>
      </c>
      <c r="O5045" s="5">
        <v>45210</v>
      </c>
      <c r="P5045" s="2"/>
      <c r="Q5045" s="2"/>
      <c r="R5045" s="1"/>
      <c r="S5045" s="45"/>
      <c r="T5045" s="31"/>
    </row>
    <row r="5046" spans="1:20" hidden="1" x14ac:dyDescent="0.25">
      <c r="A5046" s="57">
        <v>31556898</v>
      </c>
      <c r="B5046" s="58">
        <v>45197</v>
      </c>
      <c r="C5046" s="2" t="s">
        <v>1182</v>
      </c>
      <c r="D5046" s="59" t="s">
        <v>98</v>
      </c>
      <c r="E5046" s="34" t="s">
        <v>10</v>
      </c>
      <c r="F5046" s="34">
        <v>132526</v>
      </c>
      <c r="G5046" s="1" t="s">
        <v>423</v>
      </c>
      <c r="H5046" s="46">
        <v>14609</v>
      </c>
      <c r="I5046" s="46">
        <v>936.41</v>
      </c>
      <c r="J5046" s="56">
        <v>667</v>
      </c>
      <c r="K5046" s="34"/>
      <c r="L5046" s="34" t="s">
        <v>61</v>
      </c>
      <c r="M5046" s="5">
        <v>45196</v>
      </c>
      <c r="N5046" s="2" t="s">
        <v>1407</v>
      </c>
      <c r="O5046" s="5" t="str">
        <f>VLOOKUP(F:F,[1]Notas!$A:$G,5,FALSE)</f>
        <v>23/10/2023</v>
      </c>
      <c r="P5046" s="2"/>
      <c r="Q5046" s="2"/>
      <c r="R5046" s="1"/>
      <c r="S5046" s="45"/>
      <c r="T5046" s="31"/>
    </row>
    <row r="5047" spans="1:20" hidden="1" x14ac:dyDescent="0.25">
      <c r="A5047" s="57">
        <v>31566398</v>
      </c>
      <c r="B5047" s="58">
        <v>45196</v>
      </c>
      <c r="C5047" s="2" t="s">
        <v>1182</v>
      </c>
      <c r="D5047" s="59" t="s">
        <v>1350</v>
      </c>
      <c r="E5047" s="34" t="s">
        <v>33</v>
      </c>
      <c r="F5047" s="34">
        <v>132527</v>
      </c>
      <c r="G5047" s="1" t="s">
        <v>425</v>
      </c>
      <c r="H5047" s="46">
        <v>12249</v>
      </c>
      <c r="I5047" s="46">
        <v>722.67</v>
      </c>
      <c r="J5047" s="56">
        <v>553</v>
      </c>
      <c r="K5047" s="34"/>
      <c r="L5047" s="34" t="s">
        <v>510</v>
      </c>
      <c r="M5047" s="5">
        <v>45196</v>
      </c>
      <c r="N5047" s="2" t="s">
        <v>1407</v>
      </c>
      <c r="O5047" s="2">
        <v>45212</v>
      </c>
      <c r="P5047" s="2"/>
      <c r="Q5047" s="2"/>
      <c r="R5047" s="1"/>
      <c r="S5047" s="45"/>
      <c r="T5047" s="31"/>
    </row>
    <row r="5048" spans="1:20" hidden="1" x14ac:dyDescent="0.25">
      <c r="A5048" s="57">
        <v>31487098</v>
      </c>
      <c r="B5048" s="58">
        <v>45196</v>
      </c>
      <c r="C5048" s="2" t="s">
        <v>1182</v>
      </c>
      <c r="D5048" s="59" t="s">
        <v>1351</v>
      </c>
      <c r="E5048" s="34" t="s">
        <v>33</v>
      </c>
      <c r="F5048" s="34">
        <v>132528</v>
      </c>
      <c r="G5048" s="1" t="s">
        <v>425</v>
      </c>
      <c r="H5048" s="46">
        <v>12299</v>
      </c>
      <c r="I5048" s="46">
        <v>441.82</v>
      </c>
      <c r="J5048" s="56">
        <v>432</v>
      </c>
      <c r="K5048" s="34"/>
      <c r="L5048" s="34" t="s">
        <v>510</v>
      </c>
      <c r="M5048" s="5">
        <v>45196</v>
      </c>
      <c r="N5048" s="2" t="s">
        <v>1407</v>
      </c>
      <c r="O5048" s="2">
        <v>45215</v>
      </c>
      <c r="P5048" s="2"/>
      <c r="Q5048" s="2"/>
      <c r="R5048" s="1"/>
      <c r="S5048" s="45"/>
      <c r="T5048" s="31"/>
    </row>
    <row r="5049" spans="1:20" hidden="1" x14ac:dyDescent="0.25">
      <c r="A5049" s="57">
        <v>31629498</v>
      </c>
      <c r="B5049" s="58">
        <v>45196</v>
      </c>
      <c r="C5049" s="2" t="s">
        <v>1182</v>
      </c>
      <c r="D5049" s="59" t="s">
        <v>486</v>
      </c>
      <c r="E5049" s="34" t="s">
        <v>51</v>
      </c>
      <c r="F5049" s="34">
        <v>132529</v>
      </c>
      <c r="G5049" s="1" t="s">
        <v>422</v>
      </c>
      <c r="H5049" s="46">
        <v>7373.58</v>
      </c>
      <c r="I5049" s="46">
        <v>429.64</v>
      </c>
      <c r="J5049" s="56">
        <v>234</v>
      </c>
      <c r="K5049" s="34"/>
      <c r="L5049" s="34" t="s">
        <v>796</v>
      </c>
      <c r="M5049" s="5">
        <v>45196</v>
      </c>
      <c r="N5049" s="2" t="s">
        <v>1407</v>
      </c>
      <c r="O5049" s="5">
        <v>45216</v>
      </c>
      <c r="P5049" s="2"/>
      <c r="Q5049" s="2"/>
      <c r="R5049" s="1"/>
      <c r="S5049" s="45"/>
      <c r="T5049" s="31"/>
    </row>
    <row r="5050" spans="1:20" hidden="1" x14ac:dyDescent="0.25">
      <c r="A5050" s="57">
        <v>31326498</v>
      </c>
      <c r="B5050" s="58">
        <v>45198</v>
      </c>
      <c r="C5050" s="2" t="s">
        <v>1182</v>
      </c>
      <c r="D5050" s="59" t="s">
        <v>205</v>
      </c>
      <c r="E5050" s="34" t="s">
        <v>10</v>
      </c>
      <c r="F5050" s="34">
        <v>132530</v>
      </c>
      <c r="G5050" s="1" t="s">
        <v>423</v>
      </c>
      <c r="H5050" s="46">
        <v>5069</v>
      </c>
      <c r="I5050" s="46">
        <v>233.26</v>
      </c>
      <c r="J5050" s="56">
        <v>192</v>
      </c>
      <c r="K5050" s="34"/>
      <c r="L5050" s="34" t="s">
        <v>61</v>
      </c>
      <c r="M5050" s="5">
        <v>45196</v>
      </c>
      <c r="N5050" s="2" t="s">
        <v>1407</v>
      </c>
      <c r="O5050" s="5" t="str">
        <f>VLOOKUP(F:F,[1]Notas!$A:$G,5,FALSE)</f>
        <v>23/10/2023</v>
      </c>
      <c r="P5050" s="2"/>
      <c r="Q5050" s="2"/>
      <c r="R5050" s="1"/>
      <c r="S5050" s="45"/>
      <c r="T5050" s="31"/>
    </row>
    <row r="5051" spans="1:20" hidden="1" x14ac:dyDescent="0.25">
      <c r="A5051" s="57">
        <v>31208698</v>
      </c>
      <c r="B5051" s="58">
        <v>45197</v>
      </c>
      <c r="C5051" s="2" t="s">
        <v>1182</v>
      </c>
      <c r="D5051" s="59" t="s">
        <v>1362</v>
      </c>
      <c r="E5051" s="34" t="s">
        <v>91</v>
      </c>
      <c r="F5051" s="34">
        <v>132531</v>
      </c>
      <c r="G5051" s="1" t="s">
        <v>426</v>
      </c>
      <c r="H5051" s="46">
        <v>8759</v>
      </c>
      <c r="I5051" s="46">
        <v>594.83000000000004</v>
      </c>
      <c r="J5051" s="56">
        <v>374</v>
      </c>
      <c r="K5051" s="34"/>
      <c r="L5051" s="34" t="s">
        <v>52</v>
      </c>
      <c r="M5051" s="5">
        <v>45196</v>
      </c>
      <c r="N5051" s="2" t="s">
        <v>1407</v>
      </c>
      <c r="O5051" s="5">
        <v>45208</v>
      </c>
      <c r="P5051" s="2"/>
      <c r="Q5051" s="2"/>
      <c r="R5051" s="1"/>
      <c r="S5051" s="45"/>
      <c r="T5051" s="31"/>
    </row>
    <row r="5052" spans="1:20" hidden="1" x14ac:dyDescent="0.25">
      <c r="A5052" s="57">
        <v>31181798</v>
      </c>
      <c r="B5052" s="58">
        <v>45198</v>
      </c>
      <c r="C5052" s="2" t="s">
        <v>1182</v>
      </c>
      <c r="D5052" s="59" t="s">
        <v>474</v>
      </c>
      <c r="E5052" s="34" t="s">
        <v>33</v>
      </c>
      <c r="F5052" s="34">
        <v>132532</v>
      </c>
      <c r="G5052" s="1" t="s">
        <v>425</v>
      </c>
      <c r="H5052" s="46">
        <v>13000</v>
      </c>
      <c r="I5052" s="46">
        <v>418.3</v>
      </c>
      <c r="J5052" s="56">
        <v>409</v>
      </c>
      <c r="K5052" s="34"/>
      <c r="L5052" s="34" t="s">
        <v>510</v>
      </c>
      <c r="M5052" s="5">
        <v>45196</v>
      </c>
      <c r="N5052" s="2" t="s">
        <v>1407</v>
      </c>
      <c r="O5052" s="2">
        <v>45205</v>
      </c>
      <c r="P5052" s="2"/>
      <c r="Q5052" s="2"/>
      <c r="R5052" s="1"/>
      <c r="S5052" s="45"/>
      <c r="T5052" s="31"/>
    </row>
    <row r="5053" spans="1:20" hidden="1" x14ac:dyDescent="0.25">
      <c r="A5053" s="57">
        <v>31541598</v>
      </c>
      <c r="B5053" s="58">
        <v>45196</v>
      </c>
      <c r="C5053" s="2" t="s">
        <v>1182</v>
      </c>
      <c r="D5053" s="59" t="s">
        <v>32</v>
      </c>
      <c r="E5053" s="34" t="s">
        <v>33</v>
      </c>
      <c r="F5053" s="34">
        <v>132533</v>
      </c>
      <c r="G5053" s="1" t="s">
        <v>425</v>
      </c>
      <c r="H5053" s="46">
        <v>40016.589999999997</v>
      </c>
      <c r="I5053" s="46">
        <v>1773.35</v>
      </c>
      <c r="J5053" s="56">
        <v>1357</v>
      </c>
      <c r="K5053" s="34"/>
      <c r="L5053" s="34" t="s">
        <v>510</v>
      </c>
      <c r="M5053" s="5">
        <v>45196</v>
      </c>
      <c r="N5053" s="2" t="s">
        <v>1407</v>
      </c>
      <c r="O5053" s="2">
        <v>45212</v>
      </c>
      <c r="P5053" s="2"/>
      <c r="Q5053" s="2"/>
      <c r="R5053" s="1"/>
      <c r="S5053" s="45"/>
      <c r="T5053" s="31"/>
    </row>
    <row r="5054" spans="1:20" hidden="1" x14ac:dyDescent="0.25">
      <c r="A5054" s="57">
        <v>32041398</v>
      </c>
      <c r="B5054" s="58">
        <v>45197</v>
      </c>
      <c r="C5054" s="2" t="s">
        <v>1182</v>
      </c>
      <c r="D5054" s="59" t="s">
        <v>1361</v>
      </c>
      <c r="E5054" s="34" t="s">
        <v>26</v>
      </c>
      <c r="F5054" s="34">
        <v>132534</v>
      </c>
      <c r="G5054" s="1" t="s">
        <v>424</v>
      </c>
      <c r="H5054" s="46">
        <v>26286</v>
      </c>
      <c r="I5054" s="86">
        <v>2826.14</v>
      </c>
      <c r="J5054" s="56">
        <v>962</v>
      </c>
      <c r="K5054" s="34"/>
      <c r="L5054" s="34" t="s">
        <v>959</v>
      </c>
      <c r="M5054" s="5">
        <v>45196</v>
      </c>
      <c r="N5054" s="2" t="s">
        <v>1407</v>
      </c>
      <c r="O5054" s="5">
        <v>45222</v>
      </c>
      <c r="P5054" s="2"/>
      <c r="Q5054" s="2"/>
      <c r="R5054" s="1"/>
      <c r="S5054" s="45"/>
      <c r="T5054" s="31"/>
    </row>
    <row r="5055" spans="1:20" hidden="1" x14ac:dyDescent="0.25">
      <c r="A5055" s="57">
        <v>31434098</v>
      </c>
      <c r="B5055" s="58">
        <v>45197</v>
      </c>
      <c r="C5055" s="2" t="s">
        <v>1182</v>
      </c>
      <c r="D5055" s="59" t="s">
        <v>90</v>
      </c>
      <c r="E5055" s="34" t="s">
        <v>91</v>
      </c>
      <c r="F5055" s="34">
        <v>132537</v>
      </c>
      <c r="G5055" s="1" t="s">
        <v>426</v>
      </c>
      <c r="H5055" s="46">
        <v>13058</v>
      </c>
      <c r="I5055" s="46">
        <v>746.69</v>
      </c>
      <c r="J5055" s="56">
        <v>460</v>
      </c>
      <c r="K5055" s="34"/>
      <c r="L5055" s="34" t="s">
        <v>52</v>
      </c>
      <c r="M5055" s="5">
        <v>45196</v>
      </c>
      <c r="N5055" s="2" t="s">
        <v>1407</v>
      </c>
      <c r="O5055" s="5">
        <v>45208</v>
      </c>
      <c r="P5055" s="2"/>
      <c r="Q5055" s="2"/>
      <c r="R5055" s="1"/>
      <c r="S5055" s="45"/>
      <c r="T5055" s="31"/>
    </row>
    <row r="5056" spans="1:20" hidden="1" x14ac:dyDescent="0.25">
      <c r="A5056" s="57">
        <v>31325998</v>
      </c>
      <c r="B5056" s="58">
        <v>45196</v>
      </c>
      <c r="C5056" s="2" t="s">
        <v>1182</v>
      </c>
      <c r="D5056" s="59" t="s">
        <v>1062</v>
      </c>
      <c r="E5056" s="34" t="s">
        <v>28</v>
      </c>
      <c r="F5056" s="34">
        <v>132538</v>
      </c>
      <c r="G5056" s="1" t="s">
        <v>425</v>
      </c>
      <c r="H5056" s="46">
        <v>9569</v>
      </c>
      <c r="I5056" s="46">
        <v>494.76</v>
      </c>
      <c r="J5056" s="56">
        <v>288</v>
      </c>
      <c r="K5056" s="34"/>
      <c r="L5056" s="34" t="s">
        <v>959</v>
      </c>
      <c r="M5056" s="5">
        <v>45196</v>
      </c>
      <c r="N5056" s="2" t="s">
        <v>1408</v>
      </c>
      <c r="O5056" s="5">
        <v>45215</v>
      </c>
      <c r="P5056" s="2"/>
      <c r="Q5056" s="2"/>
      <c r="R5056" s="1"/>
      <c r="S5056" s="45"/>
      <c r="T5056" s="31"/>
    </row>
    <row r="5057" spans="1:20" hidden="1" x14ac:dyDescent="0.25">
      <c r="A5057" s="57">
        <v>30740398</v>
      </c>
      <c r="B5057" s="58">
        <v>45197</v>
      </c>
      <c r="C5057" s="2" t="s">
        <v>1182</v>
      </c>
      <c r="D5057" s="59" t="s">
        <v>1365</v>
      </c>
      <c r="E5057" s="34" t="s">
        <v>51</v>
      </c>
      <c r="F5057" s="34">
        <v>132540</v>
      </c>
      <c r="G5057" s="1" t="s">
        <v>422</v>
      </c>
      <c r="H5057" s="46">
        <v>5900</v>
      </c>
      <c r="I5057" s="46">
        <v>511.59</v>
      </c>
      <c r="J5057" s="56">
        <v>201</v>
      </c>
      <c r="K5057" s="34"/>
      <c r="L5057" s="34" t="s">
        <v>883</v>
      </c>
      <c r="M5057" s="5">
        <v>45196</v>
      </c>
      <c r="N5057" s="2" t="s">
        <v>1408</v>
      </c>
      <c r="O5057" s="5">
        <v>45205</v>
      </c>
      <c r="P5057" s="2"/>
      <c r="Q5057" s="2"/>
      <c r="R5057" s="1"/>
      <c r="S5057" s="45"/>
      <c r="T5057" s="31"/>
    </row>
    <row r="5058" spans="1:20" hidden="1" x14ac:dyDescent="0.25">
      <c r="A5058" s="57">
        <v>31196398</v>
      </c>
      <c r="B5058" s="58">
        <v>45197</v>
      </c>
      <c r="C5058" s="2" t="s">
        <v>1182</v>
      </c>
      <c r="D5058" s="59" t="s">
        <v>289</v>
      </c>
      <c r="E5058" s="34" t="s">
        <v>51</v>
      </c>
      <c r="F5058" s="34">
        <v>132541</v>
      </c>
      <c r="G5058" s="1" t="s">
        <v>422</v>
      </c>
      <c r="H5058" s="46">
        <v>17700</v>
      </c>
      <c r="I5058" s="46">
        <v>519.17999999999995</v>
      </c>
      <c r="J5058" s="56">
        <v>661</v>
      </c>
      <c r="K5058" s="34"/>
      <c r="L5058" s="34" t="s">
        <v>188</v>
      </c>
      <c r="M5058" s="5">
        <v>45196</v>
      </c>
      <c r="N5058" s="2" t="s">
        <v>1408</v>
      </c>
      <c r="O5058" s="5">
        <v>45202</v>
      </c>
      <c r="P5058" s="2"/>
      <c r="Q5058" s="2"/>
      <c r="R5058" s="1"/>
      <c r="S5058" s="45"/>
      <c r="T5058" s="31"/>
    </row>
    <row r="5059" spans="1:20" hidden="1" x14ac:dyDescent="0.25">
      <c r="A5059" s="57">
        <v>31526698</v>
      </c>
      <c r="B5059" s="58">
        <v>45197</v>
      </c>
      <c r="C5059" s="2" t="s">
        <v>1182</v>
      </c>
      <c r="D5059" s="59" t="s">
        <v>1196</v>
      </c>
      <c r="E5059" s="34" t="s">
        <v>51</v>
      </c>
      <c r="F5059" s="34">
        <v>132542</v>
      </c>
      <c r="G5059" s="1" t="s">
        <v>422</v>
      </c>
      <c r="H5059" s="46">
        <v>17729</v>
      </c>
      <c r="I5059" s="46">
        <v>1012.5</v>
      </c>
      <c r="J5059" s="56">
        <v>810</v>
      </c>
      <c r="K5059" s="34"/>
      <c r="L5059" s="34" t="s">
        <v>796</v>
      </c>
      <c r="M5059" s="5">
        <v>45196</v>
      </c>
      <c r="N5059" s="2" t="s">
        <v>1407</v>
      </c>
      <c r="O5059" s="5">
        <v>45212</v>
      </c>
      <c r="P5059" s="2"/>
      <c r="Q5059" s="2"/>
      <c r="R5059" s="1"/>
      <c r="S5059" s="45"/>
      <c r="T5059" s="31"/>
    </row>
    <row r="5060" spans="1:20" hidden="1" x14ac:dyDescent="0.25">
      <c r="A5060" s="57">
        <v>31747198</v>
      </c>
      <c r="B5060" s="58">
        <v>45197</v>
      </c>
      <c r="C5060" s="2" t="s">
        <v>1182</v>
      </c>
      <c r="D5060" s="59" t="s">
        <v>105</v>
      </c>
      <c r="E5060" s="34" t="s">
        <v>51</v>
      </c>
      <c r="F5060" s="34">
        <v>132544</v>
      </c>
      <c r="G5060" s="1" t="s">
        <v>422</v>
      </c>
      <c r="H5060" s="46">
        <v>4269</v>
      </c>
      <c r="I5060" s="46">
        <v>250</v>
      </c>
      <c r="J5060" s="56">
        <v>133</v>
      </c>
      <c r="K5060" s="34"/>
      <c r="L5060" s="34" t="s">
        <v>796</v>
      </c>
      <c r="M5060" s="5">
        <v>45196</v>
      </c>
      <c r="N5060" s="2" t="s">
        <v>1407</v>
      </c>
      <c r="O5060" s="5">
        <v>45212</v>
      </c>
      <c r="P5060" s="2"/>
      <c r="Q5060" s="2"/>
      <c r="R5060" s="1"/>
      <c r="S5060" s="45"/>
      <c r="T5060" s="31"/>
    </row>
    <row r="5061" spans="1:20" hidden="1" x14ac:dyDescent="0.25">
      <c r="A5061" s="57">
        <v>31296098</v>
      </c>
      <c r="B5061" s="58">
        <v>45197</v>
      </c>
      <c r="C5061" s="2" t="s">
        <v>1182</v>
      </c>
      <c r="D5061" s="59" t="s">
        <v>807</v>
      </c>
      <c r="E5061" s="34" t="s">
        <v>143</v>
      </c>
      <c r="F5061" s="34">
        <v>132545</v>
      </c>
      <c r="G5061" s="1" t="s">
        <v>424</v>
      </c>
      <c r="H5061" s="46">
        <v>11689.47</v>
      </c>
      <c r="I5061" s="86">
        <v>1159.08</v>
      </c>
      <c r="J5061" s="56">
        <v>376</v>
      </c>
      <c r="K5061" s="34"/>
      <c r="L5061" s="34" t="s">
        <v>959</v>
      </c>
      <c r="M5061" s="5">
        <v>45196</v>
      </c>
      <c r="N5061" s="2" t="s">
        <v>1407</v>
      </c>
      <c r="O5061" s="5">
        <v>45217</v>
      </c>
      <c r="P5061" s="2"/>
      <c r="Q5061" s="2"/>
      <c r="R5061" s="1"/>
      <c r="S5061" s="45"/>
      <c r="T5061" s="31"/>
    </row>
    <row r="5062" spans="1:20" hidden="1" x14ac:dyDescent="0.25">
      <c r="A5062" s="57">
        <v>31480898</v>
      </c>
      <c r="B5062" s="58">
        <v>45196</v>
      </c>
      <c r="C5062" s="2" t="s">
        <v>1182</v>
      </c>
      <c r="D5062" s="59" t="s">
        <v>356</v>
      </c>
      <c r="E5062" s="34" t="s">
        <v>28</v>
      </c>
      <c r="F5062" s="34">
        <v>132547</v>
      </c>
      <c r="G5062" s="1" t="s">
        <v>425</v>
      </c>
      <c r="H5062" s="46">
        <v>9184</v>
      </c>
      <c r="I5062" s="46">
        <v>567.86</v>
      </c>
      <c r="J5062" s="56">
        <v>330</v>
      </c>
      <c r="K5062" s="34"/>
      <c r="L5062" s="34" t="s">
        <v>959</v>
      </c>
      <c r="M5062" s="5">
        <v>45196</v>
      </c>
      <c r="N5062" s="2" t="s">
        <v>1408</v>
      </c>
      <c r="O5062" s="5">
        <v>45215</v>
      </c>
      <c r="P5062" s="2"/>
      <c r="Q5062" s="2"/>
      <c r="R5062" s="1"/>
      <c r="S5062" s="45"/>
      <c r="T5062" s="31"/>
    </row>
    <row r="5063" spans="1:20" hidden="1" x14ac:dyDescent="0.25">
      <c r="A5063" s="57">
        <v>31434598</v>
      </c>
      <c r="B5063" s="58">
        <v>45197</v>
      </c>
      <c r="C5063" s="2" t="s">
        <v>1182</v>
      </c>
      <c r="D5063" s="59" t="s">
        <v>90</v>
      </c>
      <c r="E5063" s="34" t="s">
        <v>91</v>
      </c>
      <c r="F5063" s="34">
        <v>132550</v>
      </c>
      <c r="G5063" s="1" t="s">
        <v>426</v>
      </c>
      <c r="H5063" s="46">
        <v>5869</v>
      </c>
      <c r="I5063" s="46">
        <v>314.56</v>
      </c>
      <c r="J5063" s="56">
        <v>198</v>
      </c>
      <c r="K5063" s="34"/>
      <c r="L5063" s="34" t="s">
        <v>52</v>
      </c>
      <c r="M5063" s="5">
        <v>45196</v>
      </c>
      <c r="N5063" s="2" t="s">
        <v>1407</v>
      </c>
      <c r="O5063" s="5">
        <v>45215</v>
      </c>
      <c r="P5063" s="2"/>
      <c r="Q5063" s="2"/>
      <c r="R5063" s="1"/>
      <c r="S5063" s="45"/>
      <c r="T5063" s="31"/>
    </row>
    <row r="5064" spans="1:20" hidden="1" x14ac:dyDescent="0.25">
      <c r="A5064" s="57">
        <v>31435598</v>
      </c>
      <c r="B5064" s="58">
        <v>45197</v>
      </c>
      <c r="C5064" s="2" t="s">
        <v>1182</v>
      </c>
      <c r="D5064" s="59" t="s">
        <v>90</v>
      </c>
      <c r="E5064" s="34" t="s">
        <v>91</v>
      </c>
      <c r="F5064" s="34">
        <v>132552</v>
      </c>
      <c r="G5064" s="1" t="s">
        <v>426</v>
      </c>
      <c r="H5064" s="46">
        <v>15755</v>
      </c>
      <c r="I5064" s="46">
        <v>739.68</v>
      </c>
      <c r="J5064" s="56">
        <v>644</v>
      </c>
      <c r="K5064" s="34"/>
      <c r="L5064" s="34" t="s">
        <v>52</v>
      </c>
      <c r="M5064" s="5">
        <v>45196</v>
      </c>
      <c r="N5064" s="2" t="s">
        <v>1407</v>
      </c>
      <c r="O5064" s="5">
        <v>45210</v>
      </c>
      <c r="P5064" s="2"/>
      <c r="Q5064" s="2"/>
      <c r="R5064" s="1"/>
      <c r="S5064" s="45"/>
      <c r="T5064" s="31"/>
    </row>
    <row r="5065" spans="1:20" hidden="1" x14ac:dyDescent="0.25">
      <c r="A5065" s="57">
        <v>31305998</v>
      </c>
      <c r="B5065" s="58">
        <v>45197</v>
      </c>
      <c r="C5065" s="2" t="s">
        <v>1182</v>
      </c>
      <c r="D5065" s="59" t="s">
        <v>1340</v>
      </c>
      <c r="E5065" s="34" t="s">
        <v>91</v>
      </c>
      <c r="F5065" s="34">
        <v>132553</v>
      </c>
      <c r="G5065" s="1" t="s">
        <v>426</v>
      </c>
      <c r="H5065" s="46">
        <v>15980.2</v>
      </c>
      <c r="I5065" s="46">
        <v>1075.69</v>
      </c>
      <c r="J5065" s="56">
        <v>670</v>
      </c>
      <c r="K5065" s="34"/>
      <c r="L5065" s="34" t="s">
        <v>52</v>
      </c>
      <c r="M5065" s="5">
        <v>45196</v>
      </c>
      <c r="N5065" s="2" t="s">
        <v>1407</v>
      </c>
      <c r="O5065" s="5">
        <v>45215</v>
      </c>
      <c r="P5065" s="2"/>
      <c r="Q5065" s="2"/>
      <c r="R5065" s="1"/>
      <c r="S5065" s="45"/>
      <c r="T5065" s="31"/>
    </row>
    <row r="5066" spans="1:20" hidden="1" x14ac:dyDescent="0.25">
      <c r="A5066" s="57">
        <v>31529298</v>
      </c>
      <c r="B5066" s="58">
        <v>45196</v>
      </c>
      <c r="C5066" s="2" t="s">
        <v>1182</v>
      </c>
      <c r="D5066" s="59" t="s">
        <v>218</v>
      </c>
      <c r="E5066" s="34" t="s">
        <v>28</v>
      </c>
      <c r="F5066" s="34">
        <v>132554</v>
      </c>
      <c r="G5066" s="1" t="s">
        <v>425</v>
      </c>
      <c r="H5066" s="46">
        <v>8149</v>
      </c>
      <c r="I5066" s="46">
        <v>579.09</v>
      </c>
      <c r="J5066" s="56">
        <v>340</v>
      </c>
      <c r="K5066" s="34"/>
      <c r="L5066" s="34" t="s">
        <v>959</v>
      </c>
      <c r="M5066" s="5">
        <v>45196</v>
      </c>
      <c r="N5066" s="2" t="s">
        <v>1408</v>
      </c>
      <c r="O5066" s="5">
        <v>45215</v>
      </c>
      <c r="P5066" s="2"/>
      <c r="Q5066" s="2"/>
      <c r="R5066" s="1"/>
      <c r="S5066" s="45"/>
      <c r="T5066" s="31"/>
    </row>
    <row r="5067" spans="1:20" hidden="1" x14ac:dyDescent="0.25">
      <c r="A5067" s="57">
        <v>31044998</v>
      </c>
      <c r="B5067" s="58">
        <v>45197</v>
      </c>
      <c r="C5067" s="2" t="s">
        <v>1182</v>
      </c>
      <c r="D5067" s="59" t="s">
        <v>501</v>
      </c>
      <c r="E5067" s="34" t="s">
        <v>91</v>
      </c>
      <c r="F5067" s="34">
        <v>132555</v>
      </c>
      <c r="G5067" s="1" t="s">
        <v>426</v>
      </c>
      <c r="H5067" s="46">
        <v>13800</v>
      </c>
      <c r="I5067" s="46">
        <v>579.11</v>
      </c>
      <c r="J5067" s="56">
        <v>500</v>
      </c>
      <c r="K5067" s="34"/>
      <c r="L5067" s="34" t="s">
        <v>52</v>
      </c>
      <c r="M5067" s="5">
        <v>45196</v>
      </c>
      <c r="N5067" s="2" t="s">
        <v>1407</v>
      </c>
      <c r="O5067" s="5">
        <v>45209</v>
      </c>
      <c r="P5067" s="2"/>
      <c r="Q5067" s="2"/>
      <c r="R5067" s="1"/>
      <c r="S5067" s="45"/>
      <c r="T5067" s="31"/>
    </row>
    <row r="5068" spans="1:20" hidden="1" x14ac:dyDescent="0.25">
      <c r="A5068" s="57">
        <v>31593998</v>
      </c>
      <c r="B5068" s="58">
        <v>45197</v>
      </c>
      <c r="C5068" s="2" t="s">
        <v>1182</v>
      </c>
      <c r="D5068" s="59" t="s">
        <v>740</v>
      </c>
      <c r="E5068" s="34" t="s">
        <v>51</v>
      </c>
      <c r="F5068" s="34">
        <v>132557</v>
      </c>
      <c r="G5068" s="1" t="s">
        <v>422</v>
      </c>
      <c r="H5068" s="46">
        <v>18926.150000000001</v>
      </c>
      <c r="I5068" s="46">
        <v>830</v>
      </c>
      <c r="J5068" s="56">
        <v>664</v>
      </c>
      <c r="K5068" s="34"/>
      <c r="L5068" s="34" t="s">
        <v>796</v>
      </c>
      <c r="M5068" s="5">
        <v>45196</v>
      </c>
      <c r="N5068" s="2" t="s">
        <v>1407</v>
      </c>
      <c r="O5068" s="5">
        <v>45212</v>
      </c>
      <c r="P5068" s="2"/>
      <c r="Q5068" s="2"/>
      <c r="R5068" s="1"/>
      <c r="S5068" s="45"/>
      <c r="T5068" s="31"/>
    </row>
    <row r="5069" spans="1:20" hidden="1" x14ac:dyDescent="0.25">
      <c r="A5069" s="57">
        <v>31257998</v>
      </c>
      <c r="B5069" s="58">
        <v>45209</v>
      </c>
      <c r="C5069" s="2" t="s">
        <v>1182</v>
      </c>
      <c r="D5069" s="59" t="s">
        <v>1455</v>
      </c>
      <c r="E5069" s="34" t="s">
        <v>25</v>
      </c>
      <c r="F5069" s="34">
        <v>132558</v>
      </c>
      <c r="G5069" s="1"/>
      <c r="H5069" s="46">
        <v>12889</v>
      </c>
      <c r="I5069" s="86" t="e">
        <v>#N/A</v>
      </c>
      <c r="J5069" s="56">
        <v>447</v>
      </c>
      <c r="K5069" s="34"/>
      <c r="L5069" s="34" t="s">
        <v>1501</v>
      </c>
      <c r="M5069" s="5">
        <v>45196</v>
      </c>
      <c r="N5069" s="2" t="s">
        <v>1407</v>
      </c>
      <c r="O5069" s="5"/>
      <c r="P5069" s="2"/>
      <c r="Q5069" s="2"/>
      <c r="R5069" s="1"/>
      <c r="S5069" s="45"/>
      <c r="T5069" s="31"/>
    </row>
    <row r="5070" spans="1:20" hidden="1" x14ac:dyDescent="0.25">
      <c r="A5070" s="57">
        <v>31435998</v>
      </c>
      <c r="B5070" s="58">
        <v>45197</v>
      </c>
      <c r="C5070" s="2" t="s">
        <v>1182</v>
      </c>
      <c r="D5070" s="59" t="s">
        <v>90</v>
      </c>
      <c r="E5070" s="34" t="s">
        <v>91</v>
      </c>
      <c r="F5070" s="34">
        <v>132559</v>
      </c>
      <c r="G5070" s="1" t="s">
        <v>426</v>
      </c>
      <c r="H5070" s="46">
        <v>28789</v>
      </c>
      <c r="I5070" s="46">
        <v>981.44</v>
      </c>
      <c r="J5070" s="56">
        <v>1275</v>
      </c>
      <c r="K5070" s="34"/>
      <c r="L5070" s="34" t="s">
        <v>76</v>
      </c>
      <c r="M5070" s="5">
        <v>45196</v>
      </c>
      <c r="N5070" s="2" t="s">
        <v>1408</v>
      </c>
      <c r="O5070" s="5">
        <v>45208</v>
      </c>
      <c r="P5070" s="2"/>
      <c r="Q5070" s="2"/>
      <c r="R5070" s="1"/>
      <c r="S5070" s="45"/>
      <c r="T5070" s="31"/>
    </row>
    <row r="5071" spans="1:20" hidden="1" x14ac:dyDescent="0.25">
      <c r="A5071" s="57">
        <v>30940298</v>
      </c>
      <c r="B5071" s="58">
        <v>45197</v>
      </c>
      <c r="C5071" s="2" t="s">
        <v>1182</v>
      </c>
      <c r="D5071" s="59" t="s">
        <v>103</v>
      </c>
      <c r="E5071" s="34" t="s">
        <v>51</v>
      </c>
      <c r="F5071" s="34">
        <v>132564</v>
      </c>
      <c r="G5071" s="1" t="s">
        <v>422</v>
      </c>
      <c r="H5071" s="46">
        <v>19579</v>
      </c>
      <c r="I5071" s="46">
        <v>1001.36</v>
      </c>
      <c r="J5071" s="56">
        <v>692</v>
      </c>
      <c r="K5071" s="34"/>
      <c r="L5071" s="34" t="s">
        <v>796</v>
      </c>
      <c r="M5071" s="5">
        <v>45196</v>
      </c>
      <c r="N5071" s="2" t="s">
        <v>1407</v>
      </c>
      <c r="O5071" s="5">
        <v>45217</v>
      </c>
      <c r="P5071" s="2"/>
      <c r="Q5071" s="2"/>
      <c r="R5071" s="1"/>
      <c r="S5071" s="45"/>
      <c r="T5071" s="31"/>
    </row>
    <row r="5072" spans="1:20" hidden="1" x14ac:dyDescent="0.25">
      <c r="A5072" s="57">
        <v>31212798</v>
      </c>
      <c r="B5072" s="58">
        <v>45202</v>
      </c>
      <c r="C5072" s="2" t="s">
        <v>1182</v>
      </c>
      <c r="D5072" s="59" t="s">
        <v>1414</v>
      </c>
      <c r="E5072" s="34" t="s">
        <v>25</v>
      </c>
      <c r="F5072" s="34">
        <v>132565</v>
      </c>
      <c r="G5072" s="1" t="s">
        <v>422</v>
      </c>
      <c r="H5072" s="46">
        <v>5579</v>
      </c>
      <c r="I5072" s="46">
        <v>219.97</v>
      </c>
      <c r="J5072" s="56">
        <v>226</v>
      </c>
      <c r="K5072" s="34"/>
      <c r="L5072" s="34" t="s">
        <v>1406</v>
      </c>
      <c r="M5072" s="5">
        <v>45196</v>
      </c>
      <c r="N5072" s="2" t="s">
        <v>1407</v>
      </c>
      <c r="O5072" s="5">
        <v>45205</v>
      </c>
      <c r="P5072" s="2"/>
      <c r="Q5072" s="2"/>
      <c r="R5072" s="1"/>
      <c r="S5072" s="45"/>
      <c r="T5072" s="31"/>
    </row>
    <row r="5073" spans="1:20" hidden="1" x14ac:dyDescent="0.25">
      <c r="A5073" s="57">
        <v>31145598</v>
      </c>
      <c r="B5073" s="58">
        <v>45197</v>
      </c>
      <c r="C5073" s="2" t="s">
        <v>1182</v>
      </c>
      <c r="D5073" s="59" t="s">
        <v>1359</v>
      </c>
      <c r="E5073" s="34" t="s">
        <v>51</v>
      </c>
      <c r="F5073" s="34">
        <v>132566</v>
      </c>
      <c r="G5073" s="1" t="s">
        <v>422</v>
      </c>
      <c r="H5073" s="46">
        <v>19280.46</v>
      </c>
      <c r="I5073" s="46">
        <v>766.84</v>
      </c>
      <c r="J5073" s="56">
        <v>514</v>
      </c>
      <c r="K5073" s="34"/>
      <c r="L5073" s="34" t="s">
        <v>796</v>
      </c>
      <c r="M5073" s="5">
        <v>45196</v>
      </c>
      <c r="N5073" s="2" t="s">
        <v>1407</v>
      </c>
      <c r="O5073" s="5">
        <v>45209</v>
      </c>
      <c r="P5073" s="2"/>
      <c r="Q5073" s="2"/>
      <c r="R5073" s="1"/>
      <c r="S5073" s="45"/>
      <c r="T5073" s="31"/>
    </row>
    <row r="5074" spans="1:20" hidden="1" x14ac:dyDescent="0.25">
      <c r="A5074" s="57">
        <v>31228198</v>
      </c>
      <c r="B5074" s="58">
        <v>45197</v>
      </c>
      <c r="C5074" s="2" t="s">
        <v>1182</v>
      </c>
      <c r="D5074" s="59" t="s">
        <v>50</v>
      </c>
      <c r="E5074" s="34" t="s">
        <v>51</v>
      </c>
      <c r="F5074" s="34">
        <v>132567</v>
      </c>
      <c r="G5074" s="1" t="s">
        <v>422</v>
      </c>
      <c r="H5074" s="46">
        <v>8089</v>
      </c>
      <c r="I5074" s="46">
        <v>589.48</v>
      </c>
      <c r="J5074" s="56">
        <v>269</v>
      </c>
      <c r="K5074" s="34"/>
      <c r="L5074" s="34" t="s">
        <v>883</v>
      </c>
      <c r="M5074" s="5">
        <v>45196</v>
      </c>
      <c r="N5074" s="2" t="s">
        <v>1408</v>
      </c>
      <c r="O5074" s="5">
        <v>45203</v>
      </c>
      <c r="P5074" s="2"/>
      <c r="Q5074" s="2"/>
      <c r="R5074" s="1"/>
      <c r="S5074" s="45"/>
      <c r="T5074" s="31"/>
    </row>
    <row r="5075" spans="1:20" hidden="1" x14ac:dyDescent="0.25">
      <c r="A5075" s="57">
        <v>31439798</v>
      </c>
      <c r="B5075" s="58">
        <v>45196</v>
      </c>
      <c r="C5075" s="2" t="s">
        <v>1182</v>
      </c>
      <c r="D5075" s="59" t="s">
        <v>34</v>
      </c>
      <c r="E5075" s="34" t="s">
        <v>28</v>
      </c>
      <c r="F5075" s="34">
        <v>132568</v>
      </c>
      <c r="G5075" s="1" t="s">
        <v>425</v>
      </c>
      <c r="H5075" s="46">
        <v>15845.63</v>
      </c>
      <c r="I5075" s="86">
        <v>704.67</v>
      </c>
      <c r="J5075" s="56">
        <v>554</v>
      </c>
      <c r="K5075" s="34"/>
      <c r="L5075" s="34" t="s">
        <v>959</v>
      </c>
      <c r="M5075" s="5">
        <v>45196</v>
      </c>
      <c r="N5075" s="2" t="s">
        <v>1407</v>
      </c>
      <c r="O5075" s="5">
        <v>45215</v>
      </c>
      <c r="P5075" s="2"/>
      <c r="Q5075" s="2"/>
      <c r="R5075" s="1"/>
      <c r="S5075" s="45"/>
      <c r="T5075" s="31"/>
    </row>
    <row r="5076" spans="1:20" hidden="1" x14ac:dyDescent="0.25">
      <c r="A5076" s="57">
        <v>31387298</v>
      </c>
      <c r="B5076" s="58">
        <v>45198</v>
      </c>
      <c r="C5076" s="2" t="s">
        <v>1182</v>
      </c>
      <c r="D5076" s="59" t="s">
        <v>300</v>
      </c>
      <c r="E5076" s="34" t="s">
        <v>60</v>
      </c>
      <c r="F5076" s="34">
        <v>132569</v>
      </c>
      <c r="G5076" s="1" t="s">
        <v>423</v>
      </c>
      <c r="H5076" s="46">
        <v>11459</v>
      </c>
      <c r="I5076" s="46">
        <v>957.27</v>
      </c>
      <c r="J5076" s="56">
        <v>517</v>
      </c>
      <c r="K5076" s="34"/>
      <c r="L5076" s="34" t="s">
        <v>61</v>
      </c>
      <c r="M5076" s="5">
        <v>45196</v>
      </c>
      <c r="N5076" s="2" t="s">
        <v>1407</v>
      </c>
      <c r="O5076" s="5" t="str">
        <f>VLOOKUP(F:F,[1]Notas!$A:$G,5,FALSE)</f>
        <v>25/10/2023</v>
      </c>
      <c r="P5076" s="2"/>
      <c r="Q5076" s="2"/>
      <c r="R5076" s="1"/>
      <c r="S5076" s="45"/>
      <c r="T5076" s="31"/>
    </row>
    <row r="5077" spans="1:20" hidden="1" x14ac:dyDescent="0.25">
      <c r="A5077" s="57">
        <v>31268598</v>
      </c>
      <c r="B5077" s="58">
        <v>45197</v>
      </c>
      <c r="C5077" s="2" t="s">
        <v>1182</v>
      </c>
      <c r="D5077" s="59" t="s">
        <v>224</v>
      </c>
      <c r="E5077" s="34" t="s">
        <v>10</v>
      </c>
      <c r="F5077" s="34">
        <v>132570</v>
      </c>
      <c r="G5077" s="1" t="s">
        <v>423</v>
      </c>
      <c r="H5077" s="46">
        <v>11459</v>
      </c>
      <c r="I5077" s="46">
        <v>731.2</v>
      </c>
      <c r="J5077" s="56">
        <v>517</v>
      </c>
      <c r="K5077" s="34"/>
      <c r="L5077" s="34" t="s">
        <v>61</v>
      </c>
      <c r="M5077" s="5">
        <v>45196</v>
      </c>
      <c r="N5077" s="2" t="s">
        <v>1407</v>
      </c>
      <c r="O5077" s="5" t="str">
        <f>VLOOKUP(F:F,[1]Notas!$A:$G,5,FALSE)</f>
        <v>23/10/2023</v>
      </c>
      <c r="P5077" s="2"/>
      <c r="Q5077" s="2"/>
      <c r="R5077" s="1"/>
      <c r="S5077" s="45"/>
      <c r="T5077" s="31"/>
    </row>
    <row r="5078" spans="1:20" hidden="1" x14ac:dyDescent="0.25">
      <c r="A5078" s="57">
        <v>31538598</v>
      </c>
      <c r="B5078" s="58">
        <v>45196</v>
      </c>
      <c r="C5078" s="2" t="s">
        <v>1182</v>
      </c>
      <c r="D5078" s="59" t="s">
        <v>1062</v>
      </c>
      <c r="E5078" s="34" t="s">
        <v>28</v>
      </c>
      <c r="F5078" s="34">
        <v>132571</v>
      </c>
      <c r="G5078" s="1" t="s">
        <v>425</v>
      </c>
      <c r="H5078" s="46">
        <v>10486.8</v>
      </c>
      <c r="I5078" s="46">
        <v>512.63</v>
      </c>
      <c r="J5078" s="56">
        <v>298</v>
      </c>
      <c r="K5078" s="34"/>
      <c r="L5078" s="34" t="s">
        <v>959</v>
      </c>
      <c r="M5078" s="5">
        <v>45196</v>
      </c>
      <c r="N5078" s="2" t="s">
        <v>1408</v>
      </c>
      <c r="O5078" s="5">
        <v>45215</v>
      </c>
      <c r="P5078" s="2"/>
      <c r="Q5078" s="2"/>
      <c r="R5078" s="1"/>
      <c r="S5078" s="45"/>
      <c r="T5078" s="31"/>
    </row>
    <row r="5079" spans="1:20" hidden="1" x14ac:dyDescent="0.25">
      <c r="A5079" s="57">
        <v>31434898</v>
      </c>
      <c r="B5079" s="58">
        <v>45197</v>
      </c>
      <c r="C5079" s="2" t="s">
        <v>1182</v>
      </c>
      <c r="D5079" s="59" t="s">
        <v>90</v>
      </c>
      <c r="E5079" s="34" t="s">
        <v>91</v>
      </c>
      <c r="F5079" s="34">
        <v>132572</v>
      </c>
      <c r="G5079" s="1" t="s">
        <v>426</v>
      </c>
      <c r="H5079" s="46">
        <v>26164</v>
      </c>
      <c r="I5079" s="46">
        <v>891.95</v>
      </c>
      <c r="J5079" s="56">
        <v>1150</v>
      </c>
      <c r="K5079" s="34"/>
      <c r="L5079" s="34" t="s">
        <v>76</v>
      </c>
      <c r="M5079" s="5">
        <v>45196</v>
      </c>
      <c r="N5079" s="2" t="s">
        <v>1407</v>
      </c>
      <c r="O5079" s="5">
        <v>45208</v>
      </c>
      <c r="P5079" s="2"/>
      <c r="Q5079" s="2"/>
      <c r="R5079" s="1"/>
      <c r="S5079" s="45"/>
      <c r="T5079" s="31"/>
    </row>
    <row r="5080" spans="1:20" hidden="1" x14ac:dyDescent="0.25">
      <c r="A5080" s="57">
        <v>31648198</v>
      </c>
      <c r="B5080" s="58">
        <v>45197</v>
      </c>
      <c r="C5080" s="2" t="s">
        <v>1182</v>
      </c>
      <c r="D5080" s="59" t="s">
        <v>1366</v>
      </c>
      <c r="E5080" s="34" t="s">
        <v>51</v>
      </c>
      <c r="F5080" s="34">
        <v>132573</v>
      </c>
      <c r="G5080" s="1" t="s">
        <v>422</v>
      </c>
      <c r="H5080" s="46">
        <v>18580.099999999999</v>
      </c>
      <c r="I5080" s="46">
        <v>3034.39</v>
      </c>
      <c r="J5080" s="56">
        <v>831</v>
      </c>
      <c r="K5080" s="34"/>
      <c r="L5080" s="34" t="s">
        <v>883</v>
      </c>
      <c r="M5080" s="5">
        <v>45196</v>
      </c>
      <c r="N5080" s="2" t="s">
        <v>1408</v>
      </c>
      <c r="O5080" s="5">
        <v>45208</v>
      </c>
      <c r="P5080" s="2"/>
      <c r="Q5080" s="5"/>
      <c r="R5080" s="1"/>
      <c r="S5080" s="45"/>
      <c r="T5080" s="31"/>
    </row>
    <row r="5081" spans="1:20" hidden="1" x14ac:dyDescent="0.25">
      <c r="A5081" s="57">
        <v>31376498</v>
      </c>
      <c r="B5081" s="58">
        <v>45197</v>
      </c>
      <c r="C5081" s="2" t="s">
        <v>1182</v>
      </c>
      <c r="D5081" s="59" t="s">
        <v>341</v>
      </c>
      <c r="E5081" s="34" t="s">
        <v>51</v>
      </c>
      <c r="F5081" s="34">
        <v>132574</v>
      </c>
      <c r="G5081" s="1" t="s">
        <v>422</v>
      </c>
      <c r="H5081" s="46">
        <v>12840</v>
      </c>
      <c r="I5081" s="46">
        <v>728.15</v>
      </c>
      <c r="J5081" s="56">
        <v>423</v>
      </c>
      <c r="K5081" s="34"/>
      <c r="L5081" s="34" t="s">
        <v>883</v>
      </c>
      <c r="M5081" s="5">
        <v>45196</v>
      </c>
      <c r="N5081" s="2" t="s">
        <v>1408</v>
      </c>
      <c r="O5081" s="5">
        <v>45202</v>
      </c>
      <c r="P5081" s="2"/>
      <c r="Q5081" s="2"/>
      <c r="R5081" s="1"/>
      <c r="S5081" s="45"/>
      <c r="T5081" s="31"/>
    </row>
    <row r="5082" spans="1:20" hidden="1" x14ac:dyDescent="0.25">
      <c r="A5082" s="57">
        <v>31021698</v>
      </c>
      <c r="B5082" s="58">
        <v>45196</v>
      </c>
      <c r="C5082" s="2" t="s">
        <v>1182</v>
      </c>
      <c r="D5082" s="59" t="s">
        <v>1310</v>
      </c>
      <c r="E5082" s="34" t="s">
        <v>28</v>
      </c>
      <c r="F5082" s="34">
        <v>132575</v>
      </c>
      <c r="G5082" s="1" t="s">
        <v>425</v>
      </c>
      <c r="H5082" s="46">
        <v>10583.02</v>
      </c>
      <c r="I5082" s="46">
        <v>615.4</v>
      </c>
      <c r="J5082" s="56">
        <v>359</v>
      </c>
      <c r="K5082" s="34"/>
      <c r="L5082" s="34" t="s">
        <v>959</v>
      </c>
      <c r="M5082" s="5">
        <v>45196</v>
      </c>
      <c r="N5082" s="2" t="s">
        <v>1408</v>
      </c>
      <c r="O5082" s="5">
        <v>45215</v>
      </c>
      <c r="P5082" s="2"/>
      <c r="Q5082" s="2"/>
      <c r="R5082" s="1"/>
      <c r="S5082" s="45"/>
      <c r="T5082" s="31"/>
    </row>
    <row r="5083" spans="1:20" hidden="1" x14ac:dyDescent="0.25">
      <c r="A5083" s="57">
        <v>31225398</v>
      </c>
      <c r="B5083" s="58">
        <v>45197</v>
      </c>
      <c r="C5083" s="2" t="s">
        <v>1182</v>
      </c>
      <c r="D5083" s="59" t="s">
        <v>1127</v>
      </c>
      <c r="E5083" s="34" t="s">
        <v>55</v>
      </c>
      <c r="F5083" s="34">
        <v>132576</v>
      </c>
      <c r="G5083" s="1" t="s">
        <v>426</v>
      </c>
      <c r="H5083" s="46">
        <v>8096.64</v>
      </c>
      <c r="I5083" s="46">
        <v>708.3</v>
      </c>
      <c r="J5083" s="56">
        <v>265</v>
      </c>
      <c r="K5083" s="34"/>
      <c r="L5083" s="34" t="s">
        <v>52</v>
      </c>
      <c r="M5083" s="5">
        <v>45196</v>
      </c>
      <c r="N5083" s="2" t="s">
        <v>1407</v>
      </c>
      <c r="O5083" s="5">
        <v>45216</v>
      </c>
      <c r="P5083" s="2"/>
      <c r="Q5083" s="2"/>
      <c r="R5083" s="1"/>
      <c r="S5083" s="45"/>
      <c r="T5083" s="31"/>
    </row>
    <row r="5084" spans="1:20" hidden="1" x14ac:dyDescent="0.25">
      <c r="A5084" s="57">
        <v>31592698</v>
      </c>
      <c r="B5084" s="58">
        <v>45197</v>
      </c>
      <c r="C5084" s="2" t="s">
        <v>1182</v>
      </c>
      <c r="D5084" s="59" t="s">
        <v>740</v>
      </c>
      <c r="E5084" s="34" t="s">
        <v>51</v>
      </c>
      <c r="F5084" s="34">
        <v>132578</v>
      </c>
      <c r="G5084" s="1" t="s">
        <v>422</v>
      </c>
      <c r="H5084" s="46">
        <v>13578.88</v>
      </c>
      <c r="I5084" s="46">
        <v>676.43</v>
      </c>
      <c r="J5084" s="56">
        <v>431</v>
      </c>
      <c r="K5084" s="34"/>
      <c r="L5084" s="34" t="s">
        <v>796</v>
      </c>
      <c r="M5084" s="5">
        <v>45196</v>
      </c>
      <c r="N5084" s="2" t="s">
        <v>1407</v>
      </c>
      <c r="O5084" s="5">
        <v>45212</v>
      </c>
      <c r="P5084" s="2"/>
      <c r="Q5084" s="2"/>
      <c r="R5084" s="1"/>
      <c r="S5084" s="45"/>
      <c r="T5084" s="31"/>
    </row>
    <row r="5085" spans="1:20" hidden="1" x14ac:dyDescent="0.25">
      <c r="A5085" s="57">
        <v>31459298</v>
      </c>
      <c r="B5085" s="58">
        <v>45196</v>
      </c>
      <c r="C5085" s="2" t="s">
        <v>1182</v>
      </c>
      <c r="D5085" s="59" t="s">
        <v>397</v>
      </c>
      <c r="E5085" s="34" t="s">
        <v>33</v>
      </c>
      <c r="F5085" s="34">
        <v>132580</v>
      </c>
      <c r="G5085" s="1" t="s">
        <v>425</v>
      </c>
      <c r="H5085" s="46">
        <v>5069</v>
      </c>
      <c r="I5085" s="46">
        <v>250.91</v>
      </c>
      <c r="J5085" s="56">
        <v>192</v>
      </c>
      <c r="K5085" s="34"/>
      <c r="L5085" s="34" t="s">
        <v>510</v>
      </c>
      <c r="M5085" s="5">
        <v>45196</v>
      </c>
      <c r="N5085" s="2" t="s">
        <v>1407</v>
      </c>
      <c r="O5085" s="2">
        <v>45212</v>
      </c>
      <c r="P5085" s="2"/>
      <c r="Q5085" s="2"/>
      <c r="R5085" s="1"/>
      <c r="S5085" s="45"/>
      <c r="T5085" s="31"/>
    </row>
    <row r="5086" spans="1:20" hidden="1" x14ac:dyDescent="0.25">
      <c r="A5086" s="57">
        <v>31702598</v>
      </c>
      <c r="B5086" s="58">
        <v>45197</v>
      </c>
      <c r="C5086" s="2" t="s">
        <v>1182</v>
      </c>
      <c r="D5086" s="59" t="s">
        <v>1080</v>
      </c>
      <c r="E5086" s="34" t="s">
        <v>55</v>
      </c>
      <c r="F5086" s="34">
        <v>132581</v>
      </c>
      <c r="G5086" s="1" t="s">
        <v>426</v>
      </c>
      <c r="H5086" s="46">
        <v>5999</v>
      </c>
      <c r="I5086" s="46">
        <v>569.66999999999996</v>
      </c>
      <c r="J5086" s="56">
        <v>200</v>
      </c>
      <c r="K5086" s="34"/>
      <c r="L5086" s="34" t="s">
        <v>52</v>
      </c>
      <c r="M5086" s="5">
        <v>45196</v>
      </c>
      <c r="N5086" s="2" t="s">
        <v>1407</v>
      </c>
      <c r="O5086" s="5">
        <v>45215</v>
      </c>
      <c r="P5086" s="2"/>
      <c r="Q5086" s="2"/>
      <c r="R5086" s="1"/>
      <c r="S5086" s="45"/>
      <c r="T5086" s="31"/>
    </row>
    <row r="5087" spans="1:20" hidden="1" x14ac:dyDescent="0.25">
      <c r="A5087" s="57">
        <v>31366598</v>
      </c>
      <c r="B5087" s="58">
        <v>45197</v>
      </c>
      <c r="C5087" s="2" t="s">
        <v>1182</v>
      </c>
      <c r="D5087" s="59" t="s">
        <v>268</v>
      </c>
      <c r="E5087" s="34" t="s">
        <v>51</v>
      </c>
      <c r="F5087" s="34">
        <v>132582</v>
      </c>
      <c r="G5087" s="1" t="s">
        <v>422</v>
      </c>
      <c r="H5087" s="46">
        <v>14839.83</v>
      </c>
      <c r="I5087" s="46">
        <v>740.11</v>
      </c>
      <c r="J5087" s="56">
        <v>483</v>
      </c>
      <c r="K5087" s="34"/>
      <c r="L5087" s="34" t="s">
        <v>796</v>
      </c>
      <c r="M5087" s="5">
        <v>45196</v>
      </c>
      <c r="N5087" s="2" t="s">
        <v>1407</v>
      </c>
      <c r="O5087" s="5">
        <v>45217</v>
      </c>
      <c r="P5087" s="2"/>
      <c r="Q5087" s="2"/>
      <c r="R5087" s="1"/>
      <c r="S5087" s="45"/>
      <c r="T5087" s="31"/>
    </row>
    <row r="5088" spans="1:20" hidden="1" x14ac:dyDescent="0.25">
      <c r="A5088" s="57">
        <v>31684398</v>
      </c>
      <c r="B5088" s="58">
        <v>45196</v>
      </c>
      <c r="C5088" s="2" t="s">
        <v>1182</v>
      </c>
      <c r="D5088" s="59" t="s">
        <v>92</v>
      </c>
      <c r="E5088" s="34" t="s">
        <v>30</v>
      </c>
      <c r="F5088" s="34">
        <v>132583</v>
      </c>
      <c r="G5088" s="1" t="s">
        <v>425</v>
      </c>
      <c r="H5088" s="46">
        <v>26294.77</v>
      </c>
      <c r="I5088" s="86">
        <v>1799.25</v>
      </c>
      <c r="J5088" s="56">
        <v>1018</v>
      </c>
      <c r="K5088" s="34"/>
      <c r="L5088" s="34" t="s">
        <v>959</v>
      </c>
      <c r="M5088" s="5">
        <v>45196</v>
      </c>
      <c r="N5088" s="2" t="s">
        <v>1407</v>
      </c>
      <c r="O5088" s="5">
        <v>45223</v>
      </c>
      <c r="P5088" s="2"/>
      <c r="Q5088" s="2"/>
      <c r="R5088" s="1"/>
      <c r="S5088" s="45"/>
      <c r="T5088" s="31"/>
    </row>
    <row r="5089" spans="1:20" hidden="1" x14ac:dyDescent="0.25">
      <c r="A5089" s="57">
        <v>31546398</v>
      </c>
      <c r="B5089" s="58">
        <v>45198</v>
      </c>
      <c r="C5089" s="2" t="s">
        <v>1182</v>
      </c>
      <c r="D5089" s="59" t="s">
        <v>1355</v>
      </c>
      <c r="E5089" s="34" t="s">
        <v>80</v>
      </c>
      <c r="F5089" s="34">
        <v>132585</v>
      </c>
      <c r="G5089" s="1" t="s">
        <v>423</v>
      </c>
      <c r="H5089" s="46">
        <v>9219</v>
      </c>
      <c r="I5089" s="46">
        <v>380.94</v>
      </c>
      <c r="J5089" s="56">
        <v>327</v>
      </c>
      <c r="K5089" s="34"/>
      <c r="L5089" s="34" t="s">
        <v>61</v>
      </c>
      <c r="M5089" s="5">
        <v>45196</v>
      </c>
      <c r="N5089" s="2" t="s">
        <v>1407</v>
      </c>
      <c r="O5089" s="5" t="str">
        <f>VLOOKUP(F:F,[1]Notas!$A:$G,5,FALSE)</f>
        <v>17/10/2023</v>
      </c>
      <c r="P5089" s="2"/>
      <c r="Q5089" s="2"/>
      <c r="R5089" s="1"/>
      <c r="S5089" s="45"/>
      <c r="T5089" s="31"/>
    </row>
    <row r="5090" spans="1:20" hidden="1" x14ac:dyDescent="0.25">
      <c r="A5090" s="57">
        <v>31200498</v>
      </c>
      <c r="B5090" s="58">
        <v>45197</v>
      </c>
      <c r="C5090" s="2" t="s">
        <v>1182</v>
      </c>
      <c r="D5090" s="59" t="s">
        <v>9</v>
      </c>
      <c r="E5090" s="34" t="s">
        <v>10</v>
      </c>
      <c r="F5090" s="34">
        <v>132587</v>
      </c>
      <c r="G5090" s="1" t="s">
        <v>423</v>
      </c>
      <c r="H5090" s="46">
        <v>15219</v>
      </c>
      <c r="I5090" s="46">
        <v>990.25</v>
      </c>
      <c r="J5090" s="56">
        <v>704</v>
      </c>
      <c r="K5090" s="34"/>
      <c r="L5090" s="34" t="s">
        <v>61</v>
      </c>
      <c r="M5090" s="5">
        <v>45196</v>
      </c>
      <c r="N5090" s="2" t="s">
        <v>1407</v>
      </c>
      <c r="O5090" s="5" t="str">
        <f>VLOOKUP(F:F,[1]Notas!$A:$G,5,FALSE)</f>
        <v>23/10/2023</v>
      </c>
      <c r="P5090" s="2"/>
      <c r="Q5090" s="2"/>
      <c r="R5090" s="1"/>
      <c r="S5090" s="45"/>
      <c r="T5090" s="31"/>
    </row>
    <row r="5091" spans="1:20" hidden="1" x14ac:dyDescent="0.25">
      <c r="A5091" s="57">
        <v>31377598</v>
      </c>
      <c r="B5091" s="58">
        <v>45197</v>
      </c>
      <c r="C5091" s="2" t="s">
        <v>1182</v>
      </c>
      <c r="D5091" s="59" t="s">
        <v>995</v>
      </c>
      <c r="E5091" s="34" t="s">
        <v>51</v>
      </c>
      <c r="F5091" s="34">
        <v>132590</v>
      </c>
      <c r="G5091" s="1" t="s">
        <v>422</v>
      </c>
      <c r="H5091" s="46">
        <v>109000</v>
      </c>
      <c r="I5091" s="46">
        <v>2833.33</v>
      </c>
      <c r="J5091" s="56">
        <v>5101</v>
      </c>
      <c r="K5091" s="34"/>
      <c r="L5091" s="34" t="s">
        <v>800</v>
      </c>
      <c r="M5091" s="5">
        <v>45196</v>
      </c>
      <c r="N5091" s="2" t="s">
        <v>1408</v>
      </c>
      <c r="O5091" s="5">
        <v>45201</v>
      </c>
      <c r="P5091" s="2"/>
      <c r="Q5091" s="2"/>
      <c r="R5091" s="1"/>
      <c r="S5091" s="45"/>
      <c r="T5091" s="31"/>
    </row>
    <row r="5092" spans="1:20" hidden="1" x14ac:dyDescent="0.25">
      <c r="A5092" s="57">
        <v>31333298</v>
      </c>
      <c r="B5092" s="58">
        <v>45197</v>
      </c>
      <c r="C5092" s="2" t="s">
        <v>1182</v>
      </c>
      <c r="D5092" s="59" t="s">
        <v>995</v>
      </c>
      <c r="E5092" s="34" t="s">
        <v>51</v>
      </c>
      <c r="F5092" s="34">
        <v>132592</v>
      </c>
      <c r="G5092" s="1" t="s">
        <v>422</v>
      </c>
      <c r="H5092" s="46">
        <v>109000</v>
      </c>
      <c r="I5092" s="46">
        <v>2833.33</v>
      </c>
      <c r="J5092" s="56">
        <v>5101</v>
      </c>
      <c r="K5092" s="34"/>
      <c r="L5092" s="34" t="s">
        <v>800</v>
      </c>
      <c r="M5092" s="5">
        <v>45196</v>
      </c>
      <c r="N5092" s="2" t="s">
        <v>1408</v>
      </c>
      <c r="O5092" s="5">
        <v>45201</v>
      </c>
      <c r="P5092" s="2"/>
      <c r="Q5092" s="2"/>
      <c r="R5092" s="1"/>
      <c r="S5092" s="45"/>
      <c r="T5092" s="31"/>
    </row>
    <row r="5093" spans="1:20" hidden="1" x14ac:dyDescent="0.25">
      <c r="A5093" s="57">
        <v>31436698</v>
      </c>
      <c r="B5093" s="58">
        <v>45197</v>
      </c>
      <c r="C5093" s="2" t="s">
        <v>1182</v>
      </c>
      <c r="D5093" s="59" t="s">
        <v>90</v>
      </c>
      <c r="E5093" s="34" t="s">
        <v>91</v>
      </c>
      <c r="F5093" s="34">
        <v>132593</v>
      </c>
      <c r="G5093" s="1" t="s">
        <v>426</v>
      </c>
      <c r="H5093" s="46">
        <v>84997</v>
      </c>
      <c r="I5093" s="46">
        <v>2897.63</v>
      </c>
      <c r="J5093" s="56">
        <v>3804</v>
      </c>
      <c r="K5093" s="34"/>
      <c r="L5093" s="34" t="s">
        <v>76</v>
      </c>
      <c r="M5093" s="5">
        <v>45196</v>
      </c>
      <c r="N5093" s="2" t="s">
        <v>1408</v>
      </c>
      <c r="O5093" s="5">
        <v>45205</v>
      </c>
      <c r="P5093" s="2"/>
      <c r="Q5093" s="2"/>
      <c r="R5093" s="1"/>
      <c r="S5093" s="45"/>
      <c r="T5093" s="31"/>
    </row>
    <row r="5094" spans="1:20" hidden="1" x14ac:dyDescent="0.25">
      <c r="A5094" s="57"/>
      <c r="B5094" s="58">
        <v>45198</v>
      </c>
      <c r="C5094" s="2" t="s">
        <v>1182</v>
      </c>
      <c r="D5094" s="59" t="s">
        <v>175</v>
      </c>
      <c r="E5094" s="34" t="s">
        <v>60</v>
      </c>
      <c r="F5094" s="34">
        <v>132597</v>
      </c>
      <c r="G5094" s="1" t="s">
        <v>423</v>
      </c>
      <c r="H5094" s="46">
        <v>3575.91</v>
      </c>
      <c r="I5094" s="46">
        <v>147.09</v>
      </c>
      <c r="J5094" s="56">
        <v>13.423</v>
      </c>
      <c r="K5094" s="34"/>
      <c r="L5094" s="34" t="s">
        <v>61</v>
      </c>
      <c r="M5094" s="5">
        <v>45196</v>
      </c>
      <c r="N5094" s="2" t="s">
        <v>1407</v>
      </c>
      <c r="O5094" s="5" t="str">
        <f>VLOOKUP(F:F,[1]Notas!$A:$G,5,FALSE)</f>
        <v>25/10/2023</v>
      </c>
      <c r="P5094" s="2"/>
      <c r="Q5094" s="2"/>
      <c r="R5094" s="1"/>
      <c r="S5094" s="45"/>
      <c r="T5094" s="31"/>
    </row>
    <row r="5095" spans="1:20" hidden="1" x14ac:dyDescent="0.25">
      <c r="A5095" s="57">
        <v>31641198</v>
      </c>
      <c r="B5095" s="58">
        <v>45197</v>
      </c>
      <c r="C5095" s="2" t="s">
        <v>1182</v>
      </c>
      <c r="D5095" s="59" t="s">
        <v>224</v>
      </c>
      <c r="E5095" s="34" t="s">
        <v>10</v>
      </c>
      <c r="F5095" s="34">
        <v>132599</v>
      </c>
      <c r="G5095" s="1" t="s">
        <v>423</v>
      </c>
      <c r="H5095" s="46">
        <v>13509</v>
      </c>
      <c r="I5095" s="46">
        <v>830.33</v>
      </c>
      <c r="J5095" s="56">
        <v>589</v>
      </c>
      <c r="K5095" s="34"/>
      <c r="L5095" s="34" t="s">
        <v>61</v>
      </c>
      <c r="M5095" s="5">
        <v>45196</v>
      </c>
      <c r="N5095" s="2" t="s">
        <v>1407</v>
      </c>
      <c r="O5095" s="5" t="str">
        <f>VLOOKUP(F:F,[1]Notas!$A:$G,5,FALSE)</f>
        <v>23/10/2023</v>
      </c>
      <c r="P5095" s="2"/>
      <c r="Q5095" s="2"/>
      <c r="R5095" s="1"/>
      <c r="S5095" s="45"/>
      <c r="T5095" s="31"/>
    </row>
    <row r="5096" spans="1:20" hidden="1" x14ac:dyDescent="0.25">
      <c r="A5096" s="57">
        <v>31804898</v>
      </c>
      <c r="B5096" s="58">
        <v>45197</v>
      </c>
      <c r="C5096" s="2" t="s">
        <v>1182</v>
      </c>
      <c r="D5096" s="59" t="s">
        <v>84</v>
      </c>
      <c r="E5096" s="34" t="s">
        <v>13</v>
      </c>
      <c r="F5096" s="34">
        <v>132600</v>
      </c>
      <c r="G5096" s="1" t="s">
        <v>423</v>
      </c>
      <c r="H5096" s="46">
        <v>9859</v>
      </c>
      <c r="I5096" s="46">
        <v>567.03</v>
      </c>
      <c r="J5096" s="56">
        <v>411</v>
      </c>
      <c r="K5096" s="34"/>
      <c r="L5096" s="34" t="s">
        <v>61</v>
      </c>
      <c r="M5096" s="5">
        <v>45196</v>
      </c>
      <c r="N5096" s="2" t="s">
        <v>1407</v>
      </c>
      <c r="O5096" s="5" t="str">
        <f>VLOOKUP(F:F,[1]Notas!$A:$G,5,FALSE)</f>
        <v>18/10/2023</v>
      </c>
      <c r="P5096" s="2"/>
      <c r="Q5096" s="2"/>
      <c r="R5096" s="1"/>
      <c r="S5096" s="45"/>
      <c r="T5096" s="31"/>
    </row>
    <row r="5097" spans="1:20" hidden="1" x14ac:dyDescent="0.25">
      <c r="A5097" s="57">
        <v>31738398</v>
      </c>
      <c r="B5097" s="58">
        <v>45197</v>
      </c>
      <c r="C5097" s="2" t="s">
        <v>1182</v>
      </c>
      <c r="D5097" s="59" t="s">
        <v>266</v>
      </c>
      <c r="E5097" s="34" t="s">
        <v>10</v>
      </c>
      <c r="F5097" s="34">
        <v>132602</v>
      </c>
      <c r="G5097" s="1" t="s">
        <v>423</v>
      </c>
      <c r="H5097" s="46">
        <v>10879</v>
      </c>
      <c r="I5097" s="46">
        <v>684.73</v>
      </c>
      <c r="J5097" s="56">
        <v>486</v>
      </c>
      <c r="K5097" s="34"/>
      <c r="L5097" s="34" t="s">
        <v>61</v>
      </c>
      <c r="M5097" s="5">
        <v>45196</v>
      </c>
      <c r="N5097" s="2" t="s">
        <v>1407</v>
      </c>
      <c r="O5097" s="5" t="str">
        <f>VLOOKUP(F:F,[1]Notas!$A:$G,5,FALSE)</f>
        <v>23/10/2023</v>
      </c>
      <c r="P5097" s="2"/>
      <c r="Q5097" s="2"/>
      <c r="R5097" s="1"/>
      <c r="S5097" s="45"/>
      <c r="T5097" s="31"/>
    </row>
    <row r="5098" spans="1:20" hidden="1" x14ac:dyDescent="0.25">
      <c r="A5098" s="57">
        <v>31827398</v>
      </c>
      <c r="B5098" s="58">
        <v>45197</v>
      </c>
      <c r="C5098" s="2" t="s">
        <v>1182</v>
      </c>
      <c r="D5098" s="59" t="s">
        <v>305</v>
      </c>
      <c r="E5098" s="34" t="s">
        <v>13</v>
      </c>
      <c r="F5098" s="34">
        <v>132603</v>
      </c>
      <c r="G5098" s="1" t="s">
        <v>423</v>
      </c>
      <c r="H5098" s="46">
        <v>6209</v>
      </c>
      <c r="I5098" s="46">
        <v>364.28</v>
      </c>
      <c r="J5098" s="56">
        <v>264</v>
      </c>
      <c r="K5098" s="34"/>
      <c r="L5098" s="34" t="s">
        <v>61</v>
      </c>
      <c r="M5098" s="5">
        <v>45196</v>
      </c>
      <c r="N5098" s="2" t="s">
        <v>1407</v>
      </c>
      <c r="O5098" s="5" t="str">
        <f>VLOOKUP(F:F,[1]Notas!$A:$G,5,FALSE)</f>
        <v>18/10/2023</v>
      </c>
      <c r="P5098" s="2"/>
      <c r="Q5098" s="2"/>
      <c r="R5098" s="1"/>
      <c r="S5098" s="45"/>
      <c r="T5098" s="31"/>
    </row>
    <row r="5099" spans="1:20" hidden="1" x14ac:dyDescent="0.25">
      <c r="A5099" s="57">
        <v>31588598</v>
      </c>
      <c r="B5099" s="58">
        <v>45197</v>
      </c>
      <c r="C5099" s="2" t="s">
        <v>1182</v>
      </c>
      <c r="D5099" s="59" t="s">
        <v>12</v>
      </c>
      <c r="E5099" s="34" t="s">
        <v>13</v>
      </c>
      <c r="F5099" s="34">
        <v>132604</v>
      </c>
      <c r="G5099" s="1" t="s">
        <v>423</v>
      </c>
      <c r="H5099" s="46">
        <v>5579</v>
      </c>
      <c r="I5099" s="46">
        <v>250.22</v>
      </c>
      <c r="J5099" s="56">
        <v>226</v>
      </c>
      <c r="K5099" s="34"/>
      <c r="L5099" s="34" t="s">
        <v>61</v>
      </c>
      <c r="M5099" s="5">
        <v>45196</v>
      </c>
      <c r="N5099" s="2" t="s">
        <v>1407</v>
      </c>
      <c r="O5099" s="5" t="str">
        <f>VLOOKUP(F:F,[1]Notas!$A:$G,5,FALSE)</f>
        <v>16/10/2023</v>
      </c>
      <c r="P5099" s="2"/>
      <c r="Q5099" s="2"/>
      <c r="R5099" s="1"/>
      <c r="S5099" s="45"/>
      <c r="T5099" s="31"/>
    </row>
    <row r="5100" spans="1:20" hidden="1" x14ac:dyDescent="0.25">
      <c r="A5100" s="57">
        <v>31826298</v>
      </c>
      <c r="B5100" s="58">
        <v>45198</v>
      </c>
      <c r="C5100" s="2" t="s">
        <v>1182</v>
      </c>
      <c r="D5100" s="59" t="s">
        <v>12</v>
      </c>
      <c r="E5100" s="34" t="s">
        <v>13</v>
      </c>
      <c r="F5100" s="34">
        <v>132605</v>
      </c>
      <c r="G5100" s="1" t="s">
        <v>423</v>
      </c>
      <c r="H5100" s="46">
        <v>5579</v>
      </c>
      <c r="I5100" s="46">
        <v>251.09</v>
      </c>
      <c r="J5100" s="56">
        <v>227</v>
      </c>
      <c r="K5100" s="34"/>
      <c r="L5100" s="34" t="s">
        <v>61</v>
      </c>
      <c r="M5100" s="5">
        <v>45196</v>
      </c>
      <c r="N5100" s="2" t="s">
        <v>1407</v>
      </c>
      <c r="O5100" s="5" t="str">
        <f>VLOOKUP(F:F,[1]Notas!$A:$G,5,FALSE)</f>
        <v>16/10/2023</v>
      </c>
      <c r="P5100" s="2"/>
      <c r="Q5100" s="2"/>
      <c r="R5100" s="1"/>
      <c r="S5100" s="45"/>
      <c r="T5100" s="31"/>
    </row>
    <row r="5101" spans="1:20" hidden="1" x14ac:dyDescent="0.25">
      <c r="A5101" s="57">
        <v>31749398</v>
      </c>
      <c r="B5101" s="58">
        <v>45197</v>
      </c>
      <c r="C5101" s="2" t="s">
        <v>1182</v>
      </c>
      <c r="D5101" s="59" t="s">
        <v>225</v>
      </c>
      <c r="E5101" s="34" t="s">
        <v>66</v>
      </c>
      <c r="F5101" s="34">
        <v>132606</v>
      </c>
      <c r="G5101" s="1" t="s">
        <v>423</v>
      </c>
      <c r="H5101" s="46">
        <v>11459</v>
      </c>
      <c r="I5101" s="46">
        <v>975.24</v>
      </c>
      <c r="J5101" s="56">
        <v>520</v>
      </c>
      <c r="K5101" s="34"/>
      <c r="L5101" s="34" t="s">
        <v>61</v>
      </c>
      <c r="M5101" s="5">
        <v>45196</v>
      </c>
      <c r="N5101" s="2" t="s">
        <v>1407</v>
      </c>
      <c r="O5101" s="5" t="str">
        <f>VLOOKUP(F:F,[1]Notas!$A:$G,5,FALSE)</f>
        <v>11/10/2023</v>
      </c>
      <c r="P5101" s="2"/>
      <c r="Q5101" s="2"/>
      <c r="R5101" s="1"/>
      <c r="S5101" s="45"/>
      <c r="T5101" s="31"/>
    </row>
    <row r="5102" spans="1:20" hidden="1" x14ac:dyDescent="0.25">
      <c r="A5102" s="57">
        <v>31861098</v>
      </c>
      <c r="B5102" s="58">
        <v>45197</v>
      </c>
      <c r="C5102" s="2" t="s">
        <v>1182</v>
      </c>
      <c r="D5102" s="59" t="s">
        <v>98</v>
      </c>
      <c r="E5102" s="34" t="s">
        <v>10</v>
      </c>
      <c r="F5102" s="34">
        <v>132607</v>
      </c>
      <c r="G5102" s="1" t="s">
        <v>423</v>
      </c>
      <c r="H5102" s="46">
        <v>12249</v>
      </c>
      <c r="I5102" s="46">
        <v>782.9</v>
      </c>
      <c r="J5102" s="56">
        <v>556</v>
      </c>
      <c r="K5102" s="34"/>
      <c r="L5102" s="34" t="s">
        <v>61</v>
      </c>
      <c r="M5102" s="5">
        <v>45196</v>
      </c>
      <c r="N5102" s="2" t="s">
        <v>1407</v>
      </c>
      <c r="O5102" s="5" t="str">
        <f>VLOOKUP(F:F,[1]Notas!$A:$G,5,FALSE)</f>
        <v>23/10/2023</v>
      </c>
      <c r="P5102" s="2"/>
      <c r="Q5102" s="2"/>
      <c r="R5102" s="1"/>
      <c r="S5102" s="45"/>
      <c r="T5102" s="31"/>
    </row>
    <row r="5103" spans="1:20" hidden="1" x14ac:dyDescent="0.25">
      <c r="A5103" s="57">
        <v>31773298</v>
      </c>
      <c r="B5103" s="58">
        <v>45203</v>
      </c>
      <c r="C5103" s="2" t="s">
        <v>1182</v>
      </c>
      <c r="D5103" s="59" t="s">
        <v>125</v>
      </c>
      <c r="E5103" s="34" t="s">
        <v>30</v>
      </c>
      <c r="F5103" s="34">
        <v>132608</v>
      </c>
      <c r="G5103" s="1" t="s">
        <v>425</v>
      </c>
      <c r="H5103" s="46">
        <v>10259</v>
      </c>
      <c r="I5103" s="86">
        <v>786.24</v>
      </c>
      <c r="J5103" s="56">
        <v>446</v>
      </c>
      <c r="K5103" s="34"/>
      <c r="L5103" s="34" t="s">
        <v>959</v>
      </c>
      <c r="M5103" s="5">
        <v>45196</v>
      </c>
      <c r="N5103" s="2" t="s">
        <v>1407</v>
      </c>
      <c r="O5103" s="5">
        <v>45219</v>
      </c>
      <c r="P5103" s="2"/>
      <c r="Q5103" s="2"/>
      <c r="R5103" s="1"/>
      <c r="S5103" s="45"/>
      <c r="T5103" s="31"/>
    </row>
    <row r="5104" spans="1:20" hidden="1" x14ac:dyDescent="0.25">
      <c r="A5104" s="57">
        <v>31909098</v>
      </c>
      <c r="B5104" s="58">
        <v>45203</v>
      </c>
      <c r="C5104" s="2" t="s">
        <v>1182</v>
      </c>
      <c r="D5104" s="59" t="s">
        <v>123</v>
      </c>
      <c r="E5104" s="34" t="s">
        <v>30</v>
      </c>
      <c r="F5104" s="34">
        <v>132609</v>
      </c>
      <c r="G5104" s="1" t="s">
        <v>425</v>
      </c>
      <c r="H5104" s="46">
        <v>8039</v>
      </c>
      <c r="I5104" s="86">
        <v>448.05</v>
      </c>
      <c r="J5104" s="56">
        <v>302</v>
      </c>
      <c r="K5104" s="34"/>
      <c r="L5104" s="34" t="s">
        <v>959</v>
      </c>
      <c r="M5104" s="5">
        <v>45196</v>
      </c>
      <c r="N5104" s="2" t="s">
        <v>1407</v>
      </c>
      <c r="O5104" s="5">
        <v>45218</v>
      </c>
      <c r="P5104" s="2"/>
      <c r="Q5104" s="2"/>
      <c r="R5104" s="1"/>
      <c r="S5104" s="45"/>
      <c r="T5104" s="31"/>
    </row>
    <row r="5105" spans="1:20" hidden="1" x14ac:dyDescent="0.25">
      <c r="A5105" s="57">
        <v>32044198</v>
      </c>
      <c r="B5105" s="58">
        <v>45203</v>
      </c>
      <c r="C5105" s="2" t="s">
        <v>1182</v>
      </c>
      <c r="D5105" s="59" t="s">
        <v>123</v>
      </c>
      <c r="E5105" s="34" t="s">
        <v>30</v>
      </c>
      <c r="F5105" s="34">
        <v>132610</v>
      </c>
      <c r="G5105" s="1" t="s">
        <v>425</v>
      </c>
      <c r="H5105" s="46">
        <v>12409</v>
      </c>
      <c r="I5105" s="86">
        <v>580.76</v>
      </c>
      <c r="J5105" s="56">
        <v>398</v>
      </c>
      <c r="K5105" s="34"/>
      <c r="L5105" s="34" t="s">
        <v>959</v>
      </c>
      <c r="M5105" s="5">
        <v>45196</v>
      </c>
      <c r="N5105" s="2" t="s">
        <v>1407</v>
      </c>
      <c r="O5105" s="5">
        <v>45219</v>
      </c>
      <c r="P5105" s="2"/>
      <c r="Q5105" s="2"/>
      <c r="R5105" s="1"/>
      <c r="S5105" s="45"/>
      <c r="T5105" s="31"/>
    </row>
    <row r="5106" spans="1:20" hidden="1" x14ac:dyDescent="0.25">
      <c r="A5106" s="57">
        <v>31357698</v>
      </c>
      <c r="B5106" s="58">
        <v>45203</v>
      </c>
      <c r="C5106" s="2" t="s">
        <v>1182</v>
      </c>
      <c r="D5106" s="59" t="s">
        <v>124</v>
      </c>
      <c r="E5106" s="34" t="s">
        <v>30</v>
      </c>
      <c r="F5106" s="34">
        <v>132611</v>
      </c>
      <c r="G5106" s="1" t="s">
        <v>425</v>
      </c>
      <c r="H5106" s="46">
        <v>9219</v>
      </c>
      <c r="I5106" s="86">
        <v>482.75</v>
      </c>
      <c r="J5106" s="56">
        <v>327</v>
      </c>
      <c r="K5106" s="34"/>
      <c r="L5106" s="34" t="s">
        <v>959</v>
      </c>
      <c r="M5106" s="5">
        <v>45196</v>
      </c>
      <c r="N5106" s="2" t="s">
        <v>1407</v>
      </c>
      <c r="O5106" s="5">
        <v>45218</v>
      </c>
      <c r="P5106" s="2"/>
      <c r="Q5106" s="2"/>
      <c r="R5106" s="1"/>
      <c r="S5106" s="45"/>
      <c r="T5106" s="31"/>
    </row>
    <row r="5107" spans="1:20" hidden="1" x14ac:dyDescent="0.25">
      <c r="A5107" s="57">
        <v>31793698</v>
      </c>
      <c r="B5107" s="58">
        <v>45203</v>
      </c>
      <c r="C5107" s="2" t="s">
        <v>1182</v>
      </c>
      <c r="D5107" s="59" t="s">
        <v>123</v>
      </c>
      <c r="E5107" s="34" t="s">
        <v>30</v>
      </c>
      <c r="F5107" s="34">
        <v>132612</v>
      </c>
      <c r="G5107" s="1" t="s">
        <v>425</v>
      </c>
      <c r="H5107" s="46">
        <v>11394</v>
      </c>
      <c r="I5107" s="86">
        <v>567.48</v>
      </c>
      <c r="J5107" s="56">
        <v>390</v>
      </c>
      <c r="K5107" s="34"/>
      <c r="L5107" s="34" t="s">
        <v>959</v>
      </c>
      <c r="M5107" s="5">
        <v>45196</v>
      </c>
      <c r="N5107" s="2" t="s">
        <v>1407</v>
      </c>
      <c r="O5107" s="5">
        <v>45218</v>
      </c>
      <c r="P5107" s="2"/>
      <c r="Q5107" s="2"/>
      <c r="R5107" s="1"/>
      <c r="S5107" s="45"/>
      <c r="T5107" s="31"/>
    </row>
    <row r="5108" spans="1:20" hidden="1" x14ac:dyDescent="0.25">
      <c r="A5108" s="57">
        <v>31897198</v>
      </c>
      <c r="B5108" s="58">
        <v>45203</v>
      </c>
      <c r="C5108" s="2" t="s">
        <v>1182</v>
      </c>
      <c r="D5108" s="59" t="s">
        <v>124</v>
      </c>
      <c r="E5108" s="34" t="s">
        <v>30</v>
      </c>
      <c r="F5108" s="34">
        <v>132613</v>
      </c>
      <c r="G5108" s="1" t="s">
        <v>425</v>
      </c>
      <c r="H5108" s="46">
        <v>10259</v>
      </c>
      <c r="I5108" s="86">
        <v>644.84</v>
      </c>
      <c r="J5108" s="56">
        <v>446</v>
      </c>
      <c r="K5108" s="34"/>
      <c r="L5108" s="34" t="s">
        <v>959</v>
      </c>
      <c r="M5108" s="5">
        <v>45196</v>
      </c>
      <c r="N5108" s="2" t="s">
        <v>1407</v>
      </c>
      <c r="O5108" s="5">
        <v>45218</v>
      </c>
      <c r="P5108" s="2"/>
      <c r="Q5108" s="2"/>
      <c r="R5108" s="1"/>
      <c r="S5108" s="45"/>
      <c r="T5108" s="31"/>
    </row>
    <row r="5109" spans="1:20" hidden="1" x14ac:dyDescent="0.25">
      <c r="A5109" s="57">
        <v>32094798</v>
      </c>
      <c r="B5109" s="58">
        <v>45203</v>
      </c>
      <c r="C5109" s="2" t="s">
        <v>1182</v>
      </c>
      <c r="D5109" s="59" t="s">
        <v>123</v>
      </c>
      <c r="E5109" s="34" t="s">
        <v>30</v>
      </c>
      <c r="F5109" s="34">
        <v>132614</v>
      </c>
      <c r="G5109" s="1" t="s">
        <v>425</v>
      </c>
      <c r="H5109" s="46">
        <v>4227</v>
      </c>
      <c r="I5109" s="86">
        <v>202.64</v>
      </c>
      <c r="J5109" s="56">
        <v>133</v>
      </c>
      <c r="K5109" s="34"/>
      <c r="L5109" s="34" t="s">
        <v>959</v>
      </c>
      <c r="M5109" s="5">
        <v>45196</v>
      </c>
      <c r="N5109" s="2" t="s">
        <v>1407</v>
      </c>
      <c r="O5109" s="5">
        <v>45218</v>
      </c>
      <c r="P5109" s="2"/>
      <c r="Q5109" s="2"/>
      <c r="R5109" s="1"/>
      <c r="S5109" s="45"/>
      <c r="T5109" s="31"/>
    </row>
    <row r="5110" spans="1:20" hidden="1" x14ac:dyDescent="0.25">
      <c r="A5110" s="57">
        <v>30222598</v>
      </c>
      <c r="B5110" s="58">
        <v>45203</v>
      </c>
      <c r="C5110" s="2" t="s">
        <v>1182</v>
      </c>
      <c r="D5110" s="59" t="s">
        <v>125</v>
      </c>
      <c r="E5110" s="34" t="s">
        <v>30</v>
      </c>
      <c r="F5110" s="34">
        <v>132615</v>
      </c>
      <c r="G5110" s="1" t="s">
        <v>425</v>
      </c>
      <c r="H5110" s="46">
        <v>10189</v>
      </c>
      <c r="I5110" s="86">
        <v>600.54999999999995</v>
      </c>
      <c r="J5110" s="56">
        <v>334</v>
      </c>
      <c r="K5110" s="34"/>
      <c r="L5110" s="34" t="s">
        <v>959</v>
      </c>
      <c r="M5110" s="5">
        <v>45196</v>
      </c>
      <c r="N5110" s="2" t="s">
        <v>1407</v>
      </c>
      <c r="O5110" s="5">
        <v>45219</v>
      </c>
      <c r="P5110" s="2"/>
      <c r="Q5110" s="2"/>
      <c r="R5110" s="1"/>
      <c r="S5110" s="45"/>
      <c r="T5110" s="31"/>
    </row>
    <row r="5111" spans="1:20" hidden="1" x14ac:dyDescent="0.25">
      <c r="A5111" s="57">
        <v>31517698</v>
      </c>
      <c r="B5111" s="58">
        <v>45203</v>
      </c>
      <c r="C5111" s="2" t="s">
        <v>1182</v>
      </c>
      <c r="D5111" s="59" t="s">
        <v>125</v>
      </c>
      <c r="E5111" s="34" t="s">
        <v>30</v>
      </c>
      <c r="F5111" s="34">
        <v>132616</v>
      </c>
      <c r="G5111" s="1" t="s">
        <v>425</v>
      </c>
      <c r="H5111" s="46">
        <v>8750</v>
      </c>
      <c r="I5111" s="86">
        <v>525.99</v>
      </c>
      <c r="J5111" s="56">
        <v>297</v>
      </c>
      <c r="K5111" s="34"/>
      <c r="L5111" s="34" t="s">
        <v>959</v>
      </c>
      <c r="M5111" s="5">
        <v>45196</v>
      </c>
      <c r="N5111" s="2" t="s">
        <v>1407</v>
      </c>
      <c r="O5111" s="5">
        <v>45219</v>
      </c>
      <c r="P5111" s="2"/>
      <c r="Q5111" s="2"/>
      <c r="R5111" s="1"/>
      <c r="S5111" s="45"/>
      <c r="T5111" s="31"/>
    </row>
    <row r="5112" spans="1:20" hidden="1" x14ac:dyDescent="0.25">
      <c r="A5112" s="57">
        <v>32101098</v>
      </c>
      <c r="B5112" s="58">
        <v>45203</v>
      </c>
      <c r="C5112" s="2" t="s">
        <v>1182</v>
      </c>
      <c r="D5112" s="59" t="s">
        <v>123</v>
      </c>
      <c r="E5112" s="34" t="s">
        <v>30</v>
      </c>
      <c r="F5112" s="34">
        <v>132617</v>
      </c>
      <c r="G5112" s="1" t="s">
        <v>425</v>
      </c>
      <c r="H5112" s="46">
        <v>8279</v>
      </c>
      <c r="I5112" s="86">
        <v>387.27</v>
      </c>
      <c r="J5112" s="56">
        <v>262</v>
      </c>
      <c r="K5112" s="34"/>
      <c r="L5112" s="34" t="s">
        <v>959</v>
      </c>
      <c r="M5112" s="5">
        <v>45196</v>
      </c>
      <c r="N5112" s="2" t="s">
        <v>1407</v>
      </c>
      <c r="O5112" s="5">
        <v>45218</v>
      </c>
      <c r="P5112" s="2"/>
      <c r="Q5112" s="2"/>
      <c r="R5112" s="1"/>
      <c r="S5112" s="45"/>
      <c r="T5112" s="31"/>
    </row>
    <row r="5113" spans="1:20" hidden="1" x14ac:dyDescent="0.25">
      <c r="A5113" s="57">
        <v>32080198</v>
      </c>
      <c r="B5113" s="58">
        <v>45197</v>
      </c>
      <c r="C5113" s="2" t="s">
        <v>1182</v>
      </c>
      <c r="D5113" s="59" t="s">
        <v>90</v>
      </c>
      <c r="E5113" s="34" t="s">
        <v>91</v>
      </c>
      <c r="F5113" s="34">
        <v>132618</v>
      </c>
      <c r="G5113" s="1" t="s">
        <v>426</v>
      </c>
      <c r="H5113" s="46">
        <v>53265.31</v>
      </c>
      <c r="I5113" s="46">
        <v>1815.86</v>
      </c>
      <c r="J5113" s="56">
        <v>1654</v>
      </c>
      <c r="K5113" s="34"/>
      <c r="L5113" s="34" t="s">
        <v>76</v>
      </c>
      <c r="M5113" s="5">
        <v>45196</v>
      </c>
      <c r="N5113" s="2" t="s">
        <v>1408</v>
      </c>
      <c r="O5113" s="5">
        <v>45208</v>
      </c>
      <c r="P5113" s="2"/>
      <c r="Q5113" s="2"/>
      <c r="R5113" s="1"/>
      <c r="S5113" s="45"/>
      <c r="T5113" s="31"/>
    </row>
    <row r="5114" spans="1:20" hidden="1" x14ac:dyDescent="0.25">
      <c r="A5114" s="57">
        <v>32050598</v>
      </c>
      <c r="B5114" s="58">
        <v>45203</v>
      </c>
      <c r="C5114" s="2" t="s">
        <v>1182</v>
      </c>
      <c r="D5114" s="59" t="s">
        <v>125</v>
      </c>
      <c r="E5114" s="34" t="s">
        <v>30</v>
      </c>
      <c r="F5114" s="34">
        <v>132619</v>
      </c>
      <c r="G5114" s="1" t="s">
        <v>425</v>
      </c>
      <c r="H5114" s="46">
        <v>9399</v>
      </c>
      <c r="I5114" s="86">
        <v>585.49</v>
      </c>
      <c r="J5114" s="56">
        <v>326</v>
      </c>
      <c r="K5114" s="34"/>
      <c r="L5114" s="34" t="s">
        <v>959</v>
      </c>
      <c r="M5114" s="5">
        <v>45196</v>
      </c>
      <c r="N5114" s="2" t="s">
        <v>1407</v>
      </c>
      <c r="O5114" s="5">
        <v>45219</v>
      </c>
      <c r="P5114" s="2"/>
      <c r="Q5114" s="2"/>
      <c r="R5114" s="1"/>
      <c r="S5114" s="45"/>
      <c r="T5114" s="31"/>
    </row>
    <row r="5115" spans="1:20" hidden="1" x14ac:dyDescent="0.25">
      <c r="A5115" s="57">
        <v>31637198</v>
      </c>
      <c r="B5115" s="58">
        <v>45203</v>
      </c>
      <c r="C5115" s="2" t="s">
        <v>1182</v>
      </c>
      <c r="D5115" s="59" t="s">
        <v>125</v>
      </c>
      <c r="E5115" s="34" t="s">
        <v>30</v>
      </c>
      <c r="F5115" s="34">
        <v>132620</v>
      </c>
      <c r="G5115" s="1" t="s">
        <v>425</v>
      </c>
      <c r="H5115" s="46">
        <v>8759</v>
      </c>
      <c r="I5115" s="86">
        <v>660.52</v>
      </c>
      <c r="J5115" s="56">
        <v>376</v>
      </c>
      <c r="K5115" s="34"/>
      <c r="L5115" s="34" t="s">
        <v>959</v>
      </c>
      <c r="M5115" s="5">
        <v>45196</v>
      </c>
      <c r="N5115" s="2" t="s">
        <v>1407</v>
      </c>
      <c r="O5115" s="5">
        <v>45219</v>
      </c>
      <c r="P5115" s="2"/>
      <c r="Q5115" s="2"/>
      <c r="R5115" s="1"/>
      <c r="S5115" s="45"/>
      <c r="T5115" s="31"/>
    </row>
    <row r="5116" spans="1:20" hidden="1" x14ac:dyDescent="0.25">
      <c r="A5116" s="57"/>
      <c r="B5116" s="58">
        <v>45197</v>
      </c>
      <c r="C5116" s="2" t="s">
        <v>1182</v>
      </c>
      <c r="D5116" s="59" t="s">
        <v>104</v>
      </c>
      <c r="E5116" s="34" t="s">
        <v>51</v>
      </c>
      <c r="F5116" s="34">
        <v>132621</v>
      </c>
      <c r="G5116" s="1" t="s">
        <v>422</v>
      </c>
      <c r="H5116" s="46">
        <v>1457.92</v>
      </c>
      <c r="I5116" s="46">
        <v>250</v>
      </c>
      <c r="J5116" s="56">
        <v>8.5</v>
      </c>
      <c r="K5116" s="34"/>
      <c r="L5116" s="34" t="s">
        <v>796</v>
      </c>
      <c r="M5116" s="5">
        <v>45196</v>
      </c>
      <c r="N5116" s="2" t="s">
        <v>1407</v>
      </c>
      <c r="O5116" s="5">
        <v>45212</v>
      </c>
      <c r="P5116" s="2"/>
      <c r="Q5116" s="2"/>
      <c r="R5116" s="1"/>
      <c r="S5116" s="45"/>
      <c r="T5116" s="31"/>
    </row>
    <row r="5117" spans="1:20" hidden="1" x14ac:dyDescent="0.25">
      <c r="A5117" s="57">
        <v>30454398</v>
      </c>
      <c r="B5117" s="58">
        <v>45198</v>
      </c>
      <c r="C5117" s="2" t="s">
        <v>1182</v>
      </c>
      <c r="D5117" s="59" t="s">
        <v>893</v>
      </c>
      <c r="E5117" s="34" t="s">
        <v>80</v>
      </c>
      <c r="F5117" s="34">
        <v>132632</v>
      </c>
      <c r="G5117" s="1" t="s">
        <v>423</v>
      </c>
      <c r="H5117" s="46">
        <v>1300</v>
      </c>
      <c r="I5117" s="46">
        <v>82.63</v>
      </c>
      <c r="J5117" s="56">
        <v>28.989000000000001</v>
      </c>
      <c r="K5117" s="34"/>
      <c r="L5117" s="34" t="s">
        <v>61</v>
      </c>
      <c r="M5117" s="5">
        <v>45197</v>
      </c>
      <c r="N5117" s="2" t="s">
        <v>1407</v>
      </c>
      <c r="O5117" s="5" t="str">
        <f>VLOOKUP(F:F,[1]Notas!$A:$G,5,FALSE)</f>
        <v>17/10/2023</v>
      </c>
      <c r="P5117" s="2"/>
      <c r="Q5117" s="2"/>
      <c r="R5117" s="1"/>
      <c r="S5117" s="45"/>
      <c r="T5117" s="31"/>
    </row>
    <row r="5118" spans="1:20" hidden="1" x14ac:dyDescent="0.25">
      <c r="A5118" s="57">
        <v>31377498</v>
      </c>
      <c r="B5118" s="58">
        <v>45197</v>
      </c>
      <c r="C5118" s="2" t="s">
        <v>1182</v>
      </c>
      <c r="D5118" s="59" t="s">
        <v>995</v>
      </c>
      <c r="E5118" s="34" t="s">
        <v>51</v>
      </c>
      <c r="F5118" s="34">
        <v>132633</v>
      </c>
      <c r="G5118" s="1" t="s">
        <v>422</v>
      </c>
      <c r="H5118" s="46">
        <v>109000</v>
      </c>
      <c r="I5118" s="46">
        <v>2833.34</v>
      </c>
      <c r="J5118" s="56">
        <v>5101</v>
      </c>
      <c r="K5118" s="34"/>
      <c r="L5118" s="34" t="s">
        <v>800</v>
      </c>
      <c r="M5118" s="5">
        <v>45197</v>
      </c>
      <c r="N5118" s="2" t="s">
        <v>1408</v>
      </c>
      <c r="O5118" s="5">
        <v>45201</v>
      </c>
      <c r="P5118" s="2"/>
      <c r="Q5118" s="2"/>
      <c r="R5118" s="1"/>
      <c r="S5118" s="45"/>
      <c r="T5118" s="31"/>
    </row>
    <row r="5119" spans="1:20" hidden="1" x14ac:dyDescent="0.25">
      <c r="A5119" s="57">
        <v>31821998</v>
      </c>
      <c r="B5119" s="58">
        <v>45197</v>
      </c>
      <c r="C5119" s="2" t="s">
        <v>1182</v>
      </c>
      <c r="D5119" s="59" t="s">
        <v>590</v>
      </c>
      <c r="E5119" s="34" t="s">
        <v>10</v>
      </c>
      <c r="F5119" s="34">
        <v>132643</v>
      </c>
      <c r="G5119" s="1" t="s">
        <v>423</v>
      </c>
      <c r="H5119" s="46">
        <v>18989</v>
      </c>
      <c r="I5119" s="46">
        <v>1032.08</v>
      </c>
      <c r="J5119" s="56">
        <v>886</v>
      </c>
      <c r="K5119" s="34"/>
      <c r="L5119" s="34" t="s">
        <v>61</v>
      </c>
      <c r="M5119" s="5">
        <v>45197</v>
      </c>
      <c r="N5119" s="2" t="s">
        <v>1407</v>
      </c>
      <c r="O5119" s="5" t="str">
        <f>VLOOKUP(F:F,[1]Notas!$A:$G,5,FALSE)</f>
        <v>23/10/2023</v>
      </c>
      <c r="P5119" s="2"/>
      <c r="Q5119" s="2"/>
      <c r="R5119" s="1"/>
      <c r="S5119" s="45"/>
      <c r="T5119" s="31"/>
    </row>
    <row r="5120" spans="1:20" hidden="1" x14ac:dyDescent="0.25">
      <c r="A5120" s="57">
        <v>31354198</v>
      </c>
      <c r="B5120" s="58">
        <v>45198</v>
      </c>
      <c r="C5120" s="2" t="s">
        <v>1182</v>
      </c>
      <c r="D5120" s="59" t="s">
        <v>65</v>
      </c>
      <c r="E5120" s="34" t="s">
        <v>66</v>
      </c>
      <c r="F5120" s="34">
        <v>132644</v>
      </c>
      <c r="G5120" s="1" t="s">
        <v>423</v>
      </c>
      <c r="H5120" s="46">
        <v>11459</v>
      </c>
      <c r="I5120" s="46">
        <v>856.16</v>
      </c>
      <c r="J5120" s="56">
        <v>517</v>
      </c>
      <c r="K5120" s="34"/>
      <c r="L5120" s="34" t="s">
        <v>61</v>
      </c>
      <c r="M5120" s="5">
        <v>45197</v>
      </c>
      <c r="N5120" s="2" t="s">
        <v>1407</v>
      </c>
      <c r="O5120" s="5" t="str">
        <f>VLOOKUP(F:F,[1]Notas!$A:$G,5,FALSE)</f>
        <v>11/10/2023</v>
      </c>
      <c r="P5120" s="2"/>
      <c r="Q5120" s="2"/>
      <c r="R5120" s="1"/>
      <c r="S5120" s="45"/>
      <c r="T5120" s="31"/>
    </row>
    <row r="5121" spans="1:20" hidden="1" x14ac:dyDescent="0.25">
      <c r="A5121" s="57">
        <v>31728798</v>
      </c>
      <c r="B5121" s="58">
        <v>45197</v>
      </c>
      <c r="C5121" s="2" t="s">
        <v>1182</v>
      </c>
      <c r="D5121" s="59" t="s">
        <v>201</v>
      </c>
      <c r="E5121" s="34" t="s">
        <v>24</v>
      </c>
      <c r="F5121" s="34">
        <v>132645</v>
      </c>
      <c r="G5121" s="1" t="s">
        <v>423</v>
      </c>
      <c r="H5121" s="46">
        <v>16949</v>
      </c>
      <c r="I5121" s="46">
        <v>1080.44</v>
      </c>
      <c r="J5121" s="56">
        <v>782</v>
      </c>
      <c r="K5121" s="34"/>
      <c r="L5121" s="34" t="s">
        <v>61</v>
      </c>
      <c r="M5121" s="5">
        <v>45197</v>
      </c>
      <c r="N5121" s="2" t="s">
        <v>1407</v>
      </c>
      <c r="O5121" s="5" t="str">
        <f>VLOOKUP(F:F,[1]Notas!$A:$G,5,FALSE)</f>
        <v>18/10/2023</v>
      </c>
      <c r="P5121" s="2"/>
      <c r="Q5121" s="2"/>
      <c r="R5121" s="1"/>
      <c r="S5121" s="45"/>
      <c r="T5121" s="31"/>
    </row>
    <row r="5122" spans="1:20" hidden="1" x14ac:dyDescent="0.25">
      <c r="A5122" s="57">
        <v>31666798</v>
      </c>
      <c r="B5122" s="58">
        <v>45197</v>
      </c>
      <c r="C5122" s="2" t="s">
        <v>1182</v>
      </c>
      <c r="D5122" s="59" t="s">
        <v>98</v>
      </c>
      <c r="E5122" s="34" t="s">
        <v>10</v>
      </c>
      <c r="F5122" s="34">
        <v>132646</v>
      </c>
      <c r="G5122" s="1" t="s">
        <v>423</v>
      </c>
      <c r="H5122" s="46">
        <v>12249</v>
      </c>
      <c r="I5122" s="46">
        <v>782.9</v>
      </c>
      <c r="J5122" s="56">
        <v>556</v>
      </c>
      <c r="K5122" s="34"/>
      <c r="L5122" s="34" t="s">
        <v>61</v>
      </c>
      <c r="M5122" s="5">
        <v>45197</v>
      </c>
      <c r="N5122" s="2" t="s">
        <v>1407</v>
      </c>
      <c r="O5122" s="5" t="str">
        <f>VLOOKUP(F:F,[1]Notas!$A:$G,5,FALSE)</f>
        <v>23/10/2023</v>
      </c>
      <c r="P5122" s="2"/>
      <c r="Q5122" s="2"/>
      <c r="R5122" s="1"/>
      <c r="S5122" s="45"/>
      <c r="T5122" s="31"/>
    </row>
    <row r="5123" spans="1:20" hidden="1" x14ac:dyDescent="0.25">
      <c r="A5123" s="57">
        <v>31850498</v>
      </c>
      <c r="B5123" s="58">
        <v>45198</v>
      </c>
      <c r="C5123" s="2" t="s">
        <v>1182</v>
      </c>
      <c r="D5123" s="59" t="s">
        <v>130</v>
      </c>
      <c r="E5123" s="34" t="s">
        <v>16</v>
      </c>
      <c r="F5123" s="34">
        <v>132647</v>
      </c>
      <c r="G5123" s="1" t="s">
        <v>423</v>
      </c>
      <c r="H5123" s="46">
        <v>8759</v>
      </c>
      <c r="I5123" s="46">
        <v>468.75</v>
      </c>
      <c r="J5123" s="56">
        <v>375</v>
      </c>
      <c r="K5123" s="34"/>
      <c r="L5123" s="34" t="s">
        <v>510</v>
      </c>
      <c r="M5123" s="5">
        <v>45197</v>
      </c>
      <c r="N5123" s="2" t="s">
        <v>1407</v>
      </c>
      <c r="O5123" s="2">
        <v>45216</v>
      </c>
      <c r="P5123" s="2"/>
      <c r="Q5123" s="2"/>
      <c r="R5123" s="1"/>
      <c r="S5123" s="45"/>
      <c r="T5123" s="31"/>
    </row>
    <row r="5124" spans="1:20" hidden="1" x14ac:dyDescent="0.25">
      <c r="A5124" s="57">
        <v>31626998</v>
      </c>
      <c r="B5124" s="58">
        <v>45197</v>
      </c>
      <c r="C5124" s="2" t="s">
        <v>1182</v>
      </c>
      <c r="D5124" s="59" t="s">
        <v>238</v>
      </c>
      <c r="E5124" s="34" t="s">
        <v>66</v>
      </c>
      <c r="F5124" s="34">
        <v>132648</v>
      </c>
      <c r="G5124" s="1" t="s">
        <v>423</v>
      </c>
      <c r="H5124" s="46">
        <v>15980.06</v>
      </c>
      <c r="I5124" s="46">
        <v>1072.01</v>
      </c>
      <c r="J5124" s="56">
        <v>560</v>
      </c>
      <c r="K5124" s="34"/>
      <c r="L5124" s="34" t="s">
        <v>61</v>
      </c>
      <c r="M5124" s="5">
        <v>45197</v>
      </c>
      <c r="N5124" s="2" t="s">
        <v>1407</v>
      </c>
      <c r="O5124" s="5" t="str">
        <f>VLOOKUP(F:F,[1]Notas!$A:$G,5,FALSE)</f>
        <v>24/10/2023</v>
      </c>
      <c r="P5124" s="2"/>
      <c r="Q5124" s="2"/>
      <c r="R5124" s="1"/>
      <c r="S5124" s="45"/>
      <c r="T5124" s="31"/>
    </row>
    <row r="5125" spans="1:20" hidden="1" x14ac:dyDescent="0.25">
      <c r="A5125" s="57">
        <v>31146498</v>
      </c>
      <c r="B5125" s="58">
        <v>45197</v>
      </c>
      <c r="C5125" s="2" t="s">
        <v>1182</v>
      </c>
      <c r="D5125" s="59" t="s">
        <v>19</v>
      </c>
      <c r="E5125" s="34" t="s">
        <v>20</v>
      </c>
      <c r="F5125" s="34">
        <v>132649</v>
      </c>
      <c r="G5125" s="1" t="s">
        <v>423</v>
      </c>
      <c r="H5125" s="46">
        <v>15179</v>
      </c>
      <c r="I5125" s="46">
        <v>683.98</v>
      </c>
      <c r="J5125" s="56">
        <v>669</v>
      </c>
      <c r="K5125" s="34"/>
      <c r="L5125" s="34" t="s">
        <v>61</v>
      </c>
      <c r="M5125" s="5">
        <v>45197</v>
      </c>
      <c r="N5125" s="2" t="s">
        <v>1407</v>
      </c>
      <c r="O5125" s="5" t="str">
        <f>VLOOKUP(F:F,[1]Notas!$A:$G,5,FALSE)</f>
        <v>13/10/2023</v>
      </c>
      <c r="P5125" s="2"/>
      <c r="Q5125" s="2"/>
      <c r="R5125" s="1"/>
      <c r="S5125" s="45"/>
      <c r="T5125" s="31"/>
    </row>
    <row r="5126" spans="1:20" hidden="1" x14ac:dyDescent="0.25">
      <c r="A5126" s="57">
        <v>31601498</v>
      </c>
      <c r="B5126" s="58">
        <v>45198</v>
      </c>
      <c r="C5126" s="2" t="s">
        <v>1182</v>
      </c>
      <c r="D5126" s="59" t="s">
        <v>208</v>
      </c>
      <c r="E5126" s="34" t="s">
        <v>66</v>
      </c>
      <c r="F5126" s="34">
        <v>132650</v>
      </c>
      <c r="G5126" s="1" t="s">
        <v>423</v>
      </c>
      <c r="H5126" s="46">
        <v>11580</v>
      </c>
      <c r="I5126" s="46">
        <v>808.81</v>
      </c>
      <c r="J5126" s="56">
        <v>422</v>
      </c>
      <c r="K5126" s="34"/>
      <c r="L5126" s="34" t="s">
        <v>61</v>
      </c>
      <c r="M5126" s="5">
        <v>45197</v>
      </c>
      <c r="N5126" s="2" t="s">
        <v>1407</v>
      </c>
      <c r="O5126" s="5" t="str">
        <f>VLOOKUP(F:F,[1]Notas!$A:$G,5,FALSE)</f>
        <v>24/10/2023</v>
      </c>
      <c r="P5126" s="2"/>
      <c r="Q5126" s="2"/>
      <c r="R5126" s="1"/>
      <c r="S5126" s="45"/>
      <c r="T5126" s="31"/>
    </row>
    <row r="5127" spans="1:20" hidden="1" x14ac:dyDescent="0.25">
      <c r="A5127" s="57">
        <v>31599498</v>
      </c>
      <c r="B5127" s="58">
        <v>45197</v>
      </c>
      <c r="C5127" s="2" t="s">
        <v>1182</v>
      </c>
      <c r="D5127" s="59" t="s">
        <v>99</v>
      </c>
      <c r="E5127" s="34" t="s">
        <v>16</v>
      </c>
      <c r="F5127" s="34">
        <v>132651</v>
      </c>
      <c r="G5127" s="1" t="s">
        <v>423</v>
      </c>
      <c r="H5127" s="46">
        <v>10259</v>
      </c>
      <c r="I5127" s="46">
        <v>666</v>
      </c>
      <c r="J5127" s="56">
        <v>444</v>
      </c>
      <c r="K5127" s="34"/>
      <c r="L5127" s="34" t="s">
        <v>510</v>
      </c>
      <c r="M5127" s="5">
        <v>45197</v>
      </c>
      <c r="N5127" s="2" t="s">
        <v>1407</v>
      </c>
      <c r="O5127" s="2">
        <v>45217</v>
      </c>
      <c r="P5127" s="2"/>
      <c r="Q5127" s="2"/>
      <c r="R5127" s="1"/>
      <c r="S5127" s="45"/>
      <c r="T5127" s="31"/>
    </row>
    <row r="5128" spans="1:20" hidden="1" x14ac:dyDescent="0.25">
      <c r="A5128" s="57">
        <v>31250898</v>
      </c>
      <c r="B5128" s="58">
        <v>45203</v>
      </c>
      <c r="C5128" s="2" t="s">
        <v>1182</v>
      </c>
      <c r="D5128" s="59" t="s">
        <v>123</v>
      </c>
      <c r="E5128" s="34" t="s">
        <v>30</v>
      </c>
      <c r="F5128" s="34">
        <v>132652</v>
      </c>
      <c r="G5128" s="1" t="s">
        <v>425</v>
      </c>
      <c r="H5128" s="46">
        <v>11500</v>
      </c>
      <c r="I5128" s="86">
        <v>620.84</v>
      </c>
      <c r="J5128" s="56">
        <v>423</v>
      </c>
      <c r="K5128" s="34"/>
      <c r="L5128" s="34" t="s">
        <v>959</v>
      </c>
      <c r="M5128" s="5">
        <v>45197</v>
      </c>
      <c r="N5128" s="2" t="s">
        <v>1407</v>
      </c>
      <c r="O5128" s="5">
        <v>45218</v>
      </c>
      <c r="P5128" s="2"/>
      <c r="Q5128" s="2"/>
      <c r="R5128" s="1"/>
      <c r="S5128" s="45"/>
      <c r="T5128" s="31"/>
    </row>
    <row r="5129" spans="1:20" hidden="1" x14ac:dyDescent="0.25">
      <c r="A5129" s="57">
        <v>31795798</v>
      </c>
      <c r="B5129" s="58">
        <v>45197</v>
      </c>
      <c r="C5129" s="2" t="s">
        <v>1182</v>
      </c>
      <c r="D5129" s="59" t="s">
        <v>886</v>
      </c>
      <c r="E5129" s="34" t="s">
        <v>30</v>
      </c>
      <c r="F5129" s="34">
        <v>132656</v>
      </c>
      <c r="G5129" s="1" t="s">
        <v>425</v>
      </c>
      <c r="H5129" s="46">
        <v>5989</v>
      </c>
      <c r="I5129" s="86">
        <v>351.19</v>
      </c>
      <c r="J5129" s="56">
        <v>198</v>
      </c>
      <c r="K5129" s="34"/>
      <c r="L5129" s="34" t="s">
        <v>959</v>
      </c>
      <c r="M5129" s="5">
        <v>45197</v>
      </c>
      <c r="N5129" s="2" t="s">
        <v>1407</v>
      </c>
      <c r="O5129" s="5">
        <v>45218</v>
      </c>
      <c r="P5129" s="2"/>
      <c r="Q5129" s="2"/>
      <c r="R5129" s="1"/>
      <c r="S5129" s="45"/>
      <c r="T5129" s="31"/>
    </row>
    <row r="5130" spans="1:20" hidden="1" x14ac:dyDescent="0.25">
      <c r="A5130" s="57">
        <v>31353398</v>
      </c>
      <c r="B5130" s="58">
        <v>45198</v>
      </c>
      <c r="C5130" s="2" t="s">
        <v>1182</v>
      </c>
      <c r="D5130" s="59" t="s">
        <v>65</v>
      </c>
      <c r="E5130" s="34" t="s">
        <v>66</v>
      </c>
      <c r="F5130" s="34">
        <v>132657</v>
      </c>
      <c r="G5130" s="1" t="s">
        <v>423</v>
      </c>
      <c r="H5130" s="46">
        <v>20409</v>
      </c>
      <c r="I5130" s="46">
        <v>1573.49</v>
      </c>
      <c r="J5130" s="56">
        <v>960</v>
      </c>
      <c r="K5130" s="34"/>
      <c r="L5130" s="34" t="s">
        <v>61</v>
      </c>
      <c r="M5130" s="5">
        <v>45197</v>
      </c>
      <c r="N5130" s="2" t="s">
        <v>1407</v>
      </c>
      <c r="O5130" s="5" t="str">
        <f>VLOOKUP(F:F,[1]Notas!$A:$G,5,FALSE)</f>
        <v>11/10/2023</v>
      </c>
      <c r="P5130" s="2"/>
      <c r="Q5130" s="2"/>
      <c r="R5130" s="1"/>
      <c r="S5130" s="45"/>
      <c r="T5130" s="31"/>
    </row>
    <row r="5131" spans="1:20" hidden="1" x14ac:dyDescent="0.25">
      <c r="A5131" s="57">
        <v>31741298</v>
      </c>
      <c r="B5131" s="58">
        <v>45197</v>
      </c>
      <c r="C5131" s="2" t="s">
        <v>1182</v>
      </c>
      <c r="D5131" s="59" t="s">
        <v>22</v>
      </c>
      <c r="E5131" s="34" t="s">
        <v>16</v>
      </c>
      <c r="F5131" s="34">
        <v>132658</v>
      </c>
      <c r="G5131" s="1" t="s">
        <v>423</v>
      </c>
      <c r="H5131" s="46">
        <v>14609</v>
      </c>
      <c r="I5131" s="46">
        <v>1008</v>
      </c>
      <c r="J5131" s="56">
        <v>672</v>
      </c>
      <c r="K5131" s="34"/>
      <c r="L5131" s="34" t="s">
        <v>510</v>
      </c>
      <c r="M5131" s="5">
        <v>45197</v>
      </c>
      <c r="N5131" s="2" t="s">
        <v>1407</v>
      </c>
      <c r="O5131" s="2">
        <v>45217</v>
      </c>
      <c r="P5131" s="2"/>
      <c r="Q5131" s="2"/>
      <c r="R5131" s="1"/>
      <c r="S5131" s="45"/>
      <c r="T5131" s="31"/>
    </row>
    <row r="5132" spans="1:20" hidden="1" x14ac:dyDescent="0.25">
      <c r="A5132" s="57">
        <v>31354398</v>
      </c>
      <c r="B5132" s="58">
        <v>45198</v>
      </c>
      <c r="C5132" s="2" t="s">
        <v>1182</v>
      </c>
      <c r="D5132" s="59" t="s">
        <v>65</v>
      </c>
      <c r="E5132" s="34" t="s">
        <v>66</v>
      </c>
      <c r="F5132" s="34">
        <v>132659</v>
      </c>
      <c r="G5132" s="1" t="s">
        <v>423</v>
      </c>
      <c r="H5132" s="46">
        <v>6209</v>
      </c>
      <c r="I5132" s="46">
        <v>440.19</v>
      </c>
      <c r="J5132" s="56">
        <v>263</v>
      </c>
      <c r="K5132" s="34"/>
      <c r="L5132" s="34" t="s">
        <v>61</v>
      </c>
      <c r="M5132" s="5">
        <v>45197</v>
      </c>
      <c r="N5132" s="2" t="s">
        <v>1407</v>
      </c>
      <c r="O5132" s="5" t="str">
        <f>VLOOKUP(F:F,[1]Notas!$A:$G,5,FALSE)</f>
        <v>17/10/2023</v>
      </c>
      <c r="P5132" s="2"/>
      <c r="Q5132" s="2"/>
      <c r="R5132" s="1"/>
      <c r="S5132" s="45"/>
      <c r="T5132" s="31"/>
    </row>
    <row r="5133" spans="1:20" hidden="1" x14ac:dyDescent="0.25">
      <c r="A5133" s="57">
        <v>31596898</v>
      </c>
      <c r="B5133" s="58">
        <v>45197</v>
      </c>
      <c r="C5133" s="2" t="s">
        <v>1182</v>
      </c>
      <c r="D5133" s="59" t="s">
        <v>577</v>
      </c>
      <c r="E5133" s="34" t="s">
        <v>66</v>
      </c>
      <c r="F5133" s="34">
        <v>132660</v>
      </c>
      <c r="G5133" s="1" t="s">
        <v>423</v>
      </c>
      <c r="H5133" s="46">
        <v>15694.74</v>
      </c>
      <c r="I5133" s="46">
        <v>1689.2</v>
      </c>
      <c r="J5133" s="56">
        <v>777</v>
      </c>
      <c r="K5133" s="34"/>
      <c r="L5133" s="34" t="s">
        <v>61</v>
      </c>
      <c r="M5133" s="5">
        <v>45197</v>
      </c>
      <c r="N5133" s="2" t="s">
        <v>1407</v>
      </c>
      <c r="O5133" s="5" t="str">
        <f>VLOOKUP(F:F,[1]Notas!$A:$G,5,FALSE)</f>
        <v>11/10/2023</v>
      </c>
      <c r="P5133" s="2"/>
      <c r="Q5133" s="2"/>
      <c r="R5133" s="1"/>
      <c r="S5133" s="45"/>
      <c r="T5133" s="31"/>
    </row>
    <row r="5134" spans="1:20" hidden="1" x14ac:dyDescent="0.25">
      <c r="A5134" s="57">
        <v>31807098</v>
      </c>
      <c r="B5134" s="58">
        <v>45197</v>
      </c>
      <c r="C5134" s="2" t="s">
        <v>1182</v>
      </c>
      <c r="D5134" s="59" t="s">
        <v>41</v>
      </c>
      <c r="E5134" s="34" t="s">
        <v>30</v>
      </c>
      <c r="F5134" s="34">
        <v>132661</v>
      </c>
      <c r="G5134" s="1" t="s">
        <v>425</v>
      </c>
      <c r="H5134" s="46">
        <v>12939</v>
      </c>
      <c r="I5134" s="46">
        <v>1027.17</v>
      </c>
      <c r="J5134" s="56">
        <v>588</v>
      </c>
      <c r="K5134" s="34"/>
      <c r="L5134" s="34" t="s">
        <v>959</v>
      </c>
      <c r="M5134" s="5">
        <v>45197</v>
      </c>
      <c r="N5134" s="2" t="s">
        <v>1408</v>
      </c>
      <c r="O5134" s="5">
        <v>45216</v>
      </c>
      <c r="P5134" s="2"/>
      <c r="Q5134" s="2"/>
      <c r="R5134" s="1"/>
      <c r="S5134" s="45"/>
      <c r="T5134" s="31"/>
    </row>
    <row r="5135" spans="1:20" hidden="1" x14ac:dyDescent="0.25">
      <c r="A5135" s="57">
        <v>31698698</v>
      </c>
      <c r="B5135" s="58">
        <v>45198</v>
      </c>
      <c r="C5135" s="2" t="s">
        <v>1182</v>
      </c>
      <c r="D5135" s="59" t="s">
        <v>65</v>
      </c>
      <c r="E5135" s="34" t="s">
        <v>66</v>
      </c>
      <c r="F5135" s="34">
        <v>132669</v>
      </c>
      <c r="G5135" s="1" t="s">
        <v>423</v>
      </c>
      <c r="H5135" s="46">
        <v>15989</v>
      </c>
      <c r="I5135" s="46">
        <v>3343.14</v>
      </c>
      <c r="J5135" s="56">
        <v>742</v>
      </c>
      <c r="K5135" s="34"/>
      <c r="L5135" s="34" t="s">
        <v>61</v>
      </c>
      <c r="M5135" s="5">
        <v>45197</v>
      </c>
      <c r="N5135" s="2" t="s">
        <v>1407</v>
      </c>
      <c r="O5135" s="5" t="str">
        <f>VLOOKUP(F:F,[1]Notas!$A:$G,5,FALSE)</f>
        <v>11/10/2023</v>
      </c>
      <c r="P5135" s="2"/>
      <c r="Q5135" s="2"/>
      <c r="R5135" s="1"/>
      <c r="S5135" s="45"/>
      <c r="T5135" s="31"/>
    </row>
    <row r="5136" spans="1:20" hidden="1" x14ac:dyDescent="0.25">
      <c r="A5136" s="57">
        <v>31626598</v>
      </c>
      <c r="B5136" s="58">
        <v>45197</v>
      </c>
      <c r="C5136" s="2" t="s">
        <v>1182</v>
      </c>
      <c r="D5136" s="59" t="s">
        <v>36</v>
      </c>
      <c r="E5136" s="34" t="s">
        <v>30</v>
      </c>
      <c r="F5136" s="34">
        <v>132670</v>
      </c>
      <c r="G5136" s="1" t="s">
        <v>425</v>
      </c>
      <c r="H5136" s="46">
        <v>15775</v>
      </c>
      <c r="I5136" s="86">
        <v>990.51</v>
      </c>
      <c r="J5136" s="56">
        <v>558</v>
      </c>
      <c r="K5136" s="34"/>
      <c r="L5136" s="34" t="s">
        <v>959</v>
      </c>
      <c r="M5136" s="5">
        <v>45197</v>
      </c>
      <c r="N5136" s="2" t="s">
        <v>1407</v>
      </c>
      <c r="O5136" s="5">
        <v>45217</v>
      </c>
      <c r="P5136" s="2"/>
      <c r="Q5136" s="2"/>
      <c r="R5136" s="1"/>
      <c r="S5136" s="45"/>
      <c r="T5136" s="31"/>
    </row>
    <row r="5137" spans="1:20" hidden="1" x14ac:dyDescent="0.25">
      <c r="A5137" s="57">
        <v>31635198</v>
      </c>
      <c r="B5137" s="58">
        <v>45197</v>
      </c>
      <c r="C5137" s="2" t="s">
        <v>1182</v>
      </c>
      <c r="D5137" s="59" t="s">
        <v>22</v>
      </c>
      <c r="E5137" s="34" t="s">
        <v>16</v>
      </c>
      <c r="F5137" s="34">
        <v>132671</v>
      </c>
      <c r="G5137" s="1" t="s">
        <v>423</v>
      </c>
      <c r="H5137" s="46">
        <v>7539</v>
      </c>
      <c r="I5137" s="46">
        <v>451.5</v>
      </c>
      <c r="J5137" s="56">
        <v>301</v>
      </c>
      <c r="K5137" s="34"/>
      <c r="L5137" s="34" t="s">
        <v>510</v>
      </c>
      <c r="M5137" s="5">
        <v>45197</v>
      </c>
      <c r="N5137" s="2" t="s">
        <v>1407</v>
      </c>
      <c r="O5137" s="2">
        <v>45217</v>
      </c>
      <c r="P5137" s="2"/>
      <c r="Q5137" s="2"/>
      <c r="R5137" s="1"/>
      <c r="S5137" s="45"/>
      <c r="T5137" s="31"/>
    </row>
    <row r="5138" spans="1:20" hidden="1" x14ac:dyDescent="0.25">
      <c r="A5138" s="57">
        <v>31551098</v>
      </c>
      <c r="B5138" s="58">
        <v>45198</v>
      </c>
      <c r="C5138" s="2" t="s">
        <v>1182</v>
      </c>
      <c r="D5138" s="59" t="s">
        <v>65</v>
      </c>
      <c r="E5138" s="34" t="s">
        <v>66</v>
      </c>
      <c r="F5138" s="34">
        <v>132672</v>
      </c>
      <c r="G5138" s="1" t="s">
        <v>423</v>
      </c>
      <c r="H5138" s="46">
        <v>18359</v>
      </c>
      <c r="I5138" s="46">
        <v>1391.95</v>
      </c>
      <c r="J5138" s="56">
        <v>847</v>
      </c>
      <c r="K5138" s="34"/>
      <c r="L5138" s="34" t="s">
        <v>61</v>
      </c>
      <c r="M5138" s="5">
        <v>45197</v>
      </c>
      <c r="N5138" s="2" t="s">
        <v>1407</v>
      </c>
      <c r="O5138" s="5" t="str">
        <f>VLOOKUP(F:F,[1]Notas!$A:$G,5,FALSE)</f>
        <v>17/10/2023</v>
      </c>
      <c r="P5138" s="2"/>
      <c r="Q5138" s="2"/>
      <c r="R5138" s="1"/>
      <c r="S5138" s="45"/>
      <c r="T5138" s="31"/>
    </row>
    <row r="5139" spans="1:20" hidden="1" x14ac:dyDescent="0.25">
      <c r="A5139" s="57">
        <v>31505698</v>
      </c>
      <c r="B5139" s="58">
        <v>45197</v>
      </c>
      <c r="C5139" s="2" t="s">
        <v>1182</v>
      </c>
      <c r="D5139" s="59" t="s">
        <v>191</v>
      </c>
      <c r="E5139" s="34" t="s">
        <v>30</v>
      </c>
      <c r="F5139" s="34">
        <v>132673</v>
      </c>
      <c r="G5139" s="1" t="s">
        <v>425</v>
      </c>
      <c r="H5139" s="46">
        <v>8149</v>
      </c>
      <c r="I5139" s="86">
        <v>602.85</v>
      </c>
      <c r="J5139" s="56">
        <v>340</v>
      </c>
      <c r="K5139" s="34"/>
      <c r="L5139" s="34" t="s">
        <v>959</v>
      </c>
      <c r="M5139" s="5">
        <v>45197</v>
      </c>
      <c r="N5139" s="2" t="s">
        <v>1407</v>
      </c>
      <c r="O5139" s="5">
        <v>45217</v>
      </c>
      <c r="P5139" s="2"/>
      <c r="Q5139" s="2"/>
      <c r="R5139" s="1"/>
      <c r="S5139" s="45"/>
      <c r="T5139" s="31"/>
    </row>
    <row r="5140" spans="1:20" hidden="1" x14ac:dyDescent="0.25">
      <c r="A5140" s="57">
        <v>31604698</v>
      </c>
      <c r="B5140" s="58">
        <v>45198</v>
      </c>
      <c r="C5140" s="2" t="s">
        <v>1182</v>
      </c>
      <c r="D5140" s="59" t="s">
        <v>65</v>
      </c>
      <c r="E5140" s="34" t="s">
        <v>66</v>
      </c>
      <c r="F5140" s="34">
        <v>132674</v>
      </c>
      <c r="G5140" s="1" t="s">
        <v>423</v>
      </c>
      <c r="H5140" s="46">
        <v>6209</v>
      </c>
      <c r="I5140" s="46">
        <v>440.19</v>
      </c>
      <c r="J5140" s="56">
        <v>263</v>
      </c>
      <c r="K5140" s="34"/>
      <c r="L5140" s="34" t="s">
        <v>61</v>
      </c>
      <c r="M5140" s="5">
        <v>45197</v>
      </c>
      <c r="N5140" s="2" t="s">
        <v>1407</v>
      </c>
      <c r="O5140" s="5" t="str">
        <f>VLOOKUP(F:F,[1]Notas!$A:$G,5,FALSE)</f>
        <v>17/10/2023</v>
      </c>
      <c r="P5140" s="2"/>
      <c r="Q5140" s="2"/>
      <c r="R5140" s="1"/>
      <c r="S5140" s="45"/>
      <c r="T5140" s="31"/>
    </row>
    <row r="5141" spans="1:20" hidden="1" x14ac:dyDescent="0.25">
      <c r="A5141" s="57">
        <v>31671198</v>
      </c>
      <c r="B5141" s="58">
        <v>45197</v>
      </c>
      <c r="C5141" s="2" t="s">
        <v>1182</v>
      </c>
      <c r="D5141" s="59" t="s">
        <v>191</v>
      </c>
      <c r="E5141" s="34" t="s">
        <v>30</v>
      </c>
      <c r="F5141" s="34">
        <v>132675</v>
      </c>
      <c r="G5141" s="1" t="s">
        <v>425</v>
      </c>
      <c r="H5141" s="46">
        <v>10259</v>
      </c>
      <c r="I5141" s="86">
        <v>786.24</v>
      </c>
      <c r="J5141" s="56">
        <v>446</v>
      </c>
      <c r="K5141" s="34"/>
      <c r="L5141" s="34" t="s">
        <v>959</v>
      </c>
      <c r="M5141" s="5">
        <v>45197</v>
      </c>
      <c r="N5141" s="2" t="s">
        <v>1407</v>
      </c>
      <c r="O5141" s="5">
        <v>45217</v>
      </c>
      <c r="P5141" s="2"/>
      <c r="Q5141" s="2"/>
      <c r="R5141" s="1"/>
      <c r="S5141" s="45"/>
      <c r="T5141" s="31"/>
    </row>
    <row r="5142" spans="1:20" hidden="1" x14ac:dyDescent="0.25">
      <c r="A5142" s="57">
        <v>31790298</v>
      </c>
      <c r="B5142" s="58">
        <v>45198</v>
      </c>
      <c r="C5142" s="2" t="s">
        <v>1182</v>
      </c>
      <c r="D5142" s="59" t="s">
        <v>132</v>
      </c>
      <c r="E5142" s="34" t="s">
        <v>88</v>
      </c>
      <c r="F5142" s="34">
        <v>132676</v>
      </c>
      <c r="G5142" s="1" t="s">
        <v>423</v>
      </c>
      <c r="H5142" s="46">
        <v>34575.96</v>
      </c>
      <c r="I5142" s="46">
        <v>1522.22</v>
      </c>
      <c r="J5142" s="56">
        <v>1564</v>
      </c>
      <c r="K5142" s="34"/>
      <c r="L5142" s="34" t="s">
        <v>61</v>
      </c>
      <c r="M5142" s="5">
        <v>45197</v>
      </c>
      <c r="N5142" s="2" t="s">
        <v>1407</v>
      </c>
      <c r="O5142" s="5" t="str">
        <f>VLOOKUP(F:F,[1]Notas!$A:$G,5,FALSE)</f>
        <v>17/10/2023</v>
      </c>
      <c r="P5142" s="2"/>
      <c r="Q5142" s="2"/>
      <c r="R5142" s="1"/>
      <c r="S5142" s="45"/>
      <c r="T5142" s="31"/>
    </row>
    <row r="5143" spans="1:20" hidden="1" x14ac:dyDescent="0.25">
      <c r="A5143" s="57">
        <v>31698898</v>
      </c>
      <c r="B5143" s="58">
        <v>45203</v>
      </c>
      <c r="C5143" s="2" t="s">
        <v>1182</v>
      </c>
      <c r="D5143" s="59" t="s">
        <v>125</v>
      </c>
      <c r="E5143" s="34" t="s">
        <v>30</v>
      </c>
      <c r="F5143" s="34">
        <v>132677</v>
      </c>
      <c r="G5143" s="1" t="s">
        <v>425</v>
      </c>
      <c r="H5143" s="46">
        <v>12249</v>
      </c>
      <c r="I5143" s="86">
        <v>975.4</v>
      </c>
      <c r="J5143" s="56">
        <v>556</v>
      </c>
      <c r="K5143" s="34"/>
      <c r="L5143" s="34" t="s">
        <v>959</v>
      </c>
      <c r="M5143" s="5">
        <v>45197</v>
      </c>
      <c r="N5143" s="2" t="s">
        <v>1407</v>
      </c>
      <c r="O5143" s="5">
        <v>45219</v>
      </c>
      <c r="P5143" s="2"/>
      <c r="Q5143" s="2"/>
      <c r="R5143" s="1"/>
      <c r="S5143" s="45"/>
      <c r="T5143" s="31"/>
    </row>
    <row r="5144" spans="1:20" hidden="1" x14ac:dyDescent="0.25">
      <c r="A5144" s="57">
        <v>31697498</v>
      </c>
      <c r="B5144" s="58">
        <v>45197</v>
      </c>
      <c r="C5144" s="2" t="s">
        <v>1182</v>
      </c>
      <c r="D5144" s="59" t="s">
        <v>191</v>
      </c>
      <c r="E5144" s="34" t="s">
        <v>30</v>
      </c>
      <c r="F5144" s="34">
        <v>132678</v>
      </c>
      <c r="G5144" s="1" t="s">
        <v>425</v>
      </c>
      <c r="H5144" s="46">
        <v>14115.78</v>
      </c>
      <c r="I5144" s="86">
        <v>997.2</v>
      </c>
      <c r="J5144" s="56">
        <v>566</v>
      </c>
      <c r="K5144" s="34"/>
      <c r="L5144" s="34" t="s">
        <v>959</v>
      </c>
      <c r="M5144" s="5">
        <v>45197</v>
      </c>
      <c r="N5144" s="2" t="s">
        <v>1407</v>
      </c>
      <c r="O5144" s="5">
        <v>45217</v>
      </c>
      <c r="P5144" s="2"/>
      <c r="Q5144" s="2"/>
      <c r="R5144" s="1"/>
      <c r="S5144" s="45"/>
      <c r="T5144" s="31"/>
    </row>
    <row r="5145" spans="1:20" hidden="1" x14ac:dyDescent="0.25">
      <c r="A5145" s="57">
        <v>31836598</v>
      </c>
      <c r="B5145" s="58">
        <v>45197</v>
      </c>
      <c r="C5145" s="2" t="s">
        <v>1182</v>
      </c>
      <c r="D5145" s="59" t="s">
        <v>385</v>
      </c>
      <c r="E5145" s="34" t="s">
        <v>16</v>
      </c>
      <c r="F5145" s="34">
        <v>132679</v>
      </c>
      <c r="G5145" s="1" t="s">
        <v>423</v>
      </c>
      <c r="H5145" s="46">
        <v>15989</v>
      </c>
      <c r="I5145" s="46">
        <v>1113</v>
      </c>
      <c r="J5145" s="56">
        <v>742</v>
      </c>
      <c r="K5145" s="34"/>
      <c r="L5145" s="34" t="s">
        <v>510</v>
      </c>
      <c r="M5145" s="5">
        <v>45197</v>
      </c>
      <c r="N5145" s="2" t="s">
        <v>1407</v>
      </c>
      <c r="O5145" s="2">
        <v>45217</v>
      </c>
      <c r="P5145" s="2"/>
      <c r="Q5145" s="2"/>
      <c r="R5145" s="1"/>
      <c r="S5145" s="45"/>
      <c r="T5145" s="31"/>
    </row>
    <row r="5146" spans="1:20" hidden="1" x14ac:dyDescent="0.25">
      <c r="A5146" s="57">
        <v>31697698</v>
      </c>
      <c r="B5146" s="58">
        <v>45198</v>
      </c>
      <c r="C5146" s="2" t="s">
        <v>1182</v>
      </c>
      <c r="D5146" s="59" t="s">
        <v>65</v>
      </c>
      <c r="E5146" s="34" t="s">
        <v>66</v>
      </c>
      <c r="F5146" s="34">
        <v>132680</v>
      </c>
      <c r="G5146" s="1" t="s">
        <v>423</v>
      </c>
      <c r="H5146" s="46">
        <v>17729</v>
      </c>
      <c r="I5146" s="46">
        <v>1343.32</v>
      </c>
      <c r="J5146" s="56">
        <v>816</v>
      </c>
      <c r="K5146" s="34"/>
      <c r="L5146" s="34" t="s">
        <v>61</v>
      </c>
      <c r="M5146" s="5">
        <v>45197</v>
      </c>
      <c r="N5146" s="2" t="s">
        <v>1407</v>
      </c>
      <c r="O5146" s="5" t="str">
        <f>VLOOKUP(F:F,[1]Notas!$A:$G,5,FALSE)</f>
        <v>11/10/2023</v>
      </c>
      <c r="P5146" s="2"/>
      <c r="Q5146" s="2"/>
      <c r="R5146" s="1"/>
      <c r="S5146" s="45"/>
      <c r="T5146" s="31"/>
    </row>
    <row r="5147" spans="1:20" hidden="1" x14ac:dyDescent="0.25">
      <c r="A5147" s="57">
        <v>31843398</v>
      </c>
      <c r="B5147" s="58">
        <v>45198</v>
      </c>
      <c r="C5147" s="2" t="s">
        <v>1182</v>
      </c>
      <c r="D5147" s="59" t="s">
        <v>65</v>
      </c>
      <c r="E5147" s="34" t="s">
        <v>66</v>
      </c>
      <c r="F5147" s="34">
        <v>132681</v>
      </c>
      <c r="G5147" s="1" t="s">
        <v>423</v>
      </c>
      <c r="H5147" s="46">
        <v>16949</v>
      </c>
      <c r="I5147" s="46">
        <v>3343.14</v>
      </c>
      <c r="J5147" s="56">
        <v>782</v>
      </c>
      <c r="K5147" s="34"/>
      <c r="L5147" s="34" t="s">
        <v>61</v>
      </c>
      <c r="M5147" s="5">
        <v>45197</v>
      </c>
      <c r="N5147" s="2" t="s">
        <v>1407</v>
      </c>
      <c r="O5147" s="5" t="str">
        <f>VLOOKUP(F:F,[1]Notas!$A:$G,5,FALSE)</f>
        <v>11/10/2023</v>
      </c>
      <c r="P5147" s="2"/>
      <c r="Q5147" s="2"/>
      <c r="R5147" s="1"/>
      <c r="S5147" s="45"/>
      <c r="T5147" s="31"/>
    </row>
    <row r="5148" spans="1:20" hidden="1" x14ac:dyDescent="0.25">
      <c r="A5148" s="57">
        <v>31815898</v>
      </c>
      <c r="B5148" s="58">
        <v>45197</v>
      </c>
      <c r="C5148" s="2" t="s">
        <v>1182</v>
      </c>
      <c r="D5148" s="59" t="s">
        <v>886</v>
      </c>
      <c r="E5148" s="34" t="s">
        <v>30</v>
      </c>
      <c r="F5148" s="34">
        <v>132685</v>
      </c>
      <c r="G5148" s="1" t="s">
        <v>425</v>
      </c>
      <c r="H5148" s="46">
        <v>5579</v>
      </c>
      <c r="I5148" s="86">
        <v>405.53</v>
      </c>
      <c r="J5148" s="56">
        <v>226</v>
      </c>
      <c r="K5148" s="34"/>
      <c r="L5148" s="34" t="s">
        <v>959</v>
      </c>
      <c r="M5148" s="5">
        <v>45197</v>
      </c>
      <c r="N5148" s="2" t="s">
        <v>1407</v>
      </c>
      <c r="O5148" s="5">
        <v>45218</v>
      </c>
      <c r="P5148" s="2"/>
      <c r="Q5148" s="2"/>
      <c r="R5148" s="1"/>
      <c r="S5148" s="45"/>
      <c r="T5148" s="31"/>
    </row>
    <row r="5149" spans="1:20" hidden="1" x14ac:dyDescent="0.25">
      <c r="A5149" s="57">
        <v>31821498</v>
      </c>
      <c r="B5149" s="58">
        <v>45203</v>
      </c>
      <c r="C5149" s="2" t="s">
        <v>1182</v>
      </c>
      <c r="D5149" s="59" t="s">
        <v>124</v>
      </c>
      <c r="E5149" s="34" t="s">
        <v>30</v>
      </c>
      <c r="F5149" s="34">
        <v>132686</v>
      </c>
      <c r="G5149" s="1" t="s">
        <v>425</v>
      </c>
      <c r="H5149" s="46">
        <v>14609</v>
      </c>
      <c r="I5149" s="86">
        <v>962.03</v>
      </c>
      <c r="J5149" s="56">
        <v>672</v>
      </c>
      <c r="K5149" s="34"/>
      <c r="L5149" s="34" t="s">
        <v>959</v>
      </c>
      <c r="M5149" s="5">
        <v>45197</v>
      </c>
      <c r="N5149" s="2" t="s">
        <v>1407</v>
      </c>
      <c r="O5149" s="5">
        <v>45218</v>
      </c>
      <c r="P5149" s="2"/>
      <c r="Q5149" s="2"/>
      <c r="R5149" s="1"/>
      <c r="S5149" s="45"/>
      <c r="T5149" s="31"/>
    </row>
    <row r="5150" spans="1:20" hidden="1" x14ac:dyDescent="0.25">
      <c r="A5150" s="57">
        <v>31848598</v>
      </c>
      <c r="B5150" s="58">
        <v>45197</v>
      </c>
      <c r="C5150" s="2" t="s">
        <v>1182</v>
      </c>
      <c r="D5150" s="59" t="s">
        <v>99</v>
      </c>
      <c r="E5150" s="34" t="s">
        <v>16</v>
      </c>
      <c r="F5150" s="34">
        <v>132687</v>
      </c>
      <c r="G5150" s="1" t="s">
        <v>423</v>
      </c>
      <c r="H5150" s="46">
        <v>6643.63</v>
      </c>
      <c r="I5150" s="46">
        <v>396</v>
      </c>
      <c r="J5150" s="56">
        <v>264</v>
      </c>
      <c r="K5150" s="34"/>
      <c r="L5150" s="34" t="s">
        <v>510</v>
      </c>
      <c r="M5150" s="5">
        <v>45197</v>
      </c>
      <c r="N5150" s="2" t="s">
        <v>1407</v>
      </c>
      <c r="O5150" s="2">
        <v>45217</v>
      </c>
      <c r="P5150" s="2"/>
      <c r="Q5150" s="2"/>
      <c r="R5150" s="1"/>
      <c r="S5150" s="45"/>
      <c r="T5150" s="31"/>
    </row>
    <row r="5151" spans="1:20" hidden="1" x14ac:dyDescent="0.25">
      <c r="A5151" s="57">
        <v>31768198</v>
      </c>
      <c r="B5151" s="58">
        <v>45198</v>
      </c>
      <c r="C5151" s="2" t="s">
        <v>1182</v>
      </c>
      <c r="D5151" s="59" t="s">
        <v>935</v>
      </c>
      <c r="E5151" s="34" t="s">
        <v>16</v>
      </c>
      <c r="F5151" s="34">
        <v>132688</v>
      </c>
      <c r="G5151" s="1" t="s">
        <v>423</v>
      </c>
      <c r="H5151" s="46">
        <v>6209</v>
      </c>
      <c r="I5151" s="46">
        <v>394.5</v>
      </c>
      <c r="J5151" s="56">
        <v>263</v>
      </c>
      <c r="K5151" s="34"/>
      <c r="L5151" s="34" t="s">
        <v>510</v>
      </c>
      <c r="M5151" s="5">
        <v>45197</v>
      </c>
      <c r="N5151" s="2" t="s">
        <v>1407</v>
      </c>
      <c r="O5151" s="2">
        <v>45218</v>
      </c>
      <c r="P5151" s="2"/>
      <c r="Q5151" s="2"/>
      <c r="R5151" s="1"/>
      <c r="S5151" s="45"/>
      <c r="T5151" s="31"/>
    </row>
    <row r="5152" spans="1:20" hidden="1" x14ac:dyDescent="0.25">
      <c r="A5152" s="57">
        <v>31768098</v>
      </c>
      <c r="B5152" s="58">
        <v>45198</v>
      </c>
      <c r="C5152" s="2" t="s">
        <v>1182</v>
      </c>
      <c r="D5152" s="59" t="s">
        <v>65</v>
      </c>
      <c r="E5152" s="34" t="s">
        <v>66</v>
      </c>
      <c r="F5152" s="34">
        <v>132689</v>
      </c>
      <c r="G5152" s="1" t="s">
        <v>423</v>
      </c>
      <c r="H5152" s="46">
        <v>6209</v>
      </c>
      <c r="I5152" s="46">
        <v>440.19</v>
      </c>
      <c r="J5152" s="56">
        <v>263</v>
      </c>
      <c r="K5152" s="34"/>
      <c r="L5152" s="34" t="s">
        <v>61</v>
      </c>
      <c r="M5152" s="5">
        <v>45197</v>
      </c>
      <c r="N5152" s="2" t="s">
        <v>1407</v>
      </c>
      <c r="O5152" s="5" t="str">
        <f>VLOOKUP(F:F,[1]Notas!$A:$G,5,FALSE)</f>
        <v>17/10/2023</v>
      </c>
      <c r="P5152" s="2"/>
      <c r="Q5152" s="2"/>
      <c r="R5152" s="1"/>
      <c r="S5152" s="45"/>
      <c r="T5152" s="31"/>
    </row>
    <row r="5153" spans="1:20" hidden="1" x14ac:dyDescent="0.25">
      <c r="A5153" s="57">
        <v>30138698</v>
      </c>
      <c r="B5153" s="58">
        <v>45197</v>
      </c>
      <c r="C5153" s="2" t="s">
        <v>1182</v>
      </c>
      <c r="D5153" s="59" t="s">
        <v>1367</v>
      </c>
      <c r="E5153" s="34" t="s">
        <v>6</v>
      </c>
      <c r="F5153" s="34">
        <v>132691</v>
      </c>
      <c r="G5153" s="1" t="s">
        <v>422</v>
      </c>
      <c r="H5153" s="46">
        <v>19540.189999999999</v>
      </c>
      <c r="I5153" s="46">
        <v>586.21</v>
      </c>
      <c r="J5153" s="56">
        <v>654</v>
      </c>
      <c r="K5153" s="34"/>
      <c r="L5153" s="34" t="s">
        <v>655</v>
      </c>
      <c r="M5153" s="5">
        <v>45197</v>
      </c>
      <c r="N5153" s="2" t="s">
        <v>1407</v>
      </c>
      <c r="O5153" s="5" t="s">
        <v>1293</v>
      </c>
      <c r="P5153" s="2"/>
      <c r="Q5153" s="2"/>
      <c r="R5153" s="1"/>
      <c r="S5153" s="45"/>
      <c r="T5153" s="31"/>
    </row>
    <row r="5154" spans="1:20" hidden="1" x14ac:dyDescent="0.25">
      <c r="A5154" s="57">
        <v>31247298</v>
      </c>
      <c r="B5154" s="58">
        <v>45203</v>
      </c>
      <c r="C5154" s="2" t="s">
        <v>1182</v>
      </c>
      <c r="D5154" s="59" t="s">
        <v>123</v>
      </c>
      <c r="E5154" s="34" t="s">
        <v>30</v>
      </c>
      <c r="F5154" s="34">
        <v>132692</v>
      </c>
      <c r="G5154" s="1" t="s">
        <v>425</v>
      </c>
      <c r="H5154" s="46">
        <v>12059</v>
      </c>
      <c r="I5154" s="86">
        <v>638.70000000000005</v>
      </c>
      <c r="J5154" s="56">
        <v>436</v>
      </c>
      <c r="K5154" s="34"/>
      <c r="L5154" s="34" t="s">
        <v>959</v>
      </c>
      <c r="M5154" s="5">
        <v>45197</v>
      </c>
      <c r="N5154" s="2" t="s">
        <v>1407</v>
      </c>
      <c r="O5154" s="5">
        <v>45218</v>
      </c>
      <c r="P5154" s="2"/>
      <c r="Q5154" s="2"/>
      <c r="R5154" s="1"/>
      <c r="S5154" s="45"/>
      <c r="T5154" s="31"/>
    </row>
    <row r="5155" spans="1:20" hidden="1" x14ac:dyDescent="0.25">
      <c r="A5155" s="57">
        <v>31330498</v>
      </c>
      <c r="B5155" s="58">
        <v>45203</v>
      </c>
      <c r="C5155" s="2" t="s">
        <v>1182</v>
      </c>
      <c r="D5155" s="59" t="s">
        <v>124</v>
      </c>
      <c r="E5155" s="34" t="s">
        <v>30</v>
      </c>
      <c r="F5155" s="34">
        <v>132693</v>
      </c>
      <c r="G5155" s="1" t="s">
        <v>425</v>
      </c>
      <c r="H5155" s="46">
        <v>15220</v>
      </c>
      <c r="I5155" s="86">
        <v>842.39</v>
      </c>
      <c r="J5155" s="56">
        <v>583</v>
      </c>
      <c r="K5155" s="34"/>
      <c r="L5155" s="34" t="s">
        <v>959</v>
      </c>
      <c r="M5155" s="5">
        <v>45197</v>
      </c>
      <c r="N5155" s="2" t="s">
        <v>1407</v>
      </c>
      <c r="O5155" s="5">
        <v>45218</v>
      </c>
      <c r="P5155" s="2"/>
      <c r="Q5155" s="2"/>
      <c r="R5155" s="1"/>
      <c r="S5155" s="45"/>
      <c r="T5155" s="31"/>
    </row>
    <row r="5156" spans="1:20" hidden="1" x14ac:dyDescent="0.25">
      <c r="A5156" s="57">
        <v>31544498</v>
      </c>
      <c r="B5156" s="58">
        <v>45198</v>
      </c>
      <c r="C5156" s="2" t="s">
        <v>1182</v>
      </c>
      <c r="D5156" s="59" t="s">
        <v>1329</v>
      </c>
      <c r="E5156" s="34" t="s">
        <v>66</v>
      </c>
      <c r="F5156" s="34">
        <v>132694</v>
      </c>
      <c r="G5156" s="1" t="s">
        <v>423</v>
      </c>
      <c r="H5156" s="46">
        <v>14069</v>
      </c>
      <c r="I5156" s="46">
        <v>1188.32</v>
      </c>
      <c r="J5156" s="56">
        <v>635</v>
      </c>
      <c r="K5156" s="34"/>
      <c r="L5156" s="34" t="s">
        <v>61</v>
      </c>
      <c r="M5156" s="5">
        <v>45197</v>
      </c>
      <c r="N5156" s="2" t="s">
        <v>1407</v>
      </c>
      <c r="O5156" s="5" t="str">
        <f>VLOOKUP(F:F,[1]Notas!$A:$G,5,FALSE)</f>
        <v>24/10/2023</v>
      </c>
      <c r="P5156" s="2"/>
      <c r="Q5156" s="2"/>
      <c r="R5156" s="1"/>
      <c r="S5156" s="45"/>
      <c r="T5156" s="31"/>
    </row>
    <row r="5157" spans="1:20" hidden="1" x14ac:dyDescent="0.25">
      <c r="A5157" s="57">
        <v>31660298</v>
      </c>
      <c r="B5157" s="58">
        <v>45197</v>
      </c>
      <c r="C5157" s="2" t="s">
        <v>1182</v>
      </c>
      <c r="D5157" s="59" t="s">
        <v>559</v>
      </c>
      <c r="E5157" s="34" t="s">
        <v>16</v>
      </c>
      <c r="F5157" s="34">
        <v>132695</v>
      </c>
      <c r="G5157" s="1" t="s">
        <v>423</v>
      </c>
      <c r="H5157" s="46">
        <v>6209</v>
      </c>
      <c r="I5157" s="46">
        <v>394.5</v>
      </c>
      <c r="J5157" s="56">
        <v>263</v>
      </c>
      <c r="K5157" s="34"/>
      <c r="L5157" s="34" t="s">
        <v>510</v>
      </c>
      <c r="M5157" s="5">
        <v>45197</v>
      </c>
      <c r="N5157" s="2" t="s">
        <v>1407</v>
      </c>
      <c r="O5157" s="2">
        <v>45218</v>
      </c>
      <c r="P5157" s="2"/>
      <c r="Q5157" s="2"/>
      <c r="R5157" s="1"/>
      <c r="S5157" s="45"/>
      <c r="T5157" s="31"/>
    </row>
    <row r="5158" spans="1:20" hidden="1" x14ac:dyDescent="0.25">
      <c r="A5158" s="57">
        <v>31819598</v>
      </c>
      <c r="B5158" s="58">
        <v>45203</v>
      </c>
      <c r="C5158" s="2" t="s">
        <v>1182</v>
      </c>
      <c r="D5158" s="59" t="s">
        <v>124</v>
      </c>
      <c r="E5158" s="34" t="s">
        <v>30</v>
      </c>
      <c r="F5158" s="34">
        <v>132696</v>
      </c>
      <c r="G5158" s="1" t="s">
        <v>425</v>
      </c>
      <c r="H5158" s="46">
        <v>14609</v>
      </c>
      <c r="I5158" s="86">
        <v>958.35</v>
      </c>
      <c r="J5158" s="56">
        <v>669</v>
      </c>
      <c r="K5158" s="34"/>
      <c r="L5158" s="34" t="s">
        <v>959</v>
      </c>
      <c r="M5158" s="5">
        <v>45197</v>
      </c>
      <c r="N5158" s="2" t="s">
        <v>1407</v>
      </c>
      <c r="O5158" s="5">
        <v>45218</v>
      </c>
      <c r="P5158" s="2"/>
      <c r="Q5158" s="2"/>
      <c r="R5158" s="1"/>
      <c r="S5158" s="45"/>
      <c r="T5158" s="31"/>
    </row>
    <row r="5159" spans="1:20" hidden="1" x14ac:dyDescent="0.25">
      <c r="A5159" s="57">
        <v>31894598</v>
      </c>
      <c r="B5159" s="58">
        <v>45203</v>
      </c>
      <c r="C5159" s="2" t="s">
        <v>1182</v>
      </c>
      <c r="D5159" s="59" t="s">
        <v>123</v>
      </c>
      <c r="E5159" s="34" t="s">
        <v>30</v>
      </c>
      <c r="F5159" s="34">
        <v>132697</v>
      </c>
      <c r="G5159" s="1" t="s">
        <v>425</v>
      </c>
      <c r="H5159" s="46">
        <v>12760.11</v>
      </c>
      <c r="I5159" s="86">
        <v>697.55</v>
      </c>
      <c r="J5159" s="56">
        <v>482</v>
      </c>
      <c r="K5159" s="34"/>
      <c r="L5159" s="34" t="s">
        <v>959</v>
      </c>
      <c r="M5159" s="5">
        <v>45197</v>
      </c>
      <c r="N5159" s="2" t="s">
        <v>1407</v>
      </c>
      <c r="O5159" s="5">
        <v>45218</v>
      </c>
      <c r="P5159" s="2"/>
      <c r="Q5159" s="2"/>
      <c r="R5159" s="1"/>
      <c r="S5159" s="45"/>
      <c r="T5159" s="31"/>
    </row>
    <row r="5160" spans="1:20" hidden="1" x14ac:dyDescent="0.25">
      <c r="A5160" s="57">
        <v>31794298</v>
      </c>
      <c r="B5160" s="58">
        <v>45198</v>
      </c>
      <c r="C5160" s="2" t="s">
        <v>1182</v>
      </c>
      <c r="D5160" s="59" t="s">
        <v>132</v>
      </c>
      <c r="E5160" s="34" t="s">
        <v>88</v>
      </c>
      <c r="F5160" s="34">
        <v>132701</v>
      </c>
      <c r="G5160" s="1" t="s">
        <v>423</v>
      </c>
      <c r="H5160" s="46">
        <v>34575.96</v>
      </c>
      <c r="I5160" s="46">
        <v>2090.42</v>
      </c>
      <c r="J5160" s="56">
        <v>1564</v>
      </c>
      <c r="K5160" s="34"/>
      <c r="L5160" s="34" t="s">
        <v>61</v>
      </c>
      <c r="M5160" s="5">
        <v>45197</v>
      </c>
      <c r="N5160" s="2" t="s">
        <v>1407</v>
      </c>
      <c r="O5160" s="5" t="str">
        <f>VLOOKUP(F:F,[1]Notas!$A:$G,5,FALSE)</f>
        <v>17/10/2023</v>
      </c>
      <c r="P5160" s="2"/>
      <c r="Q5160" s="2"/>
      <c r="R5160" s="1"/>
      <c r="S5160" s="45"/>
      <c r="T5160" s="31"/>
    </row>
    <row r="5161" spans="1:20" hidden="1" x14ac:dyDescent="0.25">
      <c r="A5161" s="57">
        <v>31744598</v>
      </c>
      <c r="B5161" s="58">
        <v>45197</v>
      </c>
      <c r="C5161" s="2" t="s">
        <v>1182</v>
      </c>
      <c r="D5161" s="59" t="s">
        <v>99</v>
      </c>
      <c r="E5161" s="34" t="s">
        <v>16</v>
      </c>
      <c r="F5161" s="34">
        <v>132702</v>
      </c>
      <c r="G5161" s="1" t="s">
        <v>423</v>
      </c>
      <c r="H5161" s="46">
        <v>10879</v>
      </c>
      <c r="I5161" s="46">
        <v>729</v>
      </c>
      <c r="J5161" s="56">
        <v>486</v>
      </c>
      <c r="K5161" s="34"/>
      <c r="L5161" s="34" t="s">
        <v>510</v>
      </c>
      <c r="M5161" s="5">
        <v>45197</v>
      </c>
      <c r="N5161" s="2" t="s">
        <v>1407</v>
      </c>
      <c r="O5161" s="2">
        <v>45217</v>
      </c>
      <c r="P5161" s="2"/>
      <c r="Q5161" s="2"/>
      <c r="R5161" s="1"/>
      <c r="S5161" s="45"/>
      <c r="T5161" s="31"/>
    </row>
    <row r="5162" spans="1:20" hidden="1" x14ac:dyDescent="0.25">
      <c r="A5162" s="57">
        <v>31673598</v>
      </c>
      <c r="B5162" s="58">
        <v>45197</v>
      </c>
      <c r="C5162" s="2" t="s">
        <v>1182</v>
      </c>
      <c r="D5162" s="59" t="s">
        <v>886</v>
      </c>
      <c r="E5162" s="34" t="s">
        <v>30</v>
      </c>
      <c r="F5162" s="34">
        <v>132703</v>
      </c>
      <c r="G5162" s="1" t="s">
        <v>425</v>
      </c>
      <c r="H5162" s="46">
        <v>25298</v>
      </c>
      <c r="I5162" s="86">
        <v>1945.8</v>
      </c>
      <c r="J5162" s="56">
        <v>1107</v>
      </c>
      <c r="K5162" s="34"/>
      <c r="L5162" s="34" t="s">
        <v>959</v>
      </c>
      <c r="M5162" s="5">
        <v>45197</v>
      </c>
      <c r="N5162" s="2" t="s">
        <v>1407</v>
      </c>
      <c r="O5162" s="5">
        <v>45218</v>
      </c>
      <c r="P5162" s="2"/>
      <c r="Q5162" s="2"/>
      <c r="R5162" s="1"/>
      <c r="S5162" s="45"/>
      <c r="T5162" s="31"/>
    </row>
    <row r="5163" spans="1:20" hidden="1" x14ac:dyDescent="0.25">
      <c r="A5163" s="57">
        <v>31706798</v>
      </c>
      <c r="B5163" s="58">
        <v>45198</v>
      </c>
      <c r="C5163" s="2" t="s">
        <v>1182</v>
      </c>
      <c r="D5163" s="59" t="s">
        <v>132</v>
      </c>
      <c r="E5163" s="34" t="s">
        <v>88</v>
      </c>
      <c r="F5163" s="34">
        <v>132704</v>
      </c>
      <c r="G5163" s="1" t="s">
        <v>423</v>
      </c>
      <c r="H5163" s="46">
        <v>11688.18</v>
      </c>
      <c r="I5163" s="46">
        <v>512.36</v>
      </c>
      <c r="J5163" s="56">
        <v>517</v>
      </c>
      <c r="K5163" s="34"/>
      <c r="L5163" s="34" t="s">
        <v>61</v>
      </c>
      <c r="M5163" s="5">
        <v>45197</v>
      </c>
      <c r="N5163" s="2" t="s">
        <v>1407</v>
      </c>
      <c r="O5163" s="5" t="str">
        <f>VLOOKUP(F:F,[1]Notas!$A:$G,5,FALSE)</f>
        <v>13/10/2023</v>
      </c>
      <c r="P5163" s="2"/>
      <c r="Q5163" s="2"/>
      <c r="R5163" s="1"/>
      <c r="S5163" s="45"/>
      <c r="T5163" s="31"/>
    </row>
    <row r="5164" spans="1:20" hidden="1" x14ac:dyDescent="0.25">
      <c r="A5164" s="57">
        <v>31692198</v>
      </c>
      <c r="B5164" s="58">
        <v>45198</v>
      </c>
      <c r="C5164" s="2" t="s">
        <v>1182</v>
      </c>
      <c r="D5164" s="59" t="s">
        <v>65</v>
      </c>
      <c r="E5164" s="34" t="s">
        <v>66</v>
      </c>
      <c r="F5164" s="34">
        <v>132705</v>
      </c>
      <c r="G5164" s="1" t="s">
        <v>423</v>
      </c>
      <c r="H5164" s="46">
        <v>17729</v>
      </c>
      <c r="I5164" s="46">
        <v>1337.5</v>
      </c>
      <c r="J5164" s="56">
        <v>812</v>
      </c>
      <c r="K5164" s="34"/>
      <c r="L5164" s="34" t="s">
        <v>61</v>
      </c>
      <c r="M5164" s="5">
        <v>45197</v>
      </c>
      <c r="N5164" s="2" t="s">
        <v>1407</v>
      </c>
      <c r="O5164" s="5" t="str">
        <f>VLOOKUP(F:F,[1]Notas!$A:$G,5,FALSE)</f>
        <v>17/10/2023</v>
      </c>
      <c r="P5164" s="2"/>
      <c r="Q5164" s="2"/>
      <c r="R5164" s="1"/>
      <c r="S5164" s="45"/>
      <c r="T5164" s="31"/>
    </row>
    <row r="5165" spans="1:20" hidden="1" x14ac:dyDescent="0.25">
      <c r="A5165" s="57">
        <v>31784998</v>
      </c>
      <c r="B5165" s="58">
        <v>45198</v>
      </c>
      <c r="C5165" s="2" t="s">
        <v>1182</v>
      </c>
      <c r="D5165" s="59" t="s">
        <v>559</v>
      </c>
      <c r="E5165" s="34" t="s">
        <v>16</v>
      </c>
      <c r="F5165" s="34">
        <v>132706</v>
      </c>
      <c r="G5165" s="1" t="s">
        <v>423</v>
      </c>
      <c r="H5165" s="46">
        <v>8719.4</v>
      </c>
      <c r="I5165" s="46">
        <v>510</v>
      </c>
      <c r="J5165" s="56">
        <v>340</v>
      </c>
      <c r="K5165" s="34"/>
      <c r="L5165" s="34" t="s">
        <v>510</v>
      </c>
      <c r="M5165" s="5">
        <v>45197</v>
      </c>
      <c r="N5165" s="2" t="s">
        <v>1407</v>
      </c>
      <c r="O5165" s="2">
        <v>45219</v>
      </c>
      <c r="P5165" s="2"/>
      <c r="Q5165" s="2"/>
      <c r="R5165" s="1"/>
      <c r="S5165" s="45"/>
      <c r="T5165" s="31"/>
    </row>
    <row r="5166" spans="1:20" hidden="1" x14ac:dyDescent="0.25">
      <c r="A5166" s="57">
        <v>31699098</v>
      </c>
      <c r="B5166" s="58">
        <v>45198</v>
      </c>
      <c r="C5166" s="2" t="s">
        <v>1182</v>
      </c>
      <c r="D5166" s="59" t="s">
        <v>65</v>
      </c>
      <c r="E5166" s="34" t="s">
        <v>66</v>
      </c>
      <c r="F5166" s="34">
        <v>132708</v>
      </c>
      <c r="G5166" s="1" t="s">
        <v>423</v>
      </c>
      <c r="H5166" s="46">
        <v>11459</v>
      </c>
      <c r="I5166" s="46">
        <v>3343.14</v>
      </c>
      <c r="J5166" s="56">
        <v>517</v>
      </c>
      <c r="K5166" s="34"/>
      <c r="L5166" s="34" t="s">
        <v>61</v>
      </c>
      <c r="M5166" s="5">
        <v>45197</v>
      </c>
      <c r="N5166" s="2" t="s">
        <v>1407</v>
      </c>
      <c r="O5166" s="5" t="str">
        <f>VLOOKUP(F:F,[1]Notas!$A:$G,5,FALSE)</f>
        <v>11/10/2023</v>
      </c>
      <c r="P5166" s="2"/>
      <c r="Q5166" s="2"/>
      <c r="R5166" s="1"/>
      <c r="S5166" s="45"/>
      <c r="T5166" s="31"/>
    </row>
    <row r="5167" spans="1:20" hidden="1" x14ac:dyDescent="0.25">
      <c r="A5167" s="57">
        <v>30192198</v>
      </c>
      <c r="B5167" s="58">
        <v>45198</v>
      </c>
      <c r="C5167" s="2" t="s">
        <v>1182</v>
      </c>
      <c r="D5167" s="59" t="s">
        <v>99</v>
      </c>
      <c r="E5167" s="34" t="s">
        <v>16</v>
      </c>
      <c r="F5167" s="34">
        <v>132709</v>
      </c>
      <c r="G5167" s="1" t="s">
        <v>423</v>
      </c>
      <c r="H5167" s="46">
        <v>23300</v>
      </c>
      <c r="I5167" s="46">
        <v>1243.5</v>
      </c>
      <c r="J5167" s="56">
        <v>829</v>
      </c>
      <c r="K5167" s="34"/>
      <c r="L5167" s="34" t="s">
        <v>510</v>
      </c>
      <c r="M5167" s="5">
        <v>45197</v>
      </c>
      <c r="N5167" s="2" t="s">
        <v>1407</v>
      </c>
      <c r="O5167" s="2">
        <v>45218</v>
      </c>
      <c r="P5167" s="2"/>
      <c r="Q5167" s="2"/>
      <c r="R5167" s="1"/>
      <c r="S5167" s="45"/>
      <c r="T5167" s="31"/>
    </row>
    <row r="5168" spans="1:20" hidden="1" x14ac:dyDescent="0.25">
      <c r="A5168" s="57">
        <v>31535498</v>
      </c>
      <c r="B5168" s="58">
        <v>45198</v>
      </c>
      <c r="C5168" s="2" t="s">
        <v>1182</v>
      </c>
      <c r="D5168" s="59" t="s">
        <v>65</v>
      </c>
      <c r="E5168" s="34" t="s">
        <v>66</v>
      </c>
      <c r="F5168" s="34">
        <v>132710</v>
      </c>
      <c r="G5168" s="1" t="s">
        <v>423</v>
      </c>
      <c r="H5168" s="46">
        <v>12470</v>
      </c>
      <c r="I5168" s="46">
        <v>866.26</v>
      </c>
      <c r="J5168" s="56">
        <v>520</v>
      </c>
      <c r="K5168" s="34"/>
      <c r="L5168" s="34" t="s">
        <v>61</v>
      </c>
      <c r="M5168" s="5">
        <v>45197</v>
      </c>
      <c r="N5168" s="2" t="s">
        <v>1407</v>
      </c>
      <c r="O5168" s="5" t="str">
        <f>VLOOKUP(F:F,[1]Notas!$A:$G,5,FALSE)</f>
        <v>11/10/2023</v>
      </c>
      <c r="P5168" s="2"/>
      <c r="Q5168" s="2"/>
      <c r="R5168" s="1"/>
      <c r="S5168" s="45"/>
      <c r="T5168" s="31"/>
    </row>
    <row r="5169" spans="1:20" hidden="1" x14ac:dyDescent="0.25">
      <c r="A5169" s="57">
        <v>31685898</v>
      </c>
      <c r="B5169" s="58">
        <v>45198</v>
      </c>
      <c r="C5169" s="2" t="s">
        <v>1182</v>
      </c>
      <c r="D5169" s="59" t="s">
        <v>307</v>
      </c>
      <c r="E5169" s="34" t="s">
        <v>10</v>
      </c>
      <c r="F5169" s="34">
        <v>132712</v>
      </c>
      <c r="G5169" s="1" t="s">
        <v>423</v>
      </c>
      <c r="H5169" s="46">
        <v>48534.6</v>
      </c>
      <c r="I5169" s="46">
        <v>3343.92</v>
      </c>
      <c r="J5169" s="56">
        <v>2413</v>
      </c>
      <c r="K5169" s="34"/>
      <c r="L5169" s="34" t="s">
        <v>61</v>
      </c>
      <c r="M5169" s="5">
        <v>45197</v>
      </c>
      <c r="N5169" s="2" t="s">
        <v>1407</v>
      </c>
      <c r="O5169" s="5" t="str">
        <f>VLOOKUP(F:F,[1]Notas!$A:$G,5,FALSE)</f>
        <v>23/10/2023</v>
      </c>
      <c r="P5169" s="2"/>
      <c r="Q5169" s="2"/>
      <c r="R5169" s="1"/>
      <c r="S5169" s="45"/>
      <c r="T5169" s="31"/>
    </row>
    <row r="5170" spans="1:20" hidden="1" x14ac:dyDescent="0.25">
      <c r="A5170" s="57">
        <v>32480399</v>
      </c>
      <c r="B5170" s="58">
        <v>45198</v>
      </c>
      <c r="C5170" s="2" t="s">
        <v>1182</v>
      </c>
      <c r="D5170" s="59" t="s">
        <v>1282</v>
      </c>
      <c r="E5170" s="34" t="s">
        <v>33</v>
      </c>
      <c r="F5170" s="34">
        <v>132725</v>
      </c>
      <c r="G5170" s="1" t="s">
        <v>425</v>
      </c>
      <c r="H5170" s="46">
        <v>3224.55</v>
      </c>
      <c r="I5170" s="46">
        <v>150</v>
      </c>
      <c r="J5170" s="56">
        <v>100.27</v>
      </c>
      <c r="K5170" s="34"/>
      <c r="L5170" s="34" t="s">
        <v>510</v>
      </c>
      <c r="M5170" s="5">
        <v>45197</v>
      </c>
      <c r="N5170" s="2" t="s">
        <v>1407</v>
      </c>
      <c r="O5170" s="2">
        <v>45215</v>
      </c>
      <c r="P5170" s="2"/>
      <c r="Q5170" s="2"/>
      <c r="R5170" s="1"/>
      <c r="S5170" s="45"/>
      <c r="T5170" s="31"/>
    </row>
    <row r="5171" spans="1:20" hidden="1" x14ac:dyDescent="0.25">
      <c r="A5171" s="57">
        <v>31435298</v>
      </c>
      <c r="B5171" s="58">
        <v>45198</v>
      </c>
      <c r="C5171" s="2" t="s">
        <v>1182</v>
      </c>
      <c r="D5171" s="59" t="s">
        <v>849</v>
      </c>
      <c r="E5171" s="34" t="s">
        <v>5</v>
      </c>
      <c r="F5171" s="34">
        <v>132732</v>
      </c>
      <c r="G5171" s="1" t="s">
        <v>422</v>
      </c>
      <c r="H5171" s="46">
        <v>8066.73</v>
      </c>
      <c r="I5171" s="46">
        <v>273.91000000000003</v>
      </c>
      <c r="J5171" s="56">
        <v>300</v>
      </c>
      <c r="K5171" s="34"/>
      <c r="L5171" s="34" t="s">
        <v>659</v>
      </c>
      <c r="M5171" s="5">
        <v>45197</v>
      </c>
      <c r="N5171" s="2" t="s">
        <v>1407</v>
      </c>
      <c r="O5171" s="5">
        <v>45219</v>
      </c>
      <c r="P5171" s="2"/>
      <c r="Q5171" s="2"/>
      <c r="R5171" s="1"/>
      <c r="S5171" s="45"/>
      <c r="T5171" s="31"/>
    </row>
    <row r="5172" spans="1:20" hidden="1" x14ac:dyDescent="0.25">
      <c r="A5172" s="57">
        <v>31295798</v>
      </c>
      <c r="B5172" s="58">
        <v>45198</v>
      </c>
      <c r="C5172" s="2" t="s">
        <v>1182</v>
      </c>
      <c r="D5172" s="59" t="s">
        <v>45</v>
      </c>
      <c r="E5172" s="34" t="s">
        <v>26</v>
      </c>
      <c r="F5172" s="34">
        <v>132733</v>
      </c>
      <c r="G5172" s="1" t="s">
        <v>424</v>
      </c>
      <c r="H5172" s="46">
        <v>11122.97</v>
      </c>
      <c r="I5172" s="86">
        <v>1106.02</v>
      </c>
      <c r="J5172" s="56">
        <v>375</v>
      </c>
      <c r="K5172" s="34"/>
      <c r="L5172" s="34" t="s">
        <v>959</v>
      </c>
      <c r="M5172" s="5">
        <v>45197</v>
      </c>
      <c r="N5172" s="2" t="s">
        <v>1407</v>
      </c>
      <c r="O5172" s="5">
        <v>45222</v>
      </c>
      <c r="P5172" s="2"/>
      <c r="Q5172" s="2"/>
      <c r="R5172" s="1"/>
      <c r="S5172" s="45"/>
      <c r="T5172" s="31"/>
    </row>
    <row r="5173" spans="1:20" hidden="1" x14ac:dyDescent="0.25">
      <c r="A5173" s="57">
        <v>31616898</v>
      </c>
      <c r="B5173" s="58">
        <v>45198</v>
      </c>
      <c r="C5173" s="2" t="s">
        <v>1182</v>
      </c>
      <c r="D5173" s="59" t="s">
        <v>1326</v>
      </c>
      <c r="E5173" s="34" t="s">
        <v>26</v>
      </c>
      <c r="F5173" s="34">
        <v>132735</v>
      </c>
      <c r="G5173" s="1" t="s">
        <v>424</v>
      </c>
      <c r="H5173" s="46">
        <v>11205.37</v>
      </c>
      <c r="I5173" s="86">
        <v>1454.41</v>
      </c>
      <c r="J5173" s="56">
        <v>486</v>
      </c>
      <c r="K5173" s="34"/>
      <c r="L5173" s="34" t="s">
        <v>959</v>
      </c>
      <c r="M5173" s="5">
        <v>45197</v>
      </c>
      <c r="N5173" s="2" t="s">
        <v>1407</v>
      </c>
      <c r="O5173" s="5">
        <v>45226</v>
      </c>
      <c r="P5173" s="2"/>
      <c r="Q5173" s="2"/>
      <c r="R5173" s="1"/>
      <c r="S5173" s="45"/>
      <c r="T5173" s="31"/>
    </row>
    <row r="5174" spans="1:20" hidden="1" x14ac:dyDescent="0.25">
      <c r="A5174" s="57">
        <v>31783098</v>
      </c>
      <c r="B5174" s="58">
        <v>45197</v>
      </c>
      <c r="C5174" s="2" t="s">
        <v>1182</v>
      </c>
      <c r="D5174" s="59" t="s">
        <v>180</v>
      </c>
      <c r="E5174" s="34" t="s">
        <v>66</v>
      </c>
      <c r="F5174" s="34">
        <v>132737</v>
      </c>
      <c r="G5174" s="1" t="s">
        <v>423</v>
      </c>
      <c r="H5174" s="46">
        <v>95600.69</v>
      </c>
      <c r="I5174" s="46">
        <v>8599.3700000000008</v>
      </c>
      <c r="J5174" s="56">
        <v>4655</v>
      </c>
      <c r="K5174" s="34"/>
      <c r="L5174" s="34" t="s">
        <v>61</v>
      </c>
      <c r="M5174" s="5">
        <v>45197</v>
      </c>
      <c r="N5174" s="2" t="s">
        <v>1407</v>
      </c>
      <c r="O5174" s="5" t="str">
        <f>VLOOKUP(F:F,[1]Notas!$A:$G,5,FALSE)</f>
        <v>24/10/2023</v>
      </c>
      <c r="P5174" s="2"/>
      <c r="Q5174" s="2"/>
      <c r="R5174" s="1"/>
      <c r="S5174" s="45"/>
      <c r="T5174" s="31"/>
    </row>
    <row r="5175" spans="1:20" hidden="1" x14ac:dyDescent="0.25">
      <c r="A5175" s="57">
        <v>31397598</v>
      </c>
      <c r="B5175" s="58">
        <v>45197</v>
      </c>
      <c r="C5175" s="2" t="s">
        <v>1182</v>
      </c>
      <c r="D5175" s="59" t="s">
        <v>54</v>
      </c>
      <c r="E5175" s="34" t="s">
        <v>6</v>
      </c>
      <c r="F5175" s="34">
        <v>132738</v>
      </c>
      <c r="G5175" s="1" t="s">
        <v>422</v>
      </c>
      <c r="H5175" s="46">
        <v>9219</v>
      </c>
      <c r="I5175" s="46">
        <v>276.57</v>
      </c>
      <c r="J5175" s="56">
        <v>316</v>
      </c>
      <c r="K5175" s="34"/>
      <c r="L5175" s="34" t="s">
        <v>655</v>
      </c>
      <c r="M5175" s="5">
        <v>45197</v>
      </c>
      <c r="N5175" s="2" t="s">
        <v>1407</v>
      </c>
      <c r="O5175" s="5" t="s">
        <v>1292</v>
      </c>
      <c r="P5175" s="2"/>
      <c r="Q5175" s="2"/>
      <c r="R5175" s="1"/>
      <c r="S5175" s="45"/>
      <c r="T5175" s="31"/>
    </row>
    <row r="5176" spans="1:20" hidden="1" x14ac:dyDescent="0.25">
      <c r="A5176" s="57">
        <v>31651898</v>
      </c>
      <c r="B5176" s="58">
        <v>45198</v>
      </c>
      <c r="C5176" s="2" t="s">
        <v>1182</v>
      </c>
      <c r="D5176" s="59" t="s">
        <v>1214</v>
      </c>
      <c r="E5176" s="34" t="s">
        <v>26</v>
      </c>
      <c r="F5176" s="34">
        <v>132739</v>
      </c>
      <c r="G5176" s="1" t="s">
        <v>424</v>
      </c>
      <c r="H5176" s="46">
        <v>10566.77</v>
      </c>
      <c r="I5176" s="86">
        <v>2385.52</v>
      </c>
      <c r="J5176" s="56">
        <v>446</v>
      </c>
      <c r="K5176" s="34"/>
      <c r="L5176" s="34" t="s">
        <v>959</v>
      </c>
      <c r="M5176" s="5">
        <v>45197</v>
      </c>
      <c r="N5176" s="2" t="s">
        <v>1407</v>
      </c>
      <c r="O5176" s="5">
        <v>45238</v>
      </c>
      <c r="P5176" s="2"/>
      <c r="Q5176" s="2"/>
      <c r="R5176" s="1"/>
      <c r="S5176" s="45"/>
      <c r="T5176" s="31"/>
    </row>
    <row r="5177" spans="1:20" hidden="1" x14ac:dyDescent="0.25">
      <c r="A5177" s="57">
        <v>32063398</v>
      </c>
      <c r="B5177" s="58">
        <v>45197</v>
      </c>
      <c r="C5177" s="2" t="s">
        <v>1182</v>
      </c>
      <c r="D5177" s="59" t="s">
        <v>126</v>
      </c>
      <c r="E5177" s="34" t="s">
        <v>26</v>
      </c>
      <c r="F5177" s="34">
        <v>132740</v>
      </c>
      <c r="G5177" s="1" t="s">
        <v>424</v>
      </c>
      <c r="H5177" s="46">
        <v>14309.51</v>
      </c>
      <c r="I5177" s="86">
        <v>1533.3</v>
      </c>
      <c r="J5177" s="56">
        <v>519</v>
      </c>
      <c r="K5177" s="34"/>
      <c r="L5177" s="34" t="s">
        <v>959</v>
      </c>
      <c r="M5177" s="5">
        <v>45197</v>
      </c>
      <c r="N5177" s="2" t="s">
        <v>1407</v>
      </c>
      <c r="O5177" s="5">
        <v>45219</v>
      </c>
      <c r="P5177" s="2"/>
      <c r="Q5177" s="2"/>
      <c r="R5177" s="1"/>
      <c r="S5177" s="45"/>
      <c r="T5177" s="31"/>
    </row>
    <row r="5178" spans="1:20" hidden="1" x14ac:dyDescent="0.25">
      <c r="A5178" s="57">
        <v>31224198</v>
      </c>
      <c r="B5178" s="58">
        <v>45197</v>
      </c>
      <c r="C5178" s="2" t="s">
        <v>1182</v>
      </c>
      <c r="D5178" s="59" t="s">
        <v>74</v>
      </c>
      <c r="E5178" s="34" t="s">
        <v>5</v>
      </c>
      <c r="F5178" s="34">
        <v>132741</v>
      </c>
      <c r="G5178" s="1" t="s">
        <v>422</v>
      </c>
      <c r="H5178" s="46">
        <v>11449</v>
      </c>
      <c r="I5178" s="46">
        <v>376.33</v>
      </c>
      <c r="J5178" s="56">
        <v>486</v>
      </c>
      <c r="K5178" s="34"/>
      <c r="L5178" s="34" t="s">
        <v>188</v>
      </c>
      <c r="M5178" s="5">
        <v>45197</v>
      </c>
      <c r="N5178" s="2" t="s">
        <v>1408</v>
      </c>
      <c r="O5178" s="5">
        <v>45202</v>
      </c>
      <c r="P5178" s="2"/>
      <c r="Q5178" s="2"/>
      <c r="R5178" s="1"/>
      <c r="S5178" s="45"/>
      <c r="T5178" s="31"/>
    </row>
    <row r="5179" spans="1:20" hidden="1" x14ac:dyDescent="0.25">
      <c r="A5179" s="57">
        <v>31647998</v>
      </c>
      <c r="B5179" s="58">
        <v>45197</v>
      </c>
      <c r="C5179" s="2" t="s">
        <v>1182</v>
      </c>
      <c r="D5179" s="59" t="s">
        <v>129</v>
      </c>
      <c r="E5179" s="34" t="s">
        <v>26</v>
      </c>
      <c r="F5179" s="34">
        <v>132742</v>
      </c>
      <c r="G5179" s="1" t="s">
        <v>424</v>
      </c>
      <c r="H5179" s="46">
        <v>8980.57</v>
      </c>
      <c r="I5179" s="86">
        <v>1009.47</v>
      </c>
      <c r="J5179" s="56">
        <v>342</v>
      </c>
      <c r="K5179" s="34"/>
      <c r="L5179" s="34" t="s">
        <v>959</v>
      </c>
      <c r="M5179" s="5">
        <v>45197</v>
      </c>
      <c r="N5179" s="2" t="s">
        <v>1407</v>
      </c>
      <c r="O5179" s="5">
        <v>45217</v>
      </c>
      <c r="P5179" s="2"/>
      <c r="Q5179" s="2"/>
      <c r="R5179" s="1"/>
      <c r="S5179" s="45"/>
      <c r="T5179" s="31"/>
    </row>
    <row r="5180" spans="1:20" hidden="1" x14ac:dyDescent="0.25">
      <c r="A5180" s="57">
        <v>31725098</v>
      </c>
      <c r="B5180" s="58">
        <v>45198</v>
      </c>
      <c r="C5180" s="2" t="s">
        <v>1182</v>
      </c>
      <c r="D5180" s="59" t="s">
        <v>356</v>
      </c>
      <c r="E5180" s="34" t="s">
        <v>28</v>
      </c>
      <c r="F5180" s="34">
        <v>132743</v>
      </c>
      <c r="G5180" s="1" t="s">
        <v>425</v>
      </c>
      <c r="H5180" s="46">
        <v>9400</v>
      </c>
      <c r="I5180" s="86">
        <v>417.51</v>
      </c>
      <c r="J5180" s="56">
        <v>236</v>
      </c>
      <c r="K5180" s="34"/>
      <c r="L5180" s="34" t="s">
        <v>959</v>
      </c>
      <c r="M5180" s="5">
        <v>45197</v>
      </c>
      <c r="N5180" s="2" t="s">
        <v>1407</v>
      </c>
      <c r="O5180" s="5">
        <v>45217</v>
      </c>
      <c r="P5180" s="2"/>
      <c r="Q5180" s="2"/>
      <c r="R5180" s="1"/>
      <c r="S5180" s="45"/>
      <c r="T5180" s="31"/>
    </row>
    <row r="5181" spans="1:20" hidden="1" x14ac:dyDescent="0.25">
      <c r="A5181" s="57">
        <v>31706698</v>
      </c>
      <c r="B5181" s="58">
        <v>45197</v>
      </c>
      <c r="C5181" s="2" t="s">
        <v>1182</v>
      </c>
      <c r="D5181" s="59" t="s">
        <v>1127</v>
      </c>
      <c r="E5181" s="34" t="s">
        <v>55</v>
      </c>
      <c r="F5181" s="34">
        <v>132744</v>
      </c>
      <c r="G5181" s="1" t="s">
        <v>426</v>
      </c>
      <c r="H5181" s="46">
        <v>5638.9</v>
      </c>
      <c r="I5181" s="46">
        <v>558.30999999999995</v>
      </c>
      <c r="J5181" s="56">
        <v>195</v>
      </c>
      <c r="K5181" s="34"/>
      <c r="L5181" s="34" t="s">
        <v>52</v>
      </c>
      <c r="M5181" s="5">
        <v>45197</v>
      </c>
      <c r="N5181" s="2" t="s">
        <v>1407</v>
      </c>
      <c r="O5181" s="5">
        <v>45216</v>
      </c>
      <c r="P5181" s="2"/>
      <c r="Q5181" s="2"/>
      <c r="R5181" s="1"/>
      <c r="S5181" s="45"/>
      <c r="T5181" s="31"/>
    </row>
    <row r="5182" spans="1:20" hidden="1" x14ac:dyDescent="0.25">
      <c r="A5182" s="57">
        <v>31770698</v>
      </c>
      <c r="B5182" s="58">
        <v>45197</v>
      </c>
      <c r="C5182" s="2" t="s">
        <v>1182</v>
      </c>
      <c r="D5182" s="59" t="s">
        <v>47</v>
      </c>
      <c r="E5182" s="34" t="s">
        <v>30</v>
      </c>
      <c r="F5182" s="34">
        <v>132745</v>
      </c>
      <c r="G5182" s="1" t="s">
        <v>425</v>
      </c>
      <c r="H5182" s="46">
        <v>10259</v>
      </c>
      <c r="I5182" s="86">
        <v>786.24</v>
      </c>
      <c r="J5182" s="56">
        <v>446</v>
      </c>
      <c r="K5182" s="34"/>
      <c r="L5182" s="34" t="s">
        <v>959</v>
      </c>
      <c r="M5182" s="5">
        <v>45197</v>
      </c>
      <c r="N5182" s="2" t="s">
        <v>1407</v>
      </c>
      <c r="O5182" s="5">
        <v>45217</v>
      </c>
      <c r="P5182" s="2"/>
      <c r="Q5182" s="2"/>
      <c r="R5182" s="1"/>
      <c r="S5182" s="45"/>
      <c r="T5182" s="31"/>
    </row>
    <row r="5183" spans="1:20" hidden="1" x14ac:dyDescent="0.25">
      <c r="A5183" s="57">
        <v>31193498</v>
      </c>
      <c r="B5183" s="58">
        <v>45198</v>
      </c>
      <c r="C5183" s="2" t="s">
        <v>1182</v>
      </c>
      <c r="D5183" s="59" t="s">
        <v>1227</v>
      </c>
      <c r="E5183" s="34" t="s">
        <v>30</v>
      </c>
      <c r="F5183" s="34">
        <v>132746</v>
      </c>
      <c r="G5183" s="1" t="s">
        <v>425</v>
      </c>
      <c r="H5183" s="46">
        <v>10259</v>
      </c>
      <c r="I5183" s="86">
        <v>783.16</v>
      </c>
      <c r="J5183" s="56">
        <v>444</v>
      </c>
      <c r="K5183" s="34"/>
      <c r="L5183" s="34" t="s">
        <v>959</v>
      </c>
      <c r="M5183" s="5">
        <v>45197</v>
      </c>
      <c r="N5183" s="2" t="s">
        <v>1407</v>
      </c>
      <c r="O5183" s="5">
        <v>45223</v>
      </c>
      <c r="P5183" s="2"/>
      <c r="Q5183" s="2"/>
      <c r="R5183" s="1"/>
      <c r="S5183" s="45"/>
      <c r="T5183" s="31"/>
    </row>
    <row r="5184" spans="1:20" hidden="1" x14ac:dyDescent="0.25">
      <c r="A5184" s="57">
        <v>32208298</v>
      </c>
      <c r="B5184" s="58">
        <v>45198</v>
      </c>
      <c r="C5184" s="2" t="s">
        <v>1182</v>
      </c>
      <c r="D5184" s="59" t="s">
        <v>4</v>
      </c>
      <c r="E5184" s="34" t="s">
        <v>5</v>
      </c>
      <c r="F5184" s="34">
        <v>132748</v>
      </c>
      <c r="G5184" s="1" t="s">
        <v>422</v>
      </c>
      <c r="H5184" s="46">
        <v>27730.39</v>
      </c>
      <c r="I5184" s="46">
        <v>952.65</v>
      </c>
      <c r="J5184" s="56">
        <v>1068</v>
      </c>
      <c r="K5184" s="34"/>
      <c r="L5184" s="34" t="s">
        <v>659</v>
      </c>
      <c r="M5184" s="5">
        <v>45197</v>
      </c>
      <c r="N5184" s="2" t="s">
        <v>1408</v>
      </c>
      <c r="O5184" s="5">
        <v>45205</v>
      </c>
      <c r="P5184" s="2"/>
      <c r="Q5184" s="2"/>
      <c r="R5184" s="1"/>
      <c r="S5184" s="45"/>
      <c r="T5184" s="31"/>
    </row>
    <row r="5185" spans="1:20" hidden="1" x14ac:dyDescent="0.25">
      <c r="A5185" s="57">
        <v>31778298</v>
      </c>
      <c r="B5185" s="58">
        <v>45198</v>
      </c>
      <c r="C5185" s="2" t="s">
        <v>1182</v>
      </c>
      <c r="D5185" s="59" t="s">
        <v>748</v>
      </c>
      <c r="E5185" s="34" t="s">
        <v>30</v>
      </c>
      <c r="F5185" s="34">
        <v>132750</v>
      </c>
      <c r="G5185" s="1" t="s">
        <v>425</v>
      </c>
      <c r="H5185" s="46">
        <v>10879</v>
      </c>
      <c r="I5185" s="86">
        <v>1594.49</v>
      </c>
      <c r="J5185" s="56">
        <v>484</v>
      </c>
      <c r="K5185" s="34"/>
      <c r="L5185" s="34" t="s">
        <v>959</v>
      </c>
      <c r="M5185" s="5">
        <v>45197</v>
      </c>
      <c r="N5185" s="2" t="s">
        <v>1407</v>
      </c>
      <c r="O5185" s="5">
        <v>45218</v>
      </c>
      <c r="P5185" s="2"/>
      <c r="Q5185" s="2"/>
      <c r="R5185" s="1"/>
      <c r="S5185" s="45"/>
      <c r="T5185" s="31"/>
    </row>
    <row r="5186" spans="1:20" hidden="1" x14ac:dyDescent="0.25">
      <c r="A5186" s="57">
        <v>30342498</v>
      </c>
      <c r="B5186" s="58">
        <v>45198</v>
      </c>
      <c r="C5186" s="2" t="s">
        <v>1182</v>
      </c>
      <c r="D5186" s="59" t="s">
        <v>892</v>
      </c>
      <c r="E5186" s="34" t="s">
        <v>143</v>
      </c>
      <c r="F5186" s="34">
        <v>132751</v>
      </c>
      <c r="G5186" s="1" t="s">
        <v>424</v>
      </c>
      <c r="H5186" s="46">
        <v>27057.74</v>
      </c>
      <c r="I5186" s="86">
        <v>3113.47</v>
      </c>
      <c r="J5186" s="56">
        <v>1014</v>
      </c>
      <c r="K5186" s="34"/>
      <c r="L5186" s="34" t="s">
        <v>959</v>
      </c>
      <c r="M5186" s="5">
        <v>45197</v>
      </c>
      <c r="N5186" s="2" t="s">
        <v>1407</v>
      </c>
      <c r="O5186" s="5">
        <v>45222</v>
      </c>
      <c r="P5186" s="2"/>
      <c r="Q5186" s="2"/>
      <c r="R5186" s="1"/>
      <c r="S5186" s="45"/>
      <c r="T5186" s="31"/>
    </row>
    <row r="5187" spans="1:20" hidden="1" x14ac:dyDescent="0.25">
      <c r="A5187" s="57">
        <v>31322498</v>
      </c>
      <c r="B5187" s="58">
        <v>45198</v>
      </c>
      <c r="C5187" s="2" t="s">
        <v>1182</v>
      </c>
      <c r="D5187" s="59" t="s">
        <v>34</v>
      </c>
      <c r="E5187" s="34" t="s">
        <v>28</v>
      </c>
      <c r="F5187" s="34">
        <v>132752</v>
      </c>
      <c r="G5187" s="1" t="s">
        <v>425</v>
      </c>
      <c r="H5187" s="46">
        <v>12059</v>
      </c>
      <c r="I5187" s="86">
        <v>556.65</v>
      </c>
      <c r="J5187" s="56">
        <v>436</v>
      </c>
      <c r="K5187" s="34"/>
      <c r="L5187" s="34" t="s">
        <v>959</v>
      </c>
      <c r="M5187" s="5">
        <v>45197</v>
      </c>
      <c r="N5187" s="2" t="s">
        <v>1407</v>
      </c>
      <c r="O5187" s="5">
        <v>45217</v>
      </c>
      <c r="P5187" s="2"/>
      <c r="Q5187" s="2"/>
      <c r="R5187" s="1"/>
      <c r="S5187" s="45"/>
      <c r="T5187" s="31"/>
    </row>
    <row r="5188" spans="1:20" hidden="1" x14ac:dyDescent="0.25">
      <c r="A5188" s="57">
        <v>31233698</v>
      </c>
      <c r="B5188" s="58">
        <v>45198</v>
      </c>
      <c r="C5188" s="2" t="s">
        <v>1182</v>
      </c>
      <c r="D5188" s="59" t="s">
        <v>267</v>
      </c>
      <c r="E5188" s="34" t="s">
        <v>26</v>
      </c>
      <c r="F5188" s="34">
        <v>132753</v>
      </c>
      <c r="G5188" s="1" t="s">
        <v>424</v>
      </c>
      <c r="H5188" s="46">
        <v>9784.5</v>
      </c>
      <c r="I5188" s="86">
        <v>1209.5899999999999</v>
      </c>
      <c r="J5188" s="56">
        <v>410</v>
      </c>
      <c r="K5188" s="34"/>
      <c r="L5188" s="34" t="s">
        <v>959</v>
      </c>
      <c r="M5188" s="5">
        <v>45197</v>
      </c>
      <c r="N5188" s="2" t="s">
        <v>1407</v>
      </c>
      <c r="O5188" s="5">
        <v>45219</v>
      </c>
      <c r="P5188" s="2"/>
      <c r="Q5188" s="2"/>
      <c r="R5188" s="1"/>
      <c r="S5188" s="45"/>
      <c r="T5188" s="31"/>
    </row>
    <row r="5189" spans="1:20" hidden="1" x14ac:dyDescent="0.25">
      <c r="A5189" s="57">
        <v>31458898</v>
      </c>
      <c r="B5189" s="58">
        <v>45198</v>
      </c>
      <c r="C5189" s="2" t="s">
        <v>1182</v>
      </c>
      <c r="D5189" s="59" t="s">
        <v>1374</v>
      </c>
      <c r="E5189" s="34" t="s">
        <v>26</v>
      </c>
      <c r="F5189" s="34">
        <v>132754</v>
      </c>
      <c r="G5189" s="1" t="s">
        <v>424</v>
      </c>
      <c r="H5189" s="46">
        <v>24606.49</v>
      </c>
      <c r="I5189" s="86">
        <v>4946.1099999999997</v>
      </c>
      <c r="J5189" s="56">
        <v>936</v>
      </c>
      <c r="K5189" s="34"/>
      <c r="L5189" s="34" t="s">
        <v>959</v>
      </c>
      <c r="M5189" s="5">
        <v>45197</v>
      </c>
      <c r="N5189" s="2" t="s">
        <v>1407</v>
      </c>
      <c r="O5189" s="5">
        <v>45240</v>
      </c>
      <c r="P5189" s="2"/>
      <c r="Q5189" s="2"/>
      <c r="R5189" s="1"/>
      <c r="S5189" s="45"/>
      <c r="T5189" s="31"/>
    </row>
    <row r="5190" spans="1:20" hidden="1" x14ac:dyDescent="0.25">
      <c r="A5190" s="57">
        <v>31454898</v>
      </c>
      <c r="B5190" s="58">
        <v>45198</v>
      </c>
      <c r="C5190" s="2" t="s">
        <v>1182</v>
      </c>
      <c r="D5190" s="59" t="s">
        <v>35</v>
      </c>
      <c r="E5190" s="34" t="s">
        <v>26</v>
      </c>
      <c r="F5190" s="34">
        <v>132755</v>
      </c>
      <c r="G5190" s="1" t="s">
        <v>424</v>
      </c>
      <c r="H5190" s="46">
        <v>18000</v>
      </c>
      <c r="I5190" s="86">
        <v>1542.5</v>
      </c>
      <c r="J5190" s="56">
        <v>658</v>
      </c>
      <c r="K5190" s="34"/>
      <c r="L5190" s="34" t="s">
        <v>959</v>
      </c>
      <c r="M5190" s="5">
        <v>45197</v>
      </c>
      <c r="N5190" s="2" t="s">
        <v>1407</v>
      </c>
      <c r="O5190" s="5">
        <v>45217</v>
      </c>
      <c r="P5190" s="2"/>
      <c r="Q5190" s="2"/>
      <c r="R5190" s="1"/>
      <c r="S5190" s="45"/>
      <c r="T5190" s="31"/>
    </row>
    <row r="5191" spans="1:20" hidden="1" x14ac:dyDescent="0.25">
      <c r="A5191" s="57">
        <v>31682098</v>
      </c>
      <c r="B5191" s="58">
        <v>45198</v>
      </c>
      <c r="C5191" s="2" t="s">
        <v>1182</v>
      </c>
      <c r="D5191" s="59" t="s">
        <v>359</v>
      </c>
      <c r="E5191" s="34" t="s">
        <v>26</v>
      </c>
      <c r="F5191" s="34">
        <v>132757</v>
      </c>
      <c r="G5191" s="1" t="s">
        <v>424</v>
      </c>
      <c r="H5191" s="46">
        <v>12420.77</v>
      </c>
      <c r="I5191" s="86">
        <v>1332.17</v>
      </c>
      <c r="J5191" s="56">
        <v>452</v>
      </c>
      <c r="K5191" s="34"/>
      <c r="L5191" s="34" t="s">
        <v>959</v>
      </c>
      <c r="M5191" s="5">
        <v>45197</v>
      </c>
      <c r="N5191" s="2" t="s">
        <v>1407</v>
      </c>
      <c r="O5191" s="5">
        <v>45218</v>
      </c>
      <c r="P5191" s="2"/>
      <c r="Q5191" s="2"/>
      <c r="R5191" s="1"/>
      <c r="S5191" s="45"/>
      <c r="T5191" s="31"/>
    </row>
    <row r="5192" spans="1:20" hidden="1" x14ac:dyDescent="0.25">
      <c r="A5192" s="57">
        <v>31725298</v>
      </c>
      <c r="B5192" s="58">
        <v>45198</v>
      </c>
      <c r="C5192" s="2" t="s">
        <v>1182</v>
      </c>
      <c r="D5192" s="59" t="s">
        <v>99</v>
      </c>
      <c r="E5192" s="34" t="s">
        <v>16</v>
      </c>
      <c r="F5192" s="34">
        <v>132758</v>
      </c>
      <c r="G5192" s="1" t="s">
        <v>423</v>
      </c>
      <c r="H5192" s="46">
        <v>25933.79</v>
      </c>
      <c r="I5192" s="46">
        <v>1816.5</v>
      </c>
      <c r="J5192" s="56">
        <v>1211</v>
      </c>
      <c r="K5192" s="34"/>
      <c r="L5192" s="34" t="s">
        <v>510</v>
      </c>
      <c r="M5192" s="5">
        <v>45197</v>
      </c>
      <c r="N5192" s="2" t="s">
        <v>1407</v>
      </c>
      <c r="O5192" s="2">
        <v>45218</v>
      </c>
      <c r="P5192" s="2"/>
      <c r="Q5192" s="2"/>
      <c r="R5192" s="1"/>
      <c r="S5192" s="45"/>
      <c r="T5192" s="31"/>
    </row>
    <row r="5193" spans="1:20" hidden="1" x14ac:dyDescent="0.25">
      <c r="A5193" s="57">
        <v>31616298</v>
      </c>
      <c r="B5193" s="58">
        <v>45198</v>
      </c>
      <c r="C5193" s="2" t="s">
        <v>1182</v>
      </c>
      <c r="D5193" s="59" t="s">
        <v>95</v>
      </c>
      <c r="E5193" s="34" t="s">
        <v>30</v>
      </c>
      <c r="F5193" s="34">
        <v>132760</v>
      </c>
      <c r="G5193" s="1" t="s">
        <v>425</v>
      </c>
      <c r="H5193" s="46">
        <v>10259</v>
      </c>
      <c r="I5193" s="86">
        <v>783.16</v>
      </c>
      <c r="J5193" s="56">
        <v>444</v>
      </c>
      <c r="K5193" s="34"/>
      <c r="L5193" s="34" t="s">
        <v>959</v>
      </c>
      <c r="M5193" s="5">
        <v>45197</v>
      </c>
      <c r="N5193" s="2" t="s">
        <v>1407</v>
      </c>
      <c r="O5193" s="5">
        <v>45216</v>
      </c>
      <c r="P5193" s="2"/>
      <c r="Q5193" s="2"/>
      <c r="R5193" s="1"/>
      <c r="S5193" s="45"/>
      <c r="T5193" s="31"/>
    </row>
    <row r="5194" spans="1:20" hidden="1" x14ac:dyDescent="0.25">
      <c r="A5194" s="57">
        <v>31300898</v>
      </c>
      <c r="B5194" s="58">
        <v>45198</v>
      </c>
      <c r="C5194" s="2" t="s">
        <v>1182</v>
      </c>
      <c r="D5194" s="59" t="s">
        <v>652</v>
      </c>
      <c r="E5194" s="34" t="s">
        <v>26</v>
      </c>
      <c r="F5194" s="34">
        <v>132761</v>
      </c>
      <c r="G5194" s="1" t="s">
        <v>424</v>
      </c>
      <c r="H5194" s="46">
        <v>13327.17</v>
      </c>
      <c r="I5194" s="86">
        <v>1713.85</v>
      </c>
      <c r="J5194" s="56">
        <v>587</v>
      </c>
      <c r="K5194" s="34"/>
      <c r="L5194" s="34" t="s">
        <v>959</v>
      </c>
      <c r="M5194" s="5">
        <v>45197</v>
      </c>
      <c r="N5194" s="2" t="s">
        <v>1407</v>
      </c>
      <c r="O5194" s="5">
        <v>45218</v>
      </c>
      <c r="P5194" s="2"/>
      <c r="Q5194" s="2"/>
      <c r="R5194" s="1"/>
      <c r="S5194" s="45"/>
      <c r="T5194" s="31"/>
    </row>
    <row r="5195" spans="1:20" hidden="1" x14ac:dyDescent="0.25">
      <c r="A5195" s="57">
        <v>31853798</v>
      </c>
      <c r="B5195" s="58">
        <v>45198</v>
      </c>
      <c r="C5195" s="2" t="s">
        <v>1182</v>
      </c>
      <c r="D5195" s="59" t="s">
        <v>876</v>
      </c>
      <c r="E5195" s="34" t="s">
        <v>26</v>
      </c>
      <c r="F5195" s="34">
        <v>132762</v>
      </c>
      <c r="G5195" s="1" t="s">
        <v>424</v>
      </c>
      <c r="H5195" s="46">
        <v>10566.77</v>
      </c>
      <c r="I5195" s="86">
        <v>1309.6300000000001</v>
      </c>
      <c r="J5195" s="56">
        <v>446</v>
      </c>
      <c r="K5195" s="34"/>
      <c r="L5195" s="34" t="s">
        <v>959</v>
      </c>
      <c r="M5195" s="5">
        <v>45197</v>
      </c>
      <c r="N5195" s="2" t="s">
        <v>1407</v>
      </c>
      <c r="O5195" s="5">
        <v>45219</v>
      </c>
      <c r="P5195" s="2"/>
      <c r="Q5195" s="2"/>
      <c r="R5195" s="1"/>
      <c r="S5195" s="45"/>
      <c r="T5195" s="31"/>
    </row>
    <row r="5196" spans="1:20" hidden="1" x14ac:dyDescent="0.25">
      <c r="A5196" s="57">
        <v>31870098</v>
      </c>
      <c r="B5196" s="58">
        <v>45198</v>
      </c>
      <c r="C5196" s="2" t="s">
        <v>1182</v>
      </c>
      <c r="D5196" s="59" t="s">
        <v>35</v>
      </c>
      <c r="E5196" s="34" t="s">
        <v>26</v>
      </c>
      <c r="F5196" s="34">
        <v>132763</v>
      </c>
      <c r="G5196" s="1" t="s">
        <v>424</v>
      </c>
      <c r="H5196" s="46">
        <v>10566.77</v>
      </c>
      <c r="I5196" s="86">
        <v>1043.4000000000001</v>
      </c>
      <c r="J5196" s="56">
        <v>446</v>
      </c>
      <c r="K5196" s="34"/>
      <c r="L5196" s="34" t="s">
        <v>959</v>
      </c>
      <c r="M5196" s="5">
        <v>45197</v>
      </c>
      <c r="N5196" s="2" t="s">
        <v>1407</v>
      </c>
      <c r="O5196" s="5">
        <v>45218</v>
      </c>
      <c r="P5196" s="2"/>
      <c r="Q5196" s="2"/>
      <c r="R5196" s="1"/>
      <c r="S5196" s="45"/>
      <c r="T5196" s="31"/>
    </row>
    <row r="5197" spans="1:20" hidden="1" x14ac:dyDescent="0.25">
      <c r="A5197" s="57">
        <v>31707398</v>
      </c>
      <c r="B5197" s="58">
        <v>45198</v>
      </c>
      <c r="C5197" s="2" t="s">
        <v>1182</v>
      </c>
      <c r="D5197" s="59" t="s">
        <v>443</v>
      </c>
      <c r="E5197" s="34" t="s">
        <v>28</v>
      </c>
      <c r="F5197" s="34">
        <v>132764</v>
      </c>
      <c r="G5197" s="1" t="s">
        <v>425</v>
      </c>
      <c r="H5197" s="46">
        <v>16501</v>
      </c>
      <c r="I5197" s="86">
        <v>1150.78</v>
      </c>
      <c r="J5197" s="56">
        <v>683</v>
      </c>
      <c r="K5197" s="34"/>
      <c r="L5197" s="34" t="s">
        <v>959</v>
      </c>
      <c r="M5197" s="5">
        <v>45197</v>
      </c>
      <c r="N5197" s="2" t="s">
        <v>1407</v>
      </c>
      <c r="O5197" s="5">
        <v>45217</v>
      </c>
      <c r="P5197" s="2"/>
      <c r="Q5197" s="2"/>
      <c r="R5197" s="1"/>
      <c r="S5197" s="45"/>
      <c r="T5197" s="31"/>
    </row>
    <row r="5198" spans="1:20" hidden="1" x14ac:dyDescent="0.25">
      <c r="A5198" s="57">
        <v>31476298</v>
      </c>
      <c r="B5198" s="58">
        <v>45198</v>
      </c>
      <c r="C5198" s="2" t="s">
        <v>1182</v>
      </c>
      <c r="D5198" s="59" t="s">
        <v>35</v>
      </c>
      <c r="E5198" s="34" t="s">
        <v>26</v>
      </c>
      <c r="F5198" s="34">
        <v>132767</v>
      </c>
      <c r="G5198" s="1" t="s">
        <v>424</v>
      </c>
      <c r="H5198" s="46">
        <v>6659</v>
      </c>
      <c r="I5198" s="86">
        <v>615.33000000000004</v>
      </c>
      <c r="J5198" s="56">
        <v>262</v>
      </c>
      <c r="K5198" s="34"/>
      <c r="L5198" s="34" t="s">
        <v>959</v>
      </c>
      <c r="M5198" s="5">
        <v>45197</v>
      </c>
      <c r="N5198" s="2" t="s">
        <v>1407</v>
      </c>
      <c r="O5198" s="5">
        <v>45216</v>
      </c>
      <c r="P5198" s="2"/>
      <c r="Q5198" s="2"/>
      <c r="R5198" s="1"/>
      <c r="S5198" s="45"/>
      <c r="T5198" s="31"/>
    </row>
    <row r="5199" spans="1:20" hidden="1" x14ac:dyDescent="0.25">
      <c r="A5199" s="57">
        <v>31618998</v>
      </c>
      <c r="B5199" s="58">
        <v>45197</v>
      </c>
      <c r="C5199" s="2" t="s">
        <v>1182</v>
      </c>
      <c r="D5199" s="59" t="s">
        <v>294</v>
      </c>
      <c r="E5199" s="34" t="s">
        <v>6</v>
      </c>
      <c r="F5199" s="34">
        <v>132768</v>
      </c>
      <c r="G5199" s="1" t="s">
        <v>422</v>
      </c>
      <c r="H5199" s="46">
        <v>5500</v>
      </c>
      <c r="I5199" s="46">
        <v>250</v>
      </c>
      <c r="J5199" s="56">
        <v>226</v>
      </c>
      <c r="K5199" s="34"/>
      <c r="L5199" s="34" t="s">
        <v>655</v>
      </c>
      <c r="M5199" s="5">
        <v>45197</v>
      </c>
      <c r="N5199" s="2" t="s">
        <v>1407</v>
      </c>
      <c r="O5199" s="5" t="s">
        <v>1292</v>
      </c>
      <c r="P5199" s="2"/>
      <c r="Q5199" s="2"/>
      <c r="R5199" s="1"/>
      <c r="S5199" s="45"/>
      <c r="T5199" s="31"/>
    </row>
    <row r="5200" spans="1:20" hidden="1" x14ac:dyDescent="0.25">
      <c r="A5200" s="57">
        <v>31550998</v>
      </c>
      <c r="B5200" s="58">
        <v>45197</v>
      </c>
      <c r="C5200" s="2" t="s">
        <v>1182</v>
      </c>
      <c r="D5200" s="59" t="s">
        <v>1220</v>
      </c>
      <c r="E5200" s="34" t="s">
        <v>6</v>
      </c>
      <c r="F5200" s="34">
        <v>132770</v>
      </c>
      <c r="G5200" s="1" t="s">
        <v>422</v>
      </c>
      <c r="H5200" s="46">
        <v>5994</v>
      </c>
      <c r="I5200" s="46">
        <v>250</v>
      </c>
      <c r="J5200" s="56">
        <v>198</v>
      </c>
      <c r="K5200" s="34"/>
      <c r="L5200" s="34" t="s">
        <v>655</v>
      </c>
      <c r="M5200" s="5">
        <v>45197</v>
      </c>
      <c r="N5200" s="2" t="s">
        <v>1407</v>
      </c>
      <c r="O5200" s="5" t="s">
        <v>1292</v>
      </c>
      <c r="P5200" s="2"/>
      <c r="Q5200" s="2"/>
      <c r="R5200" s="1"/>
      <c r="S5200" s="45"/>
      <c r="T5200" s="31"/>
    </row>
    <row r="5201" spans="1:20" hidden="1" x14ac:dyDescent="0.25">
      <c r="A5201" s="57">
        <v>31837898</v>
      </c>
      <c r="B5201" s="58">
        <v>45198</v>
      </c>
      <c r="C5201" s="2" t="s">
        <v>1182</v>
      </c>
      <c r="D5201" s="59" t="s">
        <v>915</v>
      </c>
      <c r="E5201" s="34" t="s">
        <v>30</v>
      </c>
      <c r="F5201" s="34">
        <v>132772</v>
      </c>
      <c r="G5201" s="1" t="s">
        <v>425</v>
      </c>
      <c r="H5201" s="46">
        <v>14609</v>
      </c>
      <c r="I5201" s="86">
        <v>2212.88</v>
      </c>
      <c r="J5201" s="56">
        <v>672</v>
      </c>
      <c r="K5201" s="34"/>
      <c r="L5201" s="34" t="s">
        <v>959</v>
      </c>
      <c r="M5201" s="5">
        <v>45197</v>
      </c>
      <c r="N5201" s="2" t="s">
        <v>1407</v>
      </c>
      <c r="O5201" s="5">
        <v>45237</v>
      </c>
      <c r="P5201" s="2"/>
      <c r="Q5201" s="2"/>
      <c r="R5201" s="1"/>
      <c r="S5201" s="45"/>
      <c r="T5201" s="31"/>
    </row>
    <row r="5202" spans="1:20" hidden="1" x14ac:dyDescent="0.25">
      <c r="A5202" s="57">
        <v>32006898</v>
      </c>
      <c r="B5202" s="58">
        <v>45198</v>
      </c>
      <c r="C5202" s="2" t="s">
        <v>1182</v>
      </c>
      <c r="D5202" s="59" t="s">
        <v>145</v>
      </c>
      <c r="E5202" s="34" t="s">
        <v>30</v>
      </c>
      <c r="F5202" s="34">
        <v>132773</v>
      </c>
      <c r="G5202" s="1" t="s">
        <v>425</v>
      </c>
      <c r="H5202" s="46">
        <v>7791</v>
      </c>
      <c r="I5202" s="86">
        <v>465.58</v>
      </c>
      <c r="J5202" s="56">
        <v>260</v>
      </c>
      <c r="K5202" s="34"/>
      <c r="L5202" s="34" t="s">
        <v>959</v>
      </c>
      <c r="M5202" s="5">
        <v>45197</v>
      </c>
      <c r="N5202" s="2" t="s">
        <v>1407</v>
      </c>
      <c r="O5202" s="5">
        <v>45223</v>
      </c>
      <c r="P5202" s="2"/>
      <c r="Q5202" s="2"/>
      <c r="R5202" s="1"/>
      <c r="S5202" s="45"/>
      <c r="T5202" s="31"/>
    </row>
    <row r="5203" spans="1:20" hidden="1" x14ac:dyDescent="0.25">
      <c r="A5203" s="57">
        <v>31987598</v>
      </c>
      <c r="B5203" s="58">
        <v>45198</v>
      </c>
      <c r="C5203" s="2" t="s">
        <v>1182</v>
      </c>
      <c r="D5203" s="59" t="s">
        <v>126</v>
      </c>
      <c r="E5203" s="34" t="s">
        <v>26</v>
      </c>
      <c r="F5203" s="34">
        <v>132791</v>
      </c>
      <c r="G5203" s="1" t="s">
        <v>424</v>
      </c>
      <c r="H5203" s="46">
        <v>11000</v>
      </c>
      <c r="I5203" s="86">
        <v>970.38</v>
      </c>
      <c r="J5203" s="56">
        <v>325</v>
      </c>
      <c r="K5203" s="34"/>
      <c r="L5203" s="34" t="s">
        <v>959</v>
      </c>
      <c r="M5203" s="5">
        <v>45197</v>
      </c>
      <c r="N5203" s="2" t="s">
        <v>1407</v>
      </c>
      <c r="O5203" s="5">
        <v>45222</v>
      </c>
      <c r="P5203" s="2"/>
      <c r="Q5203" s="2"/>
      <c r="R5203" s="1"/>
      <c r="S5203" s="45"/>
      <c r="T5203" s="31"/>
    </row>
    <row r="5204" spans="1:20" hidden="1" x14ac:dyDescent="0.25">
      <c r="A5204" s="57">
        <v>31761898</v>
      </c>
      <c r="B5204" s="58">
        <v>45198</v>
      </c>
      <c r="C5204" s="2" t="s">
        <v>1182</v>
      </c>
      <c r="D5204" s="59" t="s">
        <v>752</v>
      </c>
      <c r="E5204" s="34" t="s">
        <v>5</v>
      </c>
      <c r="F5204" s="34">
        <v>132792</v>
      </c>
      <c r="G5204" s="1" t="s">
        <v>422</v>
      </c>
      <c r="H5204" s="46">
        <v>5300</v>
      </c>
      <c r="I5204" s="46">
        <v>181.14</v>
      </c>
      <c r="J5204" s="56">
        <v>201</v>
      </c>
      <c r="K5204" s="34"/>
      <c r="L5204" s="34" t="s">
        <v>659</v>
      </c>
      <c r="M5204" s="5">
        <v>45197</v>
      </c>
      <c r="N5204" s="2" t="s">
        <v>1408</v>
      </c>
      <c r="O5204" s="5">
        <v>45204</v>
      </c>
      <c r="P5204" s="2"/>
      <c r="Q5204" s="2"/>
      <c r="R5204" s="1"/>
      <c r="S5204" s="45"/>
      <c r="T5204" s="31"/>
    </row>
    <row r="5205" spans="1:20" hidden="1" x14ac:dyDescent="0.25">
      <c r="A5205" s="57">
        <v>31219598</v>
      </c>
      <c r="B5205" s="58">
        <v>45197</v>
      </c>
      <c r="C5205" s="2" t="s">
        <v>1182</v>
      </c>
      <c r="D5205" s="59" t="s">
        <v>255</v>
      </c>
      <c r="E5205" s="34" t="s">
        <v>6</v>
      </c>
      <c r="F5205" s="34">
        <v>132793</v>
      </c>
      <c r="G5205" s="1" t="s">
        <v>422</v>
      </c>
      <c r="H5205" s="46">
        <v>9219</v>
      </c>
      <c r="I5205" s="46">
        <v>258.13</v>
      </c>
      <c r="J5205" s="56">
        <v>315</v>
      </c>
      <c r="K5205" s="34"/>
      <c r="L5205" s="34" t="s">
        <v>655</v>
      </c>
      <c r="M5205" s="5">
        <v>45197</v>
      </c>
      <c r="N5205" s="2" t="s">
        <v>1407</v>
      </c>
      <c r="O5205" s="5" t="s">
        <v>1306</v>
      </c>
      <c r="P5205" s="2"/>
      <c r="Q5205" s="2"/>
      <c r="R5205" s="1"/>
      <c r="S5205" s="45"/>
      <c r="T5205" s="31"/>
    </row>
    <row r="5206" spans="1:20" hidden="1" x14ac:dyDescent="0.25">
      <c r="A5206" s="57">
        <v>31880698</v>
      </c>
      <c r="B5206" s="58">
        <v>45197</v>
      </c>
      <c r="C5206" s="2" t="s">
        <v>1182</v>
      </c>
      <c r="D5206" s="59" t="s">
        <v>352</v>
      </c>
      <c r="E5206" s="34" t="s">
        <v>6</v>
      </c>
      <c r="F5206" s="34">
        <v>132795</v>
      </c>
      <c r="G5206" s="1" t="s">
        <v>422</v>
      </c>
      <c r="H5206" s="46">
        <v>10256</v>
      </c>
      <c r="I5206" s="46">
        <v>307.68</v>
      </c>
      <c r="J5206" s="56">
        <v>359</v>
      </c>
      <c r="K5206" s="34"/>
      <c r="L5206" s="34" t="s">
        <v>655</v>
      </c>
      <c r="M5206" s="5">
        <v>45197</v>
      </c>
      <c r="N5206" s="2" t="s">
        <v>1407</v>
      </c>
      <c r="O5206" s="5" t="s">
        <v>1292</v>
      </c>
      <c r="P5206" s="2"/>
      <c r="Q5206" s="2"/>
      <c r="R5206" s="1"/>
      <c r="S5206" s="45"/>
      <c r="T5206" s="31"/>
    </row>
    <row r="5207" spans="1:20" hidden="1" x14ac:dyDescent="0.25">
      <c r="A5207" s="57">
        <v>32144698</v>
      </c>
      <c r="B5207" s="58">
        <v>45197</v>
      </c>
      <c r="C5207" s="2" t="s">
        <v>1182</v>
      </c>
      <c r="D5207" s="59" t="s">
        <v>762</v>
      </c>
      <c r="E5207" s="34" t="s">
        <v>6</v>
      </c>
      <c r="F5207" s="34">
        <v>132796</v>
      </c>
      <c r="G5207" s="1" t="s">
        <v>422</v>
      </c>
      <c r="H5207" s="46">
        <v>7100</v>
      </c>
      <c r="I5207" s="46">
        <v>250</v>
      </c>
      <c r="J5207" s="56">
        <v>262</v>
      </c>
      <c r="K5207" s="34"/>
      <c r="L5207" s="34" t="s">
        <v>655</v>
      </c>
      <c r="M5207" s="5">
        <v>45197</v>
      </c>
      <c r="N5207" s="2" t="s">
        <v>1407</v>
      </c>
      <c r="O5207" s="5" t="s">
        <v>1292</v>
      </c>
      <c r="P5207" s="2"/>
      <c r="Q5207" s="2"/>
      <c r="R5207" s="1"/>
      <c r="S5207" s="45"/>
      <c r="T5207" s="31"/>
    </row>
    <row r="5208" spans="1:20" hidden="1" x14ac:dyDescent="0.25">
      <c r="A5208" s="57">
        <v>32063298</v>
      </c>
      <c r="B5208" s="58">
        <v>45198</v>
      </c>
      <c r="C5208" s="2" t="s">
        <v>1182</v>
      </c>
      <c r="D5208" s="59" t="s">
        <v>4</v>
      </c>
      <c r="E5208" s="34" t="s">
        <v>5</v>
      </c>
      <c r="F5208" s="34">
        <v>132797</v>
      </c>
      <c r="G5208" s="1" t="s">
        <v>422</v>
      </c>
      <c r="H5208" s="46">
        <v>7820.63</v>
      </c>
      <c r="I5208" s="46">
        <v>256.91000000000003</v>
      </c>
      <c r="J5208" s="56">
        <v>262</v>
      </c>
      <c r="K5208" s="34"/>
      <c r="L5208" s="34" t="s">
        <v>659</v>
      </c>
      <c r="M5208" s="5">
        <v>45197</v>
      </c>
      <c r="N5208" s="2" t="s">
        <v>1408</v>
      </c>
      <c r="O5208" s="5">
        <v>45205</v>
      </c>
      <c r="P5208" s="2"/>
      <c r="Q5208" s="2"/>
      <c r="R5208" s="1"/>
      <c r="S5208" s="45"/>
      <c r="T5208" s="31"/>
    </row>
    <row r="5209" spans="1:20" hidden="1" x14ac:dyDescent="0.25">
      <c r="A5209" s="57">
        <v>31975098</v>
      </c>
      <c r="B5209" s="58">
        <v>45197</v>
      </c>
      <c r="C5209" s="2" t="s">
        <v>1182</v>
      </c>
      <c r="D5209" s="59" t="s">
        <v>1113</v>
      </c>
      <c r="E5209" s="34" t="s">
        <v>6</v>
      </c>
      <c r="F5209" s="34">
        <v>132798</v>
      </c>
      <c r="G5209" s="1" t="s">
        <v>422</v>
      </c>
      <c r="H5209" s="46">
        <v>16000</v>
      </c>
      <c r="I5209" s="46">
        <v>480</v>
      </c>
      <c r="J5209" s="56">
        <v>531</v>
      </c>
      <c r="K5209" s="34"/>
      <c r="L5209" s="34" t="s">
        <v>655</v>
      </c>
      <c r="M5209" s="5">
        <v>45197</v>
      </c>
      <c r="N5209" s="2" t="s">
        <v>1407</v>
      </c>
      <c r="O5209" s="5" t="s">
        <v>1290</v>
      </c>
      <c r="P5209" s="2"/>
      <c r="Q5209" s="2"/>
      <c r="R5209" s="1"/>
      <c r="S5209" s="45"/>
      <c r="T5209" s="31"/>
    </row>
    <row r="5210" spans="1:20" hidden="1" x14ac:dyDescent="0.25">
      <c r="A5210" s="57">
        <v>30804898</v>
      </c>
      <c r="B5210" s="58">
        <v>45198</v>
      </c>
      <c r="C5210" s="2" t="s">
        <v>1182</v>
      </c>
      <c r="D5210" s="59" t="s">
        <v>95</v>
      </c>
      <c r="E5210" s="34" t="s">
        <v>30</v>
      </c>
      <c r="F5210" s="34">
        <v>132800</v>
      </c>
      <c r="G5210" s="1" t="s">
        <v>425</v>
      </c>
      <c r="H5210" s="46">
        <v>15455</v>
      </c>
      <c r="I5210" s="86">
        <v>854.92</v>
      </c>
      <c r="J5210" s="56">
        <v>479</v>
      </c>
      <c r="K5210" s="34"/>
      <c r="L5210" s="34" t="s">
        <v>959</v>
      </c>
      <c r="M5210" s="5">
        <v>45197</v>
      </c>
      <c r="N5210" s="2" t="s">
        <v>1407</v>
      </c>
      <c r="O5210" s="5">
        <v>45216</v>
      </c>
      <c r="P5210" s="2"/>
      <c r="Q5210" s="2"/>
      <c r="R5210" s="1"/>
      <c r="S5210" s="45"/>
      <c r="T5210" s="31"/>
    </row>
    <row r="5211" spans="1:20" hidden="1" x14ac:dyDescent="0.25">
      <c r="A5211" s="57">
        <v>31442898</v>
      </c>
      <c r="B5211" s="58">
        <v>45197</v>
      </c>
      <c r="C5211" s="2" t="s">
        <v>1182</v>
      </c>
      <c r="D5211" s="59" t="s">
        <v>220</v>
      </c>
      <c r="E5211" s="34" t="s">
        <v>94</v>
      </c>
      <c r="F5211" s="34">
        <v>132801</v>
      </c>
      <c r="G5211" s="1" t="s">
        <v>426</v>
      </c>
      <c r="H5211" s="46">
        <v>4269</v>
      </c>
      <c r="I5211" s="46">
        <v>159.09</v>
      </c>
      <c r="J5211" s="56">
        <v>129</v>
      </c>
      <c r="K5211" s="34"/>
      <c r="L5211" s="34" t="s">
        <v>52</v>
      </c>
      <c r="M5211" s="5">
        <v>45197</v>
      </c>
      <c r="N5211" s="2" t="s">
        <v>1407</v>
      </c>
      <c r="O5211" s="5">
        <v>45208</v>
      </c>
      <c r="P5211" s="2"/>
      <c r="Q5211" s="2"/>
      <c r="R5211" s="1"/>
      <c r="S5211" s="45"/>
      <c r="T5211" s="31"/>
    </row>
    <row r="5212" spans="1:20" hidden="1" x14ac:dyDescent="0.25">
      <c r="A5212" s="57">
        <v>31519798</v>
      </c>
      <c r="B5212" s="58">
        <v>45201</v>
      </c>
      <c r="C5212" s="2" t="s">
        <v>1182</v>
      </c>
      <c r="D5212" s="59" t="s">
        <v>43</v>
      </c>
      <c r="E5212" s="34" t="s">
        <v>26</v>
      </c>
      <c r="F5212" s="34">
        <v>132802</v>
      </c>
      <c r="G5212" s="1" t="s">
        <v>424</v>
      </c>
      <c r="H5212" s="46">
        <v>10901.48</v>
      </c>
      <c r="I5212" s="86">
        <v>900.27</v>
      </c>
      <c r="J5212" s="56">
        <v>325</v>
      </c>
      <c r="K5212" s="34"/>
      <c r="L5212" s="34" t="s">
        <v>959</v>
      </c>
      <c r="M5212" s="5">
        <v>45197</v>
      </c>
      <c r="N5212" s="2" t="s">
        <v>1407</v>
      </c>
      <c r="O5212" s="5">
        <v>45210</v>
      </c>
      <c r="P5212" s="2"/>
      <c r="Q5212" s="2"/>
      <c r="R5212" s="1"/>
      <c r="S5212" s="45"/>
      <c r="T5212" s="31"/>
    </row>
    <row r="5213" spans="1:20" hidden="1" x14ac:dyDescent="0.25">
      <c r="A5213" s="57">
        <v>31301598</v>
      </c>
      <c r="B5213" s="58">
        <v>45198</v>
      </c>
      <c r="C5213" s="2" t="s">
        <v>1182</v>
      </c>
      <c r="D5213" s="59" t="s">
        <v>4</v>
      </c>
      <c r="E5213" s="34" t="s">
        <v>5</v>
      </c>
      <c r="F5213" s="34">
        <v>132803</v>
      </c>
      <c r="G5213" s="1" t="s">
        <v>422</v>
      </c>
      <c r="H5213" s="46">
        <v>7033.18</v>
      </c>
      <c r="I5213" s="46">
        <v>437.11</v>
      </c>
      <c r="J5213" s="56">
        <v>194</v>
      </c>
      <c r="K5213" s="34"/>
      <c r="L5213" s="34" t="s">
        <v>659</v>
      </c>
      <c r="M5213" s="5">
        <v>45197</v>
      </c>
      <c r="N5213" s="2" t="s">
        <v>1407</v>
      </c>
      <c r="O5213" s="5">
        <v>45206</v>
      </c>
      <c r="P5213" s="2"/>
      <c r="Q5213" s="2"/>
      <c r="R5213" s="1"/>
      <c r="S5213" s="45"/>
      <c r="T5213" s="31"/>
    </row>
    <row r="5214" spans="1:20" hidden="1" x14ac:dyDescent="0.25">
      <c r="A5214" s="57">
        <v>31763098</v>
      </c>
      <c r="B5214" s="58">
        <v>45197</v>
      </c>
      <c r="C5214" s="2" t="s">
        <v>1182</v>
      </c>
      <c r="D5214" s="59" t="s">
        <v>297</v>
      </c>
      <c r="E5214" s="34" t="s">
        <v>6</v>
      </c>
      <c r="F5214" s="34">
        <v>132804</v>
      </c>
      <c r="G5214" s="1" t="s">
        <v>422</v>
      </c>
      <c r="H5214" s="46">
        <v>14609</v>
      </c>
      <c r="I5214" s="46">
        <v>438.27</v>
      </c>
      <c r="J5214" s="56">
        <v>669</v>
      </c>
      <c r="K5214" s="34"/>
      <c r="L5214" s="34" t="s">
        <v>655</v>
      </c>
      <c r="M5214" s="5">
        <v>45197</v>
      </c>
      <c r="N5214" s="2" t="s">
        <v>1407</v>
      </c>
      <c r="O5214" s="5" t="s">
        <v>1292</v>
      </c>
      <c r="P5214" s="2"/>
      <c r="Q5214" s="2"/>
      <c r="R5214" s="1"/>
      <c r="S5214" s="45"/>
      <c r="T5214" s="31"/>
    </row>
    <row r="5215" spans="1:20" hidden="1" x14ac:dyDescent="0.25">
      <c r="A5215" s="57">
        <v>31881898</v>
      </c>
      <c r="B5215" s="58">
        <v>45198</v>
      </c>
      <c r="C5215" s="2" t="s">
        <v>1182</v>
      </c>
      <c r="D5215" s="59" t="s">
        <v>232</v>
      </c>
      <c r="E5215" s="34" t="s">
        <v>26</v>
      </c>
      <c r="F5215" s="34">
        <v>132805</v>
      </c>
      <c r="G5215" s="1" t="s">
        <v>424</v>
      </c>
      <c r="H5215" s="46">
        <v>7750</v>
      </c>
      <c r="I5215" s="86">
        <v>802.32</v>
      </c>
      <c r="J5215" s="56">
        <v>265</v>
      </c>
      <c r="K5215" s="34"/>
      <c r="L5215" s="34" t="s">
        <v>959</v>
      </c>
      <c r="M5215" s="5">
        <v>45197</v>
      </c>
      <c r="N5215" s="2" t="s">
        <v>1407</v>
      </c>
      <c r="O5215" s="5">
        <v>45229</v>
      </c>
      <c r="P5215" s="2"/>
      <c r="Q5215" s="2"/>
      <c r="R5215" s="1"/>
      <c r="S5215" s="45"/>
      <c r="T5215" s="31"/>
    </row>
    <row r="5216" spans="1:20" hidden="1" x14ac:dyDescent="0.25">
      <c r="A5216" s="57">
        <v>31809398</v>
      </c>
      <c r="B5216" s="58">
        <v>45197</v>
      </c>
      <c r="C5216" s="2" t="s">
        <v>1182</v>
      </c>
      <c r="D5216" s="59" t="s">
        <v>82</v>
      </c>
      <c r="E5216" s="34" t="s">
        <v>5</v>
      </c>
      <c r="F5216" s="34">
        <v>132806</v>
      </c>
      <c r="G5216" s="1" t="s">
        <v>422</v>
      </c>
      <c r="H5216" s="46">
        <v>7789</v>
      </c>
      <c r="I5216" s="46">
        <v>228.15</v>
      </c>
      <c r="J5216" s="56">
        <v>287</v>
      </c>
      <c r="K5216" s="34"/>
      <c r="L5216" s="34" t="s">
        <v>188</v>
      </c>
      <c r="M5216" s="5">
        <v>45197</v>
      </c>
      <c r="N5216" s="2" t="s">
        <v>1408</v>
      </c>
      <c r="O5216" s="5">
        <v>45201</v>
      </c>
      <c r="P5216" s="2"/>
      <c r="Q5216" s="2"/>
      <c r="R5216" s="1"/>
      <c r="S5216" s="45"/>
      <c r="T5216" s="31"/>
    </row>
    <row r="5217" spans="1:20" hidden="1" x14ac:dyDescent="0.25">
      <c r="A5217" s="57">
        <v>31855098</v>
      </c>
      <c r="B5217" s="58">
        <v>45203</v>
      </c>
      <c r="C5217" s="2" t="s">
        <v>1182</v>
      </c>
      <c r="D5217" s="59" t="s">
        <v>123</v>
      </c>
      <c r="E5217" s="34" t="s">
        <v>30</v>
      </c>
      <c r="F5217" s="34">
        <v>132808</v>
      </c>
      <c r="G5217" s="1" t="s">
        <v>425</v>
      </c>
      <c r="H5217" s="46">
        <v>5000</v>
      </c>
      <c r="I5217" s="46">
        <v>305.83</v>
      </c>
      <c r="J5217" s="56">
        <v>193</v>
      </c>
      <c r="K5217" s="34"/>
      <c r="L5217" s="34" t="s">
        <v>1124</v>
      </c>
      <c r="M5217" s="5">
        <v>45197</v>
      </c>
      <c r="N5217" s="2" t="s">
        <v>1407</v>
      </c>
      <c r="O5217" s="5">
        <v>45218</v>
      </c>
      <c r="P5217" s="2"/>
      <c r="Q5217" s="2"/>
      <c r="R5217" s="1"/>
      <c r="S5217" s="45"/>
      <c r="T5217" s="31"/>
    </row>
    <row r="5218" spans="1:20" hidden="1" x14ac:dyDescent="0.25">
      <c r="A5218" s="57">
        <v>31714598</v>
      </c>
      <c r="B5218" s="58">
        <v>45197</v>
      </c>
      <c r="C5218" s="2" t="s">
        <v>1182</v>
      </c>
      <c r="D5218" s="59" t="s">
        <v>57</v>
      </c>
      <c r="E5218" s="34" t="s">
        <v>6</v>
      </c>
      <c r="F5218" s="34">
        <v>132809</v>
      </c>
      <c r="G5218" s="1" t="s">
        <v>422</v>
      </c>
      <c r="H5218" s="46">
        <v>21989</v>
      </c>
      <c r="I5218" s="46">
        <v>659.67</v>
      </c>
      <c r="J5218" s="56">
        <v>998</v>
      </c>
      <c r="K5218" s="34"/>
      <c r="L5218" s="34" t="s">
        <v>655</v>
      </c>
      <c r="M5218" s="5">
        <v>45197</v>
      </c>
      <c r="N5218" s="2" t="s">
        <v>1407</v>
      </c>
      <c r="O5218" s="5" t="s">
        <v>1292</v>
      </c>
      <c r="P5218" s="2"/>
      <c r="Q5218" s="2"/>
      <c r="R5218" s="1"/>
      <c r="S5218" s="45"/>
      <c r="T5218" s="31"/>
    </row>
    <row r="5219" spans="1:20" hidden="1" x14ac:dyDescent="0.25">
      <c r="A5219" s="57">
        <v>31872098</v>
      </c>
      <c r="B5219" s="58">
        <v>45198</v>
      </c>
      <c r="C5219" s="2" t="s">
        <v>1182</v>
      </c>
      <c r="D5219" s="59" t="s">
        <v>39</v>
      </c>
      <c r="E5219" s="34" t="s">
        <v>26</v>
      </c>
      <c r="F5219" s="34">
        <v>132810</v>
      </c>
      <c r="G5219" s="1" t="s">
        <v>424</v>
      </c>
      <c r="H5219" s="46">
        <v>19558.669999999998</v>
      </c>
      <c r="I5219" s="86">
        <v>2584.1799999999998</v>
      </c>
      <c r="J5219" s="56">
        <v>886</v>
      </c>
      <c r="K5219" s="34"/>
      <c r="L5219" s="34" t="s">
        <v>959</v>
      </c>
      <c r="M5219" s="5">
        <v>45197</v>
      </c>
      <c r="N5219" s="2" t="s">
        <v>1407</v>
      </c>
      <c r="O5219" s="5">
        <v>45210</v>
      </c>
      <c r="P5219" s="2"/>
      <c r="Q5219" s="2"/>
      <c r="R5219" s="1"/>
      <c r="S5219" s="45"/>
      <c r="T5219" s="31"/>
    </row>
    <row r="5220" spans="1:20" hidden="1" x14ac:dyDescent="0.25">
      <c r="A5220" s="57">
        <v>31878798</v>
      </c>
      <c r="B5220" s="58">
        <v>45198</v>
      </c>
      <c r="C5220" s="2" t="s">
        <v>1182</v>
      </c>
      <c r="D5220" s="59" t="s">
        <v>27</v>
      </c>
      <c r="E5220" s="34" t="s">
        <v>28</v>
      </c>
      <c r="F5220" s="34">
        <v>132811</v>
      </c>
      <c r="G5220" s="1" t="s">
        <v>425</v>
      </c>
      <c r="H5220" s="46">
        <v>17729</v>
      </c>
      <c r="I5220" s="86">
        <v>1322.28</v>
      </c>
      <c r="J5220" s="56">
        <v>788</v>
      </c>
      <c r="K5220" s="34"/>
      <c r="L5220" s="34" t="s">
        <v>959</v>
      </c>
      <c r="M5220" s="5">
        <v>45197</v>
      </c>
      <c r="N5220" s="2" t="s">
        <v>1407</v>
      </c>
      <c r="O5220" s="5">
        <v>45217</v>
      </c>
      <c r="P5220" s="2"/>
      <c r="Q5220" s="2"/>
      <c r="R5220" s="1"/>
      <c r="S5220" s="45"/>
      <c r="T5220" s="31"/>
    </row>
    <row r="5221" spans="1:20" hidden="1" x14ac:dyDescent="0.25">
      <c r="A5221" s="57">
        <v>31802498</v>
      </c>
      <c r="B5221" s="58">
        <v>45198</v>
      </c>
      <c r="C5221" s="2" t="s">
        <v>1182</v>
      </c>
      <c r="D5221" s="59" t="s">
        <v>129</v>
      </c>
      <c r="E5221" s="34" t="s">
        <v>26</v>
      </c>
      <c r="F5221" s="34">
        <v>132813</v>
      </c>
      <c r="G5221" s="1" t="s">
        <v>424</v>
      </c>
      <c r="H5221" s="46">
        <v>18363.87</v>
      </c>
      <c r="I5221" s="86">
        <v>2279.94</v>
      </c>
      <c r="J5221" s="56">
        <v>780</v>
      </c>
      <c r="K5221" s="34"/>
      <c r="L5221" s="34" t="s">
        <v>959</v>
      </c>
      <c r="M5221" s="5">
        <v>45197</v>
      </c>
      <c r="N5221" s="2" t="s">
        <v>1407</v>
      </c>
      <c r="O5221" s="5">
        <v>45218</v>
      </c>
      <c r="P5221" s="2"/>
      <c r="Q5221" s="2"/>
      <c r="R5221" s="1"/>
      <c r="S5221" s="45"/>
      <c r="T5221" s="31"/>
    </row>
    <row r="5222" spans="1:20" hidden="1" x14ac:dyDescent="0.25">
      <c r="A5222" s="57">
        <v>31444598</v>
      </c>
      <c r="B5222" s="58">
        <v>45198</v>
      </c>
      <c r="C5222" s="2" t="s">
        <v>1182</v>
      </c>
      <c r="D5222" s="59" t="s">
        <v>1375</v>
      </c>
      <c r="E5222" s="34" t="s">
        <v>10</v>
      </c>
      <c r="F5222" s="34">
        <v>132814</v>
      </c>
      <c r="G5222" s="1" t="s">
        <v>423</v>
      </c>
      <c r="H5222" s="46">
        <v>119839.99</v>
      </c>
      <c r="I5222" s="46">
        <v>8472.77</v>
      </c>
      <c r="J5222" s="56">
        <v>6144</v>
      </c>
      <c r="K5222" s="34"/>
      <c r="L5222" s="34" t="s">
        <v>61</v>
      </c>
      <c r="M5222" s="5">
        <v>45197</v>
      </c>
      <c r="N5222" s="2" t="s">
        <v>1407</v>
      </c>
      <c r="O5222" s="5" t="str">
        <f>VLOOKUP(F:F,[1]Notas!$A:$G,5,FALSE)</f>
        <v>23/10/2023</v>
      </c>
      <c r="P5222" s="2"/>
      <c r="Q5222" s="2"/>
      <c r="R5222" s="1"/>
      <c r="S5222" s="45"/>
      <c r="T5222" s="31"/>
    </row>
    <row r="5223" spans="1:20" hidden="1" x14ac:dyDescent="0.25">
      <c r="A5223" s="57">
        <v>28726798</v>
      </c>
      <c r="B5223" s="58">
        <v>45201</v>
      </c>
      <c r="C5223" s="2" t="s">
        <v>1182</v>
      </c>
      <c r="D5223" s="59" t="s">
        <v>1013</v>
      </c>
      <c r="E5223" s="34" t="s">
        <v>26</v>
      </c>
      <c r="F5223" s="34">
        <v>132815</v>
      </c>
      <c r="G5223" s="1" t="s">
        <v>424</v>
      </c>
      <c r="H5223" s="46">
        <v>21886.54</v>
      </c>
      <c r="I5223" s="86">
        <v>2183.35</v>
      </c>
      <c r="J5223" s="56">
        <v>739.84400000000005</v>
      </c>
      <c r="K5223" s="34"/>
      <c r="L5223" s="34" t="s">
        <v>959</v>
      </c>
      <c r="M5223" s="5">
        <v>45197</v>
      </c>
      <c r="N5223" s="2" t="s">
        <v>1407</v>
      </c>
      <c r="O5223" s="5">
        <v>45226</v>
      </c>
      <c r="P5223" s="2"/>
      <c r="Q5223" s="2"/>
      <c r="R5223" s="1"/>
      <c r="S5223" s="45"/>
      <c r="T5223" s="31"/>
    </row>
    <row r="5224" spans="1:20" hidden="1" x14ac:dyDescent="0.25">
      <c r="A5224" s="57">
        <v>31660898</v>
      </c>
      <c r="B5224" s="58">
        <v>45198</v>
      </c>
      <c r="C5224" s="2" t="s">
        <v>1182</v>
      </c>
      <c r="D5224" s="59" t="s">
        <v>34</v>
      </c>
      <c r="E5224" s="34" t="s">
        <v>28</v>
      </c>
      <c r="F5224" s="34">
        <v>132816</v>
      </c>
      <c r="G5224" s="1" t="s">
        <v>425</v>
      </c>
      <c r="H5224" s="46">
        <v>7539</v>
      </c>
      <c r="I5224" s="86">
        <v>389.51</v>
      </c>
      <c r="J5224" s="56">
        <v>302</v>
      </c>
      <c r="K5224" s="34"/>
      <c r="L5224" s="34" t="s">
        <v>959</v>
      </c>
      <c r="M5224" s="5">
        <v>45197</v>
      </c>
      <c r="N5224" s="2" t="s">
        <v>1407</v>
      </c>
      <c r="O5224" s="5">
        <v>45217</v>
      </c>
      <c r="P5224" s="2"/>
      <c r="Q5224" s="2"/>
      <c r="R5224" s="1"/>
      <c r="S5224" s="45"/>
      <c r="T5224" s="31"/>
    </row>
    <row r="5225" spans="1:20" hidden="1" x14ac:dyDescent="0.25">
      <c r="A5225" s="57">
        <v>31823698</v>
      </c>
      <c r="B5225" s="58">
        <v>45198</v>
      </c>
      <c r="C5225" s="2" t="s">
        <v>1182</v>
      </c>
      <c r="D5225" s="59" t="s">
        <v>934</v>
      </c>
      <c r="E5225" s="34" t="s">
        <v>28</v>
      </c>
      <c r="F5225" s="34">
        <v>132818</v>
      </c>
      <c r="G5225" s="1" t="s">
        <v>425</v>
      </c>
      <c r="H5225" s="46">
        <v>18689</v>
      </c>
      <c r="I5225" s="86">
        <v>1153.82</v>
      </c>
      <c r="J5225" s="56">
        <v>680</v>
      </c>
      <c r="K5225" s="34"/>
      <c r="L5225" s="34" t="s">
        <v>959</v>
      </c>
      <c r="M5225" s="5">
        <v>45197</v>
      </c>
      <c r="N5225" s="2" t="s">
        <v>1407</v>
      </c>
      <c r="O5225" s="5">
        <v>45217</v>
      </c>
      <c r="P5225" s="2"/>
      <c r="Q5225" s="2"/>
      <c r="R5225" s="1"/>
      <c r="S5225" s="45"/>
      <c r="T5225" s="31"/>
    </row>
    <row r="5226" spans="1:20" hidden="1" x14ac:dyDescent="0.25">
      <c r="A5226" s="57">
        <v>31814998</v>
      </c>
      <c r="B5226" s="58">
        <v>45198</v>
      </c>
      <c r="C5226" s="2" t="s">
        <v>1182</v>
      </c>
      <c r="D5226" s="59" t="s">
        <v>4</v>
      </c>
      <c r="E5226" s="34" t="s">
        <v>5</v>
      </c>
      <c r="F5226" s="34">
        <v>132820</v>
      </c>
      <c r="G5226" s="1" t="s">
        <v>422</v>
      </c>
      <c r="H5226" s="46">
        <v>21109</v>
      </c>
      <c r="I5226" s="46">
        <v>780.09</v>
      </c>
      <c r="J5226" s="56">
        <v>996</v>
      </c>
      <c r="K5226" s="34"/>
      <c r="L5226" s="34" t="s">
        <v>659</v>
      </c>
      <c r="M5226" s="5">
        <v>45197</v>
      </c>
      <c r="N5226" s="2" t="s">
        <v>1407</v>
      </c>
      <c r="O5226" s="5">
        <v>45217</v>
      </c>
      <c r="P5226" s="2"/>
      <c r="Q5226" s="2"/>
      <c r="R5226" s="1"/>
      <c r="S5226" s="45"/>
      <c r="T5226" s="31"/>
    </row>
    <row r="5227" spans="1:20" hidden="1" x14ac:dyDescent="0.25">
      <c r="A5227" s="57">
        <v>32029598</v>
      </c>
      <c r="B5227" s="58">
        <v>45198</v>
      </c>
      <c r="C5227" s="2" t="s">
        <v>1182</v>
      </c>
      <c r="D5227" s="59" t="s">
        <v>391</v>
      </c>
      <c r="E5227" s="34" t="s">
        <v>30</v>
      </c>
      <c r="F5227" s="34">
        <v>132821</v>
      </c>
      <c r="G5227" s="1" t="s">
        <v>425</v>
      </c>
      <c r="H5227" s="46">
        <v>8700</v>
      </c>
      <c r="I5227" s="86">
        <v>765.7</v>
      </c>
      <c r="J5227" s="56">
        <v>312</v>
      </c>
      <c r="K5227" s="34"/>
      <c r="L5227" s="34" t="s">
        <v>959</v>
      </c>
      <c r="M5227" s="5">
        <v>45197</v>
      </c>
      <c r="N5227" s="2" t="s">
        <v>1407</v>
      </c>
      <c r="O5227" s="5">
        <v>45219</v>
      </c>
      <c r="P5227" s="2"/>
      <c r="Q5227" s="2"/>
      <c r="R5227" s="1"/>
      <c r="S5227" s="45"/>
      <c r="T5227" s="31"/>
    </row>
    <row r="5228" spans="1:20" hidden="1" x14ac:dyDescent="0.25">
      <c r="A5228" s="57">
        <v>31722298</v>
      </c>
      <c r="B5228" s="58">
        <v>45198</v>
      </c>
      <c r="C5228" s="2" t="s">
        <v>1182</v>
      </c>
      <c r="D5228" s="59" t="s">
        <v>44</v>
      </c>
      <c r="E5228" s="34" t="s">
        <v>26</v>
      </c>
      <c r="F5228" s="34">
        <v>132822</v>
      </c>
      <c r="G5228" s="1" t="s">
        <v>424</v>
      </c>
      <c r="H5228" s="46">
        <v>19558.669999999998</v>
      </c>
      <c r="I5228" s="86">
        <v>2584.1799999999998</v>
      </c>
      <c r="J5228" s="56">
        <v>886</v>
      </c>
      <c r="K5228" s="34"/>
      <c r="L5228" s="34" t="s">
        <v>959</v>
      </c>
      <c r="M5228" s="5">
        <v>45197</v>
      </c>
      <c r="N5228" s="2" t="s">
        <v>1407</v>
      </c>
      <c r="O5228" s="5">
        <v>45212</v>
      </c>
      <c r="P5228" s="2"/>
      <c r="Q5228" s="2"/>
      <c r="R5228" s="1"/>
      <c r="S5228" s="45"/>
      <c r="T5228" s="31"/>
    </row>
    <row r="5229" spans="1:20" hidden="1" x14ac:dyDescent="0.25">
      <c r="A5229" s="57">
        <v>31705898</v>
      </c>
      <c r="B5229" s="58">
        <v>45198</v>
      </c>
      <c r="C5229" s="2" t="s">
        <v>1182</v>
      </c>
      <c r="D5229" s="59" t="s">
        <v>473</v>
      </c>
      <c r="E5229" s="34" t="s">
        <v>51</v>
      </c>
      <c r="F5229" s="34">
        <v>132824</v>
      </c>
      <c r="G5229" s="1" t="s">
        <v>422</v>
      </c>
      <c r="H5229" s="46">
        <v>15989</v>
      </c>
      <c r="I5229" s="46">
        <v>1717.15</v>
      </c>
      <c r="J5229" s="56">
        <v>739</v>
      </c>
      <c r="K5229" s="34"/>
      <c r="L5229" s="34" t="s">
        <v>883</v>
      </c>
      <c r="M5229" s="5">
        <v>45197</v>
      </c>
      <c r="N5229" s="2" t="s">
        <v>1407</v>
      </c>
      <c r="O5229" s="5">
        <v>45208</v>
      </c>
      <c r="P5229" s="2"/>
      <c r="Q5229" s="5"/>
      <c r="R5229" s="2"/>
      <c r="S5229" s="45"/>
      <c r="T5229" s="31"/>
    </row>
    <row r="5230" spans="1:20" hidden="1" x14ac:dyDescent="0.25">
      <c r="A5230" s="57">
        <v>31742598</v>
      </c>
      <c r="B5230" s="58">
        <v>45198</v>
      </c>
      <c r="C5230" s="2" t="s">
        <v>1182</v>
      </c>
      <c r="D5230" s="59" t="s">
        <v>748</v>
      </c>
      <c r="E5230" s="34" t="s">
        <v>30</v>
      </c>
      <c r="F5230" s="34">
        <v>132825</v>
      </c>
      <c r="G5230" s="1" t="s">
        <v>425</v>
      </c>
      <c r="H5230" s="46">
        <v>10879</v>
      </c>
      <c r="I5230" s="86">
        <v>1594.49</v>
      </c>
      <c r="J5230" s="56">
        <v>484</v>
      </c>
      <c r="K5230" s="34"/>
      <c r="L5230" s="34" t="s">
        <v>959</v>
      </c>
      <c r="M5230" s="5">
        <v>45197</v>
      </c>
      <c r="N5230" s="2" t="s">
        <v>1407</v>
      </c>
      <c r="O5230" s="5">
        <v>45218</v>
      </c>
      <c r="P5230" s="2"/>
      <c r="Q5230" s="2"/>
      <c r="R5230" s="1"/>
      <c r="S5230" s="45"/>
      <c r="T5230" s="31"/>
    </row>
    <row r="5231" spans="1:20" hidden="1" x14ac:dyDescent="0.25">
      <c r="A5231" s="57">
        <v>31873098</v>
      </c>
      <c r="B5231" s="58">
        <v>45197</v>
      </c>
      <c r="C5231" s="2" t="s">
        <v>1182</v>
      </c>
      <c r="D5231" s="59" t="s">
        <v>284</v>
      </c>
      <c r="E5231" s="34" t="s">
        <v>51</v>
      </c>
      <c r="F5231" s="34">
        <v>132826</v>
      </c>
      <c r="G5231" s="1" t="s">
        <v>422</v>
      </c>
      <c r="H5231" s="46">
        <v>10879</v>
      </c>
      <c r="I5231" s="46">
        <v>819.75</v>
      </c>
      <c r="J5231" s="56">
        <v>486</v>
      </c>
      <c r="K5231" s="34"/>
      <c r="L5231" s="34" t="s">
        <v>883</v>
      </c>
      <c r="M5231" s="5">
        <v>45197</v>
      </c>
      <c r="N5231" s="2" t="s">
        <v>1407</v>
      </c>
      <c r="O5231" s="5">
        <v>45209</v>
      </c>
      <c r="P5231" s="2"/>
      <c r="Q5231" s="5"/>
      <c r="R5231" s="1"/>
      <c r="S5231" s="45"/>
      <c r="T5231" s="31"/>
    </row>
    <row r="5232" spans="1:20" hidden="1" x14ac:dyDescent="0.25">
      <c r="A5232" s="57">
        <v>31782798</v>
      </c>
      <c r="B5232" s="58">
        <v>45197</v>
      </c>
      <c r="C5232" s="2" t="s">
        <v>1182</v>
      </c>
      <c r="D5232" s="59" t="s">
        <v>1368</v>
      </c>
      <c r="E5232" s="34" t="s">
        <v>51</v>
      </c>
      <c r="F5232" s="34">
        <v>132827</v>
      </c>
      <c r="G5232" s="1" t="s">
        <v>422</v>
      </c>
      <c r="H5232" s="46">
        <v>14189.73</v>
      </c>
      <c r="I5232" s="46">
        <v>1392.72</v>
      </c>
      <c r="J5232" s="56">
        <v>597</v>
      </c>
      <c r="K5232" s="34"/>
      <c r="L5232" s="34" t="s">
        <v>883</v>
      </c>
      <c r="M5232" s="5">
        <v>45197</v>
      </c>
      <c r="N5232" s="2" t="s">
        <v>1408</v>
      </c>
      <c r="O5232" s="5">
        <v>45208</v>
      </c>
      <c r="P5232" s="2"/>
      <c r="Q5232" s="5"/>
      <c r="R5232" s="1"/>
      <c r="S5232" s="45"/>
      <c r="T5232" s="31"/>
    </row>
    <row r="5233" spans="1:20" hidden="1" x14ac:dyDescent="0.25">
      <c r="A5233" s="57">
        <v>31664098</v>
      </c>
      <c r="B5233" s="58">
        <v>45197</v>
      </c>
      <c r="C5233" s="2" t="s">
        <v>1182</v>
      </c>
      <c r="D5233" s="59" t="s">
        <v>782</v>
      </c>
      <c r="E5233" s="34" t="s">
        <v>51</v>
      </c>
      <c r="F5233" s="34">
        <v>132828</v>
      </c>
      <c r="G5233" s="1" t="s">
        <v>422</v>
      </c>
      <c r="H5233" s="46">
        <v>8759</v>
      </c>
      <c r="I5233" s="46">
        <v>953.57</v>
      </c>
      <c r="J5233" s="56">
        <v>374</v>
      </c>
      <c r="K5233" s="34"/>
      <c r="L5233" s="34" t="s">
        <v>883</v>
      </c>
      <c r="M5233" s="5">
        <v>45197</v>
      </c>
      <c r="N5233" s="2" t="s">
        <v>1408</v>
      </c>
      <c r="O5233" s="5">
        <v>45208</v>
      </c>
      <c r="P5233" s="2"/>
      <c r="Q5233" s="5"/>
      <c r="R5233" s="1"/>
      <c r="S5233" s="45"/>
      <c r="T5233" s="31"/>
    </row>
    <row r="5234" spans="1:20" hidden="1" x14ac:dyDescent="0.25">
      <c r="A5234" s="57">
        <v>30144298</v>
      </c>
      <c r="B5234" s="58">
        <v>45198</v>
      </c>
      <c r="C5234" s="2" t="s">
        <v>1182</v>
      </c>
      <c r="D5234" s="59" t="s">
        <v>885</v>
      </c>
      <c r="E5234" s="34" t="s">
        <v>143</v>
      </c>
      <c r="F5234" s="34">
        <v>132829</v>
      </c>
      <c r="G5234" s="1" t="s">
        <v>424</v>
      </c>
      <c r="H5234" s="46">
        <v>23180</v>
      </c>
      <c r="I5234" s="86">
        <v>2173.6799999999998</v>
      </c>
      <c r="J5234" s="56">
        <v>884</v>
      </c>
      <c r="K5234" s="34"/>
      <c r="L5234" s="34" t="s">
        <v>959</v>
      </c>
      <c r="M5234" s="5">
        <v>45197</v>
      </c>
      <c r="N5234" s="2" t="s">
        <v>1407</v>
      </c>
      <c r="O5234" s="5">
        <v>45219</v>
      </c>
      <c r="P5234" s="2"/>
      <c r="Q5234" s="2"/>
      <c r="R5234" s="1"/>
      <c r="S5234" s="45"/>
      <c r="T5234" s="31"/>
    </row>
    <row r="5235" spans="1:20" hidden="1" x14ac:dyDescent="0.25">
      <c r="A5235" s="57">
        <v>30775098</v>
      </c>
      <c r="B5235" s="58">
        <v>45198</v>
      </c>
      <c r="C5235" s="2" t="s">
        <v>1182</v>
      </c>
      <c r="D5235" s="59" t="s">
        <v>1376</v>
      </c>
      <c r="E5235" s="34" t="s">
        <v>51</v>
      </c>
      <c r="F5235" s="34">
        <v>132830</v>
      </c>
      <c r="G5235" s="1" t="s">
        <v>422</v>
      </c>
      <c r="H5235" s="46">
        <v>26507.68</v>
      </c>
      <c r="I5235" s="46">
        <v>1835.84</v>
      </c>
      <c r="J5235" s="56">
        <v>931</v>
      </c>
      <c r="K5235" s="34"/>
      <c r="L5235" s="34" t="s">
        <v>883</v>
      </c>
      <c r="M5235" s="5">
        <v>45197</v>
      </c>
      <c r="N5235" s="2" t="s">
        <v>1407</v>
      </c>
      <c r="O5235" s="5">
        <v>45208</v>
      </c>
      <c r="P5235" s="2"/>
      <c r="Q5235" s="5"/>
      <c r="R5235" s="2"/>
      <c r="S5235" s="45"/>
      <c r="T5235" s="31"/>
    </row>
    <row r="5236" spans="1:20" hidden="1" x14ac:dyDescent="0.25">
      <c r="A5236" s="57">
        <v>31501898</v>
      </c>
      <c r="B5236" s="58">
        <v>45197</v>
      </c>
      <c r="C5236" s="2" t="s">
        <v>1182</v>
      </c>
      <c r="D5236" s="59" t="s">
        <v>1100</v>
      </c>
      <c r="E5236" s="34" t="s">
        <v>51</v>
      </c>
      <c r="F5236" s="34">
        <v>132831</v>
      </c>
      <c r="G5236" s="1" t="s">
        <v>422</v>
      </c>
      <c r="H5236" s="46">
        <v>17729</v>
      </c>
      <c r="I5236" s="46">
        <v>1344.07</v>
      </c>
      <c r="J5236" s="56">
        <v>784</v>
      </c>
      <c r="K5236" s="34"/>
      <c r="L5236" s="34" t="s">
        <v>883</v>
      </c>
      <c r="M5236" s="5">
        <v>45197</v>
      </c>
      <c r="N5236" s="2" t="s">
        <v>1407</v>
      </c>
      <c r="O5236" s="5">
        <v>45208</v>
      </c>
      <c r="P5236" s="2"/>
      <c r="Q5236" s="5"/>
      <c r="R5236" s="1"/>
      <c r="S5236" s="45"/>
      <c r="T5236" s="31"/>
    </row>
    <row r="5237" spans="1:20" hidden="1" x14ac:dyDescent="0.25">
      <c r="A5237" s="57">
        <v>31685498</v>
      </c>
      <c r="B5237" s="58">
        <v>45197</v>
      </c>
      <c r="C5237" s="2" t="s">
        <v>1182</v>
      </c>
      <c r="D5237" s="59" t="s">
        <v>719</v>
      </c>
      <c r="E5237" s="34" t="s">
        <v>6</v>
      </c>
      <c r="F5237" s="34">
        <v>132832</v>
      </c>
      <c r="G5237" s="1" t="s">
        <v>422</v>
      </c>
      <c r="H5237" s="46">
        <v>16549</v>
      </c>
      <c r="I5237" s="46">
        <v>496.47</v>
      </c>
      <c r="J5237" s="56">
        <v>745</v>
      </c>
      <c r="K5237" s="34"/>
      <c r="L5237" s="34" t="s">
        <v>655</v>
      </c>
      <c r="M5237" s="5">
        <v>45197</v>
      </c>
      <c r="N5237" s="2" t="s">
        <v>1407</v>
      </c>
      <c r="O5237" s="5" t="s">
        <v>1290</v>
      </c>
      <c r="P5237" s="2"/>
      <c r="Q5237" s="2"/>
      <c r="R5237" s="1"/>
      <c r="S5237" s="45"/>
      <c r="T5237" s="31"/>
    </row>
    <row r="5238" spans="1:20" hidden="1" x14ac:dyDescent="0.25">
      <c r="A5238" s="57">
        <v>31342998</v>
      </c>
      <c r="B5238" s="58">
        <v>45198</v>
      </c>
      <c r="C5238" s="2" t="s">
        <v>1182</v>
      </c>
      <c r="D5238" s="59" t="s">
        <v>1316</v>
      </c>
      <c r="E5238" s="34" t="s">
        <v>51</v>
      </c>
      <c r="F5238" s="34">
        <v>132833</v>
      </c>
      <c r="G5238" s="1" t="s">
        <v>422</v>
      </c>
      <c r="H5238" s="46">
        <v>7299</v>
      </c>
      <c r="I5238" s="46">
        <v>675.68</v>
      </c>
      <c r="J5238" s="56">
        <v>408</v>
      </c>
      <c r="K5238" s="34"/>
      <c r="L5238" s="34" t="s">
        <v>883</v>
      </c>
      <c r="M5238" s="5">
        <v>45197</v>
      </c>
      <c r="N5238" s="2" t="s">
        <v>1407</v>
      </c>
      <c r="O5238" s="5">
        <v>45209</v>
      </c>
      <c r="P5238" s="2"/>
      <c r="Q5238" s="5"/>
      <c r="R5238" s="2"/>
      <c r="S5238" s="45"/>
      <c r="T5238" s="31"/>
    </row>
    <row r="5239" spans="1:20" hidden="1" x14ac:dyDescent="0.25">
      <c r="A5239" s="57">
        <v>31746398</v>
      </c>
      <c r="B5239" s="58">
        <v>45198</v>
      </c>
      <c r="C5239" s="2" t="s">
        <v>1182</v>
      </c>
      <c r="D5239" s="59" t="s">
        <v>142</v>
      </c>
      <c r="E5239" s="34" t="s">
        <v>33</v>
      </c>
      <c r="F5239" s="34">
        <v>132834</v>
      </c>
      <c r="G5239" s="1" t="s">
        <v>425</v>
      </c>
      <c r="H5239" s="46">
        <v>9100</v>
      </c>
      <c r="I5239" s="46">
        <v>386.82</v>
      </c>
      <c r="J5239" s="56">
        <v>296</v>
      </c>
      <c r="K5239" s="34"/>
      <c r="L5239" s="34" t="s">
        <v>510</v>
      </c>
      <c r="M5239" s="5">
        <v>45197</v>
      </c>
      <c r="N5239" s="2" t="s">
        <v>1407</v>
      </c>
      <c r="O5239" s="2">
        <v>45215</v>
      </c>
      <c r="P5239" s="2"/>
      <c r="Q5239" s="2"/>
      <c r="R5239" s="1"/>
      <c r="S5239" s="45"/>
      <c r="T5239" s="31"/>
    </row>
    <row r="5240" spans="1:20" hidden="1" x14ac:dyDescent="0.25">
      <c r="A5240" s="57">
        <v>31548998</v>
      </c>
      <c r="B5240" s="58">
        <v>45202</v>
      </c>
      <c r="C5240" s="2" t="s">
        <v>1182</v>
      </c>
      <c r="D5240" s="59" t="s">
        <v>1405</v>
      </c>
      <c r="E5240" s="34" t="s">
        <v>25</v>
      </c>
      <c r="F5240" s="34">
        <v>132836</v>
      </c>
      <c r="G5240" s="1" t="s">
        <v>422</v>
      </c>
      <c r="H5240" s="46">
        <v>12220.62</v>
      </c>
      <c r="I5240" s="46">
        <v>206.08</v>
      </c>
      <c r="J5240" s="56">
        <v>386</v>
      </c>
      <c r="K5240" s="34"/>
      <c r="L5240" s="34" t="s">
        <v>1406</v>
      </c>
      <c r="M5240" s="5">
        <v>45197</v>
      </c>
      <c r="N5240" s="2" t="s">
        <v>1407</v>
      </c>
      <c r="O5240" s="5">
        <v>45205</v>
      </c>
      <c r="P5240" s="2"/>
      <c r="Q5240" s="2"/>
      <c r="R5240" s="1"/>
      <c r="S5240" s="45"/>
      <c r="T5240" s="31"/>
    </row>
    <row r="5241" spans="1:20" hidden="1" x14ac:dyDescent="0.25">
      <c r="A5241" s="57">
        <v>31823798</v>
      </c>
      <c r="B5241" s="58">
        <v>45201</v>
      </c>
      <c r="C5241" s="2" t="s">
        <v>1182</v>
      </c>
      <c r="D5241" s="59" t="s">
        <v>1394</v>
      </c>
      <c r="E5241" s="34" t="s">
        <v>25</v>
      </c>
      <c r="F5241" s="34">
        <v>132837</v>
      </c>
      <c r="G5241" s="1" t="s">
        <v>422</v>
      </c>
      <c r="H5241" s="46">
        <v>14809</v>
      </c>
      <c r="I5241" s="46">
        <v>0</v>
      </c>
      <c r="J5241" s="56">
        <v>558</v>
      </c>
      <c r="K5241" s="34"/>
      <c r="L5241" s="34" t="s">
        <v>1406</v>
      </c>
      <c r="M5241" s="5">
        <v>45197</v>
      </c>
      <c r="N5241" s="2" t="s">
        <v>1407</v>
      </c>
      <c r="O5241" s="5">
        <v>45205</v>
      </c>
      <c r="P5241" s="2"/>
      <c r="Q5241" s="2"/>
      <c r="R5241" s="1"/>
      <c r="S5241" s="45"/>
      <c r="T5241" s="31"/>
    </row>
    <row r="5242" spans="1:20" hidden="1" x14ac:dyDescent="0.25">
      <c r="A5242" s="57">
        <v>31652198</v>
      </c>
      <c r="B5242" s="58">
        <v>45198</v>
      </c>
      <c r="C5242" s="2" t="s">
        <v>1182</v>
      </c>
      <c r="D5242" s="59" t="s">
        <v>505</v>
      </c>
      <c r="E5242" s="34" t="s">
        <v>33</v>
      </c>
      <c r="F5242" s="34">
        <v>132844</v>
      </c>
      <c r="G5242" s="1" t="s">
        <v>425</v>
      </c>
      <c r="H5242" s="46">
        <v>7539</v>
      </c>
      <c r="I5242" s="46">
        <v>392.05</v>
      </c>
      <c r="J5242" s="56">
        <v>300</v>
      </c>
      <c r="K5242" s="34"/>
      <c r="L5242" s="34" t="s">
        <v>510</v>
      </c>
      <c r="M5242" s="5">
        <v>45197</v>
      </c>
      <c r="N5242" s="2" t="s">
        <v>1407</v>
      </c>
      <c r="O5242" s="2">
        <v>45210</v>
      </c>
      <c r="P5242" s="2"/>
      <c r="Q5242" s="2"/>
      <c r="R5242" s="1"/>
      <c r="S5242" s="45"/>
      <c r="T5242" s="31"/>
    </row>
    <row r="5243" spans="1:20" hidden="1" x14ac:dyDescent="0.25">
      <c r="A5243" s="57">
        <v>31436298</v>
      </c>
      <c r="B5243" s="58">
        <v>45198</v>
      </c>
      <c r="C5243" s="2" t="s">
        <v>1182</v>
      </c>
      <c r="D5243" s="59" t="s">
        <v>486</v>
      </c>
      <c r="E5243" s="34" t="s">
        <v>51</v>
      </c>
      <c r="F5243" s="34">
        <v>132845</v>
      </c>
      <c r="G5243" s="1" t="s">
        <v>422</v>
      </c>
      <c r="H5243" s="46">
        <v>6529</v>
      </c>
      <c r="I5243" s="46">
        <v>413.86</v>
      </c>
      <c r="J5243" s="56">
        <v>222</v>
      </c>
      <c r="K5243" s="34"/>
      <c r="L5243" s="34" t="s">
        <v>796</v>
      </c>
      <c r="M5243" s="5">
        <v>45197</v>
      </c>
      <c r="N5243" s="2" t="s">
        <v>1407</v>
      </c>
      <c r="O5243" s="5">
        <v>45212</v>
      </c>
      <c r="P5243" s="2"/>
      <c r="Q5243" s="2"/>
      <c r="R5243" s="1"/>
      <c r="S5243" s="45"/>
      <c r="T5243" s="31"/>
    </row>
    <row r="5244" spans="1:20" hidden="1" x14ac:dyDescent="0.25">
      <c r="A5244" s="57">
        <v>31158998</v>
      </c>
      <c r="B5244" s="58">
        <v>45202</v>
      </c>
      <c r="C5244" s="2" t="s">
        <v>1182</v>
      </c>
      <c r="D5244" s="59" t="s">
        <v>1405</v>
      </c>
      <c r="E5244" s="34" t="s">
        <v>25</v>
      </c>
      <c r="F5244" s="34">
        <v>132847</v>
      </c>
      <c r="G5244" s="1" t="s">
        <v>422</v>
      </c>
      <c r="H5244" s="46">
        <v>11449</v>
      </c>
      <c r="I5244" s="46">
        <v>169.18</v>
      </c>
      <c r="J5244" s="56">
        <v>404</v>
      </c>
      <c r="K5244" s="34"/>
      <c r="L5244" s="34" t="s">
        <v>1406</v>
      </c>
      <c r="M5244" s="5">
        <v>45197</v>
      </c>
      <c r="N5244" s="2" t="s">
        <v>1408</v>
      </c>
      <c r="O5244" s="5">
        <v>45205</v>
      </c>
      <c r="P5244" s="2"/>
      <c r="Q5244" s="2"/>
      <c r="R5244" s="1"/>
      <c r="S5244" s="45"/>
      <c r="T5244" s="31"/>
    </row>
    <row r="5245" spans="1:20" hidden="1" x14ac:dyDescent="0.25">
      <c r="A5245" s="57">
        <v>31274998</v>
      </c>
      <c r="B5245" s="58">
        <v>45198</v>
      </c>
      <c r="C5245" s="2" t="s">
        <v>1182</v>
      </c>
      <c r="D5245" s="59" t="s">
        <v>486</v>
      </c>
      <c r="E5245" s="34" t="s">
        <v>51</v>
      </c>
      <c r="F5245" s="34">
        <v>132848</v>
      </c>
      <c r="G5245" s="1" t="s">
        <v>422</v>
      </c>
      <c r="H5245" s="46">
        <v>6529</v>
      </c>
      <c r="I5245" s="46">
        <v>413.86</v>
      </c>
      <c r="J5245" s="56">
        <v>222</v>
      </c>
      <c r="K5245" s="34"/>
      <c r="L5245" s="34" t="s">
        <v>796</v>
      </c>
      <c r="M5245" s="5">
        <v>45197</v>
      </c>
      <c r="N5245" s="2" t="s">
        <v>1407</v>
      </c>
      <c r="O5245" s="5">
        <v>45218</v>
      </c>
      <c r="P5245" s="2"/>
      <c r="Q5245" s="2"/>
      <c r="R5245" s="1"/>
      <c r="S5245" s="45"/>
      <c r="T5245" s="31"/>
    </row>
    <row r="5246" spans="1:20" hidden="1" x14ac:dyDescent="0.25">
      <c r="A5246" s="57">
        <v>31500498</v>
      </c>
      <c r="B5246" s="58">
        <v>45198</v>
      </c>
      <c r="C5246" s="2" t="s">
        <v>1182</v>
      </c>
      <c r="D5246" s="59" t="s">
        <v>514</v>
      </c>
      <c r="E5246" s="34" t="s">
        <v>33</v>
      </c>
      <c r="F5246" s="34">
        <v>132850</v>
      </c>
      <c r="G5246" s="1" t="s">
        <v>425</v>
      </c>
      <c r="H5246" s="46">
        <v>5492.5</v>
      </c>
      <c r="I5246" s="46">
        <v>220.85</v>
      </c>
      <c r="J5246" s="56">
        <v>169</v>
      </c>
      <c r="K5246" s="34"/>
      <c r="L5246" s="34" t="s">
        <v>510</v>
      </c>
      <c r="M5246" s="5">
        <v>45197</v>
      </c>
      <c r="N5246" s="2" t="s">
        <v>1407</v>
      </c>
      <c r="O5246" s="2">
        <v>45215</v>
      </c>
      <c r="P5246" s="2"/>
      <c r="Q5246" s="2"/>
      <c r="R5246" s="1"/>
      <c r="S5246" s="45"/>
      <c r="T5246" s="31"/>
    </row>
    <row r="5247" spans="1:20" hidden="1" x14ac:dyDescent="0.25">
      <c r="A5247" s="57">
        <v>31639198</v>
      </c>
      <c r="B5247" s="58">
        <v>45198</v>
      </c>
      <c r="C5247" s="2" t="s">
        <v>1182</v>
      </c>
      <c r="D5247" s="59" t="s">
        <v>154</v>
      </c>
      <c r="E5247" s="34" t="s">
        <v>155</v>
      </c>
      <c r="F5247" s="34">
        <v>132851</v>
      </c>
      <c r="G5247" s="1" t="s">
        <v>425</v>
      </c>
      <c r="H5247" s="46">
        <v>8569</v>
      </c>
      <c r="I5247" s="46">
        <v>304.77</v>
      </c>
      <c r="J5247" s="56">
        <v>298</v>
      </c>
      <c r="K5247" s="34"/>
      <c r="L5247" s="34" t="s">
        <v>510</v>
      </c>
      <c r="M5247" s="5">
        <v>45197</v>
      </c>
      <c r="N5247" s="2" t="s">
        <v>1408</v>
      </c>
      <c r="O5247" s="2">
        <v>45209</v>
      </c>
      <c r="P5247" s="2"/>
      <c r="Q5247" s="2"/>
      <c r="R5247" s="1"/>
      <c r="S5247" s="45"/>
      <c r="T5247" s="31"/>
    </row>
    <row r="5248" spans="1:20" hidden="1" x14ac:dyDescent="0.25">
      <c r="A5248" s="57">
        <v>31284698</v>
      </c>
      <c r="B5248" s="58">
        <v>45209</v>
      </c>
      <c r="C5248" s="2" t="s">
        <v>1182</v>
      </c>
      <c r="D5248" s="59" t="s">
        <v>1455</v>
      </c>
      <c r="E5248" s="34" t="s">
        <v>25</v>
      </c>
      <c r="F5248" s="34">
        <v>132856</v>
      </c>
      <c r="G5248" s="1"/>
      <c r="H5248" s="46">
        <v>11950</v>
      </c>
      <c r="I5248" s="86" t="e">
        <v>#N/A</v>
      </c>
      <c r="J5248" s="56">
        <v>436</v>
      </c>
      <c r="K5248" s="34"/>
      <c r="L5248" s="34" t="s">
        <v>1501</v>
      </c>
      <c r="M5248" s="5">
        <v>45197</v>
      </c>
      <c r="N5248" s="2" t="s">
        <v>1407</v>
      </c>
      <c r="O5248" s="5"/>
      <c r="P5248" s="2"/>
      <c r="Q5248" s="2"/>
      <c r="R5248" s="1"/>
      <c r="S5248" s="45"/>
      <c r="T5248" s="31"/>
    </row>
    <row r="5249" spans="1:20" hidden="1" x14ac:dyDescent="0.25">
      <c r="A5249" s="57">
        <v>30784698</v>
      </c>
      <c r="B5249" s="58">
        <v>45202</v>
      </c>
      <c r="C5249" s="2" t="s">
        <v>1182</v>
      </c>
      <c r="D5249" s="59" t="s">
        <v>1442</v>
      </c>
      <c r="E5249" s="34" t="s">
        <v>51</v>
      </c>
      <c r="F5249" s="34">
        <v>132857</v>
      </c>
      <c r="G5249" s="1" t="s">
        <v>422</v>
      </c>
      <c r="H5249" s="46">
        <v>12760.11</v>
      </c>
      <c r="I5249" s="46">
        <v>501.25</v>
      </c>
      <c r="J5249" s="56">
        <v>482</v>
      </c>
      <c r="K5249" s="34"/>
      <c r="L5249" s="34" t="s">
        <v>796</v>
      </c>
      <c r="M5249" s="5">
        <v>45197</v>
      </c>
      <c r="N5249" s="2" t="s">
        <v>1407</v>
      </c>
      <c r="O5249" s="5">
        <v>45217</v>
      </c>
      <c r="P5249" s="2"/>
      <c r="Q5249" s="2"/>
      <c r="R5249" s="1"/>
      <c r="S5249" s="45"/>
      <c r="T5249" s="31"/>
    </row>
    <row r="5250" spans="1:20" hidden="1" x14ac:dyDescent="0.25">
      <c r="A5250" s="57">
        <v>31161098</v>
      </c>
      <c r="B5250" s="58">
        <v>45198</v>
      </c>
      <c r="C5250" s="2" t="s">
        <v>1182</v>
      </c>
      <c r="D5250" s="59" t="s">
        <v>59</v>
      </c>
      <c r="E5250" s="34" t="s">
        <v>60</v>
      </c>
      <c r="F5250" s="34">
        <v>132861</v>
      </c>
      <c r="G5250" s="1" t="s">
        <v>423</v>
      </c>
      <c r="H5250" s="46">
        <v>19383.82</v>
      </c>
      <c r="I5250" s="46">
        <v>1364.35</v>
      </c>
      <c r="J5250" s="56">
        <v>824</v>
      </c>
      <c r="K5250" s="34"/>
      <c r="L5250" s="34" t="s">
        <v>61</v>
      </c>
      <c r="M5250" s="5">
        <v>45197</v>
      </c>
      <c r="N5250" s="2" t="s">
        <v>1407</v>
      </c>
      <c r="O5250" s="5" t="str">
        <f>VLOOKUP(F:F,[1]Notas!$A:$G,5,FALSE)</f>
        <v>17/10/2023</v>
      </c>
      <c r="P5250" s="2"/>
      <c r="Q5250" s="2"/>
      <c r="R5250" s="1"/>
      <c r="S5250" s="45"/>
      <c r="T5250" s="31"/>
    </row>
    <row r="5251" spans="1:20" hidden="1" x14ac:dyDescent="0.25">
      <c r="A5251" s="57">
        <v>31468798</v>
      </c>
      <c r="B5251" s="58">
        <v>45198</v>
      </c>
      <c r="C5251" s="2" t="s">
        <v>1182</v>
      </c>
      <c r="D5251" s="59" t="s">
        <v>1380</v>
      </c>
      <c r="E5251" s="34" t="s">
        <v>33</v>
      </c>
      <c r="F5251" s="34">
        <v>132862</v>
      </c>
      <c r="G5251" s="1" t="s">
        <v>425</v>
      </c>
      <c r="H5251" s="46">
        <v>16949</v>
      </c>
      <c r="I5251" s="46">
        <v>985.34</v>
      </c>
      <c r="J5251" s="56">
        <v>754</v>
      </c>
      <c r="K5251" s="34"/>
      <c r="L5251" s="34" t="s">
        <v>510</v>
      </c>
      <c r="M5251" s="5">
        <v>45197</v>
      </c>
      <c r="N5251" s="2" t="s">
        <v>1407</v>
      </c>
      <c r="O5251" s="2">
        <v>45212</v>
      </c>
      <c r="P5251" s="2"/>
      <c r="Q5251" s="2"/>
      <c r="R5251" s="1"/>
      <c r="S5251" s="45"/>
      <c r="T5251" s="31"/>
    </row>
    <row r="5252" spans="1:20" hidden="1" x14ac:dyDescent="0.25">
      <c r="A5252" s="57">
        <v>31810698</v>
      </c>
      <c r="B5252" s="58">
        <v>45198</v>
      </c>
      <c r="C5252" s="2" t="s">
        <v>1182</v>
      </c>
      <c r="D5252" s="59" t="s">
        <v>62</v>
      </c>
      <c r="E5252" s="34" t="s">
        <v>60</v>
      </c>
      <c r="F5252" s="34">
        <v>132866</v>
      </c>
      <c r="G5252" s="1" t="s">
        <v>423</v>
      </c>
      <c r="H5252" s="46">
        <v>10259</v>
      </c>
      <c r="I5252" s="46">
        <v>824.42</v>
      </c>
      <c r="J5252" s="56">
        <v>444</v>
      </c>
      <c r="K5252" s="34"/>
      <c r="L5252" s="34" t="s">
        <v>61</v>
      </c>
      <c r="M5252" s="5">
        <v>45197</v>
      </c>
      <c r="N5252" s="2" t="s">
        <v>1407</v>
      </c>
      <c r="O5252" s="5" t="str">
        <f>VLOOKUP(F:F,[1]Notas!$A:$G,5,FALSE)</f>
        <v>10/10/2023</v>
      </c>
      <c r="P5252" s="2"/>
      <c r="Q5252" s="2"/>
      <c r="R5252" s="1"/>
      <c r="S5252" s="45"/>
      <c r="T5252" s="31"/>
    </row>
    <row r="5253" spans="1:20" hidden="1" x14ac:dyDescent="0.25">
      <c r="A5253" s="57">
        <v>31224698</v>
      </c>
      <c r="B5253" s="58">
        <v>45202</v>
      </c>
      <c r="C5253" s="2" t="s">
        <v>1182</v>
      </c>
      <c r="D5253" s="59" t="s">
        <v>848</v>
      </c>
      <c r="E5253" s="34" t="s">
        <v>80</v>
      </c>
      <c r="F5253" s="34">
        <v>132867</v>
      </c>
      <c r="G5253" s="1" t="s">
        <v>423</v>
      </c>
      <c r="H5253" s="46">
        <v>8500.0499999999993</v>
      </c>
      <c r="I5253" s="46">
        <v>1193.95</v>
      </c>
      <c r="J5253" s="56">
        <v>296</v>
      </c>
      <c r="K5253" s="34"/>
      <c r="L5253" s="34" t="s">
        <v>61</v>
      </c>
      <c r="M5253" s="5">
        <v>45197</v>
      </c>
      <c r="N5253" s="2" t="s">
        <v>1407</v>
      </c>
      <c r="O5253" s="5" t="str">
        <f>VLOOKUP(F:F,[1]Notas!$A:$G,5,FALSE)</f>
        <v>20/10/2023</v>
      </c>
      <c r="P5253" s="2"/>
      <c r="Q5253" s="2"/>
      <c r="R5253" s="1"/>
      <c r="S5253" s="45"/>
      <c r="T5253" s="31"/>
    </row>
    <row r="5254" spans="1:20" hidden="1" x14ac:dyDescent="0.25">
      <c r="A5254" s="57">
        <v>31731298</v>
      </c>
      <c r="B5254" s="58">
        <v>45201</v>
      </c>
      <c r="C5254" s="2" t="s">
        <v>1182</v>
      </c>
      <c r="D5254" s="59" t="s">
        <v>1393</v>
      </c>
      <c r="E5254" s="34" t="s">
        <v>25</v>
      </c>
      <c r="F5254" s="34">
        <v>132871</v>
      </c>
      <c r="G5254" s="1" t="s">
        <v>422</v>
      </c>
      <c r="H5254" s="46">
        <v>12939</v>
      </c>
      <c r="I5254" s="46">
        <v>0</v>
      </c>
      <c r="J5254" s="56">
        <v>570</v>
      </c>
      <c r="K5254" s="34"/>
      <c r="L5254" s="34" t="s">
        <v>1406</v>
      </c>
      <c r="M5254" s="5">
        <v>45197</v>
      </c>
      <c r="N5254" s="2" t="s">
        <v>1407</v>
      </c>
      <c r="O5254" s="5">
        <v>45205</v>
      </c>
      <c r="P5254" s="2"/>
      <c r="Q5254" s="2"/>
      <c r="R5254" s="1"/>
      <c r="S5254" s="45"/>
      <c r="T5254" s="31"/>
    </row>
    <row r="5255" spans="1:20" hidden="1" x14ac:dyDescent="0.25">
      <c r="A5255" s="57">
        <v>31721898</v>
      </c>
      <c r="B5255" s="58">
        <v>45201</v>
      </c>
      <c r="C5255" s="2" t="s">
        <v>1182</v>
      </c>
      <c r="D5255" s="59" t="s">
        <v>1398</v>
      </c>
      <c r="E5255" s="34" t="s">
        <v>25</v>
      </c>
      <c r="F5255" s="34">
        <v>132872</v>
      </c>
      <c r="G5255" s="1" t="s">
        <v>422</v>
      </c>
      <c r="H5255" s="46">
        <v>9819</v>
      </c>
      <c r="I5255" s="46">
        <v>0</v>
      </c>
      <c r="J5255" s="56">
        <v>409</v>
      </c>
      <c r="K5255" s="34"/>
      <c r="L5255" s="34" t="s">
        <v>1406</v>
      </c>
      <c r="M5255" s="5">
        <v>45197</v>
      </c>
      <c r="N5255" s="2" t="s">
        <v>1408</v>
      </c>
      <c r="O5255" s="5">
        <v>45205</v>
      </c>
      <c r="P5255" s="2"/>
      <c r="Q5255" s="2"/>
      <c r="R5255" s="1"/>
      <c r="S5255" s="45"/>
      <c r="T5255" s="31"/>
    </row>
    <row r="5256" spans="1:20" hidden="1" x14ac:dyDescent="0.25">
      <c r="A5256" s="57">
        <v>31827098</v>
      </c>
      <c r="B5256" s="58">
        <v>45201</v>
      </c>
      <c r="C5256" s="2" t="s">
        <v>1182</v>
      </c>
      <c r="D5256" s="59" t="s">
        <v>1404</v>
      </c>
      <c r="E5256" s="34" t="s">
        <v>25</v>
      </c>
      <c r="F5256" s="34">
        <v>132874</v>
      </c>
      <c r="G5256" s="1" t="s">
        <v>422</v>
      </c>
      <c r="H5256" s="46">
        <v>14888.27</v>
      </c>
      <c r="I5256" s="46">
        <v>0</v>
      </c>
      <c r="J5256" s="56">
        <v>592</v>
      </c>
      <c r="K5256" s="34"/>
      <c r="L5256" s="34" t="s">
        <v>1406</v>
      </c>
      <c r="M5256" s="5">
        <v>45197</v>
      </c>
      <c r="N5256" s="2" t="s">
        <v>1407</v>
      </c>
      <c r="O5256" s="5">
        <v>45205</v>
      </c>
      <c r="P5256" s="2"/>
      <c r="Q5256" s="2"/>
      <c r="R5256" s="1"/>
      <c r="S5256" s="45"/>
      <c r="T5256" s="31"/>
    </row>
    <row r="5257" spans="1:20" hidden="1" x14ac:dyDescent="0.25">
      <c r="A5257" s="57">
        <v>32119498</v>
      </c>
      <c r="B5257" s="58">
        <v>45202</v>
      </c>
      <c r="C5257" s="2" t="s">
        <v>1182</v>
      </c>
      <c r="D5257" s="59" t="s">
        <v>183</v>
      </c>
      <c r="E5257" s="34" t="s">
        <v>51</v>
      </c>
      <c r="F5257" s="34">
        <v>132877</v>
      </c>
      <c r="G5257" s="1" t="s">
        <v>422</v>
      </c>
      <c r="H5257" s="46">
        <v>11889</v>
      </c>
      <c r="I5257" s="46">
        <v>465</v>
      </c>
      <c r="J5257" s="56">
        <v>401</v>
      </c>
      <c r="K5257" s="34"/>
      <c r="L5257" s="34" t="s">
        <v>796</v>
      </c>
      <c r="M5257" s="5">
        <v>45197</v>
      </c>
      <c r="N5257" s="2" t="s">
        <v>1407</v>
      </c>
      <c r="O5257" s="5">
        <v>45217</v>
      </c>
      <c r="P5257" s="2"/>
      <c r="Q5257" s="2"/>
      <c r="R5257" s="1"/>
      <c r="S5257" s="45"/>
      <c r="T5257" s="31"/>
    </row>
    <row r="5258" spans="1:20" hidden="1" x14ac:dyDescent="0.25">
      <c r="A5258" s="57"/>
      <c r="B5258" s="58">
        <v>45198</v>
      </c>
      <c r="C5258" s="2" t="s">
        <v>1182</v>
      </c>
      <c r="D5258" s="59" t="s">
        <v>768</v>
      </c>
      <c r="E5258" s="34" t="s">
        <v>80</v>
      </c>
      <c r="F5258" s="34">
        <v>132886</v>
      </c>
      <c r="G5258" s="1" t="s">
        <v>423</v>
      </c>
      <c r="H5258" s="46">
        <v>2246.4</v>
      </c>
      <c r="I5258" s="46">
        <v>399.6</v>
      </c>
      <c r="J5258" s="56">
        <v>396</v>
      </c>
      <c r="K5258" s="34"/>
      <c r="L5258" s="34" t="s">
        <v>61</v>
      </c>
      <c r="M5258" s="5">
        <v>45198</v>
      </c>
      <c r="N5258" s="2" t="s">
        <v>1407</v>
      </c>
      <c r="O5258" s="5" t="str">
        <f>VLOOKUP(F:F,[1]Notas!$A:$G,5,FALSE)</f>
        <v>17/10/2023</v>
      </c>
      <c r="P5258" s="2"/>
      <c r="Q5258" s="2"/>
      <c r="R5258" s="1"/>
      <c r="S5258" s="45"/>
      <c r="T5258" s="31"/>
    </row>
    <row r="5259" spans="1:20" hidden="1" x14ac:dyDescent="0.25">
      <c r="A5259" s="57">
        <v>31829298</v>
      </c>
      <c r="B5259" s="58">
        <v>45198</v>
      </c>
      <c r="C5259" s="2" t="s">
        <v>1182</v>
      </c>
      <c r="D5259" s="59" t="s">
        <v>1383</v>
      </c>
      <c r="E5259" s="34" t="s">
        <v>66</v>
      </c>
      <c r="F5259" s="34">
        <v>132905</v>
      </c>
      <c r="G5259" s="1" t="s">
        <v>423</v>
      </c>
      <c r="H5259" s="46">
        <v>50003.28</v>
      </c>
      <c r="I5259" s="46">
        <v>4825.8500000000004</v>
      </c>
      <c r="J5259" s="56">
        <v>2479</v>
      </c>
      <c r="K5259" s="34"/>
      <c r="L5259" s="34" t="s">
        <v>61</v>
      </c>
      <c r="M5259" s="5">
        <v>45198</v>
      </c>
      <c r="N5259" s="2" t="s">
        <v>1407</v>
      </c>
      <c r="O5259" s="5" t="str">
        <f>VLOOKUP(F:F,[1]Notas!$A:$G,5,FALSE)</f>
        <v>24/10/2023</v>
      </c>
      <c r="P5259" s="2"/>
      <c r="Q5259" s="2"/>
      <c r="R5259" s="1"/>
      <c r="S5259" s="45"/>
      <c r="T5259" s="31"/>
    </row>
    <row r="5260" spans="1:20" hidden="1" x14ac:dyDescent="0.25">
      <c r="A5260" s="57">
        <v>29975298</v>
      </c>
      <c r="B5260" s="58">
        <v>45198</v>
      </c>
      <c r="C5260" s="2" t="s">
        <v>1182</v>
      </c>
      <c r="D5260" s="59" t="s">
        <v>1088</v>
      </c>
      <c r="E5260" s="34" t="s">
        <v>51</v>
      </c>
      <c r="F5260" s="34">
        <v>132906</v>
      </c>
      <c r="G5260" s="1" t="s">
        <v>422</v>
      </c>
      <c r="H5260" s="46">
        <v>128100</v>
      </c>
      <c r="I5260" s="46">
        <v>3004.03</v>
      </c>
      <c r="J5260" s="56">
        <v>4263</v>
      </c>
      <c r="K5260" s="34"/>
      <c r="L5260" s="34" t="s">
        <v>800</v>
      </c>
      <c r="M5260" s="5">
        <v>45198</v>
      </c>
      <c r="N5260" s="2" t="s">
        <v>1408</v>
      </c>
      <c r="O5260" s="5">
        <v>45201</v>
      </c>
      <c r="P5260" s="2"/>
      <c r="Q5260" s="2"/>
      <c r="R5260" s="1"/>
      <c r="S5260" s="45"/>
      <c r="T5260" s="31"/>
    </row>
    <row r="5261" spans="1:20" hidden="1" x14ac:dyDescent="0.25">
      <c r="A5261" s="57">
        <v>29848698</v>
      </c>
      <c r="B5261" s="58">
        <v>45204</v>
      </c>
      <c r="C5261" s="2" t="s">
        <v>1182</v>
      </c>
      <c r="D5261" s="59" t="s">
        <v>90</v>
      </c>
      <c r="E5261" s="34" t="s">
        <v>91</v>
      </c>
      <c r="F5261" s="34">
        <v>132908</v>
      </c>
      <c r="G5261" s="1" t="s">
        <v>426</v>
      </c>
      <c r="H5261" s="46">
        <v>440554</v>
      </c>
      <c r="I5261" s="46">
        <v>18500</v>
      </c>
      <c r="J5261" s="56">
        <v>24189</v>
      </c>
      <c r="K5261" s="34"/>
      <c r="L5261" s="34" t="s">
        <v>800</v>
      </c>
      <c r="M5261" s="5">
        <v>45198</v>
      </c>
      <c r="N5261" s="2" t="s">
        <v>1407</v>
      </c>
      <c r="O5261" s="5">
        <v>45209</v>
      </c>
      <c r="P5261" s="2"/>
      <c r="Q5261" s="2"/>
      <c r="R5261" s="1"/>
      <c r="S5261" s="45"/>
      <c r="T5261" s="31"/>
    </row>
    <row r="5262" spans="1:20" hidden="1" x14ac:dyDescent="0.25">
      <c r="A5262" s="57">
        <v>32351498</v>
      </c>
      <c r="B5262" s="58">
        <v>45198</v>
      </c>
      <c r="C5262" s="2" t="s">
        <v>1182</v>
      </c>
      <c r="D5262" s="59" t="s">
        <v>127</v>
      </c>
      <c r="E5262" s="34" t="s">
        <v>26</v>
      </c>
      <c r="F5262" s="34">
        <v>132912</v>
      </c>
      <c r="G5262" s="1" t="s">
        <v>424</v>
      </c>
      <c r="H5262" s="46">
        <v>13408.04</v>
      </c>
      <c r="I5262" s="86">
        <v>1416.67</v>
      </c>
      <c r="J5262" s="56">
        <v>482</v>
      </c>
      <c r="K5262" s="34"/>
      <c r="L5262" s="34" t="s">
        <v>959</v>
      </c>
      <c r="M5262" s="5">
        <v>45198</v>
      </c>
      <c r="N5262" s="2" t="s">
        <v>1407</v>
      </c>
      <c r="O5262" s="5">
        <v>45219</v>
      </c>
      <c r="P5262" s="2"/>
      <c r="Q5262" s="2"/>
      <c r="R5262" s="1"/>
      <c r="S5262" s="45"/>
      <c r="T5262" s="31"/>
    </row>
    <row r="5263" spans="1:20" hidden="1" x14ac:dyDescent="0.25">
      <c r="A5263" s="57">
        <v>31390498</v>
      </c>
      <c r="B5263" s="58">
        <v>45201</v>
      </c>
      <c r="C5263" s="2" t="s">
        <v>1182</v>
      </c>
      <c r="D5263" s="59" t="s">
        <v>238</v>
      </c>
      <c r="E5263" s="34" t="s">
        <v>66</v>
      </c>
      <c r="F5263" s="34">
        <v>132914</v>
      </c>
      <c r="G5263" s="1" t="s">
        <v>423</v>
      </c>
      <c r="H5263" s="46">
        <v>11459</v>
      </c>
      <c r="I5263" s="46">
        <v>970.28</v>
      </c>
      <c r="J5263" s="56">
        <v>517</v>
      </c>
      <c r="K5263" s="34"/>
      <c r="L5263" s="34" t="s">
        <v>61</v>
      </c>
      <c r="M5263" s="5">
        <v>45198</v>
      </c>
      <c r="N5263" s="2" t="s">
        <v>1407</v>
      </c>
      <c r="O5263" s="5" t="str">
        <f>VLOOKUP(F:F,[1]Notas!$A:$G,5,FALSE)</f>
        <v>27/10/2023</v>
      </c>
      <c r="P5263" s="2"/>
      <c r="Q5263" s="2"/>
      <c r="R5263" s="1"/>
      <c r="S5263" s="45"/>
      <c r="T5263" s="31"/>
    </row>
    <row r="5264" spans="1:20" hidden="1" x14ac:dyDescent="0.25">
      <c r="A5264" s="57">
        <v>31899498</v>
      </c>
      <c r="B5264" s="58">
        <v>45198</v>
      </c>
      <c r="C5264" s="2" t="s">
        <v>1182</v>
      </c>
      <c r="D5264" s="59" t="s">
        <v>1381</v>
      </c>
      <c r="E5264" s="34" t="s">
        <v>6</v>
      </c>
      <c r="F5264" s="34">
        <v>132915</v>
      </c>
      <c r="G5264" s="1" t="s">
        <v>422</v>
      </c>
      <c r="H5264" s="46">
        <v>9759</v>
      </c>
      <c r="I5264" s="46">
        <v>292.77</v>
      </c>
      <c r="J5264" s="56">
        <v>328</v>
      </c>
      <c r="K5264" s="34"/>
      <c r="L5264" s="34" t="s">
        <v>655</v>
      </c>
      <c r="M5264" s="5">
        <v>45198</v>
      </c>
      <c r="N5264" s="2" t="s">
        <v>1407</v>
      </c>
      <c r="O5264" s="5" t="s">
        <v>1293</v>
      </c>
      <c r="P5264" s="2"/>
      <c r="Q5264" s="2"/>
      <c r="R5264" s="1"/>
      <c r="S5264" s="45"/>
      <c r="T5264" s="31"/>
    </row>
    <row r="5265" spans="1:20" hidden="1" x14ac:dyDescent="0.25">
      <c r="A5265" s="57">
        <v>31243098</v>
      </c>
      <c r="B5265" s="58">
        <v>45198</v>
      </c>
      <c r="C5265" s="2" t="s">
        <v>1182</v>
      </c>
      <c r="D5265" s="59" t="s">
        <v>599</v>
      </c>
      <c r="E5265" s="34" t="s">
        <v>10</v>
      </c>
      <c r="F5265" s="34">
        <v>132919</v>
      </c>
      <c r="G5265" s="1" t="s">
        <v>423</v>
      </c>
      <c r="H5265" s="46">
        <v>10977.13</v>
      </c>
      <c r="I5265" s="46">
        <v>884.99</v>
      </c>
      <c r="J5265" s="56">
        <v>444</v>
      </c>
      <c r="K5265" s="34"/>
      <c r="L5265" s="34" t="s">
        <v>61</v>
      </c>
      <c r="M5265" s="5">
        <v>45198</v>
      </c>
      <c r="N5265" s="2" t="s">
        <v>1407</v>
      </c>
      <c r="O5265" s="5" t="str">
        <f>VLOOKUP(F:F,[1]Notas!$A:$G,5,FALSE)</f>
        <v>23/10/2023</v>
      </c>
      <c r="P5265" s="2"/>
      <c r="Q5265" s="2"/>
      <c r="R5265" s="1"/>
      <c r="S5265" s="45"/>
      <c r="T5265" s="31"/>
    </row>
    <row r="5266" spans="1:20" hidden="1" x14ac:dyDescent="0.25">
      <c r="A5266" s="57">
        <v>32040198</v>
      </c>
      <c r="B5266" s="58">
        <v>45198</v>
      </c>
      <c r="C5266" s="2" t="s">
        <v>1182</v>
      </c>
      <c r="D5266" s="59" t="s">
        <v>129</v>
      </c>
      <c r="E5266" s="34" t="s">
        <v>26</v>
      </c>
      <c r="F5266" s="34">
        <v>132921</v>
      </c>
      <c r="G5266" s="1" t="s">
        <v>424</v>
      </c>
      <c r="H5266" s="46">
        <v>10279.74</v>
      </c>
      <c r="I5266" s="86">
        <v>976.03</v>
      </c>
      <c r="J5266" s="56">
        <v>328</v>
      </c>
      <c r="K5266" s="34"/>
      <c r="L5266" s="34" t="s">
        <v>959</v>
      </c>
      <c r="M5266" s="5">
        <v>45198</v>
      </c>
      <c r="N5266" s="2" t="s">
        <v>1407</v>
      </c>
      <c r="O5266" s="5">
        <v>45218</v>
      </c>
      <c r="P5266" s="2"/>
      <c r="Q5266" s="2"/>
      <c r="R5266" s="1"/>
      <c r="S5266" s="45"/>
      <c r="T5266" s="31"/>
    </row>
    <row r="5267" spans="1:20" hidden="1" x14ac:dyDescent="0.25">
      <c r="A5267" s="57">
        <v>32125198</v>
      </c>
      <c r="B5267" s="58">
        <v>45198</v>
      </c>
      <c r="C5267" s="2" t="s">
        <v>1182</v>
      </c>
      <c r="D5267" s="59" t="s">
        <v>35</v>
      </c>
      <c r="E5267" s="34" t="s">
        <v>26</v>
      </c>
      <c r="F5267" s="34">
        <v>132924</v>
      </c>
      <c r="G5267" s="1" t="s">
        <v>424</v>
      </c>
      <c r="H5267" s="46">
        <v>11122.97</v>
      </c>
      <c r="I5267" s="86">
        <v>907.47</v>
      </c>
      <c r="J5267" s="56">
        <v>387</v>
      </c>
      <c r="K5267" s="34"/>
      <c r="L5267" s="34" t="s">
        <v>959</v>
      </c>
      <c r="M5267" s="5">
        <v>45198</v>
      </c>
      <c r="N5267" s="2" t="s">
        <v>1407</v>
      </c>
      <c r="O5267" s="5">
        <v>45217</v>
      </c>
      <c r="P5267" s="2"/>
      <c r="Q5267" s="2"/>
      <c r="R5267" s="1"/>
      <c r="S5267" s="45"/>
      <c r="T5267" s="31"/>
    </row>
    <row r="5268" spans="1:20" hidden="1" x14ac:dyDescent="0.25">
      <c r="A5268" s="57">
        <v>32150198</v>
      </c>
      <c r="B5268" s="58">
        <v>45202</v>
      </c>
      <c r="C5268" s="2" t="s">
        <v>1182</v>
      </c>
      <c r="D5268" s="59" t="s">
        <v>823</v>
      </c>
      <c r="E5268" s="34" t="s">
        <v>80</v>
      </c>
      <c r="F5268" s="34">
        <v>132926</v>
      </c>
      <c r="G5268" s="1" t="s">
        <v>423</v>
      </c>
      <c r="H5268" s="46">
        <v>25000</v>
      </c>
      <c r="I5268" s="46">
        <v>433.36</v>
      </c>
      <c r="J5268" s="56">
        <v>1075</v>
      </c>
      <c r="K5268" s="34"/>
      <c r="L5268" s="34" t="s">
        <v>61</v>
      </c>
      <c r="M5268" s="5">
        <v>45198</v>
      </c>
      <c r="N5268" s="2" t="s">
        <v>1407</v>
      </c>
      <c r="O5268" s="5" t="str">
        <f>VLOOKUP(F:F,[1]Notas!$A:$G,5,FALSE)</f>
        <v>20/10/2023</v>
      </c>
      <c r="P5268" s="2"/>
      <c r="Q5268" s="2"/>
      <c r="R5268" s="1"/>
      <c r="S5268" s="45"/>
      <c r="T5268" s="31"/>
    </row>
    <row r="5269" spans="1:20" hidden="1" x14ac:dyDescent="0.25">
      <c r="A5269" s="57">
        <v>32130598</v>
      </c>
      <c r="B5269" s="58">
        <v>45202</v>
      </c>
      <c r="C5269" s="2" t="s">
        <v>1182</v>
      </c>
      <c r="D5269" s="59" t="s">
        <v>772</v>
      </c>
      <c r="E5269" s="34" t="s">
        <v>80</v>
      </c>
      <c r="F5269" s="34">
        <v>132928</v>
      </c>
      <c r="G5269" s="1" t="s">
        <v>423</v>
      </c>
      <c r="H5269" s="46">
        <v>11544.62</v>
      </c>
      <c r="I5269" s="46">
        <v>561.08000000000004</v>
      </c>
      <c r="J5269" s="56">
        <v>369</v>
      </c>
      <c r="K5269" s="34"/>
      <c r="L5269" s="34" t="s">
        <v>61</v>
      </c>
      <c r="M5269" s="5">
        <v>45198</v>
      </c>
      <c r="N5269" s="2" t="s">
        <v>1407</v>
      </c>
      <c r="O5269" s="5" t="str">
        <f>VLOOKUP(F:F,[1]Notas!$A:$G,5,FALSE)</f>
        <v>20/10/2023</v>
      </c>
      <c r="P5269" s="2"/>
      <c r="Q5269" s="2"/>
      <c r="R5269" s="1"/>
      <c r="S5269" s="45"/>
      <c r="T5269" s="31"/>
    </row>
    <row r="5270" spans="1:20" hidden="1" x14ac:dyDescent="0.25">
      <c r="A5270" s="57">
        <v>31808398</v>
      </c>
      <c r="B5270" s="58">
        <v>45198</v>
      </c>
      <c r="C5270" s="2" t="s">
        <v>1182</v>
      </c>
      <c r="D5270" s="59" t="s">
        <v>287</v>
      </c>
      <c r="E5270" s="34" t="s">
        <v>33</v>
      </c>
      <c r="F5270" s="34">
        <v>132931</v>
      </c>
      <c r="G5270" s="1" t="s">
        <v>425</v>
      </c>
      <c r="H5270" s="46">
        <v>17729</v>
      </c>
      <c r="I5270" s="46">
        <v>1066.3599999999999</v>
      </c>
      <c r="J5270" s="56">
        <v>816</v>
      </c>
      <c r="K5270" s="34"/>
      <c r="L5270" s="34" t="s">
        <v>510</v>
      </c>
      <c r="M5270" s="5">
        <v>45198</v>
      </c>
      <c r="N5270" s="2" t="s">
        <v>1407</v>
      </c>
      <c r="O5270" s="2">
        <v>45215</v>
      </c>
      <c r="P5270" s="2"/>
      <c r="Q5270" s="2"/>
      <c r="R5270" s="1"/>
      <c r="S5270" s="45"/>
      <c r="T5270" s="31"/>
    </row>
    <row r="5271" spans="1:20" hidden="1" x14ac:dyDescent="0.25">
      <c r="A5271" s="57">
        <v>30675898</v>
      </c>
      <c r="B5271" s="58">
        <v>45198</v>
      </c>
      <c r="C5271" s="2" t="s">
        <v>1182</v>
      </c>
      <c r="D5271" s="59" t="s">
        <v>1379</v>
      </c>
      <c r="E5271" s="34" t="s">
        <v>6</v>
      </c>
      <c r="F5271" s="34">
        <v>132940</v>
      </c>
      <c r="G5271" s="1" t="s">
        <v>422</v>
      </c>
      <c r="H5271" s="46">
        <v>19541.61</v>
      </c>
      <c r="I5271" s="46">
        <v>586.25</v>
      </c>
      <c r="J5271" s="56">
        <v>696</v>
      </c>
      <c r="K5271" s="34"/>
      <c r="L5271" s="34" t="s">
        <v>655</v>
      </c>
      <c r="M5271" s="5">
        <v>45198</v>
      </c>
      <c r="N5271" s="2" t="s">
        <v>1407</v>
      </c>
      <c r="O5271" s="5" t="s">
        <v>1293</v>
      </c>
      <c r="P5271" s="2"/>
      <c r="Q5271" s="2"/>
      <c r="R5271" s="1"/>
      <c r="S5271" s="45"/>
      <c r="T5271" s="31"/>
    </row>
    <row r="5272" spans="1:20" hidden="1" x14ac:dyDescent="0.25">
      <c r="A5272" s="57">
        <v>32138598</v>
      </c>
      <c r="B5272" s="58">
        <v>45198</v>
      </c>
      <c r="C5272" s="2" t="s">
        <v>1182</v>
      </c>
      <c r="D5272" s="59" t="s">
        <v>977</v>
      </c>
      <c r="E5272" s="34" t="s">
        <v>26</v>
      </c>
      <c r="F5272" s="34">
        <v>132945</v>
      </c>
      <c r="G5272" s="1" t="s">
        <v>424</v>
      </c>
      <c r="H5272" s="46">
        <v>18374.169999999998</v>
      </c>
      <c r="I5272" s="86">
        <v>1990.65</v>
      </c>
      <c r="J5272" s="56">
        <v>678</v>
      </c>
      <c r="K5272" s="34"/>
      <c r="L5272" s="34" t="s">
        <v>959</v>
      </c>
      <c r="M5272" s="5">
        <v>45198</v>
      </c>
      <c r="N5272" s="2" t="s">
        <v>1407</v>
      </c>
      <c r="O5272" s="5">
        <v>45223</v>
      </c>
      <c r="P5272" s="2"/>
      <c r="Q5272" s="2"/>
      <c r="R5272" s="1"/>
      <c r="S5272" s="45"/>
      <c r="T5272" s="31"/>
    </row>
    <row r="5273" spans="1:20" hidden="1" x14ac:dyDescent="0.25">
      <c r="A5273" s="57">
        <v>31081398</v>
      </c>
      <c r="B5273" s="58">
        <v>45198</v>
      </c>
      <c r="C5273" s="2" t="s">
        <v>1182</v>
      </c>
      <c r="D5273" s="59" t="s">
        <v>272</v>
      </c>
      <c r="E5273" s="34" t="s">
        <v>51</v>
      </c>
      <c r="F5273" s="34">
        <v>132950</v>
      </c>
      <c r="G5273" s="1" t="s">
        <v>422</v>
      </c>
      <c r="H5273" s="46">
        <v>213041.24</v>
      </c>
      <c r="I5273" s="46">
        <v>4995.97</v>
      </c>
      <c r="J5273" s="56">
        <v>11534</v>
      </c>
      <c r="K5273" s="34"/>
      <c r="L5273" s="34" t="s">
        <v>800</v>
      </c>
      <c r="M5273" s="5">
        <v>45198</v>
      </c>
      <c r="N5273" s="2" t="s">
        <v>1408</v>
      </c>
      <c r="O5273" s="5">
        <v>45202</v>
      </c>
      <c r="P5273" s="2"/>
      <c r="Q5273" s="2"/>
      <c r="R5273" s="1"/>
      <c r="S5273" s="45"/>
      <c r="T5273" s="31"/>
    </row>
    <row r="5274" spans="1:20" hidden="1" x14ac:dyDescent="0.25">
      <c r="A5274" s="57">
        <v>30672798</v>
      </c>
      <c r="B5274" s="58">
        <v>45203</v>
      </c>
      <c r="C5274" s="2" t="s">
        <v>1182</v>
      </c>
      <c r="D5274" s="59" t="s">
        <v>880</v>
      </c>
      <c r="E5274" s="34" t="s">
        <v>80</v>
      </c>
      <c r="F5274" s="34">
        <v>132951</v>
      </c>
      <c r="G5274" s="1" t="s">
        <v>423</v>
      </c>
      <c r="H5274" s="46">
        <v>9399</v>
      </c>
      <c r="I5274" s="46">
        <v>381.73</v>
      </c>
      <c r="J5274" s="56">
        <v>335</v>
      </c>
      <c r="K5274" s="34"/>
      <c r="L5274" s="34" t="s">
        <v>799</v>
      </c>
      <c r="M5274" s="5">
        <v>45198</v>
      </c>
      <c r="N5274" s="2" t="s">
        <v>1407</v>
      </c>
      <c r="O5274" s="5"/>
      <c r="P5274" s="2"/>
      <c r="Q5274" s="2"/>
      <c r="R5274" s="1"/>
      <c r="S5274" s="45"/>
      <c r="T5274" s="31"/>
    </row>
    <row r="5275" spans="1:20" hidden="1" x14ac:dyDescent="0.25">
      <c r="A5275" s="57">
        <v>30662998</v>
      </c>
      <c r="B5275" s="58">
        <v>45203</v>
      </c>
      <c r="C5275" s="2" t="s">
        <v>1182</v>
      </c>
      <c r="D5275" s="59" t="s">
        <v>852</v>
      </c>
      <c r="E5275" s="34" t="s">
        <v>80</v>
      </c>
      <c r="F5275" s="34">
        <v>132953</v>
      </c>
      <c r="G5275" s="1" t="s">
        <v>423</v>
      </c>
      <c r="H5275" s="46">
        <v>17969</v>
      </c>
      <c r="I5275" s="46">
        <v>770.15</v>
      </c>
      <c r="J5275" s="56">
        <v>679</v>
      </c>
      <c r="K5275" s="34"/>
      <c r="L5275" s="34" t="s">
        <v>61</v>
      </c>
      <c r="M5275" s="5">
        <v>45198</v>
      </c>
      <c r="N5275" s="2" t="s">
        <v>1407</v>
      </c>
      <c r="O5275" s="5" t="str">
        <f>VLOOKUP(F:F,[1]Notas!$A:$G,5,FALSE)</f>
        <v>24/10/2023</v>
      </c>
      <c r="P5275" s="2"/>
      <c r="Q5275" s="2"/>
      <c r="R5275" s="1"/>
      <c r="S5275" s="45"/>
      <c r="T5275" s="31"/>
    </row>
    <row r="5276" spans="1:20" hidden="1" x14ac:dyDescent="0.25">
      <c r="A5276" s="57">
        <v>31806498</v>
      </c>
      <c r="B5276" s="58">
        <v>45198</v>
      </c>
      <c r="C5276" s="2" t="s">
        <v>1182</v>
      </c>
      <c r="D5276" s="59" t="s">
        <v>1261</v>
      </c>
      <c r="E5276" s="34" t="s">
        <v>6</v>
      </c>
      <c r="F5276" s="34">
        <v>132961</v>
      </c>
      <c r="G5276" s="1" t="s">
        <v>422</v>
      </c>
      <c r="H5276" s="46">
        <v>60327.62</v>
      </c>
      <c r="I5276" s="46">
        <v>1809.83</v>
      </c>
      <c r="J5276" s="56">
        <v>2250</v>
      </c>
      <c r="K5276" s="34"/>
      <c r="L5276" s="34" t="s">
        <v>655</v>
      </c>
      <c r="M5276" s="5">
        <v>45198</v>
      </c>
      <c r="N5276" s="2" t="s">
        <v>1407</v>
      </c>
      <c r="O5276" s="5" t="s">
        <v>1304</v>
      </c>
      <c r="P5276" s="2"/>
      <c r="Q5276" s="2"/>
      <c r="R5276" s="1"/>
      <c r="S5276" s="45"/>
      <c r="T5276" s="31"/>
    </row>
    <row r="5277" spans="1:20" hidden="1" x14ac:dyDescent="0.25">
      <c r="A5277" s="57">
        <v>31852898</v>
      </c>
      <c r="B5277" s="58">
        <v>45201</v>
      </c>
      <c r="C5277" s="2" t="s">
        <v>1182</v>
      </c>
      <c r="D5277" s="59" t="s">
        <v>344</v>
      </c>
      <c r="E5277" s="34" t="s">
        <v>5</v>
      </c>
      <c r="F5277" s="34">
        <v>132962</v>
      </c>
      <c r="G5277" s="1" t="s">
        <v>422</v>
      </c>
      <c r="H5277" s="46">
        <v>80000</v>
      </c>
      <c r="I5277" s="46">
        <v>2735.1</v>
      </c>
      <c r="J5277" s="56">
        <v>3037</v>
      </c>
      <c r="K5277" s="34"/>
      <c r="L5277" s="34" t="s">
        <v>659</v>
      </c>
      <c r="M5277" s="5">
        <v>45198</v>
      </c>
      <c r="N5277" s="2" t="s">
        <v>1407</v>
      </c>
      <c r="O5277" s="5">
        <v>45208</v>
      </c>
      <c r="P5277" s="2"/>
      <c r="Q5277" s="2"/>
      <c r="R5277" s="1"/>
      <c r="S5277" s="45"/>
      <c r="T5277" s="31"/>
    </row>
    <row r="5278" spans="1:20" hidden="1" x14ac:dyDescent="0.25">
      <c r="A5278" s="57">
        <v>32036898</v>
      </c>
      <c r="B5278" s="58">
        <v>45198</v>
      </c>
      <c r="C5278" s="2" t="s">
        <v>1182</v>
      </c>
      <c r="D5278" s="59" t="s">
        <v>31</v>
      </c>
      <c r="E5278" s="34" t="s">
        <v>26</v>
      </c>
      <c r="F5278" s="34">
        <v>132966</v>
      </c>
      <c r="G5278" s="1" t="s">
        <v>424</v>
      </c>
      <c r="H5278" s="46">
        <v>17281.34</v>
      </c>
      <c r="I5278" s="86">
        <v>1616.27</v>
      </c>
      <c r="J5278" s="56">
        <v>593</v>
      </c>
      <c r="K5278" s="34"/>
      <c r="L5278" s="34" t="s">
        <v>959</v>
      </c>
      <c r="M5278" s="5">
        <v>45198</v>
      </c>
      <c r="N5278" s="2" t="s">
        <v>1407</v>
      </c>
      <c r="O5278" s="5">
        <v>45218</v>
      </c>
      <c r="P5278" s="2"/>
      <c r="Q5278" s="2"/>
      <c r="R5278" s="1"/>
      <c r="S5278" s="45"/>
      <c r="T5278" s="31"/>
    </row>
    <row r="5279" spans="1:20" hidden="1" x14ac:dyDescent="0.25">
      <c r="A5279" s="57">
        <v>32413698</v>
      </c>
      <c r="B5279" s="58">
        <v>45198</v>
      </c>
      <c r="C5279" s="2" t="s">
        <v>1182</v>
      </c>
      <c r="D5279" s="59" t="s">
        <v>1384</v>
      </c>
      <c r="E5279" s="34" t="s">
        <v>26</v>
      </c>
      <c r="F5279" s="34">
        <v>132967</v>
      </c>
      <c r="G5279" s="1" t="s">
        <v>424</v>
      </c>
      <c r="H5279" s="46">
        <v>15675.57</v>
      </c>
      <c r="I5279" s="86">
        <v>1808.36</v>
      </c>
      <c r="J5279" s="56">
        <v>614</v>
      </c>
      <c r="K5279" s="34"/>
      <c r="L5279" s="34" t="s">
        <v>959</v>
      </c>
      <c r="M5279" s="5">
        <v>45198</v>
      </c>
      <c r="N5279" s="2" t="s">
        <v>1407</v>
      </c>
      <c r="O5279" s="5">
        <v>45219</v>
      </c>
      <c r="P5279" s="2"/>
      <c r="Q5279" s="2"/>
      <c r="R5279" s="1"/>
      <c r="S5279" s="45"/>
      <c r="T5279" s="31"/>
    </row>
    <row r="5280" spans="1:20" hidden="1" x14ac:dyDescent="0.25">
      <c r="A5280" s="57">
        <v>32149698</v>
      </c>
      <c r="B5280" s="58">
        <v>45201</v>
      </c>
      <c r="C5280" s="2" t="s">
        <v>1182</v>
      </c>
      <c r="D5280" s="59" t="s">
        <v>181</v>
      </c>
      <c r="E5280" s="34" t="s">
        <v>5</v>
      </c>
      <c r="F5280" s="34">
        <v>132975</v>
      </c>
      <c r="G5280" s="1" t="s">
        <v>422</v>
      </c>
      <c r="H5280" s="46">
        <v>10799</v>
      </c>
      <c r="I5280" s="46">
        <v>362.02</v>
      </c>
      <c r="J5280" s="56">
        <v>386</v>
      </c>
      <c r="K5280" s="34"/>
      <c r="L5280" s="34" t="s">
        <v>659</v>
      </c>
      <c r="M5280" s="5">
        <v>45198</v>
      </c>
      <c r="N5280" s="2" t="s">
        <v>1407</v>
      </c>
      <c r="O5280" s="5">
        <v>45208</v>
      </c>
      <c r="P5280" s="2"/>
      <c r="Q5280" s="2"/>
      <c r="R5280" s="1"/>
      <c r="S5280" s="45"/>
      <c r="T5280" s="31"/>
    </row>
    <row r="5281" spans="1:20" hidden="1" x14ac:dyDescent="0.25">
      <c r="A5281" s="57">
        <v>31055598</v>
      </c>
      <c r="B5281" s="58">
        <v>45201</v>
      </c>
      <c r="C5281" s="2" t="s">
        <v>1182</v>
      </c>
      <c r="D5281" s="59" t="s">
        <v>220</v>
      </c>
      <c r="E5281" s="34" t="s">
        <v>94</v>
      </c>
      <c r="F5281" s="34">
        <v>132977</v>
      </c>
      <c r="G5281" s="1" t="s">
        <v>426</v>
      </c>
      <c r="H5281" s="46">
        <v>27718</v>
      </c>
      <c r="I5281" s="46">
        <v>1007.93</v>
      </c>
      <c r="J5281" s="56">
        <v>1190</v>
      </c>
      <c r="K5281" s="34"/>
      <c r="L5281" s="34" t="s">
        <v>76</v>
      </c>
      <c r="M5281" s="5">
        <v>45198</v>
      </c>
      <c r="N5281" s="2" t="s">
        <v>1407</v>
      </c>
      <c r="O5281" s="5">
        <v>45210</v>
      </c>
      <c r="P5281" s="2"/>
      <c r="Q5281" s="2"/>
      <c r="R5281" s="1"/>
      <c r="S5281" s="45"/>
      <c r="T5281" s="31"/>
    </row>
    <row r="5282" spans="1:20" hidden="1" x14ac:dyDescent="0.25">
      <c r="A5282" s="57">
        <v>32320598</v>
      </c>
      <c r="B5282" s="58">
        <v>45198</v>
      </c>
      <c r="C5282" s="2" t="s">
        <v>1182</v>
      </c>
      <c r="D5282" s="59" t="s">
        <v>232</v>
      </c>
      <c r="E5282" s="34" t="s">
        <v>26</v>
      </c>
      <c r="F5282" s="34">
        <v>132978</v>
      </c>
      <c r="G5282" s="1" t="s">
        <v>424</v>
      </c>
      <c r="H5282" s="46">
        <v>8826.07</v>
      </c>
      <c r="I5282" s="86">
        <v>892.02</v>
      </c>
      <c r="J5282" s="56">
        <v>296</v>
      </c>
      <c r="K5282" s="34"/>
      <c r="L5282" s="34" t="s">
        <v>959</v>
      </c>
      <c r="M5282" s="5">
        <v>45198</v>
      </c>
      <c r="N5282" s="2" t="s">
        <v>1407</v>
      </c>
      <c r="O5282" s="5">
        <v>45229</v>
      </c>
      <c r="P5282" s="2"/>
      <c r="Q5282" s="2"/>
      <c r="R5282" s="1"/>
      <c r="S5282" s="45"/>
      <c r="T5282" s="31"/>
    </row>
    <row r="5283" spans="1:20" hidden="1" x14ac:dyDescent="0.25">
      <c r="A5283" s="57">
        <v>30800598</v>
      </c>
      <c r="B5283" s="58">
        <v>45198</v>
      </c>
      <c r="C5283" s="2" t="s">
        <v>1182</v>
      </c>
      <c r="D5283" s="59" t="s">
        <v>255</v>
      </c>
      <c r="E5283" s="34" t="s">
        <v>6</v>
      </c>
      <c r="F5283" s="34">
        <v>132980</v>
      </c>
      <c r="G5283" s="1" t="s">
        <v>422</v>
      </c>
      <c r="H5283" s="46">
        <v>7779.14</v>
      </c>
      <c r="I5283" s="46">
        <v>250</v>
      </c>
      <c r="J5283" s="56">
        <v>240</v>
      </c>
      <c r="K5283" s="34"/>
      <c r="L5283" s="34" t="s">
        <v>655</v>
      </c>
      <c r="M5283" s="5">
        <v>45198</v>
      </c>
      <c r="N5283" s="2" t="s">
        <v>1407</v>
      </c>
      <c r="O5283" s="5" t="s">
        <v>1292</v>
      </c>
      <c r="P5283" s="2"/>
      <c r="Q5283" s="2"/>
      <c r="R5283" s="1"/>
      <c r="S5283" s="45"/>
      <c r="T5283" s="31"/>
    </row>
    <row r="5284" spans="1:20" hidden="1" x14ac:dyDescent="0.25">
      <c r="A5284" s="57">
        <v>31781698</v>
      </c>
      <c r="B5284" s="58">
        <v>45202</v>
      </c>
      <c r="C5284" s="2" t="s">
        <v>1182</v>
      </c>
      <c r="D5284" s="59" t="s">
        <v>913</v>
      </c>
      <c r="E5284" s="34" t="s">
        <v>80</v>
      </c>
      <c r="F5284" s="34">
        <v>132983</v>
      </c>
      <c r="G5284" s="1" t="s">
        <v>423</v>
      </c>
      <c r="H5284" s="46">
        <v>13755.14</v>
      </c>
      <c r="I5284" s="46">
        <v>746.67</v>
      </c>
      <c r="J5284" s="56">
        <v>489</v>
      </c>
      <c r="K5284" s="34"/>
      <c r="L5284" s="34" t="s">
        <v>61</v>
      </c>
      <c r="M5284" s="5">
        <v>45198</v>
      </c>
      <c r="N5284" s="2" t="s">
        <v>1407</v>
      </c>
      <c r="O5284" s="5" t="str">
        <f>VLOOKUP(F:F,[1]Notas!$A:$G,5,FALSE)</f>
        <v>20/10/2023</v>
      </c>
      <c r="P5284" s="2"/>
      <c r="Q5284" s="2"/>
      <c r="R5284" s="1"/>
      <c r="S5284" s="45"/>
      <c r="T5284" s="31"/>
    </row>
    <row r="5285" spans="1:20" hidden="1" x14ac:dyDescent="0.25">
      <c r="A5285" s="57">
        <v>32083898</v>
      </c>
      <c r="B5285" s="58">
        <v>45198</v>
      </c>
      <c r="C5285" s="2" t="s">
        <v>1182</v>
      </c>
      <c r="D5285" s="59" t="s">
        <v>35</v>
      </c>
      <c r="E5285" s="34" t="s">
        <v>26</v>
      </c>
      <c r="F5285" s="34">
        <v>132984</v>
      </c>
      <c r="G5285" s="1" t="s">
        <v>424</v>
      </c>
      <c r="H5285" s="46">
        <v>15800</v>
      </c>
      <c r="I5285" s="86">
        <v>1440.16</v>
      </c>
      <c r="J5285" s="56">
        <v>613</v>
      </c>
      <c r="K5285" s="34"/>
      <c r="L5285" s="34" t="s">
        <v>959</v>
      </c>
      <c r="M5285" s="5">
        <v>45198</v>
      </c>
      <c r="N5285" s="2" t="s">
        <v>1407</v>
      </c>
      <c r="O5285" s="5">
        <v>45217</v>
      </c>
      <c r="P5285" s="2"/>
      <c r="Q5285" s="2"/>
      <c r="R5285" s="1"/>
      <c r="S5285" s="45"/>
      <c r="T5285" s="31"/>
    </row>
    <row r="5286" spans="1:20" hidden="1" x14ac:dyDescent="0.25">
      <c r="A5286" s="57">
        <v>31966698</v>
      </c>
      <c r="B5286" s="58">
        <v>45198</v>
      </c>
      <c r="C5286" s="2" t="s">
        <v>1182</v>
      </c>
      <c r="D5286" s="59" t="s">
        <v>39</v>
      </c>
      <c r="E5286" s="34" t="s">
        <v>26</v>
      </c>
      <c r="F5286" s="34">
        <v>132986</v>
      </c>
      <c r="G5286" s="1" t="s">
        <v>424</v>
      </c>
      <c r="H5286" s="46">
        <v>13190</v>
      </c>
      <c r="I5286" s="86">
        <v>1286.1099999999999</v>
      </c>
      <c r="J5286" s="56">
        <v>434</v>
      </c>
      <c r="K5286" s="34"/>
      <c r="L5286" s="34" t="s">
        <v>959</v>
      </c>
      <c r="M5286" s="5">
        <v>45198</v>
      </c>
      <c r="N5286" s="2" t="s">
        <v>1407</v>
      </c>
      <c r="O5286" s="5">
        <v>45212</v>
      </c>
      <c r="P5286" s="2"/>
      <c r="Q5286" s="2"/>
      <c r="R5286" s="1"/>
      <c r="S5286" s="45"/>
      <c r="T5286" s="31"/>
    </row>
    <row r="5287" spans="1:20" hidden="1" x14ac:dyDescent="0.25">
      <c r="A5287" s="57">
        <v>32405698</v>
      </c>
      <c r="B5287" s="58">
        <v>45198</v>
      </c>
      <c r="C5287" s="2" t="s">
        <v>1182</v>
      </c>
      <c r="D5287" s="59" t="s">
        <v>35</v>
      </c>
      <c r="E5287" s="34" t="s">
        <v>26</v>
      </c>
      <c r="F5287" s="34">
        <v>132988</v>
      </c>
      <c r="G5287" s="1" t="s">
        <v>424</v>
      </c>
      <c r="H5287" s="46">
        <v>14315.57</v>
      </c>
      <c r="I5287" s="86">
        <v>1208.76</v>
      </c>
      <c r="J5287" s="56">
        <v>512</v>
      </c>
      <c r="K5287" s="34"/>
      <c r="L5287" s="34" t="s">
        <v>959</v>
      </c>
      <c r="M5287" s="5">
        <v>45198</v>
      </c>
      <c r="N5287" s="2" t="s">
        <v>1407</v>
      </c>
      <c r="O5287" s="5">
        <v>45217</v>
      </c>
      <c r="P5287" s="2"/>
      <c r="Q5287" s="2"/>
      <c r="R5287" s="1"/>
      <c r="S5287" s="45"/>
      <c r="T5287" s="31"/>
    </row>
    <row r="5288" spans="1:20" hidden="1" x14ac:dyDescent="0.25">
      <c r="A5288" s="57">
        <v>31874098</v>
      </c>
      <c r="B5288" s="58">
        <v>45202</v>
      </c>
      <c r="C5288" s="2" t="s">
        <v>1182</v>
      </c>
      <c r="D5288" s="59" t="s">
        <v>1054</v>
      </c>
      <c r="E5288" s="34" t="s">
        <v>80</v>
      </c>
      <c r="F5288" s="34">
        <v>132989</v>
      </c>
      <c r="G5288" s="1" t="s">
        <v>423</v>
      </c>
      <c r="H5288" s="46">
        <v>12107.69</v>
      </c>
      <c r="I5288" s="46">
        <v>729.91</v>
      </c>
      <c r="J5288" s="56">
        <v>429</v>
      </c>
      <c r="K5288" s="34"/>
      <c r="L5288" s="34" t="s">
        <v>61</v>
      </c>
      <c r="M5288" s="5">
        <v>45198</v>
      </c>
      <c r="N5288" s="2" t="s">
        <v>1407</v>
      </c>
      <c r="O5288" s="5" t="str">
        <f>VLOOKUP(F:F,[1]Notas!$A:$G,5,FALSE)</f>
        <v>20/10/2023</v>
      </c>
      <c r="P5288" s="2"/>
      <c r="Q5288" s="2"/>
      <c r="R5288" s="1"/>
      <c r="S5288" s="45"/>
      <c r="T5288" s="31"/>
    </row>
    <row r="5289" spans="1:20" hidden="1" x14ac:dyDescent="0.25">
      <c r="A5289" s="57">
        <v>31035498</v>
      </c>
      <c r="B5289" s="58">
        <v>45198</v>
      </c>
      <c r="C5289" s="2" t="s">
        <v>1182</v>
      </c>
      <c r="D5289" s="59" t="s">
        <v>148</v>
      </c>
      <c r="E5289" s="34" t="s">
        <v>6</v>
      </c>
      <c r="F5289" s="34">
        <v>132991</v>
      </c>
      <c r="G5289" s="1" t="s">
        <v>422</v>
      </c>
      <c r="H5289" s="46">
        <v>7539</v>
      </c>
      <c r="I5289" s="46">
        <v>250</v>
      </c>
      <c r="J5289" s="56">
        <v>300</v>
      </c>
      <c r="K5289" s="34"/>
      <c r="L5289" s="34" t="s">
        <v>655</v>
      </c>
      <c r="M5289" s="5">
        <v>45198</v>
      </c>
      <c r="N5289" s="2" t="s">
        <v>1407</v>
      </c>
      <c r="O5289" s="5" t="s">
        <v>1293</v>
      </c>
      <c r="P5289" s="2"/>
      <c r="Q5289" s="2"/>
      <c r="R5289" s="1"/>
      <c r="S5289" s="45"/>
      <c r="T5289" s="31"/>
    </row>
    <row r="5290" spans="1:20" hidden="1" x14ac:dyDescent="0.25">
      <c r="A5290" s="57">
        <v>31900398</v>
      </c>
      <c r="B5290" s="58">
        <v>45198</v>
      </c>
      <c r="C5290" s="2" t="s">
        <v>1182</v>
      </c>
      <c r="D5290" s="59" t="s">
        <v>35</v>
      </c>
      <c r="E5290" s="34" t="s">
        <v>26</v>
      </c>
      <c r="F5290" s="34">
        <v>132995</v>
      </c>
      <c r="G5290" s="1" t="s">
        <v>424</v>
      </c>
      <c r="H5290" s="46">
        <v>9001.17</v>
      </c>
      <c r="I5290" s="86">
        <v>690.75</v>
      </c>
      <c r="J5290" s="56">
        <v>294</v>
      </c>
      <c r="K5290" s="34"/>
      <c r="L5290" s="34" t="s">
        <v>959</v>
      </c>
      <c r="M5290" s="5">
        <v>45198</v>
      </c>
      <c r="N5290" s="2" t="s">
        <v>1407</v>
      </c>
      <c r="O5290" s="5">
        <v>45217</v>
      </c>
      <c r="P5290" s="2"/>
      <c r="Q5290" s="2"/>
      <c r="R5290" s="1"/>
      <c r="S5290" s="45"/>
      <c r="T5290" s="31"/>
    </row>
    <row r="5291" spans="1:20" hidden="1" x14ac:dyDescent="0.25">
      <c r="A5291" s="57">
        <v>32523598</v>
      </c>
      <c r="B5291" s="58">
        <v>45198</v>
      </c>
      <c r="C5291" s="2" t="s">
        <v>1182</v>
      </c>
      <c r="D5291" s="59" t="s">
        <v>317</v>
      </c>
      <c r="E5291" s="34" t="s">
        <v>33</v>
      </c>
      <c r="F5291" s="34">
        <v>133013</v>
      </c>
      <c r="G5291" s="1" t="s">
        <v>425</v>
      </c>
      <c r="H5291" s="46">
        <v>21600</v>
      </c>
      <c r="I5291" s="46">
        <v>303.29000000000002</v>
      </c>
      <c r="J5291" s="56">
        <v>82.72</v>
      </c>
      <c r="K5291" s="34"/>
      <c r="L5291" s="34" t="s">
        <v>1385</v>
      </c>
      <c r="M5291" s="5">
        <v>45198</v>
      </c>
      <c r="N5291" s="2" t="s">
        <v>1407</v>
      </c>
      <c r="O5291" s="5"/>
      <c r="P5291" s="2"/>
      <c r="Q5291" s="2"/>
      <c r="R5291" s="1"/>
      <c r="S5291" s="45"/>
      <c r="T5291" s="31"/>
    </row>
    <row r="5292" spans="1:20" hidden="1" x14ac:dyDescent="0.25">
      <c r="A5292" s="57">
        <v>32154498</v>
      </c>
      <c r="B5292" s="58">
        <v>45198</v>
      </c>
      <c r="C5292" s="2" t="s">
        <v>1182</v>
      </c>
      <c r="D5292" s="59" t="s">
        <v>35</v>
      </c>
      <c r="E5292" s="34" t="s">
        <v>26</v>
      </c>
      <c r="F5292" s="34">
        <v>133018</v>
      </c>
      <c r="G5292" s="1" t="s">
        <v>424</v>
      </c>
      <c r="H5292" s="46">
        <v>18374.169999999998</v>
      </c>
      <c r="I5292" s="86">
        <v>1594.35</v>
      </c>
      <c r="J5292" s="56">
        <v>682</v>
      </c>
      <c r="K5292" s="34"/>
      <c r="L5292" s="34" t="s">
        <v>959</v>
      </c>
      <c r="M5292" s="5">
        <v>45198</v>
      </c>
      <c r="N5292" s="2" t="s">
        <v>1407</v>
      </c>
      <c r="O5292" s="5">
        <v>45225</v>
      </c>
      <c r="P5292" s="2"/>
      <c r="Q5292" s="2"/>
      <c r="R5292" s="1"/>
      <c r="S5292" s="45"/>
      <c r="T5292" s="31"/>
    </row>
    <row r="5293" spans="1:20" hidden="1" x14ac:dyDescent="0.25">
      <c r="A5293" s="57">
        <v>32331198</v>
      </c>
      <c r="B5293" s="58">
        <v>45198</v>
      </c>
      <c r="C5293" s="2" t="s">
        <v>1182</v>
      </c>
      <c r="D5293" s="59" t="s">
        <v>1382</v>
      </c>
      <c r="E5293" s="34" t="s">
        <v>94</v>
      </c>
      <c r="F5293" s="34">
        <v>133020</v>
      </c>
      <c r="G5293" s="1" t="s">
        <v>426</v>
      </c>
      <c r="H5293" s="46">
        <v>118000</v>
      </c>
      <c r="I5293" s="46">
        <v>8119.74</v>
      </c>
      <c r="J5293" s="56">
        <v>5545</v>
      </c>
      <c r="K5293" s="34"/>
      <c r="L5293" s="34" t="s">
        <v>52</v>
      </c>
      <c r="M5293" s="5">
        <v>45198</v>
      </c>
      <c r="N5293" s="2" t="s">
        <v>1407</v>
      </c>
      <c r="O5293" s="5">
        <v>45217</v>
      </c>
      <c r="P5293" s="2"/>
      <c r="Q5293" s="2"/>
      <c r="R5293" s="1"/>
      <c r="S5293" s="45"/>
      <c r="T5293" s="31"/>
    </row>
    <row r="5294" spans="1:20" hidden="1" x14ac:dyDescent="0.25">
      <c r="A5294" s="57">
        <v>31861898</v>
      </c>
      <c r="B5294" s="58">
        <v>45201</v>
      </c>
      <c r="C5294" s="2" t="s">
        <v>1182</v>
      </c>
      <c r="D5294" s="59" t="s">
        <v>1392</v>
      </c>
      <c r="E5294" s="34" t="s">
        <v>33</v>
      </c>
      <c r="F5294" s="34">
        <v>133021</v>
      </c>
      <c r="G5294" s="1" t="s">
        <v>425</v>
      </c>
      <c r="H5294" s="46">
        <v>14060</v>
      </c>
      <c r="I5294" s="46">
        <v>767.1</v>
      </c>
      <c r="J5294" s="56">
        <v>587</v>
      </c>
      <c r="K5294" s="34"/>
      <c r="L5294" s="34" t="s">
        <v>510</v>
      </c>
      <c r="M5294" s="5">
        <v>45198</v>
      </c>
      <c r="N5294" s="2" t="s">
        <v>1407</v>
      </c>
      <c r="O5294" s="2">
        <v>45217</v>
      </c>
      <c r="P5294" s="2"/>
      <c r="Q5294" s="2"/>
      <c r="R5294" s="1"/>
      <c r="S5294" s="45"/>
      <c r="T5294" s="31"/>
    </row>
    <row r="5295" spans="1:20" hidden="1" x14ac:dyDescent="0.25">
      <c r="A5295" s="57">
        <v>32012398</v>
      </c>
      <c r="B5295" s="58">
        <v>45198</v>
      </c>
      <c r="C5295" s="2" t="s">
        <v>1182</v>
      </c>
      <c r="D5295" s="59" t="s">
        <v>1222</v>
      </c>
      <c r="E5295" s="34" t="s">
        <v>6</v>
      </c>
      <c r="F5295" s="34">
        <v>133023</v>
      </c>
      <c r="G5295" s="1" t="s">
        <v>422</v>
      </c>
      <c r="H5295" s="46">
        <v>81210.570000000007</v>
      </c>
      <c r="I5295" s="46">
        <v>2436.3200000000002</v>
      </c>
      <c r="J5295" s="56">
        <v>2869</v>
      </c>
      <c r="K5295" s="34"/>
      <c r="L5295" s="34" t="s">
        <v>655</v>
      </c>
      <c r="M5295" s="5">
        <v>45198</v>
      </c>
      <c r="N5295" s="2" t="s">
        <v>1407</v>
      </c>
      <c r="O5295" s="5" t="s">
        <v>1293</v>
      </c>
      <c r="P5295" s="2"/>
      <c r="Q5295" s="2"/>
      <c r="R5295" s="1"/>
      <c r="S5295" s="45"/>
      <c r="T5295" s="31"/>
    </row>
    <row r="5296" spans="1:20" hidden="1" x14ac:dyDescent="0.25">
      <c r="A5296" s="57">
        <v>32287398</v>
      </c>
      <c r="B5296" s="58">
        <v>45201</v>
      </c>
      <c r="C5296" s="2" t="s">
        <v>1182</v>
      </c>
      <c r="D5296" s="59" t="s">
        <v>297</v>
      </c>
      <c r="E5296" s="34" t="s">
        <v>6</v>
      </c>
      <c r="F5296" s="34">
        <v>133031</v>
      </c>
      <c r="G5296" s="1" t="s">
        <v>422</v>
      </c>
      <c r="H5296" s="46">
        <v>16660.71</v>
      </c>
      <c r="I5296" s="46">
        <v>499.82</v>
      </c>
      <c r="J5296" s="56">
        <v>643</v>
      </c>
      <c r="K5296" s="34"/>
      <c r="L5296" s="34" t="s">
        <v>655</v>
      </c>
      <c r="M5296" s="5">
        <v>45198</v>
      </c>
      <c r="N5296" s="2" t="s">
        <v>1407</v>
      </c>
      <c r="O5296" s="5" t="s">
        <v>1294</v>
      </c>
      <c r="P5296" s="2"/>
      <c r="Q5296" s="2"/>
      <c r="R5296" s="1"/>
      <c r="S5296" s="45"/>
      <c r="T5296" s="31"/>
    </row>
    <row r="5297" spans="1:20" hidden="1" x14ac:dyDescent="0.25">
      <c r="A5297" s="57">
        <v>31997998</v>
      </c>
      <c r="B5297" s="58">
        <v>45202</v>
      </c>
      <c r="C5297" s="2" t="s">
        <v>1182</v>
      </c>
      <c r="D5297" s="59" t="s">
        <v>125</v>
      </c>
      <c r="E5297" s="34" t="s">
        <v>30</v>
      </c>
      <c r="F5297" s="34">
        <v>133032</v>
      </c>
      <c r="G5297" s="1" t="s">
        <v>425</v>
      </c>
      <c r="H5297" s="46">
        <v>8405.32</v>
      </c>
      <c r="I5297" s="46">
        <v>2741.11</v>
      </c>
      <c r="J5297" s="56">
        <v>202</v>
      </c>
      <c r="K5297" s="34"/>
      <c r="L5297" s="34" t="s">
        <v>800</v>
      </c>
      <c r="M5297" s="5">
        <v>45198</v>
      </c>
      <c r="N5297" s="2" t="s">
        <v>1408</v>
      </c>
      <c r="O5297" s="5">
        <v>45208</v>
      </c>
      <c r="P5297" s="2"/>
      <c r="Q5297" s="2"/>
      <c r="R5297" s="1"/>
      <c r="S5297" s="45"/>
      <c r="T5297" s="31"/>
    </row>
    <row r="5298" spans="1:20" hidden="1" x14ac:dyDescent="0.25">
      <c r="A5298" s="57">
        <v>32231598</v>
      </c>
      <c r="B5298" s="58">
        <v>45198</v>
      </c>
      <c r="C5298" s="2" t="s">
        <v>1182</v>
      </c>
      <c r="D5298" s="59" t="s">
        <v>342</v>
      </c>
      <c r="E5298" s="34" t="s">
        <v>51</v>
      </c>
      <c r="F5298" s="34">
        <v>133033</v>
      </c>
      <c r="G5298" s="1" t="s">
        <v>422</v>
      </c>
      <c r="H5298" s="46">
        <v>9069</v>
      </c>
      <c r="I5298" s="46">
        <v>503.83</v>
      </c>
      <c r="J5298" s="56">
        <v>297</v>
      </c>
      <c r="K5298" s="34"/>
      <c r="L5298" s="34" t="s">
        <v>883</v>
      </c>
      <c r="M5298" s="5">
        <v>45198</v>
      </c>
      <c r="N5298" s="2" t="s">
        <v>1407</v>
      </c>
      <c r="O5298" s="5">
        <v>45208</v>
      </c>
      <c r="P5298" s="2"/>
      <c r="Q5298" s="5"/>
      <c r="R5298" s="2"/>
      <c r="S5298" s="45"/>
      <c r="T5298" s="31"/>
    </row>
    <row r="5299" spans="1:20" hidden="1" x14ac:dyDescent="0.25">
      <c r="A5299" s="57">
        <v>32710398</v>
      </c>
      <c r="B5299" s="58">
        <v>45203</v>
      </c>
      <c r="C5299" s="2" t="s">
        <v>1182</v>
      </c>
      <c r="D5299" s="59" t="s">
        <v>291</v>
      </c>
      <c r="E5299" s="34" t="s">
        <v>6</v>
      </c>
      <c r="F5299" s="34">
        <v>133034</v>
      </c>
      <c r="G5299" s="1" t="s">
        <v>422</v>
      </c>
      <c r="H5299" s="46">
        <v>46946.98</v>
      </c>
      <c r="I5299" s="46">
        <v>1408.41</v>
      </c>
      <c r="J5299" s="56">
        <v>248.42</v>
      </c>
      <c r="K5299" s="34"/>
      <c r="L5299" s="34" t="s">
        <v>655</v>
      </c>
      <c r="M5299" s="5">
        <v>45198</v>
      </c>
      <c r="N5299" s="2" t="s">
        <v>1408</v>
      </c>
      <c r="O5299" s="5" t="s">
        <v>1292</v>
      </c>
      <c r="P5299" s="2"/>
      <c r="Q5299" s="2"/>
      <c r="R5299" s="1"/>
      <c r="S5299" s="45"/>
      <c r="T5299" s="31"/>
    </row>
    <row r="5300" spans="1:20" hidden="1" x14ac:dyDescent="0.25">
      <c r="A5300" s="57">
        <v>32212598</v>
      </c>
      <c r="B5300" s="58">
        <v>45198</v>
      </c>
      <c r="C5300" s="2" t="s">
        <v>1182</v>
      </c>
      <c r="D5300" s="59" t="s">
        <v>342</v>
      </c>
      <c r="E5300" s="34" t="s">
        <v>51</v>
      </c>
      <c r="F5300" s="34">
        <v>133036</v>
      </c>
      <c r="G5300" s="1" t="s">
        <v>422</v>
      </c>
      <c r="H5300" s="46">
        <v>15000</v>
      </c>
      <c r="I5300" s="46">
        <v>1069.6400000000001</v>
      </c>
      <c r="J5300" s="56">
        <v>583</v>
      </c>
      <c r="K5300" s="34"/>
      <c r="L5300" s="34" t="s">
        <v>883</v>
      </c>
      <c r="M5300" s="5">
        <v>45198</v>
      </c>
      <c r="N5300" s="2" t="s">
        <v>1408</v>
      </c>
      <c r="O5300" s="5">
        <v>45208</v>
      </c>
      <c r="P5300" s="2"/>
      <c r="Q5300" s="5"/>
      <c r="R5300" s="1"/>
      <c r="S5300" s="45"/>
      <c r="T5300" s="31"/>
    </row>
    <row r="5301" spans="1:20" hidden="1" x14ac:dyDescent="0.25">
      <c r="A5301" s="57">
        <v>32149598</v>
      </c>
      <c r="B5301" s="58">
        <v>45202</v>
      </c>
      <c r="C5301" s="2" t="s">
        <v>1182</v>
      </c>
      <c r="D5301" s="59" t="s">
        <v>1443</v>
      </c>
      <c r="E5301" s="34" t="s">
        <v>51</v>
      </c>
      <c r="F5301" s="34">
        <v>133037</v>
      </c>
      <c r="G5301" s="1" t="s">
        <v>422</v>
      </c>
      <c r="H5301" s="46">
        <v>10799</v>
      </c>
      <c r="I5301" s="46">
        <v>941.36</v>
      </c>
      <c r="J5301" s="56">
        <v>372</v>
      </c>
      <c r="K5301" s="34"/>
      <c r="L5301" s="34" t="s">
        <v>796</v>
      </c>
      <c r="M5301" s="5">
        <v>45198</v>
      </c>
      <c r="N5301" s="2" t="s">
        <v>1407</v>
      </c>
      <c r="O5301" s="5">
        <v>45222</v>
      </c>
      <c r="P5301" s="2"/>
      <c r="Q5301" s="2"/>
      <c r="R5301" s="1"/>
      <c r="S5301" s="45"/>
      <c r="T5301" s="31"/>
    </row>
    <row r="5302" spans="1:20" hidden="1" x14ac:dyDescent="0.25">
      <c r="A5302" s="57">
        <v>31613398</v>
      </c>
      <c r="B5302" s="58">
        <v>45202</v>
      </c>
      <c r="C5302" s="2" t="s">
        <v>1182</v>
      </c>
      <c r="D5302" s="59" t="s">
        <v>740</v>
      </c>
      <c r="E5302" s="34" t="s">
        <v>51</v>
      </c>
      <c r="F5302" s="34">
        <v>133039</v>
      </c>
      <c r="G5302" s="1" t="s">
        <v>422</v>
      </c>
      <c r="H5302" s="46">
        <v>19000</v>
      </c>
      <c r="I5302" s="46">
        <v>634.23</v>
      </c>
      <c r="J5302" s="56">
        <v>644</v>
      </c>
      <c r="K5302" s="34"/>
      <c r="L5302" s="34" t="s">
        <v>796</v>
      </c>
      <c r="M5302" s="5">
        <v>45198</v>
      </c>
      <c r="N5302" s="2" t="s">
        <v>1407</v>
      </c>
      <c r="O5302" s="5">
        <v>45217</v>
      </c>
      <c r="P5302" s="2"/>
      <c r="Q5302" s="2"/>
      <c r="R5302" s="1"/>
      <c r="S5302" s="45"/>
      <c r="T5302" s="31"/>
    </row>
    <row r="5303" spans="1:20" hidden="1" x14ac:dyDescent="0.25">
      <c r="A5303" s="57">
        <v>31367198</v>
      </c>
      <c r="B5303" s="58">
        <v>45203</v>
      </c>
      <c r="C5303" s="2" t="s">
        <v>1182</v>
      </c>
      <c r="D5303" s="59" t="s">
        <v>880</v>
      </c>
      <c r="E5303" s="34" t="s">
        <v>80</v>
      </c>
      <c r="F5303" s="34">
        <v>133043</v>
      </c>
      <c r="G5303" s="1" t="s">
        <v>423</v>
      </c>
      <c r="H5303" s="46">
        <v>116000</v>
      </c>
      <c r="I5303" s="46">
        <v>4711.1499999999996</v>
      </c>
      <c r="J5303" s="56">
        <v>6879</v>
      </c>
      <c r="K5303" s="34"/>
      <c r="L5303" s="34" t="s">
        <v>799</v>
      </c>
      <c r="M5303" s="5">
        <v>45198</v>
      </c>
      <c r="N5303" s="2" t="s">
        <v>1407</v>
      </c>
      <c r="O5303" s="5"/>
      <c r="P5303" s="2"/>
      <c r="Q5303" s="2"/>
      <c r="R5303" s="1"/>
      <c r="S5303" s="45"/>
      <c r="T5303" s="31"/>
    </row>
    <row r="5304" spans="1:20" hidden="1" x14ac:dyDescent="0.25">
      <c r="A5304" s="57">
        <v>31836698</v>
      </c>
      <c r="B5304" s="58">
        <v>45201</v>
      </c>
      <c r="C5304" s="2" t="s">
        <v>1182</v>
      </c>
      <c r="D5304" s="59" t="s">
        <v>1402</v>
      </c>
      <c r="E5304" s="34" t="s">
        <v>60</v>
      </c>
      <c r="F5304" s="34">
        <v>133045</v>
      </c>
      <c r="G5304" s="1" t="s">
        <v>423</v>
      </c>
      <c r="H5304" s="46">
        <v>12029</v>
      </c>
      <c r="I5304" s="46">
        <v>968.76</v>
      </c>
      <c r="J5304" s="56">
        <v>522</v>
      </c>
      <c r="K5304" s="34"/>
      <c r="L5304" s="34" t="s">
        <v>61</v>
      </c>
      <c r="M5304" s="5">
        <v>45198</v>
      </c>
      <c r="N5304" s="2" t="s">
        <v>1407</v>
      </c>
      <c r="O5304" s="5" t="str">
        <f>VLOOKUP(F:F,[1]Notas!$A:$G,5,FALSE)</f>
        <v>27/10/2023</v>
      </c>
      <c r="P5304" s="2"/>
      <c r="Q5304" s="2"/>
      <c r="R5304" s="1"/>
      <c r="S5304" s="45"/>
      <c r="T5304" s="31"/>
    </row>
    <row r="5305" spans="1:20" hidden="1" x14ac:dyDescent="0.25">
      <c r="A5305" s="57">
        <v>31873898</v>
      </c>
      <c r="B5305" s="58">
        <v>45202</v>
      </c>
      <c r="C5305" s="2" t="s">
        <v>1182</v>
      </c>
      <c r="D5305" s="59" t="s">
        <v>486</v>
      </c>
      <c r="E5305" s="34" t="s">
        <v>51</v>
      </c>
      <c r="F5305" s="34">
        <v>133046</v>
      </c>
      <c r="G5305" s="1" t="s">
        <v>422</v>
      </c>
      <c r="H5305" s="46">
        <v>12517.73</v>
      </c>
      <c r="I5305" s="46">
        <v>1381.36</v>
      </c>
      <c r="J5305" s="56">
        <v>307</v>
      </c>
      <c r="K5305" s="34"/>
      <c r="L5305" s="34" t="s">
        <v>796</v>
      </c>
      <c r="M5305" s="5">
        <v>45198</v>
      </c>
      <c r="N5305" s="2" t="s">
        <v>1407</v>
      </c>
      <c r="O5305" s="5">
        <v>45222</v>
      </c>
      <c r="P5305" s="2"/>
      <c r="Q5305" s="2"/>
      <c r="R5305" s="1"/>
      <c r="S5305" s="45"/>
      <c r="T5305" s="31"/>
    </row>
    <row r="5306" spans="1:20" hidden="1" x14ac:dyDescent="0.25">
      <c r="A5306" s="57">
        <v>32213898</v>
      </c>
      <c r="B5306" s="58">
        <v>45202</v>
      </c>
      <c r="C5306" s="2" t="s">
        <v>1182</v>
      </c>
      <c r="D5306" s="59" t="s">
        <v>1398</v>
      </c>
      <c r="E5306" s="34" t="s">
        <v>25</v>
      </c>
      <c r="F5306" s="34">
        <v>133047</v>
      </c>
      <c r="G5306" s="1" t="s">
        <v>422</v>
      </c>
      <c r="H5306" s="46">
        <v>9399</v>
      </c>
      <c r="I5306" s="46">
        <v>288.33999999999997</v>
      </c>
      <c r="J5306" s="56">
        <v>303</v>
      </c>
      <c r="K5306" s="34"/>
      <c r="L5306" s="34" t="s">
        <v>1406</v>
      </c>
      <c r="M5306" s="5">
        <v>45198</v>
      </c>
      <c r="N5306" s="2" t="s">
        <v>1408</v>
      </c>
      <c r="O5306" s="5">
        <v>45205</v>
      </c>
      <c r="P5306" s="2"/>
      <c r="Q5306" s="2"/>
      <c r="R5306" s="1"/>
      <c r="S5306" s="45"/>
      <c r="T5306" s="31"/>
    </row>
    <row r="5307" spans="1:20" hidden="1" x14ac:dyDescent="0.25">
      <c r="A5307" s="57">
        <v>31591598</v>
      </c>
      <c r="B5307" s="58">
        <v>45201</v>
      </c>
      <c r="C5307" s="2" t="s">
        <v>1182</v>
      </c>
      <c r="D5307" s="59" t="s">
        <v>1405</v>
      </c>
      <c r="E5307" s="34" t="s">
        <v>25</v>
      </c>
      <c r="F5307" s="34">
        <v>133049</v>
      </c>
      <c r="G5307" s="1" t="s">
        <v>422</v>
      </c>
      <c r="H5307" s="46">
        <v>15481.15</v>
      </c>
      <c r="I5307" s="46">
        <v>0</v>
      </c>
      <c r="J5307" s="56">
        <v>551</v>
      </c>
      <c r="K5307" s="34"/>
      <c r="L5307" s="34" t="s">
        <v>1406</v>
      </c>
      <c r="M5307" s="5">
        <v>45198</v>
      </c>
      <c r="N5307" s="2" t="s">
        <v>1408</v>
      </c>
      <c r="O5307" s="5">
        <v>45205</v>
      </c>
      <c r="P5307" s="2"/>
      <c r="Q5307" s="2"/>
      <c r="R5307" s="1"/>
      <c r="S5307" s="45"/>
      <c r="T5307" s="31"/>
    </row>
    <row r="5308" spans="1:20" hidden="1" x14ac:dyDescent="0.25">
      <c r="A5308" s="57">
        <v>32080998</v>
      </c>
      <c r="B5308" s="58">
        <v>45203</v>
      </c>
      <c r="C5308" s="2" t="s">
        <v>1182</v>
      </c>
      <c r="D5308" s="59" t="s">
        <v>1398</v>
      </c>
      <c r="E5308" s="34" t="s">
        <v>25</v>
      </c>
      <c r="F5308" s="34">
        <v>133051</v>
      </c>
      <c r="G5308" s="1" t="s">
        <v>422</v>
      </c>
      <c r="H5308" s="46">
        <v>9749</v>
      </c>
      <c r="I5308" s="46">
        <v>175.48</v>
      </c>
      <c r="J5308" s="56">
        <v>357</v>
      </c>
      <c r="K5308" s="34"/>
      <c r="L5308" s="34" t="s">
        <v>1406</v>
      </c>
      <c r="M5308" s="5">
        <v>45198</v>
      </c>
      <c r="N5308" s="2" t="s">
        <v>1408</v>
      </c>
      <c r="O5308" s="5">
        <v>45205</v>
      </c>
      <c r="P5308" s="2"/>
      <c r="Q5308" s="2"/>
      <c r="R5308" s="1"/>
      <c r="S5308" s="45"/>
      <c r="T5308" s="31"/>
    </row>
    <row r="5309" spans="1:20" hidden="1" x14ac:dyDescent="0.25">
      <c r="A5309" s="57">
        <v>29851398</v>
      </c>
      <c r="B5309" s="58">
        <v>45198</v>
      </c>
      <c r="C5309" s="2" t="s">
        <v>1182</v>
      </c>
      <c r="D5309" s="59" t="s">
        <v>90</v>
      </c>
      <c r="E5309" s="34" t="s">
        <v>91</v>
      </c>
      <c r="F5309" s="34">
        <v>133056</v>
      </c>
      <c r="G5309" s="1" t="s">
        <v>426</v>
      </c>
      <c r="H5309" s="46">
        <v>8909</v>
      </c>
      <c r="I5309" s="46">
        <v>494.17</v>
      </c>
      <c r="J5309" s="56">
        <v>303</v>
      </c>
      <c r="K5309" s="34"/>
      <c r="L5309" s="34" t="s">
        <v>52</v>
      </c>
      <c r="M5309" s="5">
        <v>45198</v>
      </c>
      <c r="N5309" s="2" t="s">
        <v>1407</v>
      </c>
      <c r="O5309" s="5">
        <v>45209</v>
      </c>
      <c r="P5309" s="2"/>
      <c r="Q5309" s="2"/>
      <c r="R5309" s="1"/>
      <c r="S5309" s="45"/>
      <c r="T5309" s="31"/>
    </row>
    <row r="5310" spans="1:20" hidden="1" x14ac:dyDescent="0.25">
      <c r="A5310" s="57">
        <v>32322098</v>
      </c>
      <c r="B5310" s="58">
        <v>45202</v>
      </c>
      <c r="C5310" s="2" t="s">
        <v>1182</v>
      </c>
      <c r="D5310" s="59" t="s">
        <v>1429</v>
      </c>
      <c r="E5310" s="34" t="s">
        <v>25</v>
      </c>
      <c r="F5310" s="34">
        <v>133057</v>
      </c>
      <c r="G5310" s="1" t="s">
        <v>422</v>
      </c>
      <c r="H5310" s="46">
        <v>16019</v>
      </c>
      <c r="I5310" s="46">
        <v>178.72</v>
      </c>
      <c r="J5310" s="56">
        <v>614</v>
      </c>
      <c r="K5310" s="34"/>
      <c r="L5310" s="34" t="s">
        <v>1406</v>
      </c>
      <c r="M5310" s="5">
        <v>45198</v>
      </c>
      <c r="N5310" s="2" t="s">
        <v>1407</v>
      </c>
      <c r="O5310" s="5">
        <v>45205</v>
      </c>
      <c r="P5310" s="2"/>
      <c r="Q5310" s="2"/>
      <c r="R5310" s="1"/>
      <c r="S5310" s="45"/>
      <c r="T5310" s="31"/>
    </row>
    <row r="5311" spans="1:20" hidden="1" x14ac:dyDescent="0.25">
      <c r="A5311" s="57">
        <v>32272598</v>
      </c>
      <c r="B5311" s="58">
        <v>45201</v>
      </c>
      <c r="C5311" s="2" t="s">
        <v>1182</v>
      </c>
      <c r="D5311" s="59" t="s">
        <v>1401</v>
      </c>
      <c r="E5311" s="34" t="s">
        <v>25</v>
      </c>
      <c r="F5311" s="34">
        <v>133065</v>
      </c>
      <c r="G5311" s="1" t="s">
        <v>422</v>
      </c>
      <c r="H5311" s="46">
        <v>19989</v>
      </c>
      <c r="I5311" s="46">
        <v>0</v>
      </c>
      <c r="J5311" s="56">
        <v>737</v>
      </c>
      <c r="K5311" s="34"/>
      <c r="L5311" s="34" t="s">
        <v>1406</v>
      </c>
      <c r="M5311" s="5">
        <v>45198</v>
      </c>
      <c r="N5311" s="2" t="s">
        <v>1408</v>
      </c>
      <c r="O5311" s="5">
        <v>45205</v>
      </c>
      <c r="P5311" s="2"/>
      <c r="Q5311" s="2"/>
      <c r="R5311" s="1"/>
      <c r="S5311" s="45"/>
      <c r="T5311" s="31"/>
    </row>
    <row r="5312" spans="1:20" hidden="1" x14ac:dyDescent="0.25">
      <c r="A5312" s="57">
        <v>31491998</v>
      </c>
      <c r="B5312" s="58">
        <v>45203</v>
      </c>
      <c r="C5312" s="2" t="s">
        <v>1182</v>
      </c>
      <c r="D5312" s="59" t="s">
        <v>1426</v>
      </c>
      <c r="E5312" s="34" t="s">
        <v>25</v>
      </c>
      <c r="F5312" s="34">
        <v>133066</v>
      </c>
      <c r="G5312" s="1" t="s">
        <v>422</v>
      </c>
      <c r="H5312" s="46">
        <v>26468</v>
      </c>
      <c r="I5312" s="46">
        <v>476.42</v>
      </c>
      <c r="J5312" s="56">
        <v>1108</v>
      </c>
      <c r="K5312" s="34"/>
      <c r="L5312" s="34" t="s">
        <v>1406</v>
      </c>
      <c r="M5312" s="5">
        <v>45198</v>
      </c>
      <c r="N5312" s="2" t="s">
        <v>1407</v>
      </c>
      <c r="O5312" s="5">
        <v>45205</v>
      </c>
      <c r="P5312" s="2"/>
      <c r="Q5312" s="2"/>
      <c r="R5312" s="1"/>
      <c r="S5312" s="45"/>
      <c r="T5312" s="31"/>
    </row>
    <row r="5313" spans="1:20" hidden="1" x14ac:dyDescent="0.25">
      <c r="A5313" s="57">
        <v>31658298</v>
      </c>
      <c r="B5313" s="58">
        <v>45202</v>
      </c>
      <c r="C5313" s="2" t="s">
        <v>1182</v>
      </c>
      <c r="D5313" s="59" t="s">
        <v>1434</v>
      </c>
      <c r="E5313" s="34" t="s">
        <v>25</v>
      </c>
      <c r="F5313" s="34">
        <v>133067</v>
      </c>
      <c r="G5313" s="1" t="s">
        <v>422</v>
      </c>
      <c r="H5313" s="46">
        <v>9929</v>
      </c>
      <c r="I5313" s="46">
        <v>486</v>
      </c>
      <c r="J5313" s="56">
        <v>317</v>
      </c>
      <c r="K5313" s="34"/>
      <c r="L5313" s="34" t="s">
        <v>1406</v>
      </c>
      <c r="M5313" s="5">
        <v>45198</v>
      </c>
      <c r="N5313" s="2" t="s">
        <v>1408</v>
      </c>
      <c r="O5313" s="5">
        <v>45205</v>
      </c>
      <c r="P5313" s="2"/>
      <c r="Q5313" s="2"/>
      <c r="R5313" s="1"/>
      <c r="S5313" s="45"/>
      <c r="T5313" s="31"/>
    </row>
    <row r="5314" spans="1:20" hidden="1" x14ac:dyDescent="0.25">
      <c r="A5314" s="57">
        <v>32294298</v>
      </c>
      <c r="B5314" s="58">
        <v>45201</v>
      </c>
      <c r="C5314" s="2" t="s">
        <v>1182</v>
      </c>
      <c r="D5314" s="59" t="s">
        <v>1401</v>
      </c>
      <c r="E5314" s="34" t="s">
        <v>25</v>
      </c>
      <c r="F5314" s="34">
        <v>133073</v>
      </c>
      <c r="G5314" s="1" t="s">
        <v>422</v>
      </c>
      <c r="H5314" s="46">
        <v>14255</v>
      </c>
      <c r="I5314" s="46">
        <v>0</v>
      </c>
      <c r="J5314" s="56">
        <v>503</v>
      </c>
      <c r="K5314" s="34"/>
      <c r="L5314" s="34" t="s">
        <v>1406</v>
      </c>
      <c r="M5314" s="5">
        <v>45198</v>
      </c>
      <c r="N5314" s="2" t="s">
        <v>1408</v>
      </c>
      <c r="O5314" s="5">
        <v>45205</v>
      </c>
      <c r="P5314" s="2"/>
      <c r="Q5314" s="2"/>
      <c r="R5314" s="1"/>
      <c r="S5314" s="45"/>
      <c r="T5314" s="31"/>
    </row>
    <row r="5315" spans="1:20" hidden="1" x14ac:dyDescent="0.25">
      <c r="A5315" s="57">
        <v>30452498</v>
      </c>
      <c r="B5315" s="58">
        <v>45202</v>
      </c>
      <c r="C5315" s="2" t="s">
        <v>1182</v>
      </c>
      <c r="D5315" s="59" t="s">
        <v>1435</v>
      </c>
      <c r="E5315" s="34" t="s">
        <v>25</v>
      </c>
      <c r="F5315" s="34">
        <v>133074</v>
      </c>
      <c r="G5315" s="1" t="s">
        <v>422</v>
      </c>
      <c r="H5315" s="46">
        <v>27000.05</v>
      </c>
      <c r="I5315" s="46">
        <v>282.22000000000003</v>
      </c>
      <c r="J5315" s="56">
        <v>1157</v>
      </c>
      <c r="K5315" s="34"/>
      <c r="L5315" s="34" t="s">
        <v>1406</v>
      </c>
      <c r="M5315" s="5">
        <v>45198</v>
      </c>
      <c r="N5315" s="2" t="s">
        <v>1408</v>
      </c>
      <c r="O5315" s="5">
        <v>45205</v>
      </c>
      <c r="P5315" s="2"/>
      <c r="Q5315" s="2"/>
      <c r="R5315" s="1"/>
      <c r="S5315" s="45"/>
      <c r="T5315" s="31"/>
    </row>
    <row r="5316" spans="1:20" hidden="1" x14ac:dyDescent="0.25">
      <c r="A5316" s="57">
        <v>32275998</v>
      </c>
      <c r="B5316" s="58">
        <v>45201</v>
      </c>
      <c r="C5316" s="2" t="s">
        <v>1182</v>
      </c>
      <c r="D5316" s="59" t="s">
        <v>787</v>
      </c>
      <c r="E5316" s="34" t="s">
        <v>33</v>
      </c>
      <c r="F5316" s="34">
        <v>133078</v>
      </c>
      <c r="G5316" s="1" t="s">
        <v>425</v>
      </c>
      <c r="H5316" s="46">
        <v>7651.71</v>
      </c>
      <c r="I5316" s="46">
        <v>339.77</v>
      </c>
      <c r="J5316" s="56">
        <v>260</v>
      </c>
      <c r="K5316" s="34"/>
      <c r="L5316" s="34" t="s">
        <v>510</v>
      </c>
      <c r="M5316" s="5">
        <v>45198</v>
      </c>
      <c r="N5316" s="2" t="s">
        <v>1407</v>
      </c>
      <c r="O5316" s="2">
        <v>45215</v>
      </c>
      <c r="P5316" s="2"/>
      <c r="Q5316" s="2"/>
      <c r="R5316" s="1"/>
      <c r="S5316" s="45"/>
      <c r="T5316" s="31"/>
    </row>
    <row r="5317" spans="1:20" hidden="1" x14ac:dyDescent="0.25">
      <c r="A5317" s="57">
        <v>31663998</v>
      </c>
      <c r="B5317" s="58">
        <v>45198</v>
      </c>
      <c r="C5317" s="2" t="s">
        <v>1182</v>
      </c>
      <c r="D5317" s="59" t="s">
        <v>1377</v>
      </c>
      <c r="E5317" s="34" t="s">
        <v>51</v>
      </c>
      <c r="F5317" s="34">
        <v>133079</v>
      </c>
      <c r="G5317" s="1" t="s">
        <v>422</v>
      </c>
      <c r="H5317" s="46">
        <v>5579</v>
      </c>
      <c r="I5317" s="46">
        <v>649.39</v>
      </c>
      <c r="J5317" s="56">
        <v>227</v>
      </c>
      <c r="K5317" s="34"/>
      <c r="L5317" s="34" t="s">
        <v>883</v>
      </c>
      <c r="M5317" s="5">
        <v>45198</v>
      </c>
      <c r="N5317" s="2" t="s">
        <v>1408</v>
      </c>
      <c r="O5317" s="5">
        <v>45208</v>
      </c>
      <c r="P5317" s="2"/>
      <c r="Q5317" s="5"/>
      <c r="R5317" s="1"/>
      <c r="S5317" s="45"/>
      <c r="T5317" s="31"/>
    </row>
    <row r="5318" spans="1:20" hidden="1" x14ac:dyDescent="0.25">
      <c r="A5318" s="57">
        <v>32463798</v>
      </c>
      <c r="B5318" s="58">
        <v>45198</v>
      </c>
      <c r="C5318" s="2" t="s">
        <v>1182</v>
      </c>
      <c r="D5318" s="59" t="s">
        <v>1378</v>
      </c>
      <c r="E5318" s="34" t="s">
        <v>94</v>
      </c>
      <c r="F5318" s="34">
        <v>133081</v>
      </c>
      <c r="G5318" s="1" t="s">
        <v>426</v>
      </c>
      <c r="H5318" s="46">
        <v>3592.66</v>
      </c>
      <c r="I5318" s="46">
        <v>261.02999999999997</v>
      </c>
      <c r="J5318" s="56">
        <v>125</v>
      </c>
      <c r="K5318" s="34"/>
      <c r="L5318" s="34" t="s">
        <v>52</v>
      </c>
      <c r="M5318" s="5">
        <v>45198</v>
      </c>
      <c r="N5318" s="2" t="s">
        <v>1407</v>
      </c>
      <c r="O5318" s="5">
        <v>45219</v>
      </c>
      <c r="P5318" s="2"/>
      <c r="Q5318" s="2"/>
      <c r="R5318" s="1"/>
      <c r="S5318" s="45"/>
      <c r="T5318" s="31"/>
    </row>
    <row r="5319" spans="1:20" hidden="1" x14ac:dyDescent="0.25">
      <c r="A5319" s="57">
        <v>32137098</v>
      </c>
      <c r="B5319" s="58">
        <v>45201</v>
      </c>
      <c r="C5319" s="2" t="s">
        <v>1182</v>
      </c>
      <c r="D5319" s="59" t="s">
        <v>1390</v>
      </c>
      <c r="E5319" s="34" t="s">
        <v>28</v>
      </c>
      <c r="F5319" s="34">
        <v>133082</v>
      </c>
      <c r="G5319" s="1" t="s">
        <v>425</v>
      </c>
      <c r="H5319" s="46">
        <v>5275.71</v>
      </c>
      <c r="I5319" s="86">
        <v>292.17</v>
      </c>
      <c r="J5319" s="56">
        <v>169</v>
      </c>
      <c r="K5319" s="34"/>
      <c r="L5319" s="34" t="s">
        <v>959</v>
      </c>
      <c r="M5319" s="5">
        <v>45198</v>
      </c>
      <c r="N5319" s="2" t="s">
        <v>1407</v>
      </c>
      <c r="O5319" s="5">
        <v>45218</v>
      </c>
      <c r="P5319" s="2"/>
      <c r="Q5319" s="2"/>
      <c r="R5319" s="1"/>
      <c r="S5319" s="45"/>
      <c r="T5319" s="31"/>
    </row>
    <row r="5320" spans="1:20" hidden="1" x14ac:dyDescent="0.25">
      <c r="A5320" s="57">
        <v>31686898</v>
      </c>
      <c r="B5320" s="58">
        <v>45201</v>
      </c>
      <c r="C5320" s="2" t="s">
        <v>1182</v>
      </c>
      <c r="D5320" s="59" t="s">
        <v>1405</v>
      </c>
      <c r="E5320" s="34" t="s">
        <v>25</v>
      </c>
      <c r="F5320" s="34">
        <v>133084</v>
      </c>
      <c r="G5320" s="1" t="s">
        <v>422</v>
      </c>
      <c r="H5320" s="46">
        <v>18989</v>
      </c>
      <c r="I5320" s="46">
        <v>0</v>
      </c>
      <c r="J5320" s="56">
        <v>886</v>
      </c>
      <c r="K5320" s="34"/>
      <c r="L5320" s="34" t="s">
        <v>1406</v>
      </c>
      <c r="M5320" s="5">
        <v>45198</v>
      </c>
      <c r="N5320" s="2" t="s">
        <v>1408</v>
      </c>
      <c r="O5320" s="5">
        <v>45205</v>
      </c>
      <c r="P5320" s="2"/>
      <c r="Q5320" s="2"/>
      <c r="R5320" s="1"/>
      <c r="S5320" s="45"/>
      <c r="T5320" s="31"/>
    </row>
    <row r="5321" spans="1:20" hidden="1" x14ac:dyDescent="0.25">
      <c r="A5321" s="57">
        <v>32235698</v>
      </c>
      <c r="B5321" s="58">
        <v>45201</v>
      </c>
      <c r="C5321" s="2" t="s">
        <v>1182</v>
      </c>
      <c r="D5321" s="59" t="s">
        <v>1401</v>
      </c>
      <c r="E5321" s="34" t="s">
        <v>25</v>
      </c>
      <c r="F5321" s="34">
        <v>133086</v>
      </c>
      <c r="G5321" s="1" t="s">
        <v>422</v>
      </c>
      <c r="H5321" s="46">
        <v>19397.78</v>
      </c>
      <c r="I5321" s="46">
        <v>0</v>
      </c>
      <c r="J5321" s="56">
        <v>781</v>
      </c>
      <c r="K5321" s="34"/>
      <c r="L5321" s="34" t="s">
        <v>1406</v>
      </c>
      <c r="M5321" s="5">
        <v>45198</v>
      </c>
      <c r="N5321" s="2" t="s">
        <v>1408</v>
      </c>
      <c r="O5321" s="5">
        <v>45205</v>
      </c>
      <c r="P5321" s="2"/>
      <c r="Q5321" s="2"/>
      <c r="R5321" s="1"/>
      <c r="S5321" s="45"/>
      <c r="T5321" s="31"/>
    </row>
    <row r="5322" spans="1:20" hidden="1" x14ac:dyDescent="0.25">
      <c r="A5322" s="57">
        <v>31974898</v>
      </c>
      <c r="B5322" s="58">
        <v>45198</v>
      </c>
      <c r="C5322" s="2" t="s">
        <v>1182</v>
      </c>
      <c r="D5322" s="59" t="s">
        <v>342</v>
      </c>
      <c r="E5322" s="34" t="s">
        <v>51</v>
      </c>
      <c r="F5322" s="34">
        <v>133091</v>
      </c>
      <c r="G5322" s="1" t="s">
        <v>422</v>
      </c>
      <c r="H5322" s="46">
        <v>6529</v>
      </c>
      <c r="I5322" s="46">
        <v>462.07</v>
      </c>
      <c r="J5322" s="56">
        <v>229</v>
      </c>
      <c r="K5322" s="34"/>
      <c r="L5322" s="34" t="s">
        <v>883</v>
      </c>
      <c r="M5322" s="5">
        <v>45198</v>
      </c>
      <c r="N5322" s="2" t="s">
        <v>1408</v>
      </c>
      <c r="O5322" s="5">
        <v>45208</v>
      </c>
      <c r="P5322" s="2"/>
      <c r="Q5322" s="5"/>
      <c r="R5322" s="1"/>
      <c r="S5322" s="45"/>
      <c r="T5322" s="31"/>
    </row>
    <row r="5323" spans="1:20" hidden="1" x14ac:dyDescent="0.25">
      <c r="A5323" s="57">
        <v>30712298</v>
      </c>
      <c r="B5323" s="58">
        <v>45202</v>
      </c>
      <c r="C5323" s="2" t="s">
        <v>1182</v>
      </c>
      <c r="D5323" s="59" t="s">
        <v>125</v>
      </c>
      <c r="E5323" s="34" t="s">
        <v>30</v>
      </c>
      <c r="F5323" s="34">
        <v>133096</v>
      </c>
      <c r="G5323" s="1" t="s">
        <v>425</v>
      </c>
      <c r="H5323" s="46">
        <v>59496.84</v>
      </c>
      <c r="I5323" s="46">
        <v>10473.59</v>
      </c>
      <c r="J5323" s="56">
        <v>2302</v>
      </c>
      <c r="K5323" s="34"/>
      <c r="L5323" s="34" t="s">
        <v>800</v>
      </c>
      <c r="M5323" s="5">
        <v>45198</v>
      </c>
      <c r="N5323" s="2" t="s">
        <v>1408</v>
      </c>
      <c r="O5323" s="5">
        <v>45209</v>
      </c>
      <c r="P5323" s="2"/>
      <c r="Q5323" s="2"/>
      <c r="R5323" s="1"/>
      <c r="S5323" s="45"/>
      <c r="T5323" s="31"/>
    </row>
    <row r="5324" spans="1:20" hidden="1" x14ac:dyDescent="0.25">
      <c r="A5324" s="57">
        <v>32231498</v>
      </c>
      <c r="B5324" s="58">
        <v>45198</v>
      </c>
      <c r="C5324" s="2" t="s">
        <v>1182</v>
      </c>
      <c r="D5324" s="59" t="s">
        <v>342</v>
      </c>
      <c r="E5324" s="34" t="s">
        <v>51</v>
      </c>
      <c r="F5324" s="34">
        <v>133106</v>
      </c>
      <c r="G5324" s="1" t="s">
        <v>422</v>
      </c>
      <c r="H5324" s="46">
        <v>10799</v>
      </c>
      <c r="I5324" s="46">
        <v>708.89</v>
      </c>
      <c r="J5324" s="56">
        <v>387</v>
      </c>
      <c r="K5324" s="34"/>
      <c r="L5324" s="34" t="s">
        <v>883</v>
      </c>
      <c r="M5324" s="5">
        <v>45198</v>
      </c>
      <c r="N5324" s="2" t="s">
        <v>1408</v>
      </c>
      <c r="O5324" s="5">
        <v>45208</v>
      </c>
      <c r="P5324" s="2"/>
      <c r="Q5324" s="5"/>
      <c r="R5324" s="1"/>
      <c r="S5324" s="45"/>
      <c r="T5324" s="31"/>
    </row>
    <row r="5325" spans="1:20" hidden="1" x14ac:dyDescent="0.25">
      <c r="A5325" s="57">
        <v>31668898</v>
      </c>
      <c r="B5325" s="58">
        <v>45203</v>
      </c>
      <c r="C5325" s="2" t="s">
        <v>1182</v>
      </c>
      <c r="D5325" s="59" t="s">
        <v>992</v>
      </c>
      <c r="E5325" s="34" t="s">
        <v>80</v>
      </c>
      <c r="F5325" s="34">
        <v>133111</v>
      </c>
      <c r="G5325" s="1" t="s">
        <v>423</v>
      </c>
      <c r="H5325" s="46">
        <v>34299.040000000001</v>
      </c>
      <c r="I5325" s="46">
        <v>1625.64</v>
      </c>
      <c r="J5325" s="56">
        <v>1464</v>
      </c>
      <c r="K5325" s="34"/>
      <c r="L5325" s="34" t="s">
        <v>61</v>
      </c>
      <c r="M5325" s="5">
        <v>45198</v>
      </c>
      <c r="N5325" s="2" t="s">
        <v>1407</v>
      </c>
      <c r="O5325" s="5" t="str">
        <f>VLOOKUP(F:F,[1]Notas!$A:$G,5,FALSE)</f>
        <v>24/10/2023</v>
      </c>
      <c r="P5325" s="2"/>
      <c r="Q5325" s="2"/>
      <c r="R5325" s="1"/>
      <c r="S5325" s="45"/>
      <c r="T5325" s="31"/>
    </row>
    <row r="5326" spans="1:20" hidden="1" x14ac:dyDescent="0.25">
      <c r="A5326" s="57">
        <v>32251098</v>
      </c>
      <c r="B5326" s="58">
        <v>45201</v>
      </c>
      <c r="C5326" s="2" t="s">
        <v>1182</v>
      </c>
      <c r="D5326" s="59" t="s">
        <v>127</v>
      </c>
      <c r="E5326" s="34" t="s">
        <v>26</v>
      </c>
      <c r="F5326" s="34">
        <v>133113</v>
      </c>
      <c r="G5326" s="1" t="s">
        <v>424</v>
      </c>
      <c r="H5326" s="46">
        <v>7452.62</v>
      </c>
      <c r="I5326" s="86">
        <v>774.42</v>
      </c>
      <c r="J5326" s="56">
        <v>262</v>
      </c>
      <c r="K5326" s="34"/>
      <c r="L5326" s="34" t="s">
        <v>959</v>
      </c>
      <c r="M5326" s="5">
        <v>45198</v>
      </c>
      <c r="N5326" s="2" t="s">
        <v>1407</v>
      </c>
      <c r="O5326" s="5">
        <v>45219</v>
      </c>
      <c r="P5326" s="2"/>
      <c r="Q5326" s="2"/>
      <c r="R5326" s="1"/>
      <c r="S5326" s="45"/>
      <c r="T5326" s="31"/>
    </row>
    <row r="5327" spans="1:20" hidden="1" x14ac:dyDescent="0.25">
      <c r="A5327" s="57">
        <v>32195798</v>
      </c>
      <c r="B5327" s="58">
        <v>45201</v>
      </c>
      <c r="C5327" s="2" t="s">
        <v>1182</v>
      </c>
      <c r="D5327" s="59" t="s">
        <v>888</v>
      </c>
      <c r="E5327" s="34" t="s">
        <v>49</v>
      </c>
      <c r="F5327" s="34">
        <v>133114</v>
      </c>
      <c r="G5327" s="1" t="s">
        <v>424</v>
      </c>
      <c r="H5327" s="46">
        <v>12860</v>
      </c>
      <c r="I5327" s="86">
        <v>879.05</v>
      </c>
      <c r="J5327" s="56">
        <v>452</v>
      </c>
      <c r="K5327" s="34"/>
      <c r="L5327" s="34" t="s">
        <v>959</v>
      </c>
      <c r="M5327" s="5">
        <v>45198</v>
      </c>
      <c r="N5327" s="2" t="s">
        <v>1407</v>
      </c>
      <c r="O5327" s="5">
        <v>45219</v>
      </c>
      <c r="P5327" s="2"/>
      <c r="Q5327" s="2"/>
      <c r="R5327" s="1"/>
      <c r="S5327" s="45"/>
      <c r="T5327" s="31"/>
    </row>
    <row r="5328" spans="1:20" hidden="1" x14ac:dyDescent="0.25">
      <c r="A5328" s="57">
        <v>32165198</v>
      </c>
      <c r="B5328" s="58">
        <v>45201</v>
      </c>
      <c r="C5328" s="2" t="s">
        <v>1182</v>
      </c>
      <c r="D5328" s="59" t="s">
        <v>874</v>
      </c>
      <c r="E5328" s="34" t="s">
        <v>49</v>
      </c>
      <c r="F5328" s="34">
        <v>133115</v>
      </c>
      <c r="G5328" s="1" t="s">
        <v>424</v>
      </c>
      <c r="H5328" s="46">
        <v>6200.05</v>
      </c>
      <c r="I5328" s="86">
        <v>402.25</v>
      </c>
      <c r="J5328" s="56">
        <v>201</v>
      </c>
      <c r="K5328" s="34"/>
      <c r="L5328" s="34" t="s">
        <v>959</v>
      </c>
      <c r="M5328" s="5">
        <v>45198</v>
      </c>
      <c r="N5328" s="2" t="s">
        <v>1407</v>
      </c>
      <c r="O5328" s="5">
        <v>45218</v>
      </c>
      <c r="P5328" s="2"/>
      <c r="Q5328" s="2"/>
      <c r="R5328" s="1"/>
      <c r="S5328" s="45"/>
      <c r="T5328" s="31"/>
    </row>
    <row r="5329" spans="1:20" hidden="1" x14ac:dyDescent="0.25">
      <c r="A5329" s="57">
        <v>32170298</v>
      </c>
      <c r="B5329" s="58">
        <v>45201</v>
      </c>
      <c r="C5329" s="2" t="s">
        <v>1182</v>
      </c>
      <c r="D5329" s="59" t="s">
        <v>127</v>
      </c>
      <c r="E5329" s="34" t="s">
        <v>26</v>
      </c>
      <c r="F5329" s="34">
        <v>133116</v>
      </c>
      <c r="G5329" s="1" t="s">
        <v>424</v>
      </c>
      <c r="H5329" s="46">
        <v>10001.73</v>
      </c>
      <c r="I5329" s="86">
        <v>1053.52</v>
      </c>
      <c r="J5329" s="56">
        <v>357</v>
      </c>
      <c r="K5329" s="34"/>
      <c r="L5329" s="34" t="s">
        <v>959</v>
      </c>
      <c r="M5329" s="5">
        <v>45198</v>
      </c>
      <c r="N5329" s="2" t="s">
        <v>1407</v>
      </c>
      <c r="O5329" s="5">
        <v>45219</v>
      </c>
      <c r="P5329" s="2"/>
      <c r="Q5329" s="2"/>
      <c r="R5329" s="1"/>
      <c r="S5329" s="45"/>
      <c r="T5329" s="31"/>
    </row>
    <row r="5330" spans="1:20" hidden="1" x14ac:dyDescent="0.25">
      <c r="A5330" s="57">
        <v>31468498</v>
      </c>
      <c r="B5330" s="58">
        <v>45201</v>
      </c>
      <c r="C5330" s="2" t="s">
        <v>1182</v>
      </c>
      <c r="D5330" s="59" t="s">
        <v>781</v>
      </c>
      <c r="E5330" s="34" t="s">
        <v>6</v>
      </c>
      <c r="F5330" s="34">
        <v>133122</v>
      </c>
      <c r="G5330" s="1" t="s">
        <v>422</v>
      </c>
      <c r="H5330" s="46">
        <v>4484.09</v>
      </c>
      <c r="I5330" s="46">
        <v>250</v>
      </c>
      <c r="J5330" s="56">
        <v>138</v>
      </c>
      <c r="K5330" s="34"/>
      <c r="L5330" s="34" t="s">
        <v>655</v>
      </c>
      <c r="M5330" s="5">
        <v>45198</v>
      </c>
      <c r="N5330" s="2" t="s">
        <v>1407</v>
      </c>
      <c r="O5330" s="5" t="s">
        <v>1294</v>
      </c>
      <c r="P5330" s="2"/>
      <c r="Q5330" s="2"/>
      <c r="R5330" s="1"/>
      <c r="S5330" s="45"/>
      <c r="T5330" s="31"/>
    </row>
    <row r="5331" spans="1:20" hidden="1" x14ac:dyDescent="0.25">
      <c r="A5331" s="57">
        <v>31980798</v>
      </c>
      <c r="B5331" s="58">
        <v>45201</v>
      </c>
      <c r="C5331" s="2" t="s">
        <v>1182</v>
      </c>
      <c r="D5331" s="59" t="s">
        <v>35</v>
      </c>
      <c r="E5331" s="34" t="s">
        <v>26</v>
      </c>
      <c r="F5331" s="34">
        <v>133123</v>
      </c>
      <c r="G5331" s="1" t="s">
        <v>424</v>
      </c>
      <c r="H5331" s="46">
        <v>33000.01</v>
      </c>
      <c r="I5331" s="86">
        <v>2888.48</v>
      </c>
      <c r="J5331" s="56">
        <v>1234</v>
      </c>
      <c r="K5331" s="34"/>
      <c r="L5331" s="34" t="s">
        <v>959</v>
      </c>
      <c r="M5331" s="5">
        <v>45198</v>
      </c>
      <c r="N5331" s="2" t="s">
        <v>1407</v>
      </c>
      <c r="O5331" s="5">
        <v>45219</v>
      </c>
      <c r="P5331" s="2"/>
      <c r="Q5331" s="2"/>
      <c r="R5331" s="1"/>
      <c r="S5331" s="45"/>
      <c r="T5331" s="31"/>
    </row>
    <row r="5332" spans="1:20" hidden="1" x14ac:dyDescent="0.25">
      <c r="A5332" s="57">
        <v>31282898</v>
      </c>
      <c r="B5332" s="58">
        <v>45201</v>
      </c>
      <c r="C5332" s="2" t="s">
        <v>1182</v>
      </c>
      <c r="D5332" s="59" t="s">
        <v>476</v>
      </c>
      <c r="E5332" s="34" t="s">
        <v>6</v>
      </c>
      <c r="F5332" s="34">
        <v>133124</v>
      </c>
      <c r="G5332" s="1" t="s">
        <v>422</v>
      </c>
      <c r="H5332" s="46">
        <v>18556.259999999998</v>
      </c>
      <c r="I5332" s="46">
        <v>556.69000000000005</v>
      </c>
      <c r="J5332" s="56">
        <v>721</v>
      </c>
      <c r="K5332" s="34"/>
      <c r="L5332" s="34" t="s">
        <v>655</v>
      </c>
      <c r="M5332" s="5">
        <v>45198</v>
      </c>
      <c r="N5332" s="2" t="s">
        <v>1407</v>
      </c>
      <c r="O5332" s="5" t="s">
        <v>1292</v>
      </c>
      <c r="P5332" s="2"/>
      <c r="Q5332" s="2"/>
      <c r="R5332" s="1"/>
      <c r="S5332" s="45"/>
      <c r="T5332" s="31"/>
    </row>
    <row r="5333" spans="1:20" hidden="1" x14ac:dyDescent="0.25">
      <c r="A5333" s="57">
        <v>32312298</v>
      </c>
      <c r="B5333" s="58">
        <v>45201</v>
      </c>
      <c r="C5333" s="2" t="s">
        <v>1182</v>
      </c>
      <c r="D5333" s="59" t="s">
        <v>885</v>
      </c>
      <c r="E5333" s="34" t="s">
        <v>143</v>
      </c>
      <c r="F5333" s="34">
        <v>133127</v>
      </c>
      <c r="G5333" s="1" t="s">
        <v>424</v>
      </c>
      <c r="H5333" s="46">
        <v>28590</v>
      </c>
      <c r="I5333" s="86">
        <v>2873.23</v>
      </c>
      <c r="J5333" s="56">
        <v>1171</v>
      </c>
      <c r="K5333" s="34"/>
      <c r="L5333" s="34" t="s">
        <v>959</v>
      </c>
      <c r="M5333" s="5">
        <v>45198</v>
      </c>
      <c r="N5333" s="2" t="s">
        <v>1407</v>
      </c>
      <c r="O5333" s="5">
        <v>45224</v>
      </c>
      <c r="P5333" s="2"/>
      <c r="Q5333" s="2"/>
      <c r="R5333" s="1"/>
      <c r="S5333" s="45"/>
      <c r="T5333" s="31"/>
    </row>
    <row r="5334" spans="1:20" hidden="1" x14ac:dyDescent="0.25">
      <c r="A5334" s="57">
        <v>32296698</v>
      </c>
      <c r="B5334" s="58">
        <v>45201</v>
      </c>
      <c r="C5334" s="2" t="s">
        <v>1182</v>
      </c>
      <c r="D5334" s="59" t="s">
        <v>297</v>
      </c>
      <c r="E5334" s="34" t="s">
        <v>6</v>
      </c>
      <c r="F5334" s="34">
        <v>133129</v>
      </c>
      <c r="G5334" s="1" t="s">
        <v>422</v>
      </c>
      <c r="H5334" s="46">
        <v>5329</v>
      </c>
      <c r="I5334" s="46">
        <v>250</v>
      </c>
      <c r="J5334" s="56">
        <v>169</v>
      </c>
      <c r="K5334" s="34"/>
      <c r="L5334" s="34" t="s">
        <v>655</v>
      </c>
      <c r="M5334" s="5">
        <v>45198</v>
      </c>
      <c r="N5334" s="2" t="s">
        <v>1407</v>
      </c>
      <c r="O5334" s="5" t="s">
        <v>1294</v>
      </c>
      <c r="P5334" s="2"/>
      <c r="Q5334" s="2"/>
      <c r="R5334" s="1"/>
      <c r="S5334" s="45"/>
      <c r="T5334" s="31"/>
    </row>
    <row r="5335" spans="1:20" hidden="1" x14ac:dyDescent="0.25">
      <c r="A5335" s="57">
        <v>32344798</v>
      </c>
      <c r="B5335" s="58">
        <v>45201</v>
      </c>
      <c r="C5335" s="2" t="s">
        <v>1182</v>
      </c>
      <c r="D5335" s="59" t="s">
        <v>35</v>
      </c>
      <c r="E5335" s="34" t="s">
        <v>26</v>
      </c>
      <c r="F5335" s="34">
        <v>133130</v>
      </c>
      <c r="G5335" s="1" t="s">
        <v>424</v>
      </c>
      <c r="H5335" s="46">
        <v>8500</v>
      </c>
      <c r="I5335" s="86">
        <v>623.70000000000005</v>
      </c>
      <c r="J5335" s="56">
        <v>263</v>
      </c>
      <c r="K5335" s="34"/>
      <c r="L5335" s="34" t="s">
        <v>959</v>
      </c>
      <c r="M5335" s="5">
        <v>45198</v>
      </c>
      <c r="N5335" s="2" t="s">
        <v>1407</v>
      </c>
      <c r="O5335" s="5">
        <v>45219</v>
      </c>
      <c r="P5335" s="2"/>
      <c r="Q5335" s="2"/>
      <c r="R5335" s="1"/>
      <c r="S5335" s="45"/>
      <c r="T5335" s="31"/>
    </row>
    <row r="5336" spans="1:20" hidden="1" x14ac:dyDescent="0.25">
      <c r="A5336" s="57">
        <v>32398298</v>
      </c>
      <c r="B5336" s="58">
        <v>45201</v>
      </c>
      <c r="C5336" s="2" t="s">
        <v>1182</v>
      </c>
      <c r="D5336" s="59" t="s">
        <v>195</v>
      </c>
      <c r="E5336" s="34" t="s">
        <v>6</v>
      </c>
      <c r="F5336" s="34">
        <v>133131</v>
      </c>
      <c r="G5336" s="1" t="s">
        <v>422</v>
      </c>
      <c r="H5336" s="46">
        <v>6463.71</v>
      </c>
      <c r="I5336" s="46">
        <v>250</v>
      </c>
      <c r="J5336" s="56">
        <v>229</v>
      </c>
      <c r="K5336" s="34"/>
      <c r="L5336" s="34" t="s">
        <v>655</v>
      </c>
      <c r="M5336" s="5">
        <v>45198</v>
      </c>
      <c r="N5336" s="2" t="s">
        <v>1407</v>
      </c>
      <c r="O5336" s="5" t="s">
        <v>1291</v>
      </c>
      <c r="P5336" s="2"/>
      <c r="Q5336" s="2"/>
      <c r="R5336" s="1"/>
      <c r="S5336" s="45"/>
      <c r="T5336" s="31"/>
    </row>
    <row r="5337" spans="1:20" hidden="1" x14ac:dyDescent="0.25">
      <c r="A5337" s="57">
        <v>31800698</v>
      </c>
      <c r="B5337" s="58">
        <v>45201</v>
      </c>
      <c r="C5337" s="2" t="s">
        <v>1182</v>
      </c>
      <c r="D5337" s="59" t="s">
        <v>1326</v>
      </c>
      <c r="E5337" s="34" t="s">
        <v>26</v>
      </c>
      <c r="F5337" s="34">
        <v>133132</v>
      </c>
      <c r="G5337" s="1" t="s">
        <v>424</v>
      </c>
      <c r="H5337" s="46">
        <v>13327.17</v>
      </c>
      <c r="I5337" s="86">
        <v>1763.75</v>
      </c>
      <c r="J5337" s="56">
        <v>590</v>
      </c>
      <c r="K5337" s="34"/>
      <c r="L5337" s="34" t="s">
        <v>959</v>
      </c>
      <c r="M5337" s="5">
        <v>45198</v>
      </c>
      <c r="N5337" s="2" t="s">
        <v>1407</v>
      </c>
      <c r="O5337" s="5">
        <v>45226</v>
      </c>
      <c r="P5337" s="2"/>
      <c r="Q5337" s="2"/>
      <c r="R5337" s="1"/>
      <c r="S5337" s="45"/>
      <c r="T5337" s="31"/>
    </row>
    <row r="5338" spans="1:20" hidden="1" x14ac:dyDescent="0.25">
      <c r="A5338" s="57">
        <v>31801698</v>
      </c>
      <c r="B5338" s="58">
        <v>45201</v>
      </c>
      <c r="C5338" s="2" t="s">
        <v>1182</v>
      </c>
      <c r="D5338" s="59" t="s">
        <v>305</v>
      </c>
      <c r="E5338" s="34" t="s">
        <v>13</v>
      </c>
      <c r="F5338" s="34">
        <v>133133</v>
      </c>
      <c r="G5338" s="1" t="s">
        <v>423</v>
      </c>
      <c r="H5338" s="46">
        <v>9859</v>
      </c>
      <c r="I5338" s="46">
        <v>567.03</v>
      </c>
      <c r="J5338" s="56">
        <v>411</v>
      </c>
      <c r="K5338" s="34"/>
      <c r="L5338" s="34" t="s">
        <v>61</v>
      </c>
      <c r="M5338" s="5">
        <v>45198</v>
      </c>
      <c r="N5338" s="2" t="s">
        <v>1407</v>
      </c>
      <c r="O5338" s="5" t="str">
        <f>VLOOKUP(F:F,[1]Notas!$A:$G,5,FALSE)</f>
        <v>20/10/2023</v>
      </c>
      <c r="P5338" s="2"/>
      <c r="Q5338" s="2"/>
      <c r="R5338" s="1"/>
      <c r="S5338" s="45"/>
      <c r="T5338" s="31"/>
    </row>
    <row r="5339" spans="1:20" hidden="1" x14ac:dyDescent="0.25">
      <c r="A5339" s="57">
        <v>31528098</v>
      </c>
      <c r="B5339" s="58">
        <v>45201</v>
      </c>
      <c r="C5339" s="2" t="s">
        <v>1182</v>
      </c>
      <c r="D5339" s="59" t="s">
        <v>1386</v>
      </c>
      <c r="E5339" s="34" t="s">
        <v>66</v>
      </c>
      <c r="F5339" s="34">
        <v>133134</v>
      </c>
      <c r="G5339" s="1" t="s">
        <v>423</v>
      </c>
      <c r="H5339" s="46">
        <v>13716.33</v>
      </c>
      <c r="I5339" s="46">
        <v>1303.28</v>
      </c>
      <c r="J5339" s="56">
        <v>558</v>
      </c>
      <c r="K5339" s="34"/>
      <c r="L5339" s="34" t="s">
        <v>61</v>
      </c>
      <c r="M5339" s="5">
        <v>45198</v>
      </c>
      <c r="N5339" s="2" t="s">
        <v>1407</v>
      </c>
      <c r="O5339" s="5" t="str">
        <f>VLOOKUP(F:F,[1]Notas!$A:$G,5,FALSE)</f>
        <v>27/10/2023</v>
      </c>
      <c r="P5339" s="2"/>
      <c r="Q5339" s="2"/>
      <c r="R5339" s="1"/>
      <c r="S5339" s="45"/>
      <c r="T5339" s="31"/>
    </row>
    <row r="5340" spans="1:20" hidden="1" x14ac:dyDescent="0.25">
      <c r="A5340" s="57">
        <v>32322498</v>
      </c>
      <c r="B5340" s="58">
        <v>45201</v>
      </c>
      <c r="C5340" s="2" t="s">
        <v>1182</v>
      </c>
      <c r="D5340" s="59" t="s">
        <v>313</v>
      </c>
      <c r="E5340" s="34" t="s">
        <v>13</v>
      </c>
      <c r="F5340" s="34">
        <v>133136</v>
      </c>
      <c r="G5340" s="1" t="s">
        <v>423</v>
      </c>
      <c r="H5340" s="46">
        <v>6529</v>
      </c>
      <c r="I5340" s="46">
        <v>326.14999999999998</v>
      </c>
      <c r="J5340" s="56">
        <v>229</v>
      </c>
      <c r="K5340" s="34"/>
      <c r="L5340" s="34" t="s">
        <v>61</v>
      </c>
      <c r="M5340" s="5">
        <v>45198</v>
      </c>
      <c r="N5340" s="2" t="s">
        <v>1407</v>
      </c>
      <c r="O5340" s="5" t="str">
        <f>VLOOKUP(F:F,[1]Notas!$A:$G,5,FALSE)</f>
        <v>20/10/2023</v>
      </c>
      <c r="P5340" s="2"/>
      <c r="Q5340" s="2"/>
      <c r="R5340" s="1"/>
      <c r="S5340" s="45"/>
      <c r="T5340" s="31"/>
    </row>
    <row r="5341" spans="1:20" hidden="1" x14ac:dyDescent="0.25">
      <c r="A5341" s="57">
        <v>32281298</v>
      </c>
      <c r="B5341" s="58">
        <v>45201</v>
      </c>
      <c r="C5341" s="2" t="s">
        <v>1182</v>
      </c>
      <c r="D5341" s="59" t="s">
        <v>45</v>
      </c>
      <c r="E5341" s="34" t="s">
        <v>26</v>
      </c>
      <c r="F5341" s="34">
        <v>133137</v>
      </c>
      <c r="G5341" s="1" t="s">
        <v>424</v>
      </c>
      <c r="H5341" s="46">
        <v>9910.4599999999991</v>
      </c>
      <c r="I5341" s="86">
        <v>969.36</v>
      </c>
      <c r="J5341" s="56">
        <v>326</v>
      </c>
      <c r="K5341" s="34"/>
      <c r="L5341" s="34" t="s">
        <v>959</v>
      </c>
      <c r="M5341" s="5">
        <v>45198</v>
      </c>
      <c r="N5341" s="2" t="s">
        <v>1407</v>
      </c>
      <c r="O5341" s="5">
        <v>45224</v>
      </c>
      <c r="P5341" s="2"/>
      <c r="Q5341" s="2"/>
      <c r="R5341" s="1"/>
      <c r="S5341" s="45"/>
      <c r="T5341" s="31"/>
    </row>
    <row r="5342" spans="1:20" hidden="1" x14ac:dyDescent="0.25">
      <c r="A5342" s="57">
        <v>32189598</v>
      </c>
      <c r="B5342" s="58">
        <v>45201</v>
      </c>
      <c r="C5342" s="2" t="s">
        <v>1182</v>
      </c>
      <c r="D5342" s="59" t="s">
        <v>90</v>
      </c>
      <c r="E5342" s="34" t="s">
        <v>91</v>
      </c>
      <c r="F5342" s="34">
        <v>133143</v>
      </c>
      <c r="G5342" s="1" t="s">
        <v>426</v>
      </c>
      <c r="H5342" s="46">
        <v>65477</v>
      </c>
      <c r="I5342" s="46">
        <v>4814.76</v>
      </c>
      <c r="J5342" s="56">
        <v>2997</v>
      </c>
      <c r="K5342" s="34"/>
      <c r="L5342" s="34" t="s">
        <v>52</v>
      </c>
      <c r="M5342" s="5">
        <v>45199</v>
      </c>
      <c r="N5342" s="2" t="s">
        <v>1407</v>
      </c>
      <c r="O5342" s="5">
        <v>45212</v>
      </c>
      <c r="P5342" s="2"/>
      <c r="Q5342" s="2"/>
      <c r="R5342" s="1"/>
      <c r="S5342" s="45"/>
      <c r="T5342" s="31"/>
    </row>
    <row r="5343" spans="1:20" hidden="1" x14ac:dyDescent="0.25">
      <c r="A5343" s="57">
        <v>31126998</v>
      </c>
      <c r="B5343" s="58">
        <v>45201</v>
      </c>
      <c r="C5343" s="2" t="s">
        <v>1182</v>
      </c>
      <c r="D5343" s="59" t="s">
        <v>1388</v>
      </c>
      <c r="E5343" s="34" t="s">
        <v>66</v>
      </c>
      <c r="F5343" s="34">
        <v>133144</v>
      </c>
      <c r="G5343" s="1" t="s">
        <v>423</v>
      </c>
      <c r="H5343" s="46">
        <v>12249</v>
      </c>
      <c r="I5343" s="46">
        <v>1039.98</v>
      </c>
      <c r="J5343" s="56">
        <v>556</v>
      </c>
      <c r="K5343" s="34"/>
      <c r="L5343" s="34" t="s">
        <v>61</v>
      </c>
      <c r="M5343" s="5">
        <v>45199</v>
      </c>
      <c r="N5343" s="2" t="s">
        <v>1407</v>
      </c>
      <c r="O5343" s="5" t="str">
        <f>VLOOKUP(F:F,[1]Notas!$A:$G,5,FALSE)</f>
        <v>27/10/2023</v>
      </c>
      <c r="P5343" s="2"/>
      <c r="Q5343" s="2"/>
      <c r="R5343" s="1"/>
      <c r="S5343" s="45"/>
      <c r="T5343" s="31"/>
    </row>
    <row r="5344" spans="1:20" hidden="1" x14ac:dyDescent="0.25">
      <c r="A5344" s="57">
        <v>31713298</v>
      </c>
      <c r="B5344" s="58">
        <v>45201</v>
      </c>
      <c r="C5344" s="2" t="s">
        <v>1182</v>
      </c>
      <c r="D5344" s="59" t="s">
        <v>1389</v>
      </c>
      <c r="E5344" s="34" t="s">
        <v>20</v>
      </c>
      <c r="F5344" s="34">
        <v>133146</v>
      </c>
      <c r="G5344" s="1" t="s">
        <v>423</v>
      </c>
      <c r="H5344" s="46">
        <v>17829</v>
      </c>
      <c r="I5344" s="46">
        <v>981.69</v>
      </c>
      <c r="J5344" s="56">
        <v>784</v>
      </c>
      <c r="K5344" s="34"/>
      <c r="L5344" s="34" t="s">
        <v>61</v>
      </c>
      <c r="M5344" s="5">
        <v>45199</v>
      </c>
      <c r="N5344" s="2" t="s">
        <v>1407</v>
      </c>
      <c r="O5344" s="5" t="str">
        <f>VLOOKUP(F:F,[1]Notas!$A:$G,5,FALSE)</f>
        <v>14/10/2023</v>
      </c>
      <c r="P5344" s="2"/>
      <c r="Q5344" s="2"/>
      <c r="R5344" s="1"/>
      <c r="S5344" s="45"/>
      <c r="T5344" s="31"/>
    </row>
    <row r="5345" spans="1:20" hidden="1" x14ac:dyDescent="0.25">
      <c r="A5345" s="57">
        <v>31868398</v>
      </c>
      <c r="B5345" s="58">
        <v>45201</v>
      </c>
      <c r="C5345" s="2" t="s">
        <v>1182</v>
      </c>
      <c r="D5345" s="59" t="s">
        <v>65</v>
      </c>
      <c r="E5345" s="34" t="s">
        <v>66</v>
      </c>
      <c r="F5345" s="34">
        <v>133147</v>
      </c>
      <c r="G5345" s="1" t="s">
        <v>423</v>
      </c>
      <c r="H5345" s="46">
        <v>18989</v>
      </c>
      <c r="I5345" s="46">
        <v>1452.19</v>
      </c>
      <c r="J5345" s="56">
        <v>886</v>
      </c>
      <c r="K5345" s="34"/>
      <c r="L5345" s="34" t="s">
        <v>61</v>
      </c>
      <c r="M5345" s="5">
        <v>45199</v>
      </c>
      <c r="N5345" s="2" t="s">
        <v>1407</v>
      </c>
      <c r="O5345" s="5" t="str">
        <f>VLOOKUP(F:F,[1]Notas!$A:$G,5,FALSE)</f>
        <v>20/10/2023</v>
      </c>
      <c r="P5345" s="2"/>
      <c r="Q5345" s="2"/>
      <c r="R5345" s="1"/>
      <c r="S5345" s="45"/>
      <c r="T5345" s="31"/>
    </row>
    <row r="5346" spans="1:20" hidden="1" x14ac:dyDescent="0.25">
      <c r="A5346" s="57">
        <v>31455998</v>
      </c>
      <c r="B5346" s="58">
        <v>45201</v>
      </c>
      <c r="C5346" s="2" t="s">
        <v>1182</v>
      </c>
      <c r="D5346" s="59" t="s">
        <v>348</v>
      </c>
      <c r="E5346" s="34" t="s">
        <v>13</v>
      </c>
      <c r="F5346" s="34">
        <v>133148</v>
      </c>
      <c r="G5346" s="1" t="s">
        <v>423</v>
      </c>
      <c r="H5346" s="46">
        <v>8719</v>
      </c>
      <c r="I5346" s="46">
        <v>725.1</v>
      </c>
      <c r="J5346" s="56">
        <v>342</v>
      </c>
      <c r="K5346" s="34"/>
      <c r="L5346" s="34" t="s">
        <v>61</v>
      </c>
      <c r="M5346" s="5">
        <v>45199</v>
      </c>
      <c r="N5346" s="2" t="s">
        <v>1407</v>
      </c>
      <c r="O5346" s="5" t="str">
        <f>VLOOKUP(F:F,[1]Notas!$A:$G,5,FALSE)</f>
        <v>20/10/2023</v>
      </c>
      <c r="P5346" s="2"/>
      <c r="Q5346" s="2"/>
      <c r="R5346" s="1"/>
      <c r="S5346" s="45"/>
      <c r="T5346" s="31"/>
    </row>
    <row r="5347" spans="1:20" hidden="1" x14ac:dyDescent="0.25">
      <c r="A5347" s="57">
        <v>31669598</v>
      </c>
      <c r="B5347" s="58">
        <v>45201</v>
      </c>
      <c r="C5347" s="2" t="s">
        <v>1182</v>
      </c>
      <c r="D5347" s="59" t="s">
        <v>1387</v>
      </c>
      <c r="E5347" s="34" t="s">
        <v>26</v>
      </c>
      <c r="F5347" s="34">
        <v>133151</v>
      </c>
      <c r="G5347" s="1" t="s">
        <v>424</v>
      </c>
      <c r="H5347" s="46">
        <v>8393.4699999999993</v>
      </c>
      <c r="I5347" s="86">
        <v>1835.65</v>
      </c>
      <c r="J5347" s="56">
        <v>340</v>
      </c>
      <c r="K5347" s="34"/>
      <c r="L5347" s="34" t="s">
        <v>959</v>
      </c>
      <c r="M5347" s="5">
        <v>45199</v>
      </c>
      <c r="N5347" s="2" t="s">
        <v>1407</v>
      </c>
      <c r="O5347" s="5">
        <v>45238</v>
      </c>
      <c r="P5347" s="2"/>
      <c r="Q5347" s="2"/>
      <c r="R5347" s="1"/>
      <c r="S5347" s="45"/>
      <c r="T5347" s="31"/>
    </row>
    <row r="5348" spans="1:20" hidden="1" x14ac:dyDescent="0.25">
      <c r="A5348" s="57">
        <v>32249698</v>
      </c>
      <c r="B5348" s="58">
        <v>45201</v>
      </c>
      <c r="C5348" s="2" t="s">
        <v>1182</v>
      </c>
      <c r="D5348" s="59" t="s">
        <v>127</v>
      </c>
      <c r="E5348" s="34" t="s">
        <v>26</v>
      </c>
      <c r="F5348" s="34">
        <v>133152</v>
      </c>
      <c r="G5348" s="1" t="s">
        <v>424</v>
      </c>
      <c r="H5348" s="46">
        <v>11674</v>
      </c>
      <c r="I5348" s="86">
        <v>1248.49</v>
      </c>
      <c r="J5348" s="56">
        <v>422</v>
      </c>
      <c r="K5348" s="34"/>
      <c r="L5348" s="34" t="s">
        <v>959</v>
      </c>
      <c r="M5348" s="5">
        <v>45199</v>
      </c>
      <c r="N5348" s="2" t="s">
        <v>1407</v>
      </c>
      <c r="O5348" s="5">
        <v>45219</v>
      </c>
      <c r="P5348" s="2"/>
      <c r="Q5348" s="2"/>
      <c r="R5348" s="1"/>
      <c r="S5348" s="45"/>
      <c r="T5348" s="31"/>
    </row>
    <row r="5349" spans="1:20" hidden="1" x14ac:dyDescent="0.25">
      <c r="A5349" s="57">
        <v>32250198</v>
      </c>
      <c r="B5349" s="58">
        <v>45201</v>
      </c>
      <c r="C5349" s="2" t="s">
        <v>1182</v>
      </c>
      <c r="D5349" s="59" t="s">
        <v>127</v>
      </c>
      <c r="E5349" s="34" t="s">
        <v>26</v>
      </c>
      <c r="F5349" s="34">
        <v>133153</v>
      </c>
      <c r="G5349" s="1" t="s">
        <v>424</v>
      </c>
      <c r="H5349" s="46">
        <v>16333.75</v>
      </c>
      <c r="I5349" s="86">
        <v>1810.6</v>
      </c>
      <c r="J5349" s="56">
        <v>614</v>
      </c>
      <c r="K5349" s="34"/>
      <c r="L5349" s="34" t="s">
        <v>959</v>
      </c>
      <c r="M5349" s="5">
        <v>45199</v>
      </c>
      <c r="N5349" s="2" t="s">
        <v>1407</v>
      </c>
      <c r="O5349" s="5">
        <v>45219</v>
      </c>
      <c r="P5349" s="2"/>
      <c r="Q5349" s="2"/>
      <c r="R5349" s="1"/>
      <c r="S5349" s="45"/>
      <c r="T5349" s="31"/>
    </row>
    <row r="5350" spans="1:20" hidden="1" x14ac:dyDescent="0.25">
      <c r="A5350" s="57">
        <v>30999698</v>
      </c>
      <c r="B5350" s="58">
        <v>45201</v>
      </c>
      <c r="C5350" s="2" t="s">
        <v>1182</v>
      </c>
      <c r="D5350" s="59" t="s">
        <v>877</v>
      </c>
      <c r="E5350" s="34" t="s">
        <v>143</v>
      </c>
      <c r="F5350" s="34">
        <v>133155</v>
      </c>
      <c r="G5350" s="1" t="s">
        <v>424</v>
      </c>
      <c r="H5350" s="46">
        <v>9495.57</v>
      </c>
      <c r="I5350" s="86">
        <v>1012.77</v>
      </c>
      <c r="J5350" s="56">
        <v>327</v>
      </c>
      <c r="K5350" s="34"/>
      <c r="L5350" s="34" t="s">
        <v>959</v>
      </c>
      <c r="M5350" s="5">
        <v>45199</v>
      </c>
      <c r="N5350" s="2" t="s">
        <v>1407</v>
      </c>
      <c r="O5350" s="5">
        <v>45223</v>
      </c>
      <c r="P5350" s="2"/>
      <c r="Q5350" s="2"/>
      <c r="R5350" s="1"/>
      <c r="S5350" s="45"/>
      <c r="T5350" s="31"/>
    </row>
    <row r="5351" spans="1:20" hidden="1" x14ac:dyDescent="0.25">
      <c r="A5351" s="57">
        <v>31387098</v>
      </c>
      <c r="B5351" s="58">
        <v>45201</v>
      </c>
      <c r="C5351" s="2" t="s">
        <v>1182</v>
      </c>
      <c r="D5351" s="59" t="s">
        <v>43</v>
      </c>
      <c r="E5351" s="34" t="s">
        <v>26</v>
      </c>
      <c r="F5351" s="34">
        <v>133156</v>
      </c>
      <c r="G5351" s="1" t="s">
        <v>424</v>
      </c>
      <c r="H5351" s="46">
        <v>7650</v>
      </c>
      <c r="I5351" s="86">
        <v>829.44</v>
      </c>
      <c r="J5351" s="56">
        <v>301</v>
      </c>
      <c r="K5351" s="34"/>
      <c r="L5351" s="34" t="s">
        <v>959</v>
      </c>
      <c r="M5351" s="5">
        <v>45199</v>
      </c>
      <c r="N5351" s="2" t="s">
        <v>1407</v>
      </c>
      <c r="O5351" s="5">
        <v>45217</v>
      </c>
      <c r="P5351" s="2"/>
      <c r="Q5351" s="2"/>
      <c r="R5351" s="1"/>
      <c r="S5351" s="45"/>
      <c r="T5351" s="31"/>
    </row>
    <row r="5352" spans="1:20" hidden="1" x14ac:dyDescent="0.25">
      <c r="A5352" s="57">
        <v>31776298</v>
      </c>
      <c r="B5352" s="58">
        <v>45201</v>
      </c>
      <c r="C5352" s="2" t="s">
        <v>1182</v>
      </c>
      <c r="D5352" s="59" t="s">
        <v>65</v>
      </c>
      <c r="E5352" s="34" t="s">
        <v>66</v>
      </c>
      <c r="F5352" s="34">
        <v>133158</v>
      </c>
      <c r="G5352" s="1" t="s">
        <v>423</v>
      </c>
      <c r="H5352" s="46">
        <v>16949</v>
      </c>
      <c r="I5352" s="46">
        <v>1283.81</v>
      </c>
      <c r="J5352" s="56">
        <v>782</v>
      </c>
      <c r="K5352" s="34"/>
      <c r="L5352" s="34" t="s">
        <v>61</v>
      </c>
      <c r="M5352" s="5">
        <v>45199</v>
      </c>
      <c r="N5352" s="2" t="s">
        <v>1407</v>
      </c>
      <c r="O5352" s="5" t="str">
        <f>VLOOKUP(F:F,[1]Notas!$A:$G,5,FALSE)</f>
        <v>20/10/2023</v>
      </c>
      <c r="P5352" s="2"/>
      <c r="Q5352" s="2"/>
      <c r="R5352" s="1"/>
      <c r="S5352" s="45"/>
      <c r="T5352" s="31"/>
    </row>
    <row r="5353" spans="1:20" hidden="1" x14ac:dyDescent="0.25">
      <c r="A5353" s="57">
        <v>32045498</v>
      </c>
      <c r="B5353" s="58">
        <v>45201</v>
      </c>
      <c r="C5353" s="2" t="s">
        <v>1182</v>
      </c>
      <c r="D5353" s="59" t="s">
        <v>898</v>
      </c>
      <c r="E5353" s="34" t="s">
        <v>143</v>
      </c>
      <c r="F5353" s="34">
        <v>133159</v>
      </c>
      <c r="G5353" s="1" t="s">
        <v>424</v>
      </c>
      <c r="H5353" s="46">
        <v>36001.1</v>
      </c>
      <c r="I5353" s="86">
        <v>3799.9</v>
      </c>
      <c r="J5353" s="56">
        <v>1236</v>
      </c>
      <c r="K5353" s="34"/>
      <c r="L5353" s="34" t="s">
        <v>959</v>
      </c>
      <c r="M5353" s="5">
        <v>45199</v>
      </c>
      <c r="N5353" s="2" t="s">
        <v>1407</v>
      </c>
      <c r="O5353" s="5">
        <v>45225</v>
      </c>
      <c r="P5353" s="2"/>
      <c r="Q5353" s="2"/>
      <c r="R5353" s="1"/>
      <c r="S5353" s="45"/>
      <c r="T5353" s="31"/>
    </row>
    <row r="5354" spans="1:20" hidden="1" x14ac:dyDescent="0.25">
      <c r="A5354" s="57">
        <v>32075598</v>
      </c>
      <c r="B5354" s="58">
        <v>45201</v>
      </c>
      <c r="C5354" s="2" t="s">
        <v>1182</v>
      </c>
      <c r="D5354" s="59" t="s">
        <v>35</v>
      </c>
      <c r="E5354" s="34" t="s">
        <v>26</v>
      </c>
      <c r="F5354" s="34">
        <v>133160</v>
      </c>
      <c r="G5354" s="1" t="s">
        <v>424</v>
      </c>
      <c r="H5354" s="46">
        <v>13587.44</v>
      </c>
      <c r="I5354" s="86">
        <v>932.73</v>
      </c>
      <c r="J5354" s="56">
        <v>395</v>
      </c>
      <c r="K5354" s="34"/>
      <c r="L5354" s="34" t="s">
        <v>959</v>
      </c>
      <c r="M5354" s="5">
        <v>45199</v>
      </c>
      <c r="N5354" s="2" t="s">
        <v>1407</v>
      </c>
      <c r="O5354" s="5">
        <v>45219</v>
      </c>
      <c r="P5354" s="2"/>
      <c r="Q5354" s="2"/>
      <c r="R5354" s="1"/>
      <c r="S5354" s="45"/>
      <c r="T5354" s="31"/>
    </row>
    <row r="5355" spans="1:20" hidden="1" x14ac:dyDescent="0.25">
      <c r="A5355" s="57">
        <v>31573898</v>
      </c>
      <c r="B5355" s="58">
        <v>45201</v>
      </c>
      <c r="C5355" s="2" t="s">
        <v>1182</v>
      </c>
      <c r="D5355" s="59" t="s">
        <v>35</v>
      </c>
      <c r="E5355" s="34" t="s">
        <v>26</v>
      </c>
      <c r="F5355" s="34">
        <v>133163</v>
      </c>
      <c r="G5355" s="1" t="s">
        <v>424</v>
      </c>
      <c r="H5355" s="46">
        <v>8393.4699999999993</v>
      </c>
      <c r="I5355" s="86">
        <v>799.1</v>
      </c>
      <c r="J5355" s="56">
        <v>340</v>
      </c>
      <c r="K5355" s="34"/>
      <c r="L5355" s="34" t="s">
        <v>959</v>
      </c>
      <c r="M5355" s="5">
        <v>45199</v>
      </c>
      <c r="N5355" s="2" t="s">
        <v>1407</v>
      </c>
      <c r="O5355" s="5">
        <v>45219</v>
      </c>
      <c r="P5355" s="2"/>
      <c r="Q5355" s="2"/>
      <c r="R5355" s="1"/>
      <c r="S5355" s="45"/>
      <c r="T5355" s="31"/>
    </row>
    <row r="5356" spans="1:20" hidden="1" x14ac:dyDescent="0.25">
      <c r="A5356" s="57">
        <v>31194798</v>
      </c>
      <c r="B5356" s="58">
        <v>45202</v>
      </c>
      <c r="C5356" s="2" t="s">
        <v>1182</v>
      </c>
      <c r="D5356" s="59" t="s">
        <v>1436</v>
      </c>
      <c r="E5356" s="34" t="s">
        <v>25</v>
      </c>
      <c r="F5356" s="34">
        <v>133164</v>
      </c>
      <c r="G5356" s="1" t="s">
        <v>422</v>
      </c>
      <c r="H5356" s="46">
        <v>15679</v>
      </c>
      <c r="I5356" s="46">
        <v>283.75</v>
      </c>
      <c r="J5356" s="56">
        <v>580.32000000000005</v>
      </c>
      <c r="K5356" s="34"/>
      <c r="L5356" s="34" t="s">
        <v>1406</v>
      </c>
      <c r="M5356" s="5">
        <v>45199</v>
      </c>
      <c r="N5356" s="2" t="s">
        <v>1407</v>
      </c>
      <c r="O5356" s="5">
        <v>45205</v>
      </c>
      <c r="P5356" s="2"/>
      <c r="Q5356" s="2"/>
      <c r="R5356" s="1"/>
      <c r="S5356" s="45"/>
      <c r="T5356" s="31"/>
    </row>
    <row r="5357" spans="1:20" hidden="1" x14ac:dyDescent="0.25">
      <c r="A5357" s="57">
        <v>31360198</v>
      </c>
      <c r="B5357" s="58">
        <v>45201</v>
      </c>
      <c r="C5357" s="2" t="s">
        <v>1182</v>
      </c>
      <c r="D5357" s="59" t="s">
        <v>566</v>
      </c>
      <c r="E5357" s="34" t="s">
        <v>66</v>
      </c>
      <c r="F5357" s="34">
        <v>133165</v>
      </c>
      <c r="G5357" s="1" t="s">
        <v>423</v>
      </c>
      <c r="H5357" s="46">
        <v>13553.36</v>
      </c>
      <c r="I5357" s="46">
        <v>1130.4000000000001</v>
      </c>
      <c r="J5357" s="56">
        <v>602</v>
      </c>
      <c r="K5357" s="34"/>
      <c r="L5357" s="34" t="s">
        <v>61</v>
      </c>
      <c r="M5357" s="5">
        <v>45199</v>
      </c>
      <c r="N5357" s="2" t="s">
        <v>1407</v>
      </c>
      <c r="O5357" s="5" t="str">
        <f>VLOOKUP(F:F,[1]Notas!$A:$G,5,FALSE)</f>
        <v>27/10/2023</v>
      </c>
      <c r="P5357" s="2"/>
      <c r="Q5357" s="2"/>
      <c r="R5357" s="1"/>
      <c r="S5357" s="45"/>
      <c r="T5357" s="31"/>
    </row>
    <row r="5358" spans="1:20" hidden="1" x14ac:dyDescent="0.25">
      <c r="A5358" s="57">
        <v>31456398</v>
      </c>
      <c r="B5358" s="58">
        <v>45201</v>
      </c>
      <c r="C5358" s="2" t="s">
        <v>1182</v>
      </c>
      <c r="D5358" s="59" t="s">
        <v>1396</v>
      </c>
      <c r="E5358" s="34" t="s">
        <v>13</v>
      </c>
      <c r="F5358" s="34">
        <v>133166</v>
      </c>
      <c r="G5358" s="1" t="s">
        <v>423</v>
      </c>
      <c r="H5358" s="46">
        <v>13669</v>
      </c>
      <c r="I5358" s="46">
        <v>810.99</v>
      </c>
      <c r="J5358" s="56">
        <v>598</v>
      </c>
      <c r="K5358" s="34"/>
      <c r="L5358" s="34" t="s">
        <v>61</v>
      </c>
      <c r="M5358" s="5">
        <v>45199</v>
      </c>
      <c r="N5358" s="2" t="s">
        <v>1407</v>
      </c>
      <c r="O5358" s="5" t="str">
        <f>VLOOKUP(F:F,[1]Notas!$A:$G,5,FALSE)</f>
        <v>20/10/2023</v>
      </c>
      <c r="P5358" s="2"/>
      <c r="Q5358" s="2"/>
      <c r="R5358" s="1"/>
      <c r="S5358" s="45"/>
      <c r="T5358" s="31"/>
    </row>
    <row r="5359" spans="1:20" hidden="1" x14ac:dyDescent="0.25">
      <c r="A5359" s="57">
        <v>32170098</v>
      </c>
      <c r="B5359" s="58">
        <v>45201</v>
      </c>
      <c r="C5359" s="2" t="s">
        <v>1182</v>
      </c>
      <c r="D5359" s="59" t="s">
        <v>885</v>
      </c>
      <c r="E5359" s="34" t="s">
        <v>143</v>
      </c>
      <c r="F5359" s="34">
        <v>133167</v>
      </c>
      <c r="G5359" s="1" t="s">
        <v>424</v>
      </c>
      <c r="H5359" s="46">
        <v>15514</v>
      </c>
      <c r="I5359" s="86">
        <v>1435.18</v>
      </c>
      <c r="J5359" s="56">
        <v>583</v>
      </c>
      <c r="K5359" s="34"/>
      <c r="L5359" s="34" t="s">
        <v>959</v>
      </c>
      <c r="M5359" s="5">
        <v>45199</v>
      </c>
      <c r="N5359" s="2" t="s">
        <v>1407</v>
      </c>
      <c r="O5359" s="5">
        <v>45224</v>
      </c>
      <c r="P5359" s="2"/>
      <c r="Q5359" s="2"/>
      <c r="R5359" s="1"/>
      <c r="S5359" s="45"/>
      <c r="T5359" s="31"/>
    </row>
    <row r="5360" spans="1:20" hidden="1" x14ac:dyDescent="0.25">
      <c r="A5360" s="57">
        <v>32191098</v>
      </c>
      <c r="B5360" s="58">
        <v>45201</v>
      </c>
      <c r="C5360" s="2" t="s">
        <v>1182</v>
      </c>
      <c r="D5360" s="59" t="s">
        <v>45</v>
      </c>
      <c r="E5360" s="34" t="s">
        <v>26</v>
      </c>
      <c r="F5360" s="34">
        <v>133168</v>
      </c>
      <c r="G5360" s="1" t="s">
        <v>424</v>
      </c>
      <c r="H5360" s="46">
        <v>15830.07</v>
      </c>
      <c r="I5360" s="86">
        <v>1711.57</v>
      </c>
      <c r="J5360" s="56">
        <v>583</v>
      </c>
      <c r="K5360" s="34"/>
      <c r="L5360" s="34" t="s">
        <v>959</v>
      </c>
      <c r="M5360" s="5">
        <v>45199</v>
      </c>
      <c r="N5360" s="2" t="s">
        <v>1407</v>
      </c>
      <c r="O5360" s="5">
        <v>45224</v>
      </c>
      <c r="P5360" s="2"/>
      <c r="Q5360" s="2"/>
      <c r="R5360" s="1"/>
      <c r="S5360" s="45"/>
      <c r="T5360" s="31"/>
    </row>
    <row r="5361" spans="1:20" hidden="1" x14ac:dyDescent="0.25">
      <c r="A5361" s="57">
        <v>31874398</v>
      </c>
      <c r="B5361" s="58">
        <v>45201</v>
      </c>
      <c r="C5361" s="2" t="s">
        <v>1182</v>
      </c>
      <c r="D5361" s="59" t="s">
        <v>841</v>
      </c>
      <c r="E5361" s="34" t="s">
        <v>42</v>
      </c>
      <c r="F5361" s="34">
        <v>133169</v>
      </c>
      <c r="G5361" s="1" t="s">
        <v>424</v>
      </c>
      <c r="H5361" s="46">
        <v>18190.43</v>
      </c>
      <c r="I5361" s="86">
        <v>2195.5300000000002</v>
      </c>
      <c r="J5361" s="56">
        <v>682</v>
      </c>
      <c r="K5361" s="34"/>
      <c r="L5361" s="34" t="s">
        <v>959</v>
      </c>
      <c r="M5361" s="5">
        <v>45199</v>
      </c>
      <c r="N5361" s="2" t="s">
        <v>1407</v>
      </c>
      <c r="O5361" s="5">
        <v>45225</v>
      </c>
      <c r="P5361" s="2"/>
      <c r="Q5361" s="2"/>
      <c r="R5361" s="1"/>
      <c r="S5361" s="45"/>
      <c r="T5361" s="31"/>
    </row>
    <row r="5362" spans="1:20" hidden="1" x14ac:dyDescent="0.25">
      <c r="A5362" s="57">
        <v>32177798</v>
      </c>
      <c r="B5362" s="58">
        <v>45202</v>
      </c>
      <c r="C5362" s="2" t="s">
        <v>1182</v>
      </c>
      <c r="D5362" s="59" t="s">
        <v>1437</v>
      </c>
      <c r="E5362" s="34" t="s">
        <v>25</v>
      </c>
      <c r="F5362" s="34">
        <v>133170</v>
      </c>
      <c r="G5362" s="1" t="s">
        <v>422</v>
      </c>
      <c r="H5362" s="46">
        <v>15764.7</v>
      </c>
      <c r="I5362" s="46">
        <v>178.72</v>
      </c>
      <c r="J5362" s="56">
        <v>569</v>
      </c>
      <c r="K5362" s="34"/>
      <c r="L5362" s="34" t="s">
        <v>1406</v>
      </c>
      <c r="M5362" s="5">
        <v>45199</v>
      </c>
      <c r="N5362" s="2" t="s">
        <v>1407</v>
      </c>
      <c r="O5362" s="5">
        <v>45205</v>
      </c>
      <c r="P5362" s="2"/>
      <c r="Q5362" s="2"/>
      <c r="R5362" s="1"/>
      <c r="S5362" s="45"/>
      <c r="T5362" s="31"/>
    </row>
    <row r="5363" spans="1:20" hidden="1" x14ac:dyDescent="0.25">
      <c r="A5363" s="57">
        <v>31855198</v>
      </c>
      <c r="B5363" s="58">
        <v>45201</v>
      </c>
      <c r="C5363" s="2" t="s">
        <v>1182</v>
      </c>
      <c r="D5363" s="59" t="s">
        <v>841</v>
      </c>
      <c r="E5363" s="34" t="s">
        <v>42</v>
      </c>
      <c r="F5363" s="34">
        <v>133172</v>
      </c>
      <c r="G5363" s="1" t="s">
        <v>424</v>
      </c>
      <c r="H5363" s="46">
        <v>11011.74</v>
      </c>
      <c r="I5363" s="86">
        <v>1270.06</v>
      </c>
      <c r="J5363" s="56">
        <v>386</v>
      </c>
      <c r="K5363" s="34"/>
      <c r="L5363" s="34" t="s">
        <v>959</v>
      </c>
      <c r="M5363" s="5">
        <v>45199</v>
      </c>
      <c r="N5363" s="2" t="s">
        <v>1407</v>
      </c>
      <c r="O5363" s="5">
        <v>45225</v>
      </c>
      <c r="P5363" s="2"/>
      <c r="Q5363" s="2"/>
      <c r="R5363" s="1"/>
      <c r="S5363" s="45"/>
      <c r="T5363" s="31"/>
    </row>
    <row r="5364" spans="1:20" hidden="1" x14ac:dyDescent="0.25">
      <c r="A5364" s="57">
        <v>31779398</v>
      </c>
      <c r="B5364" s="58">
        <v>45204</v>
      </c>
      <c r="C5364" s="2" t="s">
        <v>1182</v>
      </c>
      <c r="D5364" s="59" t="s">
        <v>271</v>
      </c>
      <c r="E5364" s="34" t="s">
        <v>10</v>
      </c>
      <c r="F5364" s="34">
        <v>133173</v>
      </c>
      <c r="G5364" s="1" t="s">
        <v>423</v>
      </c>
      <c r="H5364" s="46">
        <v>10829</v>
      </c>
      <c r="I5364" s="46">
        <v>636.47</v>
      </c>
      <c r="J5364" s="56">
        <v>446</v>
      </c>
      <c r="K5364" s="34"/>
      <c r="L5364" s="34" t="s">
        <v>61</v>
      </c>
      <c r="M5364" s="5">
        <v>45199</v>
      </c>
      <c r="N5364" s="2" t="s">
        <v>1407</v>
      </c>
      <c r="O5364" s="5" t="str">
        <f>VLOOKUP(F:F,[1]Notas!$A:$G,5,FALSE)</f>
        <v>30/10/2023</v>
      </c>
      <c r="P5364" s="2"/>
      <c r="Q5364" s="2"/>
      <c r="R5364" s="1"/>
      <c r="S5364" s="45"/>
      <c r="T5364" s="31"/>
    </row>
    <row r="5365" spans="1:20" hidden="1" x14ac:dyDescent="0.25">
      <c r="A5365" s="57">
        <v>31676798</v>
      </c>
      <c r="B5365" s="58">
        <v>45201</v>
      </c>
      <c r="C5365" s="2" t="s">
        <v>1182</v>
      </c>
      <c r="D5365" s="59" t="s">
        <v>98</v>
      </c>
      <c r="E5365" s="34" t="s">
        <v>10</v>
      </c>
      <c r="F5365" s="34">
        <v>133174</v>
      </c>
      <c r="G5365" s="1" t="s">
        <v>423</v>
      </c>
      <c r="H5365" s="46">
        <v>6209</v>
      </c>
      <c r="I5365" s="46">
        <v>377.78</v>
      </c>
      <c r="J5365" s="56">
        <v>263.79000000000002</v>
      </c>
      <c r="K5365" s="34"/>
      <c r="L5365" s="34" t="s">
        <v>61</v>
      </c>
      <c r="M5365" s="5">
        <v>45199</v>
      </c>
      <c r="N5365" s="2" t="s">
        <v>1407</v>
      </c>
      <c r="O5365" s="5" t="str">
        <f>VLOOKUP(F:F,[1]Notas!$A:$G,5,FALSE)</f>
        <v>25/10/2023</v>
      </c>
      <c r="P5365" s="2"/>
      <c r="Q5365" s="2"/>
      <c r="R5365" s="1"/>
      <c r="S5365" s="45"/>
      <c r="T5365" s="31"/>
    </row>
    <row r="5366" spans="1:20" hidden="1" x14ac:dyDescent="0.25">
      <c r="A5366" s="57">
        <v>31842298</v>
      </c>
      <c r="B5366" s="58">
        <v>45201</v>
      </c>
      <c r="C5366" s="2" t="s">
        <v>1182</v>
      </c>
      <c r="D5366" s="59" t="s">
        <v>877</v>
      </c>
      <c r="E5366" s="34" t="s">
        <v>143</v>
      </c>
      <c r="F5366" s="34">
        <v>133175</v>
      </c>
      <c r="G5366" s="1" t="s">
        <v>424</v>
      </c>
      <c r="H5366" s="46">
        <v>17100</v>
      </c>
      <c r="I5366" s="86">
        <v>2268.4299999999998</v>
      </c>
      <c r="J5366" s="56">
        <v>742</v>
      </c>
      <c r="K5366" s="34"/>
      <c r="L5366" s="34" t="s">
        <v>959</v>
      </c>
      <c r="M5366" s="5">
        <v>45199</v>
      </c>
      <c r="N5366" s="2" t="s">
        <v>1407</v>
      </c>
      <c r="O5366" s="5">
        <v>45223</v>
      </c>
      <c r="P5366" s="2"/>
      <c r="Q5366" s="2"/>
      <c r="R5366" s="1"/>
      <c r="S5366" s="45"/>
      <c r="T5366" s="31"/>
    </row>
    <row r="5367" spans="1:20" hidden="1" x14ac:dyDescent="0.25">
      <c r="A5367" s="57">
        <v>32249798</v>
      </c>
      <c r="B5367" s="58">
        <v>45201</v>
      </c>
      <c r="C5367" s="2" t="s">
        <v>1182</v>
      </c>
      <c r="D5367" s="59" t="s">
        <v>267</v>
      </c>
      <c r="E5367" s="34" t="s">
        <v>26</v>
      </c>
      <c r="F5367" s="34">
        <v>133178</v>
      </c>
      <c r="G5367" s="1" t="s">
        <v>424</v>
      </c>
      <c r="H5367" s="46">
        <v>15099.98</v>
      </c>
      <c r="I5367" s="86">
        <v>1630.65</v>
      </c>
      <c r="J5367" s="56">
        <v>554</v>
      </c>
      <c r="K5367" s="34"/>
      <c r="L5367" s="34" t="s">
        <v>959</v>
      </c>
      <c r="M5367" s="5">
        <v>45199</v>
      </c>
      <c r="N5367" s="2" t="s">
        <v>1407</v>
      </c>
      <c r="O5367" s="5">
        <v>45226</v>
      </c>
      <c r="P5367" s="2"/>
      <c r="Q5367" s="2"/>
      <c r="R5367" s="1"/>
      <c r="S5367" s="45"/>
      <c r="T5367" s="31"/>
    </row>
    <row r="5368" spans="1:20" hidden="1" x14ac:dyDescent="0.25">
      <c r="A5368" s="57">
        <v>32281198</v>
      </c>
      <c r="B5368" s="58">
        <v>45203</v>
      </c>
      <c r="C5368" s="2" t="s">
        <v>1182</v>
      </c>
      <c r="D5368" s="59" t="s">
        <v>719</v>
      </c>
      <c r="E5368" s="34" t="s">
        <v>6</v>
      </c>
      <c r="F5368" s="34">
        <v>133180</v>
      </c>
      <c r="G5368" s="1" t="s">
        <v>422</v>
      </c>
      <c r="H5368" s="46">
        <v>79622.179999999993</v>
      </c>
      <c r="I5368" s="46">
        <v>2786.78</v>
      </c>
      <c r="J5368" s="56">
        <v>3173</v>
      </c>
      <c r="K5368" s="34"/>
      <c r="L5368" s="34" t="s">
        <v>655</v>
      </c>
      <c r="M5368" s="5">
        <v>45199</v>
      </c>
      <c r="N5368" s="2" t="s">
        <v>1407</v>
      </c>
      <c r="O5368" s="5" t="s">
        <v>1293</v>
      </c>
      <c r="P5368" s="2"/>
      <c r="Q5368" s="2"/>
      <c r="R5368" s="1"/>
      <c r="S5368" s="45"/>
      <c r="T5368" s="31"/>
    </row>
    <row r="5369" spans="1:20" hidden="1" x14ac:dyDescent="0.25">
      <c r="A5369" s="57">
        <v>32154198</v>
      </c>
      <c r="B5369" s="58">
        <v>45201</v>
      </c>
      <c r="C5369" s="2" t="s">
        <v>1182</v>
      </c>
      <c r="D5369" s="59" t="s">
        <v>471</v>
      </c>
      <c r="E5369" s="34" t="s">
        <v>6</v>
      </c>
      <c r="F5369" s="34">
        <v>133182</v>
      </c>
      <c r="G5369" s="1" t="s">
        <v>422</v>
      </c>
      <c r="H5369" s="46">
        <v>6998.31</v>
      </c>
      <c r="I5369" s="46">
        <v>200</v>
      </c>
      <c r="J5369" s="56">
        <v>197</v>
      </c>
      <c r="K5369" s="34"/>
      <c r="L5369" s="34" t="s">
        <v>655</v>
      </c>
      <c r="M5369" s="5">
        <v>45199</v>
      </c>
      <c r="N5369" s="2" t="s">
        <v>1407</v>
      </c>
      <c r="O5369" s="5" t="s">
        <v>1304</v>
      </c>
      <c r="P5369" s="2"/>
      <c r="Q5369" s="2"/>
      <c r="R5369" s="1"/>
      <c r="S5369" s="45"/>
      <c r="T5369" s="31"/>
    </row>
    <row r="5370" spans="1:20" hidden="1" x14ac:dyDescent="0.25">
      <c r="A5370" s="57">
        <v>31121598</v>
      </c>
      <c r="B5370" s="58">
        <v>45209</v>
      </c>
      <c r="C5370" s="2" t="s">
        <v>1182</v>
      </c>
      <c r="D5370" s="59" t="s">
        <v>478</v>
      </c>
      <c r="E5370" s="34" t="s">
        <v>6</v>
      </c>
      <c r="F5370" s="34">
        <v>133184</v>
      </c>
      <c r="G5370" s="1"/>
      <c r="H5370" s="46">
        <v>7028.64</v>
      </c>
      <c r="I5370" s="86">
        <v>323.92</v>
      </c>
      <c r="J5370" s="56">
        <v>254</v>
      </c>
      <c r="K5370" s="34"/>
      <c r="L5370" s="34" t="s">
        <v>52</v>
      </c>
      <c r="M5370" s="5">
        <v>45199</v>
      </c>
      <c r="N5370" s="2" t="s">
        <v>1407</v>
      </c>
      <c r="O5370" s="5"/>
      <c r="P5370" s="2"/>
      <c r="Q5370" s="2"/>
      <c r="R5370" s="1"/>
      <c r="S5370" s="45"/>
      <c r="T5370" s="31"/>
    </row>
    <row r="5371" spans="1:20" hidden="1" x14ac:dyDescent="0.25">
      <c r="A5371" s="57">
        <v>30971698</v>
      </c>
      <c r="B5371" s="58">
        <v>45201</v>
      </c>
      <c r="C5371" s="2" t="s">
        <v>1182</v>
      </c>
      <c r="D5371" s="59" t="s">
        <v>232</v>
      </c>
      <c r="E5371" s="34" t="s">
        <v>26</v>
      </c>
      <c r="F5371" s="34">
        <v>133186</v>
      </c>
      <c r="G5371" s="1" t="s">
        <v>424</v>
      </c>
      <c r="H5371" s="46">
        <v>65000</v>
      </c>
      <c r="I5371" s="86">
        <v>5916.95</v>
      </c>
      <c r="J5371" s="56">
        <v>1955</v>
      </c>
      <c r="K5371" s="34"/>
      <c r="L5371" s="34" t="s">
        <v>959</v>
      </c>
      <c r="M5371" s="5">
        <v>45199</v>
      </c>
      <c r="N5371" s="2" t="s">
        <v>1407</v>
      </c>
      <c r="O5371" s="5">
        <v>45231</v>
      </c>
      <c r="P5371" s="2"/>
      <c r="Q5371" s="2"/>
      <c r="R5371" s="1"/>
      <c r="S5371" s="45"/>
      <c r="T5371" s="31"/>
    </row>
    <row r="5372" spans="1:20" hidden="1" x14ac:dyDescent="0.25">
      <c r="A5372" s="57">
        <v>30147098</v>
      </c>
      <c r="B5372" s="58">
        <v>45201</v>
      </c>
      <c r="C5372" s="2" t="s">
        <v>1182</v>
      </c>
      <c r="D5372" s="59" t="s">
        <v>1397</v>
      </c>
      <c r="E5372" s="34" t="s">
        <v>6</v>
      </c>
      <c r="F5372" s="34">
        <v>133187</v>
      </c>
      <c r="G5372" s="1" t="s">
        <v>422</v>
      </c>
      <c r="H5372" s="46">
        <v>18199</v>
      </c>
      <c r="I5372" s="46">
        <v>545.97</v>
      </c>
      <c r="J5372" s="56">
        <v>695</v>
      </c>
      <c r="K5372" s="34"/>
      <c r="L5372" s="34" t="s">
        <v>655</v>
      </c>
      <c r="M5372" s="5">
        <v>45199</v>
      </c>
      <c r="N5372" s="2" t="s">
        <v>1407</v>
      </c>
      <c r="O5372" s="5" t="s">
        <v>1294</v>
      </c>
      <c r="P5372" s="2"/>
      <c r="Q5372" s="2"/>
      <c r="R5372" s="1"/>
      <c r="S5372" s="45"/>
      <c r="T5372" s="31"/>
    </row>
    <row r="5373" spans="1:20" hidden="1" x14ac:dyDescent="0.25">
      <c r="A5373" s="57">
        <v>30806698</v>
      </c>
      <c r="B5373" s="58">
        <v>45201</v>
      </c>
      <c r="C5373" s="2" t="s">
        <v>1182</v>
      </c>
      <c r="D5373" s="59" t="s">
        <v>4</v>
      </c>
      <c r="E5373" s="34" t="s">
        <v>5</v>
      </c>
      <c r="F5373" s="34">
        <v>133188</v>
      </c>
      <c r="G5373" s="1" t="s">
        <v>422</v>
      </c>
      <c r="H5373" s="46">
        <v>16212.07</v>
      </c>
      <c r="I5373" s="46">
        <v>524.13</v>
      </c>
      <c r="J5373" s="56">
        <v>515</v>
      </c>
      <c r="K5373" s="34"/>
      <c r="L5373" s="34" t="s">
        <v>659</v>
      </c>
      <c r="M5373" s="5">
        <v>45199</v>
      </c>
      <c r="N5373" s="2" t="s">
        <v>1407</v>
      </c>
      <c r="O5373" s="5">
        <v>45217</v>
      </c>
      <c r="P5373" s="2"/>
      <c r="Q5373" s="2"/>
      <c r="R5373" s="1"/>
      <c r="S5373" s="45"/>
      <c r="T5373" s="31"/>
    </row>
    <row r="5374" spans="1:20" hidden="1" x14ac:dyDescent="0.25">
      <c r="A5374" s="57">
        <v>31329498</v>
      </c>
      <c r="B5374" s="58">
        <v>45201</v>
      </c>
      <c r="C5374" s="2" t="s">
        <v>1182</v>
      </c>
      <c r="D5374" s="59" t="s">
        <v>228</v>
      </c>
      <c r="E5374" s="34" t="s">
        <v>13</v>
      </c>
      <c r="F5374" s="34">
        <v>133189</v>
      </c>
      <c r="G5374" s="1" t="s">
        <v>423</v>
      </c>
      <c r="H5374" s="46">
        <v>47280.639999999999</v>
      </c>
      <c r="I5374" s="46">
        <v>3400.86</v>
      </c>
      <c r="J5374" s="56">
        <v>2366</v>
      </c>
      <c r="K5374" s="34"/>
      <c r="L5374" s="34" t="s">
        <v>61</v>
      </c>
      <c r="M5374" s="5">
        <v>45199</v>
      </c>
      <c r="N5374" s="2" t="s">
        <v>1407</v>
      </c>
      <c r="O5374" s="5" t="str">
        <f>VLOOKUP(F:F,[1]Notas!$A:$G,5,FALSE)</f>
        <v>20/10/2023</v>
      </c>
      <c r="P5374" s="2"/>
      <c r="Q5374" s="2"/>
      <c r="R5374" s="1"/>
      <c r="S5374" s="45"/>
      <c r="T5374" s="31"/>
    </row>
    <row r="5375" spans="1:20" hidden="1" x14ac:dyDescent="0.25">
      <c r="A5375" s="57">
        <v>31261798</v>
      </c>
      <c r="B5375" s="58">
        <v>45201</v>
      </c>
      <c r="C5375" s="2" t="s">
        <v>1182</v>
      </c>
      <c r="D5375" s="59" t="s">
        <v>4</v>
      </c>
      <c r="E5375" s="34" t="s">
        <v>5</v>
      </c>
      <c r="F5375" s="34">
        <v>133190</v>
      </c>
      <c r="G5375" s="1" t="s">
        <v>422</v>
      </c>
      <c r="H5375" s="46">
        <v>76192.78</v>
      </c>
      <c r="I5375" s="46">
        <v>2501</v>
      </c>
      <c r="J5375" s="56">
        <v>2546</v>
      </c>
      <c r="K5375" s="34"/>
      <c r="L5375" s="34" t="s">
        <v>659</v>
      </c>
      <c r="M5375" s="5">
        <v>45199</v>
      </c>
      <c r="N5375" s="2" t="s">
        <v>1407</v>
      </c>
      <c r="O5375" s="5">
        <v>45217</v>
      </c>
      <c r="P5375" s="2"/>
      <c r="Q5375" s="2"/>
      <c r="R5375" s="1"/>
      <c r="S5375" s="45"/>
      <c r="T5375" s="31"/>
    </row>
    <row r="5376" spans="1:20" hidden="1" x14ac:dyDescent="0.25">
      <c r="A5376" s="57">
        <v>30092098</v>
      </c>
      <c r="B5376" s="58">
        <v>45202</v>
      </c>
      <c r="C5376" s="2" t="s">
        <v>1182</v>
      </c>
      <c r="D5376" s="59" t="s">
        <v>440</v>
      </c>
      <c r="E5376" s="34" t="s">
        <v>51</v>
      </c>
      <c r="F5376" s="34">
        <v>133191</v>
      </c>
      <c r="G5376" s="1" t="s">
        <v>422</v>
      </c>
      <c r="H5376" s="46">
        <v>21109</v>
      </c>
      <c r="I5376" s="46">
        <v>906.25</v>
      </c>
      <c r="J5376" s="56">
        <v>996</v>
      </c>
      <c r="K5376" s="34"/>
      <c r="L5376" s="34" t="s">
        <v>796</v>
      </c>
      <c r="M5376" s="5">
        <v>45199</v>
      </c>
      <c r="N5376" s="2" t="s">
        <v>1407</v>
      </c>
      <c r="O5376" s="5">
        <v>45217</v>
      </c>
      <c r="P5376" s="2"/>
      <c r="Q5376" s="2"/>
      <c r="R5376" s="1"/>
      <c r="S5376" s="45"/>
      <c r="T5376" s="31"/>
    </row>
    <row r="5377" spans="1:20" hidden="1" x14ac:dyDescent="0.25">
      <c r="A5377" s="57">
        <v>30377998</v>
      </c>
      <c r="B5377" s="58">
        <v>45202</v>
      </c>
      <c r="C5377" s="2" t="s">
        <v>1182</v>
      </c>
      <c r="D5377" s="59" t="s">
        <v>222</v>
      </c>
      <c r="E5377" s="34" t="s">
        <v>80</v>
      </c>
      <c r="F5377" s="34">
        <v>133192</v>
      </c>
      <c r="G5377" s="1" t="s">
        <v>423</v>
      </c>
      <c r="H5377" s="46">
        <v>16660.71</v>
      </c>
      <c r="I5377" s="46">
        <v>995.6</v>
      </c>
      <c r="J5377" s="56">
        <v>643.46</v>
      </c>
      <c r="K5377" s="34"/>
      <c r="L5377" s="34" t="s">
        <v>61</v>
      </c>
      <c r="M5377" s="5">
        <v>45199</v>
      </c>
      <c r="N5377" s="2" t="s">
        <v>1407</v>
      </c>
      <c r="O5377" s="5" t="str">
        <f>VLOOKUP(F:F,[1]Notas!$A:$G,5,FALSE)</f>
        <v>20/10/2023</v>
      </c>
      <c r="P5377" s="2"/>
      <c r="Q5377" s="2"/>
      <c r="R5377" s="1"/>
      <c r="S5377" s="45"/>
      <c r="T5377" s="31"/>
    </row>
    <row r="5378" spans="1:20" hidden="1" x14ac:dyDescent="0.25">
      <c r="A5378" s="57">
        <v>31501398</v>
      </c>
      <c r="B5378" s="58">
        <v>45203</v>
      </c>
      <c r="C5378" s="2" t="s">
        <v>1182</v>
      </c>
      <c r="D5378" s="59" t="s">
        <v>719</v>
      </c>
      <c r="E5378" s="34" t="s">
        <v>6</v>
      </c>
      <c r="F5378" s="34">
        <v>133193</v>
      </c>
      <c r="G5378" s="1" t="s">
        <v>422</v>
      </c>
      <c r="H5378" s="46">
        <v>30319.62</v>
      </c>
      <c r="I5378" s="46">
        <v>1061.19</v>
      </c>
      <c r="J5378" s="56">
        <v>1239</v>
      </c>
      <c r="K5378" s="34"/>
      <c r="L5378" s="34" t="s">
        <v>655</v>
      </c>
      <c r="M5378" s="5">
        <v>45199</v>
      </c>
      <c r="N5378" s="2" t="s">
        <v>1407</v>
      </c>
      <c r="O5378" s="5" t="s">
        <v>1293</v>
      </c>
      <c r="P5378" s="2"/>
      <c r="Q5378" s="2"/>
      <c r="R5378" s="1"/>
      <c r="S5378" s="45"/>
      <c r="T5378" s="31"/>
    </row>
    <row r="5379" spans="1:20" hidden="1" x14ac:dyDescent="0.25">
      <c r="A5379" s="57">
        <v>32441998</v>
      </c>
      <c r="B5379" s="58">
        <v>45203</v>
      </c>
      <c r="C5379" s="2" t="s">
        <v>1182</v>
      </c>
      <c r="D5379" s="59" t="s">
        <v>1404</v>
      </c>
      <c r="E5379" s="34" t="s">
        <v>25</v>
      </c>
      <c r="F5379" s="34">
        <v>133194</v>
      </c>
      <c r="G5379" s="1" t="s">
        <v>422</v>
      </c>
      <c r="H5379" s="46">
        <v>23639.22</v>
      </c>
      <c r="I5379" s="46">
        <v>425.51</v>
      </c>
      <c r="J5379" s="56">
        <v>828</v>
      </c>
      <c r="K5379" s="34"/>
      <c r="L5379" s="34" t="s">
        <v>1406</v>
      </c>
      <c r="M5379" s="5">
        <v>45199</v>
      </c>
      <c r="N5379" s="2" t="s">
        <v>1408</v>
      </c>
      <c r="O5379" s="5">
        <v>45205</v>
      </c>
      <c r="P5379" s="2"/>
      <c r="Q5379" s="2"/>
      <c r="R5379" s="1"/>
      <c r="S5379" s="45"/>
      <c r="T5379" s="31"/>
    </row>
    <row r="5380" spans="1:20" hidden="1" x14ac:dyDescent="0.25">
      <c r="A5380" s="57">
        <v>30366598</v>
      </c>
      <c r="B5380" s="58">
        <v>45202</v>
      </c>
      <c r="C5380" s="2" t="s">
        <v>1182</v>
      </c>
      <c r="D5380" s="59" t="s">
        <v>222</v>
      </c>
      <c r="E5380" s="34" t="s">
        <v>80</v>
      </c>
      <c r="F5380" s="34">
        <v>133196</v>
      </c>
      <c r="G5380" s="1" t="s">
        <v>423</v>
      </c>
      <c r="H5380" s="46">
        <v>22499</v>
      </c>
      <c r="I5380" s="46">
        <v>995.6</v>
      </c>
      <c r="J5380" s="56">
        <v>885</v>
      </c>
      <c r="K5380" s="34"/>
      <c r="L5380" s="34" t="s">
        <v>61</v>
      </c>
      <c r="M5380" s="5">
        <v>45199</v>
      </c>
      <c r="N5380" s="2" t="s">
        <v>1407</v>
      </c>
      <c r="O5380" s="5" t="str">
        <f>VLOOKUP(F:F,[1]Notas!$A:$G,5,FALSE)</f>
        <v>20/10/2023</v>
      </c>
      <c r="P5380" s="2"/>
      <c r="Q5380" s="2"/>
      <c r="R5380" s="1"/>
      <c r="S5380" s="45"/>
      <c r="T5380" s="31"/>
    </row>
    <row r="5381" spans="1:20" hidden="1" x14ac:dyDescent="0.25">
      <c r="A5381" s="57">
        <v>32469898</v>
      </c>
      <c r="B5381" s="58">
        <v>45201</v>
      </c>
      <c r="C5381" s="2" t="s">
        <v>1182</v>
      </c>
      <c r="D5381" s="59" t="s">
        <v>1399</v>
      </c>
      <c r="E5381" s="34" t="s">
        <v>25</v>
      </c>
      <c r="F5381" s="34">
        <v>133197</v>
      </c>
      <c r="G5381" s="1" t="s">
        <v>422</v>
      </c>
      <c r="H5381" s="46">
        <v>22463.89</v>
      </c>
      <c r="I5381" s="46">
        <v>0</v>
      </c>
      <c r="J5381" s="56">
        <v>904</v>
      </c>
      <c r="K5381" s="34"/>
      <c r="L5381" s="34" t="s">
        <v>1406</v>
      </c>
      <c r="M5381" s="5">
        <v>45199</v>
      </c>
      <c r="N5381" s="2" t="s">
        <v>1407</v>
      </c>
      <c r="O5381" s="5">
        <v>45205</v>
      </c>
      <c r="P5381" s="2"/>
      <c r="Q5381" s="2"/>
      <c r="R5381" s="1"/>
      <c r="S5381" s="45"/>
      <c r="T5381" s="31"/>
    </row>
    <row r="5382" spans="1:20" hidden="1" x14ac:dyDescent="0.25">
      <c r="A5382" s="57">
        <v>30207098</v>
      </c>
      <c r="B5382" s="58">
        <v>45201</v>
      </c>
      <c r="C5382" s="2" t="s">
        <v>1182</v>
      </c>
      <c r="D5382" s="59" t="s">
        <v>162</v>
      </c>
      <c r="E5382" s="34" t="s">
        <v>163</v>
      </c>
      <c r="F5382" s="34">
        <v>133198</v>
      </c>
      <c r="G5382" s="1" t="s">
        <v>424</v>
      </c>
      <c r="H5382" s="46">
        <v>22000</v>
      </c>
      <c r="I5382" s="86">
        <v>2814.85</v>
      </c>
      <c r="J5382" s="56">
        <v>850</v>
      </c>
      <c r="K5382" s="34"/>
      <c r="L5382" s="34" t="s">
        <v>959</v>
      </c>
      <c r="M5382" s="5">
        <v>45199</v>
      </c>
      <c r="N5382" s="2" t="s">
        <v>1407</v>
      </c>
      <c r="O5382" s="5">
        <v>45237</v>
      </c>
      <c r="P5382" s="2"/>
      <c r="Q5382" s="2"/>
      <c r="R5382" s="1"/>
      <c r="S5382" s="45"/>
      <c r="T5382" s="31"/>
    </row>
    <row r="5383" spans="1:20" hidden="1" x14ac:dyDescent="0.25">
      <c r="A5383" s="57">
        <v>30083198</v>
      </c>
      <c r="B5383" s="58">
        <v>45202</v>
      </c>
      <c r="C5383" s="2" t="s">
        <v>1182</v>
      </c>
      <c r="D5383" s="59" t="s">
        <v>920</v>
      </c>
      <c r="E5383" s="34" t="s">
        <v>80</v>
      </c>
      <c r="F5383" s="34">
        <v>133199</v>
      </c>
      <c r="G5383" s="1" t="s">
        <v>423</v>
      </c>
      <c r="H5383" s="46">
        <v>21909</v>
      </c>
      <c r="I5383" s="46">
        <v>963.06</v>
      </c>
      <c r="J5383" s="56">
        <v>853</v>
      </c>
      <c r="K5383" s="34"/>
      <c r="L5383" s="34" t="s">
        <v>61</v>
      </c>
      <c r="M5383" s="5">
        <v>45199</v>
      </c>
      <c r="N5383" s="2" t="s">
        <v>1407</v>
      </c>
      <c r="O5383" s="5" t="str">
        <f>VLOOKUP(F:F,[1]Notas!$A:$G,5,FALSE)</f>
        <v>20/10/2023</v>
      </c>
      <c r="P5383" s="2"/>
      <c r="Q5383" s="2"/>
      <c r="R5383" s="1"/>
      <c r="S5383" s="45"/>
      <c r="T5383" s="31"/>
    </row>
    <row r="5384" spans="1:20" hidden="1" x14ac:dyDescent="0.25">
      <c r="A5384" s="57">
        <v>32161998</v>
      </c>
      <c r="B5384" s="58">
        <v>45203</v>
      </c>
      <c r="C5384" s="2" t="s">
        <v>1182</v>
      </c>
      <c r="D5384" s="59" t="s">
        <v>391</v>
      </c>
      <c r="E5384" s="34" t="s">
        <v>30</v>
      </c>
      <c r="F5384" s="34">
        <v>133200</v>
      </c>
      <c r="G5384" s="1" t="s">
        <v>425</v>
      </c>
      <c r="H5384" s="46">
        <v>20550</v>
      </c>
      <c r="I5384" s="46">
        <v>1187.5</v>
      </c>
      <c r="J5384" s="56">
        <v>802</v>
      </c>
      <c r="K5384" s="34"/>
      <c r="L5384" s="34" t="s">
        <v>76</v>
      </c>
      <c r="M5384" s="5">
        <v>45199</v>
      </c>
      <c r="N5384" s="2" t="s">
        <v>1407</v>
      </c>
      <c r="O5384" s="5">
        <v>45218</v>
      </c>
      <c r="P5384" s="2"/>
      <c r="Q5384" s="2"/>
      <c r="R5384" s="1"/>
      <c r="S5384" s="45"/>
      <c r="T5384" s="31"/>
    </row>
    <row r="5385" spans="1:20" hidden="1" x14ac:dyDescent="0.25">
      <c r="A5385" s="57">
        <v>30212498</v>
      </c>
      <c r="B5385" s="58">
        <v>45202</v>
      </c>
      <c r="C5385" s="2" t="s">
        <v>1182</v>
      </c>
      <c r="D5385" s="59" t="s">
        <v>943</v>
      </c>
      <c r="E5385" s="34" t="s">
        <v>80</v>
      </c>
      <c r="F5385" s="34">
        <v>133201</v>
      </c>
      <c r="G5385" s="1" t="s">
        <v>423</v>
      </c>
      <c r="H5385" s="46">
        <v>22499</v>
      </c>
      <c r="I5385" s="46">
        <v>963.06</v>
      </c>
      <c r="J5385" s="56">
        <v>885</v>
      </c>
      <c r="K5385" s="34"/>
      <c r="L5385" s="34" t="s">
        <v>61</v>
      </c>
      <c r="M5385" s="5">
        <v>45199</v>
      </c>
      <c r="N5385" s="2" t="s">
        <v>1407</v>
      </c>
      <c r="O5385" s="5" t="str">
        <f>VLOOKUP(F:F,[1]Notas!$A:$G,5,FALSE)</f>
        <v>20/10/2023</v>
      </c>
      <c r="P5385" s="2"/>
      <c r="Q5385" s="2"/>
      <c r="R5385" s="1"/>
      <c r="S5385" s="45"/>
      <c r="T5385" s="31"/>
    </row>
    <row r="5386" spans="1:20" hidden="1" x14ac:dyDescent="0.25">
      <c r="A5386" s="57">
        <v>32655798</v>
      </c>
      <c r="B5386" s="58">
        <v>45202</v>
      </c>
      <c r="C5386" s="2" t="s">
        <v>1182</v>
      </c>
      <c r="D5386" s="59" t="s">
        <v>340</v>
      </c>
      <c r="E5386" s="34" t="s">
        <v>94</v>
      </c>
      <c r="F5386" s="34">
        <v>133202</v>
      </c>
      <c r="G5386" s="1" t="s">
        <v>426</v>
      </c>
      <c r="H5386" s="46">
        <v>13147</v>
      </c>
      <c r="I5386" s="46">
        <v>13500</v>
      </c>
      <c r="J5386" s="56">
        <v>448</v>
      </c>
      <c r="K5386" s="34"/>
      <c r="L5386" s="34" t="s">
        <v>800</v>
      </c>
      <c r="M5386" s="5">
        <v>45199</v>
      </c>
      <c r="N5386" s="2" t="s">
        <v>1408</v>
      </c>
      <c r="O5386" s="5">
        <v>45206</v>
      </c>
      <c r="P5386" s="2"/>
      <c r="Q5386" s="2"/>
      <c r="R5386" s="1"/>
      <c r="S5386" s="45"/>
      <c r="T5386" s="31"/>
    </row>
    <row r="5387" spans="1:20" hidden="1" x14ac:dyDescent="0.25">
      <c r="A5387" s="57">
        <v>31620798</v>
      </c>
      <c r="B5387" s="58">
        <v>45201</v>
      </c>
      <c r="C5387" s="2" t="s">
        <v>1182</v>
      </c>
      <c r="D5387" s="59" t="s">
        <v>1391</v>
      </c>
      <c r="E5387" s="34" t="s">
        <v>55</v>
      </c>
      <c r="F5387" s="34">
        <v>133203</v>
      </c>
      <c r="G5387" s="1" t="s">
        <v>426</v>
      </c>
      <c r="H5387" s="46">
        <v>17329</v>
      </c>
      <c r="I5387" s="46">
        <v>1497.97</v>
      </c>
      <c r="J5387" s="56">
        <v>747</v>
      </c>
      <c r="K5387" s="34"/>
      <c r="L5387" s="34" t="s">
        <v>52</v>
      </c>
      <c r="M5387" s="5">
        <v>45199</v>
      </c>
      <c r="N5387" s="2" t="s">
        <v>1407</v>
      </c>
      <c r="O5387" s="5">
        <v>45218</v>
      </c>
      <c r="P5387" s="2"/>
      <c r="Q5387" s="2"/>
      <c r="R5387" s="1"/>
      <c r="S5387" s="45"/>
      <c r="T5387" s="31"/>
    </row>
    <row r="5388" spans="1:20" hidden="1" x14ac:dyDescent="0.25">
      <c r="A5388" s="57">
        <v>30390498</v>
      </c>
      <c r="B5388" s="58">
        <v>45203</v>
      </c>
      <c r="C5388" s="2" t="s">
        <v>1182</v>
      </c>
      <c r="D5388" s="59" t="s">
        <v>125</v>
      </c>
      <c r="E5388" s="34" t="s">
        <v>30</v>
      </c>
      <c r="F5388" s="34">
        <v>133204</v>
      </c>
      <c r="G5388" s="1" t="s">
        <v>425</v>
      </c>
      <c r="H5388" s="46">
        <v>18848.61</v>
      </c>
      <c r="I5388" s="86">
        <v>1228.1500000000001</v>
      </c>
      <c r="J5388" s="56">
        <v>697</v>
      </c>
      <c r="K5388" s="34"/>
      <c r="L5388" s="34" t="s">
        <v>959</v>
      </c>
      <c r="M5388" s="5">
        <v>45199</v>
      </c>
      <c r="N5388" s="2" t="s">
        <v>1407</v>
      </c>
      <c r="O5388" s="5">
        <v>45219</v>
      </c>
      <c r="P5388" s="2"/>
      <c r="Q5388" s="2"/>
      <c r="R5388" s="1"/>
      <c r="S5388" s="45"/>
      <c r="T5388" s="31"/>
    </row>
    <row r="5389" spans="1:20" hidden="1" x14ac:dyDescent="0.25">
      <c r="A5389" s="57">
        <v>30128998</v>
      </c>
      <c r="B5389" s="58">
        <v>45202</v>
      </c>
      <c r="C5389" s="2" t="s">
        <v>1182</v>
      </c>
      <c r="D5389" s="59" t="s">
        <v>1445</v>
      </c>
      <c r="E5389" s="34" t="s">
        <v>80</v>
      </c>
      <c r="F5389" s="34">
        <v>133205</v>
      </c>
      <c r="G5389" s="1" t="s">
        <v>423</v>
      </c>
      <c r="H5389" s="46">
        <v>21909</v>
      </c>
      <c r="I5389" s="46">
        <v>888.35</v>
      </c>
      <c r="J5389" s="56">
        <v>853</v>
      </c>
      <c r="K5389" s="34"/>
      <c r="L5389" s="34" t="s">
        <v>61</v>
      </c>
      <c r="M5389" s="5">
        <v>45199</v>
      </c>
      <c r="N5389" s="2" t="s">
        <v>1407</v>
      </c>
      <c r="O5389" s="5" t="str">
        <f>VLOOKUP(F:F,[1]Notas!$A:$G,5,FALSE)</f>
        <v>20/10/2023</v>
      </c>
      <c r="P5389" s="2"/>
      <c r="Q5389" s="2"/>
      <c r="R5389" s="1"/>
      <c r="S5389" s="45"/>
      <c r="T5389" s="31"/>
    </row>
    <row r="5390" spans="1:20" hidden="1" x14ac:dyDescent="0.25">
      <c r="A5390" s="57">
        <v>30536098</v>
      </c>
      <c r="B5390" s="58">
        <v>45202</v>
      </c>
      <c r="C5390" s="2" t="s">
        <v>1182</v>
      </c>
      <c r="D5390" s="59" t="s">
        <v>1446</v>
      </c>
      <c r="E5390" s="34" t="s">
        <v>80</v>
      </c>
      <c r="F5390" s="34">
        <v>133206</v>
      </c>
      <c r="G5390" s="1" t="s">
        <v>423</v>
      </c>
      <c r="H5390" s="46">
        <v>20389</v>
      </c>
      <c r="I5390" s="46">
        <v>995.6</v>
      </c>
      <c r="J5390" s="56">
        <v>787</v>
      </c>
      <c r="K5390" s="34"/>
      <c r="L5390" s="34" t="s">
        <v>61</v>
      </c>
      <c r="M5390" s="5">
        <v>45199</v>
      </c>
      <c r="N5390" s="2" t="s">
        <v>1407</v>
      </c>
      <c r="O5390" s="5" t="str">
        <f>VLOOKUP(F:F,[1]Notas!$A:$G,5,FALSE)</f>
        <v>20/10/2023</v>
      </c>
      <c r="P5390" s="2"/>
      <c r="Q5390" s="2"/>
      <c r="R5390" s="1"/>
      <c r="S5390" s="45"/>
      <c r="T5390" s="31"/>
    </row>
    <row r="5391" spans="1:20" hidden="1" x14ac:dyDescent="0.25">
      <c r="A5391" s="57">
        <v>31735498</v>
      </c>
      <c r="B5391" s="58">
        <v>45203</v>
      </c>
      <c r="C5391" s="2" t="s">
        <v>1182</v>
      </c>
      <c r="D5391" s="59" t="s">
        <v>125</v>
      </c>
      <c r="E5391" s="34" t="s">
        <v>30</v>
      </c>
      <c r="F5391" s="34">
        <v>133207</v>
      </c>
      <c r="G5391" s="1" t="s">
        <v>425</v>
      </c>
      <c r="H5391" s="46">
        <v>17729</v>
      </c>
      <c r="I5391" s="86">
        <v>1433.1</v>
      </c>
      <c r="J5391" s="56">
        <v>816</v>
      </c>
      <c r="K5391" s="34"/>
      <c r="L5391" s="34" t="s">
        <v>959</v>
      </c>
      <c r="M5391" s="5">
        <v>45199</v>
      </c>
      <c r="N5391" s="2" t="s">
        <v>1407</v>
      </c>
      <c r="O5391" s="5">
        <v>45219</v>
      </c>
      <c r="P5391" s="2"/>
      <c r="Q5391" s="2"/>
      <c r="R5391" s="1"/>
      <c r="S5391" s="45"/>
      <c r="T5391" s="31"/>
    </row>
    <row r="5392" spans="1:20" hidden="1" x14ac:dyDescent="0.25">
      <c r="A5392" s="57">
        <v>30189898</v>
      </c>
      <c r="B5392" s="58">
        <v>45201</v>
      </c>
      <c r="C5392" s="2" t="s">
        <v>1182</v>
      </c>
      <c r="D5392" s="59" t="s">
        <v>129</v>
      </c>
      <c r="E5392" s="34" t="s">
        <v>26</v>
      </c>
      <c r="F5392" s="34">
        <v>133209</v>
      </c>
      <c r="G5392" s="1" t="s">
        <v>424</v>
      </c>
      <c r="H5392" s="46">
        <v>17567.64</v>
      </c>
      <c r="I5392" s="86">
        <v>1682.33</v>
      </c>
      <c r="J5392" s="56">
        <v>570</v>
      </c>
      <c r="K5392" s="34"/>
      <c r="L5392" s="34" t="s">
        <v>959</v>
      </c>
      <c r="M5392" s="5">
        <v>45199</v>
      </c>
      <c r="N5392" s="2" t="s">
        <v>1407</v>
      </c>
      <c r="O5392" s="5">
        <v>45219</v>
      </c>
      <c r="P5392" s="2"/>
      <c r="Q5392" s="2"/>
      <c r="R5392" s="1"/>
      <c r="S5392" s="45"/>
      <c r="T5392" s="31"/>
    </row>
    <row r="5393" spans="1:20" hidden="1" x14ac:dyDescent="0.25">
      <c r="A5393" s="57">
        <v>30673298</v>
      </c>
      <c r="B5393" s="58">
        <v>45209</v>
      </c>
      <c r="C5393" s="2" t="s">
        <v>1182</v>
      </c>
      <c r="D5393" s="59" t="s">
        <v>1490</v>
      </c>
      <c r="E5393" s="34" t="s">
        <v>25</v>
      </c>
      <c r="F5393" s="34">
        <v>133210</v>
      </c>
      <c r="G5393" s="1"/>
      <c r="H5393" s="46">
        <v>32678</v>
      </c>
      <c r="I5393" s="86" t="e">
        <v>#N/A</v>
      </c>
      <c r="J5393" s="56">
        <v>1209</v>
      </c>
      <c r="K5393" s="34"/>
      <c r="L5393" s="34" t="s">
        <v>1501</v>
      </c>
      <c r="M5393" s="5">
        <v>45199</v>
      </c>
      <c r="N5393" s="2" t="s">
        <v>1407</v>
      </c>
      <c r="O5393" s="5"/>
      <c r="P5393" s="2"/>
      <c r="Q5393" s="2"/>
      <c r="R5393" s="1"/>
      <c r="S5393" s="45"/>
      <c r="T5393" s="31"/>
    </row>
    <row r="5394" spans="1:20" hidden="1" x14ac:dyDescent="0.25">
      <c r="A5394" s="57">
        <v>30413598</v>
      </c>
      <c r="B5394" s="58">
        <v>45201</v>
      </c>
      <c r="C5394" s="2" t="s">
        <v>1182</v>
      </c>
      <c r="D5394" s="59" t="s">
        <v>232</v>
      </c>
      <c r="E5394" s="34" t="s">
        <v>26</v>
      </c>
      <c r="F5394" s="34">
        <v>133211</v>
      </c>
      <c r="G5394" s="1" t="s">
        <v>424</v>
      </c>
      <c r="H5394" s="46">
        <v>31124.54</v>
      </c>
      <c r="I5394" s="86">
        <v>3417.85</v>
      </c>
      <c r="J5394" s="56">
        <v>1135</v>
      </c>
      <c r="K5394" s="34"/>
      <c r="L5394" s="34" t="s">
        <v>959</v>
      </c>
      <c r="M5394" s="5">
        <v>45199</v>
      </c>
      <c r="N5394" s="2" t="s">
        <v>1407</v>
      </c>
      <c r="O5394" s="5">
        <v>45231</v>
      </c>
      <c r="P5394" s="2"/>
      <c r="Q5394" s="2"/>
      <c r="R5394" s="1"/>
      <c r="S5394" s="45"/>
      <c r="T5394" s="31"/>
    </row>
    <row r="5395" spans="1:20" hidden="1" x14ac:dyDescent="0.25">
      <c r="A5395" s="57">
        <v>30118498</v>
      </c>
      <c r="B5395" s="58">
        <v>45203</v>
      </c>
      <c r="C5395" s="2" t="s">
        <v>1182</v>
      </c>
      <c r="D5395" s="59" t="s">
        <v>123</v>
      </c>
      <c r="E5395" s="34" t="s">
        <v>30</v>
      </c>
      <c r="F5395" s="34">
        <v>133212</v>
      </c>
      <c r="G5395" s="1" t="s">
        <v>425</v>
      </c>
      <c r="H5395" s="46">
        <v>42318</v>
      </c>
      <c r="I5395" s="86">
        <v>2349.85</v>
      </c>
      <c r="J5395" s="56">
        <v>1624</v>
      </c>
      <c r="K5395" s="34"/>
      <c r="L5395" s="34" t="s">
        <v>959</v>
      </c>
      <c r="M5395" s="5">
        <v>45199</v>
      </c>
      <c r="N5395" s="2" t="s">
        <v>1407</v>
      </c>
      <c r="O5395" s="5">
        <v>45218</v>
      </c>
      <c r="P5395" s="2"/>
      <c r="Q5395" s="2"/>
      <c r="R5395" s="1"/>
      <c r="S5395" s="45"/>
      <c r="T5395" s="31"/>
    </row>
    <row r="5396" spans="1:20" hidden="1" x14ac:dyDescent="0.25">
      <c r="A5396" s="57">
        <v>30445598</v>
      </c>
      <c r="B5396" s="58">
        <v>45201</v>
      </c>
      <c r="C5396" s="2" t="s">
        <v>1182</v>
      </c>
      <c r="D5396" s="59" t="s">
        <v>1403</v>
      </c>
      <c r="E5396" s="34" t="s">
        <v>25</v>
      </c>
      <c r="F5396" s="34">
        <v>133213</v>
      </c>
      <c r="G5396" s="1" t="s">
        <v>422</v>
      </c>
      <c r="H5396" s="46">
        <v>20009</v>
      </c>
      <c r="I5396" s="46">
        <v>0</v>
      </c>
      <c r="J5396" s="56">
        <v>698</v>
      </c>
      <c r="K5396" s="34"/>
      <c r="L5396" s="34" t="s">
        <v>1406</v>
      </c>
      <c r="M5396" s="5">
        <v>45199</v>
      </c>
      <c r="N5396" s="2" t="s">
        <v>1408</v>
      </c>
      <c r="O5396" s="5">
        <v>45205</v>
      </c>
      <c r="P5396" s="2"/>
      <c r="Q5396" s="2"/>
      <c r="R5396" s="1"/>
      <c r="S5396" s="45"/>
      <c r="T5396" s="31"/>
    </row>
    <row r="5397" spans="1:20" hidden="1" x14ac:dyDescent="0.25">
      <c r="A5397" s="57">
        <v>30130798</v>
      </c>
      <c r="B5397" s="58">
        <v>45201</v>
      </c>
      <c r="C5397" s="2" t="s">
        <v>1182</v>
      </c>
      <c r="D5397" s="59" t="s">
        <v>908</v>
      </c>
      <c r="E5397" s="34" t="s">
        <v>49</v>
      </c>
      <c r="F5397" s="34">
        <v>133214</v>
      </c>
      <c r="G5397" s="1" t="s">
        <v>424</v>
      </c>
      <c r="H5397" s="46">
        <v>17764.93</v>
      </c>
      <c r="I5397" s="86">
        <v>1330.56</v>
      </c>
      <c r="J5397" s="56">
        <v>603</v>
      </c>
      <c r="K5397" s="34"/>
      <c r="L5397" s="34" t="s">
        <v>959</v>
      </c>
      <c r="M5397" s="5">
        <v>45199</v>
      </c>
      <c r="N5397" s="2" t="s">
        <v>1407</v>
      </c>
      <c r="O5397" s="5">
        <v>45226</v>
      </c>
      <c r="P5397" s="2"/>
      <c r="Q5397" s="2"/>
      <c r="R5397" s="1"/>
      <c r="S5397" s="45"/>
      <c r="T5397" s="31"/>
    </row>
    <row r="5398" spans="1:20" hidden="1" x14ac:dyDescent="0.25">
      <c r="A5398" s="57">
        <v>30119898</v>
      </c>
      <c r="B5398" s="58">
        <v>45202</v>
      </c>
      <c r="C5398" s="2" t="s">
        <v>1182</v>
      </c>
      <c r="D5398" s="59" t="s">
        <v>1270</v>
      </c>
      <c r="E5398" s="34" t="s">
        <v>51</v>
      </c>
      <c r="F5398" s="34">
        <v>133215</v>
      </c>
      <c r="G5398" s="1" t="s">
        <v>422</v>
      </c>
      <c r="H5398" s="46">
        <v>19795</v>
      </c>
      <c r="I5398" s="46">
        <v>946.25</v>
      </c>
      <c r="J5398" s="56">
        <v>725</v>
      </c>
      <c r="K5398" s="34"/>
      <c r="L5398" s="34" t="s">
        <v>796</v>
      </c>
      <c r="M5398" s="5">
        <v>45199</v>
      </c>
      <c r="N5398" s="2" t="s">
        <v>1407</v>
      </c>
      <c r="O5398" s="5">
        <v>45222</v>
      </c>
      <c r="P5398" s="2"/>
      <c r="Q5398" s="2"/>
      <c r="R5398" s="1"/>
      <c r="S5398" s="45"/>
      <c r="T5398" s="31"/>
    </row>
    <row r="5399" spans="1:20" hidden="1" x14ac:dyDescent="0.25">
      <c r="A5399" s="57">
        <v>30107598</v>
      </c>
      <c r="B5399" s="58">
        <v>45203</v>
      </c>
      <c r="C5399" s="2" t="s">
        <v>1182</v>
      </c>
      <c r="D5399" s="59" t="s">
        <v>191</v>
      </c>
      <c r="E5399" s="34" t="s">
        <v>30</v>
      </c>
      <c r="F5399" s="34">
        <v>133216</v>
      </c>
      <c r="G5399" s="1" t="s">
        <v>425</v>
      </c>
      <c r="H5399" s="46">
        <v>18199</v>
      </c>
      <c r="I5399" s="46">
        <v>1187.5</v>
      </c>
      <c r="J5399" s="56">
        <v>695</v>
      </c>
      <c r="K5399" s="34"/>
      <c r="L5399" s="34" t="s">
        <v>76</v>
      </c>
      <c r="M5399" s="5">
        <v>45199</v>
      </c>
      <c r="N5399" s="2" t="s">
        <v>1407</v>
      </c>
      <c r="O5399" s="5">
        <v>45218</v>
      </c>
      <c r="P5399" s="2"/>
      <c r="Q5399" s="2"/>
      <c r="R5399" s="1"/>
      <c r="S5399" s="45"/>
      <c r="T5399" s="31"/>
    </row>
    <row r="5400" spans="1:20" hidden="1" x14ac:dyDescent="0.25">
      <c r="A5400" s="57">
        <v>29950398</v>
      </c>
      <c r="B5400" s="58">
        <v>45201</v>
      </c>
      <c r="C5400" s="2" t="s">
        <v>1182</v>
      </c>
      <c r="D5400" s="59" t="s">
        <v>428</v>
      </c>
      <c r="E5400" s="34" t="s">
        <v>26</v>
      </c>
      <c r="F5400" s="34">
        <v>133217</v>
      </c>
      <c r="G5400" s="1" t="s">
        <v>424</v>
      </c>
      <c r="H5400" s="46">
        <v>23173.97</v>
      </c>
      <c r="I5400" s="86">
        <v>2593.8000000000002</v>
      </c>
      <c r="J5400" s="56">
        <v>885</v>
      </c>
      <c r="K5400" s="34"/>
      <c r="L5400" s="34" t="s">
        <v>959</v>
      </c>
      <c r="M5400" s="5">
        <v>45199</v>
      </c>
      <c r="N5400" s="2" t="s">
        <v>1407</v>
      </c>
      <c r="O5400" s="5">
        <v>45224</v>
      </c>
      <c r="P5400" s="2"/>
      <c r="Q5400" s="2"/>
      <c r="R5400" s="1"/>
      <c r="S5400" s="45"/>
      <c r="T5400" s="31"/>
    </row>
    <row r="5401" spans="1:20" hidden="1" x14ac:dyDescent="0.25">
      <c r="A5401" s="57">
        <v>32105098</v>
      </c>
      <c r="B5401" s="58">
        <v>45203</v>
      </c>
      <c r="C5401" s="2" t="s">
        <v>1182</v>
      </c>
      <c r="D5401" s="59" t="s">
        <v>86</v>
      </c>
      <c r="E5401" s="34" t="s">
        <v>80</v>
      </c>
      <c r="F5401" s="34">
        <v>133218</v>
      </c>
      <c r="G5401" s="1" t="s">
        <v>423</v>
      </c>
      <c r="H5401" s="46">
        <v>19500</v>
      </c>
      <c r="I5401" s="46">
        <v>741.74</v>
      </c>
      <c r="J5401" s="56">
        <v>777</v>
      </c>
      <c r="K5401" s="34"/>
      <c r="L5401" s="34" t="s">
        <v>61</v>
      </c>
      <c r="M5401" s="5">
        <v>45199</v>
      </c>
      <c r="N5401" s="2" t="s">
        <v>1407</v>
      </c>
      <c r="O5401" s="5" t="str">
        <f>VLOOKUP(F:F,[1]Notas!$A:$G,5,FALSE)</f>
        <v>19/10/2023</v>
      </c>
      <c r="P5401" s="2"/>
      <c r="Q5401" s="2"/>
      <c r="R5401" s="1"/>
      <c r="S5401" s="45"/>
      <c r="T5401" s="31"/>
    </row>
    <row r="5402" spans="1:20" hidden="1" x14ac:dyDescent="0.25">
      <c r="A5402" s="57">
        <v>30118998</v>
      </c>
      <c r="B5402" s="58">
        <v>45203</v>
      </c>
      <c r="C5402" s="2" t="s">
        <v>1182</v>
      </c>
      <c r="D5402" s="59" t="s">
        <v>47</v>
      </c>
      <c r="E5402" s="34" t="s">
        <v>30</v>
      </c>
      <c r="F5402" s="34">
        <v>133219</v>
      </c>
      <c r="G5402" s="1" t="s">
        <v>425</v>
      </c>
      <c r="H5402" s="46">
        <v>18199</v>
      </c>
      <c r="I5402" s="46">
        <v>1187.5</v>
      </c>
      <c r="J5402" s="56">
        <v>695</v>
      </c>
      <c r="K5402" s="34"/>
      <c r="L5402" s="34" t="s">
        <v>76</v>
      </c>
      <c r="M5402" s="5">
        <v>45199</v>
      </c>
      <c r="N5402" s="2" t="s">
        <v>1407</v>
      </c>
      <c r="O5402" s="5">
        <v>45218</v>
      </c>
      <c r="P5402" s="2"/>
      <c r="Q5402" s="2"/>
      <c r="R5402" s="1"/>
      <c r="S5402" s="45"/>
      <c r="T5402" s="31"/>
    </row>
    <row r="5403" spans="1:20" hidden="1" x14ac:dyDescent="0.25">
      <c r="A5403" s="57">
        <v>30426898</v>
      </c>
      <c r="B5403" s="58">
        <v>45201</v>
      </c>
      <c r="C5403" s="2" t="s">
        <v>1182</v>
      </c>
      <c r="D5403" s="59" t="s">
        <v>45</v>
      </c>
      <c r="E5403" s="34" t="s">
        <v>26</v>
      </c>
      <c r="F5403" s="34">
        <v>133220</v>
      </c>
      <c r="G5403" s="1" t="s">
        <v>424</v>
      </c>
      <c r="H5403" s="46">
        <v>30900</v>
      </c>
      <c r="I5403" s="86">
        <v>3274.5</v>
      </c>
      <c r="J5403" s="56">
        <v>1112</v>
      </c>
      <c r="K5403" s="34"/>
      <c r="L5403" s="34" t="s">
        <v>959</v>
      </c>
      <c r="M5403" s="5">
        <v>45199</v>
      </c>
      <c r="N5403" s="2" t="s">
        <v>1407</v>
      </c>
      <c r="O5403" s="5">
        <v>45224</v>
      </c>
      <c r="P5403" s="2"/>
      <c r="Q5403" s="2"/>
      <c r="R5403" s="1"/>
      <c r="S5403" s="45"/>
      <c r="T5403" s="31"/>
    </row>
    <row r="5404" spans="1:20" hidden="1" x14ac:dyDescent="0.25">
      <c r="A5404" s="57">
        <v>30162198</v>
      </c>
      <c r="B5404" s="58">
        <v>45201</v>
      </c>
      <c r="C5404" s="2" t="s">
        <v>1182</v>
      </c>
      <c r="D5404" s="59" t="s">
        <v>27</v>
      </c>
      <c r="E5404" s="34" t="s">
        <v>28</v>
      </c>
      <c r="F5404" s="34">
        <v>133221</v>
      </c>
      <c r="G5404" s="1" t="s">
        <v>425</v>
      </c>
      <c r="H5404" s="46">
        <v>56738.239999999998</v>
      </c>
      <c r="I5404" s="46">
        <v>2256.64</v>
      </c>
      <c r="J5404" s="56">
        <v>2183</v>
      </c>
      <c r="K5404" s="34"/>
      <c r="L5404" s="34" t="s">
        <v>76</v>
      </c>
      <c r="M5404" s="5">
        <v>45199</v>
      </c>
      <c r="N5404" s="2" t="s">
        <v>1407</v>
      </c>
      <c r="O5404" s="5">
        <v>45215</v>
      </c>
      <c r="P5404" s="2"/>
      <c r="Q5404" s="2"/>
      <c r="R5404" s="1"/>
      <c r="S5404" s="45"/>
      <c r="T5404" s="31"/>
    </row>
    <row r="5405" spans="1:20" hidden="1" x14ac:dyDescent="0.25">
      <c r="A5405" s="57">
        <v>32390798</v>
      </c>
      <c r="B5405" s="58">
        <v>45209</v>
      </c>
      <c r="C5405" s="2" t="s">
        <v>1182</v>
      </c>
      <c r="D5405" s="59" t="s">
        <v>211</v>
      </c>
      <c r="E5405" s="34" t="s">
        <v>66</v>
      </c>
      <c r="F5405" s="34">
        <v>133222</v>
      </c>
      <c r="G5405" s="1"/>
      <c r="H5405" s="46">
        <v>178267.94</v>
      </c>
      <c r="I5405" s="86">
        <v>9140.6200000000008</v>
      </c>
      <c r="J5405" s="56">
        <v>7044</v>
      </c>
      <c r="K5405" s="34"/>
      <c r="L5405" s="34" t="s">
        <v>800</v>
      </c>
      <c r="M5405" s="5">
        <v>45199</v>
      </c>
      <c r="N5405" s="2" t="s">
        <v>1407</v>
      </c>
      <c r="O5405" s="5">
        <v>45216</v>
      </c>
      <c r="P5405" s="2"/>
      <c r="Q5405" s="2"/>
      <c r="R5405" s="1"/>
      <c r="S5405" s="45"/>
      <c r="T5405" s="31"/>
    </row>
    <row r="5406" spans="1:20" hidden="1" x14ac:dyDescent="0.25">
      <c r="A5406" s="57">
        <v>31817998</v>
      </c>
      <c r="B5406" s="58">
        <v>45203</v>
      </c>
      <c r="C5406" s="2" t="s">
        <v>1182</v>
      </c>
      <c r="D5406" s="59" t="s">
        <v>341</v>
      </c>
      <c r="E5406" s="34" t="s">
        <v>51</v>
      </c>
      <c r="F5406" s="34">
        <v>133224</v>
      </c>
      <c r="G5406" s="1" t="s">
        <v>422</v>
      </c>
      <c r="H5406" s="46">
        <v>26000.01</v>
      </c>
      <c r="I5406" s="46">
        <v>962.5</v>
      </c>
      <c r="J5406" s="56">
        <v>834</v>
      </c>
      <c r="K5406" s="34"/>
      <c r="L5406" s="34" t="s">
        <v>76</v>
      </c>
      <c r="M5406" s="5">
        <v>45199</v>
      </c>
      <c r="N5406" s="2" t="s">
        <v>1407</v>
      </c>
      <c r="O5406" s="5">
        <v>45216</v>
      </c>
      <c r="P5406" s="2"/>
      <c r="Q5406" s="2"/>
      <c r="R5406" s="1"/>
      <c r="S5406" s="45"/>
      <c r="T5406" s="31"/>
    </row>
    <row r="5407" spans="1:20" hidden="1" x14ac:dyDescent="0.25">
      <c r="A5407" s="57">
        <v>30190598</v>
      </c>
      <c r="B5407" s="58">
        <v>45201</v>
      </c>
      <c r="C5407" s="2" t="s">
        <v>1182</v>
      </c>
      <c r="D5407" s="59" t="s">
        <v>48</v>
      </c>
      <c r="E5407" s="34" t="s">
        <v>33</v>
      </c>
      <c r="F5407" s="34">
        <v>133228</v>
      </c>
      <c r="G5407" s="1" t="s">
        <v>425</v>
      </c>
      <c r="H5407" s="46">
        <v>26298</v>
      </c>
      <c r="I5407" s="46">
        <v>1293.75</v>
      </c>
      <c r="J5407" s="56">
        <v>990</v>
      </c>
      <c r="K5407" s="34"/>
      <c r="L5407" s="34" t="s">
        <v>510</v>
      </c>
      <c r="M5407" s="5">
        <v>45199</v>
      </c>
      <c r="N5407" s="2" t="s">
        <v>1407</v>
      </c>
      <c r="O5407" s="2">
        <v>45217</v>
      </c>
      <c r="P5407" s="2"/>
      <c r="Q5407" s="2"/>
      <c r="R5407" s="1"/>
      <c r="S5407" s="45"/>
      <c r="T5407" s="31"/>
    </row>
    <row r="5408" spans="1:20" hidden="1" x14ac:dyDescent="0.25">
      <c r="A5408" s="57">
        <v>32116798</v>
      </c>
      <c r="B5408" s="58">
        <v>45203</v>
      </c>
      <c r="C5408" s="2" t="s">
        <v>1182</v>
      </c>
      <c r="D5408" s="59" t="s">
        <v>880</v>
      </c>
      <c r="E5408" s="34" t="s">
        <v>80</v>
      </c>
      <c r="F5408" s="34">
        <v>133229</v>
      </c>
      <c r="G5408" s="1" t="s">
        <v>423</v>
      </c>
      <c r="H5408" s="46">
        <v>107000</v>
      </c>
      <c r="I5408" s="46">
        <v>4345.63</v>
      </c>
      <c r="J5408" s="56">
        <v>3134</v>
      </c>
      <c r="K5408" s="34"/>
      <c r="L5408" s="34" t="s">
        <v>799</v>
      </c>
      <c r="M5408" s="5">
        <v>45199</v>
      </c>
      <c r="N5408" s="2" t="s">
        <v>1407</v>
      </c>
      <c r="O5408" s="5"/>
      <c r="P5408" s="2"/>
      <c r="Q5408" s="2"/>
      <c r="R5408" s="1"/>
      <c r="S5408" s="45"/>
      <c r="T5408" s="31"/>
    </row>
    <row r="5409" spans="1:20" hidden="1" x14ac:dyDescent="0.25">
      <c r="A5409" s="57">
        <v>30180098</v>
      </c>
      <c r="B5409" s="58">
        <v>45203</v>
      </c>
      <c r="C5409" s="2" t="s">
        <v>1182</v>
      </c>
      <c r="D5409" s="59" t="s">
        <v>37</v>
      </c>
      <c r="E5409" s="34" t="s">
        <v>30</v>
      </c>
      <c r="F5409" s="34">
        <v>133230</v>
      </c>
      <c r="G5409" s="1" t="s">
        <v>425</v>
      </c>
      <c r="H5409" s="46">
        <v>19039</v>
      </c>
      <c r="I5409" s="46">
        <v>1187.5</v>
      </c>
      <c r="J5409" s="56">
        <v>703</v>
      </c>
      <c r="K5409" s="34"/>
      <c r="L5409" s="34" t="s">
        <v>76</v>
      </c>
      <c r="M5409" s="5">
        <v>45199</v>
      </c>
      <c r="N5409" s="2" t="s">
        <v>1407</v>
      </c>
      <c r="O5409" s="5">
        <v>45218</v>
      </c>
      <c r="P5409" s="2"/>
      <c r="Q5409" s="2"/>
      <c r="R5409" s="1"/>
      <c r="S5409" s="45"/>
      <c r="T5409" s="31"/>
    </row>
    <row r="5410" spans="1:20" hidden="1" x14ac:dyDescent="0.25">
      <c r="A5410" s="57">
        <v>30421398</v>
      </c>
      <c r="B5410" s="58">
        <v>45201</v>
      </c>
      <c r="C5410" s="2" t="s">
        <v>1182</v>
      </c>
      <c r="D5410" s="59" t="s">
        <v>252</v>
      </c>
      <c r="E5410" s="34" t="s">
        <v>51</v>
      </c>
      <c r="F5410" s="34">
        <v>133231</v>
      </c>
      <c r="G5410" s="1" t="s">
        <v>422</v>
      </c>
      <c r="H5410" s="46">
        <v>17165.349999999999</v>
      </c>
      <c r="I5410" s="46">
        <v>448.42</v>
      </c>
      <c r="J5410" s="56">
        <v>559</v>
      </c>
      <c r="K5410" s="34"/>
      <c r="L5410" s="34" t="s">
        <v>188</v>
      </c>
      <c r="M5410" s="5">
        <v>45199</v>
      </c>
      <c r="N5410" s="2" t="s">
        <v>1408</v>
      </c>
      <c r="O5410" s="5">
        <v>45204</v>
      </c>
      <c r="P5410" s="2"/>
      <c r="Q5410" s="2"/>
      <c r="R5410" s="1"/>
      <c r="S5410" s="45"/>
      <c r="T5410" s="31"/>
    </row>
    <row r="5411" spans="1:20" hidden="1" x14ac:dyDescent="0.25">
      <c r="A5411" s="57">
        <v>32278098</v>
      </c>
      <c r="B5411" s="58">
        <v>45204</v>
      </c>
      <c r="C5411" s="2" t="s">
        <v>1182</v>
      </c>
      <c r="D5411" s="59" t="s">
        <v>272</v>
      </c>
      <c r="E5411" s="34" t="s">
        <v>51</v>
      </c>
      <c r="F5411" s="34">
        <v>133233</v>
      </c>
      <c r="G5411" s="1" t="s">
        <v>422</v>
      </c>
      <c r="H5411" s="46">
        <v>19618</v>
      </c>
      <c r="I5411" s="46">
        <v>540.30999999999995</v>
      </c>
      <c r="J5411" s="56">
        <v>683</v>
      </c>
      <c r="K5411" s="34"/>
      <c r="L5411" s="34" t="s">
        <v>188</v>
      </c>
      <c r="M5411" s="5">
        <v>45199</v>
      </c>
      <c r="N5411" s="2" t="s">
        <v>1407</v>
      </c>
      <c r="O5411" s="5">
        <v>45208</v>
      </c>
      <c r="P5411" s="2"/>
      <c r="Q5411" s="2"/>
      <c r="R5411" s="1"/>
      <c r="S5411" s="45"/>
      <c r="T5411" s="31"/>
    </row>
    <row r="5412" spans="1:20" hidden="1" x14ac:dyDescent="0.25">
      <c r="A5412" s="57">
        <v>30591898</v>
      </c>
      <c r="B5412" s="58">
        <v>45203</v>
      </c>
      <c r="C5412" s="2" t="s">
        <v>1182</v>
      </c>
      <c r="D5412" s="59" t="s">
        <v>539</v>
      </c>
      <c r="E5412" s="34" t="s">
        <v>80</v>
      </c>
      <c r="F5412" s="34">
        <v>133234</v>
      </c>
      <c r="G5412" s="1" t="s">
        <v>423</v>
      </c>
      <c r="H5412" s="46">
        <v>23975.79</v>
      </c>
      <c r="I5412" s="46">
        <v>978.68</v>
      </c>
      <c r="J5412" s="56">
        <v>856</v>
      </c>
      <c r="K5412" s="34"/>
      <c r="L5412" s="34" t="s">
        <v>61</v>
      </c>
      <c r="M5412" s="5">
        <v>45199</v>
      </c>
      <c r="N5412" s="2" t="s">
        <v>1407</v>
      </c>
      <c r="O5412" s="5" t="str">
        <f>VLOOKUP(F:F,[1]Notas!$A:$G,5,FALSE)</f>
        <v>24/10/2023</v>
      </c>
      <c r="P5412" s="2"/>
      <c r="Q5412" s="2"/>
      <c r="R5412" s="1"/>
      <c r="S5412" s="45"/>
      <c r="T5412" s="31"/>
    </row>
    <row r="5413" spans="1:20" hidden="1" x14ac:dyDescent="0.25">
      <c r="A5413" s="57">
        <v>30109698</v>
      </c>
      <c r="B5413" s="58">
        <v>45201</v>
      </c>
      <c r="C5413" s="2" t="s">
        <v>1182</v>
      </c>
      <c r="D5413" s="59" t="s">
        <v>859</v>
      </c>
      <c r="E5413" s="34" t="s">
        <v>26</v>
      </c>
      <c r="F5413" s="34">
        <v>133235</v>
      </c>
      <c r="G5413" s="1" t="s">
        <v>424</v>
      </c>
      <c r="H5413" s="46">
        <v>20100</v>
      </c>
      <c r="I5413" s="86">
        <v>2239.89</v>
      </c>
      <c r="J5413" s="56">
        <v>763</v>
      </c>
      <c r="K5413" s="34"/>
      <c r="L5413" s="34" t="s">
        <v>959</v>
      </c>
      <c r="M5413" s="5">
        <v>45199</v>
      </c>
      <c r="N5413" s="2" t="s">
        <v>1407</v>
      </c>
      <c r="O5413" s="5">
        <v>45219</v>
      </c>
      <c r="P5413" s="2"/>
      <c r="Q5413" s="2"/>
      <c r="R5413" s="1"/>
      <c r="S5413" s="45"/>
      <c r="T5413" s="31"/>
    </row>
    <row r="5414" spans="1:20" hidden="1" x14ac:dyDescent="0.25">
      <c r="A5414" s="57">
        <v>32684498</v>
      </c>
      <c r="B5414" s="58">
        <v>45205</v>
      </c>
      <c r="C5414" s="2" t="s">
        <v>1182</v>
      </c>
      <c r="D5414" s="59" t="s">
        <v>50</v>
      </c>
      <c r="E5414" s="34" t="s">
        <v>51</v>
      </c>
      <c r="F5414" s="34">
        <v>133236</v>
      </c>
      <c r="G5414" s="1" t="s">
        <v>422</v>
      </c>
      <c r="H5414" s="46">
        <v>25193.52</v>
      </c>
      <c r="I5414" s="46">
        <v>962.5</v>
      </c>
      <c r="J5414" s="56">
        <v>958</v>
      </c>
      <c r="K5414" s="34"/>
      <c r="L5414" s="34" t="s">
        <v>76</v>
      </c>
      <c r="M5414" s="5">
        <v>45199</v>
      </c>
      <c r="N5414" s="2" t="s">
        <v>1407</v>
      </c>
      <c r="O5414" s="5">
        <v>45218</v>
      </c>
      <c r="P5414" s="2"/>
      <c r="Q5414" s="2"/>
      <c r="R5414" s="1"/>
      <c r="S5414" s="45"/>
      <c r="T5414" s="31"/>
    </row>
    <row r="5415" spans="1:20" hidden="1" x14ac:dyDescent="0.25">
      <c r="A5415" s="57">
        <v>30340498</v>
      </c>
      <c r="B5415" s="58">
        <v>45201</v>
      </c>
      <c r="C5415" s="2" t="s">
        <v>1182</v>
      </c>
      <c r="D5415" s="59" t="s">
        <v>482</v>
      </c>
      <c r="E5415" s="34" t="s">
        <v>6</v>
      </c>
      <c r="F5415" s="34">
        <v>133237</v>
      </c>
      <c r="G5415" s="1" t="s">
        <v>422</v>
      </c>
      <c r="H5415" s="46">
        <v>18500</v>
      </c>
      <c r="I5415" s="46">
        <v>555</v>
      </c>
      <c r="J5415" s="56">
        <v>720</v>
      </c>
      <c r="K5415" s="34"/>
      <c r="L5415" s="34" t="s">
        <v>655</v>
      </c>
      <c r="M5415" s="5">
        <v>45199</v>
      </c>
      <c r="N5415" s="2" t="s">
        <v>1407</v>
      </c>
      <c r="O5415" s="5" t="s">
        <v>1294</v>
      </c>
      <c r="P5415" s="2"/>
      <c r="Q5415" s="2"/>
      <c r="R5415" s="1"/>
      <c r="S5415" s="45"/>
      <c r="T5415" s="31"/>
    </row>
    <row r="5416" spans="1:20" hidden="1" x14ac:dyDescent="0.25">
      <c r="A5416" s="57">
        <v>31082598</v>
      </c>
      <c r="B5416" s="58">
        <v>45203</v>
      </c>
      <c r="C5416" s="2" t="s">
        <v>1182</v>
      </c>
      <c r="D5416" s="59" t="s">
        <v>1416</v>
      </c>
      <c r="E5416" s="34" t="s">
        <v>80</v>
      </c>
      <c r="F5416" s="34">
        <v>133239</v>
      </c>
      <c r="G5416" s="1" t="s">
        <v>423</v>
      </c>
      <c r="H5416" s="46">
        <v>39377.25</v>
      </c>
      <c r="I5416" s="46">
        <v>1396.82</v>
      </c>
      <c r="J5416" s="56">
        <v>1194</v>
      </c>
      <c r="K5416" s="34"/>
      <c r="L5416" s="34" t="s">
        <v>61</v>
      </c>
      <c r="M5416" s="5">
        <v>45199</v>
      </c>
      <c r="N5416" s="2" t="s">
        <v>1407</v>
      </c>
      <c r="O5416" s="5" t="str">
        <f>VLOOKUP(F:F,[1]Notas!$A:$G,5,FALSE)</f>
        <v>24/10/2023</v>
      </c>
      <c r="P5416" s="2"/>
      <c r="Q5416" s="2"/>
      <c r="R5416" s="1"/>
      <c r="S5416" s="45"/>
      <c r="T5416" s="31"/>
    </row>
    <row r="5417" spans="1:20" hidden="1" x14ac:dyDescent="0.25">
      <c r="A5417" s="57">
        <v>32012798</v>
      </c>
      <c r="B5417" s="58">
        <v>45203</v>
      </c>
      <c r="C5417" s="2" t="s">
        <v>1182</v>
      </c>
      <c r="D5417" s="59" t="s">
        <v>123</v>
      </c>
      <c r="E5417" s="34" t="s">
        <v>30</v>
      </c>
      <c r="F5417" s="34">
        <v>133240</v>
      </c>
      <c r="G5417" s="1" t="s">
        <v>425</v>
      </c>
      <c r="H5417" s="46">
        <v>17839</v>
      </c>
      <c r="I5417" s="86">
        <v>985.32</v>
      </c>
      <c r="J5417" s="56">
        <v>682</v>
      </c>
      <c r="K5417" s="34"/>
      <c r="L5417" s="34" t="s">
        <v>959</v>
      </c>
      <c r="M5417" s="5">
        <v>45199</v>
      </c>
      <c r="N5417" s="2" t="s">
        <v>1407</v>
      </c>
      <c r="O5417" s="5">
        <v>45218</v>
      </c>
      <c r="P5417" s="2"/>
      <c r="Q5417" s="2"/>
      <c r="R5417" s="1"/>
      <c r="S5417" s="45"/>
      <c r="T5417" s="31"/>
    </row>
    <row r="5418" spans="1:20" hidden="1" x14ac:dyDescent="0.25">
      <c r="A5418" s="57">
        <v>32142598</v>
      </c>
      <c r="B5418" s="58">
        <v>45203</v>
      </c>
      <c r="C5418" s="2" t="s">
        <v>1182</v>
      </c>
      <c r="D5418" s="59" t="s">
        <v>781</v>
      </c>
      <c r="E5418" s="34" t="s">
        <v>6</v>
      </c>
      <c r="F5418" s="34">
        <v>133241</v>
      </c>
      <c r="G5418" s="1" t="s">
        <v>422</v>
      </c>
      <c r="H5418" s="46">
        <v>33128.51</v>
      </c>
      <c r="I5418" s="46">
        <v>1159.5</v>
      </c>
      <c r="J5418" s="56">
        <v>1329</v>
      </c>
      <c r="K5418" s="34"/>
      <c r="L5418" s="34" t="s">
        <v>655</v>
      </c>
      <c r="M5418" s="5">
        <v>45199</v>
      </c>
      <c r="N5418" s="2" t="s">
        <v>1407</v>
      </c>
      <c r="O5418" s="5" t="s">
        <v>1372</v>
      </c>
      <c r="P5418" s="2"/>
      <c r="Q5418" s="2"/>
      <c r="R5418" s="1"/>
      <c r="S5418" s="45"/>
      <c r="T5418" s="31"/>
    </row>
    <row r="5419" spans="1:20" hidden="1" x14ac:dyDescent="0.25">
      <c r="A5419" s="57">
        <v>31372498</v>
      </c>
      <c r="B5419" s="58">
        <v>45202</v>
      </c>
      <c r="C5419" s="2" t="s">
        <v>1182</v>
      </c>
      <c r="D5419" s="59" t="s">
        <v>1052</v>
      </c>
      <c r="E5419" s="34" t="s">
        <v>80</v>
      </c>
      <c r="F5419" s="34">
        <v>133242</v>
      </c>
      <c r="G5419" s="1" t="s">
        <v>423</v>
      </c>
      <c r="H5419" s="46">
        <v>22499</v>
      </c>
      <c r="I5419" s="46">
        <v>740.27</v>
      </c>
      <c r="J5419" s="56">
        <v>885</v>
      </c>
      <c r="K5419" s="34"/>
      <c r="L5419" s="34" t="s">
        <v>61</v>
      </c>
      <c r="M5419" s="5">
        <v>45199</v>
      </c>
      <c r="N5419" s="2" t="s">
        <v>1407</v>
      </c>
      <c r="O5419" s="5" t="str">
        <f>VLOOKUP(F:F,[1]Notas!$A:$G,5,FALSE)</f>
        <v>20/10/2023</v>
      </c>
      <c r="P5419" s="2"/>
      <c r="Q5419" s="2"/>
      <c r="R5419" s="1"/>
      <c r="S5419" s="45"/>
      <c r="T5419" s="31"/>
    </row>
    <row r="5420" spans="1:20" hidden="1" x14ac:dyDescent="0.25">
      <c r="A5420" s="57">
        <v>30123898</v>
      </c>
      <c r="B5420" s="58">
        <v>45203</v>
      </c>
      <c r="C5420" s="2" t="s">
        <v>1182</v>
      </c>
      <c r="D5420" s="59" t="s">
        <v>92</v>
      </c>
      <c r="E5420" s="34" t="s">
        <v>30</v>
      </c>
      <c r="F5420" s="34">
        <v>133243</v>
      </c>
      <c r="G5420" s="1" t="s">
        <v>425</v>
      </c>
      <c r="H5420" s="46">
        <v>20186</v>
      </c>
      <c r="I5420" s="46">
        <v>1187.5</v>
      </c>
      <c r="J5420" s="56">
        <v>793</v>
      </c>
      <c r="K5420" s="34"/>
      <c r="L5420" s="34" t="s">
        <v>76</v>
      </c>
      <c r="M5420" s="5">
        <v>45199</v>
      </c>
      <c r="N5420" s="2" t="s">
        <v>1407</v>
      </c>
      <c r="O5420" s="5">
        <v>45216</v>
      </c>
      <c r="P5420" s="2"/>
      <c r="Q5420" s="2"/>
      <c r="R5420" s="1"/>
      <c r="S5420" s="45"/>
      <c r="T5420" s="31"/>
    </row>
    <row r="5421" spans="1:20" hidden="1" x14ac:dyDescent="0.25">
      <c r="A5421" s="57">
        <v>32647098</v>
      </c>
      <c r="B5421" s="58">
        <v>45204</v>
      </c>
      <c r="C5421" s="2" t="s">
        <v>1182</v>
      </c>
      <c r="D5421" s="59" t="s">
        <v>1452</v>
      </c>
      <c r="E5421" s="34" t="s">
        <v>6</v>
      </c>
      <c r="F5421" s="34">
        <v>133244</v>
      </c>
      <c r="G5421" s="1" t="s">
        <v>422</v>
      </c>
      <c r="H5421" s="46">
        <v>31690</v>
      </c>
      <c r="I5421" s="46">
        <v>1109.1500000000001</v>
      </c>
      <c r="J5421" s="56">
        <v>1166</v>
      </c>
      <c r="K5421" s="34"/>
      <c r="L5421" s="34" t="s">
        <v>655</v>
      </c>
      <c r="M5421" s="5">
        <v>45199</v>
      </c>
      <c r="N5421" s="2" t="s">
        <v>1407</v>
      </c>
      <c r="O5421" s="5">
        <v>45217</v>
      </c>
      <c r="P5421" s="2"/>
      <c r="Q5421" s="2"/>
      <c r="R5421" s="1"/>
      <c r="S5421" s="45"/>
      <c r="T5421" s="31"/>
    </row>
    <row r="5422" spans="1:20" hidden="1" x14ac:dyDescent="0.25">
      <c r="A5422" s="57">
        <v>31779498</v>
      </c>
      <c r="B5422" s="58">
        <v>45202</v>
      </c>
      <c r="C5422" s="2" t="s">
        <v>1182</v>
      </c>
      <c r="D5422" s="59" t="s">
        <v>1444</v>
      </c>
      <c r="E5422" s="34" t="s">
        <v>51</v>
      </c>
      <c r="F5422" s="34">
        <v>133245</v>
      </c>
      <c r="G5422" s="1" t="s">
        <v>422</v>
      </c>
      <c r="H5422" s="46">
        <v>19800</v>
      </c>
      <c r="I5422" s="46">
        <v>921.25</v>
      </c>
      <c r="J5422" s="56">
        <v>757</v>
      </c>
      <c r="K5422" s="34"/>
      <c r="L5422" s="34" t="s">
        <v>796</v>
      </c>
      <c r="M5422" s="5">
        <v>45199</v>
      </c>
      <c r="N5422" s="2" t="s">
        <v>1407</v>
      </c>
      <c r="O5422" s="5">
        <v>45217</v>
      </c>
      <c r="P5422" s="2"/>
      <c r="Q5422" s="2"/>
      <c r="R5422" s="1"/>
      <c r="S5422" s="45"/>
      <c r="T5422" s="31"/>
    </row>
    <row r="5423" spans="1:20" hidden="1" x14ac:dyDescent="0.25">
      <c r="A5423" s="57">
        <v>32244798</v>
      </c>
      <c r="B5423" s="58">
        <v>45202</v>
      </c>
      <c r="C5423" s="2" t="s">
        <v>1182</v>
      </c>
      <c r="D5423" s="59" t="s">
        <v>1005</v>
      </c>
      <c r="E5423" s="34" t="s">
        <v>33</v>
      </c>
      <c r="F5423" s="34">
        <v>133246</v>
      </c>
      <c r="G5423" s="1" t="s">
        <v>425</v>
      </c>
      <c r="H5423" s="46">
        <v>9680.9699999999993</v>
      </c>
      <c r="I5423" s="46">
        <v>1587.78</v>
      </c>
      <c r="J5423" s="56">
        <v>335</v>
      </c>
      <c r="K5423" s="34"/>
      <c r="L5423" s="34" t="s">
        <v>510</v>
      </c>
      <c r="M5423" s="5">
        <v>45199</v>
      </c>
      <c r="N5423" s="2" t="s">
        <v>1407</v>
      </c>
      <c r="O5423" s="2">
        <v>45216</v>
      </c>
      <c r="P5423" s="2"/>
      <c r="Q5423" s="2"/>
      <c r="R5423" s="1"/>
      <c r="S5423" s="45"/>
      <c r="T5423" s="31"/>
    </row>
    <row r="5424" spans="1:20" hidden="1" x14ac:dyDescent="0.25">
      <c r="A5424" s="57">
        <v>30192298</v>
      </c>
      <c r="B5424" s="58">
        <v>45203</v>
      </c>
      <c r="C5424" s="2" t="s">
        <v>1182</v>
      </c>
      <c r="D5424" s="59" t="s">
        <v>95</v>
      </c>
      <c r="E5424" s="34" t="s">
        <v>30</v>
      </c>
      <c r="F5424" s="34">
        <v>133247</v>
      </c>
      <c r="G5424" s="1" t="s">
        <v>425</v>
      </c>
      <c r="H5424" s="46">
        <v>19798</v>
      </c>
      <c r="I5424" s="46">
        <v>1187.5</v>
      </c>
      <c r="J5424" s="56">
        <v>668.68</v>
      </c>
      <c r="K5424" s="34"/>
      <c r="L5424" s="34" t="s">
        <v>76</v>
      </c>
      <c r="M5424" s="5">
        <v>45199</v>
      </c>
      <c r="N5424" s="2" t="s">
        <v>1407</v>
      </c>
      <c r="O5424" s="5">
        <v>45218</v>
      </c>
      <c r="P5424" s="2"/>
      <c r="Q5424" s="2"/>
      <c r="R5424" s="1"/>
      <c r="S5424" s="45"/>
      <c r="T5424" s="31"/>
    </row>
    <row r="5425" spans="1:20" hidden="1" x14ac:dyDescent="0.25">
      <c r="A5425" s="57">
        <v>30407598</v>
      </c>
      <c r="B5425" s="58">
        <v>45203</v>
      </c>
      <c r="C5425" s="2" t="s">
        <v>1182</v>
      </c>
      <c r="D5425" s="59" t="s">
        <v>1422</v>
      </c>
      <c r="E5425" s="34" t="s">
        <v>6</v>
      </c>
      <c r="F5425" s="34">
        <v>133248</v>
      </c>
      <c r="G5425" s="1" t="s">
        <v>422</v>
      </c>
      <c r="H5425" s="46">
        <v>27313.01</v>
      </c>
      <c r="I5425" s="46">
        <v>955.96</v>
      </c>
      <c r="J5425" s="56">
        <v>852</v>
      </c>
      <c r="K5425" s="34"/>
      <c r="L5425" s="34" t="s">
        <v>655</v>
      </c>
      <c r="M5425" s="5">
        <v>45199</v>
      </c>
      <c r="N5425" s="2" t="s">
        <v>1407</v>
      </c>
      <c r="O5425" s="5" t="s">
        <v>1294</v>
      </c>
      <c r="P5425" s="2"/>
      <c r="Q5425" s="2"/>
      <c r="R5425" s="1"/>
      <c r="S5425" s="45"/>
      <c r="T5425" s="31"/>
    </row>
    <row r="5426" spans="1:20" hidden="1" x14ac:dyDescent="0.25">
      <c r="A5426" s="57">
        <v>30099298</v>
      </c>
      <c r="B5426" s="58">
        <v>45203</v>
      </c>
      <c r="C5426" s="2" t="s">
        <v>1182</v>
      </c>
      <c r="D5426" s="59" t="s">
        <v>1427</v>
      </c>
      <c r="E5426" s="34" t="s">
        <v>25</v>
      </c>
      <c r="F5426" s="34">
        <v>133250</v>
      </c>
      <c r="G5426" s="1" t="s">
        <v>422</v>
      </c>
      <c r="H5426" s="46">
        <v>34045.26</v>
      </c>
      <c r="I5426" s="46">
        <v>612.80999999999995</v>
      </c>
      <c r="J5426" s="56">
        <v>1158</v>
      </c>
      <c r="K5426" s="34"/>
      <c r="L5426" s="34" t="s">
        <v>1406</v>
      </c>
      <c r="M5426" s="5">
        <v>45199</v>
      </c>
      <c r="N5426" s="2" t="s">
        <v>1407</v>
      </c>
      <c r="O5426" s="5">
        <v>45205</v>
      </c>
      <c r="P5426" s="2"/>
      <c r="Q5426" s="2"/>
      <c r="R5426" s="1"/>
      <c r="S5426" s="45"/>
      <c r="T5426" s="31"/>
    </row>
    <row r="5427" spans="1:20" hidden="1" x14ac:dyDescent="0.25">
      <c r="A5427" s="57">
        <v>30458298</v>
      </c>
      <c r="B5427" s="58">
        <v>45203</v>
      </c>
      <c r="C5427" s="2" t="s">
        <v>1182</v>
      </c>
      <c r="D5427" s="59" t="s">
        <v>222</v>
      </c>
      <c r="E5427" s="34" t="s">
        <v>80</v>
      </c>
      <c r="F5427" s="34">
        <v>133251</v>
      </c>
      <c r="G5427" s="1" t="s">
        <v>423</v>
      </c>
      <c r="H5427" s="46">
        <v>20127.09</v>
      </c>
      <c r="I5427" s="46">
        <v>731.32</v>
      </c>
      <c r="J5427" s="56">
        <v>621</v>
      </c>
      <c r="K5427" s="34"/>
      <c r="L5427" s="34" t="s">
        <v>61</v>
      </c>
      <c r="M5427" s="5">
        <v>45199</v>
      </c>
      <c r="N5427" s="2" t="s">
        <v>1407</v>
      </c>
      <c r="O5427" s="5" t="str">
        <f>VLOOKUP(F:F,[1]Notas!$A:$G,5,FALSE)</f>
        <v>24/10/2023</v>
      </c>
      <c r="P5427" s="2"/>
      <c r="Q5427" s="2"/>
      <c r="R5427" s="1"/>
      <c r="S5427" s="45"/>
      <c r="T5427" s="31"/>
    </row>
    <row r="5428" spans="1:20" hidden="1" x14ac:dyDescent="0.25">
      <c r="A5428" s="57">
        <v>31988798</v>
      </c>
      <c r="B5428" s="58">
        <v>45201</v>
      </c>
      <c r="C5428" s="2" t="s">
        <v>1182</v>
      </c>
      <c r="D5428" s="59" t="s">
        <v>365</v>
      </c>
      <c r="E5428" s="34" t="s">
        <v>91</v>
      </c>
      <c r="F5428" s="34">
        <v>133252</v>
      </c>
      <c r="G5428" s="1" t="s">
        <v>426</v>
      </c>
      <c r="H5428" s="46">
        <v>34538.379999999997</v>
      </c>
      <c r="I5428" s="46">
        <v>1295.19</v>
      </c>
      <c r="J5428" s="56">
        <v>1381</v>
      </c>
      <c r="K5428" s="34"/>
      <c r="L5428" s="34" t="s">
        <v>76</v>
      </c>
      <c r="M5428" s="5">
        <v>45199</v>
      </c>
      <c r="N5428" s="2" t="s">
        <v>1407</v>
      </c>
      <c r="O5428" s="5">
        <v>45210</v>
      </c>
      <c r="P5428" s="2"/>
      <c r="Q5428" s="2"/>
      <c r="R5428" s="1"/>
      <c r="S5428" s="45"/>
      <c r="T5428" s="31"/>
    </row>
    <row r="5429" spans="1:20" hidden="1" x14ac:dyDescent="0.25">
      <c r="A5429" s="57">
        <v>32351798</v>
      </c>
      <c r="B5429" s="58">
        <v>45203</v>
      </c>
      <c r="C5429" s="2" t="s">
        <v>1182</v>
      </c>
      <c r="D5429" s="59" t="s">
        <v>1413</v>
      </c>
      <c r="E5429" s="34" t="s">
        <v>51</v>
      </c>
      <c r="F5429" s="34">
        <v>133253</v>
      </c>
      <c r="G5429" s="1" t="s">
        <v>422</v>
      </c>
      <c r="H5429" s="46">
        <v>128111.21</v>
      </c>
      <c r="I5429" s="46">
        <v>4658.59</v>
      </c>
      <c r="J5429" s="56">
        <v>5539</v>
      </c>
      <c r="K5429" s="34"/>
      <c r="L5429" s="34" t="s">
        <v>76</v>
      </c>
      <c r="M5429" s="5">
        <v>45199</v>
      </c>
      <c r="N5429" s="2" t="s">
        <v>1407</v>
      </c>
      <c r="O5429" s="5">
        <v>45216</v>
      </c>
      <c r="P5429" s="2"/>
      <c r="Q5429" s="2"/>
      <c r="R5429" s="1"/>
      <c r="S5429" s="45"/>
      <c r="T5429" s="31"/>
    </row>
    <row r="5430" spans="1:20" hidden="1" x14ac:dyDescent="0.25">
      <c r="A5430" s="57">
        <v>29887798</v>
      </c>
      <c r="B5430" s="58">
        <v>45203</v>
      </c>
      <c r="C5430" s="2" t="s">
        <v>1182</v>
      </c>
      <c r="D5430" s="59" t="s">
        <v>1399</v>
      </c>
      <c r="E5430" s="34" t="s">
        <v>25</v>
      </c>
      <c r="F5430" s="34">
        <v>133254</v>
      </c>
      <c r="G5430" s="1" t="s">
        <v>422</v>
      </c>
      <c r="H5430" s="46">
        <v>20190</v>
      </c>
      <c r="I5430" s="46">
        <v>363.42</v>
      </c>
      <c r="J5430" s="56">
        <v>762</v>
      </c>
      <c r="K5430" s="34"/>
      <c r="L5430" s="34" t="s">
        <v>1406</v>
      </c>
      <c r="M5430" s="5">
        <v>45199</v>
      </c>
      <c r="N5430" s="2" t="s">
        <v>1407</v>
      </c>
      <c r="O5430" s="5">
        <v>45205</v>
      </c>
      <c r="P5430" s="2"/>
      <c r="Q5430" s="2"/>
      <c r="R5430" s="1"/>
      <c r="S5430" s="45"/>
      <c r="T5430" s="31"/>
    </row>
    <row r="5431" spans="1:20" hidden="1" x14ac:dyDescent="0.25">
      <c r="A5431" s="57">
        <v>31830998</v>
      </c>
      <c r="B5431" s="58">
        <v>45201</v>
      </c>
      <c r="C5431" s="2" t="s">
        <v>1182</v>
      </c>
      <c r="D5431" s="59" t="s">
        <v>299</v>
      </c>
      <c r="E5431" s="34" t="s">
        <v>28</v>
      </c>
      <c r="F5431" s="34">
        <v>133257</v>
      </c>
      <c r="G5431" s="1" t="s">
        <v>425</v>
      </c>
      <c r="H5431" s="46">
        <v>65659.33</v>
      </c>
      <c r="I5431" s="46">
        <v>2611.4499999999998</v>
      </c>
      <c r="J5431" s="56">
        <v>2279</v>
      </c>
      <c r="K5431" s="34"/>
      <c r="L5431" s="34" t="s">
        <v>76</v>
      </c>
      <c r="M5431" s="5">
        <v>45199</v>
      </c>
      <c r="N5431" s="2" t="s">
        <v>1407</v>
      </c>
      <c r="O5431" s="5">
        <v>45215</v>
      </c>
      <c r="P5431" s="2"/>
      <c r="Q5431" s="2"/>
      <c r="R5431" s="1"/>
      <c r="S5431" s="45"/>
      <c r="T5431" s="31"/>
    </row>
    <row r="5432" spans="1:20" hidden="1" x14ac:dyDescent="0.25">
      <c r="A5432" s="57">
        <v>29395898</v>
      </c>
      <c r="B5432" s="58">
        <v>45201</v>
      </c>
      <c r="C5432" s="2" t="s">
        <v>1182</v>
      </c>
      <c r="D5432" s="59" t="s">
        <v>90</v>
      </c>
      <c r="E5432" s="34" t="s">
        <v>91</v>
      </c>
      <c r="F5432" s="34">
        <v>133258</v>
      </c>
      <c r="G5432" s="1" t="s">
        <v>426</v>
      </c>
      <c r="H5432" s="46">
        <v>149934</v>
      </c>
      <c r="I5432" s="46">
        <v>5622.52</v>
      </c>
      <c r="J5432" s="56">
        <v>6259.16</v>
      </c>
      <c r="K5432" s="34"/>
      <c r="L5432" s="34" t="s">
        <v>76</v>
      </c>
      <c r="M5432" s="5">
        <v>45199</v>
      </c>
      <c r="N5432" s="2" t="s">
        <v>1407</v>
      </c>
      <c r="O5432" s="5">
        <v>45210</v>
      </c>
      <c r="P5432" s="2"/>
      <c r="Q5432" s="2"/>
      <c r="R5432" s="1"/>
      <c r="S5432" s="45"/>
      <c r="T5432" s="31"/>
    </row>
    <row r="5433" spans="1:20" hidden="1" x14ac:dyDescent="0.25">
      <c r="A5433" s="57">
        <v>30664998</v>
      </c>
      <c r="B5433" s="58">
        <v>45201</v>
      </c>
      <c r="C5433" s="2" t="s">
        <v>1182</v>
      </c>
      <c r="D5433" s="59" t="s">
        <v>90</v>
      </c>
      <c r="E5433" s="34" t="s">
        <v>91</v>
      </c>
      <c r="F5433" s="34">
        <v>133259</v>
      </c>
      <c r="G5433" s="1" t="s">
        <v>426</v>
      </c>
      <c r="H5433" s="46">
        <v>55500</v>
      </c>
      <c r="I5433" s="46">
        <v>2081.25</v>
      </c>
      <c r="J5433" s="56">
        <v>2271</v>
      </c>
      <c r="K5433" s="34"/>
      <c r="L5433" s="34" t="s">
        <v>76</v>
      </c>
      <c r="M5433" s="5">
        <v>45199</v>
      </c>
      <c r="N5433" s="2" t="s">
        <v>1407</v>
      </c>
      <c r="O5433" s="5">
        <v>45210</v>
      </c>
      <c r="P5433" s="2"/>
      <c r="Q5433" s="2"/>
      <c r="R5433" s="1"/>
      <c r="S5433" s="45"/>
      <c r="T5433" s="31"/>
    </row>
    <row r="5434" spans="1:20" hidden="1" x14ac:dyDescent="0.25">
      <c r="A5434" s="57">
        <v>30173498</v>
      </c>
      <c r="B5434" s="58">
        <v>45201</v>
      </c>
      <c r="C5434" s="2" t="s">
        <v>1182</v>
      </c>
      <c r="D5434" s="59" t="s">
        <v>210</v>
      </c>
      <c r="E5434" s="34" t="s">
        <v>30</v>
      </c>
      <c r="F5434" s="34">
        <v>133260</v>
      </c>
      <c r="G5434" s="1" t="s">
        <v>425</v>
      </c>
      <c r="H5434" s="46">
        <v>139000</v>
      </c>
      <c r="I5434" s="46">
        <v>6950</v>
      </c>
      <c r="J5434" s="56">
        <v>5620</v>
      </c>
      <c r="K5434" s="34"/>
      <c r="L5434" s="34" t="s">
        <v>76</v>
      </c>
      <c r="M5434" s="5">
        <v>45199</v>
      </c>
      <c r="N5434" s="2" t="s">
        <v>1407</v>
      </c>
      <c r="O5434" s="5">
        <v>45216</v>
      </c>
      <c r="P5434" s="2"/>
      <c r="Q5434" s="2"/>
      <c r="R5434" s="1"/>
      <c r="S5434" s="45"/>
      <c r="T5434" s="31"/>
    </row>
    <row r="5435" spans="1:20" hidden="1" x14ac:dyDescent="0.25">
      <c r="A5435" s="57">
        <v>30451598</v>
      </c>
      <c r="B5435" s="58">
        <v>45202</v>
      </c>
      <c r="C5435" s="2" t="s">
        <v>1182</v>
      </c>
      <c r="D5435" s="59" t="s">
        <v>123</v>
      </c>
      <c r="E5435" s="34" t="s">
        <v>30</v>
      </c>
      <c r="F5435" s="34">
        <v>133261</v>
      </c>
      <c r="G5435" s="1" t="s">
        <v>425</v>
      </c>
      <c r="H5435" s="46">
        <v>227333.33</v>
      </c>
      <c r="I5435" s="46">
        <v>7785.3</v>
      </c>
      <c r="J5435" s="56">
        <v>11731</v>
      </c>
      <c r="K5435" s="34"/>
      <c r="L5435" s="34" t="s">
        <v>800</v>
      </c>
      <c r="M5435" s="5">
        <v>45199</v>
      </c>
      <c r="N5435" s="2" t="s">
        <v>1407</v>
      </c>
      <c r="O5435" s="5">
        <v>45209</v>
      </c>
      <c r="P5435" s="2"/>
      <c r="Q5435" s="2"/>
      <c r="R5435" s="1"/>
      <c r="S5435" s="45"/>
      <c r="T5435" s="31"/>
    </row>
    <row r="5436" spans="1:20" hidden="1" x14ac:dyDescent="0.25">
      <c r="A5436" s="57">
        <v>30159998</v>
      </c>
      <c r="B5436" s="58">
        <v>45201</v>
      </c>
      <c r="C5436" s="2" t="s">
        <v>1182</v>
      </c>
      <c r="D5436" s="59" t="s">
        <v>81</v>
      </c>
      <c r="E5436" s="34" t="s">
        <v>5</v>
      </c>
      <c r="F5436" s="34">
        <v>133264</v>
      </c>
      <c r="G5436" s="1" t="s">
        <v>422</v>
      </c>
      <c r="H5436" s="46">
        <v>20418</v>
      </c>
      <c r="I5436" s="46">
        <v>680.63</v>
      </c>
      <c r="J5436" s="56">
        <v>717</v>
      </c>
      <c r="K5436" s="34"/>
      <c r="L5436" s="34" t="s">
        <v>659</v>
      </c>
      <c r="M5436" s="5">
        <v>45199</v>
      </c>
      <c r="N5436" s="2" t="s">
        <v>1407</v>
      </c>
      <c r="O5436" s="5">
        <v>45210</v>
      </c>
      <c r="P5436" s="2"/>
      <c r="Q5436" s="2"/>
      <c r="R5436" s="1"/>
      <c r="S5436" s="45"/>
      <c r="T5436" s="31"/>
    </row>
    <row r="5437" spans="1:20" hidden="1" x14ac:dyDescent="0.25">
      <c r="A5437" s="57">
        <v>32043398</v>
      </c>
      <c r="B5437" s="58">
        <v>45201</v>
      </c>
      <c r="C5437" s="2" t="s">
        <v>1182</v>
      </c>
      <c r="D5437" s="59" t="s">
        <v>371</v>
      </c>
      <c r="E5437" s="34" t="s">
        <v>55</v>
      </c>
      <c r="F5437" s="34">
        <v>133265</v>
      </c>
      <c r="G5437" s="1" t="s">
        <v>426</v>
      </c>
      <c r="H5437" s="46">
        <v>24444.21</v>
      </c>
      <c r="I5437" s="46">
        <v>1171.8599999999999</v>
      </c>
      <c r="J5437" s="56">
        <v>796</v>
      </c>
      <c r="K5437" s="34"/>
      <c r="L5437" s="34" t="s">
        <v>52</v>
      </c>
      <c r="M5437" s="5">
        <v>45199</v>
      </c>
      <c r="N5437" s="2" t="s">
        <v>1407</v>
      </c>
      <c r="O5437" s="5">
        <v>45217</v>
      </c>
      <c r="P5437" s="2"/>
      <c r="Q5437" s="2"/>
      <c r="R5437" s="1"/>
      <c r="S5437" s="45"/>
      <c r="T5437" s="31"/>
    </row>
    <row r="5438" spans="1:20" hidden="1" x14ac:dyDescent="0.25">
      <c r="A5438" s="57">
        <v>30221098</v>
      </c>
      <c r="B5438" s="58">
        <v>45203</v>
      </c>
      <c r="C5438" s="2" t="s">
        <v>1182</v>
      </c>
      <c r="D5438" s="59" t="s">
        <v>1424</v>
      </c>
      <c r="E5438" s="34" t="s">
        <v>25</v>
      </c>
      <c r="F5438" s="34">
        <v>133266</v>
      </c>
      <c r="G5438" s="1" t="s">
        <v>422</v>
      </c>
      <c r="H5438" s="46">
        <v>59324.05</v>
      </c>
      <c r="I5438" s="46">
        <v>1067.83</v>
      </c>
      <c r="J5438" s="56">
        <v>2144</v>
      </c>
      <c r="K5438" s="34"/>
      <c r="L5438" s="34" t="s">
        <v>1406</v>
      </c>
      <c r="M5438" s="5">
        <v>45199</v>
      </c>
      <c r="N5438" s="2" t="s">
        <v>1407</v>
      </c>
      <c r="O5438" s="5">
        <v>45205</v>
      </c>
      <c r="P5438" s="2"/>
      <c r="Q5438" s="2"/>
      <c r="R5438" s="1"/>
      <c r="S5438" s="45"/>
      <c r="T5438" s="31"/>
    </row>
    <row r="5439" spans="1:20" hidden="1" x14ac:dyDescent="0.25">
      <c r="A5439" s="57">
        <v>32827199</v>
      </c>
      <c r="B5439" s="58">
        <v>45202</v>
      </c>
      <c r="C5439" s="2" t="s">
        <v>1182</v>
      </c>
      <c r="D5439" s="59" t="s">
        <v>128</v>
      </c>
      <c r="E5439" s="34" t="s">
        <v>30</v>
      </c>
      <c r="F5439" s="34">
        <v>133269</v>
      </c>
      <c r="G5439" s="1" t="s">
        <v>425</v>
      </c>
      <c r="H5439" s="46">
        <v>10799</v>
      </c>
      <c r="I5439" s="86">
        <v>128.41</v>
      </c>
      <c r="J5439" s="56">
        <v>374</v>
      </c>
      <c r="K5439" s="34"/>
      <c r="L5439" s="34" t="s">
        <v>959</v>
      </c>
      <c r="M5439" s="5">
        <v>45201</v>
      </c>
      <c r="N5439" s="2" t="s">
        <v>1407</v>
      </c>
      <c r="O5439" s="5">
        <v>45219</v>
      </c>
      <c r="P5439" s="2"/>
      <c r="Q5439" s="2"/>
      <c r="R5439" s="1"/>
      <c r="S5439" s="45"/>
      <c r="T5439" s="31"/>
    </row>
    <row r="5440" spans="1:20" hidden="1" x14ac:dyDescent="0.25">
      <c r="A5440" s="57">
        <v>32760699</v>
      </c>
      <c r="B5440" s="58">
        <v>45202</v>
      </c>
      <c r="C5440" s="2" t="s">
        <v>1182</v>
      </c>
      <c r="D5440" s="59" t="s">
        <v>34</v>
      </c>
      <c r="E5440" s="34" t="s">
        <v>28</v>
      </c>
      <c r="F5440" s="34">
        <v>133271</v>
      </c>
      <c r="G5440" s="1" t="s">
        <v>425</v>
      </c>
      <c r="H5440" s="46">
        <v>530.72</v>
      </c>
      <c r="I5440" s="86">
        <v>146.11000000000001</v>
      </c>
      <c r="J5440" s="56">
        <v>29.888999999999999</v>
      </c>
      <c r="K5440" s="34"/>
      <c r="L5440" s="34" t="s">
        <v>959</v>
      </c>
      <c r="M5440" s="5">
        <v>45201</v>
      </c>
      <c r="N5440" s="2" t="s">
        <v>1407</v>
      </c>
      <c r="O5440" s="5">
        <v>45219</v>
      </c>
      <c r="P5440" s="2"/>
      <c r="Q5440" s="2"/>
      <c r="R5440" s="1"/>
      <c r="S5440" s="45"/>
      <c r="T5440" s="31"/>
    </row>
    <row r="5441" spans="1:20" hidden="1" x14ac:dyDescent="0.25">
      <c r="A5441" s="57">
        <v>32710399</v>
      </c>
      <c r="B5441" s="58">
        <v>45201</v>
      </c>
      <c r="C5441" s="2" t="s">
        <v>1182</v>
      </c>
      <c r="D5441" s="59" t="s">
        <v>181</v>
      </c>
      <c r="E5441" s="34" t="s">
        <v>5</v>
      </c>
      <c r="F5441" s="34">
        <v>133272</v>
      </c>
      <c r="G5441" s="1" t="s">
        <v>422</v>
      </c>
      <c r="H5441" s="46">
        <v>427.21</v>
      </c>
      <c r="I5441" s="46">
        <v>9.73</v>
      </c>
      <c r="J5441" s="56">
        <v>33.911000000000001</v>
      </c>
      <c r="K5441" s="34"/>
      <c r="L5441" s="34" t="s">
        <v>659</v>
      </c>
      <c r="M5441" s="5">
        <v>45201</v>
      </c>
      <c r="N5441" s="2" t="s">
        <v>1407</v>
      </c>
      <c r="O5441" s="5">
        <v>45217</v>
      </c>
      <c r="P5441" s="2"/>
      <c r="Q5441" s="2"/>
      <c r="R5441" s="1"/>
      <c r="S5441" s="45"/>
      <c r="T5441" s="31"/>
    </row>
    <row r="5442" spans="1:20" hidden="1" x14ac:dyDescent="0.25">
      <c r="A5442" s="57">
        <v>32827200</v>
      </c>
      <c r="B5442" s="58">
        <v>45201</v>
      </c>
      <c r="C5442" s="2" t="s">
        <v>1182</v>
      </c>
      <c r="D5442" s="59" t="s">
        <v>645</v>
      </c>
      <c r="E5442" s="34" t="s">
        <v>5</v>
      </c>
      <c r="F5442" s="34">
        <v>133280</v>
      </c>
      <c r="G5442" s="1" t="s">
        <v>422</v>
      </c>
      <c r="H5442" s="46">
        <v>408.09</v>
      </c>
      <c r="I5442" s="46">
        <v>9.31</v>
      </c>
      <c r="J5442" s="56">
        <v>33.911000000000001</v>
      </c>
      <c r="K5442" s="34"/>
      <c r="L5442" s="34" t="s">
        <v>659</v>
      </c>
      <c r="M5442" s="5">
        <v>45201</v>
      </c>
      <c r="N5442" s="2" t="s">
        <v>1407</v>
      </c>
      <c r="O5442" s="5">
        <v>45209</v>
      </c>
      <c r="P5442" s="2"/>
      <c r="Q5442" s="2"/>
      <c r="R5442" s="1"/>
      <c r="S5442" s="45"/>
      <c r="T5442" s="31"/>
    </row>
    <row r="5443" spans="1:20" hidden="1" x14ac:dyDescent="0.25">
      <c r="A5443" s="57">
        <v>32647100</v>
      </c>
      <c r="B5443" s="58">
        <v>45201</v>
      </c>
      <c r="C5443" s="2" t="s">
        <v>1182</v>
      </c>
      <c r="D5443" s="59" t="s">
        <v>81</v>
      </c>
      <c r="E5443" s="34" t="s">
        <v>5</v>
      </c>
      <c r="F5443" s="34">
        <v>133281</v>
      </c>
      <c r="G5443" s="1" t="s">
        <v>422</v>
      </c>
      <c r="H5443" s="46">
        <v>421.12</v>
      </c>
      <c r="I5443" s="46">
        <v>9.6</v>
      </c>
      <c r="J5443" s="56">
        <v>28.989000000000001</v>
      </c>
      <c r="K5443" s="34"/>
      <c r="L5443" s="34" t="s">
        <v>659</v>
      </c>
      <c r="M5443" s="5">
        <v>45201</v>
      </c>
      <c r="N5443" s="2" t="s">
        <v>1408</v>
      </c>
      <c r="O5443" s="5">
        <v>45208</v>
      </c>
      <c r="P5443" s="2"/>
      <c r="Q5443" s="2"/>
      <c r="R5443" s="1"/>
      <c r="S5443" s="45"/>
      <c r="T5443" s="31"/>
    </row>
    <row r="5444" spans="1:20" hidden="1" x14ac:dyDescent="0.25">
      <c r="A5444" s="57">
        <v>32647101</v>
      </c>
      <c r="B5444" s="58">
        <v>45203</v>
      </c>
      <c r="C5444" s="2" t="s">
        <v>1182</v>
      </c>
      <c r="D5444" s="59" t="s">
        <v>823</v>
      </c>
      <c r="E5444" s="34" t="s">
        <v>80</v>
      </c>
      <c r="F5444" s="34">
        <v>133282</v>
      </c>
      <c r="G5444" s="1" t="s">
        <v>423</v>
      </c>
      <c r="H5444" s="46">
        <v>461.56</v>
      </c>
      <c r="I5444" s="46">
        <v>77.39</v>
      </c>
      <c r="J5444" s="56">
        <v>29.108000000000001</v>
      </c>
      <c r="K5444" s="34"/>
      <c r="L5444" s="34" t="s">
        <v>61</v>
      </c>
      <c r="M5444" s="5">
        <v>45201</v>
      </c>
      <c r="N5444" s="2" t="s">
        <v>1407</v>
      </c>
      <c r="O5444" s="5" t="str">
        <f>VLOOKUP(F:F,[1]Notas!$A:$G,5,FALSE)</f>
        <v>23/10/2023</v>
      </c>
      <c r="P5444" s="2"/>
      <c r="Q5444" s="2"/>
      <c r="R5444" s="1"/>
      <c r="S5444" s="45"/>
      <c r="T5444" s="31"/>
    </row>
    <row r="5445" spans="1:20" hidden="1" x14ac:dyDescent="0.25">
      <c r="A5445" s="57">
        <v>30305398</v>
      </c>
      <c r="B5445" s="58">
        <v>45202</v>
      </c>
      <c r="C5445" s="2" t="s">
        <v>1182</v>
      </c>
      <c r="D5445" s="59" t="s">
        <v>1440</v>
      </c>
      <c r="E5445" s="34" t="s">
        <v>26</v>
      </c>
      <c r="F5445" s="34">
        <v>133289</v>
      </c>
      <c r="G5445" s="1" t="s">
        <v>424</v>
      </c>
      <c r="H5445" s="46">
        <v>3792.96</v>
      </c>
      <c r="I5445" s="86">
        <v>9553.31</v>
      </c>
      <c r="J5445" s="56">
        <v>38.765000000000001</v>
      </c>
      <c r="K5445" s="34"/>
      <c r="L5445" s="34" t="s">
        <v>959</v>
      </c>
      <c r="M5445" s="5">
        <v>45201</v>
      </c>
      <c r="N5445" s="2" t="s">
        <v>1407</v>
      </c>
      <c r="O5445" s="5">
        <v>45252</v>
      </c>
      <c r="P5445" s="2"/>
      <c r="Q5445" s="2"/>
      <c r="R5445" s="1"/>
      <c r="S5445" s="45"/>
      <c r="T5445" s="31"/>
    </row>
    <row r="5446" spans="1:20" hidden="1" x14ac:dyDescent="0.25">
      <c r="A5446" s="57"/>
      <c r="B5446" s="58">
        <v>45203</v>
      </c>
      <c r="C5446" s="2" t="s">
        <v>1182</v>
      </c>
      <c r="D5446" s="59" t="s">
        <v>67</v>
      </c>
      <c r="E5446" s="34" t="s">
        <v>66</v>
      </c>
      <c r="F5446" s="34">
        <v>133299</v>
      </c>
      <c r="G5446" s="1" t="s">
        <v>423</v>
      </c>
      <c r="H5446" s="46">
        <v>2662.12</v>
      </c>
      <c r="I5446" s="46">
        <v>144.91999999999999</v>
      </c>
      <c r="J5446" s="56">
        <v>13.423</v>
      </c>
      <c r="K5446" s="34"/>
      <c r="L5446" s="34" t="s">
        <v>61</v>
      </c>
      <c r="M5446" s="5">
        <v>45201</v>
      </c>
      <c r="N5446" s="2" t="s">
        <v>1407</v>
      </c>
      <c r="O5446" s="5" t="str">
        <f>VLOOKUP(F:F,[1]Notas!$A:$G,5,FALSE)</f>
        <v>31/10/2023</v>
      </c>
      <c r="P5446" s="2"/>
      <c r="Q5446" s="2"/>
      <c r="R5446" s="1"/>
      <c r="S5446" s="45"/>
      <c r="T5446" s="31"/>
    </row>
    <row r="5447" spans="1:20" hidden="1" x14ac:dyDescent="0.25">
      <c r="A5447" s="57">
        <v>29919898</v>
      </c>
      <c r="B5447" s="58">
        <v>45203</v>
      </c>
      <c r="C5447" s="2" t="s">
        <v>1182</v>
      </c>
      <c r="D5447" s="59" t="s">
        <v>128</v>
      </c>
      <c r="E5447" s="34" t="s">
        <v>30</v>
      </c>
      <c r="F5447" s="34">
        <v>133337</v>
      </c>
      <c r="G5447" s="1" t="s">
        <v>425</v>
      </c>
      <c r="H5447" s="46">
        <v>34178</v>
      </c>
      <c r="I5447" s="46">
        <v>1359.35</v>
      </c>
      <c r="J5447" s="56">
        <v>1318</v>
      </c>
      <c r="K5447" s="34"/>
      <c r="L5447" s="34" t="s">
        <v>76</v>
      </c>
      <c r="M5447" s="5">
        <v>45201</v>
      </c>
      <c r="N5447" s="2" t="s">
        <v>1407</v>
      </c>
      <c r="O5447" s="5">
        <v>45218</v>
      </c>
      <c r="P5447" s="2"/>
      <c r="Q5447" s="2"/>
      <c r="R5447" s="1"/>
      <c r="S5447" s="45"/>
      <c r="T5447" s="31"/>
    </row>
    <row r="5448" spans="1:20" hidden="1" x14ac:dyDescent="0.25">
      <c r="A5448" s="57">
        <v>30122498</v>
      </c>
      <c r="B5448" s="58">
        <v>45203</v>
      </c>
      <c r="C5448" s="2" t="s">
        <v>1182</v>
      </c>
      <c r="D5448" s="59" t="s">
        <v>776</v>
      </c>
      <c r="E5448" s="34" t="s">
        <v>80</v>
      </c>
      <c r="F5448" s="34">
        <v>133350</v>
      </c>
      <c r="G5448" s="1" t="s">
        <v>423</v>
      </c>
      <c r="H5448" s="46">
        <v>14549</v>
      </c>
      <c r="I5448" s="46">
        <v>548.91</v>
      </c>
      <c r="J5448" s="56">
        <v>470</v>
      </c>
      <c r="K5448" s="34"/>
      <c r="L5448" s="34" t="s">
        <v>61</v>
      </c>
      <c r="M5448" s="5">
        <v>45201</v>
      </c>
      <c r="N5448" s="2" t="s">
        <v>1407</v>
      </c>
      <c r="O5448" s="5" t="str">
        <f>VLOOKUP(F:F,[1]Notas!$A:$G,5,FALSE)</f>
        <v>24/10/2023</v>
      </c>
      <c r="P5448" s="2"/>
      <c r="Q5448" s="2"/>
      <c r="R5448" s="1"/>
      <c r="S5448" s="45"/>
      <c r="T5448" s="31"/>
    </row>
    <row r="5449" spans="1:20" hidden="1" x14ac:dyDescent="0.25">
      <c r="A5449" s="57">
        <v>30245598</v>
      </c>
      <c r="B5449" s="58">
        <v>45201</v>
      </c>
      <c r="C5449" s="2" t="s">
        <v>1182</v>
      </c>
      <c r="D5449" s="59" t="s">
        <v>1400</v>
      </c>
      <c r="E5449" s="34" t="s">
        <v>33</v>
      </c>
      <c r="F5449" s="34">
        <v>133351</v>
      </c>
      <c r="G5449" s="1" t="s">
        <v>425</v>
      </c>
      <c r="H5449" s="46">
        <v>13200</v>
      </c>
      <c r="I5449" s="46">
        <v>614.20000000000005</v>
      </c>
      <c r="J5449" s="56">
        <v>470</v>
      </c>
      <c r="K5449" s="34"/>
      <c r="L5449" s="34" t="s">
        <v>510</v>
      </c>
      <c r="M5449" s="5">
        <v>45201</v>
      </c>
      <c r="N5449" s="2" t="s">
        <v>1407</v>
      </c>
      <c r="O5449" s="2">
        <v>45216</v>
      </c>
      <c r="P5449" s="2"/>
      <c r="Q5449" s="2"/>
      <c r="R5449" s="1"/>
      <c r="S5449" s="45"/>
      <c r="T5449" s="31"/>
    </row>
    <row r="5450" spans="1:20" hidden="1" x14ac:dyDescent="0.25">
      <c r="A5450" s="57">
        <v>30451798</v>
      </c>
      <c r="B5450" s="58">
        <v>45202</v>
      </c>
      <c r="C5450" s="2" t="s">
        <v>1182</v>
      </c>
      <c r="D5450" s="59" t="s">
        <v>234</v>
      </c>
      <c r="E5450" s="34" t="s">
        <v>26</v>
      </c>
      <c r="F5450" s="34">
        <v>133353</v>
      </c>
      <c r="G5450" s="1" t="s">
        <v>424</v>
      </c>
      <c r="H5450" s="46">
        <v>50800</v>
      </c>
      <c r="I5450" s="86">
        <v>1780.23</v>
      </c>
      <c r="J5450" s="56">
        <v>1817</v>
      </c>
      <c r="K5450" s="34"/>
      <c r="L5450" s="34" t="s">
        <v>959</v>
      </c>
      <c r="M5450" s="5">
        <v>45201</v>
      </c>
      <c r="N5450" s="2" t="s">
        <v>1407</v>
      </c>
      <c r="O5450" s="5">
        <v>45225</v>
      </c>
      <c r="P5450" s="2"/>
      <c r="Q5450" s="2"/>
      <c r="R5450" s="1"/>
      <c r="S5450" s="45"/>
      <c r="T5450" s="31"/>
    </row>
    <row r="5451" spans="1:20" hidden="1" x14ac:dyDescent="0.25">
      <c r="A5451" s="57">
        <v>30153998</v>
      </c>
      <c r="B5451" s="58">
        <v>45203</v>
      </c>
      <c r="C5451" s="2" t="s">
        <v>1182</v>
      </c>
      <c r="D5451" s="59" t="s">
        <v>123</v>
      </c>
      <c r="E5451" s="34" t="s">
        <v>30</v>
      </c>
      <c r="F5451" s="34">
        <v>133355</v>
      </c>
      <c r="G5451" s="1" t="s">
        <v>425</v>
      </c>
      <c r="H5451" s="46">
        <v>16339</v>
      </c>
      <c r="I5451" s="86">
        <v>916.39</v>
      </c>
      <c r="J5451" s="56">
        <v>630</v>
      </c>
      <c r="K5451" s="34"/>
      <c r="L5451" s="34" t="s">
        <v>959</v>
      </c>
      <c r="M5451" s="5">
        <v>45201</v>
      </c>
      <c r="N5451" s="2" t="s">
        <v>1407</v>
      </c>
      <c r="O5451" s="5">
        <v>45218</v>
      </c>
      <c r="P5451" s="2"/>
      <c r="Q5451" s="2"/>
      <c r="R5451" s="1"/>
      <c r="S5451" s="45"/>
      <c r="T5451" s="31"/>
    </row>
    <row r="5452" spans="1:20" hidden="1" x14ac:dyDescent="0.25">
      <c r="A5452" s="57">
        <v>29929498</v>
      </c>
      <c r="B5452" s="58">
        <v>45202</v>
      </c>
      <c r="C5452" s="2" t="s">
        <v>1182</v>
      </c>
      <c r="D5452" s="59" t="s">
        <v>647</v>
      </c>
      <c r="E5452" s="34" t="s">
        <v>51</v>
      </c>
      <c r="F5452" s="34">
        <v>133356</v>
      </c>
      <c r="G5452" s="1" t="s">
        <v>422</v>
      </c>
      <c r="H5452" s="46">
        <v>20000</v>
      </c>
      <c r="I5452" s="46">
        <v>430.19</v>
      </c>
      <c r="J5452" s="56">
        <v>737</v>
      </c>
      <c r="K5452" s="34"/>
      <c r="L5452" s="34" t="s">
        <v>188</v>
      </c>
      <c r="M5452" s="5">
        <v>45201</v>
      </c>
      <c r="N5452" s="2" t="s">
        <v>1407</v>
      </c>
      <c r="O5452" s="5">
        <v>45208</v>
      </c>
      <c r="P5452" s="2"/>
      <c r="Q5452" s="2"/>
      <c r="R5452" s="1"/>
      <c r="S5452" s="45"/>
      <c r="T5452" s="31"/>
    </row>
    <row r="5453" spans="1:20" hidden="1" x14ac:dyDescent="0.25">
      <c r="A5453" s="57">
        <v>30110098</v>
      </c>
      <c r="B5453" s="58">
        <v>45202</v>
      </c>
      <c r="C5453" s="2" t="s">
        <v>1182</v>
      </c>
      <c r="D5453" s="59" t="s">
        <v>124</v>
      </c>
      <c r="E5453" s="34" t="s">
        <v>30</v>
      </c>
      <c r="F5453" s="34">
        <v>133357</v>
      </c>
      <c r="G5453" s="1" t="s">
        <v>425</v>
      </c>
      <c r="H5453" s="46">
        <v>14609</v>
      </c>
      <c r="I5453" s="86">
        <v>766.44</v>
      </c>
      <c r="J5453" s="56">
        <v>669</v>
      </c>
      <c r="K5453" s="34"/>
      <c r="L5453" s="34" t="s">
        <v>959</v>
      </c>
      <c r="M5453" s="5">
        <v>45201</v>
      </c>
      <c r="N5453" s="2" t="s">
        <v>1407</v>
      </c>
      <c r="O5453" s="5">
        <v>45217</v>
      </c>
      <c r="P5453" s="2"/>
      <c r="Q5453" s="2"/>
      <c r="R5453" s="1"/>
      <c r="S5453" s="45"/>
      <c r="T5453" s="31"/>
    </row>
    <row r="5454" spans="1:20" hidden="1" x14ac:dyDescent="0.25">
      <c r="A5454" s="57">
        <v>30263998</v>
      </c>
      <c r="B5454" s="58">
        <v>45202</v>
      </c>
      <c r="C5454" s="2" t="s">
        <v>1182</v>
      </c>
      <c r="D5454" s="59" t="s">
        <v>125</v>
      </c>
      <c r="E5454" s="34" t="s">
        <v>30</v>
      </c>
      <c r="F5454" s="34">
        <v>133359</v>
      </c>
      <c r="G5454" s="1" t="s">
        <v>425</v>
      </c>
      <c r="H5454" s="46">
        <v>16149.37</v>
      </c>
      <c r="I5454" s="86">
        <v>901.9</v>
      </c>
      <c r="J5454" s="56">
        <v>603</v>
      </c>
      <c r="K5454" s="34"/>
      <c r="L5454" s="34" t="s">
        <v>959</v>
      </c>
      <c r="M5454" s="5">
        <v>45201</v>
      </c>
      <c r="N5454" s="2" t="s">
        <v>1407</v>
      </c>
      <c r="O5454" s="5">
        <v>45218</v>
      </c>
      <c r="P5454" s="2"/>
      <c r="Q5454" s="2"/>
      <c r="R5454" s="1"/>
      <c r="S5454" s="45"/>
      <c r="T5454" s="31"/>
    </row>
    <row r="5455" spans="1:20" hidden="1" x14ac:dyDescent="0.25">
      <c r="A5455" s="57">
        <v>30265098</v>
      </c>
      <c r="B5455" s="58">
        <v>45203</v>
      </c>
      <c r="C5455" s="2" t="s">
        <v>1182</v>
      </c>
      <c r="D5455" s="59" t="s">
        <v>916</v>
      </c>
      <c r="E5455" s="34" t="s">
        <v>30</v>
      </c>
      <c r="F5455" s="34">
        <v>133360</v>
      </c>
      <c r="G5455" s="1" t="s">
        <v>425</v>
      </c>
      <c r="H5455" s="46">
        <v>15149</v>
      </c>
      <c r="I5455" s="46">
        <v>1187.5</v>
      </c>
      <c r="J5455" s="56">
        <v>501</v>
      </c>
      <c r="K5455" s="34"/>
      <c r="L5455" s="34" t="s">
        <v>76</v>
      </c>
      <c r="M5455" s="5">
        <v>45201</v>
      </c>
      <c r="N5455" s="2" t="s">
        <v>1407</v>
      </c>
      <c r="O5455" s="5">
        <v>45218</v>
      </c>
      <c r="P5455" s="2"/>
      <c r="Q5455" s="2"/>
      <c r="R5455" s="1"/>
      <c r="S5455" s="45"/>
      <c r="T5455" s="31"/>
    </row>
    <row r="5456" spans="1:20" hidden="1" x14ac:dyDescent="0.25">
      <c r="A5456" s="57">
        <v>30177298</v>
      </c>
      <c r="B5456" s="58">
        <v>45202</v>
      </c>
      <c r="C5456" s="2" t="s">
        <v>1182</v>
      </c>
      <c r="D5456" s="59" t="s">
        <v>124</v>
      </c>
      <c r="E5456" s="34" t="s">
        <v>30</v>
      </c>
      <c r="F5456" s="34">
        <v>133361</v>
      </c>
      <c r="G5456" s="1" t="s">
        <v>425</v>
      </c>
      <c r="H5456" s="46">
        <v>15149</v>
      </c>
      <c r="I5456" s="86">
        <v>748.53</v>
      </c>
      <c r="J5456" s="56">
        <v>502</v>
      </c>
      <c r="K5456" s="34"/>
      <c r="L5456" s="34" t="s">
        <v>959</v>
      </c>
      <c r="M5456" s="5">
        <v>45201</v>
      </c>
      <c r="N5456" s="2" t="s">
        <v>1407</v>
      </c>
      <c r="O5456" s="5">
        <v>45217</v>
      </c>
      <c r="P5456" s="2"/>
      <c r="Q5456" s="2"/>
      <c r="R5456" s="1"/>
      <c r="S5456" s="45"/>
      <c r="T5456" s="31"/>
    </row>
    <row r="5457" spans="1:20" hidden="1" x14ac:dyDescent="0.25">
      <c r="A5457" s="57">
        <v>31920998</v>
      </c>
      <c r="B5457" s="58">
        <v>45204</v>
      </c>
      <c r="C5457" s="2" t="s">
        <v>1182</v>
      </c>
      <c r="D5457" s="59" t="s">
        <v>50</v>
      </c>
      <c r="E5457" s="34" t="s">
        <v>51</v>
      </c>
      <c r="F5457" s="34">
        <v>133362</v>
      </c>
      <c r="G5457" s="1" t="s">
        <v>422</v>
      </c>
      <c r="H5457" s="46">
        <v>16482.509999999998</v>
      </c>
      <c r="I5457" s="46">
        <v>663.75</v>
      </c>
      <c r="J5457" s="56">
        <v>531</v>
      </c>
      <c r="K5457" s="34"/>
      <c r="L5457" s="34" t="s">
        <v>796</v>
      </c>
      <c r="M5457" s="5">
        <v>45201</v>
      </c>
      <c r="N5457" s="2" t="s">
        <v>1407</v>
      </c>
      <c r="O5457" s="5">
        <v>45225</v>
      </c>
      <c r="P5457" s="2"/>
      <c r="Q5457" s="2"/>
      <c r="R5457" s="1"/>
      <c r="S5457" s="45"/>
      <c r="T5457" s="31"/>
    </row>
    <row r="5458" spans="1:20" hidden="1" x14ac:dyDescent="0.25">
      <c r="A5458" s="57">
        <v>31577098</v>
      </c>
      <c r="B5458" s="58">
        <v>45202</v>
      </c>
      <c r="C5458" s="2" t="s">
        <v>1182</v>
      </c>
      <c r="D5458" s="59" t="s">
        <v>1447</v>
      </c>
      <c r="E5458" s="34" t="s">
        <v>80</v>
      </c>
      <c r="F5458" s="34">
        <v>133363</v>
      </c>
      <c r="G5458" s="1" t="s">
        <v>423</v>
      </c>
      <c r="H5458" s="46">
        <v>17519</v>
      </c>
      <c r="I5458" s="46">
        <v>817.56</v>
      </c>
      <c r="J5458" s="56">
        <v>649</v>
      </c>
      <c r="K5458" s="34"/>
      <c r="L5458" s="34" t="s">
        <v>61</v>
      </c>
      <c r="M5458" s="5">
        <v>45201</v>
      </c>
      <c r="N5458" s="2" t="s">
        <v>1407</v>
      </c>
      <c r="O5458" s="5" t="str">
        <f>VLOOKUP(F:F,[1]Notas!$A:$G,5,FALSE)</f>
        <v>20/10/2023</v>
      </c>
      <c r="P5458" s="2"/>
      <c r="Q5458" s="2"/>
      <c r="R5458" s="1"/>
      <c r="S5458" s="45"/>
      <c r="T5458" s="31"/>
    </row>
    <row r="5459" spans="1:20" hidden="1" x14ac:dyDescent="0.25">
      <c r="A5459" s="57">
        <v>30548598</v>
      </c>
      <c r="B5459" s="58">
        <v>45203</v>
      </c>
      <c r="C5459" s="2" t="s">
        <v>1182</v>
      </c>
      <c r="D5459" s="59" t="s">
        <v>47</v>
      </c>
      <c r="E5459" s="34" t="s">
        <v>30</v>
      </c>
      <c r="F5459" s="34">
        <v>133364</v>
      </c>
      <c r="G5459" s="1" t="s">
        <v>425</v>
      </c>
      <c r="H5459" s="46">
        <v>15679</v>
      </c>
      <c r="I5459" s="46">
        <v>1187.5</v>
      </c>
      <c r="J5459" s="56">
        <v>597</v>
      </c>
      <c r="K5459" s="34"/>
      <c r="L5459" s="34" t="s">
        <v>76</v>
      </c>
      <c r="M5459" s="5">
        <v>45201</v>
      </c>
      <c r="N5459" s="2" t="s">
        <v>1407</v>
      </c>
      <c r="O5459" s="5">
        <v>45218</v>
      </c>
      <c r="P5459" s="2"/>
      <c r="Q5459" s="2"/>
      <c r="R5459" s="1"/>
      <c r="S5459" s="45"/>
      <c r="T5459" s="31"/>
    </row>
    <row r="5460" spans="1:20" hidden="1" x14ac:dyDescent="0.25">
      <c r="A5460" s="57">
        <v>30276698</v>
      </c>
      <c r="B5460" s="58">
        <v>45202</v>
      </c>
      <c r="C5460" s="2" t="s">
        <v>1182</v>
      </c>
      <c r="D5460" s="59" t="s">
        <v>159</v>
      </c>
      <c r="E5460" s="34" t="s">
        <v>30</v>
      </c>
      <c r="F5460" s="34">
        <v>133365</v>
      </c>
      <c r="G5460" s="1" t="s">
        <v>425</v>
      </c>
      <c r="H5460" s="46">
        <v>15409</v>
      </c>
      <c r="I5460" s="86">
        <v>1193.57</v>
      </c>
      <c r="J5460" s="56">
        <v>506</v>
      </c>
      <c r="K5460" s="34"/>
      <c r="L5460" s="34" t="s">
        <v>959</v>
      </c>
      <c r="M5460" s="5">
        <v>45201</v>
      </c>
      <c r="N5460" s="2" t="s">
        <v>1407</v>
      </c>
      <c r="O5460" s="5">
        <v>45225</v>
      </c>
      <c r="P5460" s="2"/>
      <c r="Q5460" s="2"/>
      <c r="R5460" s="1"/>
      <c r="S5460" s="45"/>
      <c r="T5460" s="31"/>
    </row>
    <row r="5461" spans="1:20" hidden="1" x14ac:dyDescent="0.25">
      <c r="A5461" s="57">
        <v>31739698</v>
      </c>
      <c r="B5461" s="58">
        <v>45202</v>
      </c>
      <c r="C5461" s="2" t="s">
        <v>1182</v>
      </c>
      <c r="D5461" s="59" t="s">
        <v>299</v>
      </c>
      <c r="E5461" s="34" t="s">
        <v>28</v>
      </c>
      <c r="F5461" s="34">
        <v>133366</v>
      </c>
      <c r="G5461" s="1" t="s">
        <v>425</v>
      </c>
      <c r="H5461" s="46">
        <v>13149</v>
      </c>
      <c r="I5461" s="86">
        <v>1004.78</v>
      </c>
      <c r="J5461" s="56">
        <v>494</v>
      </c>
      <c r="K5461" s="34"/>
      <c r="L5461" s="34" t="s">
        <v>959</v>
      </c>
      <c r="M5461" s="5">
        <v>45201</v>
      </c>
      <c r="N5461" s="2" t="s">
        <v>1407</v>
      </c>
      <c r="O5461" s="5">
        <v>45219</v>
      </c>
      <c r="P5461" s="2"/>
      <c r="Q5461" s="2"/>
      <c r="R5461" s="1"/>
      <c r="S5461" s="45"/>
      <c r="T5461" s="31"/>
    </row>
    <row r="5462" spans="1:20" hidden="1" x14ac:dyDescent="0.25">
      <c r="A5462" s="57">
        <v>31757098</v>
      </c>
      <c r="B5462" s="58">
        <v>45203</v>
      </c>
      <c r="C5462" s="2" t="s">
        <v>1182</v>
      </c>
      <c r="D5462" s="59" t="s">
        <v>1067</v>
      </c>
      <c r="E5462" s="34" t="s">
        <v>28</v>
      </c>
      <c r="F5462" s="34">
        <v>133367</v>
      </c>
      <c r="G5462" s="1" t="s">
        <v>425</v>
      </c>
      <c r="H5462" s="46">
        <v>15179</v>
      </c>
      <c r="I5462" s="46">
        <v>1187.5</v>
      </c>
      <c r="J5462" s="56">
        <v>674</v>
      </c>
      <c r="K5462" s="34"/>
      <c r="L5462" s="34" t="s">
        <v>76</v>
      </c>
      <c r="M5462" s="5">
        <v>45201</v>
      </c>
      <c r="N5462" s="2" t="s">
        <v>1407</v>
      </c>
      <c r="O5462" s="5">
        <v>45217</v>
      </c>
      <c r="P5462" s="2"/>
      <c r="Q5462" s="2"/>
      <c r="R5462" s="1"/>
      <c r="S5462" s="45"/>
      <c r="T5462" s="31"/>
    </row>
    <row r="5463" spans="1:20" hidden="1" x14ac:dyDescent="0.25">
      <c r="A5463" s="57">
        <v>30430698</v>
      </c>
      <c r="B5463" s="58">
        <v>45202</v>
      </c>
      <c r="C5463" s="2" t="s">
        <v>1182</v>
      </c>
      <c r="D5463" s="59" t="s">
        <v>125</v>
      </c>
      <c r="E5463" s="34" t="s">
        <v>30</v>
      </c>
      <c r="F5463" s="34">
        <v>133368</v>
      </c>
      <c r="G5463" s="1" t="s">
        <v>425</v>
      </c>
      <c r="H5463" s="46">
        <v>14902.8</v>
      </c>
      <c r="I5463" s="86">
        <v>882.08</v>
      </c>
      <c r="J5463" s="56">
        <v>522</v>
      </c>
      <c r="K5463" s="34"/>
      <c r="L5463" s="34" t="s">
        <v>959</v>
      </c>
      <c r="M5463" s="5">
        <v>45201</v>
      </c>
      <c r="N5463" s="2" t="s">
        <v>1407</v>
      </c>
      <c r="O5463" s="5">
        <v>45218</v>
      </c>
      <c r="P5463" s="2"/>
      <c r="Q5463" s="2"/>
      <c r="R5463" s="1"/>
      <c r="S5463" s="45"/>
      <c r="T5463" s="31"/>
    </row>
    <row r="5464" spans="1:20" hidden="1" x14ac:dyDescent="0.25">
      <c r="A5464" s="57">
        <v>32193298</v>
      </c>
      <c r="B5464" s="58">
        <v>45202</v>
      </c>
      <c r="C5464" s="2" t="s">
        <v>1182</v>
      </c>
      <c r="D5464" s="59" t="s">
        <v>123</v>
      </c>
      <c r="E5464" s="34" t="s">
        <v>30</v>
      </c>
      <c r="F5464" s="34">
        <v>133373</v>
      </c>
      <c r="G5464" s="1" t="s">
        <v>425</v>
      </c>
      <c r="H5464" s="46">
        <v>13909</v>
      </c>
      <c r="I5464" s="86">
        <v>808.23</v>
      </c>
      <c r="J5464" s="56">
        <v>500</v>
      </c>
      <c r="K5464" s="34"/>
      <c r="L5464" s="34" t="s">
        <v>959</v>
      </c>
      <c r="M5464" s="5">
        <v>45201</v>
      </c>
      <c r="N5464" s="2" t="s">
        <v>1407</v>
      </c>
      <c r="O5464" s="5">
        <v>45217</v>
      </c>
      <c r="P5464" s="2"/>
      <c r="Q5464" s="2"/>
      <c r="R5464" s="1"/>
      <c r="S5464" s="45"/>
      <c r="T5464" s="31"/>
    </row>
    <row r="5465" spans="1:20" hidden="1" x14ac:dyDescent="0.25">
      <c r="A5465" s="57">
        <v>30963198</v>
      </c>
      <c r="B5465" s="58">
        <v>45204</v>
      </c>
      <c r="C5465" s="2" t="s">
        <v>1182</v>
      </c>
      <c r="D5465" s="59" t="s">
        <v>79</v>
      </c>
      <c r="E5465" s="34" t="s">
        <v>51</v>
      </c>
      <c r="F5465" s="34">
        <v>133375</v>
      </c>
      <c r="G5465" s="1" t="s">
        <v>422</v>
      </c>
      <c r="H5465" s="46">
        <v>14550</v>
      </c>
      <c r="I5465" s="46">
        <v>715.06</v>
      </c>
      <c r="J5465" s="56">
        <v>453</v>
      </c>
      <c r="K5465" s="34"/>
      <c r="L5465" s="34" t="s">
        <v>796</v>
      </c>
      <c r="M5465" s="5">
        <v>45201</v>
      </c>
      <c r="N5465" s="2" t="s">
        <v>1407</v>
      </c>
      <c r="O5465" s="5">
        <v>45225</v>
      </c>
      <c r="P5465" s="2"/>
      <c r="Q5465" s="2"/>
      <c r="R5465" s="1"/>
      <c r="S5465" s="45"/>
      <c r="T5465" s="31"/>
    </row>
    <row r="5466" spans="1:20" hidden="1" x14ac:dyDescent="0.25">
      <c r="A5466" s="57">
        <v>30153898</v>
      </c>
      <c r="B5466" s="58">
        <v>45208</v>
      </c>
      <c r="C5466" s="2" t="s">
        <v>1182</v>
      </c>
      <c r="D5466" s="59" t="s">
        <v>287</v>
      </c>
      <c r="E5466" s="34" t="s">
        <v>33</v>
      </c>
      <c r="F5466" s="34">
        <v>133376</v>
      </c>
      <c r="G5466" s="1" t="s">
        <v>425</v>
      </c>
      <c r="H5466" s="46">
        <v>13750.11</v>
      </c>
      <c r="I5466" s="46"/>
      <c r="J5466" s="56">
        <v>525</v>
      </c>
      <c r="K5466" s="34"/>
      <c r="L5466" s="34" t="s">
        <v>510</v>
      </c>
      <c r="M5466" s="5">
        <v>45201</v>
      </c>
      <c r="N5466" s="2" t="s">
        <v>1407</v>
      </c>
      <c r="O5466" s="2">
        <v>45224</v>
      </c>
      <c r="P5466" s="2"/>
      <c r="Q5466" s="2"/>
      <c r="R5466" s="1"/>
      <c r="S5466" s="45"/>
      <c r="T5466" s="31"/>
    </row>
    <row r="5467" spans="1:20" hidden="1" x14ac:dyDescent="0.25">
      <c r="A5467" s="57">
        <v>30310098</v>
      </c>
      <c r="B5467" s="58">
        <v>45201</v>
      </c>
      <c r="C5467" s="2" t="s">
        <v>1182</v>
      </c>
      <c r="D5467" s="59" t="s">
        <v>32</v>
      </c>
      <c r="E5467" s="34" t="s">
        <v>33</v>
      </c>
      <c r="F5467" s="34">
        <v>133377</v>
      </c>
      <c r="G5467" s="1" t="s">
        <v>425</v>
      </c>
      <c r="H5467" s="46">
        <v>14109</v>
      </c>
      <c r="I5467" s="46">
        <v>629.89</v>
      </c>
      <c r="J5467" s="56">
        <v>482</v>
      </c>
      <c r="K5467" s="34"/>
      <c r="L5467" s="34" t="s">
        <v>510</v>
      </c>
      <c r="M5467" s="5">
        <v>45201</v>
      </c>
      <c r="N5467" s="2" t="s">
        <v>1407</v>
      </c>
      <c r="O5467" s="2">
        <v>45216</v>
      </c>
      <c r="P5467" s="2"/>
      <c r="Q5467" s="2"/>
      <c r="R5467" s="1"/>
      <c r="S5467" s="45"/>
      <c r="T5467" s="31"/>
    </row>
    <row r="5468" spans="1:20" hidden="1" x14ac:dyDescent="0.25">
      <c r="A5468" s="57">
        <v>32197598</v>
      </c>
      <c r="B5468" s="58">
        <v>45202</v>
      </c>
      <c r="C5468" s="2" t="s">
        <v>1182</v>
      </c>
      <c r="D5468" s="59" t="s">
        <v>191</v>
      </c>
      <c r="E5468" s="34" t="s">
        <v>30</v>
      </c>
      <c r="F5468" s="34">
        <v>133378</v>
      </c>
      <c r="G5468" s="1" t="s">
        <v>425</v>
      </c>
      <c r="H5468" s="46">
        <v>13669</v>
      </c>
      <c r="I5468" s="86">
        <v>910.58</v>
      </c>
      <c r="J5468" s="56">
        <v>599</v>
      </c>
      <c r="K5468" s="34"/>
      <c r="L5468" s="34" t="s">
        <v>959</v>
      </c>
      <c r="M5468" s="5">
        <v>45201</v>
      </c>
      <c r="N5468" s="2" t="s">
        <v>1407</v>
      </c>
      <c r="O5468" s="5">
        <v>45222</v>
      </c>
      <c r="P5468" s="2"/>
      <c r="Q5468" s="2"/>
      <c r="R5468" s="1"/>
      <c r="S5468" s="45"/>
      <c r="T5468" s="31"/>
    </row>
    <row r="5469" spans="1:20" hidden="1" x14ac:dyDescent="0.25">
      <c r="A5469" s="57">
        <v>30153698</v>
      </c>
      <c r="B5469" s="58">
        <v>45203</v>
      </c>
      <c r="C5469" s="2" t="s">
        <v>1182</v>
      </c>
      <c r="D5469" s="59" t="s">
        <v>123</v>
      </c>
      <c r="E5469" s="34" t="s">
        <v>30</v>
      </c>
      <c r="F5469" s="34">
        <v>133380</v>
      </c>
      <c r="G5469" s="1" t="s">
        <v>425</v>
      </c>
      <c r="H5469" s="46">
        <v>13149</v>
      </c>
      <c r="I5469" s="86">
        <v>714.83</v>
      </c>
      <c r="J5469" s="56">
        <v>495</v>
      </c>
      <c r="K5469" s="34"/>
      <c r="L5469" s="34" t="s">
        <v>959</v>
      </c>
      <c r="M5469" s="5">
        <v>45201</v>
      </c>
      <c r="N5469" s="2" t="s">
        <v>1407</v>
      </c>
      <c r="O5469" s="5">
        <v>45218</v>
      </c>
      <c r="P5469" s="2"/>
      <c r="Q5469" s="2"/>
      <c r="R5469" s="1"/>
      <c r="S5469" s="45"/>
      <c r="T5469" s="31"/>
    </row>
    <row r="5470" spans="1:20" hidden="1" x14ac:dyDescent="0.25">
      <c r="A5470" s="57">
        <v>30019798</v>
      </c>
      <c r="B5470" s="58">
        <v>45202</v>
      </c>
      <c r="C5470" s="2" t="s">
        <v>1182</v>
      </c>
      <c r="D5470" s="59" t="s">
        <v>338</v>
      </c>
      <c r="E5470" s="34" t="s">
        <v>26</v>
      </c>
      <c r="F5470" s="34">
        <v>133381</v>
      </c>
      <c r="G5470" s="1" t="s">
        <v>424</v>
      </c>
      <c r="H5470" s="46">
        <v>15406.65</v>
      </c>
      <c r="I5470" s="86">
        <v>1709.8</v>
      </c>
      <c r="J5470" s="56">
        <v>573</v>
      </c>
      <c r="K5470" s="34"/>
      <c r="L5470" s="34" t="s">
        <v>959</v>
      </c>
      <c r="M5470" s="5">
        <v>45201</v>
      </c>
      <c r="N5470" s="2" t="s">
        <v>1407</v>
      </c>
      <c r="O5470" s="5">
        <v>45230</v>
      </c>
      <c r="P5470" s="2"/>
      <c r="Q5470" s="2"/>
      <c r="R5470" s="1"/>
      <c r="S5470" s="45"/>
      <c r="T5470" s="31"/>
    </row>
    <row r="5471" spans="1:20" hidden="1" x14ac:dyDescent="0.25">
      <c r="A5471" s="57">
        <v>30129398</v>
      </c>
      <c r="B5471" s="58">
        <v>45202</v>
      </c>
      <c r="C5471" s="2" t="s">
        <v>1182</v>
      </c>
      <c r="D5471" s="59" t="s">
        <v>128</v>
      </c>
      <c r="E5471" s="34" t="s">
        <v>30</v>
      </c>
      <c r="F5471" s="34">
        <v>133382</v>
      </c>
      <c r="G5471" s="1" t="s">
        <v>425</v>
      </c>
      <c r="H5471" s="46">
        <v>15409.99</v>
      </c>
      <c r="I5471" s="86">
        <v>1276.76</v>
      </c>
      <c r="J5471" s="56">
        <v>568</v>
      </c>
      <c r="K5471" s="34"/>
      <c r="L5471" s="34" t="s">
        <v>959</v>
      </c>
      <c r="M5471" s="5">
        <v>45201</v>
      </c>
      <c r="N5471" s="2" t="s">
        <v>1407</v>
      </c>
      <c r="O5471" s="5">
        <v>45219</v>
      </c>
      <c r="P5471" s="2"/>
      <c r="Q5471" s="2"/>
      <c r="R5471" s="1"/>
      <c r="S5471" s="45"/>
      <c r="T5471" s="31"/>
    </row>
    <row r="5472" spans="1:20" hidden="1" x14ac:dyDescent="0.25">
      <c r="A5472" s="57">
        <v>29919198</v>
      </c>
      <c r="B5472" s="58">
        <v>45202</v>
      </c>
      <c r="C5472" s="2" t="s">
        <v>1182</v>
      </c>
      <c r="D5472" s="59" t="s">
        <v>817</v>
      </c>
      <c r="E5472" s="34" t="s">
        <v>143</v>
      </c>
      <c r="F5472" s="34">
        <v>133383</v>
      </c>
      <c r="G5472" s="1" t="s">
        <v>424</v>
      </c>
      <c r="H5472" s="46">
        <v>13619</v>
      </c>
      <c r="I5472" s="86">
        <v>1756.88</v>
      </c>
      <c r="J5472" s="56">
        <v>511</v>
      </c>
      <c r="K5472" s="34"/>
      <c r="L5472" s="34" t="s">
        <v>959</v>
      </c>
      <c r="M5472" s="5">
        <v>45201</v>
      </c>
      <c r="N5472" s="2" t="s">
        <v>1407</v>
      </c>
      <c r="O5472" s="5">
        <v>45224</v>
      </c>
      <c r="P5472" s="2"/>
      <c r="Q5472" s="2"/>
      <c r="R5472" s="1"/>
      <c r="S5472" s="45"/>
      <c r="T5472" s="31"/>
    </row>
    <row r="5473" spans="1:20" hidden="1" x14ac:dyDescent="0.25">
      <c r="A5473" s="57">
        <v>30088398</v>
      </c>
      <c r="B5473" s="58">
        <v>45203</v>
      </c>
      <c r="C5473" s="2" t="s">
        <v>1182</v>
      </c>
      <c r="D5473" s="59" t="s">
        <v>222</v>
      </c>
      <c r="E5473" s="34" t="s">
        <v>80</v>
      </c>
      <c r="F5473" s="34">
        <v>133388</v>
      </c>
      <c r="G5473" s="1" t="s">
        <v>423</v>
      </c>
      <c r="H5473" s="46">
        <v>13149</v>
      </c>
      <c r="I5473" s="46">
        <v>598.82000000000005</v>
      </c>
      <c r="J5473" s="56">
        <v>494</v>
      </c>
      <c r="K5473" s="34"/>
      <c r="L5473" s="34" t="s">
        <v>61</v>
      </c>
      <c r="M5473" s="5">
        <v>45201</v>
      </c>
      <c r="N5473" s="2" t="s">
        <v>1407</v>
      </c>
      <c r="O5473" s="5" t="str">
        <f>VLOOKUP(F:F,[1]Notas!$A:$G,5,FALSE)</f>
        <v>25/10/2023</v>
      </c>
      <c r="P5473" s="2"/>
      <c r="Q5473" s="2"/>
      <c r="R5473" s="1"/>
      <c r="S5473" s="45"/>
      <c r="T5473" s="31"/>
    </row>
    <row r="5474" spans="1:20" hidden="1" x14ac:dyDescent="0.25">
      <c r="A5474" s="57">
        <v>29730098</v>
      </c>
      <c r="B5474" s="58">
        <v>45203</v>
      </c>
      <c r="C5474" s="2" t="s">
        <v>1182</v>
      </c>
      <c r="D5474" s="59" t="s">
        <v>1026</v>
      </c>
      <c r="E5474" s="34" t="s">
        <v>28</v>
      </c>
      <c r="F5474" s="34">
        <v>133390</v>
      </c>
      <c r="G5474" s="1" t="s">
        <v>425</v>
      </c>
      <c r="H5474" s="46">
        <v>15109</v>
      </c>
      <c r="I5474" s="46">
        <v>1187.5</v>
      </c>
      <c r="J5474" s="56">
        <v>568</v>
      </c>
      <c r="K5474" s="34"/>
      <c r="L5474" s="34" t="s">
        <v>76</v>
      </c>
      <c r="M5474" s="5">
        <v>45201</v>
      </c>
      <c r="N5474" s="2" t="s">
        <v>1407</v>
      </c>
      <c r="O5474" s="5">
        <v>45217</v>
      </c>
      <c r="P5474" s="2"/>
      <c r="Q5474" s="2"/>
      <c r="R5474" s="1"/>
      <c r="S5474" s="45"/>
      <c r="T5474" s="31"/>
    </row>
    <row r="5475" spans="1:20" hidden="1" x14ac:dyDescent="0.25">
      <c r="A5475" s="57">
        <v>30331498</v>
      </c>
      <c r="B5475" s="58">
        <v>45203</v>
      </c>
      <c r="C5475" s="2" t="s">
        <v>1182</v>
      </c>
      <c r="D5475" s="59" t="s">
        <v>1417</v>
      </c>
      <c r="E5475" s="34" t="s">
        <v>80</v>
      </c>
      <c r="F5475" s="34">
        <v>133391</v>
      </c>
      <c r="G5475" s="1" t="s">
        <v>423</v>
      </c>
      <c r="H5475" s="46">
        <v>16239</v>
      </c>
      <c r="I5475" s="46">
        <v>681.49</v>
      </c>
      <c r="J5475" s="56">
        <v>599</v>
      </c>
      <c r="K5475" s="34"/>
      <c r="L5475" s="34" t="s">
        <v>61</v>
      </c>
      <c r="M5475" s="5">
        <v>45201</v>
      </c>
      <c r="N5475" s="2" t="s">
        <v>1407</v>
      </c>
      <c r="O5475" s="5" t="str">
        <f>VLOOKUP(F:F,[1]Notas!$A:$G,5,FALSE)</f>
        <v>23/10/2023</v>
      </c>
      <c r="P5475" s="2"/>
      <c r="Q5475" s="2"/>
      <c r="R5475" s="1"/>
      <c r="S5475" s="45"/>
      <c r="T5475" s="31"/>
    </row>
    <row r="5476" spans="1:20" hidden="1" x14ac:dyDescent="0.25">
      <c r="A5476" s="57">
        <v>30187898</v>
      </c>
      <c r="B5476" s="58">
        <v>45202</v>
      </c>
      <c r="C5476" s="2" t="s">
        <v>1182</v>
      </c>
      <c r="D5476" s="59" t="s">
        <v>129</v>
      </c>
      <c r="E5476" s="34" t="s">
        <v>26</v>
      </c>
      <c r="F5476" s="34">
        <v>133393</v>
      </c>
      <c r="G5476" s="1" t="s">
        <v>424</v>
      </c>
      <c r="H5476" s="46">
        <v>13889</v>
      </c>
      <c r="I5476" s="86">
        <v>1370.81</v>
      </c>
      <c r="J5476" s="56">
        <v>525</v>
      </c>
      <c r="K5476" s="34"/>
      <c r="L5476" s="34" t="s">
        <v>959</v>
      </c>
      <c r="M5476" s="5">
        <v>45201</v>
      </c>
      <c r="N5476" s="2" t="s">
        <v>1407</v>
      </c>
      <c r="O5476" s="5">
        <v>45222</v>
      </c>
      <c r="P5476" s="2"/>
      <c r="Q5476" s="2"/>
      <c r="R5476" s="1"/>
      <c r="S5476" s="45"/>
      <c r="T5476" s="31"/>
    </row>
    <row r="5477" spans="1:20" hidden="1" x14ac:dyDescent="0.25">
      <c r="A5477" s="57">
        <v>30114798</v>
      </c>
      <c r="B5477" s="58">
        <v>45202</v>
      </c>
      <c r="C5477" s="2" t="s">
        <v>1182</v>
      </c>
      <c r="D5477" s="59" t="s">
        <v>125</v>
      </c>
      <c r="E5477" s="34" t="s">
        <v>30</v>
      </c>
      <c r="F5477" s="34">
        <v>133394</v>
      </c>
      <c r="G5477" s="1" t="s">
        <v>425</v>
      </c>
      <c r="H5477" s="46">
        <v>13441.06</v>
      </c>
      <c r="I5477" s="86">
        <v>1050.4100000000001</v>
      </c>
      <c r="J5477" s="56">
        <v>465</v>
      </c>
      <c r="K5477" s="34"/>
      <c r="L5477" s="34" t="s">
        <v>959</v>
      </c>
      <c r="M5477" s="5">
        <v>45201</v>
      </c>
      <c r="N5477" s="2" t="s">
        <v>1407</v>
      </c>
      <c r="O5477" s="5">
        <v>45218</v>
      </c>
      <c r="P5477" s="2"/>
      <c r="Q5477" s="2"/>
      <c r="R5477" s="1"/>
      <c r="S5477" s="45"/>
      <c r="T5477" s="31"/>
    </row>
    <row r="5478" spans="1:20" hidden="1" x14ac:dyDescent="0.25">
      <c r="A5478" s="57">
        <v>30427498</v>
      </c>
      <c r="B5478" s="58">
        <v>45202</v>
      </c>
      <c r="C5478" s="2" t="s">
        <v>1182</v>
      </c>
      <c r="D5478" s="59" t="s">
        <v>362</v>
      </c>
      <c r="E5478" s="34" t="s">
        <v>30</v>
      </c>
      <c r="F5478" s="34">
        <v>133395</v>
      </c>
      <c r="G5478" s="1" t="s">
        <v>425</v>
      </c>
      <c r="H5478" s="46">
        <v>15679</v>
      </c>
      <c r="I5478" s="86">
        <v>900.22</v>
      </c>
      <c r="J5478" s="56">
        <v>597</v>
      </c>
      <c r="K5478" s="34"/>
      <c r="L5478" s="34" t="s">
        <v>959</v>
      </c>
      <c r="M5478" s="5">
        <v>45201</v>
      </c>
      <c r="N5478" s="2" t="s">
        <v>1407</v>
      </c>
      <c r="O5478" s="5">
        <v>45226</v>
      </c>
      <c r="P5478" s="2"/>
      <c r="Q5478" s="2"/>
      <c r="R5478" s="1"/>
      <c r="S5478" s="45"/>
      <c r="T5478" s="31"/>
    </row>
    <row r="5479" spans="1:20" hidden="1" x14ac:dyDescent="0.25">
      <c r="A5479" s="57">
        <v>30363798</v>
      </c>
      <c r="B5479" s="58">
        <v>45203</v>
      </c>
      <c r="C5479" s="2" t="s">
        <v>1182</v>
      </c>
      <c r="D5479" s="59" t="s">
        <v>874</v>
      </c>
      <c r="E5479" s="34" t="s">
        <v>49</v>
      </c>
      <c r="F5479" s="34">
        <v>133396</v>
      </c>
      <c r="G5479" s="1" t="s">
        <v>424</v>
      </c>
      <c r="H5479" s="46">
        <v>13800</v>
      </c>
      <c r="I5479" s="46">
        <v>1121.48</v>
      </c>
      <c r="J5479" s="56">
        <v>497</v>
      </c>
      <c r="K5479" s="34"/>
      <c r="L5479" s="34" t="s">
        <v>798</v>
      </c>
      <c r="M5479" s="5">
        <v>45201</v>
      </c>
      <c r="N5479" s="2" t="s">
        <v>1407</v>
      </c>
      <c r="O5479" s="5">
        <v>45239</v>
      </c>
      <c r="P5479" s="2"/>
      <c r="Q5479" s="2"/>
      <c r="R5479" s="1"/>
      <c r="S5479" s="45"/>
      <c r="T5479" s="31"/>
    </row>
    <row r="5480" spans="1:20" hidden="1" x14ac:dyDescent="0.25">
      <c r="A5480" s="57">
        <v>30441598</v>
      </c>
      <c r="B5480" s="58">
        <v>45202</v>
      </c>
      <c r="C5480" s="2" t="s">
        <v>1182</v>
      </c>
      <c r="D5480" s="59" t="s">
        <v>1053</v>
      </c>
      <c r="E5480" s="34" t="s">
        <v>80</v>
      </c>
      <c r="F5480" s="34">
        <v>133397</v>
      </c>
      <c r="G5480" s="1" t="s">
        <v>423</v>
      </c>
      <c r="H5480" s="46">
        <v>15989</v>
      </c>
      <c r="I5480" s="46">
        <v>654.03</v>
      </c>
      <c r="J5480" s="56">
        <v>739</v>
      </c>
      <c r="K5480" s="34"/>
      <c r="L5480" s="34" t="s">
        <v>61</v>
      </c>
      <c r="M5480" s="5">
        <v>45201</v>
      </c>
      <c r="N5480" s="2" t="s">
        <v>1407</v>
      </c>
      <c r="O5480" s="5" t="str">
        <f>VLOOKUP(F:F,[1]Notas!$A:$G,5,FALSE)</f>
        <v>20/10/2023</v>
      </c>
      <c r="P5480" s="2"/>
      <c r="Q5480" s="2"/>
      <c r="R5480" s="1"/>
      <c r="S5480" s="45"/>
      <c r="T5480" s="31"/>
    </row>
    <row r="5481" spans="1:20" hidden="1" x14ac:dyDescent="0.25">
      <c r="A5481" s="57">
        <v>30442498</v>
      </c>
      <c r="B5481" s="58">
        <v>45202</v>
      </c>
      <c r="C5481" s="2" t="s">
        <v>1182</v>
      </c>
      <c r="D5481" s="59" t="s">
        <v>1053</v>
      </c>
      <c r="E5481" s="34" t="s">
        <v>80</v>
      </c>
      <c r="F5481" s="34">
        <v>133398</v>
      </c>
      <c r="G5481" s="1" t="s">
        <v>423</v>
      </c>
      <c r="H5481" s="46">
        <v>14299</v>
      </c>
      <c r="I5481" s="46">
        <v>558.97</v>
      </c>
      <c r="J5481" s="56">
        <v>582</v>
      </c>
      <c r="K5481" s="34"/>
      <c r="L5481" s="34" t="s">
        <v>61</v>
      </c>
      <c r="M5481" s="5">
        <v>45201</v>
      </c>
      <c r="N5481" s="2" t="s">
        <v>1407</v>
      </c>
      <c r="O5481" s="5" t="str">
        <f>VLOOKUP(F:F,[1]Notas!$A:$G,5,FALSE)</f>
        <v>20/10/2023</v>
      </c>
      <c r="P5481" s="2"/>
      <c r="Q5481" s="2"/>
      <c r="R5481" s="1"/>
      <c r="S5481" s="45"/>
      <c r="T5481" s="31"/>
    </row>
    <row r="5482" spans="1:20" hidden="1" x14ac:dyDescent="0.25">
      <c r="A5482" s="57">
        <v>30529498</v>
      </c>
      <c r="B5482" s="58">
        <v>45202</v>
      </c>
      <c r="C5482" s="2" t="s">
        <v>1182</v>
      </c>
      <c r="D5482" s="59" t="s">
        <v>228</v>
      </c>
      <c r="E5482" s="34" t="s">
        <v>91</v>
      </c>
      <c r="F5482" s="34">
        <v>133399</v>
      </c>
      <c r="G5482" s="1" t="s">
        <v>426</v>
      </c>
      <c r="H5482" s="46">
        <v>8008.11</v>
      </c>
      <c r="I5482" s="46">
        <v>944.13</v>
      </c>
      <c r="J5482" s="56">
        <v>269</v>
      </c>
      <c r="K5482" s="34"/>
      <c r="L5482" s="34" t="s">
        <v>52</v>
      </c>
      <c r="M5482" s="5">
        <v>45201</v>
      </c>
      <c r="N5482" s="2" t="s">
        <v>1407</v>
      </c>
      <c r="O5482" s="5">
        <v>45215</v>
      </c>
      <c r="P5482" s="2"/>
      <c r="Q5482" s="2"/>
      <c r="R5482" s="1"/>
      <c r="S5482" s="45"/>
      <c r="T5482" s="31"/>
    </row>
    <row r="5483" spans="1:20" hidden="1" x14ac:dyDescent="0.25">
      <c r="A5483" s="57">
        <v>30536898</v>
      </c>
      <c r="B5483" s="58">
        <v>45202</v>
      </c>
      <c r="C5483" s="2" t="s">
        <v>1182</v>
      </c>
      <c r="D5483" s="59" t="s">
        <v>125</v>
      </c>
      <c r="E5483" s="34" t="s">
        <v>30</v>
      </c>
      <c r="F5483" s="34">
        <v>133400</v>
      </c>
      <c r="G5483" s="1" t="s">
        <v>425</v>
      </c>
      <c r="H5483" s="46">
        <v>16000</v>
      </c>
      <c r="I5483" s="86">
        <v>881.7</v>
      </c>
      <c r="J5483" s="56">
        <v>553</v>
      </c>
      <c r="K5483" s="34"/>
      <c r="L5483" s="34" t="s">
        <v>959</v>
      </c>
      <c r="M5483" s="5">
        <v>45201</v>
      </c>
      <c r="N5483" s="2" t="s">
        <v>1407</v>
      </c>
      <c r="O5483" s="5">
        <v>45218</v>
      </c>
      <c r="P5483" s="2"/>
      <c r="Q5483" s="2"/>
      <c r="R5483" s="1"/>
      <c r="S5483" s="45"/>
      <c r="T5483" s="31"/>
    </row>
    <row r="5484" spans="1:20" hidden="1" x14ac:dyDescent="0.25">
      <c r="A5484" s="57">
        <v>30418798</v>
      </c>
      <c r="B5484" s="58">
        <v>45202</v>
      </c>
      <c r="C5484" s="2" t="s">
        <v>1182</v>
      </c>
      <c r="D5484" s="59" t="s">
        <v>125</v>
      </c>
      <c r="E5484" s="34" t="s">
        <v>30</v>
      </c>
      <c r="F5484" s="34">
        <v>133401</v>
      </c>
      <c r="G5484" s="1" t="s">
        <v>425</v>
      </c>
      <c r="H5484" s="46">
        <v>13800</v>
      </c>
      <c r="I5484" s="86">
        <v>819.01</v>
      </c>
      <c r="J5484" s="56">
        <v>500</v>
      </c>
      <c r="K5484" s="34"/>
      <c r="L5484" s="34" t="s">
        <v>959</v>
      </c>
      <c r="M5484" s="5">
        <v>45201</v>
      </c>
      <c r="N5484" s="2" t="s">
        <v>1407</v>
      </c>
      <c r="O5484" s="5">
        <v>45218</v>
      </c>
      <c r="P5484" s="2"/>
      <c r="Q5484" s="2"/>
      <c r="R5484" s="1"/>
      <c r="S5484" s="45"/>
      <c r="T5484" s="31"/>
    </row>
    <row r="5485" spans="1:20" hidden="1" x14ac:dyDescent="0.25">
      <c r="A5485" s="57">
        <v>31108998</v>
      </c>
      <c r="B5485" s="58">
        <v>45202</v>
      </c>
      <c r="C5485" s="2" t="s">
        <v>1182</v>
      </c>
      <c r="D5485" s="59" t="s">
        <v>125</v>
      </c>
      <c r="E5485" s="34" t="s">
        <v>30</v>
      </c>
      <c r="F5485" s="34">
        <v>133402</v>
      </c>
      <c r="G5485" s="1" t="s">
        <v>425</v>
      </c>
      <c r="H5485" s="46">
        <v>13750.11</v>
      </c>
      <c r="I5485" s="86">
        <v>930.25</v>
      </c>
      <c r="J5485" s="56">
        <v>504</v>
      </c>
      <c r="K5485" s="34"/>
      <c r="L5485" s="34" t="s">
        <v>959</v>
      </c>
      <c r="M5485" s="5">
        <v>45201</v>
      </c>
      <c r="N5485" s="2" t="s">
        <v>1407</v>
      </c>
      <c r="O5485" s="5">
        <v>45218</v>
      </c>
      <c r="P5485" s="2"/>
      <c r="Q5485" s="2"/>
      <c r="R5485" s="1"/>
      <c r="S5485" s="45"/>
      <c r="T5485" s="31"/>
    </row>
    <row r="5486" spans="1:20" hidden="1" x14ac:dyDescent="0.25">
      <c r="A5486" s="57">
        <v>32167198</v>
      </c>
      <c r="B5486" s="58">
        <v>45202</v>
      </c>
      <c r="C5486" s="2" t="s">
        <v>1182</v>
      </c>
      <c r="D5486" s="59" t="s">
        <v>123</v>
      </c>
      <c r="E5486" s="34" t="s">
        <v>30</v>
      </c>
      <c r="F5486" s="34">
        <v>133403</v>
      </c>
      <c r="G5486" s="1" t="s">
        <v>425</v>
      </c>
      <c r="H5486" s="46">
        <v>13500</v>
      </c>
      <c r="I5486" s="86">
        <v>697.99</v>
      </c>
      <c r="J5486" s="56">
        <v>524</v>
      </c>
      <c r="K5486" s="34"/>
      <c r="L5486" s="34" t="s">
        <v>959</v>
      </c>
      <c r="M5486" s="5">
        <v>45201</v>
      </c>
      <c r="N5486" s="2" t="s">
        <v>1407</v>
      </c>
      <c r="O5486" s="5">
        <v>45217</v>
      </c>
      <c r="P5486" s="2"/>
      <c r="Q5486" s="2"/>
      <c r="R5486" s="1"/>
      <c r="S5486" s="45"/>
      <c r="T5486" s="31"/>
    </row>
    <row r="5487" spans="1:20" hidden="1" x14ac:dyDescent="0.25">
      <c r="A5487" s="57">
        <v>32251398</v>
      </c>
      <c r="B5487" s="58">
        <v>45203</v>
      </c>
      <c r="C5487" s="2" t="s">
        <v>1182</v>
      </c>
      <c r="D5487" s="59" t="s">
        <v>1423</v>
      </c>
      <c r="E5487" s="34" t="s">
        <v>6</v>
      </c>
      <c r="F5487" s="34">
        <v>133410</v>
      </c>
      <c r="G5487" s="1" t="s">
        <v>422</v>
      </c>
      <c r="H5487" s="46">
        <v>16739</v>
      </c>
      <c r="I5487" s="46">
        <v>585.87</v>
      </c>
      <c r="J5487" s="56">
        <v>585</v>
      </c>
      <c r="K5487" s="34"/>
      <c r="L5487" s="34" t="s">
        <v>655</v>
      </c>
      <c r="M5487" s="5">
        <v>45201</v>
      </c>
      <c r="N5487" s="2" t="s">
        <v>1407</v>
      </c>
      <c r="O5487" s="5" t="s">
        <v>1372</v>
      </c>
      <c r="P5487" s="2"/>
      <c r="Q5487" s="2"/>
      <c r="R5487" s="1"/>
      <c r="S5487" s="45"/>
      <c r="T5487" s="31"/>
    </row>
    <row r="5488" spans="1:20" hidden="1" x14ac:dyDescent="0.25">
      <c r="A5488" s="57">
        <v>30221698</v>
      </c>
      <c r="B5488" s="58">
        <v>45202</v>
      </c>
      <c r="C5488" s="2" t="s">
        <v>1182</v>
      </c>
      <c r="D5488" s="59" t="s">
        <v>123</v>
      </c>
      <c r="E5488" s="34" t="s">
        <v>30</v>
      </c>
      <c r="F5488" s="34">
        <v>133416</v>
      </c>
      <c r="G5488" s="1" t="s">
        <v>425</v>
      </c>
      <c r="H5488" s="46">
        <v>12623.04</v>
      </c>
      <c r="I5488" s="86">
        <v>714.83</v>
      </c>
      <c r="J5488" s="56">
        <v>462</v>
      </c>
      <c r="K5488" s="34"/>
      <c r="L5488" s="34" t="s">
        <v>959</v>
      </c>
      <c r="M5488" s="5">
        <v>45201</v>
      </c>
      <c r="N5488" s="2" t="s">
        <v>1407</v>
      </c>
      <c r="O5488" s="5">
        <v>45217</v>
      </c>
      <c r="P5488" s="2"/>
      <c r="Q5488" s="2"/>
      <c r="R5488" s="1"/>
      <c r="S5488" s="45"/>
      <c r="T5488" s="31"/>
    </row>
    <row r="5489" spans="1:20" hidden="1" x14ac:dyDescent="0.25">
      <c r="A5489" s="57">
        <v>30138098</v>
      </c>
      <c r="B5489" s="58">
        <v>45202</v>
      </c>
      <c r="C5489" s="2" t="s">
        <v>1182</v>
      </c>
      <c r="D5489" s="59" t="s">
        <v>124</v>
      </c>
      <c r="E5489" s="34" t="s">
        <v>30</v>
      </c>
      <c r="F5489" s="34">
        <v>133417</v>
      </c>
      <c r="G5489" s="1" t="s">
        <v>425</v>
      </c>
      <c r="H5489" s="46">
        <v>13149</v>
      </c>
      <c r="I5489" s="86">
        <v>714.83</v>
      </c>
      <c r="J5489" s="56">
        <v>495</v>
      </c>
      <c r="K5489" s="34"/>
      <c r="L5489" s="34" t="s">
        <v>959</v>
      </c>
      <c r="M5489" s="5">
        <v>45201</v>
      </c>
      <c r="N5489" s="2" t="s">
        <v>1407</v>
      </c>
      <c r="O5489" s="5">
        <v>45217</v>
      </c>
      <c r="P5489" s="2"/>
      <c r="Q5489" s="2"/>
      <c r="R5489" s="1"/>
      <c r="S5489" s="45"/>
      <c r="T5489" s="31"/>
    </row>
    <row r="5490" spans="1:20" hidden="1" x14ac:dyDescent="0.25">
      <c r="A5490" s="57">
        <v>30419998</v>
      </c>
      <c r="B5490" s="58">
        <v>45203</v>
      </c>
      <c r="C5490" s="2" t="s">
        <v>1182</v>
      </c>
      <c r="D5490" s="59" t="s">
        <v>913</v>
      </c>
      <c r="E5490" s="34" t="s">
        <v>80</v>
      </c>
      <c r="F5490" s="34">
        <v>133418</v>
      </c>
      <c r="G5490" s="1" t="s">
        <v>423</v>
      </c>
      <c r="H5490" s="46">
        <v>13149</v>
      </c>
      <c r="I5490" s="46">
        <v>534.03</v>
      </c>
      <c r="J5490" s="56">
        <v>495</v>
      </c>
      <c r="K5490" s="34"/>
      <c r="L5490" s="34" t="s">
        <v>799</v>
      </c>
      <c r="M5490" s="5">
        <v>45201</v>
      </c>
      <c r="N5490" s="2" t="s">
        <v>1407</v>
      </c>
      <c r="O5490" s="5"/>
      <c r="P5490" s="2"/>
      <c r="Q5490" s="2"/>
      <c r="R5490" s="1"/>
      <c r="S5490" s="45"/>
      <c r="T5490" s="31"/>
    </row>
    <row r="5491" spans="1:20" hidden="1" x14ac:dyDescent="0.25">
      <c r="A5491" s="57">
        <v>30190798</v>
      </c>
      <c r="B5491" s="58">
        <v>45203</v>
      </c>
      <c r="C5491" s="2" t="s">
        <v>1182</v>
      </c>
      <c r="D5491" s="59" t="s">
        <v>1425</v>
      </c>
      <c r="E5491" s="34" t="s">
        <v>25</v>
      </c>
      <c r="F5491" s="34">
        <v>133420</v>
      </c>
      <c r="G5491" s="1" t="s">
        <v>422</v>
      </c>
      <c r="H5491" s="46">
        <v>15522.21</v>
      </c>
      <c r="I5491" s="46">
        <v>279.39999999999998</v>
      </c>
      <c r="J5491" s="56">
        <v>597.41999999999996</v>
      </c>
      <c r="K5491" s="34"/>
      <c r="L5491" s="34" t="s">
        <v>1406</v>
      </c>
      <c r="M5491" s="5">
        <v>45201</v>
      </c>
      <c r="N5491" s="2" t="s">
        <v>1407</v>
      </c>
      <c r="O5491" s="5">
        <v>45205</v>
      </c>
      <c r="P5491" s="2"/>
      <c r="Q5491" s="2"/>
      <c r="R5491" s="1"/>
      <c r="S5491" s="45"/>
      <c r="T5491" s="31"/>
    </row>
    <row r="5492" spans="1:20" hidden="1" x14ac:dyDescent="0.25">
      <c r="A5492" s="57">
        <v>30817698</v>
      </c>
      <c r="B5492" s="58">
        <v>45209</v>
      </c>
      <c r="C5492" s="2" t="s">
        <v>1182</v>
      </c>
      <c r="D5492" s="59" t="s">
        <v>1398</v>
      </c>
      <c r="E5492" s="34" t="s">
        <v>25</v>
      </c>
      <c r="F5492" s="34">
        <v>133423</v>
      </c>
      <c r="G5492" s="1"/>
      <c r="H5492" s="46">
        <v>16825.62</v>
      </c>
      <c r="I5492" s="86" t="e">
        <v>#N/A</v>
      </c>
      <c r="J5492" s="56">
        <v>634</v>
      </c>
      <c r="K5492" s="34"/>
      <c r="L5492" s="34" t="s">
        <v>1501</v>
      </c>
      <c r="M5492" s="5">
        <v>45201</v>
      </c>
      <c r="N5492" s="2" t="s">
        <v>1407</v>
      </c>
      <c r="O5492" s="5"/>
      <c r="P5492" s="2"/>
      <c r="Q5492" s="2"/>
      <c r="R5492" s="1"/>
      <c r="S5492" s="45"/>
      <c r="T5492" s="31"/>
    </row>
    <row r="5493" spans="1:20" hidden="1" x14ac:dyDescent="0.25">
      <c r="A5493" s="57">
        <v>30190898</v>
      </c>
      <c r="B5493" s="58">
        <v>45202</v>
      </c>
      <c r="C5493" s="2" t="s">
        <v>1182</v>
      </c>
      <c r="D5493" s="59" t="s">
        <v>124</v>
      </c>
      <c r="E5493" s="34" t="s">
        <v>30</v>
      </c>
      <c r="F5493" s="34">
        <v>133424</v>
      </c>
      <c r="G5493" s="1" t="s">
        <v>425</v>
      </c>
      <c r="H5493" s="46">
        <v>12889</v>
      </c>
      <c r="I5493" s="86">
        <v>714.83</v>
      </c>
      <c r="J5493" s="56">
        <v>482</v>
      </c>
      <c r="K5493" s="34"/>
      <c r="L5493" s="34" t="s">
        <v>959</v>
      </c>
      <c r="M5493" s="5">
        <v>45201</v>
      </c>
      <c r="N5493" s="2" t="s">
        <v>1407</v>
      </c>
      <c r="O5493" s="5">
        <v>45219</v>
      </c>
      <c r="P5493" s="2"/>
      <c r="Q5493" s="2"/>
      <c r="R5493" s="1"/>
      <c r="S5493" s="45"/>
      <c r="T5493" s="31"/>
    </row>
    <row r="5494" spans="1:20" hidden="1" x14ac:dyDescent="0.25">
      <c r="A5494" s="57">
        <v>30407798</v>
      </c>
      <c r="B5494" s="58">
        <v>45202</v>
      </c>
      <c r="C5494" s="2" t="s">
        <v>1182</v>
      </c>
      <c r="D5494" s="59" t="s">
        <v>32</v>
      </c>
      <c r="E5494" s="34" t="s">
        <v>33</v>
      </c>
      <c r="F5494" s="34">
        <v>133426</v>
      </c>
      <c r="G5494" s="1" t="s">
        <v>425</v>
      </c>
      <c r="H5494" s="46">
        <v>30007.31</v>
      </c>
      <c r="I5494" s="46">
        <v>742.27</v>
      </c>
      <c r="J5494" s="56">
        <v>1215</v>
      </c>
      <c r="K5494" s="34"/>
      <c r="L5494" s="34" t="s">
        <v>510</v>
      </c>
      <c r="M5494" s="5">
        <v>45201</v>
      </c>
      <c r="N5494" s="2" t="s">
        <v>1407</v>
      </c>
      <c r="O5494" s="2">
        <v>45217</v>
      </c>
      <c r="P5494" s="2"/>
      <c r="Q5494" s="2"/>
      <c r="R5494" s="1"/>
      <c r="S5494" s="45"/>
      <c r="T5494" s="31"/>
    </row>
    <row r="5495" spans="1:20" hidden="1" x14ac:dyDescent="0.25">
      <c r="A5495" s="57">
        <v>30231998</v>
      </c>
      <c r="B5495" s="58">
        <v>45202</v>
      </c>
      <c r="C5495" s="2" t="s">
        <v>1182</v>
      </c>
      <c r="D5495" s="59" t="s">
        <v>1448</v>
      </c>
      <c r="E5495" s="34" t="s">
        <v>80</v>
      </c>
      <c r="F5495" s="34">
        <v>133430</v>
      </c>
      <c r="G5495" s="1" t="s">
        <v>423</v>
      </c>
      <c r="H5495" s="46">
        <v>12983</v>
      </c>
      <c r="I5495" s="46">
        <v>812.7</v>
      </c>
      <c r="J5495" s="56">
        <v>492</v>
      </c>
      <c r="K5495" s="34"/>
      <c r="L5495" s="34" t="s">
        <v>61</v>
      </c>
      <c r="M5495" s="5">
        <v>45201</v>
      </c>
      <c r="N5495" s="2" t="s">
        <v>1407</v>
      </c>
      <c r="O5495" s="5" t="str">
        <f>VLOOKUP(F:F,[1]Notas!$A:$G,5,FALSE)</f>
        <v>20/10/2023</v>
      </c>
      <c r="P5495" s="2"/>
      <c r="Q5495" s="2"/>
      <c r="R5495" s="1"/>
      <c r="S5495" s="45"/>
      <c r="T5495" s="31"/>
    </row>
    <row r="5496" spans="1:20" hidden="1" x14ac:dyDescent="0.25">
      <c r="A5496" s="57">
        <v>30206798</v>
      </c>
      <c r="B5496" s="58">
        <v>45202</v>
      </c>
      <c r="C5496" s="2" t="s">
        <v>1182</v>
      </c>
      <c r="D5496" s="59" t="s">
        <v>1441</v>
      </c>
      <c r="E5496" s="34" t="s">
        <v>28</v>
      </c>
      <c r="F5496" s="34">
        <v>133431</v>
      </c>
      <c r="G5496" s="1" t="s">
        <v>425</v>
      </c>
      <c r="H5496" s="46">
        <v>13149</v>
      </c>
      <c r="I5496" s="86">
        <v>836.61</v>
      </c>
      <c r="J5496" s="56">
        <v>495</v>
      </c>
      <c r="K5496" s="34"/>
      <c r="L5496" s="34" t="s">
        <v>959</v>
      </c>
      <c r="M5496" s="5">
        <v>45201</v>
      </c>
      <c r="N5496" s="2" t="s">
        <v>1407</v>
      </c>
      <c r="O5496" s="5">
        <v>45219</v>
      </c>
      <c r="P5496" s="2"/>
      <c r="Q5496" s="2"/>
      <c r="R5496" s="1"/>
      <c r="S5496" s="45"/>
      <c r="T5496" s="31"/>
    </row>
    <row r="5497" spans="1:20" hidden="1" x14ac:dyDescent="0.25">
      <c r="A5497" s="57">
        <v>30184298</v>
      </c>
      <c r="B5497" s="58">
        <v>45202</v>
      </c>
      <c r="C5497" s="2" t="s">
        <v>1182</v>
      </c>
      <c r="D5497" s="59" t="s">
        <v>46</v>
      </c>
      <c r="E5497" s="34" t="s">
        <v>26</v>
      </c>
      <c r="F5497" s="34">
        <v>133432</v>
      </c>
      <c r="G5497" s="1" t="s">
        <v>424</v>
      </c>
      <c r="H5497" s="46">
        <v>13420.77</v>
      </c>
      <c r="I5497" s="86">
        <v>939.28</v>
      </c>
      <c r="J5497" s="56">
        <v>494</v>
      </c>
      <c r="K5497" s="34"/>
      <c r="L5497" s="34" t="s">
        <v>959</v>
      </c>
      <c r="M5497" s="5">
        <v>45201</v>
      </c>
      <c r="N5497" s="2" t="s">
        <v>1407</v>
      </c>
      <c r="O5497" s="5">
        <v>45222</v>
      </c>
      <c r="P5497" s="2"/>
      <c r="Q5497" s="2"/>
      <c r="R5497" s="1"/>
      <c r="S5497" s="45"/>
      <c r="T5497" s="31"/>
    </row>
    <row r="5498" spans="1:20" hidden="1" x14ac:dyDescent="0.25">
      <c r="A5498" s="57">
        <v>30315798</v>
      </c>
      <c r="B5498" s="58">
        <v>45202</v>
      </c>
      <c r="C5498" s="2" t="s">
        <v>1182</v>
      </c>
      <c r="D5498" s="59" t="s">
        <v>125</v>
      </c>
      <c r="E5498" s="34" t="s">
        <v>30</v>
      </c>
      <c r="F5498" s="34">
        <v>133434</v>
      </c>
      <c r="G5498" s="1" t="s">
        <v>425</v>
      </c>
      <c r="H5498" s="46">
        <v>13035</v>
      </c>
      <c r="I5498" s="86">
        <v>820.56</v>
      </c>
      <c r="J5498" s="56">
        <v>399</v>
      </c>
      <c r="K5498" s="34"/>
      <c r="L5498" s="34" t="s">
        <v>959</v>
      </c>
      <c r="M5498" s="5">
        <v>45201</v>
      </c>
      <c r="N5498" s="2" t="s">
        <v>1407</v>
      </c>
      <c r="O5498" s="5">
        <v>45218</v>
      </c>
      <c r="P5498" s="2"/>
      <c r="Q5498" s="2"/>
      <c r="R5498" s="1"/>
      <c r="S5498" s="45"/>
      <c r="T5498" s="31"/>
    </row>
    <row r="5499" spans="1:20" hidden="1" x14ac:dyDescent="0.25">
      <c r="A5499" s="57">
        <v>30533998</v>
      </c>
      <c r="B5499" s="58">
        <v>45202</v>
      </c>
      <c r="C5499" s="2" t="s">
        <v>1182</v>
      </c>
      <c r="D5499" s="59" t="s">
        <v>124</v>
      </c>
      <c r="E5499" s="34" t="s">
        <v>30</v>
      </c>
      <c r="F5499" s="34">
        <v>133435</v>
      </c>
      <c r="G5499" s="1" t="s">
        <v>425</v>
      </c>
      <c r="H5499" s="46">
        <v>13149</v>
      </c>
      <c r="I5499" s="86">
        <v>718.44</v>
      </c>
      <c r="J5499" s="56">
        <v>495</v>
      </c>
      <c r="K5499" s="34"/>
      <c r="L5499" s="34" t="s">
        <v>959</v>
      </c>
      <c r="M5499" s="5">
        <v>45201</v>
      </c>
      <c r="N5499" s="2" t="s">
        <v>1407</v>
      </c>
      <c r="O5499" s="5">
        <v>45217</v>
      </c>
      <c r="P5499" s="2"/>
      <c r="Q5499" s="2"/>
      <c r="R5499" s="1"/>
      <c r="S5499" s="45"/>
      <c r="T5499" s="31"/>
    </row>
    <row r="5500" spans="1:20" hidden="1" x14ac:dyDescent="0.25">
      <c r="A5500" s="57">
        <v>31899098</v>
      </c>
      <c r="B5500" s="58">
        <v>45202</v>
      </c>
      <c r="C5500" s="2" t="s">
        <v>1182</v>
      </c>
      <c r="D5500" s="59" t="s">
        <v>123</v>
      </c>
      <c r="E5500" s="34" t="s">
        <v>30</v>
      </c>
      <c r="F5500" s="34">
        <v>133436</v>
      </c>
      <c r="G5500" s="1" t="s">
        <v>425</v>
      </c>
      <c r="H5500" s="46">
        <v>12623.04</v>
      </c>
      <c r="I5500" s="86">
        <v>697.55</v>
      </c>
      <c r="J5500" s="56">
        <v>463</v>
      </c>
      <c r="K5500" s="34"/>
      <c r="L5500" s="34" t="s">
        <v>959</v>
      </c>
      <c r="M5500" s="5">
        <v>45201</v>
      </c>
      <c r="N5500" s="2" t="s">
        <v>1407</v>
      </c>
      <c r="O5500" s="5">
        <v>45217</v>
      </c>
      <c r="P5500" s="2"/>
      <c r="Q5500" s="2"/>
      <c r="R5500" s="1"/>
      <c r="S5500" s="45"/>
      <c r="T5500" s="31"/>
    </row>
    <row r="5501" spans="1:20" hidden="1" x14ac:dyDescent="0.25">
      <c r="A5501" s="57">
        <v>30964898</v>
      </c>
      <c r="B5501" s="58">
        <v>45202</v>
      </c>
      <c r="C5501" s="2" t="s">
        <v>1182</v>
      </c>
      <c r="D5501" s="59" t="s">
        <v>504</v>
      </c>
      <c r="E5501" s="34" t="s">
        <v>94</v>
      </c>
      <c r="F5501" s="34">
        <v>133437</v>
      </c>
      <c r="G5501" s="1" t="s">
        <v>426</v>
      </c>
      <c r="H5501" s="46">
        <v>13318</v>
      </c>
      <c r="I5501" s="46">
        <v>595.01</v>
      </c>
      <c r="J5501" s="56">
        <v>470</v>
      </c>
      <c r="K5501" s="34"/>
      <c r="L5501" s="34" t="s">
        <v>52</v>
      </c>
      <c r="M5501" s="5">
        <v>45201</v>
      </c>
      <c r="N5501" s="2" t="s">
        <v>1407</v>
      </c>
      <c r="O5501" s="5">
        <v>45217</v>
      </c>
      <c r="P5501" s="2"/>
      <c r="Q5501" s="2"/>
      <c r="R5501" s="1"/>
      <c r="S5501" s="45"/>
      <c r="T5501" s="31"/>
    </row>
    <row r="5502" spans="1:20" hidden="1" x14ac:dyDescent="0.25">
      <c r="A5502" s="57">
        <v>30139798</v>
      </c>
      <c r="B5502" s="58">
        <v>45202</v>
      </c>
      <c r="C5502" s="2" t="s">
        <v>1182</v>
      </c>
      <c r="D5502" s="59" t="s">
        <v>1431</v>
      </c>
      <c r="E5502" s="34" t="s">
        <v>5</v>
      </c>
      <c r="F5502" s="34">
        <v>133465</v>
      </c>
      <c r="G5502" s="1" t="s">
        <v>422</v>
      </c>
      <c r="H5502" s="46">
        <v>14809</v>
      </c>
      <c r="I5502" s="46">
        <v>342.36</v>
      </c>
      <c r="J5502" s="56">
        <v>535</v>
      </c>
      <c r="K5502" s="34"/>
      <c r="L5502" s="34" t="s">
        <v>659</v>
      </c>
      <c r="M5502" s="5">
        <v>45202</v>
      </c>
      <c r="N5502" s="2" t="s">
        <v>1407</v>
      </c>
      <c r="O5502" s="5">
        <v>45208</v>
      </c>
      <c r="P5502" s="2"/>
      <c r="Q5502" s="2"/>
      <c r="R5502" s="1"/>
      <c r="S5502" s="45"/>
      <c r="T5502" s="31"/>
    </row>
    <row r="5503" spans="1:20" hidden="1" x14ac:dyDescent="0.25">
      <c r="A5503" s="57">
        <v>32098298</v>
      </c>
      <c r="B5503" s="58">
        <v>45202</v>
      </c>
      <c r="C5503" s="2" t="s">
        <v>1182</v>
      </c>
      <c r="D5503" s="59" t="s">
        <v>1431</v>
      </c>
      <c r="E5503" s="34" t="s">
        <v>5</v>
      </c>
      <c r="F5503" s="34">
        <v>133466</v>
      </c>
      <c r="G5503" s="1" t="s">
        <v>422</v>
      </c>
      <c r="H5503" s="46">
        <v>10200</v>
      </c>
      <c r="I5503" s="46">
        <v>493.03</v>
      </c>
      <c r="J5503" s="56">
        <v>366</v>
      </c>
      <c r="K5503" s="34"/>
      <c r="L5503" s="34" t="s">
        <v>659</v>
      </c>
      <c r="M5503" s="5">
        <v>45202</v>
      </c>
      <c r="N5503" s="2" t="s">
        <v>1407</v>
      </c>
      <c r="O5503" s="5">
        <v>45212</v>
      </c>
      <c r="P5503" s="2"/>
      <c r="Q5503" s="2"/>
      <c r="R5503" s="1"/>
      <c r="S5503" s="45"/>
      <c r="T5503" s="31"/>
    </row>
    <row r="5504" spans="1:20" hidden="1" x14ac:dyDescent="0.25">
      <c r="A5504" s="57">
        <v>30376698</v>
      </c>
      <c r="B5504" s="58">
        <v>45202</v>
      </c>
      <c r="C5504" s="2" t="s">
        <v>1182</v>
      </c>
      <c r="D5504" s="59" t="s">
        <v>636</v>
      </c>
      <c r="E5504" s="34" t="s">
        <v>5</v>
      </c>
      <c r="F5504" s="34">
        <v>133467</v>
      </c>
      <c r="G5504" s="1" t="s">
        <v>422</v>
      </c>
      <c r="H5504" s="46">
        <v>15006.06</v>
      </c>
      <c r="I5504" s="46">
        <v>396.18</v>
      </c>
      <c r="J5504" s="56">
        <v>503</v>
      </c>
      <c r="K5504" s="34"/>
      <c r="L5504" s="34" t="s">
        <v>659</v>
      </c>
      <c r="M5504" s="5">
        <v>45202</v>
      </c>
      <c r="N5504" s="2" t="s">
        <v>1407</v>
      </c>
      <c r="O5504" s="5">
        <v>45209</v>
      </c>
      <c r="P5504" s="2"/>
      <c r="Q5504" s="2"/>
      <c r="R5504" s="1"/>
      <c r="S5504" s="45"/>
      <c r="T5504" s="31"/>
    </row>
    <row r="5505" spans="1:20" hidden="1" x14ac:dyDescent="0.25">
      <c r="A5505" s="57">
        <v>30434998</v>
      </c>
      <c r="B5505" s="58">
        <v>45202</v>
      </c>
      <c r="C5505" s="2" t="s">
        <v>1182</v>
      </c>
      <c r="D5505" s="59" t="s">
        <v>723</v>
      </c>
      <c r="E5505" s="34" t="s">
        <v>5</v>
      </c>
      <c r="F5505" s="34">
        <v>133468</v>
      </c>
      <c r="G5505" s="1" t="s">
        <v>422</v>
      </c>
      <c r="H5505" s="46">
        <v>11679</v>
      </c>
      <c r="I5505" s="46">
        <v>254.8</v>
      </c>
      <c r="J5505" s="56">
        <v>433</v>
      </c>
      <c r="K5505" s="34"/>
      <c r="L5505" s="34" t="s">
        <v>659</v>
      </c>
      <c r="M5505" s="5">
        <v>45202</v>
      </c>
      <c r="N5505" s="2" t="s">
        <v>1407</v>
      </c>
      <c r="O5505" s="5">
        <v>45205</v>
      </c>
      <c r="P5505" s="2"/>
      <c r="Q5505" s="2"/>
      <c r="R5505" s="1"/>
      <c r="S5505" s="45"/>
      <c r="T5505" s="31"/>
    </row>
    <row r="5506" spans="1:20" hidden="1" x14ac:dyDescent="0.25">
      <c r="A5506" s="57">
        <v>30401498</v>
      </c>
      <c r="B5506" s="58">
        <v>45202</v>
      </c>
      <c r="C5506" s="2" t="s">
        <v>1182</v>
      </c>
      <c r="D5506" s="59" t="s">
        <v>744</v>
      </c>
      <c r="E5506" s="34" t="s">
        <v>5</v>
      </c>
      <c r="F5506" s="34">
        <v>133469</v>
      </c>
      <c r="G5506" s="1" t="s">
        <v>422</v>
      </c>
      <c r="H5506" s="46">
        <v>7649</v>
      </c>
      <c r="I5506" s="46">
        <v>265.13</v>
      </c>
      <c r="J5506" s="56">
        <v>268</v>
      </c>
      <c r="K5506" s="34"/>
      <c r="L5506" s="34" t="s">
        <v>659</v>
      </c>
      <c r="M5506" s="5">
        <v>45202</v>
      </c>
      <c r="N5506" s="2" t="s">
        <v>1407</v>
      </c>
      <c r="O5506" s="5">
        <v>45209</v>
      </c>
      <c r="P5506" s="2"/>
      <c r="Q5506" s="2"/>
      <c r="R5506" s="1"/>
      <c r="S5506" s="45"/>
      <c r="T5506" s="31"/>
    </row>
    <row r="5507" spans="1:20" hidden="1" x14ac:dyDescent="0.25">
      <c r="A5507" s="57">
        <v>30442598</v>
      </c>
      <c r="B5507" s="58">
        <v>45202</v>
      </c>
      <c r="C5507" s="2" t="s">
        <v>1182</v>
      </c>
      <c r="D5507" s="59" t="s">
        <v>82</v>
      </c>
      <c r="E5507" s="34" t="s">
        <v>5</v>
      </c>
      <c r="F5507" s="34">
        <v>133470</v>
      </c>
      <c r="G5507" s="1" t="s">
        <v>422</v>
      </c>
      <c r="H5507" s="46">
        <v>8089</v>
      </c>
      <c r="I5507" s="46">
        <v>314.8</v>
      </c>
      <c r="J5507" s="56">
        <v>269</v>
      </c>
      <c r="K5507" s="34"/>
      <c r="L5507" s="34" t="s">
        <v>659</v>
      </c>
      <c r="M5507" s="5">
        <v>45202</v>
      </c>
      <c r="N5507" s="2" t="s">
        <v>1407</v>
      </c>
      <c r="O5507" s="5">
        <v>45209</v>
      </c>
      <c r="P5507" s="2"/>
      <c r="Q5507" s="2"/>
      <c r="R5507" s="1"/>
      <c r="S5507" s="45"/>
      <c r="T5507" s="31"/>
    </row>
    <row r="5508" spans="1:20" hidden="1" x14ac:dyDescent="0.25">
      <c r="A5508" s="57">
        <v>32403898</v>
      </c>
      <c r="B5508" s="58">
        <v>45202</v>
      </c>
      <c r="C5508" s="2" t="s">
        <v>1182</v>
      </c>
      <c r="D5508" s="59" t="s">
        <v>150</v>
      </c>
      <c r="E5508" s="34" t="s">
        <v>5</v>
      </c>
      <c r="F5508" s="34">
        <v>133471</v>
      </c>
      <c r="G5508" s="1" t="s">
        <v>422</v>
      </c>
      <c r="H5508" s="46">
        <v>9399</v>
      </c>
      <c r="I5508" s="46">
        <v>231.9</v>
      </c>
      <c r="J5508" s="56">
        <v>335</v>
      </c>
      <c r="K5508" s="34"/>
      <c r="L5508" s="34" t="s">
        <v>659</v>
      </c>
      <c r="M5508" s="5">
        <v>45202</v>
      </c>
      <c r="N5508" s="2" t="s">
        <v>1407</v>
      </c>
      <c r="O5508" s="5">
        <v>45209</v>
      </c>
      <c r="P5508" s="2"/>
      <c r="Q5508" s="2"/>
      <c r="R5508" s="1"/>
      <c r="S5508" s="45"/>
      <c r="T5508" s="31"/>
    </row>
    <row r="5509" spans="1:20" hidden="1" x14ac:dyDescent="0.25">
      <c r="A5509" s="57">
        <v>32658798</v>
      </c>
      <c r="B5509" s="58">
        <v>45202</v>
      </c>
      <c r="C5509" s="2" t="s">
        <v>1182</v>
      </c>
      <c r="D5509" s="59" t="s">
        <v>187</v>
      </c>
      <c r="E5509" s="34" t="s">
        <v>5</v>
      </c>
      <c r="F5509" s="34">
        <v>133472</v>
      </c>
      <c r="G5509" s="1" t="s">
        <v>422</v>
      </c>
      <c r="H5509" s="46">
        <v>7079</v>
      </c>
      <c r="I5509" s="46">
        <v>188.64</v>
      </c>
      <c r="J5509" s="56">
        <v>235</v>
      </c>
      <c r="K5509" s="34"/>
      <c r="L5509" s="34" t="s">
        <v>659</v>
      </c>
      <c r="M5509" s="5">
        <v>45202</v>
      </c>
      <c r="N5509" s="2" t="s">
        <v>1407</v>
      </c>
      <c r="O5509" s="5">
        <v>45209</v>
      </c>
      <c r="P5509" s="2"/>
      <c r="Q5509" s="2"/>
      <c r="R5509" s="1"/>
      <c r="S5509" s="45"/>
      <c r="T5509" s="31"/>
    </row>
    <row r="5510" spans="1:20" hidden="1" x14ac:dyDescent="0.25">
      <c r="A5510" s="57">
        <v>30233498</v>
      </c>
      <c r="B5510" s="58">
        <v>45202</v>
      </c>
      <c r="C5510" s="2" t="s">
        <v>1182</v>
      </c>
      <c r="D5510" s="59" t="s">
        <v>1432</v>
      </c>
      <c r="E5510" s="34" t="s">
        <v>5</v>
      </c>
      <c r="F5510" s="34">
        <v>133473</v>
      </c>
      <c r="G5510" s="1" t="s">
        <v>422</v>
      </c>
      <c r="H5510" s="46">
        <v>5629</v>
      </c>
      <c r="I5510" s="46">
        <v>232.95</v>
      </c>
      <c r="J5510" s="56">
        <v>201</v>
      </c>
      <c r="K5510" s="34"/>
      <c r="L5510" s="34" t="s">
        <v>659</v>
      </c>
      <c r="M5510" s="5">
        <v>45202</v>
      </c>
      <c r="N5510" s="2" t="s">
        <v>1407</v>
      </c>
      <c r="O5510" s="5">
        <v>45209</v>
      </c>
      <c r="P5510" s="2"/>
      <c r="Q5510" s="2"/>
      <c r="R5510" s="1"/>
      <c r="S5510" s="45"/>
      <c r="T5510" s="31"/>
    </row>
    <row r="5511" spans="1:20" hidden="1" x14ac:dyDescent="0.25">
      <c r="A5511" s="57">
        <v>32122098</v>
      </c>
      <c r="B5511" s="58">
        <v>45202</v>
      </c>
      <c r="C5511" s="2" t="s">
        <v>1182</v>
      </c>
      <c r="D5511" s="59" t="s">
        <v>4</v>
      </c>
      <c r="E5511" s="34" t="s">
        <v>5</v>
      </c>
      <c r="F5511" s="34">
        <v>133474</v>
      </c>
      <c r="G5511" s="1" t="s">
        <v>422</v>
      </c>
      <c r="H5511" s="46">
        <v>7125.13</v>
      </c>
      <c r="I5511" s="46">
        <v>256.91000000000003</v>
      </c>
      <c r="J5511" s="56">
        <v>235</v>
      </c>
      <c r="K5511" s="34"/>
      <c r="L5511" s="34" t="s">
        <v>659</v>
      </c>
      <c r="M5511" s="5">
        <v>45202</v>
      </c>
      <c r="N5511" s="2" t="s">
        <v>1407</v>
      </c>
      <c r="O5511" s="5">
        <v>45208</v>
      </c>
      <c r="P5511" s="2"/>
      <c r="Q5511" s="2"/>
      <c r="R5511" s="1"/>
      <c r="S5511" s="45"/>
      <c r="T5511" s="31"/>
    </row>
    <row r="5512" spans="1:20" hidden="1" x14ac:dyDescent="0.25">
      <c r="A5512" s="57">
        <v>30360398</v>
      </c>
      <c r="B5512" s="58">
        <v>45202</v>
      </c>
      <c r="C5512" s="2" t="s">
        <v>1182</v>
      </c>
      <c r="D5512" s="59" t="s">
        <v>397</v>
      </c>
      <c r="E5512" s="34" t="s">
        <v>33</v>
      </c>
      <c r="F5512" s="34">
        <v>133491</v>
      </c>
      <c r="G5512" s="1" t="s">
        <v>425</v>
      </c>
      <c r="H5512" s="46">
        <v>15109</v>
      </c>
      <c r="I5512" s="46">
        <v>348.92</v>
      </c>
      <c r="J5512" s="56">
        <v>568</v>
      </c>
      <c r="K5512" s="34"/>
      <c r="L5512" s="34" t="s">
        <v>510</v>
      </c>
      <c r="M5512" s="5">
        <v>45202</v>
      </c>
      <c r="N5512" s="2" t="s">
        <v>1407</v>
      </c>
      <c r="O5512" s="2">
        <v>45217</v>
      </c>
      <c r="P5512" s="2"/>
      <c r="Q5512" s="2"/>
      <c r="R5512" s="1"/>
      <c r="S5512" s="45"/>
      <c r="T5512" s="31"/>
    </row>
    <row r="5513" spans="1:20" hidden="1" x14ac:dyDescent="0.25">
      <c r="A5513" s="57">
        <v>31484598</v>
      </c>
      <c r="B5513" s="58">
        <v>45202</v>
      </c>
      <c r="C5513" s="2" t="s">
        <v>1182</v>
      </c>
      <c r="D5513" s="59" t="s">
        <v>1449</v>
      </c>
      <c r="E5513" s="34" t="s">
        <v>66</v>
      </c>
      <c r="F5513" s="34">
        <v>133492</v>
      </c>
      <c r="G5513" s="1" t="s">
        <v>423</v>
      </c>
      <c r="H5513" s="46">
        <v>13149</v>
      </c>
      <c r="I5513" s="46">
        <v>1436.67</v>
      </c>
      <c r="J5513" s="56">
        <v>495</v>
      </c>
      <c r="K5513" s="34"/>
      <c r="L5513" s="34" t="s">
        <v>61</v>
      </c>
      <c r="M5513" s="5">
        <v>45202</v>
      </c>
      <c r="N5513" s="2" t="s">
        <v>1407</v>
      </c>
      <c r="O5513" s="5" t="str">
        <f>VLOOKUP(F:F,[1]Notas!$A:$G,5,FALSE)</f>
        <v>30/10/2023</v>
      </c>
      <c r="P5513" s="2"/>
      <c r="Q5513" s="2"/>
      <c r="R5513" s="1"/>
      <c r="S5513" s="45"/>
      <c r="T5513" s="31"/>
    </row>
    <row r="5514" spans="1:20" hidden="1" x14ac:dyDescent="0.25">
      <c r="A5514" s="57">
        <v>32126398</v>
      </c>
      <c r="B5514" s="58">
        <v>45203</v>
      </c>
      <c r="C5514" s="2" t="s">
        <v>1182</v>
      </c>
      <c r="D5514" s="59" t="s">
        <v>1415</v>
      </c>
      <c r="E5514" s="34" t="s">
        <v>6</v>
      </c>
      <c r="F5514" s="34">
        <v>133493</v>
      </c>
      <c r="G5514" s="1" t="s">
        <v>422</v>
      </c>
      <c r="H5514" s="46">
        <v>12059</v>
      </c>
      <c r="I5514" s="46">
        <v>422.07</v>
      </c>
      <c r="J5514" s="56">
        <v>450.53</v>
      </c>
      <c r="K5514" s="34"/>
      <c r="L5514" s="34" t="s">
        <v>655</v>
      </c>
      <c r="M5514" s="5">
        <v>45202</v>
      </c>
      <c r="N5514" s="2" t="s">
        <v>1407</v>
      </c>
      <c r="O5514" s="5" t="s">
        <v>1372</v>
      </c>
      <c r="P5514" s="2"/>
      <c r="Q5514" s="2"/>
      <c r="R5514" s="1"/>
      <c r="S5514" s="45"/>
      <c r="T5514" s="31"/>
    </row>
    <row r="5515" spans="1:20" hidden="1" x14ac:dyDescent="0.25">
      <c r="A5515" s="57">
        <v>30405998</v>
      </c>
      <c r="B5515" s="58">
        <v>45202</v>
      </c>
      <c r="C5515" s="2" t="s">
        <v>1182</v>
      </c>
      <c r="D5515" s="59" t="s">
        <v>807</v>
      </c>
      <c r="E5515" s="34" t="s">
        <v>143</v>
      </c>
      <c r="F5515" s="34">
        <v>133494</v>
      </c>
      <c r="G5515" s="1" t="s">
        <v>424</v>
      </c>
      <c r="H5515" s="46">
        <v>14571</v>
      </c>
      <c r="I5515" s="86">
        <v>945.92</v>
      </c>
      <c r="J5515" s="56">
        <v>494</v>
      </c>
      <c r="K5515" s="34"/>
      <c r="L5515" s="34" t="s">
        <v>959</v>
      </c>
      <c r="M5515" s="5">
        <v>45202</v>
      </c>
      <c r="N5515" s="2" t="s">
        <v>1407</v>
      </c>
      <c r="O5515" s="5">
        <v>45222</v>
      </c>
      <c r="P5515" s="2"/>
      <c r="Q5515" s="2"/>
      <c r="R5515" s="1"/>
      <c r="S5515" s="45"/>
      <c r="T5515" s="31"/>
    </row>
    <row r="5516" spans="1:20" hidden="1" x14ac:dyDescent="0.25">
      <c r="A5516" s="57">
        <v>30430198</v>
      </c>
      <c r="B5516" s="58">
        <v>45203</v>
      </c>
      <c r="C5516" s="2" t="s">
        <v>1182</v>
      </c>
      <c r="D5516" s="59" t="s">
        <v>1345</v>
      </c>
      <c r="E5516" s="34" t="s">
        <v>6</v>
      </c>
      <c r="F5516" s="34">
        <v>133495</v>
      </c>
      <c r="G5516" s="1" t="s">
        <v>422</v>
      </c>
      <c r="H5516" s="46">
        <v>11579</v>
      </c>
      <c r="I5516" s="46">
        <v>405.27</v>
      </c>
      <c r="J5516" s="56">
        <v>399</v>
      </c>
      <c r="K5516" s="34"/>
      <c r="L5516" s="34" t="s">
        <v>655</v>
      </c>
      <c r="M5516" s="5">
        <v>45202</v>
      </c>
      <c r="N5516" s="2" t="s">
        <v>1407</v>
      </c>
      <c r="O5516" s="5" t="s">
        <v>1372</v>
      </c>
      <c r="P5516" s="2"/>
      <c r="Q5516" s="2"/>
      <c r="R5516" s="1"/>
      <c r="S5516" s="45"/>
      <c r="T5516" s="31"/>
    </row>
    <row r="5517" spans="1:20" hidden="1" x14ac:dyDescent="0.25">
      <c r="A5517" s="57">
        <v>32308498</v>
      </c>
      <c r="B5517" s="58">
        <v>45203</v>
      </c>
      <c r="C5517" s="2" t="s">
        <v>1182</v>
      </c>
      <c r="D5517" s="59" t="s">
        <v>1419</v>
      </c>
      <c r="E5517" s="34" t="s">
        <v>6</v>
      </c>
      <c r="F5517" s="34">
        <v>133496</v>
      </c>
      <c r="G5517" s="1" t="s">
        <v>422</v>
      </c>
      <c r="H5517" s="46">
        <v>7500</v>
      </c>
      <c r="I5517" s="46">
        <v>350</v>
      </c>
      <c r="J5517" s="56">
        <v>266</v>
      </c>
      <c r="K5517" s="34"/>
      <c r="L5517" s="34" t="s">
        <v>655</v>
      </c>
      <c r="M5517" s="5">
        <v>45202</v>
      </c>
      <c r="N5517" s="2" t="s">
        <v>1407</v>
      </c>
      <c r="O5517" s="5" t="s">
        <v>1372</v>
      </c>
      <c r="P5517" s="2"/>
      <c r="Q5517" s="2"/>
      <c r="R5517" s="1"/>
      <c r="S5517" s="45"/>
      <c r="T5517" s="31"/>
    </row>
    <row r="5518" spans="1:20" hidden="1" x14ac:dyDescent="0.25">
      <c r="A5518" s="57">
        <v>31920798</v>
      </c>
      <c r="B5518" s="58">
        <v>45202</v>
      </c>
      <c r="C5518" s="2" t="s">
        <v>1182</v>
      </c>
      <c r="D5518" s="59" t="s">
        <v>787</v>
      </c>
      <c r="E5518" s="34" t="s">
        <v>33</v>
      </c>
      <c r="F5518" s="34">
        <v>133498</v>
      </c>
      <c r="G5518" s="1" t="s">
        <v>425</v>
      </c>
      <c r="H5518" s="46">
        <v>6529</v>
      </c>
      <c r="I5518" s="46">
        <v>299.26</v>
      </c>
      <c r="J5518" s="56">
        <v>229</v>
      </c>
      <c r="K5518" s="34"/>
      <c r="L5518" s="34" t="s">
        <v>510</v>
      </c>
      <c r="M5518" s="5">
        <v>45202</v>
      </c>
      <c r="N5518" s="2" t="s">
        <v>1407</v>
      </c>
      <c r="O5518" s="2">
        <v>45216</v>
      </c>
      <c r="P5518" s="2"/>
      <c r="Q5518" s="2"/>
      <c r="R5518" s="1"/>
      <c r="S5518" s="45"/>
      <c r="T5518" s="31"/>
    </row>
    <row r="5519" spans="1:20" hidden="1" x14ac:dyDescent="0.25">
      <c r="A5519" s="57">
        <v>32515898</v>
      </c>
      <c r="B5519" s="58">
        <v>45203</v>
      </c>
      <c r="C5519" s="2" t="s">
        <v>1182</v>
      </c>
      <c r="D5519" s="59" t="s">
        <v>1412</v>
      </c>
      <c r="E5519" s="34" t="s">
        <v>66</v>
      </c>
      <c r="F5519" s="34">
        <v>133499</v>
      </c>
      <c r="G5519" s="1" t="s">
        <v>423</v>
      </c>
      <c r="H5519" s="46">
        <v>9329</v>
      </c>
      <c r="I5519" s="46">
        <v>879.5</v>
      </c>
      <c r="J5519" s="56">
        <v>326</v>
      </c>
      <c r="K5519" s="34"/>
      <c r="L5519" s="34" t="s">
        <v>61</v>
      </c>
      <c r="M5519" s="5">
        <v>45202</v>
      </c>
      <c r="N5519" s="2" t="s">
        <v>1407</v>
      </c>
      <c r="O5519" s="5" t="str">
        <f>VLOOKUP(F:F,[1]Notas!$A:$G,5,FALSE)</f>
        <v>31/10/2023</v>
      </c>
      <c r="P5519" s="2"/>
      <c r="Q5519" s="2"/>
      <c r="R5519" s="1"/>
      <c r="S5519" s="45"/>
      <c r="T5519" s="31"/>
    </row>
    <row r="5520" spans="1:20" hidden="1" x14ac:dyDescent="0.25">
      <c r="A5520" s="57">
        <v>31989598</v>
      </c>
      <c r="B5520" s="58">
        <v>45203</v>
      </c>
      <c r="C5520" s="2" t="s">
        <v>1182</v>
      </c>
      <c r="D5520" s="59" t="s">
        <v>1261</v>
      </c>
      <c r="E5520" s="34" t="s">
        <v>6</v>
      </c>
      <c r="F5520" s="34">
        <v>133500</v>
      </c>
      <c r="G5520" s="1" t="s">
        <v>422</v>
      </c>
      <c r="H5520" s="46">
        <v>9083.6</v>
      </c>
      <c r="I5520" s="46">
        <v>350</v>
      </c>
      <c r="J5520" s="56">
        <v>273</v>
      </c>
      <c r="K5520" s="34"/>
      <c r="L5520" s="34" t="s">
        <v>655</v>
      </c>
      <c r="M5520" s="5">
        <v>45202</v>
      </c>
      <c r="N5520" s="2" t="s">
        <v>1407</v>
      </c>
      <c r="O5520" s="5" t="s">
        <v>1293</v>
      </c>
      <c r="P5520" s="2"/>
      <c r="Q5520" s="2"/>
      <c r="R5520" s="1"/>
      <c r="S5520" s="45"/>
      <c r="T5520" s="31"/>
    </row>
    <row r="5521" spans="1:20" hidden="1" x14ac:dyDescent="0.25">
      <c r="A5521" s="57">
        <v>30281798</v>
      </c>
      <c r="B5521" s="58">
        <v>45203</v>
      </c>
      <c r="C5521" s="2" t="s">
        <v>1182</v>
      </c>
      <c r="D5521" s="59" t="s">
        <v>754</v>
      </c>
      <c r="E5521" s="34" t="s">
        <v>6</v>
      </c>
      <c r="F5521" s="34">
        <v>133501</v>
      </c>
      <c r="G5521" s="1" t="s">
        <v>422</v>
      </c>
      <c r="H5521" s="46">
        <v>10900</v>
      </c>
      <c r="I5521" s="46">
        <v>381.5</v>
      </c>
      <c r="J5521" s="56">
        <v>397</v>
      </c>
      <c r="K5521" s="34"/>
      <c r="L5521" s="34" t="s">
        <v>655</v>
      </c>
      <c r="M5521" s="5">
        <v>45202</v>
      </c>
      <c r="N5521" s="2" t="s">
        <v>1407</v>
      </c>
      <c r="O5521" s="5" t="s">
        <v>1372</v>
      </c>
      <c r="P5521" s="2"/>
      <c r="Q5521" s="2"/>
      <c r="R5521" s="1"/>
      <c r="S5521" s="45"/>
      <c r="T5521" s="31"/>
    </row>
    <row r="5522" spans="1:20" hidden="1" x14ac:dyDescent="0.25">
      <c r="A5522" s="57">
        <v>32609098</v>
      </c>
      <c r="B5522" s="58">
        <v>45203</v>
      </c>
      <c r="C5522" s="2" t="s">
        <v>1182</v>
      </c>
      <c r="D5522" s="59" t="s">
        <v>219</v>
      </c>
      <c r="E5522" s="34" t="s">
        <v>6</v>
      </c>
      <c r="F5522" s="34">
        <v>133502</v>
      </c>
      <c r="G5522" s="1" t="s">
        <v>422</v>
      </c>
      <c r="H5522" s="46">
        <v>7009</v>
      </c>
      <c r="I5522" s="46">
        <v>350</v>
      </c>
      <c r="J5522" s="56">
        <v>262</v>
      </c>
      <c r="K5522" s="34"/>
      <c r="L5522" s="34" t="s">
        <v>655</v>
      </c>
      <c r="M5522" s="5">
        <v>45202</v>
      </c>
      <c r="N5522" s="2" t="s">
        <v>1407</v>
      </c>
      <c r="O5522" s="5" t="s">
        <v>1372</v>
      </c>
      <c r="P5522" s="2"/>
      <c r="Q5522" s="2"/>
      <c r="R5522" s="1"/>
      <c r="S5522" s="45"/>
      <c r="T5522" s="31"/>
    </row>
    <row r="5523" spans="1:20" hidden="1" x14ac:dyDescent="0.25">
      <c r="A5523" s="57">
        <v>32153998</v>
      </c>
      <c r="B5523" s="58">
        <v>45202</v>
      </c>
      <c r="C5523" s="2" t="s">
        <v>1182</v>
      </c>
      <c r="D5523" s="59" t="s">
        <v>474</v>
      </c>
      <c r="E5523" s="34" t="s">
        <v>33</v>
      </c>
      <c r="F5523" s="34">
        <v>133503</v>
      </c>
      <c r="G5523" s="1" t="s">
        <v>425</v>
      </c>
      <c r="H5523" s="46">
        <v>6529</v>
      </c>
      <c r="I5523" s="46">
        <v>172.84</v>
      </c>
      <c r="J5523" s="56">
        <v>229</v>
      </c>
      <c r="K5523" s="34"/>
      <c r="L5523" s="34" t="s">
        <v>510</v>
      </c>
      <c r="M5523" s="5">
        <v>45202</v>
      </c>
      <c r="N5523" s="2" t="s">
        <v>1407</v>
      </c>
      <c r="O5523" s="2">
        <v>45209</v>
      </c>
      <c r="P5523" s="2"/>
      <c r="Q5523" s="2"/>
      <c r="R5523" s="1"/>
      <c r="S5523" s="45"/>
      <c r="T5523" s="31"/>
    </row>
    <row r="5524" spans="1:20" hidden="1" x14ac:dyDescent="0.25">
      <c r="A5524" s="57">
        <v>30410698</v>
      </c>
      <c r="B5524" s="58">
        <v>45202</v>
      </c>
      <c r="C5524" s="2" t="s">
        <v>1182</v>
      </c>
      <c r="D5524" s="59" t="s">
        <v>1313</v>
      </c>
      <c r="E5524" s="34" t="s">
        <v>33</v>
      </c>
      <c r="F5524" s="34">
        <v>133504</v>
      </c>
      <c r="G5524" s="1" t="s">
        <v>425</v>
      </c>
      <c r="H5524" s="46">
        <v>5329</v>
      </c>
      <c r="I5524" s="46">
        <v>351.53</v>
      </c>
      <c r="J5524" s="56">
        <v>169</v>
      </c>
      <c r="K5524" s="34"/>
      <c r="L5524" s="34" t="s">
        <v>510</v>
      </c>
      <c r="M5524" s="5">
        <v>45202</v>
      </c>
      <c r="N5524" s="2" t="s">
        <v>1407</v>
      </c>
      <c r="O5524" s="2">
        <v>45216</v>
      </c>
      <c r="P5524" s="2"/>
      <c r="Q5524" s="2"/>
      <c r="R5524" s="1"/>
      <c r="S5524" s="45"/>
      <c r="T5524" s="31"/>
    </row>
    <row r="5525" spans="1:20" hidden="1" x14ac:dyDescent="0.25">
      <c r="A5525" s="57">
        <v>30015498</v>
      </c>
      <c r="B5525" s="58">
        <v>45202</v>
      </c>
      <c r="C5525" s="2" t="s">
        <v>1182</v>
      </c>
      <c r="D5525" s="59" t="s">
        <v>90</v>
      </c>
      <c r="E5525" s="34" t="s">
        <v>91</v>
      </c>
      <c r="F5525" s="34">
        <v>133505</v>
      </c>
      <c r="G5525" s="1" t="s">
        <v>426</v>
      </c>
      <c r="H5525" s="46">
        <v>10398</v>
      </c>
      <c r="I5525" s="46">
        <v>591.22</v>
      </c>
      <c r="J5525" s="56">
        <v>413</v>
      </c>
      <c r="K5525" s="34"/>
      <c r="L5525" s="34" t="s">
        <v>52</v>
      </c>
      <c r="M5525" s="5">
        <v>45202</v>
      </c>
      <c r="N5525" s="2" t="s">
        <v>1407</v>
      </c>
      <c r="O5525" s="5">
        <v>45212</v>
      </c>
      <c r="P5525" s="2"/>
      <c r="Q5525" s="2"/>
      <c r="R5525" s="1"/>
      <c r="S5525" s="45"/>
      <c r="T5525" s="31"/>
    </row>
    <row r="5526" spans="1:20" hidden="1" x14ac:dyDescent="0.25">
      <c r="A5526" s="57">
        <v>32257798</v>
      </c>
      <c r="B5526" s="58">
        <v>45202</v>
      </c>
      <c r="C5526" s="2" t="s">
        <v>1182</v>
      </c>
      <c r="D5526" s="59" t="s">
        <v>474</v>
      </c>
      <c r="E5526" s="34" t="s">
        <v>33</v>
      </c>
      <c r="F5526" s="34">
        <v>133506</v>
      </c>
      <c r="G5526" s="1" t="s">
        <v>425</v>
      </c>
      <c r="H5526" s="46">
        <v>8008.11</v>
      </c>
      <c r="I5526" s="46">
        <v>172.84</v>
      </c>
      <c r="J5526" s="56">
        <v>269</v>
      </c>
      <c r="K5526" s="34"/>
      <c r="L5526" s="34" t="s">
        <v>510</v>
      </c>
      <c r="M5526" s="5">
        <v>45202</v>
      </c>
      <c r="N5526" s="2" t="s">
        <v>1407</v>
      </c>
      <c r="O5526" s="2">
        <v>45209</v>
      </c>
      <c r="P5526" s="2"/>
      <c r="Q5526" s="2"/>
      <c r="R5526" s="1"/>
      <c r="S5526" s="45"/>
      <c r="T5526" s="31"/>
    </row>
    <row r="5527" spans="1:20" hidden="1" x14ac:dyDescent="0.25">
      <c r="A5527" s="57">
        <v>32109198</v>
      </c>
      <c r="B5527" s="58">
        <v>45203</v>
      </c>
      <c r="C5527" s="2" t="s">
        <v>1182</v>
      </c>
      <c r="D5527" s="59" t="s">
        <v>1216</v>
      </c>
      <c r="E5527" s="34" t="s">
        <v>55</v>
      </c>
      <c r="F5527" s="34">
        <v>133507</v>
      </c>
      <c r="G5527" s="1" t="s">
        <v>426</v>
      </c>
      <c r="H5527" s="46">
        <v>90000</v>
      </c>
      <c r="I5527" s="46">
        <v>3579.55</v>
      </c>
      <c r="J5527" s="56">
        <v>4033</v>
      </c>
      <c r="K5527" s="34"/>
      <c r="L5527" s="34" t="s">
        <v>76</v>
      </c>
      <c r="M5527" s="5">
        <v>45202</v>
      </c>
      <c r="N5527" s="2" t="s">
        <v>1407</v>
      </c>
      <c r="O5527" s="5">
        <v>45216</v>
      </c>
      <c r="P5527" s="2"/>
      <c r="Q5527" s="2"/>
      <c r="R5527" s="1"/>
      <c r="S5527" s="45"/>
      <c r="T5527" s="31"/>
    </row>
    <row r="5528" spans="1:20" hidden="1" x14ac:dyDescent="0.25">
      <c r="A5528" s="57">
        <v>30360698</v>
      </c>
      <c r="B5528" s="58">
        <v>45203</v>
      </c>
      <c r="C5528" s="2" t="s">
        <v>1182</v>
      </c>
      <c r="D5528" s="59" t="s">
        <v>219</v>
      </c>
      <c r="E5528" s="34" t="s">
        <v>6</v>
      </c>
      <c r="F5528" s="34">
        <v>133508</v>
      </c>
      <c r="G5528" s="1" t="s">
        <v>422</v>
      </c>
      <c r="H5528" s="46">
        <v>9350.73</v>
      </c>
      <c r="I5528" s="46">
        <v>350</v>
      </c>
      <c r="J5528" s="56">
        <v>305</v>
      </c>
      <c r="K5528" s="34"/>
      <c r="L5528" s="34" t="s">
        <v>655</v>
      </c>
      <c r="M5528" s="5">
        <v>45202</v>
      </c>
      <c r="N5528" s="2" t="s">
        <v>1407</v>
      </c>
      <c r="O5528" s="5" t="s">
        <v>1372</v>
      </c>
      <c r="P5528" s="2"/>
      <c r="Q5528" s="2"/>
      <c r="R5528" s="1"/>
      <c r="S5528" s="45"/>
      <c r="T5528" s="31"/>
    </row>
    <row r="5529" spans="1:20" hidden="1" x14ac:dyDescent="0.25">
      <c r="A5529" s="57">
        <v>30151798</v>
      </c>
      <c r="B5529" s="58">
        <v>45202</v>
      </c>
      <c r="C5529" s="2" t="s">
        <v>1182</v>
      </c>
      <c r="D5529" s="59" t="s">
        <v>746</v>
      </c>
      <c r="E5529" s="34" t="s">
        <v>91</v>
      </c>
      <c r="F5529" s="34">
        <v>133509</v>
      </c>
      <c r="G5529" s="1" t="s">
        <v>426</v>
      </c>
      <c r="H5529" s="46">
        <v>13165.53</v>
      </c>
      <c r="I5529" s="46">
        <v>556.99</v>
      </c>
      <c r="J5529" s="56">
        <v>394</v>
      </c>
      <c r="K5529" s="34"/>
      <c r="L5529" s="34" t="s">
        <v>52</v>
      </c>
      <c r="M5529" s="5">
        <v>45202</v>
      </c>
      <c r="N5529" s="2" t="s">
        <v>1407</v>
      </c>
      <c r="O5529" s="5">
        <v>45212</v>
      </c>
      <c r="P5529" s="2"/>
      <c r="Q5529" s="2"/>
      <c r="R5529" s="1"/>
      <c r="S5529" s="45"/>
      <c r="T5529" s="31"/>
    </row>
    <row r="5530" spans="1:20" hidden="1" x14ac:dyDescent="0.25">
      <c r="A5530" s="57">
        <v>30235998</v>
      </c>
      <c r="B5530" s="58">
        <v>45202</v>
      </c>
      <c r="C5530" s="2" t="s">
        <v>1182</v>
      </c>
      <c r="D5530" s="59" t="s">
        <v>32</v>
      </c>
      <c r="E5530" s="34" t="s">
        <v>33</v>
      </c>
      <c r="F5530" s="34">
        <v>133510</v>
      </c>
      <c r="G5530" s="1" t="s">
        <v>425</v>
      </c>
      <c r="H5530" s="46">
        <v>7800.21</v>
      </c>
      <c r="I5530" s="46">
        <v>605.05999999999995</v>
      </c>
      <c r="J5530" s="56">
        <v>267</v>
      </c>
      <c r="K5530" s="34"/>
      <c r="L5530" s="34" t="s">
        <v>510</v>
      </c>
      <c r="M5530" s="5">
        <v>45202</v>
      </c>
      <c r="N5530" s="2" t="s">
        <v>1407</v>
      </c>
      <c r="O5530" s="2">
        <v>45217</v>
      </c>
      <c r="P5530" s="2"/>
      <c r="Q5530" s="2"/>
      <c r="R5530" s="1"/>
      <c r="S5530" s="45"/>
      <c r="T5530" s="31"/>
    </row>
    <row r="5531" spans="1:20" hidden="1" x14ac:dyDescent="0.25">
      <c r="A5531" s="57">
        <v>30624498</v>
      </c>
      <c r="B5531" s="58">
        <v>45202</v>
      </c>
      <c r="C5531" s="2" t="s">
        <v>1182</v>
      </c>
      <c r="D5531" s="59" t="s">
        <v>93</v>
      </c>
      <c r="E5531" s="34" t="s">
        <v>94</v>
      </c>
      <c r="F5531" s="34">
        <v>133511</v>
      </c>
      <c r="G5531" s="1" t="s">
        <v>426</v>
      </c>
      <c r="H5531" s="46">
        <v>10858</v>
      </c>
      <c r="I5531" s="46">
        <v>538.77</v>
      </c>
      <c r="J5531" s="56">
        <v>340</v>
      </c>
      <c r="K5531" s="34"/>
      <c r="L5531" s="34" t="s">
        <v>52</v>
      </c>
      <c r="M5531" s="5">
        <v>45202</v>
      </c>
      <c r="N5531" s="2" t="s">
        <v>1407</v>
      </c>
      <c r="O5531" s="5">
        <v>45216</v>
      </c>
      <c r="P5531" s="2"/>
      <c r="Q5531" s="2"/>
      <c r="R5531" s="1"/>
      <c r="S5531" s="45"/>
      <c r="T5531" s="31"/>
    </row>
    <row r="5532" spans="1:20" hidden="1" x14ac:dyDescent="0.25">
      <c r="A5532" s="57">
        <v>31785698</v>
      </c>
      <c r="B5532" s="58">
        <v>45202</v>
      </c>
      <c r="C5532" s="2" t="s">
        <v>1182</v>
      </c>
      <c r="D5532" s="59" t="s">
        <v>130</v>
      </c>
      <c r="E5532" s="34" t="s">
        <v>16</v>
      </c>
      <c r="F5532" s="34">
        <v>133512</v>
      </c>
      <c r="G5532" s="1" t="s">
        <v>423</v>
      </c>
      <c r="H5532" s="46">
        <v>14069</v>
      </c>
      <c r="I5532" s="46">
        <v>575.67999999999995</v>
      </c>
      <c r="J5532" s="56">
        <v>634</v>
      </c>
      <c r="K5532" s="34"/>
      <c r="L5532" s="34" t="s">
        <v>61</v>
      </c>
      <c r="M5532" s="5">
        <v>45202</v>
      </c>
      <c r="N5532" s="2" t="s">
        <v>1407</v>
      </c>
      <c r="O5532" s="5" t="str">
        <f>VLOOKUP(F:F,[1]Notas!$A:$G,5,FALSE)</f>
        <v>23/10/2023</v>
      </c>
      <c r="P5532" s="2"/>
      <c r="Q5532" s="2"/>
      <c r="R5532" s="1"/>
      <c r="S5532" s="45"/>
      <c r="T5532" s="31"/>
    </row>
    <row r="5533" spans="1:20" hidden="1" x14ac:dyDescent="0.25">
      <c r="A5533" s="57">
        <v>31822698</v>
      </c>
      <c r="B5533" s="58">
        <v>45202</v>
      </c>
      <c r="C5533" s="2" t="s">
        <v>1182</v>
      </c>
      <c r="D5533" s="59" t="s">
        <v>65</v>
      </c>
      <c r="E5533" s="34" t="s">
        <v>66</v>
      </c>
      <c r="F5533" s="34">
        <v>133513</v>
      </c>
      <c r="G5533" s="1" t="s">
        <v>423</v>
      </c>
      <c r="H5533" s="46">
        <v>12100</v>
      </c>
      <c r="I5533" s="46">
        <v>1100.6199999999999</v>
      </c>
      <c r="J5533" s="56">
        <v>484</v>
      </c>
      <c r="K5533" s="34"/>
      <c r="L5533" s="34" t="s">
        <v>61</v>
      </c>
      <c r="M5533" s="5">
        <v>45202</v>
      </c>
      <c r="N5533" s="2" t="s">
        <v>1407</v>
      </c>
      <c r="O5533" s="5" t="str">
        <f>VLOOKUP(F:F,[1]Notas!$A:$G,5,FALSE)</f>
        <v>23/10/2023</v>
      </c>
      <c r="P5533" s="2"/>
      <c r="Q5533" s="2"/>
      <c r="R5533" s="1"/>
      <c r="S5533" s="45"/>
      <c r="T5533" s="31"/>
    </row>
    <row r="5534" spans="1:20" hidden="1" x14ac:dyDescent="0.25">
      <c r="A5534" s="57">
        <v>31615198</v>
      </c>
      <c r="B5534" s="58">
        <v>45203</v>
      </c>
      <c r="C5534" s="2" t="s">
        <v>1182</v>
      </c>
      <c r="D5534" s="59" t="s">
        <v>195</v>
      </c>
      <c r="E5534" s="34" t="s">
        <v>6</v>
      </c>
      <c r="F5534" s="34">
        <v>133514</v>
      </c>
      <c r="G5534" s="1" t="s">
        <v>422</v>
      </c>
      <c r="H5534" s="46">
        <v>27645.8</v>
      </c>
      <c r="I5534" s="46">
        <v>967.6</v>
      </c>
      <c r="J5534" s="56">
        <v>1082</v>
      </c>
      <c r="K5534" s="34"/>
      <c r="L5534" s="34" t="s">
        <v>655</v>
      </c>
      <c r="M5534" s="5">
        <v>45202</v>
      </c>
      <c r="N5534" s="2" t="s">
        <v>1407</v>
      </c>
      <c r="O5534" s="5" t="s">
        <v>1293</v>
      </c>
      <c r="P5534" s="2"/>
      <c r="Q5534" s="2"/>
      <c r="R5534" s="1"/>
      <c r="S5534" s="45"/>
      <c r="T5534" s="31"/>
    </row>
    <row r="5535" spans="1:20" hidden="1" x14ac:dyDescent="0.25">
      <c r="A5535" s="57">
        <v>30149598</v>
      </c>
      <c r="B5535" s="58">
        <v>45202</v>
      </c>
      <c r="C5535" s="2" t="s">
        <v>1182</v>
      </c>
      <c r="D5535" s="59" t="s">
        <v>151</v>
      </c>
      <c r="E5535" s="34" t="s">
        <v>33</v>
      </c>
      <c r="F5535" s="34">
        <v>133515</v>
      </c>
      <c r="G5535" s="1" t="s">
        <v>425</v>
      </c>
      <c r="H5535" s="46">
        <v>12200</v>
      </c>
      <c r="I5535" s="46">
        <v>307.10000000000002</v>
      </c>
      <c r="J5535" s="56">
        <v>463</v>
      </c>
      <c r="K5535" s="34"/>
      <c r="L5535" s="34" t="s">
        <v>510</v>
      </c>
      <c r="M5535" s="5">
        <v>45202</v>
      </c>
      <c r="N5535" s="2" t="s">
        <v>1407</v>
      </c>
      <c r="O5535" s="2">
        <v>45216</v>
      </c>
      <c r="P5535" s="2"/>
      <c r="Q5535" s="2"/>
      <c r="R5535" s="1"/>
      <c r="S5535" s="45"/>
      <c r="T5535" s="31"/>
    </row>
    <row r="5536" spans="1:20" hidden="1" x14ac:dyDescent="0.25">
      <c r="A5536" s="57">
        <v>29756798</v>
      </c>
      <c r="B5536" s="58">
        <v>45202</v>
      </c>
      <c r="C5536" s="2" t="s">
        <v>1182</v>
      </c>
      <c r="D5536" s="59" t="s">
        <v>877</v>
      </c>
      <c r="E5536" s="34" t="s">
        <v>143</v>
      </c>
      <c r="F5536" s="34">
        <v>133516</v>
      </c>
      <c r="G5536" s="1" t="s">
        <v>424</v>
      </c>
      <c r="H5536" s="46">
        <v>9001.17</v>
      </c>
      <c r="I5536" s="86">
        <v>1036.07</v>
      </c>
      <c r="J5536" s="56">
        <v>304</v>
      </c>
      <c r="K5536" s="34"/>
      <c r="L5536" s="34" t="s">
        <v>959</v>
      </c>
      <c r="M5536" s="5">
        <v>45202</v>
      </c>
      <c r="N5536" s="2" t="s">
        <v>1407</v>
      </c>
      <c r="O5536" s="5">
        <v>45223</v>
      </c>
      <c r="P5536" s="2"/>
      <c r="Q5536" s="2"/>
      <c r="R5536" s="1"/>
      <c r="S5536" s="45"/>
      <c r="T5536" s="31"/>
    </row>
    <row r="5537" spans="1:20" hidden="1" x14ac:dyDescent="0.25">
      <c r="A5537" s="57">
        <v>32448198</v>
      </c>
      <c r="B5537" s="58">
        <v>45202</v>
      </c>
      <c r="C5537" s="2" t="s">
        <v>1182</v>
      </c>
      <c r="D5537" s="59" t="s">
        <v>905</v>
      </c>
      <c r="E5537" s="34" t="s">
        <v>33</v>
      </c>
      <c r="F5537" s="34">
        <v>133517</v>
      </c>
      <c r="G5537" s="1" t="s">
        <v>425</v>
      </c>
      <c r="H5537" s="46">
        <v>6593</v>
      </c>
      <c r="I5537" s="46">
        <v>299.26</v>
      </c>
      <c r="J5537" s="56">
        <v>235</v>
      </c>
      <c r="K5537" s="34"/>
      <c r="L5537" s="34" t="s">
        <v>510</v>
      </c>
      <c r="M5537" s="5">
        <v>45202</v>
      </c>
      <c r="N5537" s="2" t="s">
        <v>1407</v>
      </c>
      <c r="O5537" s="2">
        <v>45217</v>
      </c>
      <c r="P5537" s="2"/>
      <c r="Q5537" s="2"/>
      <c r="R5537" s="1"/>
      <c r="S5537" s="45"/>
      <c r="T5537" s="31"/>
    </row>
    <row r="5538" spans="1:20" hidden="1" x14ac:dyDescent="0.25">
      <c r="A5538" s="57">
        <v>32194398</v>
      </c>
      <c r="B5538" s="58">
        <v>45203</v>
      </c>
      <c r="C5538" s="2" t="s">
        <v>1182</v>
      </c>
      <c r="D5538" s="59" t="s">
        <v>1418</v>
      </c>
      <c r="E5538" s="34" t="s">
        <v>6</v>
      </c>
      <c r="F5538" s="34">
        <v>133518</v>
      </c>
      <c r="G5538" s="1" t="s">
        <v>422</v>
      </c>
      <c r="H5538" s="46">
        <v>5788</v>
      </c>
      <c r="I5538" s="46">
        <v>350</v>
      </c>
      <c r="J5538" s="56">
        <v>203</v>
      </c>
      <c r="K5538" s="34"/>
      <c r="L5538" s="34" t="s">
        <v>655</v>
      </c>
      <c r="M5538" s="5">
        <v>45202</v>
      </c>
      <c r="N5538" s="2" t="s">
        <v>1407</v>
      </c>
      <c r="O5538" s="5" t="s">
        <v>1372</v>
      </c>
      <c r="P5538" s="2"/>
      <c r="Q5538" s="2"/>
      <c r="R5538" s="1"/>
      <c r="S5538" s="45"/>
      <c r="T5538" s="31"/>
    </row>
    <row r="5539" spans="1:20" hidden="1" x14ac:dyDescent="0.25">
      <c r="A5539" s="57">
        <v>32165798</v>
      </c>
      <c r="B5539" s="58">
        <v>45202</v>
      </c>
      <c r="C5539" s="2" t="s">
        <v>1182</v>
      </c>
      <c r="D5539" s="59" t="s">
        <v>737</v>
      </c>
      <c r="E5539" s="34" t="s">
        <v>55</v>
      </c>
      <c r="F5539" s="34">
        <v>133519</v>
      </c>
      <c r="G5539" s="1" t="s">
        <v>426</v>
      </c>
      <c r="H5539" s="46">
        <v>10630</v>
      </c>
      <c r="I5539" s="46">
        <v>824.72</v>
      </c>
      <c r="J5539" s="56">
        <v>362</v>
      </c>
      <c r="K5539" s="34"/>
      <c r="L5539" s="34" t="s">
        <v>52</v>
      </c>
      <c r="M5539" s="5">
        <v>45202</v>
      </c>
      <c r="N5539" s="2" t="s">
        <v>1407</v>
      </c>
      <c r="O5539" s="5">
        <v>45218</v>
      </c>
      <c r="P5539" s="2"/>
      <c r="Q5539" s="2"/>
      <c r="R5539" s="1"/>
      <c r="S5539" s="45"/>
      <c r="T5539" s="31"/>
    </row>
    <row r="5540" spans="1:20" hidden="1" x14ac:dyDescent="0.25">
      <c r="A5540" s="57">
        <v>31077698</v>
      </c>
      <c r="B5540" s="58">
        <v>45204</v>
      </c>
      <c r="C5540" s="2" t="s">
        <v>1182</v>
      </c>
      <c r="D5540" s="59" t="s">
        <v>72</v>
      </c>
      <c r="E5540" s="34" t="s">
        <v>5</v>
      </c>
      <c r="F5540" s="34">
        <v>133535</v>
      </c>
      <c r="G5540" s="1" t="s">
        <v>422</v>
      </c>
      <c r="H5540" s="46">
        <v>7678.63</v>
      </c>
      <c r="I5540" s="46">
        <v>243.47</v>
      </c>
      <c r="J5540" s="56">
        <v>228</v>
      </c>
      <c r="K5540" s="34"/>
      <c r="L5540" s="34" t="s">
        <v>659</v>
      </c>
      <c r="M5540" s="5">
        <v>45202</v>
      </c>
      <c r="N5540" s="2" t="s">
        <v>1407</v>
      </c>
      <c r="O5540" s="5">
        <v>45215</v>
      </c>
      <c r="P5540" s="2"/>
      <c r="Q5540" s="2"/>
      <c r="R5540" s="1"/>
      <c r="S5540" s="45"/>
      <c r="T5540" s="31"/>
    </row>
    <row r="5541" spans="1:20" hidden="1" x14ac:dyDescent="0.25">
      <c r="A5541" s="57">
        <v>30161298</v>
      </c>
      <c r="B5541" s="58">
        <v>45203</v>
      </c>
      <c r="C5541" s="2" t="s">
        <v>1182</v>
      </c>
      <c r="D5541" s="59" t="s">
        <v>1420</v>
      </c>
      <c r="E5541" s="34" t="s">
        <v>6</v>
      </c>
      <c r="F5541" s="34">
        <v>133536</v>
      </c>
      <c r="G5541" s="1" t="s">
        <v>422</v>
      </c>
      <c r="H5541" s="46">
        <v>8089</v>
      </c>
      <c r="I5541" s="46">
        <v>350</v>
      </c>
      <c r="J5541" s="56">
        <v>269</v>
      </c>
      <c r="K5541" s="34"/>
      <c r="L5541" s="34" t="s">
        <v>655</v>
      </c>
      <c r="M5541" s="5">
        <v>45202</v>
      </c>
      <c r="N5541" s="2" t="s">
        <v>1407</v>
      </c>
      <c r="O5541" s="5" t="s">
        <v>1372</v>
      </c>
      <c r="P5541" s="2"/>
      <c r="Q5541" s="2"/>
      <c r="R5541" s="1"/>
      <c r="S5541" s="45"/>
      <c r="T5541" s="31"/>
    </row>
    <row r="5542" spans="1:20" hidden="1" x14ac:dyDescent="0.25">
      <c r="A5542" s="57">
        <v>30242898</v>
      </c>
      <c r="B5542" s="58">
        <v>45202</v>
      </c>
      <c r="C5542" s="2" t="s">
        <v>1182</v>
      </c>
      <c r="D5542" s="59" t="s">
        <v>151</v>
      </c>
      <c r="E5542" s="34" t="s">
        <v>33</v>
      </c>
      <c r="F5542" s="34">
        <v>133537</v>
      </c>
      <c r="G5542" s="1" t="s">
        <v>425</v>
      </c>
      <c r="H5542" s="46">
        <v>5329</v>
      </c>
      <c r="I5542" s="46">
        <v>398.58</v>
      </c>
      <c r="J5542" s="56">
        <v>169</v>
      </c>
      <c r="K5542" s="34"/>
      <c r="L5542" s="34" t="s">
        <v>510</v>
      </c>
      <c r="M5542" s="5">
        <v>45202</v>
      </c>
      <c r="N5542" s="2" t="s">
        <v>1407</v>
      </c>
      <c r="O5542" s="2">
        <v>45216</v>
      </c>
      <c r="P5542" s="2"/>
      <c r="Q5542" s="2"/>
      <c r="R5542" s="1"/>
      <c r="S5542" s="45"/>
      <c r="T5542" s="31"/>
    </row>
    <row r="5543" spans="1:20" hidden="1" x14ac:dyDescent="0.25">
      <c r="A5543" s="57">
        <v>31973298</v>
      </c>
      <c r="B5543" s="58">
        <v>45202</v>
      </c>
      <c r="C5543" s="2" t="s">
        <v>1182</v>
      </c>
      <c r="D5543" s="59" t="s">
        <v>878</v>
      </c>
      <c r="E5543" s="34" t="s">
        <v>51</v>
      </c>
      <c r="F5543" s="34">
        <v>133538</v>
      </c>
      <c r="G5543" s="1" t="s">
        <v>422</v>
      </c>
      <c r="H5543" s="46">
        <v>15850</v>
      </c>
      <c r="I5543" s="46">
        <v>236.51</v>
      </c>
      <c r="J5543" s="56">
        <v>538</v>
      </c>
      <c r="K5543" s="34"/>
      <c r="L5543" s="34" t="s">
        <v>188</v>
      </c>
      <c r="M5543" s="5">
        <v>45202</v>
      </c>
      <c r="N5543" s="2" t="s">
        <v>1407</v>
      </c>
      <c r="O5543" s="5">
        <v>45208</v>
      </c>
      <c r="P5543" s="2"/>
      <c r="Q5543" s="2"/>
      <c r="R5543" s="1"/>
      <c r="S5543" s="45"/>
      <c r="T5543" s="31"/>
    </row>
    <row r="5544" spans="1:20" hidden="1" x14ac:dyDescent="0.25">
      <c r="A5544" s="57">
        <v>32370498</v>
      </c>
      <c r="B5544" s="58">
        <v>45203</v>
      </c>
      <c r="C5544" s="2" t="s">
        <v>1182</v>
      </c>
      <c r="D5544" s="59" t="s">
        <v>801</v>
      </c>
      <c r="E5544" s="34" t="s">
        <v>143</v>
      </c>
      <c r="F5544" s="34">
        <v>133539</v>
      </c>
      <c r="G5544" s="1" t="s">
        <v>424</v>
      </c>
      <c r="H5544" s="46">
        <v>14565</v>
      </c>
      <c r="I5544" s="86">
        <v>1513.86</v>
      </c>
      <c r="J5544" s="56">
        <v>493</v>
      </c>
      <c r="K5544" s="34"/>
      <c r="L5544" s="34" t="s">
        <v>959</v>
      </c>
      <c r="M5544" s="5">
        <v>45202</v>
      </c>
      <c r="N5544" s="2" t="s">
        <v>1407</v>
      </c>
      <c r="O5544" s="5">
        <v>45225</v>
      </c>
      <c r="P5544" s="2"/>
      <c r="Q5544" s="2"/>
      <c r="R5544" s="1"/>
      <c r="S5544" s="45"/>
      <c r="T5544" s="31"/>
    </row>
    <row r="5545" spans="1:20" hidden="1" x14ac:dyDescent="0.25">
      <c r="A5545" s="57">
        <v>32381898</v>
      </c>
      <c r="B5545" s="58">
        <v>45203</v>
      </c>
      <c r="C5545" s="2" t="s">
        <v>1182</v>
      </c>
      <c r="D5545" s="59" t="s">
        <v>1428</v>
      </c>
      <c r="E5545" s="34" t="s">
        <v>163</v>
      </c>
      <c r="F5545" s="34">
        <v>133540</v>
      </c>
      <c r="G5545" s="1" t="s">
        <v>424</v>
      </c>
      <c r="H5545" s="46">
        <v>12946.34</v>
      </c>
      <c r="I5545" s="86">
        <v>1470.08</v>
      </c>
      <c r="J5545" s="56">
        <v>432</v>
      </c>
      <c r="K5545" s="34"/>
      <c r="L5545" s="34" t="s">
        <v>959</v>
      </c>
      <c r="M5545" s="5">
        <v>45202</v>
      </c>
      <c r="N5545" s="2" t="s">
        <v>1407</v>
      </c>
      <c r="O5545" s="5">
        <v>45238</v>
      </c>
      <c r="P5545" s="2"/>
      <c r="Q5545" s="2"/>
      <c r="R5545" s="1"/>
      <c r="S5545" s="45"/>
      <c r="T5545" s="31"/>
    </row>
    <row r="5546" spans="1:20" hidden="1" x14ac:dyDescent="0.25">
      <c r="A5546" s="57">
        <v>30407298</v>
      </c>
      <c r="B5546" s="58">
        <v>45202</v>
      </c>
      <c r="C5546" s="2" t="s">
        <v>1182</v>
      </c>
      <c r="D5546" s="59" t="s">
        <v>1313</v>
      </c>
      <c r="E5546" s="34" t="s">
        <v>33</v>
      </c>
      <c r="F5546" s="34">
        <v>133541</v>
      </c>
      <c r="G5546" s="1" t="s">
        <v>425</v>
      </c>
      <c r="H5546" s="46">
        <v>8652</v>
      </c>
      <c r="I5546" s="46">
        <v>351.53</v>
      </c>
      <c r="J5546" s="56">
        <v>305</v>
      </c>
      <c r="K5546" s="34"/>
      <c r="L5546" s="34" t="s">
        <v>510</v>
      </c>
      <c r="M5546" s="5">
        <v>45202</v>
      </c>
      <c r="N5546" s="2" t="s">
        <v>1407</v>
      </c>
      <c r="O5546" s="2">
        <v>45216</v>
      </c>
      <c r="P5546" s="2"/>
      <c r="Q5546" s="2"/>
      <c r="R5546" s="1"/>
      <c r="S5546" s="45"/>
      <c r="T5546" s="31"/>
    </row>
    <row r="5547" spans="1:20" hidden="1" x14ac:dyDescent="0.25">
      <c r="A5547" s="57">
        <v>31755098</v>
      </c>
      <c r="B5547" s="58">
        <v>45202</v>
      </c>
      <c r="C5547" s="2" t="s">
        <v>1182</v>
      </c>
      <c r="D5547" s="59" t="s">
        <v>1450</v>
      </c>
      <c r="E5547" s="34" t="s">
        <v>94</v>
      </c>
      <c r="F5547" s="34">
        <v>133542</v>
      </c>
      <c r="G5547" s="1" t="s">
        <v>426</v>
      </c>
      <c r="H5547" s="46">
        <v>10009</v>
      </c>
      <c r="I5547" s="46">
        <v>376.97</v>
      </c>
      <c r="J5547" s="56">
        <v>367</v>
      </c>
      <c r="K5547" s="34"/>
      <c r="L5547" s="34" t="s">
        <v>52</v>
      </c>
      <c r="M5547" s="5">
        <v>45202</v>
      </c>
      <c r="N5547" s="2" t="s">
        <v>1407</v>
      </c>
      <c r="O5547" s="5">
        <v>45212</v>
      </c>
      <c r="P5547" s="2"/>
      <c r="Q5547" s="2"/>
      <c r="R5547" s="1"/>
      <c r="S5547" s="45"/>
      <c r="T5547" s="31"/>
    </row>
    <row r="5548" spans="1:20" hidden="1" x14ac:dyDescent="0.25">
      <c r="A5548" s="57">
        <v>32196098</v>
      </c>
      <c r="B5548" s="58">
        <v>45203</v>
      </c>
      <c r="C5548" s="2" t="s">
        <v>1182</v>
      </c>
      <c r="D5548" s="59" t="s">
        <v>1418</v>
      </c>
      <c r="E5548" s="34" t="s">
        <v>6</v>
      </c>
      <c r="F5548" s="34">
        <v>133543</v>
      </c>
      <c r="G5548" s="1" t="s">
        <v>422</v>
      </c>
      <c r="H5548" s="46">
        <v>9169.16</v>
      </c>
      <c r="I5548" s="46">
        <v>350</v>
      </c>
      <c r="J5548" s="56">
        <v>327</v>
      </c>
      <c r="K5548" s="34"/>
      <c r="L5548" s="34" t="s">
        <v>655</v>
      </c>
      <c r="M5548" s="5">
        <v>45202</v>
      </c>
      <c r="N5548" s="2" t="s">
        <v>1407</v>
      </c>
      <c r="O5548" s="5" t="s">
        <v>1372</v>
      </c>
      <c r="P5548" s="2"/>
      <c r="Q5548" s="2"/>
      <c r="R5548" s="1"/>
      <c r="S5548" s="45"/>
      <c r="T5548" s="31"/>
    </row>
    <row r="5549" spans="1:20" hidden="1" x14ac:dyDescent="0.25">
      <c r="A5549" s="57">
        <v>30363598</v>
      </c>
      <c r="B5549" s="58">
        <v>45203</v>
      </c>
      <c r="C5549" s="2" t="s">
        <v>1182</v>
      </c>
      <c r="D5549" s="59" t="s">
        <v>36</v>
      </c>
      <c r="E5549" s="34" t="s">
        <v>30</v>
      </c>
      <c r="F5549" s="34">
        <v>133548</v>
      </c>
      <c r="G5549" s="1" t="s">
        <v>425</v>
      </c>
      <c r="H5549" s="46">
        <v>14861.23</v>
      </c>
      <c r="I5549" s="46">
        <v>1017.85</v>
      </c>
      <c r="J5549" s="56">
        <v>525</v>
      </c>
      <c r="K5549" s="34"/>
      <c r="L5549" s="34" t="s">
        <v>1124</v>
      </c>
      <c r="M5549" s="5">
        <v>45202</v>
      </c>
      <c r="N5549" s="2" t="s">
        <v>1407</v>
      </c>
      <c r="O5549" s="5">
        <v>45229</v>
      </c>
      <c r="P5549" s="2"/>
      <c r="Q5549" s="2"/>
      <c r="R5549" s="1"/>
      <c r="S5549" s="45"/>
      <c r="T5549" s="31"/>
    </row>
    <row r="5550" spans="1:20" hidden="1" x14ac:dyDescent="0.25">
      <c r="A5550" s="57">
        <v>30212698</v>
      </c>
      <c r="B5550" s="58">
        <v>45203</v>
      </c>
      <c r="C5550" s="2" t="s">
        <v>1182</v>
      </c>
      <c r="D5550" s="59" t="s">
        <v>866</v>
      </c>
      <c r="E5550" s="34" t="s">
        <v>80</v>
      </c>
      <c r="F5550" s="34">
        <v>133551</v>
      </c>
      <c r="G5550" s="1" t="s">
        <v>423</v>
      </c>
      <c r="H5550" s="46">
        <v>7449</v>
      </c>
      <c r="I5550" s="46">
        <v>310.99</v>
      </c>
      <c r="J5550" s="56">
        <v>268</v>
      </c>
      <c r="K5550" s="34"/>
      <c r="L5550" s="34" t="s">
        <v>61</v>
      </c>
      <c r="M5550" s="5">
        <v>45202</v>
      </c>
      <c r="N5550" s="2" t="s">
        <v>1407</v>
      </c>
      <c r="O5550" s="5" t="str">
        <f>VLOOKUP(F:F,[1]Notas!$A:$G,5,FALSE)</f>
        <v>23/10/2023</v>
      </c>
      <c r="P5550" s="2"/>
      <c r="Q5550" s="2"/>
      <c r="R5550" s="1"/>
      <c r="S5550" s="45"/>
      <c r="T5550" s="31"/>
    </row>
    <row r="5551" spans="1:20" hidden="1" x14ac:dyDescent="0.25">
      <c r="A5551" s="57">
        <v>30676798</v>
      </c>
      <c r="B5551" s="58">
        <v>45203</v>
      </c>
      <c r="C5551" s="2" t="s">
        <v>1182</v>
      </c>
      <c r="D5551" s="59" t="s">
        <v>125</v>
      </c>
      <c r="E5551" s="34" t="s">
        <v>30</v>
      </c>
      <c r="F5551" s="34">
        <v>133552</v>
      </c>
      <c r="G5551" s="1" t="s">
        <v>425</v>
      </c>
      <c r="H5551" s="46">
        <v>7449</v>
      </c>
      <c r="I5551" s="46">
        <v>567.94000000000005</v>
      </c>
      <c r="J5551" s="56">
        <v>268</v>
      </c>
      <c r="K5551" s="34"/>
      <c r="L5551" s="34" t="s">
        <v>1124</v>
      </c>
      <c r="M5551" s="5">
        <v>45202</v>
      </c>
      <c r="N5551" s="2" t="s">
        <v>1407</v>
      </c>
      <c r="O5551" s="5">
        <v>45219</v>
      </c>
      <c r="P5551" s="2"/>
      <c r="Q5551" s="2"/>
      <c r="R5551" s="1"/>
      <c r="S5551" s="45"/>
      <c r="T5551" s="31"/>
    </row>
    <row r="5552" spans="1:20" hidden="1" x14ac:dyDescent="0.25">
      <c r="A5552" s="57">
        <v>31270298</v>
      </c>
      <c r="B5552" s="58">
        <v>45203</v>
      </c>
      <c r="C5552" s="2" t="s">
        <v>1182</v>
      </c>
      <c r="D5552" s="59" t="s">
        <v>123</v>
      </c>
      <c r="E5552" s="34" t="s">
        <v>30</v>
      </c>
      <c r="F5552" s="34">
        <v>133553</v>
      </c>
      <c r="G5552" s="1" t="s">
        <v>425</v>
      </c>
      <c r="H5552" s="46">
        <v>9219</v>
      </c>
      <c r="I5552" s="46">
        <v>538.38</v>
      </c>
      <c r="J5552" s="56">
        <v>408</v>
      </c>
      <c r="K5552" s="34"/>
      <c r="L5552" s="34" t="s">
        <v>1124</v>
      </c>
      <c r="M5552" s="5">
        <v>45202</v>
      </c>
      <c r="N5552" s="2" t="s">
        <v>1407</v>
      </c>
      <c r="O5552" s="5">
        <v>45218</v>
      </c>
      <c r="P5552" s="2"/>
      <c r="Q5552" s="2"/>
      <c r="R5552" s="1"/>
      <c r="S5552" s="45"/>
      <c r="T5552" s="31"/>
    </row>
    <row r="5553" spans="1:20" hidden="1" x14ac:dyDescent="0.25">
      <c r="A5553" s="57">
        <v>31972798</v>
      </c>
      <c r="B5553" s="58">
        <v>45203</v>
      </c>
      <c r="C5553" s="2" t="s">
        <v>1182</v>
      </c>
      <c r="D5553" s="59" t="s">
        <v>124</v>
      </c>
      <c r="E5553" s="34" t="s">
        <v>30</v>
      </c>
      <c r="F5553" s="34">
        <v>133554</v>
      </c>
      <c r="G5553" s="1" t="s">
        <v>425</v>
      </c>
      <c r="H5553" s="46">
        <v>8557.77</v>
      </c>
      <c r="I5553" s="46">
        <v>387.33</v>
      </c>
      <c r="J5553" s="56">
        <v>265</v>
      </c>
      <c r="K5553" s="34"/>
      <c r="L5553" s="34" t="s">
        <v>1124</v>
      </c>
      <c r="M5553" s="5">
        <v>45202</v>
      </c>
      <c r="N5553" s="2" t="s">
        <v>1407</v>
      </c>
      <c r="O5553" s="5">
        <v>45219</v>
      </c>
      <c r="P5553" s="2"/>
      <c r="Q5553" s="2"/>
      <c r="R5553" s="1"/>
      <c r="S5553" s="45"/>
      <c r="T5553" s="31"/>
    </row>
    <row r="5554" spans="1:20" hidden="1" x14ac:dyDescent="0.25">
      <c r="A5554" s="57">
        <v>32454098</v>
      </c>
      <c r="B5554" s="58">
        <v>45203</v>
      </c>
      <c r="C5554" s="2" t="s">
        <v>1182</v>
      </c>
      <c r="D5554" s="59" t="s">
        <v>85</v>
      </c>
      <c r="E5554" s="34" t="s">
        <v>80</v>
      </c>
      <c r="F5554" s="34">
        <v>133555</v>
      </c>
      <c r="G5554" s="1" t="s">
        <v>423</v>
      </c>
      <c r="H5554" s="46">
        <v>6463.71</v>
      </c>
      <c r="I5554" s="46">
        <v>269.66000000000003</v>
      </c>
      <c r="J5554" s="56">
        <v>229</v>
      </c>
      <c r="K5554" s="34"/>
      <c r="L5554" s="34" t="s">
        <v>61</v>
      </c>
      <c r="M5554" s="5">
        <v>45202</v>
      </c>
      <c r="N5554" s="2" t="s">
        <v>1407</v>
      </c>
      <c r="O5554" s="5" t="str">
        <f>VLOOKUP(F:F,[1]Notas!$A:$G,5,FALSE)</f>
        <v>23/10/2023</v>
      </c>
      <c r="P5554" s="2"/>
      <c r="Q5554" s="2"/>
      <c r="R5554" s="1"/>
      <c r="S5554" s="45"/>
      <c r="T5554" s="31"/>
    </row>
    <row r="5555" spans="1:20" hidden="1" x14ac:dyDescent="0.25">
      <c r="A5555" s="57">
        <v>32426898</v>
      </c>
      <c r="B5555" s="58">
        <v>45205</v>
      </c>
      <c r="C5555" s="2" t="s">
        <v>1182</v>
      </c>
      <c r="D5555" s="59" t="s">
        <v>931</v>
      </c>
      <c r="E5555" s="34" t="s">
        <v>30</v>
      </c>
      <c r="F5555" s="34">
        <v>133556</v>
      </c>
      <c r="G5555" s="1" t="s">
        <v>425</v>
      </c>
      <c r="H5555" s="46">
        <v>31000</v>
      </c>
      <c r="I5555" s="46">
        <v>1232.95</v>
      </c>
      <c r="J5555" s="56">
        <v>1240</v>
      </c>
      <c r="K5555" s="34"/>
      <c r="L5555" s="34" t="s">
        <v>76</v>
      </c>
      <c r="M5555" s="5">
        <v>45202</v>
      </c>
      <c r="N5555" s="2" t="s">
        <v>1407</v>
      </c>
      <c r="O5555" s="5">
        <v>45222</v>
      </c>
      <c r="P5555" s="2"/>
      <c r="Q5555" s="2"/>
      <c r="R5555" s="1"/>
      <c r="S5555" s="45"/>
      <c r="T5555" s="31"/>
    </row>
    <row r="5556" spans="1:20" hidden="1" x14ac:dyDescent="0.25">
      <c r="A5556" s="57">
        <v>32206098</v>
      </c>
      <c r="B5556" s="58">
        <v>45203</v>
      </c>
      <c r="C5556" s="2" t="s">
        <v>1182</v>
      </c>
      <c r="D5556" s="59" t="s">
        <v>125</v>
      </c>
      <c r="E5556" s="34" t="s">
        <v>30</v>
      </c>
      <c r="F5556" s="34">
        <v>133557</v>
      </c>
      <c r="G5556" s="1" t="s">
        <v>425</v>
      </c>
      <c r="H5556" s="46">
        <v>8978.31</v>
      </c>
      <c r="I5556" s="46">
        <v>636.16999999999996</v>
      </c>
      <c r="J5556" s="56">
        <v>304</v>
      </c>
      <c r="K5556" s="34"/>
      <c r="L5556" s="34" t="s">
        <v>1124</v>
      </c>
      <c r="M5556" s="5">
        <v>45202</v>
      </c>
      <c r="N5556" s="2" t="s">
        <v>1407</v>
      </c>
      <c r="O5556" s="5">
        <v>45219</v>
      </c>
      <c r="P5556" s="2"/>
      <c r="Q5556" s="2"/>
      <c r="R5556" s="1"/>
      <c r="S5556" s="45"/>
      <c r="T5556" s="31"/>
    </row>
    <row r="5557" spans="1:20" hidden="1" x14ac:dyDescent="0.25">
      <c r="A5557" s="57">
        <v>31799698</v>
      </c>
      <c r="B5557" s="58">
        <v>45204</v>
      </c>
      <c r="C5557" s="2" t="s">
        <v>1182</v>
      </c>
      <c r="D5557" s="59" t="s">
        <v>272</v>
      </c>
      <c r="E5557" s="34" t="s">
        <v>51</v>
      </c>
      <c r="F5557" s="34">
        <v>133558</v>
      </c>
      <c r="G5557" s="1" t="s">
        <v>422</v>
      </c>
      <c r="H5557" s="46">
        <v>9219</v>
      </c>
      <c r="I5557" s="46">
        <v>263.19</v>
      </c>
      <c r="J5557" s="56">
        <v>327</v>
      </c>
      <c r="K5557" s="34"/>
      <c r="L5557" s="34" t="s">
        <v>188</v>
      </c>
      <c r="M5557" s="5">
        <v>45202</v>
      </c>
      <c r="N5557" s="2" t="s">
        <v>1408</v>
      </c>
      <c r="O5557" s="5">
        <v>45209</v>
      </c>
      <c r="P5557" s="2"/>
      <c r="Q5557" s="2"/>
      <c r="R5557" s="1"/>
      <c r="S5557" s="45"/>
      <c r="T5557" s="31"/>
    </row>
    <row r="5558" spans="1:20" hidden="1" x14ac:dyDescent="0.25">
      <c r="A5558" s="57">
        <v>30285298</v>
      </c>
      <c r="B5558" s="58">
        <v>45203</v>
      </c>
      <c r="C5558" s="2" t="s">
        <v>1182</v>
      </c>
      <c r="D5558" s="59" t="s">
        <v>1233</v>
      </c>
      <c r="E5558" s="34" t="s">
        <v>80</v>
      </c>
      <c r="F5558" s="34">
        <v>133559</v>
      </c>
      <c r="G5558" s="1" t="s">
        <v>423</v>
      </c>
      <c r="H5558" s="46">
        <v>10009</v>
      </c>
      <c r="I5558" s="46">
        <v>421.95</v>
      </c>
      <c r="J5558" s="56">
        <v>367</v>
      </c>
      <c r="K5558" s="34"/>
      <c r="L5558" s="34" t="s">
        <v>61</v>
      </c>
      <c r="M5558" s="5">
        <v>45202</v>
      </c>
      <c r="N5558" s="2" t="s">
        <v>1407</v>
      </c>
      <c r="O5558" s="5" t="str">
        <f>VLOOKUP(F:F,[1]Notas!$A:$G,5,FALSE)</f>
        <v>23/10/2023</v>
      </c>
      <c r="P5558" s="2"/>
      <c r="Q5558" s="2"/>
      <c r="R5558" s="1"/>
      <c r="S5558" s="45"/>
      <c r="T5558" s="31"/>
    </row>
    <row r="5559" spans="1:20" hidden="1" x14ac:dyDescent="0.25">
      <c r="A5559" s="57">
        <v>30338298</v>
      </c>
      <c r="B5559" s="58">
        <v>45203</v>
      </c>
      <c r="C5559" s="2" t="s">
        <v>1182</v>
      </c>
      <c r="D5559" s="59" t="s">
        <v>848</v>
      </c>
      <c r="E5559" s="34" t="s">
        <v>80</v>
      </c>
      <c r="F5559" s="34">
        <v>133560</v>
      </c>
      <c r="G5559" s="1" t="s">
        <v>423</v>
      </c>
      <c r="H5559" s="46">
        <v>8651.61</v>
      </c>
      <c r="I5559" s="46">
        <v>357.56</v>
      </c>
      <c r="J5559" s="56">
        <v>305</v>
      </c>
      <c r="K5559" s="34"/>
      <c r="L5559" s="34" t="s">
        <v>61</v>
      </c>
      <c r="M5559" s="5">
        <v>45202</v>
      </c>
      <c r="N5559" s="2" t="s">
        <v>1407</v>
      </c>
      <c r="O5559" s="5" t="str">
        <f>VLOOKUP(F:F,[1]Notas!$A:$G,5,FALSE)</f>
        <v>23/10/2023</v>
      </c>
      <c r="P5559" s="2"/>
      <c r="Q5559" s="2"/>
      <c r="R5559" s="1"/>
      <c r="S5559" s="45"/>
      <c r="T5559" s="31"/>
    </row>
    <row r="5560" spans="1:20" hidden="1" x14ac:dyDescent="0.25">
      <c r="A5560" s="57">
        <v>32613898</v>
      </c>
      <c r="B5560" s="58">
        <v>45203</v>
      </c>
      <c r="C5560" s="2" t="s">
        <v>1182</v>
      </c>
      <c r="D5560" s="59" t="s">
        <v>219</v>
      </c>
      <c r="E5560" s="34" t="s">
        <v>6</v>
      </c>
      <c r="F5560" s="34">
        <v>133561</v>
      </c>
      <c r="G5560" s="1" t="s">
        <v>422</v>
      </c>
      <c r="H5560" s="46">
        <v>6269</v>
      </c>
      <c r="I5560" s="46">
        <v>350</v>
      </c>
      <c r="J5560" s="56">
        <v>233</v>
      </c>
      <c r="K5560" s="34"/>
      <c r="L5560" s="34" t="s">
        <v>655</v>
      </c>
      <c r="M5560" s="5">
        <v>45202</v>
      </c>
      <c r="N5560" s="2" t="s">
        <v>1407</v>
      </c>
      <c r="O5560" s="5" t="s">
        <v>1372</v>
      </c>
      <c r="P5560" s="2"/>
      <c r="Q5560" s="2"/>
      <c r="R5560" s="1"/>
      <c r="S5560" s="45"/>
      <c r="T5560" s="31"/>
    </row>
    <row r="5561" spans="1:20" hidden="1" x14ac:dyDescent="0.25">
      <c r="A5561" s="57">
        <v>31883698</v>
      </c>
      <c r="B5561" s="58">
        <v>45204</v>
      </c>
      <c r="C5561" s="2" t="s">
        <v>1182</v>
      </c>
      <c r="D5561" s="59" t="s">
        <v>105</v>
      </c>
      <c r="E5561" s="34" t="s">
        <v>51</v>
      </c>
      <c r="F5561" s="34">
        <v>133562</v>
      </c>
      <c r="G5561" s="1" t="s">
        <v>422</v>
      </c>
      <c r="H5561" s="46">
        <v>12059</v>
      </c>
      <c r="I5561" s="46">
        <v>356.56</v>
      </c>
      <c r="J5561" s="56">
        <v>451</v>
      </c>
      <c r="K5561" s="34"/>
      <c r="L5561" s="34" t="s">
        <v>188</v>
      </c>
      <c r="M5561" s="5">
        <v>45202</v>
      </c>
      <c r="N5561" s="2" t="s">
        <v>1407</v>
      </c>
      <c r="O5561" s="5">
        <v>45209</v>
      </c>
      <c r="P5561" s="2"/>
      <c r="Q5561" s="2"/>
      <c r="R5561" s="1"/>
      <c r="S5561" s="45"/>
      <c r="T5561" s="31"/>
    </row>
    <row r="5562" spans="1:20" hidden="1" x14ac:dyDescent="0.25">
      <c r="A5562" s="57">
        <v>32376698</v>
      </c>
      <c r="B5562" s="58">
        <v>45203</v>
      </c>
      <c r="C5562" s="2" t="s">
        <v>1182</v>
      </c>
      <c r="D5562" s="59" t="s">
        <v>929</v>
      </c>
      <c r="E5562" s="34" t="s">
        <v>80</v>
      </c>
      <c r="F5562" s="34">
        <v>133563</v>
      </c>
      <c r="G5562" s="1" t="s">
        <v>423</v>
      </c>
      <c r="H5562" s="46">
        <v>9137.1299999999992</v>
      </c>
      <c r="I5562" s="46">
        <v>371.09</v>
      </c>
      <c r="J5562" s="56">
        <v>234</v>
      </c>
      <c r="K5562" s="34"/>
      <c r="L5562" s="34" t="s">
        <v>799</v>
      </c>
      <c r="M5562" s="5">
        <v>45202</v>
      </c>
      <c r="N5562" s="2" t="s">
        <v>1407</v>
      </c>
      <c r="O5562" s="5"/>
      <c r="P5562" s="2"/>
      <c r="Q5562" s="2"/>
      <c r="R5562" s="1"/>
      <c r="S5562" s="45"/>
      <c r="T5562" s="31"/>
    </row>
    <row r="5563" spans="1:20" hidden="1" x14ac:dyDescent="0.25">
      <c r="A5563" s="57">
        <v>30361798</v>
      </c>
      <c r="B5563" s="58">
        <v>45203</v>
      </c>
      <c r="C5563" s="2" t="s">
        <v>1182</v>
      </c>
      <c r="D5563" s="59" t="s">
        <v>855</v>
      </c>
      <c r="E5563" s="34" t="s">
        <v>80</v>
      </c>
      <c r="F5563" s="34">
        <v>133564</v>
      </c>
      <c r="G5563" s="1" t="s">
        <v>423</v>
      </c>
      <c r="H5563" s="46">
        <v>8651.61</v>
      </c>
      <c r="I5563" s="46">
        <v>357.56</v>
      </c>
      <c r="J5563" s="56">
        <v>305</v>
      </c>
      <c r="K5563" s="34"/>
      <c r="L5563" s="34" t="s">
        <v>61</v>
      </c>
      <c r="M5563" s="5">
        <v>45202</v>
      </c>
      <c r="N5563" s="2" t="s">
        <v>1407</v>
      </c>
      <c r="O5563" s="5" t="str">
        <f>VLOOKUP(F:F,[1]Notas!$A:$G,5,FALSE)</f>
        <v>23/10/2023</v>
      </c>
      <c r="P5563" s="2"/>
      <c r="Q5563" s="2"/>
      <c r="R5563" s="1"/>
      <c r="S5563" s="45"/>
      <c r="T5563" s="31"/>
    </row>
    <row r="5564" spans="1:20" hidden="1" x14ac:dyDescent="0.25">
      <c r="A5564" s="57">
        <v>30304098</v>
      </c>
      <c r="B5564" s="58">
        <v>45203</v>
      </c>
      <c r="C5564" s="2" t="s">
        <v>1182</v>
      </c>
      <c r="D5564" s="59" t="s">
        <v>86</v>
      </c>
      <c r="E5564" s="34" t="s">
        <v>80</v>
      </c>
      <c r="F5564" s="34">
        <v>133565</v>
      </c>
      <c r="G5564" s="1" t="s">
        <v>423</v>
      </c>
      <c r="H5564" s="46">
        <v>8008.11</v>
      </c>
      <c r="I5564" s="46">
        <v>268.25</v>
      </c>
      <c r="J5564" s="56">
        <v>269</v>
      </c>
      <c r="K5564" s="34"/>
      <c r="L5564" s="34" t="s">
        <v>61</v>
      </c>
      <c r="M5564" s="5">
        <v>45202</v>
      </c>
      <c r="N5564" s="2" t="s">
        <v>1407</v>
      </c>
      <c r="O5564" s="5" t="str">
        <f>VLOOKUP(F:F,[1]Notas!$A:$G,5,FALSE)</f>
        <v>18/10/2023</v>
      </c>
      <c r="P5564" s="2"/>
      <c r="Q5564" s="2"/>
      <c r="R5564" s="1"/>
      <c r="S5564" s="45"/>
      <c r="T5564" s="31"/>
    </row>
    <row r="5565" spans="1:20" hidden="1" x14ac:dyDescent="0.25">
      <c r="A5565" s="57">
        <v>32266698</v>
      </c>
      <c r="B5565" s="58">
        <v>45203</v>
      </c>
      <c r="C5565" s="2" t="s">
        <v>1182</v>
      </c>
      <c r="D5565" s="59" t="s">
        <v>85</v>
      </c>
      <c r="E5565" s="34" t="s">
        <v>80</v>
      </c>
      <c r="F5565" s="34">
        <v>133566</v>
      </c>
      <c r="G5565" s="1" t="s">
        <v>423</v>
      </c>
      <c r="H5565" s="46">
        <v>9219</v>
      </c>
      <c r="I5565" s="46">
        <v>368.32</v>
      </c>
      <c r="J5565" s="56">
        <v>313</v>
      </c>
      <c r="K5565" s="34"/>
      <c r="L5565" s="34" t="s">
        <v>61</v>
      </c>
      <c r="M5565" s="5">
        <v>45202</v>
      </c>
      <c r="N5565" s="2" t="s">
        <v>1407</v>
      </c>
      <c r="O5565" s="5" t="str">
        <f>VLOOKUP(F:F,[1]Notas!$A:$G,5,FALSE)</f>
        <v>23/10/2023</v>
      </c>
      <c r="P5565" s="2"/>
      <c r="Q5565" s="2"/>
      <c r="R5565" s="1"/>
      <c r="S5565" s="45"/>
      <c r="T5565" s="31"/>
    </row>
    <row r="5566" spans="1:20" hidden="1" x14ac:dyDescent="0.25">
      <c r="A5566" s="57">
        <v>30204898</v>
      </c>
      <c r="B5566" s="58">
        <v>45203</v>
      </c>
      <c r="C5566" s="2" t="s">
        <v>1182</v>
      </c>
      <c r="D5566" s="59" t="s">
        <v>125</v>
      </c>
      <c r="E5566" s="34" t="s">
        <v>30</v>
      </c>
      <c r="F5566" s="34">
        <v>133567</v>
      </c>
      <c r="G5566" s="1" t="s">
        <v>425</v>
      </c>
      <c r="H5566" s="46">
        <v>8651.61</v>
      </c>
      <c r="I5566" s="46">
        <v>637.23</v>
      </c>
      <c r="J5566" s="56">
        <v>305</v>
      </c>
      <c r="K5566" s="34"/>
      <c r="L5566" s="34" t="s">
        <v>1124</v>
      </c>
      <c r="M5566" s="5">
        <v>45202</v>
      </c>
      <c r="N5566" s="2" t="s">
        <v>1407</v>
      </c>
      <c r="O5566" s="5">
        <v>45219</v>
      </c>
      <c r="P5566" s="2"/>
      <c r="Q5566" s="2"/>
      <c r="R5566" s="1"/>
      <c r="S5566" s="45"/>
      <c r="T5566" s="31"/>
    </row>
    <row r="5567" spans="1:20" hidden="1" x14ac:dyDescent="0.25">
      <c r="A5567" s="57">
        <v>32143698</v>
      </c>
      <c r="B5567" s="58">
        <v>45203</v>
      </c>
      <c r="C5567" s="2" t="s">
        <v>1182</v>
      </c>
      <c r="D5567" s="59" t="s">
        <v>770</v>
      </c>
      <c r="E5567" s="34" t="s">
        <v>80</v>
      </c>
      <c r="F5567" s="34">
        <v>133568</v>
      </c>
      <c r="G5567" s="1" t="s">
        <v>423</v>
      </c>
      <c r="H5567" s="46">
        <v>8429</v>
      </c>
      <c r="I5567" s="46">
        <v>265.83</v>
      </c>
      <c r="J5567" s="56">
        <v>263</v>
      </c>
      <c r="K5567" s="34"/>
      <c r="L5567" s="34" t="s">
        <v>61</v>
      </c>
      <c r="M5567" s="5">
        <v>45202</v>
      </c>
      <c r="N5567" s="2" t="s">
        <v>1407</v>
      </c>
      <c r="O5567" s="5" t="str">
        <f>VLOOKUP(F:F,[1]Notas!$A:$G,5,FALSE)</f>
        <v>23/10/2023</v>
      </c>
      <c r="P5567" s="2"/>
      <c r="Q5567" s="2"/>
      <c r="R5567" s="1"/>
      <c r="S5567" s="45"/>
      <c r="T5567" s="31"/>
    </row>
    <row r="5568" spans="1:20" hidden="1" x14ac:dyDescent="0.25">
      <c r="A5568" s="57">
        <v>32754198</v>
      </c>
      <c r="B5568" s="58">
        <v>45203</v>
      </c>
      <c r="C5568" s="2" t="s">
        <v>1182</v>
      </c>
      <c r="D5568" s="59" t="s">
        <v>185</v>
      </c>
      <c r="E5568" s="34" t="s">
        <v>80</v>
      </c>
      <c r="F5568" s="34">
        <v>133569</v>
      </c>
      <c r="G5568" s="1" t="s">
        <v>423</v>
      </c>
      <c r="H5568" s="46">
        <v>6269</v>
      </c>
      <c r="I5568" s="46">
        <v>268.44</v>
      </c>
      <c r="J5568" s="56">
        <v>229</v>
      </c>
      <c r="K5568" s="34"/>
      <c r="L5568" s="34" t="s">
        <v>61</v>
      </c>
      <c r="M5568" s="5">
        <v>45202</v>
      </c>
      <c r="N5568" s="2" t="s">
        <v>1407</v>
      </c>
      <c r="O5568" s="5" t="str">
        <f>VLOOKUP(F:F,[1]Notas!$A:$G,5,FALSE)</f>
        <v>24/10/2023</v>
      </c>
      <c r="P5568" s="2"/>
      <c r="Q5568" s="2"/>
      <c r="R5568" s="1"/>
      <c r="S5568" s="45"/>
      <c r="T5568" s="31"/>
    </row>
    <row r="5569" spans="1:20" hidden="1" x14ac:dyDescent="0.25">
      <c r="A5569" s="57">
        <v>32046998</v>
      </c>
      <c r="B5569" s="58">
        <v>45203</v>
      </c>
      <c r="C5569" s="2" t="s">
        <v>1182</v>
      </c>
      <c r="D5569" s="59" t="s">
        <v>823</v>
      </c>
      <c r="E5569" s="34" t="s">
        <v>80</v>
      </c>
      <c r="F5569" s="34">
        <v>133570</v>
      </c>
      <c r="G5569" s="1" t="s">
        <v>423</v>
      </c>
      <c r="H5569" s="46">
        <v>13791.23</v>
      </c>
      <c r="I5569" s="46">
        <v>560.11</v>
      </c>
      <c r="J5569" s="56">
        <v>462</v>
      </c>
      <c r="K5569" s="34"/>
      <c r="L5569" s="34" t="s">
        <v>799</v>
      </c>
      <c r="M5569" s="5">
        <v>45202</v>
      </c>
      <c r="N5569" s="2" t="s">
        <v>1407</v>
      </c>
      <c r="O5569" s="5"/>
      <c r="P5569" s="2"/>
      <c r="Q5569" s="2"/>
      <c r="R5569" s="1"/>
      <c r="S5569" s="45"/>
      <c r="T5569" s="31"/>
    </row>
    <row r="5570" spans="1:20" hidden="1" x14ac:dyDescent="0.25">
      <c r="A5570" s="57">
        <v>31519698</v>
      </c>
      <c r="B5570" s="58">
        <v>45203</v>
      </c>
      <c r="C5570" s="2" t="s">
        <v>1182</v>
      </c>
      <c r="D5570" s="59" t="s">
        <v>125</v>
      </c>
      <c r="E5570" s="34" t="s">
        <v>30</v>
      </c>
      <c r="F5570" s="34">
        <v>133571</v>
      </c>
      <c r="G5570" s="1" t="s">
        <v>425</v>
      </c>
      <c r="H5570" s="46">
        <v>10259</v>
      </c>
      <c r="I5570" s="46">
        <v>871.78</v>
      </c>
      <c r="J5570" s="56">
        <v>444</v>
      </c>
      <c r="K5570" s="34"/>
      <c r="L5570" s="34" t="s">
        <v>1124</v>
      </c>
      <c r="M5570" s="5">
        <v>45202</v>
      </c>
      <c r="N5570" s="2" t="s">
        <v>1407</v>
      </c>
      <c r="O5570" s="5">
        <v>45219</v>
      </c>
      <c r="P5570" s="2"/>
      <c r="Q5570" s="2"/>
      <c r="R5570" s="1"/>
      <c r="S5570" s="45"/>
      <c r="T5570" s="31"/>
    </row>
    <row r="5571" spans="1:20" hidden="1" x14ac:dyDescent="0.25">
      <c r="A5571" s="57">
        <v>32613298</v>
      </c>
      <c r="B5571" s="58">
        <v>45203</v>
      </c>
      <c r="C5571" s="2" t="s">
        <v>1182</v>
      </c>
      <c r="D5571" s="59" t="s">
        <v>772</v>
      </c>
      <c r="E5571" s="34" t="s">
        <v>80</v>
      </c>
      <c r="F5571" s="34">
        <v>133574</v>
      </c>
      <c r="G5571" s="1" t="s">
        <v>423</v>
      </c>
      <c r="H5571" s="46">
        <v>16937.91</v>
      </c>
      <c r="I5571" s="46">
        <v>766.41</v>
      </c>
      <c r="J5571" s="56">
        <v>682</v>
      </c>
      <c r="K5571" s="34"/>
      <c r="L5571" s="34" t="s">
        <v>61</v>
      </c>
      <c r="M5571" s="5">
        <v>45202</v>
      </c>
      <c r="N5571" s="2" t="s">
        <v>1407</v>
      </c>
      <c r="O5571" s="5" t="str">
        <f>VLOOKUP(F:F,[1]Notas!$A:$G,5,FALSE)</f>
        <v>23/10/2023</v>
      </c>
      <c r="P5571" s="2"/>
      <c r="Q5571" s="2"/>
      <c r="R5571" s="1"/>
      <c r="S5571" s="45"/>
      <c r="T5571" s="31"/>
    </row>
    <row r="5572" spans="1:20" hidden="1" x14ac:dyDescent="0.25">
      <c r="A5572" s="57">
        <v>32537198</v>
      </c>
      <c r="B5572" s="58">
        <v>45204</v>
      </c>
      <c r="C5572" s="2" t="s">
        <v>1182</v>
      </c>
      <c r="D5572" s="59" t="s">
        <v>74</v>
      </c>
      <c r="E5572" s="34" t="s">
        <v>5</v>
      </c>
      <c r="F5572" s="34">
        <v>133575</v>
      </c>
      <c r="G5572" s="1" t="s">
        <v>422</v>
      </c>
      <c r="H5572" s="46">
        <v>10359</v>
      </c>
      <c r="I5572" s="46">
        <v>347.79</v>
      </c>
      <c r="J5572" s="56">
        <v>372</v>
      </c>
      <c r="K5572" s="34"/>
      <c r="L5572" s="34" t="s">
        <v>659</v>
      </c>
      <c r="M5572" s="5">
        <v>45202</v>
      </c>
      <c r="N5572" s="2" t="s">
        <v>1407</v>
      </c>
      <c r="O5572" s="5">
        <v>45212</v>
      </c>
      <c r="P5572" s="2"/>
      <c r="Q5572" s="2"/>
      <c r="R5572" s="1"/>
      <c r="S5572" s="45"/>
      <c r="T5572" s="31"/>
    </row>
    <row r="5573" spans="1:20" hidden="1" x14ac:dyDescent="0.25">
      <c r="A5573" s="57">
        <v>32734598</v>
      </c>
      <c r="B5573" s="58">
        <v>45203</v>
      </c>
      <c r="C5573" s="2" t="s">
        <v>1182</v>
      </c>
      <c r="D5573" s="59" t="s">
        <v>123</v>
      </c>
      <c r="E5573" s="34" t="s">
        <v>30</v>
      </c>
      <c r="F5573" s="34">
        <v>133576</v>
      </c>
      <c r="G5573" s="1" t="s">
        <v>425</v>
      </c>
      <c r="H5573" s="46">
        <v>11453.31</v>
      </c>
      <c r="I5573" s="46">
        <v>581.79999999999995</v>
      </c>
      <c r="J5573" s="56">
        <v>450</v>
      </c>
      <c r="K5573" s="34"/>
      <c r="L5573" s="34" t="s">
        <v>1124</v>
      </c>
      <c r="M5573" s="5">
        <v>45202</v>
      </c>
      <c r="N5573" s="2" t="s">
        <v>1407</v>
      </c>
      <c r="O5573" s="5">
        <v>45218</v>
      </c>
      <c r="P5573" s="2"/>
      <c r="Q5573" s="2"/>
      <c r="R5573" s="1"/>
      <c r="S5573" s="45"/>
      <c r="T5573" s="31"/>
    </row>
    <row r="5574" spans="1:20" hidden="1" x14ac:dyDescent="0.25">
      <c r="A5574" s="57">
        <v>32417198</v>
      </c>
      <c r="B5574" s="58">
        <v>45203</v>
      </c>
      <c r="C5574" s="2" t="s">
        <v>1182</v>
      </c>
      <c r="D5574" s="59" t="s">
        <v>382</v>
      </c>
      <c r="E5574" s="34" t="s">
        <v>80</v>
      </c>
      <c r="F5574" s="34">
        <v>133577</v>
      </c>
      <c r="G5574" s="1" t="s">
        <v>423</v>
      </c>
      <c r="H5574" s="46">
        <v>27326.68</v>
      </c>
      <c r="I5574" s="46">
        <v>1095.5</v>
      </c>
      <c r="J5574" s="56">
        <v>956</v>
      </c>
      <c r="K5574" s="34"/>
      <c r="L5574" s="34" t="s">
        <v>61</v>
      </c>
      <c r="M5574" s="5">
        <v>45202</v>
      </c>
      <c r="N5574" s="2" t="s">
        <v>1407</v>
      </c>
      <c r="O5574" s="5" t="str">
        <f>VLOOKUP(F:F,[1]Notas!$A:$G,5,FALSE)</f>
        <v>24/10/2023</v>
      </c>
      <c r="P5574" s="2"/>
      <c r="Q5574" s="2"/>
      <c r="R5574" s="1"/>
      <c r="S5574" s="45"/>
      <c r="T5574" s="31"/>
    </row>
    <row r="5575" spans="1:20" hidden="1" x14ac:dyDescent="0.25">
      <c r="A5575" s="57">
        <v>30279598</v>
      </c>
      <c r="B5575" s="58">
        <v>45203</v>
      </c>
      <c r="C5575" s="2" t="s">
        <v>1182</v>
      </c>
      <c r="D5575" s="59" t="s">
        <v>929</v>
      </c>
      <c r="E5575" s="34" t="s">
        <v>80</v>
      </c>
      <c r="F5575" s="34">
        <v>133578</v>
      </c>
      <c r="G5575" s="1" t="s">
        <v>423</v>
      </c>
      <c r="H5575" s="46">
        <v>6592.41</v>
      </c>
      <c r="I5575" s="46">
        <v>267.74</v>
      </c>
      <c r="J5575" s="56">
        <v>225</v>
      </c>
      <c r="K5575" s="34"/>
      <c r="L5575" s="34" t="s">
        <v>799</v>
      </c>
      <c r="M5575" s="5">
        <v>45202</v>
      </c>
      <c r="N5575" s="2" t="s">
        <v>1407</v>
      </c>
      <c r="O5575" s="5"/>
      <c r="P5575" s="2"/>
      <c r="Q5575" s="2"/>
      <c r="R5575" s="1"/>
      <c r="S5575" s="45"/>
      <c r="T5575" s="31"/>
    </row>
    <row r="5576" spans="1:20" hidden="1" x14ac:dyDescent="0.25">
      <c r="A5576" s="57">
        <v>32416498</v>
      </c>
      <c r="B5576" s="58">
        <v>45203</v>
      </c>
      <c r="C5576" s="2" t="s">
        <v>1182</v>
      </c>
      <c r="D5576" s="59" t="s">
        <v>123</v>
      </c>
      <c r="E5576" s="34" t="s">
        <v>30</v>
      </c>
      <c r="F5576" s="34">
        <v>133579</v>
      </c>
      <c r="G5576" s="1" t="s">
        <v>425</v>
      </c>
      <c r="H5576" s="46">
        <v>10799</v>
      </c>
      <c r="I5576" s="46">
        <v>771.59</v>
      </c>
      <c r="J5576" s="56">
        <v>386</v>
      </c>
      <c r="K5576" s="34"/>
      <c r="L5576" s="34" t="s">
        <v>1124</v>
      </c>
      <c r="M5576" s="5">
        <v>45202</v>
      </c>
      <c r="N5576" s="2" t="s">
        <v>1407</v>
      </c>
      <c r="O5576" s="5">
        <v>45229</v>
      </c>
      <c r="P5576" s="2"/>
      <c r="Q5576" s="2"/>
      <c r="R5576" s="1"/>
      <c r="S5576" s="45"/>
      <c r="T5576" s="31"/>
    </row>
    <row r="5577" spans="1:20" hidden="1" x14ac:dyDescent="0.25">
      <c r="A5577" s="57">
        <v>32301098</v>
      </c>
      <c r="B5577" s="58">
        <v>45204</v>
      </c>
      <c r="C5577" s="2" t="s">
        <v>1182</v>
      </c>
      <c r="D5577" s="59" t="s">
        <v>272</v>
      </c>
      <c r="E5577" s="34" t="s">
        <v>51</v>
      </c>
      <c r="F5577" s="34">
        <v>133580</v>
      </c>
      <c r="G5577" s="1" t="s">
        <v>422</v>
      </c>
      <c r="H5577" s="46">
        <v>5810.31</v>
      </c>
      <c r="I5577" s="46">
        <v>155.06</v>
      </c>
      <c r="J5577" s="56">
        <v>190</v>
      </c>
      <c r="K5577" s="34"/>
      <c r="L5577" s="34" t="s">
        <v>188</v>
      </c>
      <c r="M5577" s="5">
        <v>45202</v>
      </c>
      <c r="N5577" s="2" t="s">
        <v>1407</v>
      </c>
      <c r="O5577" s="5">
        <v>45208</v>
      </c>
      <c r="P5577" s="2"/>
      <c r="Q5577" s="2"/>
      <c r="R5577" s="1"/>
      <c r="S5577" s="45"/>
      <c r="T5577" s="31"/>
    </row>
    <row r="5578" spans="1:20" hidden="1" x14ac:dyDescent="0.25">
      <c r="A5578" s="57">
        <v>32315098</v>
      </c>
      <c r="B5578" s="58">
        <v>45203</v>
      </c>
      <c r="C5578" s="2" t="s">
        <v>1182</v>
      </c>
      <c r="D5578" s="59" t="s">
        <v>125</v>
      </c>
      <c r="E5578" s="34" t="s">
        <v>30</v>
      </c>
      <c r="F5578" s="34">
        <v>133581</v>
      </c>
      <c r="G5578" s="1" t="s">
        <v>425</v>
      </c>
      <c r="H5578" s="46">
        <v>8397.6200000000008</v>
      </c>
      <c r="I5578" s="46">
        <v>614.75</v>
      </c>
      <c r="J5578" s="56">
        <v>296</v>
      </c>
      <c r="K5578" s="34"/>
      <c r="L5578" s="34" t="s">
        <v>1124</v>
      </c>
      <c r="M5578" s="5">
        <v>45202</v>
      </c>
      <c r="N5578" s="2" t="s">
        <v>1407</v>
      </c>
      <c r="O5578" s="5">
        <v>45219</v>
      </c>
      <c r="P5578" s="2"/>
      <c r="Q5578" s="2"/>
      <c r="R5578" s="1"/>
      <c r="S5578" s="45"/>
      <c r="T5578" s="31"/>
    </row>
    <row r="5579" spans="1:20" hidden="1" x14ac:dyDescent="0.25">
      <c r="A5579" s="57">
        <v>32544798</v>
      </c>
      <c r="B5579" s="58">
        <v>45203</v>
      </c>
      <c r="C5579" s="2" t="s">
        <v>1182</v>
      </c>
      <c r="D5579" s="59" t="s">
        <v>345</v>
      </c>
      <c r="E5579" s="34" t="s">
        <v>6</v>
      </c>
      <c r="F5579" s="34">
        <v>133582</v>
      </c>
      <c r="G5579" s="1" t="s">
        <v>422</v>
      </c>
      <c r="H5579" s="46">
        <v>7009</v>
      </c>
      <c r="I5579" s="46">
        <v>350</v>
      </c>
      <c r="J5579" s="56">
        <v>262</v>
      </c>
      <c r="K5579" s="34"/>
      <c r="L5579" s="34" t="s">
        <v>655</v>
      </c>
      <c r="M5579" s="5">
        <v>45202</v>
      </c>
      <c r="N5579" s="2" t="s">
        <v>1407</v>
      </c>
      <c r="O5579" s="5" t="s">
        <v>1293</v>
      </c>
      <c r="P5579" s="2"/>
      <c r="Q5579" s="2"/>
      <c r="R5579" s="1"/>
      <c r="S5579" s="45"/>
      <c r="T5579" s="31"/>
    </row>
    <row r="5580" spans="1:20" hidden="1" x14ac:dyDescent="0.25">
      <c r="A5580" s="57">
        <v>30356198</v>
      </c>
      <c r="B5580" s="58">
        <v>45203</v>
      </c>
      <c r="C5580" s="2" t="s">
        <v>1182</v>
      </c>
      <c r="D5580" s="59" t="s">
        <v>185</v>
      </c>
      <c r="E5580" s="34" t="s">
        <v>80</v>
      </c>
      <c r="F5580" s="34">
        <v>133583</v>
      </c>
      <c r="G5580" s="1" t="s">
        <v>423</v>
      </c>
      <c r="H5580" s="46">
        <v>8089</v>
      </c>
      <c r="I5580" s="46">
        <v>328.52</v>
      </c>
      <c r="J5580" s="56">
        <v>269</v>
      </c>
      <c r="K5580" s="34"/>
      <c r="L5580" s="34" t="s">
        <v>799</v>
      </c>
      <c r="M5580" s="5">
        <v>45202</v>
      </c>
      <c r="N5580" s="2" t="s">
        <v>1407</v>
      </c>
      <c r="O5580" s="5"/>
      <c r="P5580" s="2"/>
      <c r="Q5580" s="2"/>
      <c r="R5580" s="1"/>
      <c r="S5580" s="45"/>
      <c r="T5580" s="31"/>
    </row>
    <row r="5581" spans="1:20" hidden="1" x14ac:dyDescent="0.25">
      <c r="A5581" s="57">
        <v>31402798</v>
      </c>
      <c r="B5581" s="58">
        <v>45204</v>
      </c>
      <c r="C5581" s="2" t="s">
        <v>1182</v>
      </c>
      <c r="D5581" s="59" t="s">
        <v>50</v>
      </c>
      <c r="E5581" s="34" t="s">
        <v>51</v>
      </c>
      <c r="F5581" s="34">
        <v>133584</v>
      </c>
      <c r="G5581" s="1" t="s">
        <v>422</v>
      </c>
      <c r="H5581" s="46">
        <v>5579</v>
      </c>
      <c r="I5581" s="46">
        <v>282.5</v>
      </c>
      <c r="J5581" s="56">
        <v>226</v>
      </c>
      <c r="K5581" s="34"/>
      <c r="L5581" s="34" t="s">
        <v>796</v>
      </c>
      <c r="M5581" s="5">
        <v>45202</v>
      </c>
      <c r="N5581" s="2" t="s">
        <v>1407</v>
      </c>
      <c r="O5581" s="5">
        <v>45225</v>
      </c>
      <c r="P5581" s="2"/>
      <c r="Q5581" s="2"/>
      <c r="R5581" s="1"/>
      <c r="S5581" s="45"/>
      <c r="T5581" s="31"/>
    </row>
    <row r="5582" spans="1:20" hidden="1" x14ac:dyDescent="0.25">
      <c r="A5582" s="57">
        <v>32421398</v>
      </c>
      <c r="B5582" s="58">
        <v>45203</v>
      </c>
      <c r="C5582" s="2" t="s">
        <v>1182</v>
      </c>
      <c r="D5582" s="59" t="s">
        <v>124</v>
      </c>
      <c r="E5582" s="34" t="s">
        <v>30</v>
      </c>
      <c r="F5582" s="34">
        <v>133585</v>
      </c>
      <c r="G5582" s="1" t="s">
        <v>425</v>
      </c>
      <c r="H5582" s="46">
        <v>14169</v>
      </c>
      <c r="I5582" s="46">
        <v>653.36</v>
      </c>
      <c r="J5582" s="56">
        <v>513</v>
      </c>
      <c r="K5582" s="34"/>
      <c r="L5582" s="34" t="s">
        <v>1124</v>
      </c>
      <c r="M5582" s="5">
        <v>45202</v>
      </c>
      <c r="N5582" s="2" t="s">
        <v>1407</v>
      </c>
      <c r="O5582" s="5">
        <v>45219</v>
      </c>
      <c r="P5582" s="2"/>
      <c r="Q5582" s="2"/>
      <c r="R5582" s="1"/>
      <c r="S5582" s="45"/>
      <c r="T5582" s="31"/>
    </row>
    <row r="5583" spans="1:20" hidden="1" x14ac:dyDescent="0.25">
      <c r="A5583" s="57">
        <v>30045598</v>
      </c>
      <c r="B5583" s="58">
        <v>45204</v>
      </c>
      <c r="C5583" s="2" t="s">
        <v>1182</v>
      </c>
      <c r="D5583" s="59" t="s">
        <v>364</v>
      </c>
      <c r="E5583" s="34" t="s">
        <v>51</v>
      </c>
      <c r="F5583" s="34">
        <v>133586</v>
      </c>
      <c r="G5583" s="1" t="s">
        <v>422</v>
      </c>
      <c r="H5583" s="46">
        <v>7449</v>
      </c>
      <c r="I5583" s="46">
        <v>208.57</v>
      </c>
      <c r="J5583" s="56">
        <v>258</v>
      </c>
      <c r="K5583" s="34"/>
      <c r="L5583" s="34" t="s">
        <v>188</v>
      </c>
      <c r="M5583" s="5">
        <v>45202</v>
      </c>
      <c r="N5583" s="2" t="s">
        <v>1407</v>
      </c>
      <c r="O5583" s="5">
        <v>45208</v>
      </c>
      <c r="P5583" s="2"/>
      <c r="Q5583" s="2"/>
      <c r="R5583" s="1"/>
      <c r="S5583" s="45"/>
      <c r="T5583" s="31"/>
    </row>
    <row r="5584" spans="1:20" hidden="1" x14ac:dyDescent="0.25">
      <c r="A5584" s="57">
        <v>30079298</v>
      </c>
      <c r="B5584" s="58">
        <v>45203</v>
      </c>
      <c r="C5584" s="2" t="s">
        <v>1182</v>
      </c>
      <c r="D5584" s="59" t="s">
        <v>823</v>
      </c>
      <c r="E5584" s="34" t="s">
        <v>80</v>
      </c>
      <c r="F5584" s="34">
        <v>133587</v>
      </c>
      <c r="G5584" s="1" t="s">
        <v>423</v>
      </c>
      <c r="H5584" s="46">
        <v>8080.25</v>
      </c>
      <c r="I5584" s="46">
        <v>288.77</v>
      </c>
      <c r="J5584" s="56">
        <v>239</v>
      </c>
      <c r="K5584" s="34"/>
      <c r="L5584" s="34" t="s">
        <v>61</v>
      </c>
      <c r="M5584" s="5">
        <v>45202</v>
      </c>
      <c r="N5584" s="2" t="s">
        <v>1407</v>
      </c>
      <c r="O5584" s="5" t="str">
        <f>VLOOKUP(F:F,[1]Notas!$A:$G,5,FALSE)</f>
        <v>24/10/2023</v>
      </c>
      <c r="P5584" s="2"/>
      <c r="Q5584" s="2"/>
      <c r="R5584" s="1"/>
      <c r="S5584" s="45"/>
      <c r="T5584" s="31"/>
    </row>
    <row r="5585" spans="1:20" hidden="1" x14ac:dyDescent="0.25">
      <c r="A5585" s="57"/>
      <c r="B5585" s="58">
        <v>45205</v>
      </c>
      <c r="C5585" s="2" t="s">
        <v>1182</v>
      </c>
      <c r="D5585" s="59" t="s">
        <v>1462</v>
      </c>
      <c r="E5585" s="34" t="s">
        <v>51</v>
      </c>
      <c r="F5585" s="34">
        <v>133588</v>
      </c>
      <c r="G5585" s="1" t="s">
        <v>422</v>
      </c>
      <c r="H5585" s="46">
        <v>9554.7000000000007</v>
      </c>
      <c r="I5585" s="46">
        <v>383.75</v>
      </c>
      <c r="J5585" s="56">
        <v>307</v>
      </c>
      <c r="K5585" s="34"/>
      <c r="L5585" s="34" t="s">
        <v>796</v>
      </c>
      <c r="M5585" s="5">
        <v>45202</v>
      </c>
      <c r="N5585" s="2" t="s">
        <v>1407</v>
      </c>
      <c r="O5585" s="5">
        <v>45225</v>
      </c>
      <c r="P5585" s="2"/>
      <c r="Q5585" s="2"/>
      <c r="R5585" s="1"/>
      <c r="S5585" s="45"/>
      <c r="T5585" s="31"/>
    </row>
    <row r="5586" spans="1:20" hidden="1" x14ac:dyDescent="0.25">
      <c r="A5586" s="57">
        <v>31517498</v>
      </c>
      <c r="B5586" s="58">
        <v>45203</v>
      </c>
      <c r="C5586" s="2" t="s">
        <v>1182</v>
      </c>
      <c r="D5586" s="59" t="s">
        <v>125</v>
      </c>
      <c r="E5586" s="34" t="s">
        <v>30</v>
      </c>
      <c r="F5586" s="34">
        <v>133589</v>
      </c>
      <c r="G5586" s="1" t="s">
        <v>425</v>
      </c>
      <c r="H5586" s="46">
        <v>8483.31</v>
      </c>
      <c r="I5586" s="46">
        <v>618.11</v>
      </c>
      <c r="J5586" s="56">
        <v>298</v>
      </c>
      <c r="K5586" s="34"/>
      <c r="L5586" s="34" t="s">
        <v>1124</v>
      </c>
      <c r="M5586" s="5">
        <v>45202</v>
      </c>
      <c r="N5586" s="2" t="s">
        <v>1407</v>
      </c>
      <c r="O5586" s="5">
        <v>45219</v>
      </c>
      <c r="P5586" s="2"/>
      <c r="Q5586" s="2"/>
      <c r="R5586" s="1"/>
      <c r="S5586" s="45"/>
      <c r="T5586" s="31"/>
    </row>
    <row r="5587" spans="1:20" hidden="1" x14ac:dyDescent="0.25">
      <c r="A5587" s="57">
        <v>32687198</v>
      </c>
      <c r="B5587" s="58">
        <v>45203</v>
      </c>
      <c r="C5587" s="2" t="s">
        <v>1182</v>
      </c>
      <c r="D5587" s="59" t="s">
        <v>95</v>
      </c>
      <c r="E5587" s="34" t="s">
        <v>30</v>
      </c>
      <c r="F5587" s="34">
        <v>133590</v>
      </c>
      <c r="G5587" s="1" t="s">
        <v>425</v>
      </c>
      <c r="H5587" s="46">
        <v>41500</v>
      </c>
      <c r="I5587" s="46">
        <v>1650.57</v>
      </c>
      <c r="J5587" s="56">
        <v>1748</v>
      </c>
      <c r="K5587" s="34"/>
      <c r="L5587" s="34" t="s">
        <v>76</v>
      </c>
      <c r="M5587" s="5">
        <v>45202</v>
      </c>
      <c r="N5587" s="2" t="s">
        <v>1407</v>
      </c>
      <c r="O5587" s="5">
        <v>45218</v>
      </c>
      <c r="P5587" s="2"/>
      <c r="Q5587" s="2"/>
      <c r="R5587" s="1"/>
      <c r="S5587" s="45"/>
      <c r="T5587" s="31"/>
    </row>
    <row r="5588" spans="1:20" hidden="1" x14ac:dyDescent="0.25">
      <c r="A5588" s="57">
        <v>32175698</v>
      </c>
      <c r="B5588" s="58">
        <v>45203</v>
      </c>
      <c r="C5588" s="2" t="s">
        <v>1182</v>
      </c>
      <c r="D5588" s="59" t="s">
        <v>1187</v>
      </c>
      <c r="E5588" s="34" t="s">
        <v>80</v>
      </c>
      <c r="F5588" s="34">
        <v>133594</v>
      </c>
      <c r="G5588" s="1" t="s">
        <v>423</v>
      </c>
      <c r="H5588" s="46">
        <v>11404</v>
      </c>
      <c r="I5588" s="46">
        <v>655.42</v>
      </c>
      <c r="J5588" s="56">
        <v>339</v>
      </c>
      <c r="K5588" s="34"/>
      <c r="L5588" s="34" t="s">
        <v>61</v>
      </c>
      <c r="M5588" s="5">
        <v>45202</v>
      </c>
      <c r="N5588" s="2" t="s">
        <v>1407</v>
      </c>
      <c r="O5588" s="5" t="str">
        <f>VLOOKUP(F:F,[1]Notas!$A:$G,5,FALSE)</f>
        <v>23/10/2023</v>
      </c>
      <c r="P5588" s="2"/>
      <c r="Q5588" s="2"/>
      <c r="R5588" s="1"/>
      <c r="S5588" s="45"/>
      <c r="T5588" s="31"/>
    </row>
    <row r="5589" spans="1:20" hidden="1" x14ac:dyDescent="0.25">
      <c r="A5589" s="57">
        <v>32157698</v>
      </c>
      <c r="B5589" s="58">
        <v>45203</v>
      </c>
      <c r="C5589" s="2" t="s">
        <v>1182</v>
      </c>
      <c r="D5589" s="59" t="s">
        <v>85</v>
      </c>
      <c r="E5589" s="34" t="s">
        <v>80</v>
      </c>
      <c r="F5589" s="34">
        <v>133595</v>
      </c>
      <c r="G5589" s="1" t="s">
        <v>423</v>
      </c>
      <c r="H5589" s="46">
        <v>12483</v>
      </c>
      <c r="I5589" s="46">
        <v>487.3</v>
      </c>
      <c r="J5589" s="56">
        <v>416</v>
      </c>
      <c r="K5589" s="34"/>
      <c r="L5589" s="34" t="s">
        <v>61</v>
      </c>
      <c r="M5589" s="5">
        <v>45202</v>
      </c>
      <c r="N5589" s="2" t="s">
        <v>1407</v>
      </c>
      <c r="O5589" s="5" t="str">
        <f>VLOOKUP(F:F,[1]Notas!$A:$G,5,FALSE)</f>
        <v>23/10/2023</v>
      </c>
      <c r="P5589" s="2"/>
      <c r="Q5589" s="2"/>
      <c r="R5589" s="1"/>
      <c r="S5589" s="45"/>
      <c r="T5589" s="31"/>
    </row>
    <row r="5590" spans="1:20" hidden="1" x14ac:dyDescent="0.25">
      <c r="A5590" s="57">
        <v>32288898</v>
      </c>
      <c r="B5590" s="58">
        <v>45203</v>
      </c>
      <c r="C5590" s="2" t="s">
        <v>1182</v>
      </c>
      <c r="D5590" s="59" t="s">
        <v>1053</v>
      </c>
      <c r="E5590" s="34" t="s">
        <v>80</v>
      </c>
      <c r="F5590" s="34">
        <v>133596</v>
      </c>
      <c r="G5590" s="1" t="s">
        <v>423</v>
      </c>
      <c r="H5590" s="46">
        <v>15463</v>
      </c>
      <c r="I5590" s="46">
        <v>665.83</v>
      </c>
      <c r="J5590" s="56">
        <v>587</v>
      </c>
      <c r="K5590" s="34"/>
      <c r="L5590" s="34" t="s">
        <v>61</v>
      </c>
      <c r="M5590" s="5">
        <v>45202</v>
      </c>
      <c r="N5590" s="2" t="s">
        <v>1407</v>
      </c>
      <c r="O5590" s="5" t="str">
        <f>VLOOKUP(F:F,[1]Notas!$A:$G,5,FALSE)</f>
        <v>23/10/2023</v>
      </c>
      <c r="P5590" s="2"/>
      <c r="Q5590" s="2"/>
      <c r="R5590" s="1"/>
      <c r="S5590" s="45"/>
      <c r="T5590" s="31"/>
    </row>
    <row r="5591" spans="1:20" hidden="1" x14ac:dyDescent="0.25">
      <c r="A5591" s="57">
        <v>32305298</v>
      </c>
      <c r="B5591" s="58">
        <v>45203</v>
      </c>
      <c r="C5591" s="2" t="s">
        <v>1182</v>
      </c>
      <c r="D5591" s="59" t="s">
        <v>124</v>
      </c>
      <c r="E5591" s="34" t="s">
        <v>30</v>
      </c>
      <c r="F5591" s="34">
        <v>133597</v>
      </c>
      <c r="G5591" s="1" t="s">
        <v>425</v>
      </c>
      <c r="H5591" s="46">
        <v>10800</v>
      </c>
      <c r="I5591" s="46">
        <v>513.74</v>
      </c>
      <c r="J5591" s="56">
        <v>387</v>
      </c>
      <c r="K5591" s="34"/>
      <c r="L5591" s="34" t="s">
        <v>1124</v>
      </c>
      <c r="M5591" s="5">
        <v>45202</v>
      </c>
      <c r="N5591" s="2" t="s">
        <v>1407</v>
      </c>
      <c r="O5591" s="5">
        <v>45219</v>
      </c>
      <c r="P5591" s="2"/>
      <c r="Q5591" s="2"/>
      <c r="R5591" s="1"/>
      <c r="S5591" s="45"/>
      <c r="T5591" s="31"/>
    </row>
    <row r="5592" spans="1:20" hidden="1" x14ac:dyDescent="0.25">
      <c r="A5592" s="57">
        <v>31926398</v>
      </c>
      <c r="B5592" s="58">
        <v>45203</v>
      </c>
      <c r="C5592" s="2" t="s">
        <v>1182</v>
      </c>
      <c r="D5592" s="59" t="s">
        <v>86</v>
      </c>
      <c r="E5592" s="34" t="s">
        <v>80</v>
      </c>
      <c r="F5592" s="34">
        <v>133599</v>
      </c>
      <c r="G5592" s="1" t="s">
        <v>423</v>
      </c>
      <c r="H5592" s="46">
        <v>10799</v>
      </c>
      <c r="I5592" s="46">
        <v>694.93</v>
      </c>
      <c r="J5592" s="56">
        <v>387</v>
      </c>
      <c r="K5592" s="34"/>
      <c r="L5592" s="34" t="s">
        <v>61</v>
      </c>
      <c r="M5592" s="5">
        <v>45202</v>
      </c>
      <c r="N5592" s="2" t="s">
        <v>1407</v>
      </c>
      <c r="O5592" s="5" t="str">
        <f>VLOOKUP(F:F,[1]Notas!$A:$G,5,FALSE)</f>
        <v>23/10/2023</v>
      </c>
      <c r="P5592" s="2"/>
      <c r="Q5592" s="2"/>
      <c r="R5592" s="1"/>
      <c r="S5592" s="45"/>
      <c r="T5592" s="31"/>
    </row>
    <row r="5593" spans="1:20" hidden="1" x14ac:dyDescent="0.25">
      <c r="A5593" s="57">
        <v>30450698</v>
      </c>
      <c r="B5593" s="58">
        <v>45203</v>
      </c>
      <c r="C5593" s="2" t="s">
        <v>1182</v>
      </c>
      <c r="D5593" s="59" t="s">
        <v>89</v>
      </c>
      <c r="E5593" s="34" t="s">
        <v>80</v>
      </c>
      <c r="F5593" s="34">
        <v>133600</v>
      </c>
      <c r="G5593" s="1" t="s">
        <v>423</v>
      </c>
      <c r="H5593" s="46">
        <v>7449</v>
      </c>
      <c r="I5593" s="46">
        <v>310.99</v>
      </c>
      <c r="J5593" s="56">
        <v>268</v>
      </c>
      <c r="K5593" s="34"/>
      <c r="L5593" s="34" t="s">
        <v>61</v>
      </c>
      <c r="M5593" s="5">
        <v>45202</v>
      </c>
      <c r="N5593" s="2" t="s">
        <v>1407</v>
      </c>
      <c r="O5593" s="5" t="str">
        <f>VLOOKUP(F:F,[1]Notas!$A:$G,5,FALSE)</f>
        <v>23/10/2023</v>
      </c>
      <c r="P5593" s="2"/>
      <c r="Q5593" s="2"/>
      <c r="R5593" s="1"/>
      <c r="S5593" s="45"/>
      <c r="T5593" s="31"/>
    </row>
    <row r="5594" spans="1:20" hidden="1" x14ac:dyDescent="0.25">
      <c r="A5594" s="57">
        <v>32477198</v>
      </c>
      <c r="B5594" s="58">
        <v>45203</v>
      </c>
      <c r="C5594" s="2" t="s">
        <v>1182</v>
      </c>
      <c r="D5594" s="59" t="s">
        <v>123</v>
      </c>
      <c r="E5594" s="34" t="s">
        <v>30</v>
      </c>
      <c r="F5594" s="34">
        <v>133604</v>
      </c>
      <c r="G5594" s="1" t="s">
        <v>425</v>
      </c>
      <c r="H5594" s="46">
        <v>26000</v>
      </c>
      <c r="I5594" s="46">
        <v>1187.5</v>
      </c>
      <c r="J5594" s="56">
        <v>1005</v>
      </c>
      <c r="K5594" s="34"/>
      <c r="L5594" s="34" t="s">
        <v>76</v>
      </c>
      <c r="M5594" s="5">
        <v>45202</v>
      </c>
      <c r="N5594" s="2" t="s">
        <v>1407</v>
      </c>
      <c r="O5594" s="5">
        <v>45216</v>
      </c>
      <c r="P5594" s="2"/>
      <c r="Q5594" s="2"/>
      <c r="R5594" s="1"/>
      <c r="S5594" s="45"/>
      <c r="T5594" s="31"/>
    </row>
    <row r="5595" spans="1:20" hidden="1" x14ac:dyDescent="0.25">
      <c r="A5595" s="57">
        <v>32823998</v>
      </c>
      <c r="B5595" s="58">
        <v>45205</v>
      </c>
      <c r="C5595" s="2" t="s">
        <v>1182</v>
      </c>
      <c r="D5595" s="59" t="s">
        <v>125</v>
      </c>
      <c r="E5595" s="34" t="s">
        <v>30</v>
      </c>
      <c r="F5595" s="34">
        <v>133605</v>
      </c>
      <c r="G5595" s="1" t="s">
        <v>425</v>
      </c>
      <c r="H5595" s="46">
        <v>12249</v>
      </c>
      <c r="I5595" s="46">
        <v>1026.31</v>
      </c>
      <c r="J5595" s="56">
        <v>533</v>
      </c>
      <c r="K5595" s="34"/>
      <c r="L5595" s="34" t="s">
        <v>1124</v>
      </c>
      <c r="M5595" s="5">
        <v>45202</v>
      </c>
      <c r="N5595" s="2" t="s">
        <v>1407</v>
      </c>
      <c r="O5595" s="5">
        <v>45223</v>
      </c>
      <c r="P5595" s="2"/>
      <c r="Q5595" s="2"/>
      <c r="R5595" s="1"/>
      <c r="S5595" s="45"/>
      <c r="T5595" s="31"/>
    </row>
    <row r="5596" spans="1:20" hidden="1" x14ac:dyDescent="0.25">
      <c r="A5596" s="57">
        <v>31328998</v>
      </c>
      <c r="B5596" s="58">
        <v>45203</v>
      </c>
      <c r="C5596" s="2" t="s">
        <v>1182</v>
      </c>
      <c r="D5596" s="59" t="s">
        <v>964</v>
      </c>
      <c r="E5596" s="34" t="s">
        <v>80</v>
      </c>
      <c r="F5596" s="34">
        <v>133606</v>
      </c>
      <c r="G5596" s="1" t="s">
        <v>423</v>
      </c>
      <c r="H5596" s="46">
        <v>22500</v>
      </c>
      <c r="I5596" s="46">
        <v>956.65</v>
      </c>
      <c r="J5596" s="56">
        <v>1017</v>
      </c>
      <c r="K5596" s="34"/>
      <c r="L5596" s="34" t="s">
        <v>61</v>
      </c>
      <c r="M5596" s="5">
        <v>45202</v>
      </c>
      <c r="N5596" s="2" t="s">
        <v>1407</v>
      </c>
      <c r="O5596" s="5" t="str">
        <f>VLOOKUP(F:F,[1]Notas!$A:$G,5,FALSE)</f>
        <v>23/10/2023</v>
      </c>
      <c r="P5596" s="2"/>
      <c r="Q5596" s="2"/>
      <c r="R5596" s="1"/>
      <c r="S5596" s="45"/>
      <c r="T5596" s="31"/>
    </row>
    <row r="5597" spans="1:20" hidden="1" x14ac:dyDescent="0.25">
      <c r="A5597" s="57">
        <v>32480398</v>
      </c>
      <c r="B5597" s="58">
        <v>45203</v>
      </c>
      <c r="C5597" s="2" t="s">
        <v>1182</v>
      </c>
      <c r="D5597" s="59" t="s">
        <v>85</v>
      </c>
      <c r="E5597" s="34" t="s">
        <v>80</v>
      </c>
      <c r="F5597" s="34">
        <v>133607</v>
      </c>
      <c r="G5597" s="1" t="s">
        <v>423</v>
      </c>
      <c r="H5597" s="46">
        <v>40494.04</v>
      </c>
      <c r="I5597" s="46">
        <v>1779.17</v>
      </c>
      <c r="J5597" s="56">
        <v>1585</v>
      </c>
      <c r="K5597" s="34"/>
      <c r="L5597" s="34" t="s">
        <v>61</v>
      </c>
      <c r="M5597" s="5">
        <v>45202</v>
      </c>
      <c r="N5597" s="2" t="s">
        <v>1407</v>
      </c>
      <c r="O5597" s="5" t="str">
        <f>VLOOKUP(F:F,[1]Notas!$A:$G,5,FALSE)</f>
        <v>23/10/2023</v>
      </c>
      <c r="P5597" s="2"/>
      <c r="Q5597" s="2"/>
      <c r="R5597" s="1"/>
      <c r="S5597" s="45"/>
      <c r="T5597" s="31"/>
    </row>
    <row r="5598" spans="1:20" hidden="1" x14ac:dyDescent="0.25">
      <c r="A5598" s="57">
        <v>32288598</v>
      </c>
      <c r="B5598" s="58">
        <v>45203</v>
      </c>
      <c r="C5598" s="2" t="s">
        <v>1182</v>
      </c>
      <c r="D5598" s="59" t="s">
        <v>952</v>
      </c>
      <c r="E5598" s="34" t="s">
        <v>80</v>
      </c>
      <c r="F5598" s="34">
        <v>133609</v>
      </c>
      <c r="G5598" s="1" t="s">
        <v>423</v>
      </c>
      <c r="H5598" s="46">
        <v>12482.91</v>
      </c>
      <c r="I5598" s="46">
        <v>770.67</v>
      </c>
      <c r="J5598" s="56">
        <v>453</v>
      </c>
      <c r="K5598" s="34"/>
      <c r="L5598" s="34" t="s">
        <v>61</v>
      </c>
      <c r="M5598" s="5">
        <v>45202</v>
      </c>
      <c r="N5598" s="2" t="s">
        <v>1407</v>
      </c>
      <c r="O5598" s="5" t="str">
        <f>VLOOKUP(F:F,[1]Notas!$A:$G,5,FALSE)</f>
        <v>23/10/2023</v>
      </c>
      <c r="P5598" s="2"/>
      <c r="Q5598" s="2"/>
      <c r="R5598" s="1"/>
      <c r="S5598" s="45"/>
      <c r="T5598" s="31"/>
    </row>
    <row r="5599" spans="1:20" hidden="1" x14ac:dyDescent="0.25">
      <c r="A5599" s="57">
        <v>32534198</v>
      </c>
      <c r="B5599" s="58">
        <v>45203</v>
      </c>
      <c r="C5599" s="2" t="s">
        <v>1182</v>
      </c>
      <c r="D5599" s="59" t="s">
        <v>123</v>
      </c>
      <c r="E5599" s="34" t="s">
        <v>30</v>
      </c>
      <c r="F5599" s="34">
        <v>133610</v>
      </c>
      <c r="G5599" s="1" t="s">
        <v>425</v>
      </c>
      <c r="H5599" s="46">
        <v>14595</v>
      </c>
      <c r="I5599" s="46">
        <v>720.11</v>
      </c>
      <c r="J5599" s="56">
        <v>583</v>
      </c>
      <c r="K5599" s="34"/>
      <c r="L5599" s="34" t="s">
        <v>1124</v>
      </c>
      <c r="M5599" s="5">
        <v>45202</v>
      </c>
      <c r="N5599" s="2" t="s">
        <v>1407</v>
      </c>
      <c r="O5599" s="5">
        <v>45218</v>
      </c>
      <c r="P5599" s="2"/>
      <c r="Q5599" s="2"/>
      <c r="R5599" s="1"/>
      <c r="S5599" s="45"/>
      <c r="T5599" s="31"/>
    </row>
    <row r="5600" spans="1:20" hidden="1" x14ac:dyDescent="0.25">
      <c r="A5600" s="57">
        <v>31689398</v>
      </c>
      <c r="B5600" s="58">
        <v>45203</v>
      </c>
      <c r="C5600" s="2" t="s">
        <v>1182</v>
      </c>
      <c r="D5600" s="59" t="s">
        <v>65</v>
      </c>
      <c r="E5600" s="34" t="s">
        <v>66</v>
      </c>
      <c r="F5600" s="34">
        <v>133611</v>
      </c>
      <c r="G5600" s="1" t="s">
        <v>423</v>
      </c>
      <c r="H5600" s="46">
        <v>14609</v>
      </c>
      <c r="I5600" s="46">
        <v>1104.98</v>
      </c>
      <c r="J5600" s="56">
        <v>672</v>
      </c>
      <c r="K5600" s="34"/>
      <c r="L5600" s="34" t="s">
        <v>61</v>
      </c>
      <c r="M5600" s="5">
        <v>45202</v>
      </c>
      <c r="N5600" s="2" t="s">
        <v>1407</v>
      </c>
      <c r="O5600" s="5" t="str">
        <f>VLOOKUP(F:F,[1]Notas!$A:$G,5,FALSE)</f>
        <v>24/10/2023</v>
      </c>
      <c r="P5600" s="2"/>
      <c r="Q5600" s="2"/>
      <c r="R5600" s="1"/>
      <c r="S5600" s="45"/>
      <c r="T5600" s="31"/>
    </row>
    <row r="5601" spans="1:20" hidden="1" x14ac:dyDescent="0.25">
      <c r="A5601" s="57">
        <v>31832298</v>
      </c>
      <c r="B5601" s="58">
        <v>45203</v>
      </c>
      <c r="C5601" s="2" t="s">
        <v>1182</v>
      </c>
      <c r="D5601" s="59" t="s">
        <v>125</v>
      </c>
      <c r="E5601" s="34" t="s">
        <v>30</v>
      </c>
      <c r="F5601" s="34">
        <v>133612</v>
      </c>
      <c r="G5601" s="1" t="s">
        <v>425</v>
      </c>
      <c r="H5601" s="46">
        <v>10259</v>
      </c>
      <c r="I5601" s="46">
        <v>875.01</v>
      </c>
      <c r="J5601" s="56">
        <v>446</v>
      </c>
      <c r="K5601" s="34"/>
      <c r="L5601" s="34" t="s">
        <v>1124</v>
      </c>
      <c r="M5601" s="5">
        <v>45202</v>
      </c>
      <c r="N5601" s="2" t="s">
        <v>1407</v>
      </c>
      <c r="O5601" s="5">
        <v>45219</v>
      </c>
      <c r="P5601" s="2"/>
      <c r="Q5601" s="2"/>
      <c r="R5601" s="1"/>
      <c r="S5601" s="45"/>
      <c r="T5601" s="31"/>
    </row>
    <row r="5602" spans="1:20" hidden="1" x14ac:dyDescent="0.25">
      <c r="A5602" s="57">
        <v>32361898</v>
      </c>
      <c r="B5602" s="58">
        <v>45203</v>
      </c>
      <c r="C5602" s="2" t="s">
        <v>1182</v>
      </c>
      <c r="D5602" s="59" t="s">
        <v>124</v>
      </c>
      <c r="E5602" s="34" t="s">
        <v>30</v>
      </c>
      <c r="F5602" s="34">
        <v>133613</v>
      </c>
      <c r="G5602" s="1" t="s">
        <v>425</v>
      </c>
      <c r="H5602" s="46">
        <v>15369</v>
      </c>
      <c r="I5602" s="46">
        <v>721.43</v>
      </c>
      <c r="J5602" s="56">
        <v>583</v>
      </c>
      <c r="K5602" s="34"/>
      <c r="L5602" s="34" t="s">
        <v>1124</v>
      </c>
      <c r="M5602" s="5">
        <v>45202</v>
      </c>
      <c r="N5602" s="2" t="s">
        <v>1407</v>
      </c>
      <c r="O5602" s="5">
        <v>45219</v>
      </c>
      <c r="P5602" s="2"/>
      <c r="Q5602" s="2"/>
      <c r="R5602" s="1"/>
      <c r="S5602" s="45"/>
      <c r="T5602" s="31"/>
    </row>
    <row r="5603" spans="1:20" hidden="1" x14ac:dyDescent="0.25">
      <c r="A5603" s="57">
        <v>30337498</v>
      </c>
      <c r="B5603" s="58">
        <v>45203</v>
      </c>
      <c r="C5603" s="2" t="s">
        <v>1182</v>
      </c>
      <c r="D5603" s="59" t="s">
        <v>823</v>
      </c>
      <c r="E5603" s="34" t="s">
        <v>80</v>
      </c>
      <c r="F5603" s="34">
        <v>133614</v>
      </c>
      <c r="G5603" s="1" t="s">
        <v>423</v>
      </c>
      <c r="H5603" s="46">
        <v>10959</v>
      </c>
      <c r="I5603" s="46">
        <v>431.5</v>
      </c>
      <c r="J5603" s="56">
        <v>371</v>
      </c>
      <c r="K5603" s="34"/>
      <c r="L5603" s="34" t="s">
        <v>61</v>
      </c>
      <c r="M5603" s="5">
        <v>45202</v>
      </c>
      <c r="N5603" s="2" t="s">
        <v>1407</v>
      </c>
      <c r="O5603" s="5" t="str">
        <f>VLOOKUP(F:F,[1]Notas!$A:$G,5,FALSE)</f>
        <v>24/10/2023</v>
      </c>
      <c r="P5603" s="2"/>
      <c r="Q5603" s="2"/>
      <c r="R5603" s="1"/>
      <c r="S5603" s="45"/>
      <c r="T5603" s="31"/>
    </row>
    <row r="5604" spans="1:20" hidden="1" x14ac:dyDescent="0.25">
      <c r="A5604" s="57">
        <v>30331198</v>
      </c>
      <c r="B5604" s="58">
        <v>45203</v>
      </c>
      <c r="C5604" s="2" t="s">
        <v>1182</v>
      </c>
      <c r="D5604" s="59" t="s">
        <v>123</v>
      </c>
      <c r="E5604" s="34" t="s">
        <v>30</v>
      </c>
      <c r="F5604" s="34">
        <v>133615</v>
      </c>
      <c r="G5604" s="1" t="s">
        <v>425</v>
      </c>
      <c r="H5604" s="46">
        <v>8739</v>
      </c>
      <c r="I5604" s="46">
        <v>431.94</v>
      </c>
      <c r="J5604" s="56">
        <v>304</v>
      </c>
      <c r="K5604" s="34"/>
      <c r="L5604" s="34" t="s">
        <v>1124</v>
      </c>
      <c r="M5604" s="5">
        <v>45202</v>
      </c>
      <c r="N5604" s="2" t="s">
        <v>1407</v>
      </c>
      <c r="O5604" s="5">
        <v>45218</v>
      </c>
      <c r="P5604" s="2"/>
      <c r="Q5604" s="2"/>
      <c r="R5604" s="1"/>
      <c r="S5604" s="45"/>
      <c r="T5604" s="31"/>
    </row>
    <row r="5605" spans="1:20" hidden="1" x14ac:dyDescent="0.25">
      <c r="A5605" s="57">
        <v>30700298</v>
      </c>
      <c r="B5605" s="58">
        <v>45203</v>
      </c>
      <c r="C5605" s="2" t="s">
        <v>1182</v>
      </c>
      <c r="D5605" s="59" t="s">
        <v>124</v>
      </c>
      <c r="E5605" s="34" t="s">
        <v>30</v>
      </c>
      <c r="F5605" s="34">
        <v>133617</v>
      </c>
      <c r="G5605" s="1" t="s">
        <v>425</v>
      </c>
      <c r="H5605" s="46">
        <v>8660</v>
      </c>
      <c r="I5605" s="46">
        <v>431.81</v>
      </c>
      <c r="J5605" s="56">
        <v>304</v>
      </c>
      <c r="K5605" s="34"/>
      <c r="L5605" s="34" t="s">
        <v>1124</v>
      </c>
      <c r="M5605" s="5">
        <v>45202</v>
      </c>
      <c r="N5605" s="2" t="s">
        <v>1407</v>
      </c>
      <c r="O5605" s="5">
        <v>45219</v>
      </c>
      <c r="P5605" s="2"/>
      <c r="Q5605" s="2"/>
      <c r="R5605" s="1"/>
      <c r="S5605" s="45"/>
      <c r="T5605" s="31"/>
    </row>
    <row r="5606" spans="1:20" hidden="1" x14ac:dyDescent="0.25">
      <c r="A5606" s="57">
        <v>32451998</v>
      </c>
      <c r="B5606" s="58">
        <v>45203</v>
      </c>
      <c r="C5606" s="2" t="s">
        <v>1182</v>
      </c>
      <c r="D5606" s="59" t="s">
        <v>1421</v>
      </c>
      <c r="E5606" s="34" t="s">
        <v>94</v>
      </c>
      <c r="F5606" s="34">
        <v>133618</v>
      </c>
      <c r="G5606" s="1" t="s">
        <v>426</v>
      </c>
      <c r="H5606" s="46">
        <v>854865.96</v>
      </c>
      <c r="I5606" s="46">
        <v>0</v>
      </c>
      <c r="J5606" s="56">
        <v>23210.959999999999</v>
      </c>
      <c r="K5606" s="34"/>
      <c r="L5606" s="34" t="s">
        <v>1430</v>
      </c>
      <c r="M5606" s="5">
        <v>45202</v>
      </c>
      <c r="N5606" s="2" t="s">
        <v>1408</v>
      </c>
      <c r="O5606" s="5">
        <v>45203</v>
      </c>
      <c r="P5606" s="2"/>
      <c r="Q5606" s="2"/>
      <c r="R5606" s="1"/>
      <c r="S5606" s="45"/>
      <c r="T5606" s="31"/>
    </row>
    <row r="5607" spans="1:20" hidden="1" x14ac:dyDescent="0.25">
      <c r="A5607" s="57">
        <v>32089198</v>
      </c>
      <c r="B5607" s="58">
        <v>45205</v>
      </c>
      <c r="C5607" s="2" t="s">
        <v>1182</v>
      </c>
      <c r="D5607" s="59" t="s">
        <v>110</v>
      </c>
      <c r="E5607" s="34" t="s">
        <v>51</v>
      </c>
      <c r="F5607" s="34">
        <v>133622</v>
      </c>
      <c r="G5607" s="1" t="s">
        <v>422</v>
      </c>
      <c r="H5607" s="46">
        <v>12119.86</v>
      </c>
      <c r="I5607" s="46">
        <v>482.05</v>
      </c>
      <c r="J5607" s="56">
        <v>61.957000000000001</v>
      </c>
      <c r="K5607" s="34"/>
      <c r="L5607" s="34" t="s">
        <v>796</v>
      </c>
      <c r="M5607" s="5">
        <v>45203</v>
      </c>
      <c r="N5607" s="2" t="s">
        <v>1407</v>
      </c>
      <c r="O5607" s="5">
        <v>45225</v>
      </c>
      <c r="P5607" s="2"/>
      <c r="Q5607" s="2"/>
      <c r="R5607" s="1"/>
      <c r="S5607" s="45"/>
      <c r="T5607" s="31"/>
    </row>
    <row r="5608" spans="1:20" hidden="1" x14ac:dyDescent="0.25">
      <c r="A5608" s="57">
        <v>29817998</v>
      </c>
      <c r="B5608" s="58">
        <v>45203</v>
      </c>
      <c r="C5608" s="2" t="s">
        <v>1182</v>
      </c>
      <c r="D5608" s="59" t="s">
        <v>46</v>
      </c>
      <c r="E5608" s="34" t="s">
        <v>26</v>
      </c>
      <c r="F5608" s="34">
        <v>133645</v>
      </c>
      <c r="G5608" s="1" t="s">
        <v>424</v>
      </c>
      <c r="H5608" s="46">
        <v>12000</v>
      </c>
      <c r="I5608" s="86">
        <v>880.95</v>
      </c>
      <c r="J5608" s="56">
        <v>373</v>
      </c>
      <c r="K5608" s="34"/>
      <c r="L5608" s="34" t="s">
        <v>959</v>
      </c>
      <c r="M5608" s="5">
        <v>45203</v>
      </c>
      <c r="N5608" s="2" t="s">
        <v>1407</v>
      </c>
      <c r="O5608" s="5">
        <v>45222</v>
      </c>
      <c r="P5608" s="2"/>
      <c r="Q5608" s="2"/>
      <c r="R5608" s="1"/>
      <c r="S5608" s="45"/>
      <c r="T5608" s="31"/>
    </row>
    <row r="5609" spans="1:20" hidden="1" x14ac:dyDescent="0.25">
      <c r="A5609" s="57">
        <v>32534398</v>
      </c>
      <c r="B5609" s="58">
        <v>45203</v>
      </c>
      <c r="C5609" s="2" t="s">
        <v>1182</v>
      </c>
      <c r="D5609" s="59" t="s">
        <v>35</v>
      </c>
      <c r="E5609" s="34" t="s">
        <v>26</v>
      </c>
      <c r="F5609" s="34">
        <v>133646</v>
      </c>
      <c r="G5609" s="1" t="s">
        <v>424</v>
      </c>
      <c r="H5609" s="46">
        <v>14635.27</v>
      </c>
      <c r="I5609" s="46">
        <v>1134.1300000000001</v>
      </c>
      <c r="J5609" s="56">
        <v>558</v>
      </c>
      <c r="K5609" s="34"/>
      <c r="L5609" s="34" t="s">
        <v>1124</v>
      </c>
      <c r="M5609" s="5">
        <v>45203</v>
      </c>
      <c r="N5609" s="2" t="s">
        <v>1407</v>
      </c>
      <c r="O5609" s="5">
        <v>45225</v>
      </c>
      <c r="P5609" s="2"/>
      <c r="Q5609" s="2"/>
      <c r="R5609" s="1"/>
      <c r="S5609" s="45"/>
      <c r="T5609" s="31"/>
    </row>
    <row r="5610" spans="1:20" hidden="1" x14ac:dyDescent="0.25">
      <c r="A5610" s="57">
        <v>30502398</v>
      </c>
      <c r="B5610" s="58">
        <v>45204</v>
      </c>
      <c r="C5610" s="2" t="s">
        <v>1182</v>
      </c>
      <c r="D5610" s="59" t="s">
        <v>1455</v>
      </c>
      <c r="E5610" s="34" t="s">
        <v>25</v>
      </c>
      <c r="F5610" s="34">
        <v>133647</v>
      </c>
      <c r="G5610" s="1" t="s">
        <v>422</v>
      </c>
      <c r="H5610" s="46">
        <v>9399</v>
      </c>
      <c r="I5610" s="46">
        <v>169.18</v>
      </c>
      <c r="J5610" s="56">
        <v>334</v>
      </c>
      <c r="K5610" s="34"/>
      <c r="L5610" s="34" t="s">
        <v>1406</v>
      </c>
      <c r="M5610" s="5">
        <v>45203</v>
      </c>
      <c r="N5610" s="2" t="s">
        <v>1408</v>
      </c>
      <c r="O5610" s="5">
        <v>45209</v>
      </c>
      <c r="P5610" s="2"/>
      <c r="Q5610" s="2"/>
      <c r="R5610" s="1"/>
      <c r="S5610" s="45"/>
      <c r="T5610" s="31"/>
    </row>
    <row r="5611" spans="1:20" hidden="1" x14ac:dyDescent="0.25">
      <c r="A5611" s="57">
        <v>30268198</v>
      </c>
      <c r="B5611" s="58">
        <v>45204</v>
      </c>
      <c r="C5611" s="2" t="s">
        <v>1182</v>
      </c>
      <c r="D5611" s="59" t="s">
        <v>1404</v>
      </c>
      <c r="E5611" s="34" t="s">
        <v>25</v>
      </c>
      <c r="F5611" s="34">
        <v>133648</v>
      </c>
      <c r="G5611" s="1" t="s">
        <v>422</v>
      </c>
      <c r="H5611" s="46">
        <v>9100</v>
      </c>
      <c r="I5611" s="46">
        <v>163.80000000000001</v>
      </c>
      <c r="J5611" s="56">
        <v>342</v>
      </c>
      <c r="K5611" s="34"/>
      <c r="L5611" s="34" t="s">
        <v>1406</v>
      </c>
      <c r="M5611" s="5">
        <v>45203</v>
      </c>
      <c r="N5611" s="2" t="s">
        <v>1407</v>
      </c>
      <c r="O5611" s="5">
        <v>45209</v>
      </c>
      <c r="P5611" s="2"/>
      <c r="Q5611" s="2"/>
      <c r="R5611" s="1"/>
      <c r="S5611" s="45"/>
      <c r="T5611" s="31"/>
    </row>
    <row r="5612" spans="1:20" hidden="1" x14ac:dyDescent="0.25">
      <c r="A5612" s="57">
        <v>30393698</v>
      </c>
      <c r="B5612" s="58">
        <v>45204</v>
      </c>
      <c r="C5612" s="2" t="s">
        <v>1182</v>
      </c>
      <c r="D5612" s="59" t="s">
        <v>1455</v>
      </c>
      <c r="E5612" s="34" t="s">
        <v>25</v>
      </c>
      <c r="F5612" s="34">
        <v>133649</v>
      </c>
      <c r="G5612" s="1" t="s">
        <v>422</v>
      </c>
      <c r="H5612" s="46">
        <v>7449</v>
      </c>
      <c r="I5612" s="46">
        <v>134.08000000000001</v>
      </c>
      <c r="J5612" s="56">
        <v>268</v>
      </c>
      <c r="K5612" s="34"/>
      <c r="L5612" s="34" t="s">
        <v>1406</v>
      </c>
      <c r="M5612" s="5">
        <v>45203</v>
      </c>
      <c r="N5612" s="2" t="s">
        <v>1408</v>
      </c>
      <c r="O5612" s="5">
        <v>45209</v>
      </c>
      <c r="P5612" s="2"/>
      <c r="Q5612" s="2"/>
      <c r="R5612" s="1"/>
      <c r="S5612" s="45"/>
      <c r="T5612" s="31"/>
    </row>
    <row r="5613" spans="1:20" hidden="1" x14ac:dyDescent="0.25">
      <c r="A5613" s="57">
        <v>30083998</v>
      </c>
      <c r="B5613" s="58">
        <v>45203</v>
      </c>
      <c r="C5613" s="2" t="s">
        <v>1182</v>
      </c>
      <c r="D5613" s="59" t="s">
        <v>108</v>
      </c>
      <c r="E5613" s="34" t="s">
        <v>6</v>
      </c>
      <c r="F5613" s="34">
        <v>133650</v>
      </c>
      <c r="G5613" s="1" t="s">
        <v>422</v>
      </c>
      <c r="H5613" s="46">
        <v>8739</v>
      </c>
      <c r="I5613" s="46">
        <v>350</v>
      </c>
      <c r="J5613" s="56">
        <v>305</v>
      </c>
      <c r="K5613" s="34"/>
      <c r="L5613" s="34" t="s">
        <v>655</v>
      </c>
      <c r="M5613" s="5">
        <v>45203</v>
      </c>
      <c r="N5613" s="2" t="s">
        <v>1407</v>
      </c>
      <c r="O5613" s="5" t="s">
        <v>1372</v>
      </c>
      <c r="P5613" s="2"/>
      <c r="Q5613" s="2"/>
      <c r="R5613" s="1"/>
      <c r="S5613" s="45"/>
      <c r="T5613" s="31"/>
    </row>
    <row r="5614" spans="1:20" hidden="1" x14ac:dyDescent="0.25">
      <c r="A5614" s="57">
        <v>32030798</v>
      </c>
      <c r="B5614" s="58">
        <v>45205</v>
      </c>
      <c r="C5614" s="2" t="s">
        <v>1182</v>
      </c>
      <c r="D5614" s="59" t="s">
        <v>44</v>
      </c>
      <c r="E5614" s="34" t="s">
        <v>26</v>
      </c>
      <c r="F5614" s="34">
        <v>133651</v>
      </c>
      <c r="G5614" s="1" t="s">
        <v>424</v>
      </c>
      <c r="H5614" s="46">
        <v>9114.4699999999993</v>
      </c>
      <c r="I5614" s="46">
        <v>751.53</v>
      </c>
      <c r="J5614" s="56">
        <v>325</v>
      </c>
      <c r="K5614" s="34"/>
      <c r="L5614" s="34" t="s">
        <v>1124</v>
      </c>
      <c r="M5614" s="5">
        <v>45203</v>
      </c>
      <c r="N5614" s="2" t="s">
        <v>1407</v>
      </c>
      <c r="O5614" s="5">
        <v>45230</v>
      </c>
      <c r="P5614" s="2"/>
      <c r="Q5614" s="2"/>
      <c r="R5614" s="1"/>
      <c r="S5614" s="45"/>
      <c r="T5614" s="31"/>
    </row>
    <row r="5615" spans="1:20" hidden="1" x14ac:dyDescent="0.25">
      <c r="A5615" s="57">
        <v>32585798</v>
      </c>
      <c r="B5615" s="58">
        <v>45204</v>
      </c>
      <c r="C5615" s="2" t="s">
        <v>1182</v>
      </c>
      <c r="D5615" s="59" t="s">
        <v>887</v>
      </c>
      <c r="E5615" s="34" t="s">
        <v>6</v>
      </c>
      <c r="F5615" s="34">
        <v>133653</v>
      </c>
      <c r="G5615" s="1" t="s">
        <v>422</v>
      </c>
      <c r="H5615" s="46">
        <v>24908</v>
      </c>
      <c r="I5615" s="46">
        <v>871.78</v>
      </c>
      <c r="J5615" s="56">
        <v>973</v>
      </c>
      <c r="K5615" s="34"/>
      <c r="L5615" s="34" t="s">
        <v>655</v>
      </c>
      <c r="M5615" s="5">
        <v>45203</v>
      </c>
      <c r="N5615" s="2" t="s">
        <v>1407</v>
      </c>
      <c r="O5615" s="5">
        <v>45212</v>
      </c>
      <c r="P5615" s="2"/>
      <c r="Q5615" s="2"/>
      <c r="R5615" s="1"/>
      <c r="S5615" s="45"/>
      <c r="T5615" s="31"/>
    </row>
    <row r="5616" spans="1:20" hidden="1" x14ac:dyDescent="0.25">
      <c r="A5616" s="57">
        <v>30139598</v>
      </c>
      <c r="B5616" s="58">
        <v>45203</v>
      </c>
      <c r="C5616" s="2" t="s">
        <v>1182</v>
      </c>
      <c r="D5616" s="59" t="s">
        <v>31</v>
      </c>
      <c r="E5616" s="34" t="s">
        <v>26</v>
      </c>
      <c r="F5616" s="34">
        <v>133654</v>
      </c>
      <c r="G5616" s="1" t="s">
        <v>424</v>
      </c>
      <c r="H5616" s="46">
        <v>11236.07</v>
      </c>
      <c r="I5616" s="86">
        <v>1078.2</v>
      </c>
      <c r="J5616" s="56">
        <v>396</v>
      </c>
      <c r="K5616" s="34"/>
      <c r="L5616" s="34" t="s">
        <v>959</v>
      </c>
      <c r="M5616" s="5">
        <v>45203</v>
      </c>
      <c r="N5616" s="2" t="s">
        <v>1407</v>
      </c>
      <c r="O5616" s="5">
        <v>45223</v>
      </c>
      <c r="P5616" s="2"/>
      <c r="Q5616" s="2"/>
      <c r="R5616" s="1"/>
      <c r="S5616" s="45"/>
      <c r="T5616" s="31"/>
    </row>
    <row r="5617" spans="1:20" hidden="1" x14ac:dyDescent="0.25">
      <c r="A5617" s="57">
        <v>30401598</v>
      </c>
      <c r="B5617" s="58">
        <v>45204</v>
      </c>
      <c r="C5617" s="2" t="s">
        <v>1182</v>
      </c>
      <c r="D5617" s="59" t="s">
        <v>1455</v>
      </c>
      <c r="E5617" s="34" t="s">
        <v>25</v>
      </c>
      <c r="F5617" s="34">
        <v>133655</v>
      </c>
      <c r="G5617" s="1" t="s">
        <v>422</v>
      </c>
      <c r="H5617" s="46">
        <v>12299</v>
      </c>
      <c r="I5617" s="46">
        <v>221.38</v>
      </c>
      <c r="J5617" s="56">
        <v>462</v>
      </c>
      <c r="K5617" s="34"/>
      <c r="L5617" s="34" t="s">
        <v>1406</v>
      </c>
      <c r="M5617" s="5">
        <v>45203</v>
      </c>
      <c r="N5617" s="2" t="s">
        <v>1407</v>
      </c>
      <c r="O5617" s="5">
        <v>45209</v>
      </c>
      <c r="P5617" s="2"/>
      <c r="Q5617" s="2"/>
      <c r="R5617" s="1"/>
      <c r="S5617" s="45"/>
      <c r="T5617" s="31"/>
    </row>
    <row r="5618" spans="1:20" hidden="1" x14ac:dyDescent="0.25">
      <c r="A5618" s="57">
        <v>30236798</v>
      </c>
      <c r="B5618" s="58">
        <v>45204</v>
      </c>
      <c r="C5618" s="2" t="s">
        <v>1182</v>
      </c>
      <c r="D5618" s="59" t="s">
        <v>1456</v>
      </c>
      <c r="E5618" s="34" t="s">
        <v>25</v>
      </c>
      <c r="F5618" s="34">
        <v>133656</v>
      </c>
      <c r="G5618" s="1" t="s">
        <v>422</v>
      </c>
      <c r="H5618" s="46">
        <v>8739</v>
      </c>
      <c r="I5618" s="46">
        <v>157.30000000000001</v>
      </c>
      <c r="J5618" s="56">
        <v>291.10000000000002</v>
      </c>
      <c r="K5618" s="34"/>
      <c r="L5618" s="34" t="s">
        <v>1406</v>
      </c>
      <c r="M5618" s="5">
        <v>45203</v>
      </c>
      <c r="N5618" s="2" t="s">
        <v>1407</v>
      </c>
      <c r="O5618" s="5">
        <v>45209</v>
      </c>
      <c r="P5618" s="2"/>
      <c r="Q5618" s="2"/>
      <c r="R5618" s="1"/>
      <c r="S5618" s="45"/>
      <c r="T5618" s="31"/>
    </row>
    <row r="5619" spans="1:20" hidden="1" x14ac:dyDescent="0.25">
      <c r="A5619" s="57">
        <v>30160598</v>
      </c>
      <c r="B5619" s="58">
        <v>45203</v>
      </c>
      <c r="C5619" s="2" t="s">
        <v>1182</v>
      </c>
      <c r="D5619" s="59" t="s">
        <v>35</v>
      </c>
      <c r="E5619" s="34" t="s">
        <v>26</v>
      </c>
      <c r="F5619" s="34">
        <v>133661</v>
      </c>
      <c r="G5619" s="1" t="s">
        <v>424</v>
      </c>
      <c r="H5619" s="46">
        <v>10000</v>
      </c>
      <c r="I5619" s="86">
        <v>859.38</v>
      </c>
      <c r="J5619" s="56">
        <v>366</v>
      </c>
      <c r="K5619" s="34"/>
      <c r="L5619" s="34" t="s">
        <v>959</v>
      </c>
      <c r="M5619" s="5">
        <v>45203</v>
      </c>
      <c r="N5619" s="2" t="s">
        <v>1407</v>
      </c>
      <c r="O5619" s="5">
        <v>45222</v>
      </c>
      <c r="P5619" s="2"/>
      <c r="Q5619" s="2"/>
      <c r="R5619" s="1"/>
      <c r="S5619" s="45"/>
      <c r="T5619" s="31"/>
    </row>
    <row r="5620" spans="1:20" hidden="1" x14ac:dyDescent="0.25">
      <c r="A5620" s="57">
        <v>31927398</v>
      </c>
      <c r="B5620" s="58">
        <v>45209</v>
      </c>
      <c r="C5620" s="2" t="s">
        <v>1182</v>
      </c>
      <c r="D5620" s="59" t="s">
        <v>345</v>
      </c>
      <c r="E5620" s="34" t="s">
        <v>6</v>
      </c>
      <c r="F5620" s="34">
        <v>133662</v>
      </c>
      <c r="G5620" s="1"/>
      <c r="H5620" s="46">
        <v>35000</v>
      </c>
      <c r="I5620" s="86" t="e">
        <v>#N/A</v>
      </c>
      <c r="J5620" s="56">
        <v>1322.12</v>
      </c>
      <c r="K5620" s="34"/>
      <c r="L5620" s="34" t="s">
        <v>842</v>
      </c>
      <c r="M5620" s="5">
        <v>45203</v>
      </c>
      <c r="N5620" s="2" t="s">
        <v>1407</v>
      </c>
      <c r="O5620" s="5"/>
      <c r="P5620" s="2"/>
      <c r="Q5620" s="2"/>
      <c r="R5620" s="1"/>
      <c r="S5620" s="45"/>
      <c r="T5620" s="31"/>
    </row>
    <row r="5621" spans="1:20" hidden="1" x14ac:dyDescent="0.25">
      <c r="A5621" s="57">
        <v>32566898</v>
      </c>
      <c r="B5621" s="58">
        <v>45203</v>
      </c>
      <c r="C5621" s="2" t="s">
        <v>1182</v>
      </c>
      <c r="D5621" s="59" t="s">
        <v>762</v>
      </c>
      <c r="E5621" s="34" t="s">
        <v>6</v>
      </c>
      <c r="F5621" s="34">
        <v>133663</v>
      </c>
      <c r="G5621" s="1" t="s">
        <v>422</v>
      </c>
      <c r="H5621" s="46">
        <v>5900</v>
      </c>
      <c r="I5621" s="46">
        <v>350</v>
      </c>
      <c r="J5621" s="56">
        <v>188</v>
      </c>
      <c r="K5621" s="34"/>
      <c r="L5621" s="34" t="s">
        <v>655</v>
      </c>
      <c r="M5621" s="5">
        <v>45203</v>
      </c>
      <c r="N5621" s="2" t="s">
        <v>1407</v>
      </c>
      <c r="O5621" s="5" t="s">
        <v>1372</v>
      </c>
      <c r="P5621" s="2"/>
      <c r="Q5621" s="2"/>
      <c r="R5621" s="1"/>
      <c r="S5621" s="45"/>
      <c r="T5621" s="31"/>
    </row>
    <row r="5622" spans="1:20" hidden="1" x14ac:dyDescent="0.25">
      <c r="A5622" s="57">
        <v>32826398</v>
      </c>
      <c r="B5622" s="58">
        <v>45203</v>
      </c>
      <c r="C5622" s="2" t="s">
        <v>1182</v>
      </c>
      <c r="D5622" s="59" t="s">
        <v>772</v>
      </c>
      <c r="E5622" s="34" t="s">
        <v>80</v>
      </c>
      <c r="F5622" s="34">
        <v>133664</v>
      </c>
      <c r="G5622" s="1" t="s">
        <v>423</v>
      </c>
      <c r="H5622" s="46">
        <v>5796.61</v>
      </c>
      <c r="I5622" s="46">
        <v>268.19</v>
      </c>
      <c r="J5622" s="56">
        <v>232</v>
      </c>
      <c r="K5622" s="34"/>
      <c r="L5622" s="34" t="s">
        <v>61</v>
      </c>
      <c r="M5622" s="5">
        <v>45203</v>
      </c>
      <c r="N5622" s="2" t="s">
        <v>1407</v>
      </c>
      <c r="O5622" s="5" t="str">
        <f>VLOOKUP(F:F,[1]Notas!$A:$G,5,FALSE)</f>
        <v>23/10/2023</v>
      </c>
      <c r="P5622" s="2"/>
      <c r="Q5622" s="2"/>
      <c r="R5622" s="1"/>
      <c r="S5622" s="45"/>
      <c r="T5622" s="31"/>
    </row>
    <row r="5623" spans="1:20" hidden="1" x14ac:dyDescent="0.25">
      <c r="A5623" s="57">
        <v>32426498</v>
      </c>
      <c r="B5623" s="58">
        <v>45203</v>
      </c>
      <c r="C5623" s="2" t="s">
        <v>1182</v>
      </c>
      <c r="D5623" s="59" t="s">
        <v>129</v>
      </c>
      <c r="E5623" s="34" t="s">
        <v>26</v>
      </c>
      <c r="F5623" s="34">
        <v>133665</v>
      </c>
      <c r="G5623" s="1" t="s">
        <v>424</v>
      </c>
      <c r="H5623" s="46">
        <v>9681.6299999999992</v>
      </c>
      <c r="I5623" s="86">
        <v>973.99</v>
      </c>
      <c r="J5623" s="56">
        <v>328</v>
      </c>
      <c r="K5623" s="34"/>
      <c r="L5623" s="34" t="s">
        <v>959</v>
      </c>
      <c r="M5623" s="5">
        <v>45203</v>
      </c>
      <c r="N5623" s="2" t="s">
        <v>1407</v>
      </c>
      <c r="O5623" s="5">
        <v>45223</v>
      </c>
      <c r="P5623" s="2"/>
      <c r="Q5623" s="2"/>
      <c r="R5623" s="1"/>
      <c r="S5623" s="45"/>
      <c r="T5623" s="31"/>
    </row>
    <row r="5624" spans="1:20" hidden="1" x14ac:dyDescent="0.25">
      <c r="A5624" s="57">
        <v>32338598</v>
      </c>
      <c r="B5624" s="58">
        <v>45203</v>
      </c>
      <c r="C5624" s="2" t="s">
        <v>1182</v>
      </c>
      <c r="D5624" s="59" t="s">
        <v>191</v>
      </c>
      <c r="E5624" s="34" t="s">
        <v>30</v>
      </c>
      <c r="F5624" s="34">
        <v>133666</v>
      </c>
      <c r="G5624" s="1" t="s">
        <v>425</v>
      </c>
      <c r="H5624" s="46">
        <v>5869</v>
      </c>
      <c r="I5624" s="86">
        <v>350.78</v>
      </c>
      <c r="J5624" s="56">
        <v>198</v>
      </c>
      <c r="K5624" s="34"/>
      <c r="L5624" s="34" t="s">
        <v>959</v>
      </c>
      <c r="M5624" s="5">
        <v>45203</v>
      </c>
      <c r="N5624" s="2" t="s">
        <v>1407</v>
      </c>
      <c r="O5624" s="5">
        <v>45223</v>
      </c>
      <c r="P5624" s="2"/>
      <c r="Q5624" s="2"/>
      <c r="R5624" s="1"/>
      <c r="S5624" s="45"/>
      <c r="T5624" s="31"/>
    </row>
    <row r="5625" spans="1:20" hidden="1" x14ac:dyDescent="0.25">
      <c r="A5625" s="57">
        <v>30137198</v>
      </c>
      <c r="B5625" s="58">
        <v>45203</v>
      </c>
      <c r="C5625" s="2" t="s">
        <v>1182</v>
      </c>
      <c r="D5625" s="59" t="s">
        <v>847</v>
      </c>
      <c r="E5625" s="34" t="s">
        <v>80</v>
      </c>
      <c r="F5625" s="34">
        <v>133669</v>
      </c>
      <c r="G5625" s="1" t="s">
        <v>423</v>
      </c>
      <c r="H5625" s="46">
        <v>11889</v>
      </c>
      <c r="I5625" s="46">
        <v>470.06</v>
      </c>
      <c r="J5625" s="56">
        <v>401</v>
      </c>
      <c r="K5625" s="34"/>
      <c r="L5625" s="34" t="s">
        <v>61</v>
      </c>
      <c r="M5625" s="5">
        <v>45203</v>
      </c>
      <c r="N5625" s="2" t="s">
        <v>1407</v>
      </c>
      <c r="O5625" s="5" t="str">
        <f>VLOOKUP(F:F,[1]Notas!$A:$G,5,FALSE)</f>
        <v>23/10/2023</v>
      </c>
      <c r="P5625" s="2"/>
      <c r="Q5625" s="2"/>
      <c r="R5625" s="1"/>
      <c r="S5625" s="45"/>
      <c r="T5625" s="31"/>
    </row>
    <row r="5626" spans="1:20" hidden="1" x14ac:dyDescent="0.25">
      <c r="A5626" s="57">
        <v>32810298</v>
      </c>
      <c r="B5626" s="58">
        <v>45203</v>
      </c>
      <c r="C5626" s="2" t="s">
        <v>1182</v>
      </c>
      <c r="D5626" s="59" t="s">
        <v>1201</v>
      </c>
      <c r="E5626" s="34" t="s">
        <v>94</v>
      </c>
      <c r="F5626" s="34">
        <v>133670</v>
      </c>
      <c r="G5626" s="1" t="s">
        <v>426</v>
      </c>
      <c r="H5626" s="46">
        <v>17660.61</v>
      </c>
      <c r="I5626" s="46">
        <v>1070.98</v>
      </c>
      <c r="J5626" s="56">
        <v>678</v>
      </c>
      <c r="K5626" s="34"/>
      <c r="L5626" s="34" t="s">
        <v>52</v>
      </c>
      <c r="M5626" s="5">
        <v>45203</v>
      </c>
      <c r="N5626" s="2" t="s">
        <v>1407</v>
      </c>
      <c r="O5626" s="5">
        <v>45219</v>
      </c>
      <c r="P5626" s="2"/>
      <c r="Q5626" s="2"/>
      <c r="R5626" s="1"/>
      <c r="S5626" s="45"/>
      <c r="T5626" s="31"/>
    </row>
    <row r="5627" spans="1:20" hidden="1" x14ac:dyDescent="0.25">
      <c r="A5627" s="57">
        <v>30513098</v>
      </c>
      <c r="B5627" s="58">
        <v>45203</v>
      </c>
      <c r="C5627" s="2" t="s">
        <v>1182</v>
      </c>
      <c r="D5627" s="59" t="s">
        <v>43</v>
      </c>
      <c r="E5627" s="34" t="s">
        <v>26</v>
      </c>
      <c r="F5627" s="34">
        <v>133671</v>
      </c>
      <c r="G5627" s="1" t="s">
        <v>424</v>
      </c>
      <c r="H5627" s="46">
        <v>9584.16</v>
      </c>
      <c r="I5627" s="86">
        <v>920.69</v>
      </c>
      <c r="J5627" s="56">
        <v>335</v>
      </c>
      <c r="K5627" s="34"/>
      <c r="L5627" s="34" t="s">
        <v>959</v>
      </c>
      <c r="M5627" s="5">
        <v>45203</v>
      </c>
      <c r="N5627" s="2" t="s">
        <v>1407</v>
      </c>
      <c r="O5627" s="5">
        <v>45219</v>
      </c>
      <c r="P5627" s="2"/>
      <c r="Q5627" s="2"/>
      <c r="R5627" s="1"/>
      <c r="S5627" s="45"/>
      <c r="T5627" s="31"/>
    </row>
    <row r="5628" spans="1:20" hidden="1" x14ac:dyDescent="0.25">
      <c r="A5628" s="57">
        <v>31751898</v>
      </c>
      <c r="B5628" s="58">
        <v>45203</v>
      </c>
      <c r="C5628" s="2" t="s">
        <v>1182</v>
      </c>
      <c r="D5628" s="59" t="s">
        <v>391</v>
      </c>
      <c r="E5628" s="34" t="s">
        <v>30</v>
      </c>
      <c r="F5628" s="34">
        <v>133672</v>
      </c>
      <c r="G5628" s="1" t="s">
        <v>425</v>
      </c>
      <c r="H5628" s="46">
        <v>11459</v>
      </c>
      <c r="I5628" s="86">
        <v>1257.48</v>
      </c>
      <c r="J5628" s="56">
        <v>520</v>
      </c>
      <c r="K5628" s="34"/>
      <c r="L5628" s="34" t="s">
        <v>959</v>
      </c>
      <c r="M5628" s="5">
        <v>45203</v>
      </c>
      <c r="N5628" s="2" t="s">
        <v>1407</v>
      </c>
      <c r="O5628" s="5">
        <v>45226</v>
      </c>
      <c r="P5628" s="2"/>
      <c r="Q5628" s="2"/>
      <c r="R5628" s="1"/>
      <c r="S5628" s="45"/>
      <c r="T5628" s="31"/>
    </row>
    <row r="5629" spans="1:20" hidden="1" x14ac:dyDescent="0.25">
      <c r="A5629" s="57">
        <v>32099398</v>
      </c>
      <c r="B5629" s="58">
        <v>45205</v>
      </c>
      <c r="C5629" s="2" t="s">
        <v>1182</v>
      </c>
      <c r="D5629" s="59" t="s">
        <v>351</v>
      </c>
      <c r="E5629" s="34" t="s">
        <v>26</v>
      </c>
      <c r="F5629" s="34">
        <v>133673</v>
      </c>
      <c r="G5629" s="1" t="s">
        <v>424</v>
      </c>
      <c r="H5629" s="46">
        <v>16728.29</v>
      </c>
      <c r="I5629" s="46">
        <v>1344.31</v>
      </c>
      <c r="J5629" s="56">
        <v>624</v>
      </c>
      <c r="K5629" s="34"/>
      <c r="L5629" s="34" t="s">
        <v>1124</v>
      </c>
      <c r="M5629" s="5">
        <v>45203</v>
      </c>
      <c r="N5629" s="2" t="s">
        <v>1407</v>
      </c>
      <c r="O5629" s="5">
        <v>45231</v>
      </c>
      <c r="P5629" s="2"/>
      <c r="Q5629" s="2"/>
      <c r="R5629" s="1"/>
      <c r="S5629" s="45"/>
      <c r="T5629" s="31"/>
    </row>
    <row r="5630" spans="1:20" hidden="1" x14ac:dyDescent="0.25">
      <c r="A5630" s="57">
        <v>32189798</v>
      </c>
      <c r="B5630" s="58">
        <v>45205</v>
      </c>
      <c r="C5630" s="2" t="s">
        <v>1182</v>
      </c>
      <c r="D5630" s="59" t="s">
        <v>45</v>
      </c>
      <c r="E5630" s="34" t="s">
        <v>26</v>
      </c>
      <c r="F5630" s="34">
        <v>133674</v>
      </c>
      <c r="G5630" s="1" t="s">
        <v>424</v>
      </c>
      <c r="H5630" s="46">
        <v>28055.14</v>
      </c>
      <c r="I5630" s="46">
        <v>2135.4299999999998</v>
      </c>
      <c r="J5630" s="56">
        <v>1022</v>
      </c>
      <c r="K5630" s="34"/>
      <c r="L5630" s="34" t="s">
        <v>1124</v>
      </c>
      <c r="M5630" s="5">
        <v>45203</v>
      </c>
      <c r="N5630" s="2" t="s">
        <v>1407</v>
      </c>
      <c r="O5630" s="5">
        <v>45230</v>
      </c>
      <c r="P5630" s="2"/>
      <c r="Q5630" s="2"/>
      <c r="R5630" s="1"/>
      <c r="S5630" s="45"/>
      <c r="T5630" s="31"/>
    </row>
    <row r="5631" spans="1:20" hidden="1" x14ac:dyDescent="0.25">
      <c r="A5631" s="57">
        <v>32826098</v>
      </c>
      <c r="B5631" s="58">
        <v>45205</v>
      </c>
      <c r="C5631" s="2" t="s">
        <v>1182</v>
      </c>
      <c r="D5631" s="59" t="s">
        <v>35</v>
      </c>
      <c r="E5631" s="34" t="s">
        <v>26</v>
      </c>
      <c r="F5631" s="34">
        <v>133675</v>
      </c>
      <c r="G5631" s="1" t="s">
        <v>424</v>
      </c>
      <c r="H5631" s="46">
        <v>9678.7999999999993</v>
      </c>
      <c r="I5631" s="86">
        <v>773.99</v>
      </c>
      <c r="J5631" s="56">
        <v>326</v>
      </c>
      <c r="K5631" s="34"/>
      <c r="L5631" s="34" t="s">
        <v>959</v>
      </c>
      <c r="M5631" s="5">
        <v>45203</v>
      </c>
      <c r="N5631" s="2" t="s">
        <v>1407</v>
      </c>
      <c r="O5631" s="5">
        <v>45222</v>
      </c>
      <c r="P5631" s="2"/>
      <c r="Q5631" s="2"/>
      <c r="R5631" s="1"/>
      <c r="S5631" s="45"/>
      <c r="T5631" s="31"/>
    </row>
    <row r="5632" spans="1:20" hidden="1" x14ac:dyDescent="0.25">
      <c r="A5632" s="57">
        <v>32217798</v>
      </c>
      <c r="B5632" s="58">
        <v>45205</v>
      </c>
      <c r="C5632" s="2" t="s">
        <v>1182</v>
      </c>
      <c r="D5632" s="59" t="s">
        <v>35</v>
      </c>
      <c r="E5632" s="34" t="s">
        <v>26</v>
      </c>
      <c r="F5632" s="34">
        <v>133676</v>
      </c>
      <c r="G5632" s="1" t="s">
        <v>424</v>
      </c>
      <c r="H5632" s="46">
        <v>41949.84</v>
      </c>
      <c r="I5632" s="46">
        <v>3003.91</v>
      </c>
      <c r="J5632" s="56">
        <v>1570</v>
      </c>
      <c r="K5632" s="34"/>
      <c r="L5632" s="34" t="s">
        <v>1124</v>
      </c>
      <c r="M5632" s="5">
        <v>45203</v>
      </c>
      <c r="N5632" s="2" t="s">
        <v>1407</v>
      </c>
      <c r="O5632" s="5">
        <v>45229</v>
      </c>
      <c r="P5632" s="2"/>
      <c r="Q5632" s="2"/>
      <c r="R5632" s="1"/>
      <c r="S5632" s="45"/>
      <c r="T5632" s="31"/>
    </row>
    <row r="5633" spans="1:20" hidden="1" x14ac:dyDescent="0.25">
      <c r="A5633" s="57">
        <v>32214998</v>
      </c>
      <c r="B5633" s="58">
        <v>45203</v>
      </c>
      <c r="C5633" s="2" t="s">
        <v>1182</v>
      </c>
      <c r="D5633" s="59" t="s">
        <v>43</v>
      </c>
      <c r="E5633" s="34" t="s">
        <v>26</v>
      </c>
      <c r="F5633" s="34">
        <v>133677</v>
      </c>
      <c r="G5633" s="1" t="s">
        <v>424</v>
      </c>
      <c r="H5633" s="46">
        <v>9341.07</v>
      </c>
      <c r="I5633" s="46">
        <v>692.22</v>
      </c>
      <c r="J5633" s="56">
        <v>297</v>
      </c>
      <c r="K5633" s="34"/>
      <c r="L5633" s="34" t="s">
        <v>1124</v>
      </c>
      <c r="M5633" s="5">
        <v>45203</v>
      </c>
      <c r="N5633" s="2" t="s">
        <v>1407</v>
      </c>
      <c r="O5633" s="5">
        <v>45229</v>
      </c>
      <c r="P5633" s="2"/>
      <c r="Q5633" s="2"/>
      <c r="R5633" s="1"/>
      <c r="S5633" s="45"/>
      <c r="T5633" s="31"/>
    </row>
    <row r="5634" spans="1:20" hidden="1" x14ac:dyDescent="0.25">
      <c r="A5634" s="57">
        <v>32250698</v>
      </c>
      <c r="B5634" s="58">
        <v>45203</v>
      </c>
      <c r="C5634" s="2" t="s">
        <v>1182</v>
      </c>
      <c r="D5634" s="59" t="s">
        <v>127</v>
      </c>
      <c r="E5634" s="34" t="s">
        <v>26</v>
      </c>
      <c r="F5634" s="34">
        <v>133678</v>
      </c>
      <c r="G5634" s="1" t="s">
        <v>424</v>
      </c>
      <c r="H5634" s="46">
        <v>9400.14</v>
      </c>
      <c r="I5634" s="46">
        <v>752.02</v>
      </c>
      <c r="J5634" s="56">
        <v>325</v>
      </c>
      <c r="K5634" s="34"/>
      <c r="L5634" s="34" t="s">
        <v>1124</v>
      </c>
      <c r="M5634" s="5">
        <v>45203</v>
      </c>
      <c r="N5634" s="2" t="s">
        <v>1407</v>
      </c>
      <c r="O5634" s="5">
        <v>45233</v>
      </c>
      <c r="P5634" s="2"/>
      <c r="Q5634" s="2"/>
      <c r="R5634" s="1"/>
      <c r="S5634" s="45"/>
      <c r="T5634" s="31"/>
    </row>
    <row r="5635" spans="1:20" hidden="1" x14ac:dyDescent="0.25">
      <c r="A5635" s="57">
        <v>32182698</v>
      </c>
      <c r="B5635" s="58">
        <v>45205</v>
      </c>
      <c r="C5635" s="2" t="s">
        <v>1182</v>
      </c>
      <c r="D5635" s="59" t="s">
        <v>831</v>
      </c>
      <c r="E5635" s="34" t="s">
        <v>26</v>
      </c>
      <c r="F5635" s="34">
        <v>133679</v>
      </c>
      <c r="G5635" s="1" t="s">
        <v>424</v>
      </c>
      <c r="H5635" s="46">
        <v>10597.67</v>
      </c>
      <c r="I5635" s="46">
        <v>759.66</v>
      </c>
      <c r="J5635" s="56">
        <v>328</v>
      </c>
      <c r="K5635" s="34"/>
      <c r="L5635" s="34" t="s">
        <v>1124</v>
      </c>
      <c r="M5635" s="5">
        <v>45203</v>
      </c>
      <c r="N5635" s="2" t="s">
        <v>1407</v>
      </c>
      <c r="O5635" s="5">
        <v>45237</v>
      </c>
      <c r="P5635" s="2"/>
      <c r="Q5635" s="2"/>
      <c r="R5635" s="1"/>
      <c r="S5635" s="45"/>
      <c r="T5635" s="31"/>
    </row>
    <row r="5636" spans="1:20" hidden="1" x14ac:dyDescent="0.25">
      <c r="A5636" s="57">
        <v>32066898</v>
      </c>
      <c r="B5636" s="58">
        <v>45205</v>
      </c>
      <c r="C5636" s="2" t="s">
        <v>1182</v>
      </c>
      <c r="D5636" s="59" t="s">
        <v>1125</v>
      </c>
      <c r="E5636" s="34" t="s">
        <v>26</v>
      </c>
      <c r="F5636" s="34">
        <v>133680</v>
      </c>
      <c r="G5636" s="1" t="s">
        <v>424</v>
      </c>
      <c r="H5636" s="46">
        <v>11792.47</v>
      </c>
      <c r="I5636" s="46">
        <v>944.4</v>
      </c>
      <c r="J5636" s="56">
        <v>422</v>
      </c>
      <c r="K5636" s="34"/>
      <c r="L5636" s="34" t="s">
        <v>1124</v>
      </c>
      <c r="M5636" s="5">
        <v>45203</v>
      </c>
      <c r="N5636" s="2" t="s">
        <v>1407</v>
      </c>
      <c r="O5636" s="5">
        <v>45236</v>
      </c>
      <c r="P5636" s="2"/>
      <c r="Q5636" s="2"/>
      <c r="R5636" s="1"/>
      <c r="S5636" s="45"/>
      <c r="T5636" s="31"/>
    </row>
    <row r="5637" spans="1:20" hidden="1" x14ac:dyDescent="0.25">
      <c r="A5637" s="57">
        <v>32441798</v>
      </c>
      <c r="B5637" s="58">
        <v>45203</v>
      </c>
      <c r="C5637" s="2" t="s">
        <v>1182</v>
      </c>
      <c r="D5637" s="59" t="s">
        <v>652</v>
      </c>
      <c r="E5637" s="34" t="s">
        <v>26</v>
      </c>
      <c r="F5637" s="34">
        <v>133681</v>
      </c>
      <c r="G5637" s="1" t="s">
        <v>424</v>
      </c>
      <c r="H5637" s="46">
        <v>19084.87</v>
      </c>
      <c r="I5637" s="46">
        <v>1570.17</v>
      </c>
      <c r="J5637" s="56">
        <v>739</v>
      </c>
      <c r="K5637" s="34"/>
      <c r="L5637" s="34" t="s">
        <v>1124</v>
      </c>
      <c r="M5637" s="5">
        <v>45203</v>
      </c>
      <c r="N5637" s="2" t="s">
        <v>1407</v>
      </c>
      <c r="O5637" s="5">
        <v>45231</v>
      </c>
      <c r="P5637" s="2"/>
      <c r="Q5637" s="2"/>
      <c r="R5637" s="1"/>
      <c r="S5637" s="45"/>
      <c r="T5637" s="31"/>
    </row>
    <row r="5638" spans="1:20" hidden="1" x14ac:dyDescent="0.25">
      <c r="A5638" s="57">
        <v>32510598</v>
      </c>
      <c r="B5638" s="58">
        <v>45205</v>
      </c>
      <c r="C5638" s="2" t="s">
        <v>1182</v>
      </c>
      <c r="D5638" s="59" t="s">
        <v>35</v>
      </c>
      <c r="E5638" s="34" t="s">
        <v>26</v>
      </c>
      <c r="F5638" s="34">
        <v>133682</v>
      </c>
      <c r="G5638" s="1" t="s">
        <v>424</v>
      </c>
      <c r="H5638" s="46">
        <v>36614.44</v>
      </c>
      <c r="I5638" s="86">
        <v>3188.25</v>
      </c>
      <c r="J5638" s="56">
        <v>1364</v>
      </c>
      <c r="K5638" s="34"/>
      <c r="L5638" s="34" t="s">
        <v>959</v>
      </c>
      <c r="M5638" s="5">
        <v>45203</v>
      </c>
      <c r="N5638" s="2" t="s">
        <v>1407</v>
      </c>
      <c r="O5638" s="5">
        <v>45222</v>
      </c>
      <c r="P5638" s="2"/>
      <c r="Q5638" s="2"/>
      <c r="R5638" s="1"/>
      <c r="S5638" s="45"/>
      <c r="T5638" s="31"/>
    </row>
    <row r="5639" spans="1:20" hidden="1" x14ac:dyDescent="0.25">
      <c r="A5639" s="57">
        <v>32673598</v>
      </c>
      <c r="B5639" s="58">
        <v>45205</v>
      </c>
      <c r="C5639" s="2" t="s">
        <v>1182</v>
      </c>
      <c r="D5639" s="59" t="s">
        <v>43</v>
      </c>
      <c r="E5639" s="34" t="s">
        <v>26</v>
      </c>
      <c r="F5639" s="34">
        <v>133683</v>
      </c>
      <c r="G5639" s="1" t="s">
        <v>424</v>
      </c>
      <c r="H5639" s="46">
        <v>13327.17</v>
      </c>
      <c r="I5639" s="46">
        <v>1120.4000000000001</v>
      </c>
      <c r="J5639" s="56">
        <v>511</v>
      </c>
      <c r="K5639" s="34"/>
      <c r="L5639" s="34" t="s">
        <v>1124</v>
      </c>
      <c r="M5639" s="5">
        <v>45203</v>
      </c>
      <c r="N5639" s="2" t="s">
        <v>1407</v>
      </c>
      <c r="O5639" s="5">
        <v>45231</v>
      </c>
      <c r="P5639" s="2"/>
      <c r="Q5639" s="2"/>
      <c r="R5639" s="1"/>
      <c r="S5639" s="45"/>
      <c r="T5639" s="31"/>
    </row>
    <row r="5640" spans="1:20" hidden="1" x14ac:dyDescent="0.25">
      <c r="A5640" s="57">
        <v>32442398</v>
      </c>
      <c r="B5640" s="58">
        <v>45205</v>
      </c>
      <c r="C5640" s="2" t="s">
        <v>1182</v>
      </c>
      <c r="D5640" s="59" t="s">
        <v>44</v>
      </c>
      <c r="E5640" s="34" t="s">
        <v>26</v>
      </c>
      <c r="F5640" s="34">
        <v>133684</v>
      </c>
      <c r="G5640" s="1" t="s">
        <v>424</v>
      </c>
      <c r="H5640" s="46">
        <v>11184.77</v>
      </c>
      <c r="I5640" s="86">
        <v>989.93</v>
      </c>
      <c r="J5640" s="56">
        <v>332</v>
      </c>
      <c r="K5640" s="34"/>
      <c r="L5640" s="34" t="s">
        <v>959</v>
      </c>
      <c r="M5640" s="5">
        <v>45203</v>
      </c>
      <c r="N5640" s="2" t="s">
        <v>1407</v>
      </c>
      <c r="O5640" s="5">
        <v>45224</v>
      </c>
      <c r="P5640" s="2"/>
      <c r="Q5640" s="2"/>
      <c r="R5640" s="1"/>
      <c r="S5640" s="45"/>
      <c r="T5640" s="31"/>
    </row>
    <row r="5641" spans="1:20" hidden="1" x14ac:dyDescent="0.25">
      <c r="A5641" s="57">
        <v>32186698</v>
      </c>
      <c r="B5641" s="58">
        <v>45205</v>
      </c>
      <c r="C5641" s="2" t="s">
        <v>1182</v>
      </c>
      <c r="D5641" s="59" t="s">
        <v>35</v>
      </c>
      <c r="E5641" s="34" t="s">
        <v>26</v>
      </c>
      <c r="F5641" s="34">
        <v>133685</v>
      </c>
      <c r="G5641" s="1" t="s">
        <v>424</v>
      </c>
      <c r="H5641" s="46">
        <v>20382.79</v>
      </c>
      <c r="I5641" s="86">
        <v>1793.83</v>
      </c>
      <c r="J5641" s="56">
        <v>767</v>
      </c>
      <c r="K5641" s="34"/>
      <c r="L5641" s="34" t="s">
        <v>959</v>
      </c>
      <c r="M5641" s="5">
        <v>45203</v>
      </c>
      <c r="N5641" s="2" t="s">
        <v>1407</v>
      </c>
      <c r="O5641" s="5">
        <v>45222</v>
      </c>
      <c r="P5641" s="2"/>
      <c r="Q5641" s="2"/>
      <c r="R5641" s="1"/>
      <c r="S5641" s="45"/>
      <c r="T5641" s="31"/>
    </row>
    <row r="5642" spans="1:20" hidden="1" x14ac:dyDescent="0.25">
      <c r="A5642" s="57">
        <v>32438298</v>
      </c>
      <c r="B5642" s="58">
        <v>45203</v>
      </c>
      <c r="C5642" s="2" t="s">
        <v>1182</v>
      </c>
      <c r="D5642" s="59" t="s">
        <v>36</v>
      </c>
      <c r="E5642" s="34" t="s">
        <v>30</v>
      </c>
      <c r="F5642" s="34">
        <v>133686</v>
      </c>
      <c r="G5642" s="1" t="s">
        <v>425</v>
      </c>
      <c r="H5642" s="46">
        <v>10359</v>
      </c>
      <c r="I5642" s="86">
        <v>682.97</v>
      </c>
      <c r="J5642" s="56">
        <v>387</v>
      </c>
      <c r="K5642" s="34"/>
      <c r="L5642" s="34" t="s">
        <v>959</v>
      </c>
      <c r="M5642" s="5">
        <v>45203</v>
      </c>
      <c r="N5642" s="2" t="s">
        <v>1407</v>
      </c>
      <c r="O5642" s="5">
        <v>45224</v>
      </c>
      <c r="P5642" s="2"/>
      <c r="Q5642" s="2"/>
      <c r="R5642" s="1"/>
      <c r="S5642" s="45"/>
      <c r="T5642" s="31"/>
    </row>
    <row r="5643" spans="1:20" hidden="1" x14ac:dyDescent="0.25">
      <c r="A5643" s="57">
        <v>30552298</v>
      </c>
      <c r="B5643" s="58">
        <v>45203</v>
      </c>
      <c r="C5643" s="2" t="s">
        <v>1182</v>
      </c>
      <c r="D5643" s="59" t="s">
        <v>822</v>
      </c>
      <c r="E5643" s="34" t="s">
        <v>91</v>
      </c>
      <c r="F5643" s="34">
        <v>133687</v>
      </c>
      <c r="G5643" s="1" t="s">
        <v>426</v>
      </c>
      <c r="H5643" s="46">
        <v>58234.28</v>
      </c>
      <c r="I5643" s="46">
        <v>3681.38</v>
      </c>
      <c r="J5643" s="56">
        <v>2264</v>
      </c>
      <c r="K5643" s="34"/>
      <c r="L5643" s="34" t="s">
        <v>52</v>
      </c>
      <c r="M5643" s="5">
        <v>45203</v>
      </c>
      <c r="N5643" s="2" t="s">
        <v>1407</v>
      </c>
      <c r="O5643" s="5">
        <v>45216</v>
      </c>
      <c r="P5643" s="2"/>
      <c r="Q5643" s="2"/>
      <c r="R5643" s="1"/>
      <c r="S5643" s="45"/>
      <c r="T5643" s="31"/>
    </row>
    <row r="5644" spans="1:20" hidden="1" x14ac:dyDescent="0.25">
      <c r="A5644" s="57">
        <v>32195298</v>
      </c>
      <c r="B5644" s="58">
        <v>45203</v>
      </c>
      <c r="C5644" s="2" t="s">
        <v>1182</v>
      </c>
      <c r="D5644" s="59" t="s">
        <v>41</v>
      </c>
      <c r="E5644" s="34" t="s">
        <v>30</v>
      </c>
      <c r="F5644" s="34">
        <v>133688</v>
      </c>
      <c r="G5644" s="1" t="s">
        <v>425</v>
      </c>
      <c r="H5644" s="46">
        <v>14572.33</v>
      </c>
      <c r="I5644" s="86">
        <v>870.44</v>
      </c>
      <c r="J5644" s="56">
        <v>491</v>
      </c>
      <c r="K5644" s="34"/>
      <c r="L5644" s="34" t="s">
        <v>959</v>
      </c>
      <c r="M5644" s="5">
        <v>45203</v>
      </c>
      <c r="N5644" s="2" t="s">
        <v>1407</v>
      </c>
      <c r="O5644" s="5">
        <v>45222</v>
      </c>
      <c r="P5644" s="2"/>
      <c r="Q5644" s="2"/>
      <c r="R5644" s="1"/>
      <c r="S5644" s="45"/>
      <c r="T5644" s="31"/>
    </row>
    <row r="5645" spans="1:20" hidden="1" x14ac:dyDescent="0.25">
      <c r="A5645" s="57">
        <v>32457998</v>
      </c>
      <c r="B5645" s="58">
        <v>45204</v>
      </c>
      <c r="C5645" s="2" t="s">
        <v>1182</v>
      </c>
      <c r="D5645" s="59" t="s">
        <v>72</v>
      </c>
      <c r="E5645" s="34" t="s">
        <v>5</v>
      </c>
      <c r="F5645" s="34">
        <v>133690</v>
      </c>
      <c r="G5645" s="1" t="s">
        <v>422</v>
      </c>
      <c r="H5645" s="46">
        <v>48455.23</v>
      </c>
      <c r="I5645" s="46">
        <v>1549.97</v>
      </c>
      <c r="J5645" s="56">
        <v>1484</v>
      </c>
      <c r="K5645" s="34"/>
      <c r="L5645" s="34" t="s">
        <v>659</v>
      </c>
      <c r="M5645" s="5">
        <v>45203</v>
      </c>
      <c r="N5645" s="2" t="s">
        <v>1407</v>
      </c>
      <c r="O5645" s="5">
        <v>45212</v>
      </c>
      <c r="P5645" s="2"/>
      <c r="Q5645" s="2"/>
      <c r="R5645" s="1"/>
      <c r="S5645" s="45"/>
      <c r="T5645" s="31"/>
    </row>
    <row r="5646" spans="1:20" hidden="1" x14ac:dyDescent="0.25">
      <c r="A5646" s="57">
        <v>32151498</v>
      </c>
      <c r="B5646" s="58">
        <v>45203</v>
      </c>
      <c r="C5646" s="2" t="s">
        <v>1182</v>
      </c>
      <c r="D5646" s="59" t="s">
        <v>46</v>
      </c>
      <c r="E5646" s="34" t="s">
        <v>26</v>
      </c>
      <c r="F5646" s="34">
        <v>133691</v>
      </c>
      <c r="G5646" s="1" t="s">
        <v>424</v>
      </c>
      <c r="H5646" s="46">
        <v>10040</v>
      </c>
      <c r="I5646" s="46">
        <v>753.11</v>
      </c>
      <c r="J5646" s="56">
        <v>325</v>
      </c>
      <c r="K5646" s="34"/>
      <c r="L5646" s="34" t="s">
        <v>1124</v>
      </c>
      <c r="M5646" s="5">
        <v>45203</v>
      </c>
      <c r="N5646" s="2" t="s">
        <v>1407</v>
      </c>
      <c r="O5646" s="5">
        <v>45226</v>
      </c>
      <c r="P5646" s="2"/>
      <c r="Q5646" s="2"/>
      <c r="R5646" s="1"/>
      <c r="S5646" s="45"/>
      <c r="T5646" s="31"/>
    </row>
    <row r="5647" spans="1:20" hidden="1" x14ac:dyDescent="0.25">
      <c r="A5647" s="57">
        <v>32842798</v>
      </c>
      <c r="B5647" s="58">
        <v>45205</v>
      </c>
      <c r="C5647" s="2" t="s">
        <v>1182</v>
      </c>
      <c r="D5647" s="59" t="s">
        <v>124</v>
      </c>
      <c r="E5647" s="34" t="s">
        <v>30</v>
      </c>
      <c r="F5647" s="34">
        <v>133692</v>
      </c>
      <c r="G5647" s="1" t="s">
        <v>425</v>
      </c>
      <c r="H5647" s="46">
        <v>7110.04</v>
      </c>
      <c r="I5647" s="86">
        <v>512.51</v>
      </c>
      <c r="J5647" s="56">
        <v>205</v>
      </c>
      <c r="K5647" s="34"/>
      <c r="L5647" s="34" t="s">
        <v>959</v>
      </c>
      <c r="M5647" s="5">
        <v>45203</v>
      </c>
      <c r="N5647" s="2" t="s">
        <v>1407</v>
      </c>
      <c r="O5647" s="5">
        <v>45222</v>
      </c>
      <c r="P5647" s="2"/>
      <c r="Q5647" s="2"/>
      <c r="R5647" s="1"/>
      <c r="S5647" s="45"/>
      <c r="T5647" s="31"/>
    </row>
    <row r="5648" spans="1:20" hidden="1" x14ac:dyDescent="0.25">
      <c r="A5648" s="57">
        <v>32687498</v>
      </c>
      <c r="B5648" s="58">
        <v>45205</v>
      </c>
      <c r="C5648" s="2" t="s">
        <v>1182</v>
      </c>
      <c r="D5648" s="59" t="s">
        <v>43</v>
      </c>
      <c r="E5648" s="34" t="s">
        <v>26</v>
      </c>
      <c r="F5648" s="34">
        <v>133693</v>
      </c>
      <c r="G5648" s="1" t="s">
        <v>424</v>
      </c>
      <c r="H5648" s="46">
        <v>40971.339999999997</v>
      </c>
      <c r="I5648" s="86">
        <v>4184.74</v>
      </c>
      <c r="J5648" s="56">
        <v>1538</v>
      </c>
      <c r="K5648" s="34"/>
      <c r="L5648" s="34" t="s">
        <v>959</v>
      </c>
      <c r="M5648" s="5">
        <v>45203</v>
      </c>
      <c r="N5648" s="2" t="s">
        <v>1407</v>
      </c>
      <c r="O5648" s="5">
        <v>45222</v>
      </c>
      <c r="P5648" s="2"/>
      <c r="Q5648" s="2"/>
      <c r="R5648" s="1"/>
      <c r="S5648" s="45"/>
      <c r="T5648" s="31"/>
    </row>
    <row r="5649" spans="1:20" hidden="1" x14ac:dyDescent="0.25">
      <c r="A5649" s="57">
        <v>31873298</v>
      </c>
      <c r="B5649" s="58">
        <v>45203</v>
      </c>
      <c r="C5649" s="2" t="s">
        <v>1182</v>
      </c>
      <c r="D5649" s="59" t="s">
        <v>95</v>
      </c>
      <c r="E5649" s="34" t="s">
        <v>30</v>
      </c>
      <c r="F5649" s="34">
        <v>133694</v>
      </c>
      <c r="G5649" s="1" t="s">
        <v>425</v>
      </c>
      <c r="H5649" s="46">
        <v>8890</v>
      </c>
      <c r="I5649" s="86">
        <v>521.84</v>
      </c>
      <c r="J5649" s="56">
        <v>294</v>
      </c>
      <c r="K5649" s="34"/>
      <c r="L5649" s="34" t="s">
        <v>959</v>
      </c>
      <c r="M5649" s="5">
        <v>45203</v>
      </c>
      <c r="N5649" s="2" t="s">
        <v>1407</v>
      </c>
      <c r="O5649" s="5">
        <v>45219</v>
      </c>
      <c r="P5649" s="2"/>
      <c r="Q5649" s="2"/>
      <c r="R5649" s="1"/>
      <c r="S5649" s="45"/>
      <c r="T5649" s="31"/>
    </row>
    <row r="5650" spans="1:20" hidden="1" x14ac:dyDescent="0.25">
      <c r="A5650" s="57">
        <v>30494998</v>
      </c>
      <c r="B5650" s="58">
        <v>45204</v>
      </c>
      <c r="C5650" s="2" t="s">
        <v>1182</v>
      </c>
      <c r="D5650" s="59" t="s">
        <v>1457</v>
      </c>
      <c r="E5650" s="34" t="s">
        <v>25</v>
      </c>
      <c r="F5650" s="34">
        <v>133696</v>
      </c>
      <c r="G5650" s="1" t="s">
        <v>422</v>
      </c>
      <c r="H5650" s="46">
        <v>4349</v>
      </c>
      <c r="I5650" s="46">
        <v>78.28</v>
      </c>
      <c r="J5650" s="56">
        <v>137</v>
      </c>
      <c r="K5650" s="34"/>
      <c r="L5650" s="34" t="s">
        <v>1406</v>
      </c>
      <c r="M5650" s="5">
        <v>45203</v>
      </c>
      <c r="N5650" s="2" t="s">
        <v>1408</v>
      </c>
      <c r="O5650" s="5">
        <v>45209</v>
      </c>
      <c r="P5650" s="2"/>
      <c r="Q5650" s="2"/>
      <c r="R5650" s="1"/>
      <c r="S5650" s="45"/>
      <c r="T5650" s="31"/>
    </row>
    <row r="5651" spans="1:20" hidden="1" x14ac:dyDescent="0.25">
      <c r="A5651" s="57">
        <v>32643298</v>
      </c>
      <c r="B5651" s="58">
        <v>45205</v>
      </c>
      <c r="C5651" s="2" t="s">
        <v>1182</v>
      </c>
      <c r="D5651" s="59" t="s">
        <v>35</v>
      </c>
      <c r="E5651" s="34" t="s">
        <v>26</v>
      </c>
      <c r="F5651" s="34">
        <v>133697</v>
      </c>
      <c r="G5651" s="1" t="s">
        <v>424</v>
      </c>
      <c r="H5651" s="46">
        <v>11900</v>
      </c>
      <c r="I5651" s="46">
        <v>885.31</v>
      </c>
      <c r="J5651" s="56">
        <v>421</v>
      </c>
      <c r="K5651" s="34"/>
      <c r="L5651" s="34" t="s">
        <v>1124</v>
      </c>
      <c r="M5651" s="5">
        <v>45203</v>
      </c>
      <c r="N5651" s="2" t="s">
        <v>1407</v>
      </c>
      <c r="O5651" s="5">
        <v>45229</v>
      </c>
      <c r="P5651" s="2"/>
      <c r="Q5651" s="2"/>
      <c r="R5651" s="1"/>
      <c r="S5651" s="45"/>
      <c r="T5651" s="31"/>
    </row>
    <row r="5652" spans="1:20" hidden="1" x14ac:dyDescent="0.25">
      <c r="A5652" s="57">
        <v>32509998</v>
      </c>
      <c r="B5652" s="58">
        <v>45205</v>
      </c>
      <c r="C5652" s="2" t="s">
        <v>1182</v>
      </c>
      <c r="D5652" s="59" t="s">
        <v>277</v>
      </c>
      <c r="E5652" s="34" t="s">
        <v>26</v>
      </c>
      <c r="F5652" s="34">
        <v>133698</v>
      </c>
      <c r="G5652" s="1" t="s">
        <v>424</v>
      </c>
      <c r="H5652" s="46">
        <v>8443.94</v>
      </c>
      <c r="I5652" s="46">
        <v>632.91999999999996</v>
      </c>
      <c r="J5652" s="56">
        <v>266</v>
      </c>
      <c r="K5652" s="34"/>
      <c r="L5652" s="34" t="s">
        <v>1124</v>
      </c>
      <c r="M5652" s="5">
        <v>45203</v>
      </c>
      <c r="N5652" s="2" t="s">
        <v>1407</v>
      </c>
      <c r="O5652" s="5">
        <v>45240</v>
      </c>
      <c r="P5652" s="2"/>
      <c r="Q5652" s="2"/>
      <c r="R5652" s="1"/>
      <c r="S5652" s="45"/>
      <c r="T5652" s="31"/>
    </row>
    <row r="5653" spans="1:20" hidden="1" x14ac:dyDescent="0.25">
      <c r="A5653" s="57">
        <v>32838198</v>
      </c>
      <c r="B5653" s="58">
        <v>45205</v>
      </c>
      <c r="C5653" s="2" t="s">
        <v>1182</v>
      </c>
      <c r="D5653" s="59" t="s">
        <v>44</v>
      </c>
      <c r="E5653" s="34" t="s">
        <v>26</v>
      </c>
      <c r="F5653" s="34">
        <v>133699</v>
      </c>
      <c r="G5653" s="1" t="s">
        <v>424</v>
      </c>
      <c r="H5653" s="46">
        <v>37562.080000000002</v>
      </c>
      <c r="I5653" s="86">
        <v>3664.99</v>
      </c>
      <c r="J5653" s="56">
        <v>1243</v>
      </c>
      <c r="K5653" s="34"/>
      <c r="L5653" s="34" t="s">
        <v>959</v>
      </c>
      <c r="M5653" s="5">
        <v>45203</v>
      </c>
      <c r="N5653" s="2" t="s">
        <v>1407</v>
      </c>
      <c r="O5653" s="5">
        <v>45224</v>
      </c>
      <c r="P5653" s="2"/>
      <c r="Q5653" s="2"/>
      <c r="R5653" s="1"/>
      <c r="S5653" s="45"/>
      <c r="T5653" s="31"/>
    </row>
    <row r="5654" spans="1:20" hidden="1" x14ac:dyDescent="0.25">
      <c r="A5654" s="57">
        <v>32503098</v>
      </c>
      <c r="B5654" s="58">
        <v>45203</v>
      </c>
      <c r="C5654" s="2" t="s">
        <v>1182</v>
      </c>
      <c r="D5654" s="59" t="s">
        <v>32</v>
      </c>
      <c r="E5654" s="34" t="s">
        <v>33</v>
      </c>
      <c r="F5654" s="34">
        <v>133700</v>
      </c>
      <c r="G5654" s="1" t="s">
        <v>425</v>
      </c>
      <c r="H5654" s="46">
        <v>17359</v>
      </c>
      <c r="I5654" s="46">
        <v>884.72</v>
      </c>
      <c r="J5654" s="56">
        <v>677</v>
      </c>
      <c r="K5654" s="34"/>
      <c r="L5654" s="34" t="s">
        <v>510</v>
      </c>
      <c r="M5654" s="5">
        <v>45203</v>
      </c>
      <c r="N5654" s="2" t="s">
        <v>1407</v>
      </c>
      <c r="O5654" s="2">
        <v>45218</v>
      </c>
      <c r="P5654" s="2"/>
      <c r="Q5654" s="2"/>
      <c r="R5654" s="1"/>
      <c r="S5654" s="45"/>
      <c r="T5654" s="31"/>
    </row>
    <row r="5655" spans="1:20" hidden="1" x14ac:dyDescent="0.25">
      <c r="A5655" s="57">
        <v>32826898</v>
      </c>
      <c r="B5655" s="58">
        <v>45203</v>
      </c>
      <c r="C5655" s="2" t="s">
        <v>1182</v>
      </c>
      <c r="D5655" s="59" t="s">
        <v>1326</v>
      </c>
      <c r="E5655" s="34" t="s">
        <v>26</v>
      </c>
      <c r="F5655" s="34">
        <v>133701</v>
      </c>
      <c r="G5655" s="1" t="s">
        <v>424</v>
      </c>
      <c r="H5655" s="46">
        <v>15830.07</v>
      </c>
      <c r="I5655" s="46">
        <v>2911.28</v>
      </c>
      <c r="J5655" s="56">
        <v>614</v>
      </c>
      <c r="K5655" s="34"/>
      <c r="L5655" s="34" t="s">
        <v>1124</v>
      </c>
      <c r="M5655" s="5">
        <v>45203</v>
      </c>
      <c r="N5655" s="2" t="s">
        <v>1407</v>
      </c>
      <c r="O5655" s="5">
        <v>45237</v>
      </c>
      <c r="P5655" s="2"/>
      <c r="Q5655" s="2"/>
      <c r="R5655" s="1"/>
      <c r="S5655" s="45"/>
      <c r="T5655" s="31"/>
    </row>
    <row r="5656" spans="1:20" hidden="1" x14ac:dyDescent="0.25">
      <c r="A5656" s="57">
        <v>31324898</v>
      </c>
      <c r="B5656" s="58">
        <v>45203</v>
      </c>
      <c r="C5656" s="2" t="s">
        <v>1182</v>
      </c>
      <c r="D5656" s="59" t="s">
        <v>1409</v>
      </c>
      <c r="E5656" s="34" t="s">
        <v>80</v>
      </c>
      <c r="F5656" s="34">
        <v>133702</v>
      </c>
      <c r="G5656" s="1" t="s">
        <v>423</v>
      </c>
      <c r="H5656" s="46">
        <v>17729</v>
      </c>
      <c r="I5656" s="46">
        <v>1148.1500000000001</v>
      </c>
      <c r="J5656" s="56">
        <v>810</v>
      </c>
      <c r="K5656" s="34"/>
      <c r="L5656" s="34" t="s">
        <v>61</v>
      </c>
      <c r="M5656" s="5">
        <v>45203</v>
      </c>
      <c r="N5656" s="2" t="s">
        <v>1407</v>
      </c>
      <c r="O5656" s="5" t="str">
        <f>VLOOKUP(F:F,[1]Notas!$A:$G,5,FALSE)</f>
        <v>23/10/2023</v>
      </c>
      <c r="P5656" s="2"/>
      <c r="Q5656" s="2"/>
      <c r="R5656" s="1"/>
      <c r="S5656" s="45"/>
      <c r="T5656" s="31"/>
    </row>
    <row r="5657" spans="1:20" hidden="1" x14ac:dyDescent="0.25">
      <c r="A5657" s="57">
        <v>32781498</v>
      </c>
      <c r="B5657" s="58">
        <v>45203</v>
      </c>
      <c r="C5657" s="2" t="s">
        <v>1182</v>
      </c>
      <c r="D5657" s="59" t="s">
        <v>46</v>
      </c>
      <c r="E5657" s="34" t="s">
        <v>26</v>
      </c>
      <c r="F5657" s="34">
        <v>133704</v>
      </c>
      <c r="G5657" s="1" t="s">
        <v>424</v>
      </c>
      <c r="H5657" s="46">
        <v>14196.75</v>
      </c>
      <c r="I5657" s="46">
        <v>1017.45</v>
      </c>
      <c r="J5657" s="56">
        <v>459</v>
      </c>
      <c r="K5657" s="34"/>
      <c r="L5657" s="34" t="s">
        <v>1124</v>
      </c>
      <c r="M5657" s="5">
        <v>45203</v>
      </c>
      <c r="N5657" s="2" t="s">
        <v>1407</v>
      </c>
      <c r="O5657" s="5">
        <v>45226</v>
      </c>
      <c r="P5657" s="2"/>
      <c r="Q5657" s="2"/>
      <c r="R5657" s="1"/>
      <c r="S5657" s="45"/>
      <c r="T5657" s="31"/>
    </row>
    <row r="5658" spans="1:20" hidden="1" x14ac:dyDescent="0.25">
      <c r="A5658" s="57">
        <v>31623598</v>
      </c>
      <c r="B5658" s="58">
        <v>45203</v>
      </c>
      <c r="C5658" s="2" t="s">
        <v>1182</v>
      </c>
      <c r="D5658" s="59" t="s">
        <v>1415</v>
      </c>
      <c r="E5658" s="34" t="s">
        <v>6</v>
      </c>
      <c r="F5658" s="34">
        <v>133707</v>
      </c>
      <c r="G5658" s="1" t="s">
        <v>422</v>
      </c>
      <c r="H5658" s="46">
        <v>5579</v>
      </c>
      <c r="I5658" s="46">
        <v>350</v>
      </c>
      <c r="J5658" s="56">
        <v>227</v>
      </c>
      <c r="K5658" s="34"/>
      <c r="L5658" s="34" t="s">
        <v>655</v>
      </c>
      <c r="M5658" s="5">
        <v>45203</v>
      </c>
      <c r="N5658" s="2" t="s">
        <v>1407</v>
      </c>
      <c r="O5658" s="5" t="s">
        <v>1372</v>
      </c>
      <c r="P5658" s="2"/>
      <c r="Q5658" s="2"/>
      <c r="R5658" s="1"/>
      <c r="S5658" s="45"/>
      <c r="T5658" s="31"/>
    </row>
    <row r="5659" spans="1:20" hidden="1" x14ac:dyDescent="0.25">
      <c r="A5659" s="57">
        <v>32548798</v>
      </c>
      <c r="B5659" s="58">
        <v>45203</v>
      </c>
      <c r="C5659" s="2" t="s">
        <v>1182</v>
      </c>
      <c r="D5659" s="59" t="s">
        <v>974</v>
      </c>
      <c r="E5659" s="34" t="s">
        <v>30</v>
      </c>
      <c r="F5659" s="34">
        <v>133708</v>
      </c>
      <c r="G5659" s="1" t="s">
        <v>425</v>
      </c>
      <c r="H5659" s="46">
        <v>11125.67</v>
      </c>
      <c r="I5659" s="86">
        <v>872.93</v>
      </c>
      <c r="J5659" s="56">
        <v>357</v>
      </c>
      <c r="K5659" s="34"/>
      <c r="L5659" s="34" t="s">
        <v>959</v>
      </c>
      <c r="M5659" s="5">
        <v>45203</v>
      </c>
      <c r="N5659" s="2" t="s">
        <v>1407</v>
      </c>
      <c r="O5659" s="5">
        <v>45229</v>
      </c>
      <c r="P5659" s="2"/>
      <c r="Q5659" s="2"/>
      <c r="R5659" s="1"/>
      <c r="S5659" s="45"/>
      <c r="T5659" s="31"/>
    </row>
    <row r="5660" spans="1:20" hidden="1" x14ac:dyDescent="0.25">
      <c r="A5660" s="57">
        <v>32280798</v>
      </c>
      <c r="B5660" s="58">
        <v>45203</v>
      </c>
      <c r="C5660" s="2" t="s">
        <v>1182</v>
      </c>
      <c r="D5660" s="59" t="s">
        <v>31</v>
      </c>
      <c r="E5660" s="34" t="s">
        <v>26</v>
      </c>
      <c r="F5660" s="34">
        <v>133709</v>
      </c>
      <c r="G5660" s="1" t="s">
        <v>424</v>
      </c>
      <c r="H5660" s="46">
        <v>35395.449999999997</v>
      </c>
      <c r="I5660" s="86">
        <v>3118.36</v>
      </c>
      <c r="J5660" s="56">
        <v>1139</v>
      </c>
      <c r="K5660" s="34"/>
      <c r="L5660" s="34" t="s">
        <v>959</v>
      </c>
      <c r="M5660" s="5">
        <v>45203</v>
      </c>
      <c r="N5660" s="2" t="s">
        <v>1407</v>
      </c>
      <c r="O5660" s="5">
        <v>45223</v>
      </c>
      <c r="P5660" s="2"/>
      <c r="Q5660" s="2"/>
      <c r="R5660" s="1"/>
      <c r="S5660" s="45"/>
      <c r="T5660" s="31"/>
    </row>
    <row r="5661" spans="1:20" hidden="1" x14ac:dyDescent="0.25">
      <c r="A5661" s="57">
        <v>32589898</v>
      </c>
      <c r="B5661" s="58">
        <v>45204</v>
      </c>
      <c r="C5661" s="2" t="s">
        <v>1182</v>
      </c>
      <c r="D5661" s="59" t="s">
        <v>219</v>
      </c>
      <c r="E5661" s="34" t="s">
        <v>6</v>
      </c>
      <c r="F5661" s="34">
        <v>133711</v>
      </c>
      <c r="G5661" s="1" t="s">
        <v>422</v>
      </c>
      <c r="H5661" s="46">
        <v>6269</v>
      </c>
      <c r="I5661" s="46">
        <v>350</v>
      </c>
      <c r="J5661" s="56">
        <v>229</v>
      </c>
      <c r="K5661" s="34"/>
      <c r="L5661" s="34" t="s">
        <v>655</v>
      </c>
      <c r="M5661" s="5">
        <v>45203</v>
      </c>
      <c r="N5661" s="2" t="s">
        <v>1407</v>
      </c>
      <c r="O5661" s="5">
        <v>45217</v>
      </c>
      <c r="P5661" s="2"/>
      <c r="Q5661" s="2"/>
      <c r="R5661" s="1"/>
      <c r="S5661" s="45"/>
      <c r="T5661" s="31"/>
    </row>
    <row r="5662" spans="1:20" hidden="1" x14ac:dyDescent="0.25">
      <c r="A5662" s="57">
        <v>30136098</v>
      </c>
      <c r="B5662" s="58">
        <v>45204</v>
      </c>
      <c r="C5662" s="2" t="s">
        <v>1182</v>
      </c>
      <c r="D5662" s="59" t="s">
        <v>1455</v>
      </c>
      <c r="E5662" s="34" t="s">
        <v>25</v>
      </c>
      <c r="F5662" s="34">
        <v>133712</v>
      </c>
      <c r="G5662" s="1" t="s">
        <v>422</v>
      </c>
      <c r="H5662" s="46">
        <v>11790.33</v>
      </c>
      <c r="I5662" s="46">
        <v>212.23</v>
      </c>
      <c r="J5662" s="56">
        <v>397</v>
      </c>
      <c r="K5662" s="34"/>
      <c r="L5662" s="34" t="s">
        <v>1406</v>
      </c>
      <c r="M5662" s="5">
        <v>45203</v>
      </c>
      <c r="N5662" s="2" t="s">
        <v>1408</v>
      </c>
      <c r="O5662" s="5">
        <v>45208</v>
      </c>
      <c r="P5662" s="2"/>
      <c r="Q5662" s="2"/>
      <c r="R5662" s="1"/>
      <c r="S5662" s="45"/>
      <c r="T5662" s="31"/>
    </row>
    <row r="5663" spans="1:20" hidden="1" x14ac:dyDescent="0.25">
      <c r="A5663" s="57">
        <v>32343798</v>
      </c>
      <c r="B5663" s="58">
        <v>45208</v>
      </c>
      <c r="C5663" s="2" t="s">
        <v>1182</v>
      </c>
      <c r="D5663" s="59" t="s">
        <v>823</v>
      </c>
      <c r="E5663" s="34" t="s">
        <v>80</v>
      </c>
      <c r="F5663" s="34">
        <v>133713</v>
      </c>
      <c r="G5663" s="1" t="s">
        <v>423</v>
      </c>
      <c r="H5663" s="46">
        <v>18820.14</v>
      </c>
      <c r="I5663" s="46"/>
      <c r="J5663" s="56">
        <v>678</v>
      </c>
      <c r="K5663" s="34"/>
      <c r="L5663" s="34" t="s">
        <v>799</v>
      </c>
      <c r="M5663" s="5">
        <v>45203</v>
      </c>
      <c r="N5663" s="2" t="s">
        <v>1407</v>
      </c>
      <c r="O5663" s="5"/>
      <c r="P5663" s="2"/>
      <c r="Q5663" s="2"/>
      <c r="R5663" s="1"/>
      <c r="S5663" s="45"/>
      <c r="T5663" s="31"/>
    </row>
    <row r="5664" spans="1:20" hidden="1" x14ac:dyDescent="0.25">
      <c r="A5664" s="57">
        <v>31833698</v>
      </c>
      <c r="B5664" s="58">
        <v>45203</v>
      </c>
      <c r="C5664" s="2" t="s">
        <v>1182</v>
      </c>
      <c r="D5664" s="59" t="s">
        <v>125</v>
      </c>
      <c r="E5664" s="34" t="s">
        <v>30</v>
      </c>
      <c r="F5664" s="34">
        <v>133714</v>
      </c>
      <c r="G5664" s="1" t="s">
        <v>425</v>
      </c>
      <c r="H5664" s="46">
        <v>12249</v>
      </c>
      <c r="I5664" s="46">
        <v>1063.42</v>
      </c>
      <c r="J5664" s="56">
        <v>556</v>
      </c>
      <c r="K5664" s="34"/>
      <c r="L5664" s="34" t="s">
        <v>1124</v>
      </c>
      <c r="M5664" s="5">
        <v>45203</v>
      </c>
      <c r="N5664" s="2" t="s">
        <v>1407</v>
      </c>
      <c r="O5664" s="5">
        <v>45219</v>
      </c>
      <c r="P5664" s="2"/>
      <c r="Q5664" s="2"/>
      <c r="R5664" s="1"/>
      <c r="S5664" s="45"/>
      <c r="T5664" s="31"/>
    </row>
    <row r="5665" spans="1:20" hidden="1" x14ac:dyDescent="0.25">
      <c r="A5665" s="57">
        <v>32790098</v>
      </c>
      <c r="B5665" s="58">
        <v>45204</v>
      </c>
      <c r="C5665" s="2" t="s">
        <v>1182</v>
      </c>
      <c r="D5665" s="59" t="s">
        <v>1355</v>
      </c>
      <c r="E5665" s="34" t="s">
        <v>80</v>
      </c>
      <c r="F5665" s="34">
        <v>133715</v>
      </c>
      <c r="G5665" s="1" t="s">
        <v>423</v>
      </c>
      <c r="H5665" s="46">
        <v>17276.27</v>
      </c>
      <c r="I5665" s="46">
        <v>673.55</v>
      </c>
      <c r="J5665" s="56">
        <v>583</v>
      </c>
      <c r="K5665" s="34"/>
      <c r="L5665" s="34" t="s">
        <v>61</v>
      </c>
      <c r="M5665" s="5">
        <v>45203</v>
      </c>
      <c r="N5665" s="2" t="s">
        <v>1407</v>
      </c>
      <c r="O5665" s="5" t="str">
        <f>VLOOKUP(F:F,[1]Notas!$A:$G,5,FALSE)</f>
        <v>24/10/2023</v>
      </c>
      <c r="P5665" s="2"/>
      <c r="Q5665" s="2"/>
      <c r="R5665" s="1"/>
      <c r="S5665" s="45"/>
      <c r="T5665" s="31"/>
    </row>
    <row r="5666" spans="1:20" hidden="1" x14ac:dyDescent="0.25">
      <c r="A5666" s="57">
        <v>31985498</v>
      </c>
      <c r="B5666" s="58">
        <v>45205</v>
      </c>
      <c r="C5666" s="2" t="s">
        <v>1182</v>
      </c>
      <c r="D5666" s="59" t="s">
        <v>1361</v>
      </c>
      <c r="E5666" s="34" t="s">
        <v>26</v>
      </c>
      <c r="F5666" s="34">
        <v>133716</v>
      </c>
      <c r="G5666" s="1" t="s">
        <v>424</v>
      </c>
      <c r="H5666" s="46">
        <v>10563.07</v>
      </c>
      <c r="I5666" s="46">
        <v>867.68</v>
      </c>
      <c r="J5666" s="56">
        <v>386</v>
      </c>
      <c r="K5666" s="34"/>
      <c r="L5666" s="34" t="s">
        <v>1124</v>
      </c>
      <c r="M5666" s="5">
        <v>45203</v>
      </c>
      <c r="N5666" s="2" t="s">
        <v>1407</v>
      </c>
      <c r="O5666" s="5">
        <v>45236</v>
      </c>
      <c r="P5666" s="2"/>
      <c r="Q5666" s="2"/>
      <c r="R5666" s="1"/>
      <c r="S5666" s="45"/>
      <c r="T5666" s="31"/>
    </row>
    <row r="5667" spans="1:20" hidden="1" x14ac:dyDescent="0.25">
      <c r="A5667" s="57">
        <v>30133498</v>
      </c>
      <c r="B5667" s="58">
        <v>45203</v>
      </c>
      <c r="C5667" s="2" t="s">
        <v>1182</v>
      </c>
      <c r="D5667" s="59" t="s">
        <v>46</v>
      </c>
      <c r="E5667" s="34" t="s">
        <v>26</v>
      </c>
      <c r="F5667" s="34">
        <v>133718</v>
      </c>
      <c r="G5667" s="1" t="s">
        <v>424</v>
      </c>
      <c r="H5667" s="46">
        <v>11550</v>
      </c>
      <c r="I5667" s="86">
        <v>1015.14</v>
      </c>
      <c r="J5667" s="56">
        <v>431</v>
      </c>
      <c r="K5667" s="34"/>
      <c r="L5667" s="34" t="s">
        <v>959</v>
      </c>
      <c r="M5667" s="5">
        <v>45203</v>
      </c>
      <c r="N5667" s="2" t="s">
        <v>1407</v>
      </c>
      <c r="O5667" s="5">
        <v>45222</v>
      </c>
      <c r="P5667" s="2"/>
      <c r="Q5667" s="2"/>
      <c r="R5667" s="1"/>
      <c r="S5667" s="45"/>
      <c r="T5667" s="31"/>
    </row>
    <row r="5668" spans="1:20" hidden="1" x14ac:dyDescent="0.25">
      <c r="A5668" s="57">
        <v>30124498</v>
      </c>
      <c r="B5668" s="58">
        <v>45204</v>
      </c>
      <c r="C5668" s="2" t="s">
        <v>1182</v>
      </c>
      <c r="D5668" s="59" t="s">
        <v>1027</v>
      </c>
      <c r="E5668" s="34" t="s">
        <v>30</v>
      </c>
      <c r="F5668" s="34">
        <v>133728</v>
      </c>
      <c r="G5668" s="1" t="s">
        <v>425</v>
      </c>
      <c r="H5668" s="46">
        <v>11562.21</v>
      </c>
      <c r="I5668" s="86">
        <v>1054.03</v>
      </c>
      <c r="J5668" s="56">
        <v>433</v>
      </c>
      <c r="K5668" s="34"/>
      <c r="L5668" s="34" t="s">
        <v>959</v>
      </c>
      <c r="M5668" s="5">
        <v>45203</v>
      </c>
      <c r="N5668" s="2" t="s">
        <v>1407</v>
      </c>
      <c r="O5668" s="5">
        <v>45223</v>
      </c>
      <c r="P5668" s="2"/>
      <c r="Q5668" s="2"/>
      <c r="R5668" s="1"/>
      <c r="S5668" s="45"/>
      <c r="T5668" s="31"/>
    </row>
    <row r="5669" spans="1:20" hidden="1" x14ac:dyDescent="0.25">
      <c r="A5669" s="57">
        <v>30155098</v>
      </c>
      <c r="B5669" s="58">
        <v>45203</v>
      </c>
      <c r="C5669" s="2" t="s">
        <v>1182</v>
      </c>
      <c r="D5669" s="59" t="s">
        <v>36</v>
      </c>
      <c r="E5669" s="34" t="s">
        <v>30</v>
      </c>
      <c r="F5669" s="34">
        <v>133729</v>
      </c>
      <c r="G5669" s="1" t="s">
        <v>425</v>
      </c>
      <c r="H5669" s="46">
        <v>9399</v>
      </c>
      <c r="I5669" s="86">
        <v>599.4</v>
      </c>
      <c r="J5669" s="56">
        <v>335</v>
      </c>
      <c r="K5669" s="34"/>
      <c r="L5669" s="34" t="s">
        <v>959</v>
      </c>
      <c r="M5669" s="5">
        <v>45203</v>
      </c>
      <c r="N5669" s="2" t="s">
        <v>1407</v>
      </c>
      <c r="O5669" s="5">
        <v>45224</v>
      </c>
      <c r="P5669" s="2"/>
      <c r="Q5669" s="2"/>
      <c r="R5669" s="1"/>
      <c r="S5669" s="45"/>
      <c r="T5669" s="31"/>
    </row>
    <row r="5670" spans="1:20" hidden="1" x14ac:dyDescent="0.25">
      <c r="A5670" s="57">
        <v>30297998</v>
      </c>
      <c r="B5670" s="58">
        <v>45204</v>
      </c>
      <c r="C5670" s="2" t="s">
        <v>1182</v>
      </c>
      <c r="D5670" s="59" t="s">
        <v>191</v>
      </c>
      <c r="E5670" s="34" t="s">
        <v>30</v>
      </c>
      <c r="F5670" s="34">
        <v>133730</v>
      </c>
      <c r="G5670" s="1" t="s">
        <v>425</v>
      </c>
      <c r="H5670" s="46">
        <v>8739</v>
      </c>
      <c r="I5670" s="86">
        <v>550.82000000000005</v>
      </c>
      <c r="J5670" s="56">
        <v>305</v>
      </c>
      <c r="K5670" s="34"/>
      <c r="L5670" s="34" t="s">
        <v>959</v>
      </c>
      <c r="M5670" s="5">
        <v>45203</v>
      </c>
      <c r="N5670" s="2" t="s">
        <v>1407</v>
      </c>
      <c r="O5670" s="5">
        <v>45223</v>
      </c>
      <c r="P5670" s="2"/>
      <c r="Q5670" s="2"/>
      <c r="R5670" s="1"/>
      <c r="S5670" s="45"/>
      <c r="T5670" s="31"/>
    </row>
    <row r="5671" spans="1:20" hidden="1" x14ac:dyDescent="0.25">
      <c r="A5671" s="57">
        <v>30298198</v>
      </c>
      <c r="B5671" s="58">
        <v>45203</v>
      </c>
      <c r="C5671" s="2" t="s">
        <v>1182</v>
      </c>
      <c r="D5671" s="59" t="s">
        <v>41</v>
      </c>
      <c r="E5671" s="34" t="s">
        <v>30</v>
      </c>
      <c r="F5671" s="34">
        <v>133733</v>
      </c>
      <c r="G5671" s="1" t="s">
        <v>425</v>
      </c>
      <c r="H5671" s="46">
        <v>12300</v>
      </c>
      <c r="I5671" s="86">
        <v>837.99</v>
      </c>
      <c r="J5671" s="56">
        <v>475</v>
      </c>
      <c r="K5671" s="34"/>
      <c r="L5671" s="34" t="s">
        <v>959</v>
      </c>
      <c r="M5671" s="5">
        <v>45203</v>
      </c>
      <c r="N5671" s="2" t="s">
        <v>1407</v>
      </c>
      <c r="O5671" s="5">
        <v>45222</v>
      </c>
      <c r="P5671" s="2"/>
      <c r="Q5671" s="2"/>
      <c r="R5671" s="1"/>
      <c r="S5671" s="45"/>
      <c r="T5671" s="31"/>
    </row>
    <row r="5672" spans="1:20" hidden="1" x14ac:dyDescent="0.25">
      <c r="A5672" s="57">
        <v>30446598</v>
      </c>
      <c r="B5672" s="58">
        <v>45203</v>
      </c>
      <c r="C5672" s="2" t="s">
        <v>1182</v>
      </c>
      <c r="D5672" s="59" t="s">
        <v>232</v>
      </c>
      <c r="E5672" s="34" t="s">
        <v>26</v>
      </c>
      <c r="F5672" s="34">
        <v>133734</v>
      </c>
      <c r="G5672" s="1" t="s">
        <v>424</v>
      </c>
      <c r="H5672" s="46">
        <v>10886.07</v>
      </c>
      <c r="I5672" s="86">
        <v>1115.1300000000001</v>
      </c>
      <c r="J5672" s="56">
        <v>369</v>
      </c>
      <c r="K5672" s="34"/>
      <c r="L5672" s="34" t="s">
        <v>959</v>
      </c>
      <c r="M5672" s="5">
        <v>45203</v>
      </c>
      <c r="N5672" s="2" t="s">
        <v>1407</v>
      </c>
      <c r="O5672" s="5">
        <v>45233</v>
      </c>
      <c r="P5672" s="2"/>
      <c r="Q5672" s="2"/>
      <c r="R5672" s="1"/>
      <c r="S5672" s="45"/>
      <c r="T5672" s="31"/>
    </row>
    <row r="5673" spans="1:20" hidden="1" x14ac:dyDescent="0.25">
      <c r="A5673" s="57">
        <v>30912398</v>
      </c>
      <c r="B5673" s="58">
        <v>45204</v>
      </c>
      <c r="C5673" s="2" t="s">
        <v>1182</v>
      </c>
      <c r="D5673" s="59" t="s">
        <v>292</v>
      </c>
      <c r="E5673" s="34" t="s">
        <v>51</v>
      </c>
      <c r="F5673" s="34">
        <v>133735</v>
      </c>
      <c r="G5673" s="1" t="s">
        <v>422</v>
      </c>
      <c r="H5673" s="46">
        <v>15000</v>
      </c>
      <c r="I5673" s="46">
        <v>387.88</v>
      </c>
      <c r="J5673" s="56">
        <v>483</v>
      </c>
      <c r="K5673" s="34"/>
      <c r="L5673" s="34" t="s">
        <v>188</v>
      </c>
      <c r="M5673" s="5">
        <v>45203</v>
      </c>
      <c r="N5673" s="2" t="s">
        <v>1407</v>
      </c>
      <c r="O5673" s="5">
        <v>45208</v>
      </c>
      <c r="P5673" s="2"/>
      <c r="Q5673" s="2"/>
      <c r="R5673" s="1"/>
      <c r="S5673" s="45"/>
      <c r="T5673" s="31"/>
    </row>
    <row r="5674" spans="1:20" hidden="1" x14ac:dyDescent="0.25">
      <c r="A5674" s="57">
        <v>32491098</v>
      </c>
      <c r="B5674" s="58">
        <v>45203</v>
      </c>
      <c r="C5674" s="2" t="s">
        <v>1182</v>
      </c>
      <c r="D5674" s="59" t="s">
        <v>92</v>
      </c>
      <c r="E5674" s="34" t="s">
        <v>30</v>
      </c>
      <c r="F5674" s="34">
        <v>133737</v>
      </c>
      <c r="G5674" s="1" t="s">
        <v>425</v>
      </c>
      <c r="H5674" s="46">
        <v>12245.31</v>
      </c>
      <c r="I5674" s="86">
        <v>848.61</v>
      </c>
      <c r="J5674" s="56">
        <v>482</v>
      </c>
      <c r="K5674" s="34"/>
      <c r="L5674" s="34" t="s">
        <v>959</v>
      </c>
      <c r="M5674" s="5">
        <v>45203</v>
      </c>
      <c r="N5674" s="2" t="s">
        <v>1407</v>
      </c>
      <c r="O5674" s="5">
        <v>45230</v>
      </c>
      <c r="P5674" s="2"/>
      <c r="Q5674" s="2"/>
      <c r="R5674" s="1"/>
      <c r="S5674" s="45"/>
      <c r="T5674" s="31"/>
    </row>
    <row r="5675" spans="1:20" hidden="1" x14ac:dyDescent="0.25">
      <c r="A5675" s="57">
        <v>32555798</v>
      </c>
      <c r="B5675" s="58">
        <v>45204</v>
      </c>
      <c r="C5675" s="2" t="s">
        <v>1182</v>
      </c>
      <c r="D5675" s="59" t="s">
        <v>36</v>
      </c>
      <c r="E5675" s="34" t="s">
        <v>30</v>
      </c>
      <c r="F5675" s="34">
        <v>133738</v>
      </c>
      <c r="G5675" s="1" t="s">
        <v>425</v>
      </c>
      <c r="H5675" s="46">
        <v>16139</v>
      </c>
      <c r="I5675" s="86">
        <v>1135.52</v>
      </c>
      <c r="J5675" s="56">
        <v>643</v>
      </c>
      <c r="K5675" s="34"/>
      <c r="L5675" s="34" t="s">
        <v>959</v>
      </c>
      <c r="M5675" s="5">
        <v>45203</v>
      </c>
      <c r="N5675" s="2" t="s">
        <v>1407</v>
      </c>
      <c r="O5675" s="5">
        <v>45224</v>
      </c>
      <c r="P5675" s="2"/>
      <c r="Q5675" s="2"/>
      <c r="R5675" s="1"/>
      <c r="S5675" s="45"/>
      <c r="T5675" s="31"/>
    </row>
    <row r="5676" spans="1:20" hidden="1" x14ac:dyDescent="0.25">
      <c r="A5676" s="57">
        <v>32668398</v>
      </c>
      <c r="B5676" s="58">
        <v>45205</v>
      </c>
      <c r="C5676" s="2" t="s">
        <v>1182</v>
      </c>
      <c r="D5676" s="59" t="s">
        <v>31</v>
      </c>
      <c r="E5676" s="34" t="s">
        <v>26</v>
      </c>
      <c r="F5676" s="34">
        <v>133739</v>
      </c>
      <c r="G5676" s="1" t="s">
        <v>424</v>
      </c>
      <c r="H5676" s="46">
        <v>9512.7800000000007</v>
      </c>
      <c r="I5676" s="86">
        <v>898.05</v>
      </c>
      <c r="J5676" s="56">
        <v>326</v>
      </c>
      <c r="K5676" s="34"/>
      <c r="L5676" s="34" t="s">
        <v>959</v>
      </c>
      <c r="M5676" s="5">
        <v>45203</v>
      </c>
      <c r="N5676" s="2" t="s">
        <v>1407</v>
      </c>
      <c r="O5676" s="5">
        <v>45224</v>
      </c>
      <c r="P5676" s="2"/>
      <c r="Q5676" s="2"/>
      <c r="R5676" s="1"/>
      <c r="S5676" s="45"/>
      <c r="T5676" s="31"/>
    </row>
    <row r="5677" spans="1:20" hidden="1" x14ac:dyDescent="0.25">
      <c r="A5677" s="57">
        <v>32626998</v>
      </c>
      <c r="B5677" s="58">
        <v>45203</v>
      </c>
      <c r="C5677" s="2" t="s">
        <v>1182</v>
      </c>
      <c r="D5677" s="59" t="s">
        <v>191</v>
      </c>
      <c r="E5677" s="34" t="s">
        <v>30</v>
      </c>
      <c r="F5677" s="34">
        <v>133740</v>
      </c>
      <c r="G5677" s="1" t="s">
        <v>425</v>
      </c>
      <c r="H5677" s="46">
        <v>13069</v>
      </c>
      <c r="I5677" s="86">
        <v>908.7</v>
      </c>
      <c r="J5677" s="56">
        <v>511</v>
      </c>
      <c r="K5677" s="34"/>
      <c r="L5677" s="34" t="s">
        <v>959</v>
      </c>
      <c r="M5677" s="5">
        <v>45203</v>
      </c>
      <c r="N5677" s="2" t="s">
        <v>1407</v>
      </c>
      <c r="O5677" s="5">
        <v>45223</v>
      </c>
      <c r="P5677" s="2"/>
      <c r="Q5677" s="2"/>
      <c r="R5677" s="1"/>
      <c r="S5677" s="45"/>
      <c r="T5677" s="31"/>
    </row>
    <row r="5678" spans="1:20" hidden="1" x14ac:dyDescent="0.25">
      <c r="A5678" s="57">
        <v>30112198</v>
      </c>
      <c r="B5678" s="58">
        <v>45204</v>
      </c>
      <c r="C5678" s="2" t="s">
        <v>1182</v>
      </c>
      <c r="D5678" s="59" t="s">
        <v>191</v>
      </c>
      <c r="E5678" s="34" t="s">
        <v>30</v>
      </c>
      <c r="F5678" s="34">
        <v>133743</v>
      </c>
      <c r="G5678" s="1" t="s">
        <v>425</v>
      </c>
      <c r="H5678" s="46">
        <v>11550</v>
      </c>
      <c r="I5678" s="86">
        <v>770.57</v>
      </c>
      <c r="J5678" s="56">
        <v>433</v>
      </c>
      <c r="K5678" s="34"/>
      <c r="L5678" s="34" t="s">
        <v>959</v>
      </c>
      <c r="M5678" s="5">
        <v>45203</v>
      </c>
      <c r="N5678" s="2" t="s">
        <v>1407</v>
      </c>
      <c r="O5678" s="5">
        <v>45223</v>
      </c>
      <c r="P5678" s="2"/>
      <c r="Q5678" s="2"/>
      <c r="R5678" s="1"/>
      <c r="S5678" s="45"/>
      <c r="T5678" s="31"/>
    </row>
    <row r="5679" spans="1:20" hidden="1" x14ac:dyDescent="0.25">
      <c r="A5679" s="57">
        <v>30275198</v>
      </c>
      <c r="B5679" s="58">
        <v>45203</v>
      </c>
      <c r="C5679" s="2" t="s">
        <v>1182</v>
      </c>
      <c r="D5679" s="59" t="s">
        <v>351</v>
      </c>
      <c r="E5679" s="34" t="s">
        <v>26</v>
      </c>
      <c r="F5679" s="34">
        <v>133745</v>
      </c>
      <c r="G5679" s="1" t="s">
        <v>424</v>
      </c>
      <c r="H5679" s="46">
        <v>12045</v>
      </c>
      <c r="I5679" s="86">
        <v>1263.28</v>
      </c>
      <c r="J5679" s="56">
        <v>427</v>
      </c>
      <c r="K5679" s="34"/>
      <c r="L5679" s="34" t="s">
        <v>959</v>
      </c>
      <c r="M5679" s="5">
        <v>45203</v>
      </c>
      <c r="N5679" s="2" t="s">
        <v>1407</v>
      </c>
      <c r="O5679" s="5">
        <v>45225</v>
      </c>
      <c r="P5679" s="2"/>
      <c r="Q5679" s="2"/>
      <c r="R5679" s="1"/>
      <c r="S5679" s="45"/>
      <c r="T5679" s="31"/>
    </row>
    <row r="5680" spans="1:20" hidden="1" x14ac:dyDescent="0.25">
      <c r="A5680" s="57">
        <v>30342298</v>
      </c>
      <c r="B5680" s="58">
        <v>45204</v>
      </c>
      <c r="C5680" s="2" t="s">
        <v>1182</v>
      </c>
      <c r="D5680" s="59" t="s">
        <v>127</v>
      </c>
      <c r="E5680" s="34" t="s">
        <v>26</v>
      </c>
      <c r="F5680" s="34">
        <v>133746</v>
      </c>
      <c r="G5680" s="1" t="s">
        <v>424</v>
      </c>
      <c r="H5680" s="46">
        <v>10309.27</v>
      </c>
      <c r="I5680" s="86">
        <v>1081.6099999999999</v>
      </c>
      <c r="J5680" s="56">
        <v>367</v>
      </c>
      <c r="K5680" s="34"/>
      <c r="L5680" s="34" t="s">
        <v>959</v>
      </c>
      <c r="M5680" s="5">
        <v>45203</v>
      </c>
      <c r="N5680" s="2" t="s">
        <v>1407</v>
      </c>
      <c r="O5680" s="5">
        <v>45226</v>
      </c>
      <c r="P5680" s="2"/>
      <c r="Q5680" s="2"/>
      <c r="R5680" s="1"/>
      <c r="S5680" s="45"/>
      <c r="T5680" s="31"/>
    </row>
    <row r="5681" spans="1:20" hidden="1" x14ac:dyDescent="0.25">
      <c r="A5681" s="57">
        <v>29964498</v>
      </c>
      <c r="B5681" s="58">
        <v>45204</v>
      </c>
      <c r="C5681" s="2" t="s">
        <v>1182</v>
      </c>
      <c r="D5681" s="59" t="s">
        <v>127</v>
      </c>
      <c r="E5681" s="34" t="s">
        <v>26</v>
      </c>
      <c r="F5681" s="34">
        <v>133747</v>
      </c>
      <c r="G5681" s="1" t="s">
        <v>424</v>
      </c>
      <c r="H5681" s="46">
        <v>9584.16</v>
      </c>
      <c r="I5681" s="86">
        <v>992.59</v>
      </c>
      <c r="J5681" s="56">
        <v>335</v>
      </c>
      <c r="K5681" s="34"/>
      <c r="L5681" s="34" t="s">
        <v>959</v>
      </c>
      <c r="M5681" s="5">
        <v>45203</v>
      </c>
      <c r="N5681" s="2" t="s">
        <v>1407</v>
      </c>
      <c r="O5681" s="5">
        <v>45226</v>
      </c>
      <c r="P5681" s="2"/>
      <c r="Q5681" s="2"/>
      <c r="R5681" s="1"/>
      <c r="S5681" s="45"/>
      <c r="T5681" s="31"/>
    </row>
    <row r="5682" spans="1:20" hidden="1" x14ac:dyDescent="0.25">
      <c r="A5682" s="57">
        <v>30363898</v>
      </c>
      <c r="B5682" s="58">
        <v>45204</v>
      </c>
      <c r="C5682" s="2" t="s">
        <v>1182</v>
      </c>
      <c r="D5682" s="59" t="s">
        <v>267</v>
      </c>
      <c r="E5682" s="34" t="s">
        <v>26</v>
      </c>
      <c r="F5682" s="34">
        <v>133748</v>
      </c>
      <c r="G5682" s="1" t="s">
        <v>424</v>
      </c>
      <c r="H5682" s="46">
        <v>9584.16</v>
      </c>
      <c r="I5682" s="86">
        <v>992.59</v>
      </c>
      <c r="J5682" s="56">
        <v>335</v>
      </c>
      <c r="K5682" s="34"/>
      <c r="L5682" s="34" t="s">
        <v>959</v>
      </c>
      <c r="M5682" s="5">
        <v>45203</v>
      </c>
      <c r="N5682" s="2" t="s">
        <v>1407</v>
      </c>
      <c r="O5682" s="5">
        <v>45226</v>
      </c>
      <c r="P5682" s="2"/>
      <c r="Q5682" s="2"/>
      <c r="R5682" s="1"/>
      <c r="S5682" s="45"/>
      <c r="T5682" s="31"/>
    </row>
    <row r="5683" spans="1:20" hidden="1" x14ac:dyDescent="0.25">
      <c r="A5683" s="57">
        <v>32127398</v>
      </c>
      <c r="B5683" s="58">
        <v>45205</v>
      </c>
      <c r="C5683" s="2" t="s">
        <v>1182</v>
      </c>
      <c r="D5683" s="59" t="s">
        <v>35</v>
      </c>
      <c r="E5683" s="34" t="s">
        <v>26</v>
      </c>
      <c r="F5683" s="34">
        <v>133749</v>
      </c>
      <c r="G5683" s="1" t="s">
        <v>424</v>
      </c>
      <c r="H5683" s="46">
        <v>13750</v>
      </c>
      <c r="I5683" s="46">
        <v>1221.33</v>
      </c>
      <c r="J5683" s="56">
        <v>605</v>
      </c>
      <c r="K5683" s="34"/>
      <c r="L5683" s="34" t="s">
        <v>1124</v>
      </c>
      <c r="M5683" s="5">
        <v>45203</v>
      </c>
      <c r="N5683" s="2" t="s">
        <v>1407</v>
      </c>
      <c r="O5683" s="5">
        <v>45229</v>
      </c>
      <c r="P5683" s="2"/>
      <c r="Q5683" s="2"/>
      <c r="R5683" s="1"/>
      <c r="S5683" s="45"/>
      <c r="T5683" s="31"/>
    </row>
    <row r="5684" spans="1:20" hidden="1" x14ac:dyDescent="0.25">
      <c r="A5684" s="57">
        <v>32189898</v>
      </c>
      <c r="B5684" s="58">
        <v>45203</v>
      </c>
      <c r="C5684" s="2" t="s">
        <v>1182</v>
      </c>
      <c r="D5684" s="59" t="s">
        <v>427</v>
      </c>
      <c r="E5684" s="34" t="s">
        <v>30</v>
      </c>
      <c r="F5684" s="34">
        <v>133750</v>
      </c>
      <c r="G5684" s="1" t="s">
        <v>425</v>
      </c>
      <c r="H5684" s="46">
        <v>15919</v>
      </c>
      <c r="I5684" s="86">
        <v>1415.61</v>
      </c>
      <c r="J5684" s="56">
        <v>585</v>
      </c>
      <c r="K5684" s="34"/>
      <c r="L5684" s="34" t="s">
        <v>959</v>
      </c>
      <c r="M5684" s="5">
        <v>45203</v>
      </c>
      <c r="N5684" s="2" t="s">
        <v>1407</v>
      </c>
      <c r="O5684" s="5">
        <v>45222</v>
      </c>
      <c r="P5684" s="2"/>
      <c r="Q5684" s="2"/>
      <c r="R5684" s="1"/>
      <c r="S5684" s="45"/>
      <c r="T5684" s="31"/>
    </row>
    <row r="5685" spans="1:20" hidden="1" x14ac:dyDescent="0.25">
      <c r="A5685" s="57">
        <v>32649198</v>
      </c>
      <c r="B5685" s="58">
        <v>45205</v>
      </c>
      <c r="C5685" s="2" t="s">
        <v>1182</v>
      </c>
      <c r="D5685" s="59" t="s">
        <v>123</v>
      </c>
      <c r="E5685" s="34" t="s">
        <v>30</v>
      </c>
      <c r="F5685" s="34">
        <v>133751</v>
      </c>
      <c r="G5685" s="1" t="s">
        <v>425</v>
      </c>
      <c r="H5685" s="46">
        <v>15679</v>
      </c>
      <c r="I5685" s="46">
        <v>721.97</v>
      </c>
      <c r="J5685" s="56">
        <v>583</v>
      </c>
      <c r="K5685" s="34"/>
      <c r="L5685" s="34" t="s">
        <v>1124</v>
      </c>
      <c r="M5685" s="5">
        <v>45203</v>
      </c>
      <c r="N5685" s="2" t="s">
        <v>1407</v>
      </c>
      <c r="O5685" s="5">
        <v>45222</v>
      </c>
      <c r="P5685" s="2"/>
      <c r="Q5685" s="2"/>
      <c r="R5685" s="1"/>
      <c r="S5685" s="45"/>
      <c r="T5685" s="31"/>
    </row>
    <row r="5686" spans="1:20" hidden="1" x14ac:dyDescent="0.25">
      <c r="A5686" s="57">
        <v>32262198</v>
      </c>
      <c r="B5686" s="58">
        <v>45205</v>
      </c>
      <c r="C5686" s="2" t="s">
        <v>1182</v>
      </c>
      <c r="D5686" s="59" t="s">
        <v>1469</v>
      </c>
      <c r="E5686" s="34" t="s">
        <v>30</v>
      </c>
      <c r="F5686" s="34">
        <v>133753</v>
      </c>
      <c r="G5686" s="1" t="s">
        <v>425</v>
      </c>
      <c r="H5686" s="46">
        <v>21799</v>
      </c>
      <c r="I5686" s="46">
        <v>0</v>
      </c>
      <c r="J5686" s="56">
        <v>0</v>
      </c>
      <c r="K5686" s="34"/>
      <c r="L5686" s="34" t="s">
        <v>510</v>
      </c>
      <c r="M5686" s="5">
        <v>45203</v>
      </c>
      <c r="N5686" s="2" t="s">
        <v>1407</v>
      </c>
      <c r="O5686" s="2" t="e">
        <v>#N/A</v>
      </c>
      <c r="P5686" s="2"/>
      <c r="Q5686" s="2"/>
      <c r="R5686" s="1"/>
      <c r="S5686" s="45"/>
      <c r="T5686" s="31"/>
    </row>
    <row r="5687" spans="1:20" hidden="1" x14ac:dyDescent="0.25">
      <c r="A5687" s="57">
        <v>30136898</v>
      </c>
      <c r="B5687" s="58">
        <v>45204</v>
      </c>
      <c r="C5687" s="2" t="s">
        <v>1182</v>
      </c>
      <c r="D5687" s="59" t="s">
        <v>931</v>
      </c>
      <c r="E5687" s="34" t="s">
        <v>30</v>
      </c>
      <c r="F5687" s="34">
        <v>133754</v>
      </c>
      <c r="G5687" s="1" t="s">
        <v>425</v>
      </c>
      <c r="H5687" s="46">
        <v>12229</v>
      </c>
      <c r="I5687" s="86">
        <v>1058.5</v>
      </c>
      <c r="J5687" s="56">
        <v>434</v>
      </c>
      <c r="K5687" s="34"/>
      <c r="L5687" s="34" t="s">
        <v>959</v>
      </c>
      <c r="M5687" s="5">
        <v>45203</v>
      </c>
      <c r="N5687" s="2" t="s">
        <v>1407</v>
      </c>
      <c r="O5687" s="5">
        <v>45223</v>
      </c>
      <c r="P5687" s="2"/>
      <c r="Q5687" s="2"/>
      <c r="R5687" s="1"/>
      <c r="S5687" s="45"/>
      <c r="T5687" s="31"/>
    </row>
    <row r="5688" spans="1:20" hidden="1" x14ac:dyDescent="0.25">
      <c r="A5688" s="57">
        <v>31658798</v>
      </c>
      <c r="B5688" s="58">
        <v>45204</v>
      </c>
      <c r="C5688" s="2" t="s">
        <v>1182</v>
      </c>
      <c r="D5688" s="59" t="s">
        <v>486</v>
      </c>
      <c r="E5688" s="34" t="s">
        <v>51</v>
      </c>
      <c r="F5688" s="34">
        <v>133755</v>
      </c>
      <c r="G5688" s="1" t="s">
        <v>422</v>
      </c>
      <c r="H5688" s="46">
        <v>15671.58</v>
      </c>
      <c r="I5688" s="46">
        <v>1008.86</v>
      </c>
      <c r="J5688" s="56">
        <v>698</v>
      </c>
      <c r="K5688" s="34"/>
      <c r="L5688" s="34" t="s">
        <v>796</v>
      </c>
      <c r="M5688" s="5">
        <v>45203</v>
      </c>
      <c r="N5688" s="2" t="s">
        <v>1407</v>
      </c>
      <c r="O5688" s="5">
        <v>45225</v>
      </c>
      <c r="P5688" s="2"/>
      <c r="Q5688" s="2"/>
      <c r="R5688" s="1"/>
      <c r="S5688" s="45"/>
      <c r="T5688" s="31"/>
    </row>
    <row r="5689" spans="1:20" hidden="1" x14ac:dyDescent="0.25">
      <c r="A5689" s="57">
        <v>31354298</v>
      </c>
      <c r="B5689" s="58">
        <v>45203</v>
      </c>
      <c r="C5689" s="2" t="s">
        <v>1182</v>
      </c>
      <c r="D5689" s="59" t="s">
        <v>65</v>
      </c>
      <c r="E5689" s="34" t="s">
        <v>66</v>
      </c>
      <c r="F5689" s="34">
        <v>133756</v>
      </c>
      <c r="G5689" s="1" t="s">
        <v>423</v>
      </c>
      <c r="H5689" s="46">
        <v>6209</v>
      </c>
      <c r="I5689" s="46">
        <v>441.65</v>
      </c>
      <c r="J5689" s="56">
        <v>264</v>
      </c>
      <c r="K5689" s="34"/>
      <c r="L5689" s="34" t="s">
        <v>61</v>
      </c>
      <c r="M5689" s="5">
        <v>45203</v>
      </c>
      <c r="N5689" s="2" t="s">
        <v>1407</v>
      </c>
      <c r="O5689" s="5" t="str">
        <f>VLOOKUP(F:F,[1]Notas!$A:$G,5,FALSE)</f>
        <v>24/10/2023</v>
      </c>
      <c r="P5689" s="2"/>
      <c r="Q5689" s="2"/>
      <c r="R5689" s="1"/>
      <c r="S5689" s="45"/>
      <c r="T5689" s="31"/>
    </row>
    <row r="5690" spans="1:20" hidden="1" x14ac:dyDescent="0.25">
      <c r="A5690" s="57">
        <v>32734098</v>
      </c>
      <c r="B5690" s="58">
        <v>45205</v>
      </c>
      <c r="C5690" s="2" t="s">
        <v>1182</v>
      </c>
      <c r="D5690" s="59" t="s">
        <v>1116</v>
      </c>
      <c r="E5690" s="34" t="s">
        <v>51</v>
      </c>
      <c r="F5690" s="34">
        <v>133757</v>
      </c>
      <c r="G5690" s="1" t="s">
        <v>422</v>
      </c>
      <c r="H5690" s="46">
        <v>7652</v>
      </c>
      <c r="I5690" s="46">
        <v>448.86</v>
      </c>
      <c r="J5690" s="56">
        <v>250</v>
      </c>
      <c r="K5690" s="34"/>
      <c r="L5690" s="34" t="s">
        <v>796</v>
      </c>
      <c r="M5690" s="5">
        <v>45203</v>
      </c>
      <c r="N5690" s="2" t="s">
        <v>1407</v>
      </c>
      <c r="O5690" s="5">
        <v>45225</v>
      </c>
      <c r="P5690" s="2"/>
      <c r="Q5690" s="2"/>
      <c r="R5690" s="1"/>
      <c r="S5690" s="45"/>
      <c r="T5690" s="31"/>
    </row>
    <row r="5691" spans="1:20" hidden="1" x14ac:dyDescent="0.25">
      <c r="A5691" s="57">
        <v>32356698</v>
      </c>
      <c r="B5691" s="58">
        <v>45204</v>
      </c>
      <c r="C5691" s="2" t="s">
        <v>1182</v>
      </c>
      <c r="D5691" s="59" t="s">
        <v>254</v>
      </c>
      <c r="E5691" s="34" t="s">
        <v>51</v>
      </c>
      <c r="F5691" s="34">
        <v>133758</v>
      </c>
      <c r="G5691" s="1" t="s">
        <v>422</v>
      </c>
      <c r="H5691" s="46">
        <v>6279.83</v>
      </c>
      <c r="I5691" s="46">
        <v>161.88999999999999</v>
      </c>
      <c r="J5691" s="56">
        <v>198</v>
      </c>
      <c r="K5691" s="34"/>
      <c r="L5691" s="34" t="s">
        <v>188</v>
      </c>
      <c r="M5691" s="5">
        <v>45203</v>
      </c>
      <c r="N5691" s="2" t="s">
        <v>1407</v>
      </c>
      <c r="O5691" s="5">
        <v>45209</v>
      </c>
      <c r="P5691" s="2"/>
      <c r="Q5691" s="2"/>
      <c r="R5691" s="1"/>
      <c r="S5691" s="45"/>
      <c r="T5691" s="31"/>
    </row>
    <row r="5692" spans="1:20" hidden="1" x14ac:dyDescent="0.25">
      <c r="A5692" s="57">
        <v>32518998</v>
      </c>
      <c r="B5692" s="58">
        <v>45205</v>
      </c>
      <c r="C5692" s="2" t="s">
        <v>1182</v>
      </c>
      <c r="D5692" s="59" t="s">
        <v>289</v>
      </c>
      <c r="E5692" s="34" t="s">
        <v>51</v>
      </c>
      <c r="F5692" s="34">
        <v>133759</v>
      </c>
      <c r="G5692" s="1" t="s">
        <v>422</v>
      </c>
      <c r="H5692" s="46">
        <v>10631.61</v>
      </c>
      <c r="I5692" s="46">
        <v>289.98</v>
      </c>
      <c r="J5692" s="56">
        <v>361</v>
      </c>
      <c r="K5692" s="34"/>
      <c r="L5692" s="34" t="s">
        <v>188</v>
      </c>
      <c r="M5692" s="5">
        <v>45203</v>
      </c>
      <c r="N5692" s="2" t="s">
        <v>1407</v>
      </c>
      <c r="O5692" s="5">
        <v>45209</v>
      </c>
      <c r="P5692" s="2"/>
      <c r="Q5692" s="2"/>
      <c r="R5692" s="1"/>
      <c r="S5692" s="45"/>
      <c r="T5692" s="31"/>
    </row>
    <row r="5693" spans="1:20" hidden="1" x14ac:dyDescent="0.25">
      <c r="A5693" s="57">
        <v>30004398</v>
      </c>
      <c r="B5693" s="58">
        <v>45205</v>
      </c>
      <c r="C5693" s="2" t="s">
        <v>1182</v>
      </c>
      <c r="D5693" s="59" t="s">
        <v>79</v>
      </c>
      <c r="E5693" s="34" t="s">
        <v>51</v>
      </c>
      <c r="F5693" s="34">
        <v>133760</v>
      </c>
      <c r="G5693" s="1" t="s">
        <v>422</v>
      </c>
      <c r="H5693" s="46">
        <v>6206.31</v>
      </c>
      <c r="I5693" s="46">
        <v>422.61</v>
      </c>
      <c r="J5693" s="56">
        <v>229</v>
      </c>
      <c r="K5693" s="34"/>
      <c r="L5693" s="34" t="s">
        <v>796</v>
      </c>
      <c r="M5693" s="5">
        <v>45203</v>
      </c>
      <c r="N5693" s="2" t="s">
        <v>1407</v>
      </c>
      <c r="O5693" s="5">
        <v>45225</v>
      </c>
      <c r="P5693" s="2"/>
      <c r="Q5693" s="2"/>
      <c r="R5693" s="1"/>
      <c r="S5693" s="45"/>
      <c r="T5693" s="31"/>
    </row>
    <row r="5694" spans="1:20" hidden="1" x14ac:dyDescent="0.25">
      <c r="A5694" s="57">
        <v>32341398</v>
      </c>
      <c r="B5694" s="58">
        <v>45205</v>
      </c>
      <c r="C5694" s="2" t="s">
        <v>1182</v>
      </c>
      <c r="D5694" s="59" t="s">
        <v>123</v>
      </c>
      <c r="E5694" s="34" t="s">
        <v>30</v>
      </c>
      <c r="F5694" s="34">
        <v>133761</v>
      </c>
      <c r="G5694" s="1" t="s">
        <v>425</v>
      </c>
      <c r="H5694" s="46">
        <v>11659</v>
      </c>
      <c r="I5694" s="86">
        <v>568.39</v>
      </c>
      <c r="J5694" s="56">
        <v>390</v>
      </c>
      <c r="K5694" s="34"/>
      <c r="L5694" s="34" t="s">
        <v>959</v>
      </c>
      <c r="M5694" s="5">
        <v>45203</v>
      </c>
      <c r="N5694" s="2" t="s">
        <v>1407</v>
      </c>
      <c r="O5694" s="5">
        <v>45219</v>
      </c>
      <c r="P5694" s="2"/>
      <c r="Q5694" s="2"/>
      <c r="R5694" s="1"/>
      <c r="S5694" s="45"/>
      <c r="T5694" s="31"/>
    </row>
    <row r="5695" spans="1:20" hidden="1" x14ac:dyDescent="0.25">
      <c r="A5695" s="57">
        <v>31923498</v>
      </c>
      <c r="B5695" s="58">
        <v>45204</v>
      </c>
      <c r="C5695" s="2" t="s">
        <v>1182</v>
      </c>
      <c r="D5695" s="59" t="s">
        <v>351</v>
      </c>
      <c r="E5695" s="34" t="s">
        <v>26</v>
      </c>
      <c r="F5695" s="34">
        <v>133762</v>
      </c>
      <c r="G5695" s="1" t="s">
        <v>424</v>
      </c>
      <c r="H5695" s="46">
        <v>15815</v>
      </c>
      <c r="I5695" s="86">
        <v>1205.82</v>
      </c>
      <c r="J5695" s="56">
        <v>401</v>
      </c>
      <c r="K5695" s="34"/>
      <c r="L5695" s="34" t="s">
        <v>959</v>
      </c>
      <c r="M5695" s="5">
        <v>45203</v>
      </c>
      <c r="N5695" s="2" t="s">
        <v>1407</v>
      </c>
      <c r="O5695" s="5">
        <v>45225</v>
      </c>
      <c r="P5695" s="2"/>
      <c r="Q5695" s="2"/>
      <c r="R5695" s="1"/>
      <c r="S5695" s="45"/>
      <c r="T5695" s="31"/>
    </row>
    <row r="5696" spans="1:20" hidden="1" x14ac:dyDescent="0.25">
      <c r="A5696" s="57">
        <v>31538098</v>
      </c>
      <c r="B5696" s="58">
        <v>45203</v>
      </c>
      <c r="C5696" s="2" t="s">
        <v>1182</v>
      </c>
      <c r="D5696" s="59" t="s">
        <v>770</v>
      </c>
      <c r="E5696" s="34" t="s">
        <v>80</v>
      </c>
      <c r="F5696" s="34">
        <v>133763</v>
      </c>
      <c r="G5696" s="1" t="s">
        <v>423</v>
      </c>
      <c r="H5696" s="46">
        <v>15053.83</v>
      </c>
      <c r="I5696" s="46">
        <v>604.20000000000005</v>
      </c>
      <c r="J5696" s="56">
        <v>633.51</v>
      </c>
      <c r="K5696" s="34"/>
      <c r="L5696" s="34" t="s">
        <v>61</v>
      </c>
      <c r="M5696" s="5">
        <v>45203</v>
      </c>
      <c r="N5696" s="2" t="s">
        <v>1407</v>
      </c>
      <c r="O5696" s="5" t="str">
        <f>VLOOKUP(F:F,[1]Notas!$A:$G,5,FALSE)</f>
        <v>23/10/2023</v>
      </c>
      <c r="P5696" s="2"/>
      <c r="Q5696" s="2"/>
      <c r="R5696" s="1"/>
      <c r="S5696" s="45"/>
      <c r="T5696" s="31"/>
    </row>
    <row r="5697" spans="1:20" hidden="1" x14ac:dyDescent="0.25">
      <c r="A5697" s="57">
        <v>32622298</v>
      </c>
      <c r="B5697" s="58">
        <v>45205</v>
      </c>
      <c r="C5697" s="2" t="s">
        <v>1182</v>
      </c>
      <c r="D5697" s="59" t="s">
        <v>45</v>
      </c>
      <c r="E5697" s="34" t="s">
        <v>26</v>
      </c>
      <c r="F5697" s="34">
        <v>133764</v>
      </c>
      <c r="G5697" s="1" t="s">
        <v>424</v>
      </c>
      <c r="H5697" s="46">
        <v>10450</v>
      </c>
      <c r="I5697" s="86">
        <v>1052.3399999999999</v>
      </c>
      <c r="J5697" s="56">
        <v>356</v>
      </c>
      <c r="K5697" s="34"/>
      <c r="L5697" s="34" t="s">
        <v>959</v>
      </c>
      <c r="M5697" s="5">
        <v>45203</v>
      </c>
      <c r="N5697" s="2" t="s">
        <v>1407</v>
      </c>
      <c r="O5697" s="5">
        <v>45225</v>
      </c>
      <c r="P5697" s="2"/>
      <c r="Q5697" s="2"/>
      <c r="R5697" s="1"/>
      <c r="S5697" s="45"/>
      <c r="T5697" s="31"/>
    </row>
    <row r="5698" spans="1:20" hidden="1" x14ac:dyDescent="0.25">
      <c r="A5698" s="57">
        <v>32725098</v>
      </c>
      <c r="B5698" s="58">
        <v>45203</v>
      </c>
      <c r="C5698" s="2" t="s">
        <v>1182</v>
      </c>
      <c r="D5698" s="59" t="s">
        <v>162</v>
      </c>
      <c r="E5698" s="34" t="s">
        <v>163</v>
      </c>
      <c r="F5698" s="34">
        <v>133765</v>
      </c>
      <c r="G5698" s="1" t="s">
        <v>424</v>
      </c>
      <c r="H5698" s="46">
        <v>21355</v>
      </c>
      <c r="I5698" s="46">
        <v>640.65</v>
      </c>
      <c r="J5698" s="56">
        <v>71.989999999999995</v>
      </c>
      <c r="K5698" s="34"/>
      <c r="L5698" s="34" t="s">
        <v>655</v>
      </c>
      <c r="M5698" s="5">
        <v>45203</v>
      </c>
      <c r="N5698" s="2" t="s">
        <v>1407</v>
      </c>
      <c r="O5698" s="5" t="s">
        <v>1291</v>
      </c>
      <c r="P5698" s="2"/>
      <c r="Q5698" s="2"/>
      <c r="R5698" s="1"/>
      <c r="S5698" s="45"/>
      <c r="T5698" s="31"/>
    </row>
    <row r="5699" spans="1:20" hidden="1" x14ac:dyDescent="0.25">
      <c r="A5699" s="57">
        <v>32380498</v>
      </c>
      <c r="B5699" s="58">
        <v>45203</v>
      </c>
      <c r="C5699" s="2" t="s">
        <v>1182</v>
      </c>
      <c r="D5699" s="59" t="s">
        <v>843</v>
      </c>
      <c r="E5699" s="34" t="s">
        <v>80</v>
      </c>
      <c r="F5699" s="34">
        <v>133768</v>
      </c>
      <c r="G5699" s="1" t="s">
        <v>423</v>
      </c>
      <c r="H5699" s="46">
        <v>10519.56</v>
      </c>
      <c r="I5699" s="46">
        <v>503.89</v>
      </c>
      <c r="J5699" s="56">
        <v>448</v>
      </c>
      <c r="K5699" s="34"/>
      <c r="L5699" s="34" t="s">
        <v>61</v>
      </c>
      <c r="M5699" s="5">
        <v>45203</v>
      </c>
      <c r="N5699" s="2" t="s">
        <v>1407</v>
      </c>
      <c r="O5699" s="5" t="str">
        <f>VLOOKUP(F:F,[1]Notas!$A:$G,5,FALSE)</f>
        <v>23/10/2023</v>
      </c>
      <c r="P5699" s="2"/>
      <c r="Q5699" s="2"/>
      <c r="R5699" s="1"/>
      <c r="S5699" s="45"/>
      <c r="T5699" s="31"/>
    </row>
    <row r="5700" spans="1:20" hidden="1" x14ac:dyDescent="0.25">
      <c r="A5700" s="57">
        <v>32606398</v>
      </c>
      <c r="B5700" s="58">
        <v>45203</v>
      </c>
      <c r="C5700" s="2" t="s">
        <v>1182</v>
      </c>
      <c r="D5700" s="59" t="s">
        <v>770</v>
      </c>
      <c r="E5700" s="34" t="s">
        <v>80</v>
      </c>
      <c r="F5700" s="34">
        <v>133769</v>
      </c>
      <c r="G5700" s="1" t="s">
        <v>423</v>
      </c>
      <c r="H5700" s="46">
        <v>17109</v>
      </c>
      <c r="I5700" s="46">
        <v>651.59</v>
      </c>
      <c r="J5700" s="56">
        <v>682</v>
      </c>
      <c r="K5700" s="34"/>
      <c r="L5700" s="34" t="s">
        <v>61</v>
      </c>
      <c r="M5700" s="5">
        <v>45203</v>
      </c>
      <c r="N5700" s="2" t="s">
        <v>1407</v>
      </c>
      <c r="O5700" s="5" t="str">
        <f>VLOOKUP(F:F,[1]Notas!$A:$G,5,FALSE)</f>
        <v>23/10/2023</v>
      </c>
      <c r="P5700" s="2"/>
      <c r="Q5700" s="2"/>
      <c r="R5700" s="1"/>
      <c r="S5700" s="45"/>
      <c r="T5700" s="31"/>
    </row>
    <row r="5701" spans="1:20" hidden="1" x14ac:dyDescent="0.25">
      <c r="A5701" s="57">
        <v>31145998</v>
      </c>
      <c r="B5701" s="58">
        <v>45203</v>
      </c>
      <c r="C5701" s="2" t="s">
        <v>1182</v>
      </c>
      <c r="D5701" s="59" t="s">
        <v>98</v>
      </c>
      <c r="E5701" s="34" t="s">
        <v>10</v>
      </c>
      <c r="F5701" s="34">
        <v>133770</v>
      </c>
      <c r="G5701" s="1" t="s">
        <v>423</v>
      </c>
      <c r="H5701" s="46">
        <v>8719.43</v>
      </c>
      <c r="I5701" s="46">
        <v>490.52</v>
      </c>
      <c r="J5701" s="56">
        <v>340</v>
      </c>
      <c r="K5701" s="34"/>
      <c r="L5701" s="34" t="s">
        <v>61</v>
      </c>
      <c r="M5701" s="5">
        <v>45203</v>
      </c>
      <c r="N5701" s="2" t="s">
        <v>1407</v>
      </c>
      <c r="O5701" s="5" t="str">
        <f>VLOOKUP(F:F,[1]Notas!$A:$G,5,FALSE)</f>
        <v>27/10/2023</v>
      </c>
      <c r="P5701" s="2"/>
      <c r="Q5701" s="2"/>
      <c r="R5701" s="1"/>
      <c r="S5701" s="45"/>
      <c r="T5701" s="31"/>
    </row>
    <row r="5702" spans="1:20" hidden="1" x14ac:dyDescent="0.25">
      <c r="A5702" s="57">
        <v>32632498</v>
      </c>
      <c r="B5702" s="58">
        <v>45203</v>
      </c>
      <c r="C5702" s="2" t="s">
        <v>1182</v>
      </c>
      <c r="D5702" s="59" t="s">
        <v>1110</v>
      </c>
      <c r="E5702" s="34" t="s">
        <v>80</v>
      </c>
      <c r="F5702" s="34">
        <v>133771</v>
      </c>
      <c r="G5702" s="1" t="s">
        <v>423</v>
      </c>
      <c r="H5702" s="46">
        <v>5379</v>
      </c>
      <c r="I5702" s="46">
        <v>204.89</v>
      </c>
      <c r="J5702" s="56">
        <v>171</v>
      </c>
      <c r="K5702" s="34"/>
      <c r="L5702" s="34" t="s">
        <v>61</v>
      </c>
      <c r="M5702" s="5">
        <v>45203</v>
      </c>
      <c r="N5702" s="2" t="s">
        <v>1407</v>
      </c>
      <c r="O5702" s="5" t="str">
        <f>VLOOKUP(F:F,[1]Notas!$A:$G,5,FALSE)</f>
        <v>23/10/2023</v>
      </c>
      <c r="P5702" s="2"/>
      <c r="Q5702" s="2"/>
      <c r="R5702" s="1"/>
      <c r="S5702" s="45"/>
      <c r="T5702" s="31"/>
    </row>
    <row r="5703" spans="1:20" hidden="1" x14ac:dyDescent="0.25">
      <c r="A5703" s="57">
        <v>32546598</v>
      </c>
      <c r="B5703" s="58">
        <v>45203</v>
      </c>
      <c r="C5703" s="2" t="s">
        <v>1182</v>
      </c>
      <c r="D5703" s="59" t="s">
        <v>62</v>
      </c>
      <c r="E5703" s="34" t="s">
        <v>60</v>
      </c>
      <c r="F5703" s="34">
        <v>133772</v>
      </c>
      <c r="G5703" s="1" t="s">
        <v>423</v>
      </c>
      <c r="H5703" s="46">
        <v>11917</v>
      </c>
      <c r="I5703" s="46">
        <v>845.39</v>
      </c>
      <c r="J5703" s="56">
        <v>451</v>
      </c>
      <c r="K5703" s="34"/>
      <c r="L5703" s="34" t="s">
        <v>61</v>
      </c>
      <c r="M5703" s="5">
        <v>45203</v>
      </c>
      <c r="N5703" s="2" t="s">
        <v>1407</v>
      </c>
      <c r="O5703" s="5" t="str">
        <f>VLOOKUP(F:F,[1]Notas!$A:$G,5,FALSE)</f>
        <v>31/10/2023</v>
      </c>
      <c r="P5703" s="2"/>
      <c r="Q5703" s="2"/>
      <c r="R5703" s="1"/>
      <c r="S5703" s="45"/>
      <c r="T5703" s="31"/>
    </row>
    <row r="5704" spans="1:20" hidden="1" x14ac:dyDescent="0.25">
      <c r="A5704" s="57">
        <v>31357298</v>
      </c>
      <c r="B5704" s="58">
        <v>45203</v>
      </c>
      <c r="C5704" s="2" t="s">
        <v>1182</v>
      </c>
      <c r="D5704" s="59" t="s">
        <v>65</v>
      </c>
      <c r="E5704" s="34" t="s">
        <v>66</v>
      </c>
      <c r="F5704" s="34">
        <v>133773</v>
      </c>
      <c r="G5704" s="1" t="s">
        <v>423</v>
      </c>
      <c r="H5704" s="46">
        <v>11459</v>
      </c>
      <c r="I5704" s="46">
        <v>856.16</v>
      </c>
      <c r="J5704" s="56">
        <v>517</v>
      </c>
      <c r="K5704" s="34"/>
      <c r="L5704" s="34" t="s">
        <v>61</v>
      </c>
      <c r="M5704" s="5">
        <v>45203</v>
      </c>
      <c r="N5704" s="2" t="s">
        <v>1407</v>
      </c>
      <c r="O5704" s="5" t="str">
        <f>VLOOKUP(F:F,[1]Notas!$A:$G,5,FALSE)</f>
        <v>24/10/2023</v>
      </c>
      <c r="P5704" s="2"/>
      <c r="Q5704" s="2"/>
      <c r="R5704" s="1"/>
      <c r="S5704" s="45"/>
      <c r="T5704" s="31"/>
    </row>
    <row r="5705" spans="1:20" hidden="1" x14ac:dyDescent="0.25">
      <c r="A5705" s="57">
        <v>32675898</v>
      </c>
      <c r="B5705" s="58">
        <v>45203</v>
      </c>
      <c r="C5705" s="2" t="s">
        <v>1182</v>
      </c>
      <c r="D5705" s="59" t="s">
        <v>770</v>
      </c>
      <c r="E5705" s="34" t="s">
        <v>80</v>
      </c>
      <c r="F5705" s="34">
        <v>133774</v>
      </c>
      <c r="G5705" s="1" t="s">
        <v>423</v>
      </c>
      <c r="H5705" s="46">
        <v>19895.509999999998</v>
      </c>
      <c r="I5705" s="46">
        <v>739.97</v>
      </c>
      <c r="J5705" s="56">
        <v>772</v>
      </c>
      <c r="K5705" s="34"/>
      <c r="L5705" s="34" t="s">
        <v>61</v>
      </c>
      <c r="M5705" s="5">
        <v>45203</v>
      </c>
      <c r="N5705" s="2" t="s">
        <v>1407</v>
      </c>
      <c r="O5705" s="5" t="str">
        <f>VLOOKUP(F:F,[1]Notas!$A:$G,5,FALSE)</f>
        <v>23/10/2023</v>
      </c>
      <c r="P5705" s="2"/>
      <c r="Q5705" s="2"/>
      <c r="R5705" s="1"/>
      <c r="S5705" s="45"/>
      <c r="T5705" s="31"/>
    </row>
    <row r="5706" spans="1:20" hidden="1" x14ac:dyDescent="0.25">
      <c r="A5706" s="57">
        <v>32318798</v>
      </c>
      <c r="B5706" s="58">
        <v>45203</v>
      </c>
      <c r="C5706" s="2" t="s">
        <v>1182</v>
      </c>
      <c r="D5706" s="59" t="s">
        <v>1410</v>
      </c>
      <c r="E5706" s="34" t="s">
        <v>80</v>
      </c>
      <c r="F5706" s="34">
        <v>133775</v>
      </c>
      <c r="G5706" s="1" t="s">
        <v>423</v>
      </c>
      <c r="H5706" s="46">
        <v>9719</v>
      </c>
      <c r="I5706" s="46">
        <v>383.16</v>
      </c>
      <c r="J5706" s="56">
        <v>326</v>
      </c>
      <c r="K5706" s="34"/>
      <c r="L5706" s="34" t="s">
        <v>61</v>
      </c>
      <c r="M5706" s="5">
        <v>45203</v>
      </c>
      <c r="N5706" s="2" t="s">
        <v>1407</v>
      </c>
      <c r="O5706" s="5" t="str">
        <f>VLOOKUP(F:F,[1]Notas!$A:$G,5,FALSE)</f>
        <v>23/10/2023</v>
      </c>
      <c r="P5706" s="2"/>
      <c r="Q5706" s="2"/>
      <c r="R5706" s="1"/>
      <c r="S5706" s="45"/>
      <c r="T5706" s="31"/>
    </row>
    <row r="5707" spans="1:20" hidden="1" x14ac:dyDescent="0.25">
      <c r="A5707" s="57">
        <v>31847098</v>
      </c>
      <c r="B5707" s="58">
        <v>45203</v>
      </c>
      <c r="C5707" s="2" t="s">
        <v>1182</v>
      </c>
      <c r="D5707" s="59" t="s">
        <v>1411</v>
      </c>
      <c r="E5707" s="34" t="s">
        <v>16</v>
      </c>
      <c r="F5707" s="34">
        <v>133776</v>
      </c>
      <c r="G5707" s="1" t="s">
        <v>423</v>
      </c>
      <c r="H5707" s="46">
        <v>13009</v>
      </c>
      <c r="I5707" s="46">
        <v>672.87</v>
      </c>
      <c r="J5707" s="56">
        <v>465</v>
      </c>
      <c r="K5707" s="34"/>
      <c r="L5707" s="34" t="s">
        <v>61</v>
      </c>
      <c r="M5707" s="5">
        <v>45203</v>
      </c>
      <c r="N5707" s="2" t="s">
        <v>1407</v>
      </c>
      <c r="O5707" s="5" t="str">
        <f>VLOOKUP(F:F,[1]Notas!$A:$G,5,FALSE)</f>
        <v>27/10/2023</v>
      </c>
      <c r="P5707" s="2"/>
      <c r="Q5707" s="2"/>
      <c r="R5707" s="1"/>
      <c r="S5707" s="45"/>
      <c r="T5707" s="31"/>
    </row>
    <row r="5708" spans="1:20" hidden="1" x14ac:dyDescent="0.25">
      <c r="A5708" s="57">
        <v>32477998</v>
      </c>
      <c r="B5708" s="58">
        <v>45205</v>
      </c>
      <c r="C5708" s="2" t="s">
        <v>1182</v>
      </c>
      <c r="D5708" s="59" t="s">
        <v>330</v>
      </c>
      <c r="E5708" s="34" t="s">
        <v>51</v>
      </c>
      <c r="F5708" s="34">
        <v>133780</v>
      </c>
      <c r="G5708" s="1" t="s">
        <v>422</v>
      </c>
      <c r="H5708" s="46">
        <v>20500</v>
      </c>
      <c r="I5708" s="46">
        <v>962.5</v>
      </c>
      <c r="J5708" s="56">
        <v>678</v>
      </c>
      <c r="K5708" s="34"/>
      <c r="L5708" s="34" t="s">
        <v>76</v>
      </c>
      <c r="M5708" s="5">
        <v>45203</v>
      </c>
      <c r="N5708" s="2" t="s">
        <v>1407</v>
      </c>
      <c r="O5708" s="5">
        <v>45218</v>
      </c>
      <c r="P5708" s="2"/>
      <c r="Q5708" s="2"/>
      <c r="R5708" s="1"/>
      <c r="S5708" s="45"/>
      <c r="T5708" s="31"/>
    </row>
    <row r="5709" spans="1:20" hidden="1" x14ac:dyDescent="0.25">
      <c r="A5709" s="57">
        <v>30149198</v>
      </c>
      <c r="B5709" s="58">
        <v>45205</v>
      </c>
      <c r="C5709" s="2" t="s">
        <v>1182</v>
      </c>
      <c r="D5709" s="59" t="s">
        <v>1029</v>
      </c>
      <c r="E5709" s="34" t="s">
        <v>51</v>
      </c>
      <c r="F5709" s="34">
        <v>133782</v>
      </c>
      <c r="G5709" s="1" t="s">
        <v>422</v>
      </c>
      <c r="H5709" s="46">
        <v>5429</v>
      </c>
      <c r="I5709" s="46">
        <v>250</v>
      </c>
      <c r="J5709" s="56">
        <v>173</v>
      </c>
      <c r="K5709" s="34"/>
      <c r="L5709" s="34" t="s">
        <v>796</v>
      </c>
      <c r="M5709" s="5">
        <v>45203</v>
      </c>
      <c r="N5709" s="2" t="s">
        <v>1407</v>
      </c>
      <c r="O5709" s="5">
        <v>45225</v>
      </c>
      <c r="P5709" s="2"/>
      <c r="Q5709" s="2"/>
      <c r="R5709" s="1"/>
      <c r="S5709" s="45"/>
      <c r="T5709" s="31"/>
    </row>
    <row r="5710" spans="1:20" hidden="1" x14ac:dyDescent="0.25">
      <c r="A5710" s="57">
        <v>32650798</v>
      </c>
      <c r="B5710" s="58">
        <v>45205</v>
      </c>
      <c r="C5710" s="2" t="s">
        <v>1182</v>
      </c>
      <c r="D5710" s="59" t="s">
        <v>1364</v>
      </c>
      <c r="E5710" s="34" t="s">
        <v>51</v>
      </c>
      <c r="F5710" s="34">
        <v>133783</v>
      </c>
      <c r="G5710" s="1" t="s">
        <v>422</v>
      </c>
      <c r="H5710" s="46">
        <v>4349</v>
      </c>
      <c r="I5710" s="46">
        <v>250</v>
      </c>
      <c r="J5710" s="56">
        <v>137</v>
      </c>
      <c r="K5710" s="34"/>
      <c r="L5710" s="34" t="s">
        <v>796</v>
      </c>
      <c r="M5710" s="5">
        <v>45203</v>
      </c>
      <c r="N5710" s="2" t="s">
        <v>1407</v>
      </c>
      <c r="O5710" s="5">
        <v>45219</v>
      </c>
      <c r="P5710" s="2"/>
      <c r="Q5710" s="2"/>
      <c r="R5710" s="1"/>
      <c r="S5710" s="45"/>
      <c r="T5710" s="31"/>
    </row>
    <row r="5711" spans="1:20" hidden="1" x14ac:dyDescent="0.25">
      <c r="A5711" s="57">
        <v>30551098</v>
      </c>
      <c r="B5711" s="58">
        <v>45204</v>
      </c>
      <c r="C5711" s="2" t="s">
        <v>1182</v>
      </c>
      <c r="D5711" s="59" t="s">
        <v>47</v>
      </c>
      <c r="E5711" s="34" t="s">
        <v>30</v>
      </c>
      <c r="F5711" s="34">
        <v>133784</v>
      </c>
      <c r="G5711" s="1" t="s">
        <v>425</v>
      </c>
      <c r="H5711" s="46">
        <v>6659</v>
      </c>
      <c r="I5711" s="86">
        <v>407.68</v>
      </c>
      <c r="J5711" s="56">
        <v>225</v>
      </c>
      <c r="K5711" s="34"/>
      <c r="L5711" s="34" t="s">
        <v>959</v>
      </c>
      <c r="M5711" s="5">
        <v>45203</v>
      </c>
      <c r="N5711" s="2" t="s">
        <v>1407</v>
      </c>
      <c r="O5711" s="5">
        <v>45223</v>
      </c>
      <c r="P5711" s="2"/>
      <c r="Q5711" s="2"/>
      <c r="R5711" s="1"/>
      <c r="S5711" s="45"/>
      <c r="T5711" s="31"/>
    </row>
    <row r="5712" spans="1:20" hidden="1" x14ac:dyDescent="0.25">
      <c r="A5712" s="57">
        <v>30208098</v>
      </c>
      <c r="B5712" s="58">
        <v>45205</v>
      </c>
      <c r="C5712" s="2" t="s">
        <v>1182</v>
      </c>
      <c r="D5712" s="59" t="s">
        <v>56</v>
      </c>
      <c r="E5712" s="34" t="s">
        <v>51</v>
      </c>
      <c r="F5712" s="34">
        <v>133785</v>
      </c>
      <c r="G5712" s="1" t="s">
        <v>422</v>
      </c>
      <c r="H5712" s="46">
        <v>5119</v>
      </c>
      <c r="I5712" s="46">
        <v>250</v>
      </c>
      <c r="J5712" s="56">
        <v>169</v>
      </c>
      <c r="K5712" s="34"/>
      <c r="L5712" s="34" t="s">
        <v>796</v>
      </c>
      <c r="M5712" s="5">
        <v>45203</v>
      </c>
      <c r="N5712" s="2" t="s">
        <v>1407</v>
      </c>
      <c r="O5712" s="5">
        <v>45225</v>
      </c>
      <c r="P5712" s="2"/>
      <c r="Q5712" s="2"/>
      <c r="R5712" s="1"/>
      <c r="S5712" s="45"/>
      <c r="T5712" s="31"/>
    </row>
    <row r="5713" spans="1:20" hidden="1" x14ac:dyDescent="0.25">
      <c r="A5713" s="57">
        <v>32497398</v>
      </c>
      <c r="B5713" s="58">
        <v>45205</v>
      </c>
      <c r="C5713" s="2" t="s">
        <v>1182</v>
      </c>
      <c r="D5713" s="59" t="s">
        <v>1198</v>
      </c>
      <c r="E5713" s="34" t="s">
        <v>51</v>
      </c>
      <c r="F5713" s="34">
        <v>133787</v>
      </c>
      <c r="G5713" s="1" t="s">
        <v>422</v>
      </c>
      <c r="H5713" s="46">
        <v>5429</v>
      </c>
      <c r="I5713" s="46">
        <v>250</v>
      </c>
      <c r="J5713" s="56">
        <v>176</v>
      </c>
      <c r="K5713" s="34"/>
      <c r="L5713" s="34" t="s">
        <v>796</v>
      </c>
      <c r="M5713" s="5">
        <v>45203</v>
      </c>
      <c r="N5713" s="2" t="s">
        <v>1407</v>
      </c>
      <c r="O5713" s="5">
        <v>45222</v>
      </c>
      <c r="P5713" s="2"/>
      <c r="Q5713" s="2"/>
      <c r="R5713" s="1"/>
      <c r="S5713" s="45"/>
      <c r="T5713" s="31"/>
    </row>
    <row r="5714" spans="1:20" hidden="1" x14ac:dyDescent="0.25">
      <c r="A5714" s="57">
        <v>33137598</v>
      </c>
      <c r="B5714" s="58">
        <v>45203</v>
      </c>
      <c r="C5714" s="2" t="s">
        <v>1182</v>
      </c>
      <c r="D5714" s="59" t="s">
        <v>1255</v>
      </c>
      <c r="E5714" s="34" t="s">
        <v>51</v>
      </c>
      <c r="F5714" s="34">
        <v>133790</v>
      </c>
      <c r="G5714" s="1" t="s">
        <v>422</v>
      </c>
      <c r="H5714" s="46">
        <v>352396.79999999999</v>
      </c>
      <c r="I5714" s="46">
        <v>0</v>
      </c>
      <c r="J5714" s="56">
        <v>19828.400000000001</v>
      </c>
      <c r="K5714" s="34"/>
      <c r="L5714" s="34" t="s">
        <v>1111</v>
      </c>
      <c r="M5714" s="5">
        <v>45203</v>
      </c>
      <c r="N5714" s="2" t="s">
        <v>1407</v>
      </c>
      <c r="O5714" s="5"/>
      <c r="P5714" s="2"/>
      <c r="Q5714" s="2"/>
      <c r="R5714" s="1"/>
      <c r="S5714" s="45"/>
      <c r="T5714" s="31"/>
    </row>
    <row r="5715" spans="1:20" hidden="1" x14ac:dyDescent="0.25">
      <c r="A5715" s="57">
        <v>30318698</v>
      </c>
      <c r="B5715" s="58">
        <v>45204</v>
      </c>
      <c r="C5715" s="2" t="s">
        <v>1182</v>
      </c>
      <c r="D5715" s="59" t="s">
        <v>128</v>
      </c>
      <c r="E5715" s="34" t="s">
        <v>30</v>
      </c>
      <c r="F5715" s="34">
        <v>133791</v>
      </c>
      <c r="G5715" s="1" t="s">
        <v>425</v>
      </c>
      <c r="H5715" s="46">
        <v>12496.53</v>
      </c>
      <c r="I5715" s="86">
        <v>1057.22</v>
      </c>
      <c r="J5715" s="56">
        <v>433</v>
      </c>
      <c r="K5715" s="34"/>
      <c r="L5715" s="34" t="s">
        <v>959</v>
      </c>
      <c r="M5715" s="5">
        <v>45203</v>
      </c>
      <c r="N5715" s="2" t="s">
        <v>1407</v>
      </c>
      <c r="O5715" s="5">
        <v>45222</v>
      </c>
      <c r="P5715" s="2"/>
      <c r="Q5715" s="2"/>
      <c r="R5715" s="1"/>
      <c r="S5715" s="45"/>
      <c r="T5715" s="31"/>
    </row>
    <row r="5716" spans="1:20" hidden="1" x14ac:dyDescent="0.25">
      <c r="A5716" s="57">
        <v>32232898</v>
      </c>
      <c r="B5716" s="58">
        <v>45204</v>
      </c>
      <c r="C5716" s="2" t="s">
        <v>1182</v>
      </c>
      <c r="D5716" s="59" t="s">
        <v>931</v>
      </c>
      <c r="E5716" s="34" t="s">
        <v>30</v>
      </c>
      <c r="F5716" s="34">
        <v>133792</v>
      </c>
      <c r="G5716" s="1" t="s">
        <v>425</v>
      </c>
      <c r="H5716" s="46">
        <v>10200</v>
      </c>
      <c r="I5716" s="86">
        <v>810.4</v>
      </c>
      <c r="J5716" s="56">
        <v>330</v>
      </c>
      <c r="K5716" s="34"/>
      <c r="L5716" s="34" t="s">
        <v>959</v>
      </c>
      <c r="M5716" s="5">
        <v>45203</v>
      </c>
      <c r="N5716" s="2" t="s">
        <v>1407</v>
      </c>
      <c r="O5716" s="5">
        <v>45223</v>
      </c>
      <c r="P5716" s="2"/>
      <c r="Q5716" s="2"/>
      <c r="R5716" s="1"/>
      <c r="S5716" s="45"/>
      <c r="T5716" s="31"/>
    </row>
    <row r="5717" spans="1:20" hidden="1" x14ac:dyDescent="0.25">
      <c r="A5717" s="57">
        <v>32549398</v>
      </c>
      <c r="B5717" s="58">
        <v>45204</v>
      </c>
      <c r="C5717" s="2" t="s">
        <v>1182</v>
      </c>
      <c r="D5717" s="59" t="s">
        <v>841</v>
      </c>
      <c r="E5717" s="34" t="s">
        <v>42</v>
      </c>
      <c r="F5717" s="34">
        <v>133793</v>
      </c>
      <c r="G5717" s="1" t="s">
        <v>424</v>
      </c>
      <c r="H5717" s="46">
        <v>12612.67</v>
      </c>
      <c r="I5717" s="86">
        <v>1568.09</v>
      </c>
      <c r="J5717" s="56">
        <v>482</v>
      </c>
      <c r="K5717" s="34"/>
      <c r="L5717" s="34" t="s">
        <v>959</v>
      </c>
      <c r="M5717" s="5">
        <v>45203</v>
      </c>
      <c r="N5717" s="2" t="s">
        <v>1407</v>
      </c>
      <c r="O5717" s="5">
        <v>45226</v>
      </c>
      <c r="P5717" s="2"/>
      <c r="Q5717" s="2"/>
      <c r="R5717" s="1"/>
      <c r="S5717" s="45"/>
      <c r="T5717" s="31"/>
    </row>
    <row r="5718" spans="1:20" hidden="1" x14ac:dyDescent="0.25">
      <c r="A5718" s="57">
        <v>32504698</v>
      </c>
      <c r="B5718" s="58">
        <v>45204</v>
      </c>
      <c r="C5718" s="2" t="s">
        <v>1182</v>
      </c>
      <c r="D5718" s="59" t="s">
        <v>936</v>
      </c>
      <c r="E5718" s="34" t="s">
        <v>30</v>
      </c>
      <c r="F5718" s="34">
        <v>133794</v>
      </c>
      <c r="G5718" s="1" t="s">
        <v>425</v>
      </c>
      <c r="H5718" s="46">
        <v>8699</v>
      </c>
      <c r="I5718" s="86">
        <v>720.23</v>
      </c>
      <c r="J5718" s="56">
        <v>297</v>
      </c>
      <c r="K5718" s="34"/>
      <c r="L5718" s="34" t="s">
        <v>959</v>
      </c>
      <c r="M5718" s="5">
        <v>45203</v>
      </c>
      <c r="N5718" s="2" t="s">
        <v>1407</v>
      </c>
      <c r="O5718" s="5">
        <v>45229</v>
      </c>
      <c r="P5718" s="2"/>
      <c r="Q5718" s="2"/>
      <c r="R5718" s="1"/>
      <c r="S5718" s="45"/>
      <c r="T5718" s="31"/>
    </row>
    <row r="5719" spans="1:20" hidden="1" x14ac:dyDescent="0.25">
      <c r="A5719" s="57">
        <v>32505398</v>
      </c>
      <c r="B5719" s="58">
        <v>45204</v>
      </c>
      <c r="C5719" s="2" t="s">
        <v>1182</v>
      </c>
      <c r="D5719" s="59" t="s">
        <v>936</v>
      </c>
      <c r="E5719" s="34" t="s">
        <v>30</v>
      </c>
      <c r="F5719" s="34">
        <v>133795</v>
      </c>
      <c r="G5719" s="1" t="s">
        <v>425</v>
      </c>
      <c r="H5719" s="46">
        <v>9329</v>
      </c>
      <c r="I5719" s="86">
        <v>798.64</v>
      </c>
      <c r="J5719" s="56">
        <v>326</v>
      </c>
      <c r="K5719" s="34"/>
      <c r="L5719" s="34" t="s">
        <v>959</v>
      </c>
      <c r="M5719" s="5">
        <v>45203</v>
      </c>
      <c r="N5719" s="2" t="s">
        <v>1407</v>
      </c>
      <c r="O5719" s="5">
        <v>45226</v>
      </c>
      <c r="P5719" s="2"/>
      <c r="Q5719" s="2"/>
      <c r="R5719" s="1"/>
      <c r="S5719" s="45"/>
      <c r="T5719" s="31"/>
    </row>
    <row r="5720" spans="1:20" hidden="1" x14ac:dyDescent="0.25">
      <c r="A5720" s="57">
        <v>32543098</v>
      </c>
      <c r="B5720" s="58">
        <v>45204</v>
      </c>
      <c r="C5720" s="2" t="s">
        <v>1182</v>
      </c>
      <c r="D5720" s="59" t="s">
        <v>41</v>
      </c>
      <c r="E5720" s="34" t="s">
        <v>30</v>
      </c>
      <c r="F5720" s="34">
        <v>133797</v>
      </c>
      <c r="G5720" s="1" t="s">
        <v>425</v>
      </c>
      <c r="H5720" s="46">
        <v>11453.31</v>
      </c>
      <c r="I5720" s="86">
        <v>798.03</v>
      </c>
      <c r="J5720" s="56">
        <v>451</v>
      </c>
      <c r="K5720" s="34"/>
      <c r="L5720" s="34" t="s">
        <v>959</v>
      </c>
      <c r="M5720" s="5">
        <v>45203</v>
      </c>
      <c r="N5720" s="2" t="s">
        <v>1407</v>
      </c>
      <c r="O5720" s="5">
        <v>45223</v>
      </c>
      <c r="P5720" s="2"/>
      <c r="Q5720" s="2"/>
      <c r="R5720" s="1"/>
      <c r="S5720" s="45"/>
      <c r="T5720" s="31"/>
    </row>
    <row r="5721" spans="1:20" hidden="1" x14ac:dyDescent="0.25">
      <c r="A5721" s="57">
        <v>30320598</v>
      </c>
      <c r="B5721" s="58">
        <v>45204</v>
      </c>
      <c r="C5721" s="2" t="s">
        <v>1182</v>
      </c>
      <c r="D5721" s="59" t="s">
        <v>1046</v>
      </c>
      <c r="E5721" s="34" t="s">
        <v>30</v>
      </c>
      <c r="F5721" s="34">
        <v>133798</v>
      </c>
      <c r="G5721" s="1" t="s">
        <v>425</v>
      </c>
      <c r="H5721" s="46">
        <v>8089</v>
      </c>
      <c r="I5721" s="86">
        <v>656.58</v>
      </c>
      <c r="J5721" s="56">
        <v>269</v>
      </c>
      <c r="K5721" s="34"/>
      <c r="L5721" s="34" t="s">
        <v>959</v>
      </c>
      <c r="M5721" s="5">
        <v>45203</v>
      </c>
      <c r="N5721" s="2" t="s">
        <v>1407</v>
      </c>
      <c r="O5721" s="5">
        <v>45223</v>
      </c>
      <c r="P5721" s="2"/>
      <c r="Q5721" s="2"/>
      <c r="R5721" s="1"/>
      <c r="S5721" s="45"/>
      <c r="T5721" s="31"/>
    </row>
    <row r="5722" spans="1:20" hidden="1" x14ac:dyDescent="0.25">
      <c r="A5722" s="57">
        <v>32084598</v>
      </c>
      <c r="B5722" s="58">
        <v>45205</v>
      </c>
      <c r="C5722" s="2" t="s">
        <v>1182</v>
      </c>
      <c r="D5722" s="59" t="s">
        <v>43</v>
      </c>
      <c r="E5722" s="34" t="s">
        <v>26</v>
      </c>
      <c r="F5722" s="34">
        <v>133800</v>
      </c>
      <c r="G5722" s="1" t="s">
        <v>424</v>
      </c>
      <c r="H5722" s="46">
        <v>10669.77</v>
      </c>
      <c r="I5722" s="86">
        <v>1053.8599999999999</v>
      </c>
      <c r="J5722" s="56">
        <v>387</v>
      </c>
      <c r="K5722" s="34"/>
      <c r="L5722" s="34" t="s">
        <v>959</v>
      </c>
      <c r="M5722" s="5">
        <v>45203</v>
      </c>
      <c r="N5722" s="2" t="s">
        <v>1407</v>
      </c>
      <c r="O5722" s="5">
        <v>45222</v>
      </c>
      <c r="P5722" s="2"/>
      <c r="Q5722" s="2"/>
      <c r="R5722" s="1"/>
      <c r="S5722" s="45"/>
      <c r="T5722" s="31"/>
    </row>
    <row r="5723" spans="1:20" hidden="1" x14ac:dyDescent="0.25">
      <c r="A5723" s="57">
        <v>32554798</v>
      </c>
      <c r="B5723" s="58">
        <v>45205</v>
      </c>
      <c r="C5723" s="2" t="s">
        <v>1182</v>
      </c>
      <c r="D5723" s="59" t="s">
        <v>284</v>
      </c>
      <c r="E5723" s="34" t="s">
        <v>51</v>
      </c>
      <c r="F5723" s="34">
        <v>133801</v>
      </c>
      <c r="G5723" s="1" t="s">
        <v>422</v>
      </c>
      <c r="H5723" s="46">
        <v>8699</v>
      </c>
      <c r="I5723" s="46">
        <v>507.61</v>
      </c>
      <c r="J5723" s="56">
        <v>297</v>
      </c>
      <c r="K5723" s="34"/>
      <c r="L5723" s="34" t="s">
        <v>796</v>
      </c>
      <c r="M5723" s="5">
        <v>45203</v>
      </c>
      <c r="N5723" s="2" t="s">
        <v>1407</v>
      </c>
      <c r="O5723" s="5">
        <v>45225</v>
      </c>
      <c r="P5723" s="2"/>
      <c r="Q5723" s="2"/>
      <c r="R5723" s="1"/>
      <c r="S5723" s="45"/>
      <c r="T5723" s="31"/>
    </row>
    <row r="5724" spans="1:20" hidden="1" x14ac:dyDescent="0.25">
      <c r="A5724" s="57">
        <v>32545398</v>
      </c>
      <c r="B5724" s="58">
        <v>45204</v>
      </c>
      <c r="C5724" s="2" t="s">
        <v>1182</v>
      </c>
      <c r="D5724" s="59" t="s">
        <v>172</v>
      </c>
      <c r="E5724" s="34" t="s">
        <v>51</v>
      </c>
      <c r="F5724" s="34">
        <v>133802</v>
      </c>
      <c r="G5724" s="1" t="s">
        <v>422</v>
      </c>
      <c r="H5724" s="46">
        <v>20000</v>
      </c>
      <c r="I5724" s="46">
        <v>998.75</v>
      </c>
      <c r="J5724" s="56">
        <v>799</v>
      </c>
      <c r="K5724" s="34"/>
      <c r="L5724" s="34" t="s">
        <v>796</v>
      </c>
      <c r="M5724" s="5">
        <v>45203</v>
      </c>
      <c r="N5724" s="2" t="s">
        <v>1407</v>
      </c>
      <c r="O5724" s="5">
        <v>45225</v>
      </c>
      <c r="P5724" s="2"/>
      <c r="Q5724" s="2"/>
      <c r="R5724" s="1"/>
      <c r="S5724" s="45"/>
      <c r="T5724" s="31"/>
    </row>
    <row r="5725" spans="1:20" hidden="1" x14ac:dyDescent="0.25">
      <c r="A5725" s="57">
        <v>32462798</v>
      </c>
      <c r="B5725" s="58">
        <v>45205</v>
      </c>
      <c r="C5725" s="2" t="s">
        <v>1182</v>
      </c>
      <c r="D5725" s="59" t="s">
        <v>123</v>
      </c>
      <c r="E5725" s="34" t="s">
        <v>30</v>
      </c>
      <c r="F5725" s="34">
        <v>133803</v>
      </c>
      <c r="G5725" s="1" t="s">
        <v>425</v>
      </c>
      <c r="H5725" s="46">
        <v>12879</v>
      </c>
      <c r="I5725" s="46">
        <v>616.29999999999995</v>
      </c>
      <c r="J5725" s="56">
        <v>484</v>
      </c>
      <c r="K5725" s="34"/>
      <c r="L5725" s="34" t="s">
        <v>1124</v>
      </c>
      <c r="M5725" s="5">
        <v>45203</v>
      </c>
      <c r="N5725" s="2" t="s">
        <v>1407</v>
      </c>
      <c r="O5725" s="5">
        <v>45222</v>
      </c>
      <c r="P5725" s="2"/>
      <c r="Q5725" s="2"/>
      <c r="R5725" s="1"/>
      <c r="S5725" s="45"/>
      <c r="T5725" s="31"/>
    </row>
    <row r="5726" spans="1:20" hidden="1" x14ac:dyDescent="0.25">
      <c r="A5726" s="57">
        <v>32285998</v>
      </c>
      <c r="B5726" s="58">
        <v>45205</v>
      </c>
      <c r="C5726" s="2" t="s">
        <v>1182</v>
      </c>
      <c r="D5726" s="59" t="s">
        <v>1463</v>
      </c>
      <c r="E5726" s="34" t="s">
        <v>51</v>
      </c>
      <c r="F5726" s="34">
        <v>133804</v>
      </c>
      <c r="G5726" s="1" t="s">
        <v>422</v>
      </c>
      <c r="H5726" s="46">
        <v>8699</v>
      </c>
      <c r="I5726" s="46">
        <v>371.25</v>
      </c>
      <c r="J5726" s="56">
        <v>297</v>
      </c>
      <c r="K5726" s="34"/>
      <c r="L5726" s="34" t="s">
        <v>796</v>
      </c>
      <c r="M5726" s="5">
        <v>45203</v>
      </c>
      <c r="N5726" s="2" t="s">
        <v>1407</v>
      </c>
      <c r="O5726" s="5">
        <v>45222</v>
      </c>
      <c r="P5726" s="2"/>
      <c r="Q5726" s="2"/>
      <c r="R5726" s="1"/>
      <c r="S5726" s="45"/>
      <c r="T5726" s="31"/>
    </row>
    <row r="5727" spans="1:20" hidden="1" x14ac:dyDescent="0.25">
      <c r="A5727" s="57">
        <v>29851198</v>
      </c>
      <c r="B5727" s="58">
        <v>45205</v>
      </c>
      <c r="C5727" s="2" t="s">
        <v>1182</v>
      </c>
      <c r="D5727" s="59" t="s">
        <v>1472</v>
      </c>
      <c r="E5727" s="34" t="s">
        <v>94</v>
      </c>
      <c r="F5727" s="34">
        <v>133805</v>
      </c>
      <c r="G5727" s="1" t="s">
        <v>426</v>
      </c>
      <c r="H5727" s="46">
        <v>82081.97</v>
      </c>
      <c r="I5727" s="46">
        <v>2984.8</v>
      </c>
      <c r="J5727" s="56">
        <v>2804</v>
      </c>
      <c r="K5727" s="34"/>
      <c r="L5727" s="34" t="s">
        <v>76</v>
      </c>
      <c r="M5727" s="5">
        <v>45203</v>
      </c>
      <c r="N5727" s="2" t="s">
        <v>1407</v>
      </c>
      <c r="O5727" s="5">
        <v>45216</v>
      </c>
      <c r="P5727" s="2"/>
      <c r="Q5727" s="2"/>
      <c r="R5727" s="1"/>
      <c r="S5727" s="45"/>
      <c r="T5727" s="31"/>
    </row>
    <row r="5728" spans="1:20" hidden="1" x14ac:dyDescent="0.25">
      <c r="A5728" s="57">
        <v>32433798</v>
      </c>
      <c r="B5728" s="58">
        <v>45205</v>
      </c>
      <c r="C5728" s="2" t="s">
        <v>1182</v>
      </c>
      <c r="D5728" s="59" t="s">
        <v>125</v>
      </c>
      <c r="E5728" s="34" t="s">
        <v>30</v>
      </c>
      <c r="F5728" s="34">
        <v>133807</v>
      </c>
      <c r="G5728" s="1" t="s">
        <v>425</v>
      </c>
      <c r="H5728" s="46">
        <v>12249</v>
      </c>
      <c r="I5728" s="46">
        <v>854.5</v>
      </c>
      <c r="J5728" s="56">
        <v>536</v>
      </c>
      <c r="K5728" s="34"/>
      <c r="L5728" s="34" t="s">
        <v>860</v>
      </c>
      <c r="M5728" s="5">
        <v>45203</v>
      </c>
      <c r="N5728" s="2" t="s">
        <v>1407</v>
      </c>
      <c r="O5728" s="5"/>
      <c r="P5728" s="2"/>
      <c r="Q5728" s="2"/>
      <c r="R5728" s="1"/>
      <c r="S5728" s="45"/>
      <c r="T5728" s="31"/>
    </row>
    <row r="5729" spans="1:20" hidden="1" x14ac:dyDescent="0.25">
      <c r="A5729" s="57">
        <v>32580698</v>
      </c>
      <c r="B5729" s="58">
        <v>45203</v>
      </c>
      <c r="C5729" s="2" t="s">
        <v>1182</v>
      </c>
      <c r="D5729" s="59" t="s">
        <v>32</v>
      </c>
      <c r="E5729" s="34" t="s">
        <v>33</v>
      </c>
      <c r="F5729" s="34">
        <v>133808</v>
      </c>
      <c r="G5729" s="1" t="s">
        <v>425</v>
      </c>
      <c r="H5729" s="46">
        <v>8089</v>
      </c>
      <c r="I5729" s="46">
        <v>431.97</v>
      </c>
      <c r="J5729" s="56">
        <v>263</v>
      </c>
      <c r="K5729" s="34"/>
      <c r="L5729" s="34" t="s">
        <v>510</v>
      </c>
      <c r="M5729" s="5">
        <v>45203</v>
      </c>
      <c r="N5729" s="2" t="s">
        <v>1407</v>
      </c>
      <c r="O5729" s="2">
        <v>45218</v>
      </c>
      <c r="P5729" s="2"/>
      <c r="Q5729" s="2"/>
      <c r="R5729" s="1"/>
      <c r="S5729" s="45"/>
      <c r="T5729" s="31"/>
    </row>
    <row r="5730" spans="1:20" hidden="1" x14ac:dyDescent="0.25">
      <c r="A5730" s="57">
        <v>32646498</v>
      </c>
      <c r="B5730" s="58">
        <v>45204</v>
      </c>
      <c r="C5730" s="2" t="s">
        <v>1182</v>
      </c>
      <c r="D5730" s="59" t="s">
        <v>1364</v>
      </c>
      <c r="E5730" s="34" t="s">
        <v>51</v>
      </c>
      <c r="F5730" s="34">
        <v>133809</v>
      </c>
      <c r="G5730" s="1" t="s">
        <v>422</v>
      </c>
      <c r="H5730" s="46">
        <v>16139</v>
      </c>
      <c r="I5730" s="46">
        <v>772.5</v>
      </c>
      <c r="J5730" s="56">
        <v>618</v>
      </c>
      <c r="K5730" s="34"/>
      <c r="L5730" s="34" t="s">
        <v>796</v>
      </c>
      <c r="M5730" s="5">
        <v>45203</v>
      </c>
      <c r="N5730" s="2" t="s">
        <v>1407</v>
      </c>
      <c r="O5730" s="5">
        <v>45225</v>
      </c>
      <c r="P5730" s="2"/>
      <c r="Q5730" s="2"/>
      <c r="R5730" s="1"/>
      <c r="S5730" s="45"/>
      <c r="T5730" s="31"/>
    </row>
    <row r="5731" spans="1:20" hidden="1" x14ac:dyDescent="0.25">
      <c r="A5731" s="57">
        <v>32171698</v>
      </c>
      <c r="B5731" s="58">
        <v>45204</v>
      </c>
      <c r="C5731" s="2" t="s">
        <v>1182</v>
      </c>
      <c r="D5731" s="59" t="s">
        <v>1454</v>
      </c>
      <c r="E5731" s="34" t="s">
        <v>51</v>
      </c>
      <c r="F5731" s="34">
        <v>133811</v>
      </c>
      <c r="G5731" s="1" t="s">
        <v>422</v>
      </c>
      <c r="H5731" s="46">
        <v>9069</v>
      </c>
      <c r="I5731" s="46">
        <v>507.61</v>
      </c>
      <c r="J5731" s="56">
        <v>297</v>
      </c>
      <c r="K5731" s="34"/>
      <c r="L5731" s="34" t="s">
        <v>796</v>
      </c>
      <c r="M5731" s="5">
        <v>45203</v>
      </c>
      <c r="N5731" s="2" t="s">
        <v>1407</v>
      </c>
      <c r="O5731" s="5">
        <v>45225</v>
      </c>
      <c r="P5731" s="2"/>
      <c r="Q5731" s="2"/>
      <c r="R5731" s="1"/>
      <c r="S5731" s="45"/>
      <c r="T5731" s="31"/>
    </row>
    <row r="5732" spans="1:20" hidden="1" x14ac:dyDescent="0.25">
      <c r="A5732" s="57">
        <v>30445698</v>
      </c>
      <c r="B5732" s="58">
        <v>45204</v>
      </c>
      <c r="C5732" s="2" t="s">
        <v>1182</v>
      </c>
      <c r="D5732" s="59" t="s">
        <v>284</v>
      </c>
      <c r="E5732" s="34" t="s">
        <v>51</v>
      </c>
      <c r="F5732" s="34">
        <v>133815</v>
      </c>
      <c r="G5732" s="1" t="s">
        <v>422</v>
      </c>
      <c r="H5732" s="46">
        <v>8089</v>
      </c>
      <c r="I5732" s="46">
        <v>472.61</v>
      </c>
      <c r="J5732" s="56">
        <v>269</v>
      </c>
      <c r="K5732" s="34"/>
      <c r="L5732" s="34" t="s">
        <v>796</v>
      </c>
      <c r="M5732" s="5">
        <v>45203</v>
      </c>
      <c r="N5732" s="2" t="s">
        <v>1407</v>
      </c>
      <c r="O5732" s="5">
        <v>45225</v>
      </c>
      <c r="P5732" s="2"/>
      <c r="Q5732" s="2"/>
      <c r="R5732" s="1"/>
      <c r="S5732" s="45"/>
      <c r="T5732" s="31"/>
    </row>
    <row r="5733" spans="1:20" hidden="1" x14ac:dyDescent="0.25">
      <c r="A5733" s="57">
        <v>32097898</v>
      </c>
      <c r="B5733" s="58">
        <v>45204</v>
      </c>
      <c r="C5733" s="2" t="s">
        <v>1182</v>
      </c>
      <c r="D5733" s="59" t="s">
        <v>195</v>
      </c>
      <c r="E5733" s="34" t="s">
        <v>6</v>
      </c>
      <c r="F5733" s="34">
        <v>133816</v>
      </c>
      <c r="G5733" s="1" t="s">
        <v>422</v>
      </c>
      <c r="H5733" s="46">
        <v>5989</v>
      </c>
      <c r="I5733" s="46">
        <v>350</v>
      </c>
      <c r="J5733" s="56">
        <v>199</v>
      </c>
      <c r="K5733" s="34"/>
      <c r="L5733" s="34" t="s">
        <v>655</v>
      </c>
      <c r="M5733" s="5">
        <v>45203</v>
      </c>
      <c r="N5733" s="2" t="s">
        <v>1407</v>
      </c>
      <c r="O5733" s="5">
        <v>45212</v>
      </c>
      <c r="P5733" s="2"/>
      <c r="Q5733" s="2"/>
      <c r="R5733" s="1"/>
      <c r="S5733" s="45"/>
      <c r="T5733" s="31"/>
    </row>
    <row r="5734" spans="1:20" hidden="1" x14ac:dyDescent="0.25">
      <c r="A5734" s="57">
        <v>30177698</v>
      </c>
      <c r="B5734" s="58">
        <v>45205</v>
      </c>
      <c r="C5734" s="2" t="s">
        <v>1182</v>
      </c>
      <c r="D5734" s="59" t="s">
        <v>1464</v>
      </c>
      <c r="E5734" s="34" t="s">
        <v>51</v>
      </c>
      <c r="F5734" s="34">
        <v>133817</v>
      </c>
      <c r="G5734" s="1" t="s">
        <v>422</v>
      </c>
      <c r="H5734" s="46">
        <v>8978.31</v>
      </c>
      <c r="I5734" s="46">
        <v>371.25</v>
      </c>
      <c r="J5734" s="56">
        <v>297</v>
      </c>
      <c r="K5734" s="34"/>
      <c r="L5734" s="34" t="s">
        <v>796</v>
      </c>
      <c r="M5734" s="5">
        <v>45203</v>
      </c>
      <c r="N5734" s="2" t="s">
        <v>1407</v>
      </c>
      <c r="O5734" s="5">
        <v>45222</v>
      </c>
      <c r="P5734" s="2"/>
      <c r="Q5734" s="2"/>
      <c r="R5734" s="1"/>
      <c r="S5734" s="45"/>
      <c r="T5734" s="31"/>
    </row>
    <row r="5735" spans="1:20" hidden="1" x14ac:dyDescent="0.25">
      <c r="A5735" s="57">
        <v>32284398</v>
      </c>
      <c r="B5735" s="58">
        <v>45204</v>
      </c>
      <c r="C5735" s="2" t="s">
        <v>1182</v>
      </c>
      <c r="D5735" s="59" t="s">
        <v>232</v>
      </c>
      <c r="E5735" s="34" t="s">
        <v>26</v>
      </c>
      <c r="F5735" s="34">
        <v>133818</v>
      </c>
      <c r="G5735" s="1" t="s">
        <v>424</v>
      </c>
      <c r="H5735" s="46">
        <v>11000.02</v>
      </c>
      <c r="I5735" s="86">
        <v>1007.27</v>
      </c>
      <c r="J5735" s="56">
        <v>330</v>
      </c>
      <c r="K5735" s="34"/>
      <c r="L5735" s="34" t="s">
        <v>959</v>
      </c>
      <c r="M5735" s="5">
        <v>45203</v>
      </c>
      <c r="N5735" s="2" t="s">
        <v>1407</v>
      </c>
      <c r="O5735" s="5">
        <v>45233</v>
      </c>
      <c r="P5735" s="2"/>
      <c r="Q5735" s="2"/>
      <c r="R5735" s="1"/>
      <c r="S5735" s="45"/>
      <c r="T5735" s="31"/>
    </row>
    <row r="5736" spans="1:20" hidden="1" x14ac:dyDescent="0.25">
      <c r="A5736" s="57">
        <v>32428698</v>
      </c>
      <c r="B5736" s="58">
        <v>45204</v>
      </c>
      <c r="C5736" s="2" t="s">
        <v>1182</v>
      </c>
      <c r="D5736" s="59" t="s">
        <v>430</v>
      </c>
      <c r="E5736" s="34" t="s">
        <v>30</v>
      </c>
      <c r="F5736" s="34">
        <v>133819</v>
      </c>
      <c r="G5736" s="1" t="s">
        <v>425</v>
      </c>
      <c r="H5736" s="46">
        <v>13017.51</v>
      </c>
      <c r="I5736" s="86">
        <v>1166.73</v>
      </c>
      <c r="J5736" s="56">
        <v>482</v>
      </c>
      <c r="K5736" s="34"/>
      <c r="L5736" s="34" t="s">
        <v>959</v>
      </c>
      <c r="M5736" s="5">
        <v>45203</v>
      </c>
      <c r="N5736" s="2" t="s">
        <v>1407</v>
      </c>
      <c r="O5736" s="5">
        <v>45225</v>
      </c>
      <c r="P5736" s="2"/>
      <c r="Q5736" s="2"/>
      <c r="R5736" s="1"/>
      <c r="S5736" s="45"/>
      <c r="T5736" s="31"/>
    </row>
    <row r="5737" spans="1:20" hidden="1" x14ac:dyDescent="0.25">
      <c r="A5737" s="57">
        <v>32346998</v>
      </c>
      <c r="B5737" s="58">
        <v>45205</v>
      </c>
      <c r="C5737" s="2" t="s">
        <v>1182</v>
      </c>
      <c r="D5737" s="59" t="s">
        <v>125</v>
      </c>
      <c r="E5737" s="34" t="s">
        <v>30</v>
      </c>
      <c r="F5737" s="34">
        <v>133820</v>
      </c>
      <c r="G5737" s="1" t="s">
        <v>425</v>
      </c>
      <c r="H5737" s="46">
        <v>14512.82</v>
      </c>
      <c r="I5737" s="46">
        <v>1001.3</v>
      </c>
      <c r="J5737" s="56">
        <v>554</v>
      </c>
      <c r="K5737" s="34"/>
      <c r="L5737" s="34" t="s">
        <v>860</v>
      </c>
      <c r="M5737" s="5">
        <v>45203</v>
      </c>
      <c r="N5737" s="2" t="s">
        <v>1407</v>
      </c>
      <c r="O5737" s="5"/>
      <c r="P5737" s="2"/>
      <c r="Q5737" s="2"/>
      <c r="R5737" s="1"/>
      <c r="S5737" s="45"/>
      <c r="T5737" s="31"/>
    </row>
    <row r="5738" spans="1:20" hidden="1" x14ac:dyDescent="0.25">
      <c r="A5738" s="57">
        <v>32568498</v>
      </c>
      <c r="B5738" s="58">
        <v>45203</v>
      </c>
      <c r="C5738" s="2" t="s">
        <v>1182</v>
      </c>
      <c r="D5738" s="59" t="s">
        <v>32</v>
      </c>
      <c r="E5738" s="34" t="s">
        <v>33</v>
      </c>
      <c r="F5738" s="34">
        <v>133821</v>
      </c>
      <c r="G5738" s="1" t="s">
        <v>425</v>
      </c>
      <c r="H5738" s="46">
        <v>10979</v>
      </c>
      <c r="I5738" s="46">
        <v>551.48</v>
      </c>
      <c r="J5738" s="56">
        <v>422</v>
      </c>
      <c r="K5738" s="34"/>
      <c r="L5738" s="34" t="s">
        <v>510</v>
      </c>
      <c r="M5738" s="5">
        <v>45203</v>
      </c>
      <c r="N5738" s="2" t="s">
        <v>1407</v>
      </c>
      <c r="O5738" s="2">
        <v>45218</v>
      </c>
      <c r="P5738" s="2"/>
      <c r="Q5738" s="2"/>
      <c r="R5738" s="1"/>
      <c r="S5738" s="45"/>
      <c r="T5738" s="31"/>
    </row>
    <row r="5739" spans="1:20" hidden="1" x14ac:dyDescent="0.25">
      <c r="A5739" s="57">
        <v>32357898</v>
      </c>
      <c r="B5739" s="58">
        <v>45205</v>
      </c>
      <c r="C5739" s="2" t="s">
        <v>1182</v>
      </c>
      <c r="D5739" s="59" t="s">
        <v>125</v>
      </c>
      <c r="E5739" s="34" t="s">
        <v>30</v>
      </c>
      <c r="F5739" s="34">
        <v>133822</v>
      </c>
      <c r="G5739" s="1" t="s">
        <v>425</v>
      </c>
      <c r="H5739" s="46">
        <v>9027.81</v>
      </c>
      <c r="I5739" s="46">
        <v>622.79999999999995</v>
      </c>
      <c r="J5739" s="56">
        <v>300</v>
      </c>
      <c r="K5739" s="34"/>
      <c r="L5739" s="34" t="s">
        <v>860</v>
      </c>
      <c r="M5739" s="5">
        <v>45203</v>
      </c>
      <c r="N5739" s="2" t="s">
        <v>1407</v>
      </c>
      <c r="O5739" s="5"/>
      <c r="P5739" s="2"/>
      <c r="Q5739" s="2"/>
      <c r="R5739" s="1"/>
      <c r="S5739" s="45"/>
      <c r="T5739" s="31"/>
    </row>
    <row r="5740" spans="1:20" hidden="1" x14ac:dyDescent="0.25">
      <c r="A5740" s="57">
        <v>32273098</v>
      </c>
      <c r="B5740" s="58">
        <v>45209</v>
      </c>
      <c r="C5740" s="2" t="s">
        <v>1182</v>
      </c>
      <c r="D5740" s="59" t="s">
        <v>1226</v>
      </c>
      <c r="E5740" s="34" t="s">
        <v>51</v>
      </c>
      <c r="F5740" s="34">
        <v>133823</v>
      </c>
      <c r="G5740" s="1"/>
      <c r="H5740" s="46">
        <v>110000</v>
      </c>
      <c r="I5740" s="86">
        <v>4086.08</v>
      </c>
      <c r="J5740" s="56">
        <v>5327</v>
      </c>
      <c r="K5740" s="34"/>
      <c r="L5740" s="34" t="s">
        <v>800</v>
      </c>
      <c r="M5740" s="5">
        <v>45203</v>
      </c>
      <c r="N5740" s="2" t="s">
        <v>1407</v>
      </c>
      <c r="O5740" s="5">
        <v>45216</v>
      </c>
      <c r="P5740" s="2"/>
      <c r="Q5740" s="2"/>
      <c r="R5740" s="1"/>
      <c r="S5740" s="45"/>
      <c r="T5740" s="31"/>
    </row>
    <row r="5741" spans="1:20" hidden="1" x14ac:dyDescent="0.25">
      <c r="A5741" s="57">
        <v>33177098</v>
      </c>
      <c r="B5741" s="58">
        <v>45203</v>
      </c>
      <c r="C5741" s="2" t="s">
        <v>1182</v>
      </c>
      <c r="D5741" s="59" t="s">
        <v>1255</v>
      </c>
      <c r="E5741" s="34" t="s">
        <v>51</v>
      </c>
      <c r="F5741" s="34">
        <v>133825</v>
      </c>
      <c r="G5741" s="1" t="s">
        <v>422</v>
      </c>
      <c r="H5741" s="46">
        <v>173462.12</v>
      </c>
      <c r="I5741" s="46">
        <v>0</v>
      </c>
      <c r="J5741" s="56">
        <v>1815</v>
      </c>
      <c r="K5741" s="34"/>
      <c r="L5741" s="34" t="s">
        <v>1111</v>
      </c>
      <c r="M5741" s="5">
        <v>45203</v>
      </c>
      <c r="N5741" s="2" t="s">
        <v>1407</v>
      </c>
      <c r="O5741" s="5"/>
      <c r="P5741" s="2"/>
      <c r="Q5741" s="2"/>
      <c r="R5741" s="1"/>
      <c r="S5741" s="45"/>
      <c r="T5741" s="31"/>
    </row>
    <row r="5742" spans="1:20" hidden="1" x14ac:dyDescent="0.25">
      <c r="A5742" s="57">
        <v>32629598</v>
      </c>
      <c r="B5742" s="58">
        <v>45205</v>
      </c>
      <c r="C5742" s="2" t="s">
        <v>1182</v>
      </c>
      <c r="D5742" s="59" t="s">
        <v>342</v>
      </c>
      <c r="E5742" s="34" t="s">
        <v>51</v>
      </c>
      <c r="F5742" s="34">
        <v>133826</v>
      </c>
      <c r="G5742" s="1" t="s">
        <v>422</v>
      </c>
      <c r="H5742" s="46">
        <v>6659</v>
      </c>
      <c r="I5742" s="46">
        <v>293.75</v>
      </c>
      <c r="J5742" s="56">
        <v>235</v>
      </c>
      <c r="K5742" s="34"/>
      <c r="L5742" s="34" t="s">
        <v>796</v>
      </c>
      <c r="M5742" s="5">
        <v>45203</v>
      </c>
      <c r="N5742" s="2" t="s">
        <v>1407</v>
      </c>
      <c r="O5742" s="5">
        <v>45225</v>
      </c>
      <c r="P5742" s="2"/>
      <c r="Q5742" s="2"/>
      <c r="R5742" s="1"/>
      <c r="S5742" s="45"/>
      <c r="T5742" s="31"/>
    </row>
    <row r="5743" spans="1:20" hidden="1" x14ac:dyDescent="0.25">
      <c r="A5743" s="57">
        <v>30539798</v>
      </c>
      <c r="B5743" s="58">
        <v>45204</v>
      </c>
      <c r="C5743" s="2" t="s">
        <v>1182</v>
      </c>
      <c r="D5743" s="59" t="s">
        <v>232</v>
      </c>
      <c r="E5743" s="34" t="s">
        <v>26</v>
      </c>
      <c r="F5743" s="34">
        <v>133827</v>
      </c>
      <c r="G5743" s="1" t="s">
        <v>424</v>
      </c>
      <c r="H5743" s="46">
        <v>10500</v>
      </c>
      <c r="I5743" s="86">
        <v>975.05</v>
      </c>
      <c r="J5743" s="56">
        <v>319</v>
      </c>
      <c r="K5743" s="34"/>
      <c r="L5743" s="34" t="s">
        <v>959</v>
      </c>
      <c r="M5743" s="5">
        <v>45203</v>
      </c>
      <c r="N5743" s="2" t="s">
        <v>1407</v>
      </c>
      <c r="O5743" s="5">
        <v>45233</v>
      </c>
      <c r="P5743" s="2"/>
      <c r="Q5743" s="2"/>
      <c r="R5743" s="1"/>
      <c r="S5743" s="45"/>
      <c r="T5743" s="31"/>
    </row>
    <row r="5744" spans="1:20" hidden="1" x14ac:dyDescent="0.25">
      <c r="A5744" s="57">
        <v>30899998</v>
      </c>
      <c r="B5744" s="58">
        <v>45204</v>
      </c>
      <c r="C5744" s="2" t="s">
        <v>1182</v>
      </c>
      <c r="D5744" s="59" t="s">
        <v>1046</v>
      </c>
      <c r="E5744" s="34" t="s">
        <v>30</v>
      </c>
      <c r="F5744" s="34">
        <v>133828</v>
      </c>
      <c r="G5744" s="1" t="s">
        <v>425</v>
      </c>
      <c r="H5744" s="46">
        <v>16809</v>
      </c>
      <c r="I5744" s="86">
        <v>1306.5</v>
      </c>
      <c r="J5744" s="56">
        <v>534</v>
      </c>
      <c r="K5744" s="34"/>
      <c r="L5744" s="34" t="s">
        <v>959</v>
      </c>
      <c r="M5744" s="5">
        <v>45203</v>
      </c>
      <c r="N5744" s="2" t="s">
        <v>1407</v>
      </c>
      <c r="O5744" s="5">
        <v>45223</v>
      </c>
      <c r="P5744" s="2"/>
      <c r="Q5744" s="2"/>
      <c r="R5744" s="1"/>
      <c r="S5744" s="45"/>
      <c r="T5744" s="31"/>
    </row>
    <row r="5745" spans="1:20" hidden="1" x14ac:dyDescent="0.25">
      <c r="A5745" s="57">
        <v>31629798</v>
      </c>
      <c r="B5745" s="58">
        <v>45204</v>
      </c>
      <c r="C5745" s="2" t="s">
        <v>1182</v>
      </c>
      <c r="D5745" s="59" t="s">
        <v>431</v>
      </c>
      <c r="E5745" s="34" t="s">
        <v>30</v>
      </c>
      <c r="F5745" s="34">
        <v>133830</v>
      </c>
      <c r="G5745" s="1" t="s">
        <v>425</v>
      </c>
      <c r="H5745" s="46">
        <v>11459</v>
      </c>
      <c r="I5745" s="86">
        <v>1250.8900000000001</v>
      </c>
      <c r="J5745" s="56">
        <v>517</v>
      </c>
      <c r="K5745" s="34"/>
      <c r="L5745" s="34" t="s">
        <v>959</v>
      </c>
      <c r="M5745" s="5">
        <v>45203</v>
      </c>
      <c r="N5745" s="2" t="s">
        <v>1407</v>
      </c>
      <c r="O5745" s="5">
        <v>45222</v>
      </c>
      <c r="P5745" s="2"/>
      <c r="Q5745" s="2"/>
      <c r="R5745" s="1"/>
      <c r="S5745" s="45"/>
      <c r="T5745" s="31"/>
    </row>
    <row r="5746" spans="1:20" hidden="1" x14ac:dyDescent="0.25">
      <c r="A5746" s="57">
        <v>31843998</v>
      </c>
      <c r="B5746" s="58">
        <v>45204</v>
      </c>
      <c r="C5746" s="2" t="s">
        <v>1182</v>
      </c>
      <c r="D5746" s="59" t="s">
        <v>831</v>
      </c>
      <c r="E5746" s="34" t="s">
        <v>26</v>
      </c>
      <c r="F5746" s="34">
        <v>133831</v>
      </c>
      <c r="G5746" s="1" t="s">
        <v>424</v>
      </c>
      <c r="H5746" s="46">
        <v>10000</v>
      </c>
      <c r="I5746" s="86">
        <v>975.08</v>
      </c>
      <c r="J5746" s="56">
        <v>328</v>
      </c>
      <c r="K5746" s="34"/>
      <c r="L5746" s="34" t="s">
        <v>959</v>
      </c>
      <c r="M5746" s="5">
        <v>45203</v>
      </c>
      <c r="N5746" s="2" t="s">
        <v>1407</v>
      </c>
      <c r="O5746" s="5">
        <v>45224</v>
      </c>
      <c r="P5746" s="2"/>
      <c r="Q5746" s="2"/>
      <c r="R5746" s="1"/>
      <c r="S5746" s="45"/>
      <c r="T5746" s="31"/>
    </row>
    <row r="5747" spans="1:20" hidden="1" x14ac:dyDescent="0.25">
      <c r="A5747" s="57">
        <v>32673998</v>
      </c>
      <c r="B5747" s="58">
        <v>45205</v>
      </c>
      <c r="C5747" s="2" t="s">
        <v>1182</v>
      </c>
      <c r="D5747" s="59" t="s">
        <v>877</v>
      </c>
      <c r="E5747" s="34" t="s">
        <v>143</v>
      </c>
      <c r="F5747" s="34">
        <v>133833</v>
      </c>
      <c r="G5747" s="1" t="s">
        <v>424</v>
      </c>
      <c r="H5747" s="46">
        <v>36748.339999999997</v>
      </c>
      <c r="I5747" s="86">
        <v>4155.93</v>
      </c>
      <c r="J5747" s="56">
        <v>1356</v>
      </c>
      <c r="K5747" s="34"/>
      <c r="L5747" s="34" t="s">
        <v>959</v>
      </c>
      <c r="M5747" s="5">
        <v>45203</v>
      </c>
      <c r="N5747" s="2" t="s">
        <v>1407</v>
      </c>
      <c r="O5747" s="5">
        <v>45224</v>
      </c>
      <c r="P5747" s="2"/>
      <c r="Q5747" s="2"/>
      <c r="R5747" s="1"/>
      <c r="S5747" s="45"/>
      <c r="T5747" s="31"/>
    </row>
    <row r="5748" spans="1:20" hidden="1" x14ac:dyDescent="0.25">
      <c r="A5748" s="57">
        <v>32252198</v>
      </c>
      <c r="B5748" s="58">
        <v>45204</v>
      </c>
      <c r="C5748" s="2" t="s">
        <v>1182</v>
      </c>
      <c r="D5748" s="59" t="s">
        <v>748</v>
      </c>
      <c r="E5748" s="34" t="s">
        <v>30</v>
      </c>
      <c r="F5748" s="34">
        <v>133834</v>
      </c>
      <c r="G5748" s="1" t="s">
        <v>425</v>
      </c>
      <c r="H5748" s="46">
        <v>19789.11</v>
      </c>
      <c r="I5748" s="86">
        <v>2536.4499999999998</v>
      </c>
      <c r="J5748" s="56">
        <v>767</v>
      </c>
      <c r="K5748" s="34"/>
      <c r="L5748" s="34" t="s">
        <v>959</v>
      </c>
      <c r="M5748" s="5">
        <v>45203</v>
      </c>
      <c r="N5748" s="2" t="s">
        <v>1407</v>
      </c>
      <c r="O5748" s="5">
        <v>45223</v>
      </c>
      <c r="P5748" s="2"/>
      <c r="Q5748" s="2"/>
      <c r="R5748" s="1"/>
      <c r="S5748" s="45"/>
      <c r="T5748" s="31"/>
    </row>
    <row r="5749" spans="1:20" hidden="1" x14ac:dyDescent="0.25">
      <c r="A5749" s="57">
        <v>30377698</v>
      </c>
      <c r="B5749" s="58">
        <v>45205</v>
      </c>
      <c r="C5749" s="2" t="s">
        <v>1182</v>
      </c>
      <c r="D5749" s="59" t="s">
        <v>123</v>
      </c>
      <c r="E5749" s="34" t="s">
        <v>30</v>
      </c>
      <c r="F5749" s="34">
        <v>133835</v>
      </c>
      <c r="G5749" s="1" t="s">
        <v>425</v>
      </c>
      <c r="H5749" s="46">
        <v>17339</v>
      </c>
      <c r="I5749" s="46">
        <v>793.63</v>
      </c>
      <c r="J5749" s="56">
        <v>648</v>
      </c>
      <c r="K5749" s="34"/>
      <c r="L5749" s="34" t="s">
        <v>1124</v>
      </c>
      <c r="M5749" s="5">
        <v>45203</v>
      </c>
      <c r="N5749" s="2" t="s">
        <v>1407</v>
      </c>
      <c r="O5749" s="5">
        <v>45222</v>
      </c>
      <c r="P5749" s="2"/>
      <c r="Q5749" s="2"/>
      <c r="R5749" s="1"/>
      <c r="S5749" s="45"/>
      <c r="T5749" s="31"/>
    </row>
    <row r="5750" spans="1:20" hidden="1" x14ac:dyDescent="0.25">
      <c r="A5750" s="57">
        <v>32649898</v>
      </c>
      <c r="B5750" s="58">
        <v>45205</v>
      </c>
      <c r="C5750" s="2" t="s">
        <v>1182</v>
      </c>
      <c r="D5750" s="59" t="s">
        <v>123</v>
      </c>
      <c r="E5750" s="34" t="s">
        <v>30</v>
      </c>
      <c r="F5750" s="34">
        <v>133836</v>
      </c>
      <c r="G5750" s="1" t="s">
        <v>425</v>
      </c>
      <c r="H5750" s="46">
        <v>35678</v>
      </c>
      <c r="I5750" s="46">
        <v>2460.8000000000002</v>
      </c>
      <c r="J5750" s="56">
        <v>1356</v>
      </c>
      <c r="K5750" s="34"/>
      <c r="L5750" s="34" t="s">
        <v>860</v>
      </c>
      <c r="M5750" s="5">
        <v>45203</v>
      </c>
      <c r="N5750" s="2" t="s">
        <v>1407</v>
      </c>
      <c r="O5750" s="5"/>
      <c r="P5750" s="2"/>
      <c r="Q5750" s="2"/>
      <c r="R5750" s="1"/>
      <c r="S5750" s="45"/>
      <c r="T5750" s="31"/>
    </row>
    <row r="5751" spans="1:20" hidden="1" x14ac:dyDescent="0.25">
      <c r="A5751" s="57">
        <v>32558998</v>
      </c>
      <c r="B5751" s="58">
        <v>45204</v>
      </c>
      <c r="C5751" s="2" t="s">
        <v>1182</v>
      </c>
      <c r="D5751" s="59" t="s">
        <v>1460</v>
      </c>
      <c r="E5751" s="34" t="s">
        <v>80</v>
      </c>
      <c r="F5751" s="34">
        <v>133837</v>
      </c>
      <c r="G5751" s="1" t="s">
        <v>423</v>
      </c>
      <c r="H5751" s="46">
        <v>9409</v>
      </c>
      <c r="I5751" s="46">
        <v>409.19</v>
      </c>
      <c r="J5751" s="56">
        <v>357</v>
      </c>
      <c r="K5751" s="34"/>
      <c r="L5751" s="34" t="s">
        <v>61</v>
      </c>
      <c r="M5751" s="5">
        <v>45203</v>
      </c>
      <c r="N5751" s="2" t="s">
        <v>1407</v>
      </c>
      <c r="O5751" s="5" t="str">
        <f>VLOOKUP(F:F,[1]Notas!$A:$G,5,FALSE)</f>
        <v>24/10/2023</v>
      </c>
      <c r="P5751" s="2"/>
      <c r="Q5751" s="2"/>
      <c r="R5751" s="1"/>
      <c r="S5751" s="45"/>
      <c r="T5751" s="31"/>
    </row>
    <row r="5752" spans="1:20" hidden="1" x14ac:dyDescent="0.25">
      <c r="A5752" s="57">
        <v>32975498</v>
      </c>
      <c r="B5752" s="58">
        <v>45204</v>
      </c>
      <c r="C5752" s="2" t="s">
        <v>1182</v>
      </c>
      <c r="D5752" s="59" t="s">
        <v>46</v>
      </c>
      <c r="E5752" s="34" t="s">
        <v>26</v>
      </c>
      <c r="F5752" s="34">
        <v>133838</v>
      </c>
      <c r="G5752" s="1" t="s">
        <v>424</v>
      </c>
      <c r="H5752" s="46">
        <v>9350</v>
      </c>
      <c r="I5752" s="86">
        <v>696.16</v>
      </c>
      <c r="J5752" s="56">
        <v>296</v>
      </c>
      <c r="K5752" s="34"/>
      <c r="L5752" s="34" t="s">
        <v>959</v>
      </c>
      <c r="M5752" s="5">
        <v>45203</v>
      </c>
      <c r="N5752" s="2" t="s">
        <v>1407</v>
      </c>
      <c r="O5752" s="5">
        <v>45222</v>
      </c>
      <c r="P5752" s="2"/>
      <c r="Q5752" s="2"/>
      <c r="R5752" s="1"/>
      <c r="S5752" s="45"/>
      <c r="T5752" s="31"/>
    </row>
    <row r="5753" spans="1:20" hidden="1" x14ac:dyDescent="0.25">
      <c r="A5753" s="57">
        <v>31790798</v>
      </c>
      <c r="B5753" s="58">
        <v>45204</v>
      </c>
      <c r="C5753" s="2" t="s">
        <v>1182</v>
      </c>
      <c r="D5753" s="59" t="s">
        <v>894</v>
      </c>
      <c r="E5753" s="34" t="s">
        <v>80</v>
      </c>
      <c r="F5753" s="34">
        <v>133840</v>
      </c>
      <c r="G5753" s="1" t="s">
        <v>423</v>
      </c>
      <c r="H5753" s="46">
        <v>21109</v>
      </c>
      <c r="I5753" s="46">
        <v>924.84</v>
      </c>
      <c r="J5753" s="56">
        <v>992</v>
      </c>
      <c r="K5753" s="34"/>
      <c r="L5753" s="34" t="s">
        <v>61</v>
      </c>
      <c r="M5753" s="5">
        <v>45203</v>
      </c>
      <c r="N5753" s="2" t="s">
        <v>1407</v>
      </c>
      <c r="O5753" s="5" t="str">
        <f>VLOOKUP(F:F,[1]Notas!$A:$G,5,FALSE)</f>
        <v>24/10/2023</v>
      </c>
      <c r="P5753" s="2"/>
      <c r="Q5753" s="2"/>
      <c r="R5753" s="1"/>
      <c r="S5753" s="45"/>
      <c r="T5753" s="31"/>
    </row>
    <row r="5754" spans="1:20" hidden="1" x14ac:dyDescent="0.25">
      <c r="A5754" s="57">
        <v>32738598</v>
      </c>
      <c r="B5754" s="58">
        <v>45204</v>
      </c>
      <c r="C5754" s="2" t="s">
        <v>1182</v>
      </c>
      <c r="D5754" s="59" t="s">
        <v>168</v>
      </c>
      <c r="E5754" s="34" t="s">
        <v>6</v>
      </c>
      <c r="F5754" s="34">
        <v>133841</v>
      </c>
      <c r="G5754" s="1" t="s">
        <v>422</v>
      </c>
      <c r="H5754" s="46">
        <v>11084.13</v>
      </c>
      <c r="I5754" s="46">
        <v>387.94</v>
      </c>
      <c r="J5754" s="56">
        <v>386</v>
      </c>
      <c r="K5754" s="34"/>
      <c r="L5754" s="34" t="s">
        <v>655</v>
      </c>
      <c r="M5754" s="5">
        <v>45203</v>
      </c>
      <c r="N5754" s="2" t="s">
        <v>1407</v>
      </c>
      <c r="O5754" s="5">
        <v>45217</v>
      </c>
      <c r="P5754" s="2"/>
      <c r="Q5754" s="2"/>
      <c r="R5754" s="1"/>
      <c r="S5754" s="45"/>
      <c r="T5754" s="31"/>
    </row>
    <row r="5755" spans="1:20" hidden="1" x14ac:dyDescent="0.25">
      <c r="A5755" s="57">
        <v>32614398</v>
      </c>
      <c r="B5755" s="58">
        <v>45204</v>
      </c>
      <c r="C5755" s="2" t="s">
        <v>1182</v>
      </c>
      <c r="D5755" s="59" t="s">
        <v>762</v>
      </c>
      <c r="E5755" s="34" t="s">
        <v>6</v>
      </c>
      <c r="F5755" s="34">
        <v>133842</v>
      </c>
      <c r="G5755" s="1" t="s">
        <v>422</v>
      </c>
      <c r="H5755" s="46">
        <v>8849</v>
      </c>
      <c r="I5755" s="46">
        <v>350</v>
      </c>
      <c r="J5755" s="56">
        <v>325</v>
      </c>
      <c r="K5755" s="34"/>
      <c r="L5755" s="34" t="s">
        <v>655</v>
      </c>
      <c r="M5755" s="5">
        <v>45203</v>
      </c>
      <c r="N5755" s="2" t="s">
        <v>1407</v>
      </c>
      <c r="O5755" s="5">
        <v>45217</v>
      </c>
      <c r="P5755" s="2"/>
      <c r="Q5755" s="2"/>
      <c r="R5755" s="1"/>
      <c r="S5755" s="45"/>
      <c r="T5755" s="31"/>
    </row>
    <row r="5756" spans="1:20" hidden="1" x14ac:dyDescent="0.25">
      <c r="A5756" s="57">
        <v>32748098</v>
      </c>
      <c r="B5756" s="58">
        <v>45205</v>
      </c>
      <c r="C5756" s="2" t="s">
        <v>1182</v>
      </c>
      <c r="D5756" s="59" t="s">
        <v>752</v>
      </c>
      <c r="E5756" s="34" t="s">
        <v>5</v>
      </c>
      <c r="F5756" s="34">
        <v>133843</v>
      </c>
      <c r="G5756" s="1" t="s">
        <v>422</v>
      </c>
      <c r="H5756" s="46">
        <v>10979</v>
      </c>
      <c r="I5756" s="46">
        <v>371.22</v>
      </c>
      <c r="J5756" s="56">
        <v>403</v>
      </c>
      <c r="K5756" s="34"/>
      <c r="L5756" s="34" t="s">
        <v>659</v>
      </c>
      <c r="M5756" s="5">
        <v>45203</v>
      </c>
      <c r="N5756" s="2" t="s">
        <v>1407</v>
      </c>
      <c r="O5756" s="5">
        <v>45212</v>
      </c>
      <c r="P5756" s="2"/>
      <c r="Q5756" s="2"/>
      <c r="R5756" s="1"/>
      <c r="S5756" s="45"/>
      <c r="T5756" s="31"/>
    </row>
    <row r="5757" spans="1:20" hidden="1" x14ac:dyDescent="0.25">
      <c r="A5757" s="57">
        <v>32554098</v>
      </c>
      <c r="B5757" s="58">
        <v>45204</v>
      </c>
      <c r="C5757" s="2" t="s">
        <v>1182</v>
      </c>
      <c r="D5757" s="59" t="s">
        <v>255</v>
      </c>
      <c r="E5757" s="34" t="s">
        <v>6</v>
      </c>
      <c r="F5757" s="34">
        <v>133844</v>
      </c>
      <c r="G5757" s="1" t="s">
        <v>422</v>
      </c>
      <c r="H5757" s="46">
        <v>14140.5</v>
      </c>
      <c r="I5757" s="46">
        <v>424.22</v>
      </c>
      <c r="J5757" s="56">
        <v>607</v>
      </c>
      <c r="K5757" s="34"/>
      <c r="L5757" s="34" t="s">
        <v>655</v>
      </c>
      <c r="M5757" s="5">
        <v>45203</v>
      </c>
      <c r="N5757" s="2" t="s">
        <v>1407</v>
      </c>
      <c r="O5757" s="5">
        <v>45209</v>
      </c>
      <c r="P5757" s="2"/>
      <c r="Q5757" s="2"/>
      <c r="R5757" s="1"/>
      <c r="S5757" s="45"/>
      <c r="T5757" s="31"/>
    </row>
    <row r="5758" spans="1:20" hidden="1" x14ac:dyDescent="0.25">
      <c r="A5758" s="57">
        <v>32609998</v>
      </c>
      <c r="B5758" s="58">
        <v>45204</v>
      </c>
      <c r="C5758" s="2" t="s">
        <v>1182</v>
      </c>
      <c r="D5758" s="59" t="s">
        <v>161</v>
      </c>
      <c r="E5758" s="34" t="s">
        <v>33</v>
      </c>
      <c r="F5758" s="34">
        <v>133845</v>
      </c>
      <c r="G5758" s="1" t="s">
        <v>425</v>
      </c>
      <c r="H5758" s="46">
        <v>5629</v>
      </c>
      <c r="I5758" s="46">
        <v>0</v>
      </c>
      <c r="J5758" s="56">
        <v>198</v>
      </c>
      <c r="K5758" s="34"/>
      <c r="L5758" s="34" t="s">
        <v>61</v>
      </c>
      <c r="M5758" s="5">
        <v>45203</v>
      </c>
      <c r="N5758" s="2" t="s">
        <v>1407</v>
      </c>
      <c r="O5758" s="5" t="e">
        <f>VLOOKUP(F:F,[1]Notas!$A:$G,5,FALSE)</f>
        <v>#N/A</v>
      </c>
      <c r="P5758" s="2"/>
      <c r="Q5758" s="2"/>
      <c r="R5758" s="1"/>
      <c r="S5758" s="45"/>
      <c r="T5758" s="31"/>
    </row>
    <row r="5759" spans="1:20" hidden="1" x14ac:dyDescent="0.25">
      <c r="A5759" s="57">
        <v>32609998</v>
      </c>
      <c r="B5759" s="58">
        <v>45209</v>
      </c>
      <c r="C5759" s="2" t="s">
        <v>1182</v>
      </c>
      <c r="D5759" s="59" t="s">
        <v>161</v>
      </c>
      <c r="E5759" s="34" t="s">
        <v>33</v>
      </c>
      <c r="F5759" s="34">
        <v>133845</v>
      </c>
      <c r="G5759" s="1"/>
      <c r="H5759" s="46">
        <v>5629</v>
      </c>
      <c r="I5759" s="86" t="e">
        <v>#N/A</v>
      </c>
      <c r="J5759" s="56">
        <v>198</v>
      </c>
      <c r="K5759" s="34"/>
      <c r="L5759" s="34" t="s">
        <v>510</v>
      </c>
      <c r="M5759" s="5">
        <v>45203</v>
      </c>
      <c r="N5759" s="2" t="s">
        <v>1407</v>
      </c>
      <c r="O5759" s="2">
        <v>45226</v>
      </c>
      <c r="P5759" s="2"/>
      <c r="Q5759" s="2"/>
      <c r="R5759" s="1"/>
      <c r="S5759" s="45"/>
      <c r="T5759" s="31"/>
    </row>
    <row r="5760" spans="1:20" hidden="1" x14ac:dyDescent="0.25">
      <c r="A5760" s="57">
        <v>32576398</v>
      </c>
      <c r="B5760" s="58">
        <v>45204</v>
      </c>
      <c r="C5760" s="2" t="s">
        <v>1182</v>
      </c>
      <c r="D5760" s="59" t="s">
        <v>338</v>
      </c>
      <c r="E5760" s="34" t="s">
        <v>26</v>
      </c>
      <c r="F5760" s="34">
        <v>133846</v>
      </c>
      <c r="G5760" s="1" t="s">
        <v>424</v>
      </c>
      <c r="H5760" s="46">
        <v>11514.37</v>
      </c>
      <c r="I5760" s="86">
        <v>1275.06</v>
      </c>
      <c r="J5760" s="56">
        <v>421</v>
      </c>
      <c r="K5760" s="34"/>
      <c r="L5760" s="34" t="s">
        <v>959</v>
      </c>
      <c r="M5760" s="5">
        <v>45203</v>
      </c>
      <c r="N5760" s="2" t="s">
        <v>1407</v>
      </c>
      <c r="O5760" s="5">
        <v>45230</v>
      </c>
      <c r="P5760" s="2"/>
      <c r="Q5760" s="2"/>
      <c r="R5760" s="1"/>
      <c r="S5760" s="45"/>
      <c r="T5760" s="31"/>
    </row>
    <row r="5761" spans="1:20" hidden="1" x14ac:dyDescent="0.25">
      <c r="A5761" s="57">
        <v>32460798</v>
      </c>
      <c r="B5761" s="58">
        <v>45205</v>
      </c>
      <c r="C5761" s="2" t="s">
        <v>1182</v>
      </c>
      <c r="D5761" s="59" t="s">
        <v>152</v>
      </c>
      <c r="E5761" s="34" t="s">
        <v>33</v>
      </c>
      <c r="F5761" s="34">
        <v>133848</v>
      </c>
      <c r="G5761" s="1" t="s">
        <v>425</v>
      </c>
      <c r="H5761" s="46">
        <v>8429</v>
      </c>
      <c r="I5761" s="46">
        <v>343.69</v>
      </c>
      <c r="J5761" s="56">
        <v>263</v>
      </c>
      <c r="K5761" s="34"/>
      <c r="L5761" s="34" t="s">
        <v>510</v>
      </c>
      <c r="M5761" s="5">
        <v>45203</v>
      </c>
      <c r="N5761" s="2" t="s">
        <v>1407</v>
      </c>
      <c r="O5761" s="2">
        <v>45222</v>
      </c>
      <c r="P5761" s="2"/>
      <c r="Q5761" s="2"/>
      <c r="R5761" s="1"/>
      <c r="S5761" s="45"/>
      <c r="T5761" s="31"/>
    </row>
    <row r="5762" spans="1:20" hidden="1" x14ac:dyDescent="0.25">
      <c r="A5762" s="57">
        <v>32699398</v>
      </c>
      <c r="B5762" s="58">
        <v>45204</v>
      </c>
      <c r="C5762" s="2" t="s">
        <v>1182</v>
      </c>
      <c r="D5762" s="59" t="s">
        <v>1453</v>
      </c>
      <c r="E5762" s="34" t="s">
        <v>6</v>
      </c>
      <c r="F5762" s="34">
        <v>133850</v>
      </c>
      <c r="G5762" s="1" t="s">
        <v>422</v>
      </c>
      <c r="H5762" s="46">
        <v>5119</v>
      </c>
      <c r="I5762" s="46">
        <v>350</v>
      </c>
      <c r="J5762" s="56">
        <v>169</v>
      </c>
      <c r="K5762" s="34"/>
      <c r="L5762" s="34" t="s">
        <v>655</v>
      </c>
      <c r="M5762" s="5">
        <v>45203</v>
      </c>
      <c r="N5762" s="2" t="s">
        <v>1407</v>
      </c>
      <c r="O5762" s="5">
        <v>45217</v>
      </c>
      <c r="P5762" s="2"/>
      <c r="Q5762" s="2"/>
      <c r="R5762" s="1"/>
      <c r="S5762" s="45"/>
      <c r="T5762" s="31"/>
    </row>
    <row r="5763" spans="1:20" hidden="1" x14ac:dyDescent="0.25">
      <c r="A5763" s="57">
        <v>32489698</v>
      </c>
      <c r="B5763" s="58">
        <v>45204</v>
      </c>
      <c r="C5763" s="2" t="s">
        <v>1182</v>
      </c>
      <c r="D5763" s="59" t="s">
        <v>1451</v>
      </c>
      <c r="E5763" s="34" t="s">
        <v>26</v>
      </c>
      <c r="F5763" s="34">
        <v>133851</v>
      </c>
      <c r="G5763" s="1" t="s">
        <v>424</v>
      </c>
      <c r="H5763" s="46">
        <v>15158</v>
      </c>
      <c r="I5763" s="86">
        <v>1536.18</v>
      </c>
      <c r="J5763" s="56">
        <v>519</v>
      </c>
      <c r="K5763" s="34"/>
      <c r="L5763" s="34" t="s">
        <v>959</v>
      </c>
      <c r="M5763" s="5">
        <v>45203</v>
      </c>
      <c r="N5763" s="2" t="s">
        <v>1407</v>
      </c>
      <c r="O5763" s="5">
        <v>45229</v>
      </c>
      <c r="P5763" s="2"/>
      <c r="Q5763" s="2"/>
      <c r="R5763" s="1"/>
      <c r="S5763" s="45"/>
      <c r="T5763" s="31"/>
    </row>
    <row r="5764" spans="1:20" hidden="1" x14ac:dyDescent="0.25">
      <c r="A5764" s="57">
        <v>32658398</v>
      </c>
      <c r="B5764" s="58">
        <v>45204</v>
      </c>
      <c r="C5764" s="2" t="s">
        <v>1182</v>
      </c>
      <c r="D5764" s="59" t="s">
        <v>45</v>
      </c>
      <c r="E5764" s="34" t="s">
        <v>26</v>
      </c>
      <c r="F5764" s="34">
        <v>133852</v>
      </c>
      <c r="G5764" s="1" t="s">
        <v>424</v>
      </c>
      <c r="H5764" s="46">
        <v>15158</v>
      </c>
      <c r="I5764" s="86">
        <v>1536.18</v>
      </c>
      <c r="J5764" s="56">
        <v>519</v>
      </c>
      <c r="K5764" s="34"/>
      <c r="L5764" s="34" t="s">
        <v>959</v>
      </c>
      <c r="M5764" s="5">
        <v>45203</v>
      </c>
      <c r="N5764" s="2" t="s">
        <v>1407</v>
      </c>
      <c r="O5764" s="5">
        <v>45225</v>
      </c>
      <c r="P5764" s="2"/>
      <c r="Q5764" s="2"/>
      <c r="R5764" s="1"/>
      <c r="S5764" s="45"/>
      <c r="T5764" s="31"/>
    </row>
    <row r="5765" spans="1:20" hidden="1" x14ac:dyDescent="0.25">
      <c r="A5765" s="57">
        <v>32221598</v>
      </c>
      <c r="B5765" s="58">
        <v>45205</v>
      </c>
      <c r="C5765" s="2" t="s">
        <v>1182</v>
      </c>
      <c r="D5765" s="59" t="s">
        <v>35</v>
      </c>
      <c r="E5765" s="34" t="s">
        <v>26</v>
      </c>
      <c r="F5765" s="34">
        <v>133853</v>
      </c>
      <c r="G5765" s="1" t="s">
        <v>424</v>
      </c>
      <c r="H5765" s="46">
        <v>16200.77</v>
      </c>
      <c r="I5765" s="86">
        <v>1369.03</v>
      </c>
      <c r="J5765" s="56">
        <v>585</v>
      </c>
      <c r="K5765" s="34"/>
      <c r="L5765" s="34" t="s">
        <v>959</v>
      </c>
      <c r="M5765" s="5">
        <v>45203</v>
      </c>
      <c r="N5765" s="2" t="s">
        <v>1407</v>
      </c>
      <c r="O5765" s="5">
        <v>45222</v>
      </c>
      <c r="P5765" s="2"/>
      <c r="Q5765" s="2"/>
      <c r="R5765" s="1"/>
      <c r="S5765" s="45"/>
      <c r="T5765" s="31"/>
    </row>
    <row r="5766" spans="1:20" hidden="1" x14ac:dyDescent="0.25">
      <c r="A5766" s="57">
        <v>32638898</v>
      </c>
      <c r="B5766" s="58">
        <v>45205</v>
      </c>
      <c r="C5766" s="2" t="s">
        <v>1182</v>
      </c>
      <c r="D5766" s="59" t="s">
        <v>35</v>
      </c>
      <c r="E5766" s="34" t="s">
        <v>26</v>
      </c>
      <c r="F5766" s="34">
        <v>133854</v>
      </c>
      <c r="G5766" s="1" t="s">
        <v>424</v>
      </c>
      <c r="H5766" s="46">
        <v>19500</v>
      </c>
      <c r="I5766" s="86">
        <v>1731.81</v>
      </c>
      <c r="J5766" s="56">
        <v>739</v>
      </c>
      <c r="K5766" s="34"/>
      <c r="L5766" s="34" t="s">
        <v>959</v>
      </c>
      <c r="M5766" s="5">
        <v>45203</v>
      </c>
      <c r="N5766" s="2" t="s">
        <v>1407</v>
      </c>
      <c r="O5766" s="5">
        <v>45222</v>
      </c>
      <c r="P5766" s="2"/>
      <c r="Q5766" s="2"/>
      <c r="R5766" s="1"/>
      <c r="S5766" s="45"/>
      <c r="T5766" s="31"/>
    </row>
    <row r="5767" spans="1:20" hidden="1" x14ac:dyDescent="0.25">
      <c r="A5767" s="57">
        <v>32600998</v>
      </c>
      <c r="B5767" s="58">
        <v>45204</v>
      </c>
      <c r="C5767" s="2" t="s">
        <v>1182</v>
      </c>
      <c r="D5767" s="59" t="s">
        <v>250</v>
      </c>
      <c r="E5767" s="34" t="s">
        <v>33</v>
      </c>
      <c r="F5767" s="34">
        <v>133855</v>
      </c>
      <c r="G5767" s="1" t="s">
        <v>425</v>
      </c>
      <c r="H5767" s="46">
        <v>7419</v>
      </c>
      <c r="I5767" s="46">
        <v>0</v>
      </c>
      <c r="J5767" s="56">
        <v>260</v>
      </c>
      <c r="K5767" s="34"/>
      <c r="L5767" s="34" t="s">
        <v>61</v>
      </c>
      <c r="M5767" s="5">
        <v>45203</v>
      </c>
      <c r="N5767" s="2" t="s">
        <v>1407</v>
      </c>
      <c r="O5767" s="5" t="e">
        <f>VLOOKUP(F:F,[1]Notas!$A:$G,5,FALSE)</f>
        <v>#N/A</v>
      </c>
      <c r="P5767" s="2"/>
      <c r="Q5767" s="2"/>
      <c r="R5767" s="1"/>
      <c r="S5767" s="45"/>
      <c r="T5767" s="31"/>
    </row>
    <row r="5768" spans="1:20" hidden="1" x14ac:dyDescent="0.25">
      <c r="A5768" s="57">
        <v>32600998</v>
      </c>
      <c r="B5768" s="58">
        <v>45209</v>
      </c>
      <c r="C5768" s="2" t="s">
        <v>1182</v>
      </c>
      <c r="D5768" s="59" t="s">
        <v>250</v>
      </c>
      <c r="E5768" s="34" t="s">
        <v>33</v>
      </c>
      <c r="F5768" s="34">
        <v>133855</v>
      </c>
      <c r="G5768" s="1"/>
      <c r="H5768" s="46">
        <v>7419</v>
      </c>
      <c r="I5768" s="86" t="e">
        <v>#N/A</v>
      </c>
      <c r="J5768" s="56">
        <v>260</v>
      </c>
      <c r="K5768" s="34"/>
      <c r="L5768" s="34" t="s">
        <v>510</v>
      </c>
      <c r="M5768" s="5">
        <v>45203</v>
      </c>
      <c r="N5768" s="2" t="s">
        <v>1407</v>
      </c>
      <c r="O5768" s="2">
        <v>45218</v>
      </c>
      <c r="P5768" s="2"/>
      <c r="Q5768" s="2"/>
      <c r="R5768" s="1"/>
      <c r="S5768" s="45"/>
      <c r="T5768" s="31"/>
    </row>
    <row r="5769" spans="1:20" hidden="1" x14ac:dyDescent="0.25">
      <c r="A5769" s="57">
        <v>32668798</v>
      </c>
      <c r="B5769" s="58">
        <v>45204</v>
      </c>
      <c r="C5769" s="2" t="s">
        <v>1182</v>
      </c>
      <c r="D5769" s="59" t="s">
        <v>224</v>
      </c>
      <c r="E5769" s="34" t="s">
        <v>10</v>
      </c>
      <c r="F5769" s="34">
        <v>133856</v>
      </c>
      <c r="G5769" s="1" t="s">
        <v>423</v>
      </c>
      <c r="H5769" s="46">
        <v>8959.9699999999993</v>
      </c>
      <c r="I5769" s="46">
        <v>434.78</v>
      </c>
      <c r="J5769" s="56">
        <v>297</v>
      </c>
      <c r="K5769" s="34"/>
      <c r="L5769" s="34" t="s">
        <v>61</v>
      </c>
      <c r="M5769" s="5">
        <v>45203</v>
      </c>
      <c r="N5769" s="2" t="s">
        <v>1407</v>
      </c>
      <c r="O5769" s="5" t="str">
        <f>VLOOKUP(F:F,[1]Notas!$A:$G,5,FALSE)</f>
        <v>30/10/2023</v>
      </c>
      <c r="P5769" s="2"/>
      <c r="Q5769" s="2"/>
      <c r="R5769" s="1"/>
      <c r="S5769" s="45"/>
      <c r="T5769" s="31"/>
    </row>
    <row r="5770" spans="1:20" hidden="1" x14ac:dyDescent="0.25">
      <c r="A5770" s="57">
        <v>32327698</v>
      </c>
      <c r="B5770" s="58">
        <v>45205</v>
      </c>
      <c r="C5770" s="2" t="s">
        <v>1182</v>
      </c>
      <c r="D5770" s="59" t="s">
        <v>1466</v>
      </c>
      <c r="E5770" s="34" t="s">
        <v>143</v>
      </c>
      <c r="F5770" s="34">
        <v>133857</v>
      </c>
      <c r="G5770" s="1" t="s">
        <v>424</v>
      </c>
      <c r="H5770" s="46">
        <v>12284.44</v>
      </c>
      <c r="I5770" s="86">
        <v>1214.94</v>
      </c>
      <c r="J5770" s="56">
        <v>395</v>
      </c>
      <c r="K5770" s="34"/>
      <c r="L5770" s="34" t="s">
        <v>959</v>
      </c>
      <c r="M5770" s="5">
        <v>45203</v>
      </c>
      <c r="N5770" s="2" t="s">
        <v>1407</v>
      </c>
      <c r="O5770" s="5">
        <v>45225</v>
      </c>
      <c r="P5770" s="2"/>
      <c r="Q5770" s="2"/>
      <c r="R5770" s="1"/>
      <c r="S5770" s="45"/>
      <c r="T5770" s="31"/>
    </row>
    <row r="5771" spans="1:20" hidden="1" x14ac:dyDescent="0.25">
      <c r="A5771" s="57">
        <v>32663698</v>
      </c>
      <c r="B5771" s="58">
        <v>45204</v>
      </c>
      <c r="C5771" s="2" t="s">
        <v>1182</v>
      </c>
      <c r="D5771" s="59" t="s">
        <v>224</v>
      </c>
      <c r="E5771" s="34" t="s">
        <v>10</v>
      </c>
      <c r="F5771" s="34">
        <v>133858</v>
      </c>
      <c r="G5771" s="1" t="s">
        <v>423</v>
      </c>
      <c r="H5771" s="46">
        <v>11916.07</v>
      </c>
      <c r="I5771" s="46">
        <v>649.26</v>
      </c>
      <c r="J5771" s="56">
        <v>451</v>
      </c>
      <c r="K5771" s="34"/>
      <c r="L5771" s="34" t="s">
        <v>61</v>
      </c>
      <c r="M5771" s="5">
        <v>45203</v>
      </c>
      <c r="N5771" s="2" t="s">
        <v>1407</v>
      </c>
      <c r="O5771" s="5" t="str">
        <f>VLOOKUP(F:F,[1]Notas!$A:$G,5,FALSE)</f>
        <v>30/10/2023</v>
      </c>
      <c r="P5771" s="2"/>
      <c r="Q5771" s="2"/>
      <c r="R5771" s="1"/>
      <c r="S5771" s="45"/>
      <c r="T5771" s="31"/>
    </row>
    <row r="5772" spans="1:20" hidden="1" x14ac:dyDescent="0.25">
      <c r="A5772" s="57">
        <v>32679798</v>
      </c>
      <c r="B5772" s="58">
        <v>45208</v>
      </c>
      <c r="C5772" s="2" t="s">
        <v>1182</v>
      </c>
      <c r="D5772" s="59" t="s">
        <v>1323</v>
      </c>
      <c r="E5772" s="34" t="s">
        <v>80</v>
      </c>
      <c r="F5772" s="34">
        <v>133859</v>
      </c>
      <c r="G5772" s="1" t="s">
        <v>423</v>
      </c>
      <c r="H5772" s="46">
        <v>78500</v>
      </c>
      <c r="I5772" s="46"/>
      <c r="J5772" s="56">
        <v>3028</v>
      </c>
      <c r="K5772" s="34"/>
      <c r="L5772" s="34" t="s">
        <v>799</v>
      </c>
      <c r="M5772" s="5">
        <v>45203</v>
      </c>
      <c r="N5772" s="2" t="s">
        <v>1407</v>
      </c>
      <c r="O5772" s="5"/>
      <c r="P5772" s="2"/>
      <c r="Q5772" s="2"/>
      <c r="R5772" s="1"/>
      <c r="S5772" s="45"/>
      <c r="T5772" s="31"/>
    </row>
    <row r="5773" spans="1:20" hidden="1" x14ac:dyDescent="0.25">
      <c r="A5773" s="57">
        <v>32618498</v>
      </c>
      <c r="B5773" s="58">
        <v>45204</v>
      </c>
      <c r="C5773" s="2" t="s">
        <v>1182</v>
      </c>
      <c r="D5773" s="59" t="s">
        <v>127</v>
      </c>
      <c r="E5773" s="34" t="s">
        <v>26</v>
      </c>
      <c r="F5773" s="34">
        <v>133860</v>
      </c>
      <c r="G5773" s="1" t="s">
        <v>424</v>
      </c>
      <c r="H5773" s="46">
        <v>13326.46</v>
      </c>
      <c r="I5773" s="86">
        <v>1508.31</v>
      </c>
      <c r="J5773" s="56">
        <v>511</v>
      </c>
      <c r="K5773" s="34"/>
      <c r="L5773" s="34" t="s">
        <v>959</v>
      </c>
      <c r="M5773" s="5">
        <v>45203</v>
      </c>
      <c r="N5773" s="2" t="s">
        <v>1407</v>
      </c>
      <c r="O5773" s="5">
        <v>45226</v>
      </c>
      <c r="P5773" s="2"/>
      <c r="Q5773" s="2"/>
      <c r="R5773" s="1"/>
      <c r="S5773" s="45"/>
      <c r="T5773" s="31"/>
    </row>
    <row r="5774" spans="1:20" hidden="1" x14ac:dyDescent="0.25">
      <c r="A5774" s="57">
        <v>32942098</v>
      </c>
      <c r="B5774" s="58">
        <v>45205</v>
      </c>
      <c r="C5774" s="2" t="s">
        <v>1182</v>
      </c>
      <c r="D5774" s="59" t="s">
        <v>90</v>
      </c>
      <c r="E5774" s="34" t="s">
        <v>91</v>
      </c>
      <c r="F5774" s="34">
        <v>133862</v>
      </c>
      <c r="G5774" s="1" t="s">
        <v>426</v>
      </c>
      <c r="H5774" s="46">
        <v>102731.4</v>
      </c>
      <c r="I5774" s="46">
        <v>3852.43</v>
      </c>
      <c r="J5774" s="56">
        <v>4797</v>
      </c>
      <c r="K5774" s="34"/>
      <c r="L5774" s="34" t="s">
        <v>76</v>
      </c>
      <c r="M5774" s="5">
        <v>45203</v>
      </c>
      <c r="N5774" s="2" t="s">
        <v>1407</v>
      </c>
      <c r="O5774" s="5">
        <v>45217</v>
      </c>
      <c r="P5774" s="2"/>
      <c r="Q5774" s="2"/>
      <c r="R5774" s="1"/>
      <c r="S5774" s="45"/>
      <c r="T5774" s="31"/>
    </row>
    <row r="5775" spans="1:20" hidden="1" x14ac:dyDescent="0.25">
      <c r="A5775" s="57">
        <v>32152198</v>
      </c>
      <c r="B5775" s="58">
        <v>45204</v>
      </c>
      <c r="C5775" s="2" t="s">
        <v>1182</v>
      </c>
      <c r="D5775" s="59" t="s">
        <v>57</v>
      </c>
      <c r="E5775" s="34" t="s">
        <v>6</v>
      </c>
      <c r="F5775" s="34">
        <v>133864</v>
      </c>
      <c r="G5775" s="1" t="s">
        <v>422</v>
      </c>
      <c r="H5775" s="46">
        <v>15698.62</v>
      </c>
      <c r="I5775" s="46">
        <v>549.45000000000005</v>
      </c>
      <c r="J5775" s="56">
        <v>614</v>
      </c>
      <c r="K5775" s="34"/>
      <c r="L5775" s="34" t="s">
        <v>655</v>
      </c>
      <c r="M5775" s="5">
        <v>45203</v>
      </c>
      <c r="N5775" s="2" t="s">
        <v>1407</v>
      </c>
      <c r="O5775" s="5">
        <v>45217</v>
      </c>
      <c r="P5775" s="2"/>
      <c r="Q5775" s="2"/>
      <c r="R5775" s="1"/>
      <c r="S5775" s="45"/>
      <c r="T5775" s="31"/>
    </row>
    <row r="5776" spans="1:20" hidden="1" x14ac:dyDescent="0.25">
      <c r="A5776" s="57">
        <v>32241798</v>
      </c>
      <c r="B5776" s="58">
        <v>45205</v>
      </c>
      <c r="C5776" s="2" t="s">
        <v>1182</v>
      </c>
      <c r="D5776" s="59" t="s">
        <v>1473</v>
      </c>
      <c r="E5776" s="34" t="s">
        <v>55</v>
      </c>
      <c r="F5776" s="34">
        <v>133865</v>
      </c>
      <c r="G5776" s="1" t="s">
        <v>426</v>
      </c>
      <c r="H5776" s="46">
        <v>38059.129999999997</v>
      </c>
      <c r="I5776" s="46">
        <v>1513.72</v>
      </c>
      <c r="J5776" s="56">
        <v>1200</v>
      </c>
      <c r="K5776" s="34"/>
      <c r="L5776" s="34" t="s">
        <v>76</v>
      </c>
      <c r="M5776" s="5">
        <v>45203</v>
      </c>
      <c r="N5776" s="2" t="s">
        <v>1407</v>
      </c>
      <c r="O5776" s="5">
        <v>45217</v>
      </c>
      <c r="P5776" s="2"/>
      <c r="Q5776" s="2"/>
      <c r="R5776" s="1"/>
      <c r="S5776" s="45"/>
      <c r="T5776" s="31"/>
    </row>
    <row r="5777" spans="1:20" hidden="1" x14ac:dyDescent="0.25">
      <c r="A5777" s="57">
        <v>32810598</v>
      </c>
      <c r="B5777" s="58">
        <v>45205</v>
      </c>
      <c r="C5777" s="2" t="s">
        <v>1182</v>
      </c>
      <c r="D5777" s="59" t="s">
        <v>105</v>
      </c>
      <c r="E5777" s="34" t="s">
        <v>51</v>
      </c>
      <c r="F5777" s="34">
        <v>133866</v>
      </c>
      <c r="G5777" s="1" t="s">
        <v>422</v>
      </c>
      <c r="H5777" s="46">
        <v>8089</v>
      </c>
      <c r="I5777" s="46">
        <v>214.14</v>
      </c>
      <c r="J5777" s="56">
        <v>263</v>
      </c>
      <c r="K5777" s="34"/>
      <c r="L5777" s="34" t="s">
        <v>188</v>
      </c>
      <c r="M5777" s="5">
        <v>45203</v>
      </c>
      <c r="N5777" s="2" t="s">
        <v>1408</v>
      </c>
      <c r="O5777" s="5">
        <v>45209</v>
      </c>
      <c r="P5777" s="2"/>
      <c r="Q5777" s="2"/>
      <c r="R5777" s="1"/>
      <c r="S5777" s="45"/>
      <c r="T5777" s="31"/>
    </row>
    <row r="5778" spans="1:20" hidden="1" x14ac:dyDescent="0.25">
      <c r="A5778" s="57">
        <v>32359698</v>
      </c>
      <c r="B5778" s="58">
        <v>45204</v>
      </c>
      <c r="C5778" s="2" t="s">
        <v>1182</v>
      </c>
      <c r="D5778" s="59" t="s">
        <v>1210</v>
      </c>
      <c r="E5778" s="34" t="s">
        <v>6</v>
      </c>
      <c r="F5778" s="34">
        <v>133867</v>
      </c>
      <c r="G5778" s="1" t="s">
        <v>422</v>
      </c>
      <c r="H5778" s="46">
        <v>7574.42</v>
      </c>
      <c r="I5778" s="46">
        <v>350</v>
      </c>
      <c r="J5778" s="56">
        <v>260</v>
      </c>
      <c r="K5778" s="34"/>
      <c r="L5778" s="34" t="s">
        <v>655</v>
      </c>
      <c r="M5778" s="5">
        <v>45203</v>
      </c>
      <c r="N5778" s="2" t="s">
        <v>1407</v>
      </c>
      <c r="O5778" s="5">
        <v>45217</v>
      </c>
      <c r="P5778" s="2"/>
      <c r="Q5778" s="2"/>
      <c r="R5778" s="1"/>
      <c r="S5778" s="45"/>
      <c r="T5778" s="31"/>
    </row>
    <row r="5779" spans="1:20" hidden="1" x14ac:dyDescent="0.25">
      <c r="A5779" s="57">
        <v>32591398</v>
      </c>
      <c r="B5779" s="58">
        <v>45205</v>
      </c>
      <c r="C5779" s="2" t="s">
        <v>1182</v>
      </c>
      <c r="D5779" s="59" t="s">
        <v>251</v>
      </c>
      <c r="E5779" s="34" t="s">
        <v>51</v>
      </c>
      <c r="F5779" s="34">
        <v>133868</v>
      </c>
      <c r="G5779" s="1" t="s">
        <v>422</v>
      </c>
      <c r="H5779" s="46">
        <v>42151.3</v>
      </c>
      <c r="I5779" s="46">
        <v>1532.77</v>
      </c>
      <c r="J5779" s="56">
        <v>1803</v>
      </c>
      <c r="K5779" s="34"/>
      <c r="L5779" s="34" t="s">
        <v>76</v>
      </c>
      <c r="M5779" s="5">
        <v>45203</v>
      </c>
      <c r="N5779" s="2" t="s">
        <v>1407</v>
      </c>
      <c r="O5779" s="5">
        <v>45218</v>
      </c>
      <c r="P5779" s="2"/>
      <c r="Q5779" s="2"/>
      <c r="R5779" s="1"/>
      <c r="S5779" s="45"/>
      <c r="T5779" s="31"/>
    </row>
    <row r="5780" spans="1:20" hidden="1" x14ac:dyDescent="0.25">
      <c r="A5780" s="57">
        <v>32633998</v>
      </c>
      <c r="B5780" s="58">
        <v>45209</v>
      </c>
      <c r="C5780" s="2" t="s">
        <v>1182</v>
      </c>
      <c r="D5780" s="59" t="s">
        <v>906</v>
      </c>
      <c r="E5780" s="34" t="s">
        <v>51</v>
      </c>
      <c r="F5780" s="34">
        <v>133869</v>
      </c>
      <c r="G5780" s="1"/>
      <c r="H5780" s="46">
        <v>52500</v>
      </c>
      <c r="I5780" s="86">
        <v>1950.17</v>
      </c>
      <c r="J5780" s="56">
        <v>2006</v>
      </c>
      <c r="K5780" s="34"/>
      <c r="L5780" s="34" t="s">
        <v>800</v>
      </c>
      <c r="M5780" s="5">
        <v>45203</v>
      </c>
      <c r="N5780" s="2" t="s">
        <v>1407</v>
      </c>
      <c r="O5780" s="5">
        <v>45217</v>
      </c>
      <c r="P5780" s="2"/>
      <c r="Q5780" s="2"/>
      <c r="R5780" s="1"/>
      <c r="S5780" s="45"/>
      <c r="T5780" s="31"/>
    </row>
    <row r="5781" spans="1:20" hidden="1" x14ac:dyDescent="0.25">
      <c r="A5781" s="57">
        <v>32697198</v>
      </c>
      <c r="B5781" s="58">
        <v>45205</v>
      </c>
      <c r="C5781" s="2" t="s">
        <v>1182</v>
      </c>
      <c r="D5781" s="59" t="s">
        <v>107</v>
      </c>
      <c r="E5781" s="34" t="s">
        <v>51</v>
      </c>
      <c r="F5781" s="34">
        <v>133870</v>
      </c>
      <c r="G5781" s="1" t="s">
        <v>422</v>
      </c>
      <c r="H5781" s="46">
        <v>9728</v>
      </c>
      <c r="I5781" s="46">
        <v>413.75</v>
      </c>
      <c r="J5781" s="56">
        <v>331</v>
      </c>
      <c r="K5781" s="34"/>
      <c r="L5781" s="34" t="s">
        <v>796</v>
      </c>
      <c r="M5781" s="5">
        <v>45203</v>
      </c>
      <c r="N5781" s="2" t="s">
        <v>1407</v>
      </c>
      <c r="O5781" s="5">
        <v>45222</v>
      </c>
      <c r="P5781" s="2"/>
      <c r="Q5781" s="2"/>
      <c r="R5781" s="1"/>
      <c r="S5781" s="45"/>
      <c r="T5781" s="31"/>
    </row>
    <row r="5782" spans="1:20" hidden="1" x14ac:dyDescent="0.25">
      <c r="A5782" s="57">
        <v>33140199</v>
      </c>
      <c r="B5782" s="58">
        <v>45205</v>
      </c>
      <c r="C5782" s="2" t="s">
        <v>1182</v>
      </c>
      <c r="D5782" s="59" t="s">
        <v>250</v>
      </c>
      <c r="E5782" s="34" t="s">
        <v>33</v>
      </c>
      <c r="F5782" s="34">
        <v>133872</v>
      </c>
      <c r="G5782" s="1" t="s">
        <v>425</v>
      </c>
      <c r="H5782" s="46">
        <v>46635.35</v>
      </c>
      <c r="I5782" s="46">
        <v>1727.39</v>
      </c>
      <c r="J5782" s="56">
        <v>1689</v>
      </c>
      <c r="K5782" s="34"/>
      <c r="L5782" s="34" t="s">
        <v>510</v>
      </c>
      <c r="M5782" s="5">
        <v>45203</v>
      </c>
      <c r="N5782" s="2" t="s">
        <v>1407</v>
      </c>
      <c r="O5782" s="2">
        <v>45216</v>
      </c>
      <c r="P5782" s="2"/>
      <c r="Q5782" s="2"/>
      <c r="R5782" s="1"/>
      <c r="S5782" s="45"/>
      <c r="T5782" s="31"/>
    </row>
    <row r="5783" spans="1:20" hidden="1" x14ac:dyDescent="0.25">
      <c r="A5783" s="57">
        <v>32508598</v>
      </c>
      <c r="B5783" s="58">
        <v>45205</v>
      </c>
      <c r="C5783" s="2" t="s">
        <v>1182</v>
      </c>
      <c r="D5783" s="59" t="s">
        <v>35</v>
      </c>
      <c r="E5783" s="34" t="s">
        <v>26</v>
      </c>
      <c r="F5783" s="34">
        <v>133873</v>
      </c>
      <c r="G5783" s="1" t="s">
        <v>424</v>
      </c>
      <c r="H5783" s="46">
        <v>9154.25</v>
      </c>
      <c r="I5783" s="86">
        <v>697.59</v>
      </c>
      <c r="J5783" s="56">
        <v>297</v>
      </c>
      <c r="K5783" s="34"/>
      <c r="L5783" s="34" t="s">
        <v>959</v>
      </c>
      <c r="M5783" s="5">
        <v>45203</v>
      </c>
      <c r="N5783" s="2" t="s">
        <v>1407</v>
      </c>
      <c r="O5783" s="5">
        <v>45222</v>
      </c>
      <c r="P5783" s="2"/>
      <c r="Q5783" s="2"/>
      <c r="R5783" s="1"/>
      <c r="S5783" s="45"/>
      <c r="T5783" s="31"/>
    </row>
    <row r="5784" spans="1:20" hidden="1" x14ac:dyDescent="0.25">
      <c r="A5784" s="57">
        <v>32173998</v>
      </c>
      <c r="B5784" s="58">
        <v>45205</v>
      </c>
      <c r="C5784" s="2" t="s">
        <v>1182</v>
      </c>
      <c r="D5784" s="59" t="s">
        <v>43</v>
      </c>
      <c r="E5784" s="34" t="s">
        <v>26</v>
      </c>
      <c r="F5784" s="34">
        <v>133874</v>
      </c>
      <c r="G5784" s="1" t="s">
        <v>424</v>
      </c>
      <c r="H5784" s="46">
        <v>13000</v>
      </c>
      <c r="I5784" s="86">
        <v>1179.8599999999999</v>
      </c>
      <c r="J5784" s="56">
        <v>429</v>
      </c>
      <c r="K5784" s="34"/>
      <c r="L5784" s="34" t="s">
        <v>959</v>
      </c>
      <c r="M5784" s="5">
        <v>45203</v>
      </c>
      <c r="N5784" s="2" t="s">
        <v>1407</v>
      </c>
      <c r="O5784" s="5">
        <v>45222</v>
      </c>
      <c r="P5784" s="2"/>
      <c r="Q5784" s="2"/>
      <c r="R5784" s="1"/>
      <c r="S5784" s="45"/>
      <c r="T5784" s="31"/>
    </row>
    <row r="5785" spans="1:20" hidden="1" x14ac:dyDescent="0.25">
      <c r="A5785" s="57">
        <v>32486498</v>
      </c>
      <c r="B5785" s="58">
        <v>45204</v>
      </c>
      <c r="C5785" s="2" t="s">
        <v>1182</v>
      </c>
      <c r="D5785" s="59" t="s">
        <v>762</v>
      </c>
      <c r="E5785" s="34" t="s">
        <v>6</v>
      </c>
      <c r="F5785" s="34">
        <v>133875</v>
      </c>
      <c r="G5785" s="1" t="s">
        <v>422</v>
      </c>
      <c r="H5785" s="46">
        <v>9125</v>
      </c>
      <c r="I5785" s="46">
        <v>350</v>
      </c>
      <c r="J5785" s="56">
        <v>326</v>
      </c>
      <c r="K5785" s="34"/>
      <c r="L5785" s="34" t="s">
        <v>655</v>
      </c>
      <c r="M5785" s="5">
        <v>45203</v>
      </c>
      <c r="N5785" s="2" t="s">
        <v>1407</v>
      </c>
      <c r="O5785" s="5">
        <v>45217</v>
      </c>
      <c r="P5785" s="2"/>
      <c r="Q5785" s="2"/>
      <c r="R5785" s="1"/>
      <c r="S5785" s="45"/>
      <c r="T5785" s="31"/>
    </row>
    <row r="5786" spans="1:20" hidden="1" x14ac:dyDescent="0.25">
      <c r="A5786" s="57">
        <v>32245098</v>
      </c>
      <c r="B5786" s="58">
        <v>45204</v>
      </c>
      <c r="C5786" s="2" t="s">
        <v>1182</v>
      </c>
      <c r="D5786" s="59" t="s">
        <v>1084</v>
      </c>
      <c r="E5786" s="34" t="s">
        <v>26</v>
      </c>
      <c r="F5786" s="34">
        <v>133876</v>
      </c>
      <c r="G5786" s="1" t="s">
        <v>424</v>
      </c>
      <c r="H5786" s="46">
        <v>11122.97</v>
      </c>
      <c r="I5786" s="86">
        <v>1138.48</v>
      </c>
      <c r="J5786" s="56">
        <v>387</v>
      </c>
      <c r="K5786" s="34"/>
      <c r="L5786" s="34" t="s">
        <v>959</v>
      </c>
      <c r="M5786" s="5">
        <v>45203</v>
      </c>
      <c r="N5786" s="2" t="s">
        <v>1407</v>
      </c>
      <c r="O5786" s="5">
        <v>45226</v>
      </c>
      <c r="P5786" s="2"/>
      <c r="Q5786" s="2"/>
      <c r="R5786" s="1"/>
      <c r="S5786" s="45"/>
      <c r="T5786" s="31"/>
    </row>
    <row r="5787" spans="1:20" hidden="1" x14ac:dyDescent="0.25">
      <c r="A5787" s="57">
        <v>31531598</v>
      </c>
      <c r="B5787" s="58">
        <v>45204</v>
      </c>
      <c r="C5787" s="2" t="s">
        <v>1182</v>
      </c>
      <c r="D5787" s="59" t="s">
        <v>1046</v>
      </c>
      <c r="E5787" s="34" t="s">
        <v>30</v>
      </c>
      <c r="F5787" s="34">
        <v>133877</v>
      </c>
      <c r="G5787" s="1" t="s">
        <v>425</v>
      </c>
      <c r="H5787" s="46">
        <v>6989</v>
      </c>
      <c r="I5787" s="86">
        <v>571.47</v>
      </c>
      <c r="J5787" s="56">
        <v>232</v>
      </c>
      <c r="K5787" s="34"/>
      <c r="L5787" s="34" t="s">
        <v>959</v>
      </c>
      <c r="M5787" s="5">
        <v>45203</v>
      </c>
      <c r="N5787" s="2" t="s">
        <v>1407</v>
      </c>
      <c r="O5787" s="5">
        <v>45223</v>
      </c>
      <c r="P5787" s="2"/>
      <c r="Q5787" s="2"/>
      <c r="R5787" s="1"/>
      <c r="S5787" s="45"/>
      <c r="T5787" s="31"/>
    </row>
    <row r="5788" spans="1:20" hidden="1" x14ac:dyDescent="0.25">
      <c r="A5788" s="57">
        <v>32274498</v>
      </c>
      <c r="B5788" s="58">
        <v>45205</v>
      </c>
      <c r="C5788" s="2" t="s">
        <v>1182</v>
      </c>
      <c r="D5788" s="59" t="s">
        <v>877</v>
      </c>
      <c r="E5788" s="34" t="s">
        <v>143</v>
      </c>
      <c r="F5788" s="34">
        <v>133878</v>
      </c>
      <c r="G5788" s="1" t="s">
        <v>424</v>
      </c>
      <c r="H5788" s="46">
        <v>15253.27</v>
      </c>
      <c r="I5788" s="86">
        <v>1702.51</v>
      </c>
      <c r="J5788" s="56">
        <v>554</v>
      </c>
      <c r="K5788" s="34"/>
      <c r="L5788" s="34" t="s">
        <v>959</v>
      </c>
      <c r="M5788" s="5">
        <v>45203</v>
      </c>
      <c r="N5788" s="2" t="s">
        <v>1407</v>
      </c>
      <c r="O5788" s="5">
        <v>45224</v>
      </c>
      <c r="P5788" s="2"/>
      <c r="Q5788" s="2"/>
      <c r="R5788" s="1"/>
      <c r="S5788" s="45"/>
      <c r="T5788" s="31"/>
    </row>
    <row r="5789" spans="1:20" hidden="1" x14ac:dyDescent="0.25">
      <c r="A5789" s="57">
        <v>32694498</v>
      </c>
      <c r="B5789" s="58">
        <v>45205</v>
      </c>
      <c r="C5789" s="2" t="s">
        <v>1182</v>
      </c>
      <c r="D5789" s="59" t="s">
        <v>1310</v>
      </c>
      <c r="E5789" s="34" t="s">
        <v>28</v>
      </c>
      <c r="F5789" s="34">
        <v>133918</v>
      </c>
      <c r="G5789" s="1" t="s">
        <v>425</v>
      </c>
      <c r="H5789" s="46">
        <v>56100</v>
      </c>
      <c r="I5789" s="46">
        <v>2231.25</v>
      </c>
      <c r="J5789" s="56">
        <v>2233</v>
      </c>
      <c r="K5789" s="34"/>
      <c r="L5789" s="34" t="s">
        <v>76</v>
      </c>
      <c r="M5789" s="5">
        <v>45204</v>
      </c>
      <c r="N5789" s="2" t="s">
        <v>1407</v>
      </c>
      <c r="O5789" s="5">
        <v>45219</v>
      </c>
      <c r="P5789" s="2"/>
      <c r="Q5789" s="2"/>
      <c r="R5789" s="1"/>
      <c r="S5789" s="45"/>
      <c r="T5789" s="31"/>
    </row>
    <row r="5790" spans="1:20" hidden="1" x14ac:dyDescent="0.25">
      <c r="A5790" s="57">
        <v>32637098</v>
      </c>
      <c r="B5790" s="58">
        <v>45208</v>
      </c>
      <c r="C5790" s="2" t="s">
        <v>1182</v>
      </c>
      <c r="D5790" s="59" t="s">
        <v>1126</v>
      </c>
      <c r="E5790" s="34" t="s">
        <v>30</v>
      </c>
      <c r="F5790" s="34">
        <v>133919</v>
      </c>
      <c r="G5790" s="1" t="s">
        <v>425</v>
      </c>
      <c r="H5790" s="46">
        <v>19169</v>
      </c>
      <c r="I5790" s="86">
        <v>1349.84</v>
      </c>
      <c r="J5790" s="56">
        <v>767</v>
      </c>
      <c r="K5790" s="34"/>
      <c r="L5790" s="34" t="s">
        <v>959</v>
      </c>
      <c r="M5790" s="5">
        <v>45204</v>
      </c>
      <c r="N5790" s="2" t="s">
        <v>1407</v>
      </c>
      <c r="O5790" s="5">
        <v>45226</v>
      </c>
      <c r="P5790" s="2"/>
      <c r="Q5790" s="2"/>
      <c r="R5790" s="1"/>
      <c r="S5790" s="45"/>
      <c r="T5790" s="31"/>
    </row>
    <row r="5791" spans="1:20" hidden="1" x14ac:dyDescent="0.25">
      <c r="A5791" s="57">
        <v>30286698</v>
      </c>
      <c r="B5791" s="58">
        <v>45208</v>
      </c>
      <c r="C5791" s="2" t="s">
        <v>1182</v>
      </c>
      <c r="D5791" s="59" t="s">
        <v>34</v>
      </c>
      <c r="E5791" s="34" t="s">
        <v>28</v>
      </c>
      <c r="F5791" s="34">
        <v>133920</v>
      </c>
      <c r="G5791" s="1" t="s">
        <v>425</v>
      </c>
      <c r="H5791" s="46">
        <v>10009</v>
      </c>
      <c r="I5791" s="86">
        <v>465.47</v>
      </c>
      <c r="J5791" s="56">
        <v>367</v>
      </c>
      <c r="K5791" s="34"/>
      <c r="L5791" s="34" t="s">
        <v>959</v>
      </c>
      <c r="M5791" s="5">
        <v>45204</v>
      </c>
      <c r="N5791" s="2" t="s">
        <v>1407</v>
      </c>
      <c r="O5791" s="5">
        <v>45223</v>
      </c>
      <c r="P5791" s="2"/>
      <c r="Q5791" s="2"/>
      <c r="R5791" s="1"/>
      <c r="S5791" s="45"/>
      <c r="T5791" s="31"/>
    </row>
    <row r="5792" spans="1:20" hidden="1" x14ac:dyDescent="0.25">
      <c r="A5792" s="57">
        <v>32843898</v>
      </c>
      <c r="B5792" s="58">
        <v>45204</v>
      </c>
      <c r="C5792" s="2" t="s">
        <v>1182</v>
      </c>
      <c r="D5792" s="59" t="s">
        <v>830</v>
      </c>
      <c r="E5792" s="34" t="s">
        <v>26</v>
      </c>
      <c r="F5792" s="34">
        <v>133921</v>
      </c>
      <c r="G5792" s="1" t="s">
        <v>424</v>
      </c>
      <c r="H5792" s="46">
        <v>14488.92</v>
      </c>
      <c r="I5792" s="86">
        <v>1628.57</v>
      </c>
      <c r="J5792" s="56">
        <v>554</v>
      </c>
      <c r="K5792" s="34"/>
      <c r="L5792" s="34" t="s">
        <v>959</v>
      </c>
      <c r="M5792" s="5">
        <v>45204</v>
      </c>
      <c r="N5792" s="2" t="s">
        <v>1407</v>
      </c>
      <c r="O5792" s="5">
        <v>45225</v>
      </c>
      <c r="P5792" s="2"/>
      <c r="Q5792" s="2"/>
      <c r="R5792" s="1"/>
      <c r="S5792" s="45"/>
      <c r="T5792" s="31"/>
    </row>
    <row r="5793" spans="1:20" hidden="1" x14ac:dyDescent="0.25">
      <c r="A5793" s="57">
        <v>31528298</v>
      </c>
      <c r="B5793" s="58">
        <v>45204</v>
      </c>
      <c r="C5793" s="2" t="s">
        <v>1182</v>
      </c>
      <c r="D5793" s="59" t="s">
        <v>823</v>
      </c>
      <c r="E5793" s="34" t="s">
        <v>80</v>
      </c>
      <c r="F5793" s="34">
        <v>133922</v>
      </c>
      <c r="G5793" s="1" t="s">
        <v>423</v>
      </c>
      <c r="H5793" s="46">
        <v>6279.83</v>
      </c>
      <c r="I5793" s="46">
        <v>234.86</v>
      </c>
      <c r="J5793" s="56">
        <v>198</v>
      </c>
      <c r="K5793" s="34"/>
      <c r="L5793" s="34" t="s">
        <v>61</v>
      </c>
      <c r="M5793" s="5">
        <v>45204</v>
      </c>
      <c r="N5793" s="2" t="s">
        <v>1407</v>
      </c>
      <c r="O5793" s="5" t="str">
        <f>VLOOKUP(F:F,[1]Notas!$A:$G,5,FALSE)</f>
        <v>24/10/2023</v>
      </c>
      <c r="P5793" s="2"/>
      <c r="Q5793" s="2"/>
      <c r="R5793" s="1"/>
      <c r="S5793" s="45"/>
      <c r="T5793" s="31"/>
    </row>
    <row r="5794" spans="1:20" hidden="1" x14ac:dyDescent="0.25">
      <c r="A5794" s="57">
        <v>32228398</v>
      </c>
      <c r="B5794" s="58">
        <v>45205</v>
      </c>
      <c r="C5794" s="2" t="s">
        <v>1182</v>
      </c>
      <c r="D5794" s="59" t="s">
        <v>299</v>
      </c>
      <c r="E5794" s="34" t="s">
        <v>28</v>
      </c>
      <c r="F5794" s="34">
        <v>133923</v>
      </c>
      <c r="G5794" s="1" t="s">
        <v>425</v>
      </c>
      <c r="H5794" s="46">
        <v>9089</v>
      </c>
      <c r="I5794" s="46">
        <v>460.44</v>
      </c>
      <c r="J5794" s="56">
        <v>270</v>
      </c>
      <c r="K5794" s="34"/>
      <c r="L5794" s="34" t="s">
        <v>1124</v>
      </c>
      <c r="M5794" s="5">
        <v>45204</v>
      </c>
      <c r="N5794" s="2" t="s">
        <v>1407</v>
      </c>
      <c r="O5794" s="5">
        <v>45223</v>
      </c>
      <c r="P5794" s="2"/>
      <c r="Q5794" s="2"/>
      <c r="R5794" s="1"/>
      <c r="S5794" s="45"/>
      <c r="T5794" s="31"/>
    </row>
    <row r="5795" spans="1:20" hidden="1" x14ac:dyDescent="0.25">
      <c r="A5795" s="57">
        <v>32559398</v>
      </c>
      <c r="B5795" s="58">
        <v>45205</v>
      </c>
      <c r="C5795" s="2" t="s">
        <v>1182</v>
      </c>
      <c r="D5795" s="59" t="s">
        <v>1470</v>
      </c>
      <c r="E5795" s="34" t="s">
        <v>33</v>
      </c>
      <c r="F5795" s="34">
        <v>133924</v>
      </c>
      <c r="G5795" s="1" t="s">
        <v>425</v>
      </c>
      <c r="H5795" s="46">
        <v>31000</v>
      </c>
      <c r="I5795" s="46">
        <v>1462.33</v>
      </c>
      <c r="J5795" s="56">
        <v>1119</v>
      </c>
      <c r="K5795" s="34"/>
      <c r="L5795" s="34" t="s">
        <v>510</v>
      </c>
      <c r="M5795" s="5">
        <v>45204</v>
      </c>
      <c r="N5795" s="2" t="s">
        <v>1407</v>
      </c>
      <c r="O5795" s="2">
        <v>45222</v>
      </c>
      <c r="P5795" s="2"/>
      <c r="Q5795" s="2"/>
      <c r="R5795" s="1"/>
      <c r="S5795" s="45"/>
      <c r="T5795" s="31"/>
    </row>
    <row r="5796" spans="1:20" hidden="1" x14ac:dyDescent="0.25">
      <c r="A5796" s="57">
        <v>32246198</v>
      </c>
      <c r="B5796" s="58">
        <v>45205</v>
      </c>
      <c r="C5796" s="2" t="s">
        <v>1182</v>
      </c>
      <c r="D5796" s="59" t="s">
        <v>27</v>
      </c>
      <c r="E5796" s="34" t="s">
        <v>28</v>
      </c>
      <c r="F5796" s="34">
        <v>133928</v>
      </c>
      <c r="G5796" s="1" t="s">
        <v>425</v>
      </c>
      <c r="H5796" s="46">
        <v>26000</v>
      </c>
      <c r="I5796" s="46">
        <v>1187.5</v>
      </c>
      <c r="J5796" s="56">
        <v>1098</v>
      </c>
      <c r="K5796" s="34"/>
      <c r="L5796" s="34" t="s">
        <v>76</v>
      </c>
      <c r="M5796" s="5">
        <v>45204</v>
      </c>
      <c r="N5796" s="2" t="s">
        <v>1407</v>
      </c>
      <c r="O5796" s="5">
        <v>45219</v>
      </c>
      <c r="P5796" s="2"/>
      <c r="Q5796" s="2"/>
      <c r="R5796" s="1"/>
      <c r="S5796" s="45"/>
      <c r="T5796" s="31"/>
    </row>
    <row r="5797" spans="1:20" hidden="1" x14ac:dyDescent="0.25">
      <c r="A5797" s="57">
        <v>31992398</v>
      </c>
      <c r="B5797" s="58">
        <v>45205</v>
      </c>
      <c r="C5797" s="2" t="s">
        <v>1182</v>
      </c>
      <c r="D5797" s="59" t="s">
        <v>1070</v>
      </c>
      <c r="E5797" s="34" t="s">
        <v>28</v>
      </c>
      <c r="F5797" s="34">
        <v>133932</v>
      </c>
      <c r="G5797" s="1" t="s">
        <v>425</v>
      </c>
      <c r="H5797" s="46">
        <v>11789.99</v>
      </c>
      <c r="I5797" s="86">
        <v>762.63</v>
      </c>
      <c r="J5797" s="56">
        <v>383</v>
      </c>
      <c r="K5797" s="34"/>
      <c r="L5797" s="34" t="s">
        <v>959</v>
      </c>
      <c r="M5797" s="5">
        <v>45204</v>
      </c>
      <c r="N5797" s="2" t="s">
        <v>1407</v>
      </c>
      <c r="O5797" s="5">
        <v>45225</v>
      </c>
      <c r="P5797" s="2"/>
      <c r="Q5797" s="2"/>
      <c r="R5797" s="1"/>
      <c r="S5797" s="45"/>
      <c r="T5797" s="31"/>
    </row>
    <row r="5798" spans="1:20" hidden="1" x14ac:dyDescent="0.25">
      <c r="A5798" s="57">
        <v>32535598</v>
      </c>
      <c r="B5798" s="58">
        <v>45205</v>
      </c>
      <c r="C5798" s="2" t="s">
        <v>1182</v>
      </c>
      <c r="D5798" s="59" t="s">
        <v>48</v>
      </c>
      <c r="E5798" s="34" t="s">
        <v>33</v>
      </c>
      <c r="F5798" s="34">
        <v>133933</v>
      </c>
      <c r="G5798" s="1" t="s">
        <v>425</v>
      </c>
      <c r="H5798" s="46">
        <v>36120.57</v>
      </c>
      <c r="I5798" s="46">
        <v>1800.8</v>
      </c>
      <c r="J5798" s="56">
        <v>1378</v>
      </c>
      <c r="K5798" s="34"/>
      <c r="L5798" s="34" t="s">
        <v>510</v>
      </c>
      <c r="M5798" s="5">
        <v>45204</v>
      </c>
      <c r="N5798" s="2" t="s">
        <v>1407</v>
      </c>
      <c r="O5798" s="2">
        <v>45223</v>
      </c>
      <c r="P5798" s="2"/>
      <c r="Q5798" s="2"/>
      <c r="R5798" s="1"/>
      <c r="S5798" s="45"/>
      <c r="T5798" s="31"/>
    </row>
    <row r="5799" spans="1:20" hidden="1" x14ac:dyDescent="0.25">
      <c r="A5799" s="57">
        <v>32678998</v>
      </c>
      <c r="B5799" s="58">
        <v>45205</v>
      </c>
      <c r="C5799" s="2" t="s">
        <v>1182</v>
      </c>
      <c r="D5799" s="59" t="s">
        <v>218</v>
      </c>
      <c r="E5799" s="34" t="s">
        <v>28</v>
      </c>
      <c r="F5799" s="34">
        <v>133934</v>
      </c>
      <c r="G5799" s="1" t="s">
        <v>425</v>
      </c>
      <c r="H5799" s="46">
        <v>24000</v>
      </c>
      <c r="I5799" s="46">
        <v>1397.2</v>
      </c>
      <c r="J5799" s="56">
        <v>796</v>
      </c>
      <c r="K5799" s="34"/>
      <c r="L5799" s="34" t="s">
        <v>800</v>
      </c>
      <c r="M5799" s="5">
        <v>45204</v>
      </c>
      <c r="N5799" s="2" t="s">
        <v>1407</v>
      </c>
      <c r="O5799" s="5">
        <v>45215</v>
      </c>
      <c r="P5799" s="2"/>
      <c r="Q5799" s="2"/>
      <c r="R5799" s="1"/>
      <c r="S5799" s="45"/>
      <c r="T5799" s="31"/>
    </row>
    <row r="5800" spans="1:20" hidden="1" x14ac:dyDescent="0.25">
      <c r="A5800" s="57">
        <v>32700698</v>
      </c>
      <c r="B5800" s="58">
        <v>45204</v>
      </c>
      <c r="C5800" s="2" t="s">
        <v>1182</v>
      </c>
      <c r="D5800" s="59" t="s">
        <v>47</v>
      </c>
      <c r="E5800" s="34" t="s">
        <v>30</v>
      </c>
      <c r="F5800" s="34">
        <v>133935</v>
      </c>
      <c r="G5800" s="1" t="s">
        <v>425</v>
      </c>
      <c r="H5800" s="46">
        <v>7345</v>
      </c>
      <c r="I5800" s="86">
        <v>464.07</v>
      </c>
      <c r="J5800" s="56">
        <v>260</v>
      </c>
      <c r="K5800" s="34"/>
      <c r="L5800" s="34" t="s">
        <v>959</v>
      </c>
      <c r="M5800" s="5">
        <v>45204</v>
      </c>
      <c r="N5800" s="2" t="s">
        <v>1407</v>
      </c>
      <c r="O5800" s="5">
        <v>45224</v>
      </c>
      <c r="P5800" s="2"/>
      <c r="Q5800" s="2"/>
      <c r="R5800" s="1"/>
      <c r="S5800" s="45"/>
      <c r="T5800" s="31"/>
    </row>
    <row r="5801" spans="1:20" hidden="1" x14ac:dyDescent="0.25">
      <c r="A5801" s="57">
        <v>32706998</v>
      </c>
      <c r="B5801" s="58">
        <v>45205</v>
      </c>
      <c r="C5801" s="2" t="s">
        <v>1182</v>
      </c>
      <c r="D5801" s="59" t="s">
        <v>1335</v>
      </c>
      <c r="E5801" s="34" t="s">
        <v>30</v>
      </c>
      <c r="F5801" s="34">
        <v>133936</v>
      </c>
      <c r="G5801" s="1" t="s">
        <v>425</v>
      </c>
      <c r="H5801" s="46">
        <v>14757.01</v>
      </c>
      <c r="I5801" s="46">
        <v>1018.2</v>
      </c>
      <c r="J5801" s="56">
        <v>507</v>
      </c>
      <c r="K5801" s="34"/>
      <c r="L5801" s="34" t="s">
        <v>860</v>
      </c>
      <c r="M5801" s="5">
        <v>45204</v>
      </c>
      <c r="N5801" s="2" t="s">
        <v>1407</v>
      </c>
      <c r="O5801" s="5"/>
      <c r="P5801" s="2"/>
      <c r="Q5801" s="2"/>
      <c r="R5801" s="1"/>
      <c r="S5801" s="45"/>
      <c r="T5801" s="31"/>
    </row>
    <row r="5802" spans="1:20" hidden="1" x14ac:dyDescent="0.25">
      <c r="A5802" s="57">
        <v>32625498</v>
      </c>
      <c r="B5802" s="58">
        <v>45205</v>
      </c>
      <c r="C5802" s="2" t="s">
        <v>1182</v>
      </c>
      <c r="D5802" s="59" t="s">
        <v>299</v>
      </c>
      <c r="E5802" s="34" t="s">
        <v>28</v>
      </c>
      <c r="F5802" s="34">
        <v>133938</v>
      </c>
      <c r="G5802" s="1" t="s">
        <v>425</v>
      </c>
      <c r="H5802" s="46">
        <v>4567.83</v>
      </c>
      <c r="I5802" s="86">
        <v>236.67</v>
      </c>
      <c r="J5802" s="56">
        <v>133</v>
      </c>
      <c r="K5802" s="34"/>
      <c r="L5802" s="34" t="s">
        <v>959</v>
      </c>
      <c r="M5802" s="5">
        <v>45204</v>
      </c>
      <c r="N5802" s="2" t="s">
        <v>1407</v>
      </c>
      <c r="O5802" s="5">
        <v>45222</v>
      </c>
      <c r="P5802" s="2"/>
      <c r="Q5802" s="2"/>
      <c r="R5802" s="1"/>
      <c r="S5802" s="45"/>
      <c r="T5802" s="31"/>
    </row>
    <row r="5803" spans="1:20" hidden="1" x14ac:dyDescent="0.25">
      <c r="A5803" s="57">
        <v>32699698</v>
      </c>
      <c r="B5803" s="58">
        <v>45208</v>
      </c>
      <c r="C5803" s="2" t="s">
        <v>1182</v>
      </c>
      <c r="D5803" s="59" t="s">
        <v>27</v>
      </c>
      <c r="E5803" s="34" t="s">
        <v>28</v>
      </c>
      <c r="F5803" s="34">
        <v>133939</v>
      </c>
      <c r="G5803" s="1" t="s">
        <v>425</v>
      </c>
      <c r="H5803" s="46">
        <v>9600</v>
      </c>
      <c r="I5803" s="86">
        <v>614.99</v>
      </c>
      <c r="J5803" s="56">
        <v>361</v>
      </c>
      <c r="K5803" s="34"/>
      <c r="L5803" s="34" t="s">
        <v>959</v>
      </c>
      <c r="M5803" s="5">
        <v>45204</v>
      </c>
      <c r="N5803" s="2" t="s">
        <v>1407</v>
      </c>
      <c r="O5803" s="5">
        <v>45223</v>
      </c>
      <c r="P5803" s="2"/>
      <c r="Q5803" s="2"/>
      <c r="R5803" s="1"/>
      <c r="S5803" s="45"/>
      <c r="T5803" s="31"/>
    </row>
    <row r="5804" spans="1:20" hidden="1" x14ac:dyDescent="0.25">
      <c r="A5804" s="57">
        <v>32473798</v>
      </c>
      <c r="B5804" s="58">
        <v>45205</v>
      </c>
      <c r="C5804" s="2" t="s">
        <v>1182</v>
      </c>
      <c r="D5804" s="59" t="s">
        <v>752</v>
      </c>
      <c r="E5804" s="34" t="s">
        <v>5</v>
      </c>
      <c r="F5804" s="34">
        <v>133940</v>
      </c>
      <c r="G5804" s="1" t="s">
        <v>422</v>
      </c>
      <c r="H5804" s="46">
        <v>9409</v>
      </c>
      <c r="I5804" s="46">
        <v>317.13</v>
      </c>
      <c r="J5804" s="56">
        <v>342</v>
      </c>
      <c r="K5804" s="34"/>
      <c r="L5804" s="34" t="s">
        <v>659</v>
      </c>
      <c r="M5804" s="5">
        <v>45204</v>
      </c>
      <c r="N5804" s="2" t="s">
        <v>1407</v>
      </c>
      <c r="O5804" s="5">
        <v>45212</v>
      </c>
      <c r="P5804" s="2"/>
      <c r="Q5804" s="2"/>
      <c r="R5804" s="1"/>
      <c r="S5804" s="45"/>
      <c r="T5804" s="31"/>
    </row>
    <row r="5805" spans="1:20" hidden="1" x14ac:dyDescent="0.25">
      <c r="A5805" s="57">
        <v>32811098</v>
      </c>
      <c r="B5805" s="58">
        <v>45205</v>
      </c>
      <c r="C5805" s="2" t="s">
        <v>1182</v>
      </c>
      <c r="D5805" s="59" t="s">
        <v>218</v>
      </c>
      <c r="E5805" s="34" t="s">
        <v>28</v>
      </c>
      <c r="F5805" s="34">
        <v>133941</v>
      </c>
      <c r="G5805" s="1" t="s">
        <v>425</v>
      </c>
      <c r="H5805" s="46">
        <v>7309</v>
      </c>
      <c r="I5805" s="46">
        <v>425.51</v>
      </c>
      <c r="J5805" s="56">
        <v>252</v>
      </c>
      <c r="K5805" s="34"/>
      <c r="L5805" s="34" t="s">
        <v>800</v>
      </c>
      <c r="M5805" s="5">
        <v>45204</v>
      </c>
      <c r="N5805" s="2" t="s">
        <v>1407</v>
      </c>
      <c r="O5805" s="5">
        <v>45215</v>
      </c>
      <c r="P5805" s="2"/>
      <c r="Q5805" s="2"/>
      <c r="R5805" s="1"/>
      <c r="S5805" s="45"/>
      <c r="T5805" s="31"/>
    </row>
    <row r="5806" spans="1:20" hidden="1" x14ac:dyDescent="0.25">
      <c r="A5806" s="57">
        <v>32639298</v>
      </c>
      <c r="B5806" s="58">
        <v>45204</v>
      </c>
      <c r="C5806" s="2" t="s">
        <v>1182</v>
      </c>
      <c r="D5806" s="59" t="s">
        <v>807</v>
      </c>
      <c r="E5806" s="34" t="s">
        <v>143</v>
      </c>
      <c r="F5806" s="34">
        <v>133942</v>
      </c>
      <c r="G5806" s="1" t="s">
        <v>424</v>
      </c>
      <c r="H5806" s="46">
        <v>9543.3700000000008</v>
      </c>
      <c r="I5806" s="86">
        <v>1012.93</v>
      </c>
      <c r="J5806" s="56">
        <v>327</v>
      </c>
      <c r="K5806" s="34"/>
      <c r="L5806" s="34" t="s">
        <v>959</v>
      </c>
      <c r="M5806" s="5">
        <v>45204</v>
      </c>
      <c r="N5806" s="2" t="s">
        <v>1407</v>
      </c>
      <c r="O5806" s="5">
        <v>45223</v>
      </c>
      <c r="P5806" s="2"/>
      <c r="Q5806" s="2"/>
      <c r="R5806" s="1"/>
      <c r="S5806" s="45"/>
      <c r="T5806" s="31"/>
    </row>
    <row r="5807" spans="1:20" hidden="1" x14ac:dyDescent="0.25">
      <c r="A5807" s="57">
        <v>32663898</v>
      </c>
      <c r="B5807" s="58">
        <v>45204</v>
      </c>
      <c r="C5807" s="2" t="s">
        <v>1182</v>
      </c>
      <c r="D5807" s="59" t="s">
        <v>89</v>
      </c>
      <c r="E5807" s="34" t="s">
        <v>80</v>
      </c>
      <c r="F5807" s="34">
        <v>133943</v>
      </c>
      <c r="G5807" s="1" t="s">
        <v>423</v>
      </c>
      <c r="H5807" s="46">
        <v>17833.07</v>
      </c>
      <c r="I5807" s="46">
        <v>771.09</v>
      </c>
      <c r="J5807" s="56">
        <v>681</v>
      </c>
      <c r="K5807" s="34"/>
      <c r="L5807" s="34" t="s">
        <v>61</v>
      </c>
      <c r="M5807" s="5">
        <v>45204</v>
      </c>
      <c r="N5807" s="2" t="s">
        <v>1407</v>
      </c>
      <c r="O5807" s="5" t="str">
        <f>VLOOKUP(F:F,[1]Notas!$A:$G,5,FALSE)</f>
        <v>24/10/2023</v>
      </c>
      <c r="P5807" s="2"/>
      <c r="Q5807" s="2"/>
      <c r="R5807" s="1"/>
      <c r="S5807" s="45"/>
      <c r="T5807" s="31"/>
    </row>
    <row r="5808" spans="1:20" hidden="1" x14ac:dyDescent="0.25">
      <c r="A5808" s="57">
        <v>32653598</v>
      </c>
      <c r="B5808" s="58">
        <v>45204</v>
      </c>
      <c r="C5808" s="2" t="s">
        <v>1182</v>
      </c>
      <c r="D5808" s="59" t="s">
        <v>47</v>
      </c>
      <c r="E5808" s="34" t="s">
        <v>30</v>
      </c>
      <c r="F5808" s="34">
        <v>133944</v>
      </c>
      <c r="G5808" s="1" t="s">
        <v>425</v>
      </c>
      <c r="H5808" s="46">
        <v>10870</v>
      </c>
      <c r="I5808" s="86">
        <v>751.26</v>
      </c>
      <c r="J5808" s="56">
        <v>422</v>
      </c>
      <c r="K5808" s="34"/>
      <c r="L5808" s="34" t="s">
        <v>959</v>
      </c>
      <c r="M5808" s="5">
        <v>45204</v>
      </c>
      <c r="N5808" s="2" t="s">
        <v>1407</v>
      </c>
      <c r="O5808" s="5">
        <v>45224</v>
      </c>
      <c r="P5808" s="2"/>
      <c r="Q5808" s="2"/>
      <c r="R5808" s="1"/>
      <c r="S5808" s="45"/>
      <c r="T5808" s="31"/>
    </row>
    <row r="5809" spans="1:20" hidden="1" x14ac:dyDescent="0.25">
      <c r="A5809" s="57">
        <v>32621098</v>
      </c>
      <c r="B5809" s="58">
        <v>45205</v>
      </c>
      <c r="C5809" s="2" t="s">
        <v>1182</v>
      </c>
      <c r="D5809" s="59" t="s">
        <v>34</v>
      </c>
      <c r="E5809" s="34" t="s">
        <v>28</v>
      </c>
      <c r="F5809" s="34">
        <v>133945</v>
      </c>
      <c r="G5809" s="1" t="s">
        <v>425</v>
      </c>
      <c r="H5809" s="46">
        <v>6133.11</v>
      </c>
      <c r="I5809" s="46">
        <v>361.98</v>
      </c>
      <c r="J5809" s="56">
        <v>198</v>
      </c>
      <c r="K5809" s="34"/>
      <c r="L5809" s="34" t="s">
        <v>1124</v>
      </c>
      <c r="M5809" s="5">
        <v>45204</v>
      </c>
      <c r="N5809" s="2" t="s">
        <v>1407</v>
      </c>
      <c r="O5809" s="5">
        <v>45226</v>
      </c>
      <c r="P5809" s="2"/>
      <c r="Q5809" s="2"/>
      <c r="R5809" s="1"/>
      <c r="S5809" s="45"/>
      <c r="T5809" s="31"/>
    </row>
    <row r="5810" spans="1:20" hidden="1" x14ac:dyDescent="0.25">
      <c r="A5810" s="57">
        <v>32735098</v>
      </c>
      <c r="B5810" s="58">
        <v>45204</v>
      </c>
      <c r="C5810" s="2" t="s">
        <v>1182</v>
      </c>
      <c r="D5810" s="59" t="s">
        <v>352</v>
      </c>
      <c r="E5810" s="34" t="s">
        <v>6</v>
      </c>
      <c r="F5810" s="34">
        <v>133946</v>
      </c>
      <c r="G5810" s="1" t="s">
        <v>422</v>
      </c>
      <c r="H5810" s="46">
        <v>5939</v>
      </c>
      <c r="I5810" s="46">
        <v>350</v>
      </c>
      <c r="J5810" s="56">
        <v>200</v>
      </c>
      <c r="K5810" s="34"/>
      <c r="L5810" s="34" t="s">
        <v>655</v>
      </c>
      <c r="M5810" s="5">
        <v>45204</v>
      </c>
      <c r="N5810" s="2" t="s">
        <v>1407</v>
      </c>
      <c r="O5810" s="5">
        <v>45217</v>
      </c>
      <c r="P5810" s="2"/>
      <c r="Q5810" s="2"/>
      <c r="R5810" s="1"/>
      <c r="S5810" s="45"/>
      <c r="T5810" s="31"/>
    </row>
    <row r="5811" spans="1:20" hidden="1" x14ac:dyDescent="0.25">
      <c r="A5811" s="57">
        <v>32751798</v>
      </c>
      <c r="B5811" s="58">
        <v>45205</v>
      </c>
      <c r="C5811" s="2" t="s">
        <v>1182</v>
      </c>
      <c r="D5811" s="59" t="s">
        <v>840</v>
      </c>
      <c r="E5811" s="34" t="s">
        <v>33</v>
      </c>
      <c r="F5811" s="34">
        <v>133947</v>
      </c>
      <c r="G5811" s="1" t="s">
        <v>425</v>
      </c>
      <c r="H5811" s="46">
        <v>13529</v>
      </c>
      <c r="I5811" s="46">
        <v>607.66999999999996</v>
      </c>
      <c r="J5811" s="56">
        <v>465</v>
      </c>
      <c r="K5811" s="34"/>
      <c r="L5811" s="34" t="s">
        <v>510</v>
      </c>
      <c r="M5811" s="5">
        <v>45204</v>
      </c>
      <c r="N5811" s="2" t="s">
        <v>1407</v>
      </c>
      <c r="O5811" s="2">
        <v>45222</v>
      </c>
      <c r="P5811" s="2"/>
      <c r="Q5811" s="2"/>
      <c r="R5811" s="1"/>
      <c r="S5811" s="45"/>
      <c r="T5811" s="31"/>
    </row>
    <row r="5812" spans="1:20" hidden="1" x14ac:dyDescent="0.25">
      <c r="A5812" s="57">
        <v>32684198</v>
      </c>
      <c r="B5812" s="58">
        <v>45208</v>
      </c>
      <c r="C5812" s="2" t="s">
        <v>1182</v>
      </c>
      <c r="D5812" s="59" t="s">
        <v>299</v>
      </c>
      <c r="E5812" s="34" t="s">
        <v>28</v>
      </c>
      <c r="F5812" s="34">
        <v>133948</v>
      </c>
      <c r="G5812" s="1" t="s">
        <v>425</v>
      </c>
      <c r="H5812" s="46">
        <v>10889</v>
      </c>
      <c r="I5812" s="86">
        <v>660.67</v>
      </c>
      <c r="J5812" s="56">
        <v>389</v>
      </c>
      <c r="K5812" s="34"/>
      <c r="L5812" s="34" t="s">
        <v>959</v>
      </c>
      <c r="M5812" s="5">
        <v>45204</v>
      </c>
      <c r="N5812" s="2" t="s">
        <v>1407</v>
      </c>
      <c r="O5812" s="5">
        <v>45223</v>
      </c>
      <c r="P5812" s="2"/>
      <c r="Q5812" s="2"/>
      <c r="R5812" s="1"/>
      <c r="S5812" s="45"/>
      <c r="T5812" s="31"/>
    </row>
    <row r="5813" spans="1:20" hidden="1" x14ac:dyDescent="0.25">
      <c r="A5813" s="57">
        <v>32344598</v>
      </c>
      <c r="B5813" s="58">
        <v>45208</v>
      </c>
      <c r="C5813" s="2" t="s">
        <v>1182</v>
      </c>
      <c r="D5813" s="59" t="s">
        <v>356</v>
      </c>
      <c r="E5813" s="34" t="s">
        <v>28</v>
      </c>
      <c r="F5813" s="34">
        <v>133949</v>
      </c>
      <c r="G5813" s="1" t="s">
        <v>425</v>
      </c>
      <c r="H5813" s="46">
        <v>12483</v>
      </c>
      <c r="I5813" s="86">
        <v>772.97</v>
      </c>
      <c r="J5813" s="56">
        <v>453</v>
      </c>
      <c r="K5813" s="34"/>
      <c r="L5813" s="34" t="s">
        <v>959</v>
      </c>
      <c r="M5813" s="5">
        <v>45204</v>
      </c>
      <c r="N5813" s="2" t="s">
        <v>1407</v>
      </c>
      <c r="O5813" s="5">
        <v>45223</v>
      </c>
      <c r="P5813" s="2"/>
      <c r="Q5813" s="2"/>
      <c r="R5813" s="1"/>
      <c r="S5813" s="45"/>
      <c r="T5813" s="31"/>
    </row>
    <row r="5814" spans="1:20" hidden="1" x14ac:dyDescent="0.25">
      <c r="A5814" s="57">
        <v>32731098</v>
      </c>
      <c r="B5814" s="58">
        <v>45205</v>
      </c>
      <c r="C5814" s="2" t="s">
        <v>1182</v>
      </c>
      <c r="D5814" s="59" t="s">
        <v>181</v>
      </c>
      <c r="E5814" s="34" t="s">
        <v>5</v>
      </c>
      <c r="F5814" s="34">
        <v>133950</v>
      </c>
      <c r="G5814" s="1" t="s">
        <v>422</v>
      </c>
      <c r="H5814" s="46">
        <v>7400</v>
      </c>
      <c r="I5814" s="46">
        <v>246.72</v>
      </c>
      <c r="J5814" s="56">
        <v>260</v>
      </c>
      <c r="K5814" s="34"/>
      <c r="L5814" s="34" t="s">
        <v>659</v>
      </c>
      <c r="M5814" s="5">
        <v>45204</v>
      </c>
      <c r="N5814" s="2" t="s">
        <v>1407</v>
      </c>
      <c r="O5814" s="5">
        <v>45215</v>
      </c>
      <c r="P5814" s="2"/>
      <c r="Q5814" s="2"/>
      <c r="R5814" s="1"/>
      <c r="S5814" s="45"/>
      <c r="T5814" s="31"/>
    </row>
    <row r="5815" spans="1:20" hidden="1" x14ac:dyDescent="0.25">
      <c r="A5815" s="57">
        <v>30106798</v>
      </c>
      <c r="B5815" s="58">
        <v>45205</v>
      </c>
      <c r="C5815" s="2" t="s">
        <v>1182</v>
      </c>
      <c r="D5815" s="59" t="s">
        <v>1461</v>
      </c>
      <c r="E5815" s="34" t="s">
        <v>28</v>
      </c>
      <c r="F5815" s="34">
        <v>133952</v>
      </c>
      <c r="G5815" s="1" t="s">
        <v>425</v>
      </c>
      <c r="H5815" s="46">
        <v>5629</v>
      </c>
      <c r="I5815" s="46">
        <v>361.11</v>
      </c>
      <c r="J5815" s="56">
        <v>198</v>
      </c>
      <c r="K5815" s="34"/>
      <c r="L5815" s="34" t="s">
        <v>1124</v>
      </c>
      <c r="M5815" s="5">
        <v>45204</v>
      </c>
      <c r="N5815" s="2" t="s">
        <v>1407</v>
      </c>
      <c r="O5815" s="5">
        <v>45225</v>
      </c>
      <c r="P5815" s="2"/>
      <c r="Q5815" s="2"/>
      <c r="R5815" s="1"/>
      <c r="S5815" s="45"/>
      <c r="T5815" s="31"/>
    </row>
    <row r="5816" spans="1:20" hidden="1" x14ac:dyDescent="0.25">
      <c r="A5816" s="57">
        <v>32736198</v>
      </c>
      <c r="B5816" s="58">
        <v>45208</v>
      </c>
      <c r="C5816" s="2" t="s">
        <v>1182</v>
      </c>
      <c r="D5816" s="59" t="s">
        <v>299</v>
      </c>
      <c r="E5816" s="34" t="s">
        <v>28</v>
      </c>
      <c r="F5816" s="34">
        <v>133953</v>
      </c>
      <c r="G5816" s="1" t="s">
        <v>425</v>
      </c>
      <c r="H5816" s="46">
        <v>10260</v>
      </c>
      <c r="I5816" s="86">
        <v>655.58</v>
      </c>
      <c r="J5816" s="56">
        <v>387</v>
      </c>
      <c r="K5816" s="34"/>
      <c r="L5816" s="34" t="s">
        <v>959</v>
      </c>
      <c r="M5816" s="5">
        <v>45204</v>
      </c>
      <c r="N5816" s="2" t="s">
        <v>1407</v>
      </c>
      <c r="O5816" s="5">
        <v>45223</v>
      </c>
      <c r="P5816" s="2"/>
      <c r="Q5816" s="2"/>
      <c r="R5816" s="1"/>
      <c r="S5816" s="45"/>
      <c r="T5816" s="31"/>
    </row>
    <row r="5817" spans="1:20" hidden="1" x14ac:dyDescent="0.25">
      <c r="A5817" s="57">
        <v>32411498</v>
      </c>
      <c r="B5817" s="58">
        <v>45208</v>
      </c>
      <c r="C5817" s="2" t="s">
        <v>1182</v>
      </c>
      <c r="D5817" s="59" t="s">
        <v>299</v>
      </c>
      <c r="E5817" s="34" t="s">
        <v>28</v>
      </c>
      <c r="F5817" s="34">
        <v>133954</v>
      </c>
      <c r="G5817" s="1" t="s">
        <v>425</v>
      </c>
      <c r="H5817" s="46">
        <v>7177.52</v>
      </c>
      <c r="I5817" s="86">
        <v>448.26</v>
      </c>
      <c r="J5817" s="56">
        <v>262</v>
      </c>
      <c r="K5817" s="34"/>
      <c r="L5817" s="34" t="s">
        <v>959</v>
      </c>
      <c r="M5817" s="5">
        <v>45204</v>
      </c>
      <c r="N5817" s="2" t="s">
        <v>1407</v>
      </c>
      <c r="O5817" s="5">
        <v>45223</v>
      </c>
      <c r="P5817" s="2"/>
      <c r="Q5817" s="2"/>
      <c r="R5817" s="1"/>
      <c r="S5817" s="45"/>
      <c r="T5817" s="31"/>
    </row>
    <row r="5818" spans="1:20" hidden="1" x14ac:dyDescent="0.25">
      <c r="A5818" s="57">
        <v>32728198</v>
      </c>
      <c r="B5818" s="58">
        <v>45209</v>
      </c>
      <c r="C5818" s="2" t="s">
        <v>1182</v>
      </c>
      <c r="D5818" s="59" t="s">
        <v>36</v>
      </c>
      <c r="E5818" s="34" t="s">
        <v>30</v>
      </c>
      <c r="F5818" s="34">
        <v>133955</v>
      </c>
      <c r="G5818" s="1"/>
      <c r="H5818" s="46">
        <v>10359</v>
      </c>
      <c r="I5818" s="86">
        <v>682.97</v>
      </c>
      <c r="J5818" s="56">
        <v>387</v>
      </c>
      <c r="K5818" s="34"/>
      <c r="L5818" s="34" t="s">
        <v>959</v>
      </c>
      <c r="M5818" s="5">
        <v>45204</v>
      </c>
      <c r="N5818" s="2" t="s">
        <v>1407</v>
      </c>
      <c r="O5818" s="5">
        <v>45226</v>
      </c>
      <c r="P5818" s="2"/>
      <c r="Q5818" s="2"/>
      <c r="R5818" s="1"/>
      <c r="S5818" s="45"/>
      <c r="T5818" s="31"/>
    </row>
    <row r="5819" spans="1:20" hidden="1" x14ac:dyDescent="0.25">
      <c r="A5819" s="57">
        <v>31431398</v>
      </c>
      <c r="B5819" s="58">
        <v>45205</v>
      </c>
      <c r="C5819" s="2" t="s">
        <v>1182</v>
      </c>
      <c r="D5819" s="59" t="s">
        <v>123</v>
      </c>
      <c r="E5819" s="34" t="s">
        <v>30</v>
      </c>
      <c r="F5819" s="34">
        <v>133956</v>
      </c>
      <c r="G5819" s="1" t="s">
        <v>425</v>
      </c>
      <c r="H5819" s="46">
        <v>10889</v>
      </c>
      <c r="I5819" s="46">
        <v>751.3</v>
      </c>
      <c r="J5819" s="56">
        <v>389</v>
      </c>
      <c r="K5819" s="34"/>
      <c r="L5819" s="34" t="s">
        <v>860</v>
      </c>
      <c r="M5819" s="5">
        <v>45204</v>
      </c>
      <c r="N5819" s="2" t="s">
        <v>1407</v>
      </c>
      <c r="O5819" s="5"/>
      <c r="P5819" s="2"/>
      <c r="Q5819" s="2"/>
      <c r="R5819" s="1"/>
      <c r="S5819" s="45"/>
      <c r="T5819" s="31"/>
    </row>
    <row r="5820" spans="1:20" hidden="1" x14ac:dyDescent="0.25">
      <c r="A5820" s="57">
        <v>32564298</v>
      </c>
      <c r="B5820" s="58">
        <v>45208</v>
      </c>
      <c r="C5820" s="2" t="s">
        <v>1182</v>
      </c>
      <c r="D5820" s="59" t="s">
        <v>1475</v>
      </c>
      <c r="E5820" s="34" t="s">
        <v>28</v>
      </c>
      <c r="F5820" s="34">
        <v>133957</v>
      </c>
      <c r="G5820" s="1" t="s">
        <v>425</v>
      </c>
      <c r="H5820" s="46">
        <v>7380</v>
      </c>
      <c r="I5820" s="86">
        <v>519.14</v>
      </c>
      <c r="J5820" s="56">
        <v>260</v>
      </c>
      <c r="K5820" s="34"/>
      <c r="L5820" s="34" t="s">
        <v>959</v>
      </c>
      <c r="M5820" s="5">
        <v>45204</v>
      </c>
      <c r="N5820" s="2" t="s">
        <v>1407</v>
      </c>
      <c r="O5820" s="5">
        <v>45223</v>
      </c>
      <c r="P5820" s="2"/>
      <c r="Q5820" s="2"/>
      <c r="R5820" s="1"/>
      <c r="S5820" s="45"/>
      <c r="T5820" s="31"/>
    </row>
    <row r="5821" spans="1:20" hidden="1" x14ac:dyDescent="0.25">
      <c r="A5821" s="57">
        <v>32644698</v>
      </c>
      <c r="B5821" s="58">
        <v>45205</v>
      </c>
      <c r="C5821" s="2" t="s">
        <v>1182</v>
      </c>
      <c r="D5821" s="59" t="s">
        <v>954</v>
      </c>
      <c r="E5821" s="34" t="s">
        <v>5</v>
      </c>
      <c r="F5821" s="34">
        <v>133958</v>
      </c>
      <c r="G5821" s="1" t="s">
        <v>422</v>
      </c>
      <c r="H5821" s="46">
        <v>13069</v>
      </c>
      <c r="I5821" s="46">
        <v>451.28</v>
      </c>
      <c r="J5821" s="56">
        <v>511</v>
      </c>
      <c r="K5821" s="34"/>
      <c r="L5821" s="34" t="s">
        <v>659</v>
      </c>
      <c r="M5821" s="5">
        <v>45204</v>
      </c>
      <c r="N5821" s="2" t="s">
        <v>1407</v>
      </c>
      <c r="O5821" s="5">
        <v>45215</v>
      </c>
      <c r="P5821" s="2"/>
      <c r="Q5821" s="2"/>
      <c r="R5821" s="1"/>
      <c r="S5821" s="45"/>
      <c r="T5821" s="31"/>
    </row>
    <row r="5822" spans="1:20" hidden="1" x14ac:dyDescent="0.25">
      <c r="A5822" s="57">
        <v>31958698</v>
      </c>
      <c r="B5822" s="58">
        <v>45208</v>
      </c>
      <c r="C5822" s="2" t="s">
        <v>1182</v>
      </c>
      <c r="D5822" s="59" t="s">
        <v>34</v>
      </c>
      <c r="E5822" s="34" t="s">
        <v>28</v>
      </c>
      <c r="F5822" s="34">
        <v>133959</v>
      </c>
      <c r="G5822" s="1" t="s">
        <v>425</v>
      </c>
      <c r="H5822" s="46">
        <v>9530</v>
      </c>
      <c r="I5822" s="86">
        <v>421.23</v>
      </c>
      <c r="J5822" s="56">
        <v>326</v>
      </c>
      <c r="K5822" s="34"/>
      <c r="L5822" s="34" t="s">
        <v>959</v>
      </c>
      <c r="M5822" s="5">
        <v>45204</v>
      </c>
      <c r="N5822" s="2" t="s">
        <v>1407</v>
      </c>
      <c r="O5822" s="5">
        <v>45223</v>
      </c>
      <c r="P5822" s="2"/>
      <c r="Q5822" s="2"/>
      <c r="R5822" s="1"/>
      <c r="S5822" s="45"/>
      <c r="T5822" s="31"/>
    </row>
    <row r="5823" spans="1:20" hidden="1" x14ac:dyDescent="0.25">
      <c r="A5823" s="57">
        <v>32659598</v>
      </c>
      <c r="B5823" s="58">
        <v>45208</v>
      </c>
      <c r="C5823" s="2" t="s">
        <v>1182</v>
      </c>
      <c r="D5823" s="59" t="s">
        <v>458</v>
      </c>
      <c r="E5823" s="34" t="s">
        <v>28</v>
      </c>
      <c r="F5823" s="34">
        <v>133960</v>
      </c>
      <c r="G5823" s="1" t="s">
        <v>425</v>
      </c>
      <c r="H5823" s="46">
        <v>12100</v>
      </c>
      <c r="I5823" s="86">
        <v>830.64</v>
      </c>
      <c r="J5823" s="56">
        <v>493</v>
      </c>
      <c r="K5823" s="34"/>
      <c r="L5823" s="34" t="s">
        <v>959</v>
      </c>
      <c r="M5823" s="5">
        <v>45204</v>
      </c>
      <c r="N5823" s="2" t="s">
        <v>1407</v>
      </c>
      <c r="O5823" s="5">
        <v>45223</v>
      </c>
      <c r="P5823" s="2"/>
      <c r="Q5823" s="2"/>
      <c r="R5823" s="1"/>
      <c r="S5823" s="45"/>
      <c r="T5823" s="31"/>
    </row>
    <row r="5824" spans="1:20" hidden="1" x14ac:dyDescent="0.25">
      <c r="A5824" s="57">
        <v>32642798</v>
      </c>
      <c r="B5824" s="58">
        <v>45205</v>
      </c>
      <c r="C5824" s="2" t="s">
        <v>1182</v>
      </c>
      <c r="D5824" s="59" t="s">
        <v>124</v>
      </c>
      <c r="E5824" s="34" t="s">
        <v>30</v>
      </c>
      <c r="F5824" s="34">
        <v>133961</v>
      </c>
      <c r="G5824" s="1" t="s">
        <v>425</v>
      </c>
      <c r="H5824" s="46">
        <v>8149</v>
      </c>
      <c r="I5824" s="46">
        <v>562.29999999999995</v>
      </c>
      <c r="J5824" s="56">
        <v>340</v>
      </c>
      <c r="K5824" s="34"/>
      <c r="L5824" s="34" t="s">
        <v>860</v>
      </c>
      <c r="M5824" s="5">
        <v>45204</v>
      </c>
      <c r="N5824" s="2" t="s">
        <v>1407</v>
      </c>
      <c r="O5824" s="5"/>
      <c r="P5824" s="2"/>
      <c r="Q5824" s="2"/>
      <c r="R5824" s="1"/>
      <c r="S5824" s="45"/>
      <c r="T5824" s="31"/>
    </row>
    <row r="5825" spans="1:20" hidden="1" x14ac:dyDescent="0.25">
      <c r="A5825" s="57">
        <v>32666598</v>
      </c>
      <c r="B5825" s="58">
        <v>45208</v>
      </c>
      <c r="C5825" s="2" t="s">
        <v>1182</v>
      </c>
      <c r="D5825" s="59" t="s">
        <v>299</v>
      </c>
      <c r="E5825" s="34" t="s">
        <v>28</v>
      </c>
      <c r="F5825" s="34">
        <v>133962</v>
      </c>
      <c r="G5825" s="1" t="s">
        <v>425</v>
      </c>
      <c r="H5825" s="46">
        <v>13100</v>
      </c>
      <c r="I5825" s="86">
        <v>834.05</v>
      </c>
      <c r="J5825" s="56">
        <v>493</v>
      </c>
      <c r="K5825" s="34"/>
      <c r="L5825" s="34" t="s">
        <v>959</v>
      </c>
      <c r="M5825" s="5">
        <v>45204</v>
      </c>
      <c r="N5825" s="2" t="s">
        <v>1407</v>
      </c>
      <c r="O5825" s="5">
        <v>45223</v>
      </c>
      <c r="P5825" s="2"/>
      <c r="Q5825" s="2"/>
      <c r="R5825" s="1"/>
      <c r="S5825" s="45"/>
      <c r="T5825" s="31"/>
    </row>
    <row r="5826" spans="1:20" hidden="1" x14ac:dyDescent="0.25">
      <c r="A5826" s="57">
        <v>30709898</v>
      </c>
      <c r="B5826" s="58">
        <v>45205</v>
      </c>
      <c r="C5826" s="2" t="s">
        <v>1182</v>
      </c>
      <c r="D5826" s="59" t="s">
        <v>356</v>
      </c>
      <c r="E5826" s="34" t="s">
        <v>28</v>
      </c>
      <c r="F5826" s="34">
        <v>133963</v>
      </c>
      <c r="G5826" s="1" t="s">
        <v>425</v>
      </c>
      <c r="H5826" s="46">
        <v>6659</v>
      </c>
      <c r="I5826" s="46">
        <v>636.01</v>
      </c>
      <c r="J5826" s="56">
        <v>408</v>
      </c>
      <c r="K5826" s="34"/>
      <c r="L5826" s="34" t="s">
        <v>1124</v>
      </c>
      <c r="M5826" s="5">
        <v>45204</v>
      </c>
      <c r="N5826" s="2" t="s">
        <v>1407</v>
      </c>
      <c r="O5826" s="5">
        <v>45224</v>
      </c>
      <c r="P5826" s="2"/>
      <c r="Q5826" s="2"/>
      <c r="R5826" s="1"/>
      <c r="S5826" s="45"/>
      <c r="T5826" s="31"/>
    </row>
    <row r="5827" spans="1:20" hidden="1" x14ac:dyDescent="0.25">
      <c r="A5827" s="57">
        <v>30313098</v>
      </c>
      <c r="B5827" s="58">
        <v>45208</v>
      </c>
      <c r="C5827" s="2" t="s">
        <v>1182</v>
      </c>
      <c r="D5827" s="59" t="s">
        <v>218</v>
      </c>
      <c r="E5827" s="34" t="s">
        <v>28</v>
      </c>
      <c r="F5827" s="34">
        <v>133964</v>
      </c>
      <c r="G5827" s="1" t="s">
        <v>425</v>
      </c>
      <c r="H5827" s="46">
        <v>8739</v>
      </c>
      <c r="I5827" s="86">
        <v>529.49</v>
      </c>
      <c r="J5827" s="56">
        <v>305</v>
      </c>
      <c r="K5827" s="34"/>
      <c r="L5827" s="34" t="s">
        <v>959</v>
      </c>
      <c r="M5827" s="5">
        <v>45204</v>
      </c>
      <c r="N5827" s="2" t="s">
        <v>1407</v>
      </c>
      <c r="O5827" s="5">
        <v>45223</v>
      </c>
      <c r="P5827" s="2"/>
      <c r="Q5827" s="2"/>
      <c r="R5827" s="1"/>
      <c r="S5827" s="45"/>
      <c r="T5827" s="31"/>
    </row>
    <row r="5828" spans="1:20" hidden="1" x14ac:dyDescent="0.25">
      <c r="A5828" s="57">
        <v>30230198</v>
      </c>
      <c r="B5828" s="58">
        <v>45208</v>
      </c>
      <c r="C5828" s="2" t="s">
        <v>1182</v>
      </c>
      <c r="D5828" s="59" t="s">
        <v>299</v>
      </c>
      <c r="E5828" s="34" t="s">
        <v>28</v>
      </c>
      <c r="F5828" s="34">
        <v>133965</v>
      </c>
      <c r="G5828" s="1" t="s">
        <v>425</v>
      </c>
      <c r="H5828" s="46">
        <v>9589</v>
      </c>
      <c r="I5828" s="86">
        <v>466.81</v>
      </c>
      <c r="J5828" s="56">
        <v>269</v>
      </c>
      <c r="K5828" s="34"/>
      <c r="L5828" s="34" t="s">
        <v>959</v>
      </c>
      <c r="M5828" s="5">
        <v>45204</v>
      </c>
      <c r="N5828" s="2" t="s">
        <v>1407</v>
      </c>
      <c r="O5828" s="5">
        <v>45223</v>
      </c>
      <c r="P5828" s="2"/>
      <c r="Q5828" s="2"/>
      <c r="R5828" s="1"/>
      <c r="S5828" s="45"/>
      <c r="T5828" s="31"/>
    </row>
    <row r="5829" spans="1:20" hidden="1" x14ac:dyDescent="0.25">
      <c r="A5829" s="57">
        <v>31174598</v>
      </c>
      <c r="B5829" s="58">
        <v>45205</v>
      </c>
      <c r="C5829" s="2" t="s">
        <v>1182</v>
      </c>
      <c r="D5829" s="59" t="s">
        <v>443</v>
      </c>
      <c r="E5829" s="34" t="s">
        <v>28</v>
      </c>
      <c r="F5829" s="34">
        <v>133966</v>
      </c>
      <c r="G5829" s="1" t="s">
        <v>425</v>
      </c>
      <c r="H5829" s="46">
        <v>8231</v>
      </c>
      <c r="I5829" s="46">
        <v>457.8</v>
      </c>
      <c r="J5829" s="56">
        <v>269</v>
      </c>
      <c r="K5829" s="34"/>
      <c r="L5829" s="34" t="s">
        <v>1124</v>
      </c>
      <c r="M5829" s="5">
        <v>45204</v>
      </c>
      <c r="N5829" s="2" t="s">
        <v>1407</v>
      </c>
      <c r="O5829" s="5">
        <v>45226</v>
      </c>
      <c r="P5829" s="2"/>
      <c r="Q5829" s="2"/>
      <c r="R5829" s="1"/>
      <c r="S5829" s="45"/>
      <c r="T5829" s="31"/>
    </row>
    <row r="5830" spans="1:20" hidden="1" x14ac:dyDescent="0.25">
      <c r="A5830" s="57">
        <v>31612398</v>
      </c>
      <c r="B5830" s="58">
        <v>45205</v>
      </c>
      <c r="C5830" s="2" t="s">
        <v>1182</v>
      </c>
      <c r="D5830" s="59" t="s">
        <v>356</v>
      </c>
      <c r="E5830" s="34" t="s">
        <v>28</v>
      </c>
      <c r="F5830" s="34">
        <v>133967</v>
      </c>
      <c r="G5830" s="1" t="s">
        <v>425</v>
      </c>
      <c r="H5830" s="46">
        <v>10799</v>
      </c>
      <c r="I5830" s="46">
        <v>596.16999999999996</v>
      </c>
      <c r="J5830" s="56">
        <v>375</v>
      </c>
      <c r="K5830" s="34"/>
      <c r="L5830" s="34" t="s">
        <v>1124</v>
      </c>
      <c r="M5830" s="5">
        <v>45204</v>
      </c>
      <c r="N5830" s="2" t="s">
        <v>1407</v>
      </c>
      <c r="O5830" s="5">
        <v>45224</v>
      </c>
      <c r="P5830" s="2"/>
      <c r="Q5830" s="2"/>
      <c r="R5830" s="1"/>
      <c r="S5830" s="45"/>
      <c r="T5830" s="31"/>
    </row>
    <row r="5831" spans="1:20" hidden="1" x14ac:dyDescent="0.25">
      <c r="A5831" s="57">
        <v>31526898</v>
      </c>
      <c r="B5831" s="58">
        <v>45209</v>
      </c>
      <c r="C5831" s="2" t="s">
        <v>1182</v>
      </c>
      <c r="D5831" s="59" t="s">
        <v>643</v>
      </c>
      <c r="E5831" s="34" t="s">
        <v>51</v>
      </c>
      <c r="F5831" s="34">
        <v>133968</v>
      </c>
      <c r="G5831" s="1"/>
      <c r="H5831" s="46">
        <v>27000</v>
      </c>
      <c r="I5831" s="86">
        <v>1002.95</v>
      </c>
      <c r="J5831" s="56">
        <v>923</v>
      </c>
      <c r="K5831" s="34"/>
      <c r="L5831" s="34" t="s">
        <v>800</v>
      </c>
      <c r="M5831" s="5">
        <v>45204</v>
      </c>
      <c r="N5831" s="2" t="s">
        <v>1407</v>
      </c>
      <c r="O5831" s="5">
        <v>45212</v>
      </c>
      <c r="P5831" s="2"/>
      <c r="Q5831" s="2"/>
      <c r="R5831" s="1"/>
      <c r="S5831" s="45"/>
      <c r="T5831" s="31"/>
    </row>
    <row r="5832" spans="1:20" hidden="1" x14ac:dyDescent="0.25">
      <c r="A5832" s="57">
        <v>32649398</v>
      </c>
      <c r="B5832" s="58">
        <v>45205</v>
      </c>
      <c r="C5832" s="2" t="s">
        <v>1182</v>
      </c>
      <c r="D5832" s="59" t="s">
        <v>34</v>
      </c>
      <c r="E5832" s="34" t="s">
        <v>28</v>
      </c>
      <c r="F5832" s="34">
        <v>133969</v>
      </c>
      <c r="G5832" s="1" t="s">
        <v>425</v>
      </c>
      <c r="H5832" s="46">
        <v>7822.8</v>
      </c>
      <c r="I5832" s="46">
        <v>319.73</v>
      </c>
      <c r="J5832" s="56">
        <v>200</v>
      </c>
      <c r="K5832" s="34"/>
      <c r="L5832" s="34" t="s">
        <v>1124</v>
      </c>
      <c r="M5832" s="5">
        <v>45204</v>
      </c>
      <c r="N5832" s="2" t="s">
        <v>1407</v>
      </c>
      <c r="O5832" s="5">
        <v>45222</v>
      </c>
      <c r="P5832" s="2"/>
      <c r="Q5832" s="2"/>
      <c r="R5832" s="1"/>
      <c r="S5832" s="45"/>
      <c r="T5832" s="31"/>
    </row>
    <row r="5833" spans="1:20" hidden="1" x14ac:dyDescent="0.25">
      <c r="A5833" s="57">
        <v>32209198</v>
      </c>
      <c r="B5833" s="58">
        <v>45204</v>
      </c>
      <c r="C5833" s="2" t="s">
        <v>1182</v>
      </c>
      <c r="D5833" s="59" t="s">
        <v>1458</v>
      </c>
      <c r="E5833" s="34" t="s">
        <v>26</v>
      </c>
      <c r="F5833" s="34">
        <v>133970</v>
      </c>
      <c r="G5833" s="1" t="s">
        <v>424</v>
      </c>
      <c r="H5833" s="46">
        <v>11122.97</v>
      </c>
      <c r="I5833" s="86">
        <v>2079.5100000000002</v>
      </c>
      <c r="J5833" s="56">
        <v>387</v>
      </c>
      <c r="K5833" s="34"/>
      <c r="L5833" s="34" t="s">
        <v>959</v>
      </c>
      <c r="M5833" s="5">
        <v>45204</v>
      </c>
      <c r="N5833" s="2" t="s">
        <v>1407</v>
      </c>
      <c r="O5833" s="5">
        <v>45252</v>
      </c>
      <c r="P5833" s="2"/>
      <c r="Q5833" s="2"/>
      <c r="R5833" s="1"/>
      <c r="S5833" s="45"/>
      <c r="T5833" s="31"/>
    </row>
    <row r="5834" spans="1:20" hidden="1" x14ac:dyDescent="0.25">
      <c r="A5834" s="57">
        <v>32262798</v>
      </c>
      <c r="B5834" s="58">
        <v>45205</v>
      </c>
      <c r="C5834" s="2" t="s">
        <v>1182</v>
      </c>
      <c r="D5834" s="59" t="s">
        <v>1310</v>
      </c>
      <c r="E5834" s="34" t="s">
        <v>28</v>
      </c>
      <c r="F5834" s="34">
        <v>133971</v>
      </c>
      <c r="G5834" s="1" t="s">
        <v>425</v>
      </c>
      <c r="H5834" s="46">
        <v>13750</v>
      </c>
      <c r="I5834" s="86">
        <v>812.67</v>
      </c>
      <c r="J5834" s="56">
        <v>477</v>
      </c>
      <c r="K5834" s="34"/>
      <c r="L5834" s="34" t="s">
        <v>959</v>
      </c>
      <c r="M5834" s="5">
        <v>45204</v>
      </c>
      <c r="N5834" s="2" t="s">
        <v>1407</v>
      </c>
      <c r="O5834" s="5">
        <v>45222</v>
      </c>
      <c r="P5834" s="2"/>
      <c r="Q5834" s="2"/>
      <c r="R5834" s="1"/>
      <c r="S5834" s="45"/>
      <c r="T5834" s="31"/>
    </row>
    <row r="5835" spans="1:20" hidden="1" x14ac:dyDescent="0.25">
      <c r="A5835" s="57">
        <v>32506898</v>
      </c>
      <c r="B5835" s="58">
        <v>45205</v>
      </c>
      <c r="C5835" s="2" t="s">
        <v>1182</v>
      </c>
      <c r="D5835" s="59" t="s">
        <v>934</v>
      </c>
      <c r="E5835" s="34" t="s">
        <v>28</v>
      </c>
      <c r="F5835" s="34">
        <v>133972</v>
      </c>
      <c r="G5835" s="1" t="s">
        <v>425</v>
      </c>
      <c r="H5835" s="46">
        <v>10186.11</v>
      </c>
      <c r="I5835" s="86">
        <v>568.34</v>
      </c>
      <c r="J5835" s="56">
        <v>328</v>
      </c>
      <c r="K5835" s="34"/>
      <c r="L5835" s="34" t="s">
        <v>959</v>
      </c>
      <c r="M5835" s="5">
        <v>45204</v>
      </c>
      <c r="N5835" s="2" t="s">
        <v>1407</v>
      </c>
      <c r="O5835" s="5">
        <v>45222</v>
      </c>
      <c r="P5835" s="2"/>
      <c r="Q5835" s="2"/>
      <c r="R5835" s="1"/>
      <c r="S5835" s="45"/>
      <c r="T5835" s="31"/>
    </row>
    <row r="5836" spans="1:20" hidden="1" x14ac:dyDescent="0.25">
      <c r="A5836" s="57">
        <v>33006698</v>
      </c>
      <c r="B5836" s="58">
        <v>45205</v>
      </c>
      <c r="C5836" s="2" t="s">
        <v>1182</v>
      </c>
      <c r="D5836" s="59" t="s">
        <v>192</v>
      </c>
      <c r="E5836" s="34" t="s">
        <v>28</v>
      </c>
      <c r="F5836" s="34">
        <v>133973</v>
      </c>
      <c r="G5836" s="1" t="s">
        <v>425</v>
      </c>
      <c r="H5836" s="46">
        <v>25001</v>
      </c>
      <c r="I5836" s="46">
        <v>1187.5</v>
      </c>
      <c r="J5836" s="56">
        <v>901</v>
      </c>
      <c r="K5836" s="34"/>
      <c r="L5836" s="34" t="s">
        <v>76</v>
      </c>
      <c r="M5836" s="5">
        <v>45204</v>
      </c>
      <c r="N5836" s="2" t="s">
        <v>1407</v>
      </c>
      <c r="O5836" s="5">
        <v>45219</v>
      </c>
      <c r="P5836" s="2"/>
      <c r="Q5836" s="2"/>
      <c r="R5836" s="1"/>
      <c r="S5836" s="45"/>
      <c r="T5836" s="31"/>
    </row>
    <row r="5837" spans="1:20" hidden="1" x14ac:dyDescent="0.25">
      <c r="A5837" s="57">
        <v>32048698</v>
      </c>
      <c r="B5837" s="58">
        <v>45205</v>
      </c>
      <c r="C5837" s="2" t="s">
        <v>1182</v>
      </c>
      <c r="D5837" s="59" t="s">
        <v>34</v>
      </c>
      <c r="E5837" s="34" t="s">
        <v>28</v>
      </c>
      <c r="F5837" s="34">
        <v>133974</v>
      </c>
      <c r="G5837" s="1" t="s">
        <v>425</v>
      </c>
      <c r="H5837" s="46">
        <v>17720</v>
      </c>
      <c r="I5837" s="86">
        <v>895.03</v>
      </c>
      <c r="J5837" s="56">
        <v>707</v>
      </c>
      <c r="K5837" s="34"/>
      <c r="L5837" s="34" t="s">
        <v>959</v>
      </c>
      <c r="M5837" s="5">
        <v>45204</v>
      </c>
      <c r="N5837" s="2" t="s">
        <v>1407</v>
      </c>
      <c r="O5837" s="5">
        <v>45222</v>
      </c>
      <c r="P5837" s="2"/>
      <c r="Q5837" s="2"/>
      <c r="R5837" s="1"/>
      <c r="S5837" s="45"/>
      <c r="T5837" s="31"/>
    </row>
    <row r="5838" spans="1:20" hidden="1" x14ac:dyDescent="0.25">
      <c r="A5838" s="57">
        <v>32301698</v>
      </c>
      <c r="B5838" s="58">
        <v>45205</v>
      </c>
      <c r="C5838" s="2" t="s">
        <v>1182</v>
      </c>
      <c r="D5838" s="59" t="s">
        <v>34</v>
      </c>
      <c r="E5838" s="34" t="s">
        <v>28</v>
      </c>
      <c r="F5838" s="34">
        <v>133975</v>
      </c>
      <c r="G5838" s="1" t="s">
        <v>425</v>
      </c>
      <c r="H5838" s="46">
        <v>5869</v>
      </c>
      <c r="I5838" s="86">
        <v>266.36</v>
      </c>
      <c r="J5838" s="56">
        <v>201</v>
      </c>
      <c r="K5838" s="34"/>
      <c r="L5838" s="34" t="s">
        <v>959</v>
      </c>
      <c r="M5838" s="5">
        <v>45204</v>
      </c>
      <c r="N5838" s="2" t="s">
        <v>1407</v>
      </c>
      <c r="O5838" s="5">
        <v>45222</v>
      </c>
      <c r="P5838" s="2"/>
      <c r="Q5838" s="2"/>
      <c r="R5838" s="1"/>
      <c r="S5838" s="45"/>
      <c r="T5838" s="31"/>
    </row>
    <row r="5839" spans="1:20" hidden="1" x14ac:dyDescent="0.25">
      <c r="A5839" s="57">
        <v>32207398</v>
      </c>
      <c r="B5839" s="58">
        <v>45205</v>
      </c>
      <c r="C5839" s="2" t="s">
        <v>1182</v>
      </c>
      <c r="D5839" s="59" t="s">
        <v>124</v>
      </c>
      <c r="E5839" s="34" t="s">
        <v>30</v>
      </c>
      <c r="F5839" s="34">
        <v>133976</v>
      </c>
      <c r="G5839" s="1" t="s">
        <v>425</v>
      </c>
      <c r="H5839" s="46">
        <v>7009</v>
      </c>
      <c r="I5839" s="46">
        <v>483.6</v>
      </c>
      <c r="J5839" s="56">
        <v>262</v>
      </c>
      <c r="K5839" s="34"/>
      <c r="L5839" s="34" t="s">
        <v>860</v>
      </c>
      <c r="M5839" s="5">
        <v>45204</v>
      </c>
      <c r="N5839" s="2" t="s">
        <v>1407</v>
      </c>
      <c r="O5839" s="5"/>
      <c r="P5839" s="2"/>
      <c r="Q5839" s="2"/>
      <c r="R5839" s="1"/>
      <c r="S5839" s="45"/>
      <c r="T5839" s="31"/>
    </row>
    <row r="5840" spans="1:20" hidden="1" x14ac:dyDescent="0.25">
      <c r="A5840" s="57">
        <v>32776698</v>
      </c>
      <c r="B5840" s="58">
        <v>45205</v>
      </c>
      <c r="C5840" s="2" t="s">
        <v>1182</v>
      </c>
      <c r="D5840" s="59" t="s">
        <v>123</v>
      </c>
      <c r="E5840" s="34" t="s">
        <v>30</v>
      </c>
      <c r="F5840" s="34">
        <v>133977</v>
      </c>
      <c r="G5840" s="1" t="s">
        <v>425</v>
      </c>
      <c r="H5840" s="46">
        <v>11334.51</v>
      </c>
      <c r="I5840" s="46">
        <v>782.1</v>
      </c>
      <c r="J5840" s="56">
        <v>422</v>
      </c>
      <c r="K5840" s="34"/>
      <c r="L5840" s="34" t="s">
        <v>860</v>
      </c>
      <c r="M5840" s="5">
        <v>45204</v>
      </c>
      <c r="N5840" s="2" t="s">
        <v>1407</v>
      </c>
      <c r="O5840" s="5"/>
      <c r="P5840" s="2"/>
      <c r="Q5840" s="2"/>
      <c r="R5840" s="1"/>
      <c r="S5840" s="45"/>
      <c r="T5840" s="31"/>
    </row>
    <row r="5841" spans="1:20" hidden="1" x14ac:dyDescent="0.25">
      <c r="A5841" s="57">
        <v>32599098</v>
      </c>
      <c r="B5841" s="58">
        <v>45205</v>
      </c>
      <c r="C5841" s="2" t="s">
        <v>1182</v>
      </c>
      <c r="D5841" s="59" t="s">
        <v>123</v>
      </c>
      <c r="E5841" s="34" t="s">
        <v>30</v>
      </c>
      <c r="F5841" s="34">
        <v>133978</v>
      </c>
      <c r="G5841" s="1" t="s">
        <v>425</v>
      </c>
      <c r="H5841" s="46">
        <v>13069</v>
      </c>
      <c r="I5841" s="46">
        <v>901.8</v>
      </c>
      <c r="J5841" s="56">
        <v>510</v>
      </c>
      <c r="K5841" s="34"/>
      <c r="L5841" s="34" t="s">
        <v>860</v>
      </c>
      <c r="M5841" s="5">
        <v>45204</v>
      </c>
      <c r="N5841" s="2" t="s">
        <v>1407</v>
      </c>
      <c r="O5841" s="5"/>
      <c r="P5841" s="2"/>
      <c r="Q5841" s="2"/>
      <c r="R5841" s="1"/>
      <c r="S5841" s="45"/>
      <c r="T5841" s="31"/>
    </row>
    <row r="5842" spans="1:20" hidden="1" x14ac:dyDescent="0.25">
      <c r="A5842" s="57">
        <v>32777998</v>
      </c>
      <c r="B5842" s="58">
        <v>45205</v>
      </c>
      <c r="C5842" s="2" t="s">
        <v>1182</v>
      </c>
      <c r="D5842" s="59" t="s">
        <v>124</v>
      </c>
      <c r="E5842" s="34" t="s">
        <v>30</v>
      </c>
      <c r="F5842" s="34">
        <v>133979</v>
      </c>
      <c r="G5842" s="1" t="s">
        <v>425</v>
      </c>
      <c r="H5842" s="46">
        <v>10255.41</v>
      </c>
      <c r="I5842" s="46">
        <v>707.6</v>
      </c>
      <c r="J5842" s="56">
        <v>387</v>
      </c>
      <c r="K5842" s="34"/>
      <c r="L5842" s="34" t="s">
        <v>860</v>
      </c>
      <c r="M5842" s="5">
        <v>45204</v>
      </c>
      <c r="N5842" s="2" t="s">
        <v>1407</v>
      </c>
      <c r="O5842" s="5"/>
      <c r="P5842" s="2"/>
      <c r="Q5842" s="2"/>
      <c r="R5842" s="1"/>
      <c r="S5842" s="45"/>
      <c r="T5842" s="31"/>
    </row>
    <row r="5843" spans="1:20" hidden="1" x14ac:dyDescent="0.25">
      <c r="A5843" s="57">
        <v>32677398</v>
      </c>
      <c r="B5843" s="58">
        <v>45205</v>
      </c>
      <c r="C5843" s="2" t="s">
        <v>1182</v>
      </c>
      <c r="D5843" s="59" t="s">
        <v>124</v>
      </c>
      <c r="E5843" s="34" t="s">
        <v>30</v>
      </c>
      <c r="F5843" s="34">
        <v>133980</v>
      </c>
      <c r="G5843" s="1" t="s">
        <v>425</v>
      </c>
      <c r="H5843" s="46">
        <v>12245.31</v>
      </c>
      <c r="I5843" s="46">
        <v>844.9</v>
      </c>
      <c r="J5843" s="56">
        <v>482</v>
      </c>
      <c r="K5843" s="34"/>
      <c r="L5843" s="34" t="s">
        <v>860</v>
      </c>
      <c r="M5843" s="5">
        <v>45204</v>
      </c>
      <c r="N5843" s="2" t="s">
        <v>1407</v>
      </c>
      <c r="O5843" s="5"/>
      <c r="P5843" s="2"/>
      <c r="Q5843" s="2"/>
      <c r="R5843" s="1"/>
      <c r="S5843" s="45"/>
      <c r="T5843" s="31"/>
    </row>
    <row r="5844" spans="1:20" hidden="1" x14ac:dyDescent="0.25">
      <c r="A5844" s="57">
        <v>32840298</v>
      </c>
      <c r="B5844" s="58">
        <v>45205</v>
      </c>
      <c r="C5844" s="2" t="s">
        <v>1182</v>
      </c>
      <c r="D5844" s="59" t="s">
        <v>934</v>
      </c>
      <c r="E5844" s="34" t="s">
        <v>28</v>
      </c>
      <c r="F5844" s="34">
        <v>133983</v>
      </c>
      <c r="G5844" s="1" t="s">
        <v>425</v>
      </c>
      <c r="H5844" s="46">
        <v>14309</v>
      </c>
      <c r="I5844" s="86">
        <v>889.01</v>
      </c>
      <c r="J5844" s="56">
        <v>519</v>
      </c>
      <c r="K5844" s="34"/>
      <c r="L5844" s="34" t="s">
        <v>959</v>
      </c>
      <c r="M5844" s="5">
        <v>45204</v>
      </c>
      <c r="N5844" s="2" t="s">
        <v>1407</v>
      </c>
      <c r="O5844" s="5">
        <v>45222</v>
      </c>
      <c r="P5844" s="2"/>
      <c r="Q5844" s="2"/>
      <c r="R5844" s="1"/>
      <c r="S5844" s="45"/>
      <c r="T5844" s="31"/>
    </row>
    <row r="5845" spans="1:20" hidden="1" x14ac:dyDescent="0.25">
      <c r="A5845" s="57">
        <v>31181398</v>
      </c>
      <c r="B5845" s="58">
        <v>45205</v>
      </c>
      <c r="C5845" s="2" t="s">
        <v>1182</v>
      </c>
      <c r="D5845" s="59" t="s">
        <v>95</v>
      </c>
      <c r="E5845" s="34" t="s">
        <v>30</v>
      </c>
      <c r="F5845" s="34">
        <v>133988</v>
      </c>
      <c r="G5845" s="1" t="s">
        <v>425</v>
      </c>
      <c r="H5845" s="46">
        <v>141971.62</v>
      </c>
      <c r="I5845" s="46">
        <v>10008.799999999999</v>
      </c>
      <c r="J5845" s="56">
        <v>6132.59</v>
      </c>
      <c r="K5845" s="34"/>
      <c r="L5845" s="34" t="s">
        <v>860</v>
      </c>
      <c r="M5845" s="5">
        <v>45204</v>
      </c>
      <c r="N5845" s="2" t="s">
        <v>1407</v>
      </c>
      <c r="O5845" s="5"/>
      <c r="P5845" s="2"/>
      <c r="Q5845" s="2"/>
      <c r="R5845" s="1"/>
      <c r="S5845" s="45"/>
      <c r="T5845" s="31"/>
    </row>
    <row r="5846" spans="1:20" hidden="1" x14ac:dyDescent="0.25">
      <c r="A5846" s="57">
        <v>33379801</v>
      </c>
      <c r="B5846" s="58">
        <v>45205</v>
      </c>
      <c r="C5846" s="2" t="s">
        <v>1182</v>
      </c>
      <c r="D5846" s="59" t="s">
        <v>299</v>
      </c>
      <c r="E5846" s="34" t="s">
        <v>28</v>
      </c>
      <c r="F5846" s="34">
        <v>133990</v>
      </c>
      <c r="G5846" s="1" t="s">
        <v>425</v>
      </c>
      <c r="H5846" s="46">
        <v>14600</v>
      </c>
      <c r="I5846" s="46">
        <v>865.88</v>
      </c>
      <c r="J5846" s="56">
        <v>583</v>
      </c>
      <c r="K5846" s="34"/>
      <c r="L5846" s="34" t="s">
        <v>1124</v>
      </c>
      <c r="M5846" s="5">
        <v>45204</v>
      </c>
      <c r="N5846" s="2" t="s">
        <v>1407</v>
      </c>
      <c r="O5846" s="5">
        <v>45223</v>
      </c>
      <c r="P5846" s="2"/>
      <c r="Q5846" s="2"/>
      <c r="R5846" s="1"/>
      <c r="S5846" s="45"/>
      <c r="T5846" s="31"/>
    </row>
    <row r="5847" spans="1:20" hidden="1" x14ac:dyDescent="0.25">
      <c r="A5847" s="57">
        <v>32417698</v>
      </c>
      <c r="B5847" s="58">
        <v>45205</v>
      </c>
      <c r="C5847" s="2" t="s">
        <v>1182</v>
      </c>
      <c r="D5847" s="59" t="s">
        <v>250</v>
      </c>
      <c r="E5847" s="34" t="s">
        <v>33</v>
      </c>
      <c r="F5847" s="34">
        <v>133991</v>
      </c>
      <c r="G5847" s="1" t="s">
        <v>425</v>
      </c>
      <c r="H5847" s="46">
        <v>530.21</v>
      </c>
      <c r="I5847" s="46">
        <v>125</v>
      </c>
      <c r="J5847" s="56">
        <v>29.108000000000001</v>
      </c>
      <c r="K5847" s="34"/>
      <c r="L5847" s="34" t="s">
        <v>510</v>
      </c>
      <c r="M5847" s="5">
        <v>45204</v>
      </c>
      <c r="N5847" s="2" t="s">
        <v>1407</v>
      </c>
      <c r="O5847" s="2">
        <v>45216</v>
      </c>
      <c r="P5847" s="2"/>
      <c r="Q5847" s="2"/>
      <c r="R5847" s="1"/>
      <c r="S5847" s="45"/>
      <c r="T5847" s="31"/>
    </row>
    <row r="5848" spans="1:20" hidden="1" x14ac:dyDescent="0.25">
      <c r="A5848" s="57"/>
      <c r="B5848" s="58">
        <v>45205</v>
      </c>
      <c r="C5848" s="2" t="s">
        <v>1182</v>
      </c>
      <c r="D5848" s="59" t="s">
        <v>1211</v>
      </c>
      <c r="E5848" s="34" t="s">
        <v>80</v>
      </c>
      <c r="F5848" s="34">
        <v>133992</v>
      </c>
      <c r="G5848" s="1" t="s">
        <v>423</v>
      </c>
      <c r="H5848" s="46">
        <v>552.15</v>
      </c>
      <c r="I5848" s="46">
        <v>327.95</v>
      </c>
      <c r="J5848" s="56">
        <v>33.911000000000001</v>
      </c>
      <c r="K5848" s="34"/>
      <c r="L5848" s="34" t="s">
        <v>61</v>
      </c>
      <c r="M5848" s="5">
        <v>45204</v>
      </c>
      <c r="N5848" s="2" t="s">
        <v>1407</v>
      </c>
      <c r="O5848" s="5" t="str">
        <f>VLOOKUP(F:F,[1]Notas!$A:$G,5,FALSE)</f>
        <v>24/10/2023</v>
      </c>
      <c r="P5848" s="2"/>
      <c r="Q5848" s="2"/>
      <c r="R5848" s="1"/>
      <c r="S5848" s="45"/>
      <c r="T5848" s="31"/>
    </row>
    <row r="5849" spans="1:20" hidden="1" x14ac:dyDescent="0.25">
      <c r="A5849" s="57">
        <v>32380098</v>
      </c>
      <c r="B5849" s="58">
        <v>45205</v>
      </c>
      <c r="C5849" s="2" t="s">
        <v>1182</v>
      </c>
      <c r="D5849" s="59" t="s">
        <v>1204</v>
      </c>
      <c r="E5849" s="34" t="s">
        <v>6</v>
      </c>
      <c r="F5849" s="34">
        <v>133993</v>
      </c>
      <c r="G5849" s="1" t="s">
        <v>422</v>
      </c>
      <c r="H5849" s="46">
        <v>473.17</v>
      </c>
      <c r="I5849" s="46">
        <v>350</v>
      </c>
      <c r="J5849" s="56">
        <v>29.888999999999999</v>
      </c>
      <c r="K5849" s="34"/>
      <c r="L5849" s="34" t="s">
        <v>655</v>
      </c>
      <c r="M5849" s="5">
        <v>45204</v>
      </c>
      <c r="N5849" s="2" t="s">
        <v>1407</v>
      </c>
      <c r="O5849" s="5">
        <v>45218</v>
      </c>
      <c r="P5849" s="2"/>
      <c r="Q5849" s="2"/>
      <c r="R5849" s="1"/>
      <c r="S5849" s="45"/>
      <c r="T5849" s="31"/>
    </row>
    <row r="5850" spans="1:20" hidden="1" x14ac:dyDescent="0.25">
      <c r="A5850" s="57">
        <v>32655598</v>
      </c>
      <c r="B5850" s="58">
        <v>45205</v>
      </c>
      <c r="C5850" s="2" t="s">
        <v>1182</v>
      </c>
      <c r="D5850" s="59" t="s">
        <v>311</v>
      </c>
      <c r="E5850" s="34" t="s">
        <v>16</v>
      </c>
      <c r="F5850" s="34">
        <v>133995</v>
      </c>
      <c r="G5850" s="1" t="s">
        <v>423</v>
      </c>
      <c r="H5850" s="46">
        <v>4220.37</v>
      </c>
      <c r="I5850" s="46">
        <v>121.66</v>
      </c>
      <c r="J5850" s="56">
        <v>26.89</v>
      </c>
      <c r="K5850" s="34"/>
      <c r="L5850" s="34" t="s">
        <v>61</v>
      </c>
      <c r="M5850" s="5">
        <v>45204</v>
      </c>
      <c r="N5850" s="2" t="s">
        <v>1407</v>
      </c>
      <c r="O5850" s="5" t="str">
        <f>VLOOKUP(F:F,[1]Notas!$A:$G,5,FALSE)</f>
        <v>30/10/2023</v>
      </c>
      <c r="P5850" s="2"/>
      <c r="Q5850" s="2"/>
      <c r="R5850" s="1"/>
      <c r="S5850" s="45"/>
      <c r="T5850" s="31"/>
    </row>
    <row r="5851" spans="1:20" hidden="1" x14ac:dyDescent="0.25">
      <c r="A5851" s="57">
        <v>31649698</v>
      </c>
      <c r="B5851" s="58">
        <v>45205</v>
      </c>
      <c r="C5851" s="2" t="s">
        <v>1182</v>
      </c>
      <c r="D5851" s="59" t="s">
        <v>37</v>
      </c>
      <c r="E5851" s="34" t="s">
        <v>30</v>
      </c>
      <c r="F5851" s="34">
        <v>133997</v>
      </c>
      <c r="G5851" s="1" t="s">
        <v>425</v>
      </c>
      <c r="H5851" s="46">
        <v>32278</v>
      </c>
      <c r="I5851" s="46">
        <v>1283.78</v>
      </c>
      <c r="J5851" s="56">
        <v>1287</v>
      </c>
      <c r="K5851" s="34"/>
      <c r="L5851" s="34" t="s">
        <v>76</v>
      </c>
      <c r="M5851" s="5">
        <v>45204</v>
      </c>
      <c r="N5851" s="2" t="s">
        <v>1407</v>
      </c>
      <c r="O5851" s="5">
        <v>45222</v>
      </c>
      <c r="P5851" s="2"/>
      <c r="Q5851" s="2"/>
      <c r="R5851" s="1"/>
      <c r="S5851" s="45"/>
      <c r="T5851" s="31"/>
    </row>
    <row r="5852" spans="1:20" hidden="1" x14ac:dyDescent="0.25">
      <c r="A5852" s="57">
        <v>32086998</v>
      </c>
      <c r="B5852" s="58">
        <v>45205</v>
      </c>
      <c r="C5852" s="2" t="s">
        <v>1182</v>
      </c>
      <c r="D5852" s="59" t="s">
        <v>342</v>
      </c>
      <c r="E5852" s="34" t="s">
        <v>51</v>
      </c>
      <c r="F5852" s="34">
        <v>133998</v>
      </c>
      <c r="G5852" s="1" t="s">
        <v>422</v>
      </c>
      <c r="H5852" s="46">
        <v>8219</v>
      </c>
      <c r="I5852" s="46">
        <v>370</v>
      </c>
      <c r="J5852" s="56">
        <v>296</v>
      </c>
      <c r="K5852" s="34"/>
      <c r="L5852" s="34" t="s">
        <v>796</v>
      </c>
      <c r="M5852" s="5">
        <v>45204</v>
      </c>
      <c r="N5852" s="2" t="s">
        <v>1407</v>
      </c>
      <c r="O5852" s="5">
        <v>45225</v>
      </c>
      <c r="P5852" s="2"/>
      <c r="Q5852" s="2"/>
      <c r="R5852" s="1"/>
      <c r="S5852" s="45"/>
      <c r="T5852" s="31"/>
    </row>
    <row r="5853" spans="1:20" hidden="1" x14ac:dyDescent="0.25">
      <c r="A5853" s="57">
        <v>32788098</v>
      </c>
      <c r="B5853" s="58">
        <v>45205</v>
      </c>
      <c r="C5853" s="2" t="s">
        <v>1182</v>
      </c>
      <c r="D5853" s="59" t="s">
        <v>81</v>
      </c>
      <c r="E5853" s="34" t="s">
        <v>5</v>
      </c>
      <c r="F5853" s="34">
        <v>133999</v>
      </c>
      <c r="G5853" s="1" t="s">
        <v>422</v>
      </c>
      <c r="H5853" s="46">
        <v>5575</v>
      </c>
      <c r="I5853" s="46">
        <v>187.41</v>
      </c>
      <c r="J5853" s="56">
        <v>201</v>
      </c>
      <c r="K5853" s="34"/>
      <c r="L5853" s="34" t="s">
        <v>659</v>
      </c>
      <c r="M5853" s="5">
        <v>45204</v>
      </c>
      <c r="N5853" s="2" t="s">
        <v>1407</v>
      </c>
      <c r="O5853" s="5">
        <v>45215</v>
      </c>
      <c r="P5853" s="2"/>
      <c r="Q5853" s="2"/>
      <c r="R5853" s="1"/>
      <c r="S5853" s="45"/>
      <c r="T5853" s="31"/>
    </row>
    <row r="5854" spans="1:20" hidden="1" x14ac:dyDescent="0.25">
      <c r="A5854" s="57">
        <v>32755398</v>
      </c>
      <c r="B5854" s="58">
        <v>45205</v>
      </c>
      <c r="C5854" s="2" t="s">
        <v>1182</v>
      </c>
      <c r="D5854" s="59" t="s">
        <v>1195</v>
      </c>
      <c r="E5854" s="34" t="s">
        <v>143</v>
      </c>
      <c r="F5854" s="34">
        <v>134000</v>
      </c>
      <c r="G5854" s="1" t="s">
        <v>424</v>
      </c>
      <c r="H5854" s="46">
        <v>18308.93</v>
      </c>
      <c r="I5854" s="86">
        <v>1975.75</v>
      </c>
      <c r="J5854" s="56">
        <v>642</v>
      </c>
      <c r="K5854" s="34"/>
      <c r="L5854" s="34" t="s">
        <v>959</v>
      </c>
      <c r="M5854" s="5">
        <v>45204</v>
      </c>
      <c r="N5854" s="2" t="s">
        <v>1407</v>
      </c>
      <c r="O5854" s="5">
        <v>45226</v>
      </c>
      <c r="P5854" s="2"/>
      <c r="Q5854" s="2"/>
      <c r="R5854" s="1"/>
      <c r="S5854" s="45"/>
      <c r="T5854" s="31"/>
    </row>
    <row r="5855" spans="1:20" hidden="1" x14ac:dyDescent="0.25">
      <c r="A5855" s="57">
        <v>32918898</v>
      </c>
      <c r="B5855" s="58">
        <v>45204</v>
      </c>
      <c r="C5855" s="2" t="s">
        <v>1182</v>
      </c>
      <c r="D5855" s="59" t="s">
        <v>89</v>
      </c>
      <c r="E5855" s="34" t="s">
        <v>80</v>
      </c>
      <c r="F5855" s="34">
        <v>134001</v>
      </c>
      <c r="G5855" s="1" t="s">
        <v>423</v>
      </c>
      <c r="H5855" s="46">
        <v>8794.33</v>
      </c>
      <c r="I5855" s="46">
        <v>344.65</v>
      </c>
      <c r="J5855" s="56">
        <v>296</v>
      </c>
      <c r="K5855" s="34"/>
      <c r="L5855" s="34" t="s">
        <v>61</v>
      </c>
      <c r="M5855" s="5">
        <v>45204</v>
      </c>
      <c r="N5855" s="2" t="s">
        <v>1407</v>
      </c>
      <c r="O5855" s="5" t="str">
        <f>VLOOKUP(F:F,[1]Notas!$A:$G,5,FALSE)</f>
        <v>24/10/2023</v>
      </c>
      <c r="P5855" s="2"/>
      <c r="Q5855" s="2"/>
      <c r="R5855" s="1"/>
      <c r="S5855" s="45"/>
      <c r="T5855" s="31"/>
    </row>
    <row r="5856" spans="1:20" hidden="1" x14ac:dyDescent="0.25">
      <c r="A5856" s="57">
        <v>32694598</v>
      </c>
      <c r="B5856" s="58">
        <v>45204</v>
      </c>
      <c r="C5856" s="2" t="s">
        <v>1182</v>
      </c>
      <c r="D5856" s="59" t="s">
        <v>776</v>
      </c>
      <c r="E5856" s="34" t="s">
        <v>80</v>
      </c>
      <c r="F5856" s="34">
        <v>134002</v>
      </c>
      <c r="G5856" s="1" t="s">
        <v>423</v>
      </c>
      <c r="H5856" s="46">
        <v>8849</v>
      </c>
      <c r="I5856" s="46">
        <v>376.83</v>
      </c>
      <c r="J5856" s="56">
        <v>325</v>
      </c>
      <c r="K5856" s="34"/>
      <c r="L5856" s="34" t="s">
        <v>61</v>
      </c>
      <c r="M5856" s="5">
        <v>45204</v>
      </c>
      <c r="N5856" s="2" t="s">
        <v>1407</v>
      </c>
      <c r="O5856" s="5" t="str">
        <f>VLOOKUP(F:F,[1]Notas!$A:$G,5,FALSE)</f>
        <v>24/10/2023</v>
      </c>
      <c r="P5856" s="2"/>
      <c r="Q5856" s="2"/>
      <c r="R5856" s="1"/>
      <c r="S5856" s="45"/>
      <c r="T5856" s="31"/>
    </row>
    <row r="5857" spans="1:20" hidden="1" x14ac:dyDescent="0.25">
      <c r="A5857" s="57">
        <v>32376098</v>
      </c>
      <c r="B5857" s="58">
        <v>45205</v>
      </c>
      <c r="C5857" s="2" t="s">
        <v>1182</v>
      </c>
      <c r="D5857" s="59" t="s">
        <v>48</v>
      </c>
      <c r="E5857" s="34" t="s">
        <v>33</v>
      </c>
      <c r="F5857" s="34">
        <v>134007</v>
      </c>
      <c r="G5857" s="1" t="s">
        <v>425</v>
      </c>
      <c r="H5857" s="46">
        <v>13017.74</v>
      </c>
      <c r="I5857" s="46">
        <v>639.03</v>
      </c>
      <c r="J5857" s="56">
        <v>489</v>
      </c>
      <c r="K5857" s="34"/>
      <c r="L5857" s="34" t="s">
        <v>510</v>
      </c>
      <c r="M5857" s="5">
        <v>45204</v>
      </c>
      <c r="N5857" s="2" t="s">
        <v>1407</v>
      </c>
      <c r="O5857" s="2">
        <v>45223</v>
      </c>
      <c r="P5857" s="2"/>
      <c r="Q5857" s="2"/>
      <c r="R5857" s="1"/>
      <c r="S5857" s="45"/>
      <c r="T5857" s="31"/>
    </row>
    <row r="5858" spans="1:20" hidden="1" x14ac:dyDescent="0.25">
      <c r="A5858" s="57">
        <v>33367199</v>
      </c>
      <c r="B5858" s="58">
        <v>45205</v>
      </c>
      <c r="C5858" s="2" t="s">
        <v>1182</v>
      </c>
      <c r="D5858" s="59" t="s">
        <v>81</v>
      </c>
      <c r="E5858" s="34" t="s">
        <v>5</v>
      </c>
      <c r="F5858" s="34">
        <v>134008</v>
      </c>
      <c r="G5858" s="1" t="s">
        <v>422</v>
      </c>
      <c r="H5858" s="46">
        <v>6269</v>
      </c>
      <c r="I5858" s="46">
        <v>211.64</v>
      </c>
      <c r="J5858" s="56">
        <v>229</v>
      </c>
      <c r="K5858" s="34"/>
      <c r="L5858" s="34" t="s">
        <v>659</v>
      </c>
      <c r="M5858" s="5">
        <v>45204</v>
      </c>
      <c r="N5858" s="2" t="s">
        <v>1407</v>
      </c>
      <c r="O5858" s="5">
        <v>45215</v>
      </c>
      <c r="P5858" s="2"/>
      <c r="Q5858" s="2"/>
      <c r="R5858" s="1"/>
      <c r="S5858" s="45"/>
      <c r="T5858" s="31"/>
    </row>
    <row r="5859" spans="1:20" hidden="1" x14ac:dyDescent="0.25">
      <c r="A5859" s="57">
        <v>32759098</v>
      </c>
      <c r="B5859" s="58">
        <v>45204</v>
      </c>
      <c r="C5859" s="2" t="s">
        <v>1182</v>
      </c>
      <c r="D5859" s="59" t="s">
        <v>124</v>
      </c>
      <c r="E5859" s="34" t="s">
        <v>30</v>
      </c>
      <c r="F5859" s="34">
        <v>134009</v>
      </c>
      <c r="G5859" s="1" t="s">
        <v>425</v>
      </c>
      <c r="H5859" s="46">
        <v>9329</v>
      </c>
      <c r="I5859" s="86">
        <v>481.9</v>
      </c>
      <c r="J5859" s="56">
        <v>326</v>
      </c>
      <c r="K5859" s="34"/>
      <c r="L5859" s="34" t="s">
        <v>959</v>
      </c>
      <c r="M5859" s="5">
        <v>45204</v>
      </c>
      <c r="N5859" s="2" t="s">
        <v>1407</v>
      </c>
      <c r="O5859" s="5">
        <v>45219</v>
      </c>
      <c r="P5859" s="2"/>
      <c r="Q5859" s="2"/>
      <c r="R5859" s="1"/>
      <c r="S5859" s="45"/>
      <c r="T5859" s="31"/>
    </row>
    <row r="5860" spans="1:20" hidden="1" x14ac:dyDescent="0.25">
      <c r="A5860" s="57">
        <v>32724398</v>
      </c>
      <c r="B5860" s="58">
        <v>45204</v>
      </c>
      <c r="C5860" s="2" t="s">
        <v>1182</v>
      </c>
      <c r="D5860" s="59" t="s">
        <v>232</v>
      </c>
      <c r="E5860" s="34" t="s">
        <v>26</v>
      </c>
      <c r="F5860" s="34">
        <v>134010</v>
      </c>
      <c r="G5860" s="1" t="s">
        <v>424</v>
      </c>
      <c r="H5860" s="46">
        <v>13461.07</v>
      </c>
      <c r="I5860" s="86">
        <v>1544.95</v>
      </c>
      <c r="J5860" s="56">
        <v>511</v>
      </c>
      <c r="K5860" s="34"/>
      <c r="L5860" s="34" t="s">
        <v>959</v>
      </c>
      <c r="M5860" s="5">
        <v>45204</v>
      </c>
      <c r="N5860" s="2" t="s">
        <v>1407</v>
      </c>
      <c r="O5860" s="5">
        <v>45233</v>
      </c>
      <c r="P5860" s="2"/>
      <c r="Q5860" s="2"/>
      <c r="R5860" s="1"/>
      <c r="S5860" s="45"/>
      <c r="T5860" s="31"/>
    </row>
    <row r="5861" spans="1:20" hidden="1" x14ac:dyDescent="0.25">
      <c r="A5861" s="57">
        <v>32703298</v>
      </c>
      <c r="B5861" s="58">
        <v>45205</v>
      </c>
      <c r="C5861" s="2" t="s">
        <v>1182</v>
      </c>
      <c r="D5861" s="59" t="s">
        <v>1465</v>
      </c>
      <c r="E5861" s="34" t="s">
        <v>28</v>
      </c>
      <c r="F5861" s="34">
        <v>134011</v>
      </c>
      <c r="G5861" s="1" t="s">
        <v>425</v>
      </c>
      <c r="H5861" s="46">
        <v>13877.57</v>
      </c>
      <c r="I5861" s="86">
        <v>917.42</v>
      </c>
      <c r="J5861" s="56">
        <v>460</v>
      </c>
      <c r="K5861" s="34"/>
      <c r="L5861" s="34" t="s">
        <v>959</v>
      </c>
      <c r="M5861" s="5">
        <v>45204</v>
      </c>
      <c r="N5861" s="2" t="s">
        <v>1407</v>
      </c>
      <c r="O5861" s="5">
        <v>45225</v>
      </c>
      <c r="P5861" s="2"/>
      <c r="Q5861" s="2"/>
      <c r="R5861" s="1"/>
      <c r="S5861" s="45"/>
      <c r="T5861" s="31"/>
    </row>
    <row r="5862" spans="1:20" hidden="1" x14ac:dyDescent="0.25">
      <c r="A5862" s="57">
        <v>32412298</v>
      </c>
      <c r="B5862" s="58">
        <v>45205</v>
      </c>
      <c r="C5862" s="2" t="s">
        <v>1182</v>
      </c>
      <c r="D5862" s="59" t="s">
        <v>123</v>
      </c>
      <c r="E5862" s="34" t="s">
        <v>30</v>
      </c>
      <c r="F5862" s="34">
        <v>134012</v>
      </c>
      <c r="G5862" s="1" t="s">
        <v>425</v>
      </c>
      <c r="H5862" s="46">
        <v>13300</v>
      </c>
      <c r="I5862" s="86">
        <v>707.98</v>
      </c>
      <c r="J5862" s="56">
        <v>489</v>
      </c>
      <c r="K5862" s="34"/>
      <c r="L5862" s="34" t="s">
        <v>959</v>
      </c>
      <c r="M5862" s="5">
        <v>45204</v>
      </c>
      <c r="N5862" s="2" t="s">
        <v>1407</v>
      </c>
      <c r="O5862" s="5">
        <v>45219</v>
      </c>
      <c r="P5862" s="2"/>
      <c r="Q5862" s="2"/>
      <c r="R5862" s="1"/>
      <c r="S5862" s="45"/>
      <c r="T5862" s="31"/>
    </row>
    <row r="5863" spans="1:20" hidden="1" x14ac:dyDescent="0.25">
      <c r="A5863" s="57">
        <v>31361098</v>
      </c>
      <c r="B5863" s="58">
        <v>45205</v>
      </c>
      <c r="C5863" s="2" t="s">
        <v>1182</v>
      </c>
      <c r="D5863" s="59" t="s">
        <v>34</v>
      </c>
      <c r="E5863" s="34" t="s">
        <v>28</v>
      </c>
      <c r="F5863" s="34">
        <v>134014</v>
      </c>
      <c r="G5863" s="1" t="s">
        <v>425</v>
      </c>
      <c r="H5863" s="46">
        <v>10522.8</v>
      </c>
      <c r="I5863" s="86">
        <v>488</v>
      </c>
      <c r="J5863" s="56">
        <v>387</v>
      </c>
      <c r="K5863" s="34"/>
      <c r="L5863" s="34" t="s">
        <v>959</v>
      </c>
      <c r="M5863" s="5">
        <v>45204</v>
      </c>
      <c r="N5863" s="2" t="s">
        <v>1407</v>
      </c>
      <c r="O5863" s="5">
        <v>45222</v>
      </c>
      <c r="P5863" s="2"/>
      <c r="Q5863" s="2"/>
      <c r="R5863" s="1"/>
      <c r="S5863" s="45"/>
      <c r="T5863" s="31"/>
    </row>
    <row r="5864" spans="1:20" hidden="1" x14ac:dyDescent="0.25">
      <c r="A5864" s="57">
        <v>32789698</v>
      </c>
      <c r="B5864" s="58">
        <v>45205</v>
      </c>
      <c r="C5864" s="2" t="s">
        <v>1182</v>
      </c>
      <c r="D5864" s="59" t="s">
        <v>744</v>
      </c>
      <c r="E5864" s="34" t="s">
        <v>5</v>
      </c>
      <c r="F5864" s="34">
        <v>134015</v>
      </c>
      <c r="G5864" s="1" t="s">
        <v>422</v>
      </c>
      <c r="H5864" s="46">
        <v>8089</v>
      </c>
      <c r="I5864" s="46">
        <v>263.33</v>
      </c>
      <c r="J5864" s="56">
        <v>263</v>
      </c>
      <c r="K5864" s="34"/>
      <c r="L5864" s="34" t="s">
        <v>659</v>
      </c>
      <c r="M5864" s="5">
        <v>45204</v>
      </c>
      <c r="N5864" s="2" t="s">
        <v>1407</v>
      </c>
      <c r="O5864" s="5">
        <v>45215</v>
      </c>
      <c r="P5864" s="2"/>
      <c r="Q5864" s="2"/>
      <c r="R5864" s="1"/>
      <c r="S5864" s="45"/>
      <c r="T5864" s="31"/>
    </row>
    <row r="5865" spans="1:20" hidden="1" x14ac:dyDescent="0.25">
      <c r="A5865" s="57">
        <v>31531798</v>
      </c>
      <c r="B5865" s="58">
        <v>45205</v>
      </c>
      <c r="C5865" s="2" t="s">
        <v>1182</v>
      </c>
      <c r="D5865" s="59" t="s">
        <v>341</v>
      </c>
      <c r="E5865" s="34" t="s">
        <v>51</v>
      </c>
      <c r="F5865" s="34">
        <v>134016</v>
      </c>
      <c r="G5865" s="1" t="s">
        <v>422</v>
      </c>
      <c r="H5865" s="46">
        <v>8315.67</v>
      </c>
      <c r="I5865" s="46">
        <v>235.18</v>
      </c>
      <c r="J5865" s="56">
        <v>295</v>
      </c>
      <c r="K5865" s="34"/>
      <c r="L5865" s="34" t="s">
        <v>188</v>
      </c>
      <c r="M5865" s="5">
        <v>45204</v>
      </c>
      <c r="N5865" s="2" t="s">
        <v>1407</v>
      </c>
      <c r="O5865" s="5">
        <v>45209</v>
      </c>
      <c r="P5865" s="2"/>
      <c r="Q5865" s="2"/>
      <c r="R5865" s="1"/>
      <c r="S5865" s="45"/>
      <c r="T5865" s="31"/>
    </row>
    <row r="5866" spans="1:20" hidden="1" x14ac:dyDescent="0.25">
      <c r="A5866" s="57">
        <v>32472698</v>
      </c>
      <c r="B5866" s="58">
        <v>45205</v>
      </c>
      <c r="C5866" s="2" t="s">
        <v>1182</v>
      </c>
      <c r="D5866" s="59" t="s">
        <v>123</v>
      </c>
      <c r="E5866" s="34" t="s">
        <v>30</v>
      </c>
      <c r="F5866" s="34">
        <v>134017</v>
      </c>
      <c r="G5866" s="1" t="s">
        <v>425</v>
      </c>
      <c r="H5866" s="46">
        <v>10259</v>
      </c>
      <c r="I5866" s="86">
        <v>642.39</v>
      </c>
      <c r="J5866" s="56">
        <v>444</v>
      </c>
      <c r="K5866" s="34"/>
      <c r="L5866" s="34" t="s">
        <v>959</v>
      </c>
      <c r="M5866" s="5">
        <v>45204</v>
      </c>
      <c r="N5866" s="2" t="s">
        <v>1407</v>
      </c>
      <c r="O5866" s="5">
        <v>45219</v>
      </c>
      <c r="P5866" s="2"/>
      <c r="Q5866" s="2"/>
      <c r="R5866" s="1"/>
      <c r="S5866" s="45"/>
      <c r="T5866" s="31"/>
    </row>
    <row r="5867" spans="1:20" hidden="1" x14ac:dyDescent="0.25">
      <c r="A5867" s="57">
        <v>32737398</v>
      </c>
      <c r="B5867" s="58">
        <v>45204</v>
      </c>
      <c r="C5867" s="2" t="s">
        <v>1182</v>
      </c>
      <c r="D5867" s="59" t="s">
        <v>37</v>
      </c>
      <c r="E5867" s="34" t="s">
        <v>30</v>
      </c>
      <c r="F5867" s="34">
        <v>134018</v>
      </c>
      <c r="G5867" s="1" t="s">
        <v>425</v>
      </c>
      <c r="H5867" s="46">
        <v>9329</v>
      </c>
      <c r="I5867" s="86">
        <v>798.64</v>
      </c>
      <c r="J5867" s="56">
        <v>326</v>
      </c>
      <c r="K5867" s="34"/>
      <c r="L5867" s="34" t="s">
        <v>959</v>
      </c>
      <c r="M5867" s="5">
        <v>45204</v>
      </c>
      <c r="N5867" s="2" t="s">
        <v>1407</v>
      </c>
      <c r="O5867" s="5">
        <v>45222</v>
      </c>
      <c r="P5867" s="2"/>
      <c r="Q5867" s="2"/>
      <c r="R5867" s="1"/>
      <c r="S5867" s="45"/>
      <c r="T5867" s="31"/>
    </row>
    <row r="5868" spans="1:20" hidden="1" x14ac:dyDescent="0.25">
      <c r="A5868" s="57">
        <v>33045198</v>
      </c>
      <c r="B5868" s="58">
        <v>45204</v>
      </c>
      <c r="C5868" s="2" t="s">
        <v>1182</v>
      </c>
      <c r="D5868" s="59" t="s">
        <v>41</v>
      </c>
      <c r="E5868" s="34" t="s">
        <v>30</v>
      </c>
      <c r="F5868" s="34">
        <v>134019</v>
      </c>
      <c r="G5868" s="1" t="s">
        <v>425</v>
      </c>
      <c r="H5868" s="46">
        <v>12482.91</v>
      </c>
      <c r="I5868" s="86">
        <v>846.33</v>
      </c>
      <c r="J5868" s="56">
        <v>480</v>
      </c>
      <c r="K5868" s="34"/>
      <c r="L5868" s="34" t="s">
        <v>959</v>
      </c>
      <c r="M5868" s="5">
        <v>45204</v>
      </c>
      <c r="N5868" s="2" t="s">
        <v>1407</v>
      </c>
      <c r="O5868" s="5">
        <v>45223</v>
      </c>
      <c r="P5868" s="2"/>
      <c r="Q5868" s="2"/>
      <c r="R5868" s="1"/>
      <c r="S5868" s="45"/>
      <c r="T5868" s="31"/>
    </row>
    <row r="5869" spans="1:20" hidden="1" x14ac:dyDescent="0.25">
      <c r="A5869" s="57">
        <v>32400298</v>
      </c>
      <c r="B5869" s="58">
        <v>45204</v>
      </c>
      <c r="C5869" s="2" t="s">
        <v>1182</v>
      </c>
      <c r="D5869" s="59" t="s">
        <v>1459</v>
      </c>
      <c r="E5869" s="34" t="s">
        <v>30</v>
      </c>
      <c r="F5869" s="34">
        <v>134022</v>
      </c>
      <c r="G5869" s="1" t="s">
        <v>425</v>
      </c>
      <c r="H5869" s="46">
        <v>19056.52</v>
      </c>
      <c r="I5869" s="86">
        <v>1522.36</v>
      </c>
      <c r="J5869" s="56">
        <v>623</v>
      </c>
      <c r="K5869" s="34"/>
      <c r="L5869" s="34" t="s">
        <v>959</v>
      </c>
      <c r="M5869" s="5">
        <v>45204</v>
      </c>
      <c r="N5869" s="2" t="s">
        <v>1407</v>
      </c>
      <c r="O5869" s="5">
        <v>45231</v>
      </c>
      <c r="P5869" s="2"/>
      <c r="Q5869" s="2"/>
      <c r="R5869" s="1"/>
      <c r="S5869" s="45"/>
      <c r="T5869" s="31"/>
    </row>
    <row r="5870" spans="1:20" hidden="1" x14ac:dyDescent="0.25">
      <c r="A5870" s="57">
        <v>32731898</v>
      </c>
      <c r="B5870" s="58">
        <v>45205</v>
      </c>
      <c r="C5870" s="2" t="s">
        <v>1182</v>
      </c>
      <c r="D5870" s="59" t="s">
        <v>47</v>
      </c>
      <c r="E5870" s="34" t="s">
        <v>30</v>
      </c>
      <c r="F5870" s="34">
        <v>134023</v>
      </c>
      <c r="G5870" s="1" t="s">
        <v>425</v>
      </c>
      <c r="H5870" s="46">
        <v>11359.5</v>
      </c>
      <c r="I5870" s="86">
        <v>510.18</v>
      </c>
      <c r="J5870" s="56">
        <v>281</v>
      </c>
      <c r="K5870" s="34"/>
      <c r="L5870" s="34" t="s">
        <v>959</v>
      </c>
      <c r="M5870" s="5">
        <v>45204</v>
      </c>
      <c r="N5870" s="2" t="s">
        <v>1407</v>
      </c>
      <c r="O5870" s="5">
        <v>45224</v>
      </c>
      <c r="P5870" s="2"/>
      <c r="Q5870" s="2"/>
      <c r="R5870" s="1"/>
      <c r="S5870" s="45"/>
      <c r="T5870" s="31"/>
    </row>
    <row r="5871" spans="1:20" hidden="1" x14ac:dyDescent="0.25">
      <c r="A5871" s="57">
        <v>32708498</v>
      </c>
      <c r="B5871" s="58">
        <v>45204</v>
      </c>
      <c r="C5871" s="2" t="s">
        <v>1182</v>
      </c>
      <c r="D5871" s="59" t="s">
        <v>145</v>
      </c>
      <c r="E5871" s="34" t="s">
        <v>30</v>
      </c>
      <c r="F5871" s="34">
        <v>134024</v>
      </c>
      <c r="G5871" s="1" t="s">
        <v>425</v>
      </c>
      <c r="H5871" s="46">
        <v>9156.51</v>
      </c>
      <c r="I5871" s="86">
        <v>530.47</v>
      </c>
      <c r="J5871" s="56">
        <v>299</v>
      </c>
      <c r="K5871" s="34"/>
      <c r="L5871" s="34" t="s">
        <v>959</v>
      </c>
      <c r="M5871" s="5">
        <v>45204</v>
      </c>
      <c r="N5871" s="2" t="s">
        <v>1407</v>
      </c>
      <c r="O5871" s="5">
        <v>45225</v>
      </c>
      <c r="P5871" s="2"/>
      <c r="Q5871" s="2"/>
      <c r="R5871" s="1"/>
      <c r="S5871" s="45"/>
      <c r="T5871" s="31"/>
    </row>
    <row r="5872" spans="1:20" hidden="1" x14ac:dyDescent="0.25">
      <c r="A5872" s="57">
        <v>32043298</v>
      </c>
      <c r="B5872" s="58">
        <v>45205</v>
      </c>
      <c r="C5872" s="2" t="s">
        <v>1182</v>
      </c>
      <c r="D5872" s="59" t="s">
        <v>89</v>
      </c>
      <c r="E5872" s="34" t="s">
        <v>80</v>
      </c>
      <c r="F5872" s="34">
        <v>134025</v>
      </c>
      <c r="G5872" s="1" t="s">
        <v>423</v>
      </c>
      <c r="H5872" s="46">
        <v>8089</v>
      </c>
      <c r="I5872" s="46">
        <v>310.48</v>
      </c>
      <c r="J5872" s="56">
        <v>263</v>
      </c>
      <c r="K5872" s="34"/>
      <c r="L5872" s="34" t="s">
        <v>61</v>
      </c>
      <c r="M5872" s="5">
        <v>45204</v>
      </c>
      <c r="N5872" s="2" t="s">
        <v>1407</v>
      </c>
      <c r="O5872" s="5" t="str">
        <f>VLOOKUP(F:F,[1]Notas!$A:$G,5,FALSE)</f>
        <v>24/10/2023</v>
      </c>
      <c r="P5872" s="2"/>
      <c r="Q5872" s="2"/>
      <c r="R5872" s="1"/>
      <c r="S5872" s="45"/>
      <c r="T5872" s="31"/>
    </row>
    <row r="5873" spans="1:20" hidden="1" x14ac:dyDescent="0.25">
      <c r="A5873" s="57">
        <v>32243898</v>
      </c>
      <c r="B5873" s="58">
        <v>45204</v>
      </c>
      <c r="C5873" s="2" t="s">
        <v>1182</v>
      </c>
      <c r="D5873" s="59" t="s">
        <v>872</v>
      </c>
      <c r="E5873" s="34" t="s">
        <v>26</v>
      </c>
      <c r="F5873" s="34">
        <v>134029</v>
      </c>
      <c r="G5873" s="1" t="s">
        <v>424</v>
      </c>
      <c r="H5873" s="46">
        <v>11011.74</v>
      </c>
      <c r="I5873" s="86">
        <v>1138.0999999999999</v>
      </c>
      <c r="J5873" s="56">
        <v>387</v>
      </c>
      <c r="K5873" s="34"/>
      <c r="L5873" s="34" t="s">
        <v>959</v>
      </c>
      <c r="M5873" s="5">
        <v>45204</v>
      </c>
      <c r="N5873" s="2" t="s">
        <v>1407</v>
      </c>
      <c r="O5873" s="5">
        <v>45225</v>
      </c>
      <c r="P5873" s="2"/>
      <c r="Q5873" s="2"/>
      <c r="R5873" s="1"/>
      <c r="S5873" s="45"/>
      <c r="T5873" s="31"/>
    </row>
    <row r="5874" spans="1:20" hidden="1" x14ac:dyDescent="0.25">
      <c r="A5874" s="57">
        <v>32294598</v>
      </c>
      <c r="B5874" s="58">
        <v>45204</v>
      </c>
      <c r="C5874" s="2" t="s">
        <v>1182</v>
      </c>
      <c r="D5874" s="59" t="s">
        <v>35</v>
      </c>
      <c r="E5874" s="34" t="s">
        <v>26</v>
      </c>
      <c r="F5874" s="34">
        <v>134030</v>
      </c>
      <c r="G5874" s="1" t="s">
        <v>424</v>
      </c>
      <c r="H5874" s="46">
        <v>12059.32</v>
      </c>
      <c r="I5874" s="86">
        <v>1059.02</v>
      </c>
      <c r="J5874" s="56">
        <v>451</v>
      </c>
      <c r="K5874" s="34"/>
      <c r="L5874" s="34" t="s">
        <v>959</v>
      </c>
      <c r="M5874" s="5">
        <v>45204</v>
      </c>
      <c r="N5874" s="2" t="s">
        <v>1407</v>
      </c>
      <c r="O5874" s="5">
        <v>45222</v>
      </c>
      <c r="P5874" s="2"/>
      <c r="Q5874" s="2"/>
      <c r="R5874" s="1"/>
      <c r="S5874" s="45"/>
      <c r="T5874" s="31"/>
    </row>
    <row r="5875" spans="1:20" hidden="1" x14ac:dyDescent="0.25">
      <c r="A5875" s="57">
        <v>31543198</v>
      </c>
      <c r="B5875" s="58">
        <v>45205</v>
      </c>
      <c r="C5875" s="2" t="s">
        <v>1182</v>
      </c>
      <c r="D5875" s="59" t="s">
        <v>1070</v>
      </c>
      <c r="E5875" s="34" t="s">
        <v>28</v>
      </c>
      <c r="F5875" s="34">
        <v>134031</v>
      </c>
      <c r="G5875" s="1" t="s">
        <v>425</v>
      </c>
      <c r="H5875" s="46">
        <v>12409</v>
      </c>
      <c r="I5875" s="86">
        <v>791.07</v>
      </c>
      <c r="J5875" s="56">
        <v>398</v>
      </c>
      <c r="K5875" s="34"/>
      <c r="L5875" s="34" t="s">
        <v>959</v>
      </c>
      <c r="M5875" s="5">
        <v>45204</v>
      </c>
      <c r="N5875" s="2" t="s">
        <v>1407</v>
      </c>
      <c r="O5875" s="5">
        <v>45225</v>
      </c>
      <c r="P5875" s="2"/>
      <c r="Q5875" s="2"/>
      <c r="R5875" s="1"/>
      <c r="S5875" s="45"/>
      <c r="T5875" s="31"/>
    </row>
    <row r="5876" spans="1:20" hidden="1" x14ac:dyDescent="0.25">
      <c r="A5876" s="57">
        <v>32502598</v>
      </c>
      <c r="B5876" s="58">
        <v>45205</v>
      </c>
      <c r="C5876" s="2" t="s">
        <v>1182</v>
      </c>
      <c r="D5876" s="59" t="s">
        <v>1471</v>
      </c>
      <c r="E5876" s="34" t="s">
        <v>6</v>
      </c>
      <c r="F5876" s="34">
        <v>134032</v>
      </c>
      <c r="G5876" s="1" t="s">
        <v>422</v>
      </c>
      <c r="H5876" s="46">
        <v>7291.28</v>
      </c>
      <c r="I5876" s="46">
        <v>343.19</v>
      </c>
      <c r="J5876" s="56">
        <v>245</v>
      </c>
      <c r="K5876" s="34"/>
      <c r="L5876" s="34" t="s">
        <v>52</v>
      </c>
      <c r="M5876" s="5">
        <v>45204</v>
      </c>
      <c r="N5876" s="2" t="s">
        <v>1407</v>
      </c>
      <c r="O5876" s="5">
        <v>45219</v>
      </c>
      <c r="P5876" s="2"/>
      <c r="Q5876" s="2"/>
      <c r="R5876" s="1"/>
      <c r="S5876" s="45"/>
      <c r="T5876" s="31"/>
    </row>
    <row r="5877" spans="1:20" hidden="1" x14ac:dyDescent="0.25">
      <c r="A5877" s="57">
        <v>32591498</v>
      </c>
      <c r="B5877" s="58">
        <v>45205</v>
      </c>
      <c r="C5877" s="2" t="s">
        <v>1182</v>
      </c>
      <c r="D5877" s="59" t="s">
        <v>472</v>
      </c>
      <c r="E5877" s="34" t="s">
        <v>6</v>
      </c>
      <c r="F5877" s="34">
        <v>134033</v>
      </c>
      <c r="G5877" s="1" t="s">
        <v>422</v>
      </c>
      <c r="H5877" s="46">
        <v>10259</v>
      </c>
      <c r="I5877" s="46">
        <v>493.84</v>
      </c>
      <c r="J5877" s="56">
        <v>387</v>
      </c>
      <c r="K5877" s="34"/>
      <c r="L5877" s="34" t="s">
        <v>52</v>
      </c>
      <c r="M5877" s="5">
        <v>45204</v>
      </c>
      <c r="N5877" s="2" t="s">
        <v>1407</v>
      </c>
      <c r="O5877" s="5">
        <v>45219</v>
      </c>
      <c r="P5877" s="2"/>
      <c r="Q5877" s="2"/>
      <c r="R5877" s="1"/>
      <c r="S5877" s="45"/>
      <c r="T5877" s="31"/>
    </row>
    <row r="5878" spans="1:20" hidden="1" x14ac:dyDescent="0.25">
      <c r="A5878" s="57">
        <v>32788298</v>
      </c>
      <c r="B5878" s="58">
        <v>45204</v>
      </c>
      <c r="C5878" s="2" t="s">
        <v>1182</v>
      </c>
      <c r="D5878" s="59" t="s">
        <v>146</v>
      </c>
      <c r="E5878" s="34" t="s">
        <v>30</v>
      </c>
      <c r="F5878" s="34">
        <v>134034</v>
      </c>
      <c r="G5878" s="1" t="s">
        <v>425</v>
      </c>
      <c r="H5878" s="46">
        <v>10359</v>
      </c>
      <c r="I5878" s="86">
        <v>935.77</v>
      </c>
      <c r="J5878" s="56">
        <v>386.77</v>
      </c>
      <c r="K5878" s="34"/>
      <c r="L5878" s="34" t="s">
        <v>959</v>
      </c>
      <c r="M5878" s="5">
        <v>45204</v>
      </c>
      <c r="N5878" s="2" t="s">
        <v>1407</v>
      </c>
      <c r="O5878" s="5">
        <v>45223</v>
      </c>
      <c r="P5878" s="2"/>
      <c r="Q5878" s="2"/>
      <c r="R5878" s="1"/>
      <c r="S5878" s="45"/>
      <c r="T5878" s="31"/>
    </row>
    <row r="5879" spans="1:20" hidden="1" x14ac:dyDescent="0.25">
      <c r="A5879" s="57">
        <v>32678298</v>
      </c>
      <c r="B5879" s="58">
        <v>45205</v>
      </c>
      <c r="C5879" s="2" t="s">
        <v>1182</v>
      </c>
      <c r="D5879" s="59" t="s">
        <v>34</v>
      </c>
      <c r="E5879" s="34" t="s">
        <v>28</v>
      </c>
      <c r="F5879" s="34">
        <v>134035</v>
      </c>
      <c r="G5879" s="1" t="s">
        <v>425</v>
      </c>
      <c r="H5879" s="46">
        <v>9809</v>
      </c>
      <c r="I5879" s="86">
        <v>456.48</v>
      </c>
      <c r="J5879" s="56">
        <v>359</v>
      </c>
      <c r="K5879" s="34"/>
      <c r="L5879" s="34" t="s">
        <v>959</v>
      </c>
      <c r="M5879" s="5">
        <v>45204</v>
      </c>
      <c r="N5879" s="2" t="s">
        <v>1407</v>
      </c>
      <c r="O5879" s="5">
        <v>45222</v>
      </c>
      <c r="P5879" s="2"/>
      <c r="Q5879" s="2"/>
      <c r="R5879" s="1"/>
      <c r="S5879" s="45"/>
      <c r="T5879" s="31"/>
    </row>
    <row r="5880" spans="1:20" hidden="1" x14ac:dyDescent="0.25">
      <c r="A5880" s="57">
        <v>32193798</v>
      </c>
      <c r="B5880" s="58">
        <v>45204</v>
      </c>
      <c r="C5880" s="2" t="s">
        <v>1182</v>
      </c>
      <c r="D5880" s="59" t="s">
        <v>267</v>
      </c>
      <c r="E5880" s="34" t="s">
        <v>26</v>
      </c>
      <c r="F5880" s="34">
        <v>134036</v>
      </c>
      <c r="G5880" s="1" t="s">
        <v>424</v>
      </c>
      <c r="H5880" s="46">
        <v>9598.57</v>
      </c>
      <c r="I5880" s="86">
        <v>1052.1500000000001</v>
      </c>
      <c r="J5880" s="56">
        <v>357</v>
      </c>
      <c r="K5880" s="34"/>
      <c r="L5880" s="34" t="s">
        <v>959</v>
      </c>
      <c r="M5880" s="5">
        <v>45204</v>
      </c>
      <c r="N5880" s="2" t="s">
        <v>1407</v>
      </c>
      <c r="O5880" s="5">
        <v>45226</v>
      </c>
      <c r="P5880" s="2"/>
      <c r="Q5880" s="2"/>
      <c r="R5880" s="1"/>
      <c r="S5880" s="45"/>
      <c r="T5880" s="31"/>
    </row>
    <row r="5881" spans="1:20" hidden="1" x14ac:dyDescent="0.25">
      <c r="A5881" s="57">
        <v>32665798</v>
      </c>
      <c r="B5881" s="58">
        <v>45205</v>
      </c>
      <c r="C5881" s="2" t="s">
        <v>1182</v>
      </c>
      <c r="D5881" s="59" t="s">
        <v>459</v>
      </c>
      <c r="E5881" s="34" t="s">
        <v>33</v>
      </c>
      <c r="F5881" s="34">
        <v>134037</v>
      </c>
      <c r="G5881" s="1" t="s">
        <v>425</v>
      </c>
      <c r="H5881" s="46">
        <v>15112</v>
      </c>
      <c r="I5881" s="46">
        <v>761.88</v>
      </c>
      <c r="J5881" s="56">
        <v>583</v>
      </c>
      <c r="K5881" s="34"/>
      <c r="L5881" s="34" t="s">
        <v>510</v>
      </c>
      <c r="M5881" s="5">
        <v>45204</v>
      </c>
      <c r="N5881" s="2" t="s">
        <v>1407</v>
      </c>
      <c r="O5881" s="2">
        <v>45222</v>
      </c>
      <c r="P5881" s="2"/>
      <c r="Q5881" s="2"/>
      <c r="R5881" s="1"/>
      <c r="S5881" s="45"/>
      <c r="T5881" s="31"/>
    </row>
    <row r="5882" spans="1:20" hidden="1" x14ac:dyDescent="0.25">
      <c r="A5882" s="57">
        <v>32506298</v>
      </c>
      <c r="B5882" s="58">
        <v>45205</v>
      </c>
      <c r="C5882" s="2" t="s">
        <v>1182</v>
      </c>
      <c r="D5882" s="59" t="s">
        <v>32</v>
      </c>
      <c r="E5882" s="34" t="s">
        <v>33</v>
      </c>
      <c r="F5882" s="34">
        <v>134040</v>
      </c>
      <c r="G5882" s="1" t="s">
        <v>425</v>
      </c>
      <c r="H5882" s="46">
        <v>14670</v>
      </c>
      <c r="I5882" s="46">
        <v>723.98</v>
      </c>
      <c r="J5882" s="56">
        <v>554</v>
      </c>
      <c r="K5882" s="34"/>
      <c r="L5882" s="34" t="s">
        <v>510</v>
      </c>
      <c r="M5882" s="5">
        <v>45204</v>
      </c>
      <c r="N5882" s="2" t="s">
        <v>1407</v>
      </c>
      <c r="O5882" s="2">
        <v>45223</v>
      </c>
      <c r="P5882" s="2"/>
      <c r="Q5882" s="2"/>
      <c r="R5882" s="1"/>
      <c r="S5882" s="45"/>
      <c r="T5882" s="31"/>
    </row>
    <row r="5883" spans="1:20" hidden="1" x14ac:dyDescent="0.25">
      <c r="A5883" s="57">
        <v>32247398</v>
      </c>
      <c r="B5883" s="58">
        <v>45205</v>
      </c>
      <c r="C5883" s="2" t="s">
        <v>1182</v>
      </c>
      <c r="D5883" s="59" t="s">
        <v>1467</v>
      </c>
      <c r="E5883" s="34" t="s">
        <v>80</v>
      </c>
      <c r="F5883" s="34">
        <v>134043</v>
      </c>
      <c r="G5883" s="1" t="s">
        <v>423</v>
      </c>
      <c r="H5883" s="46">
        <v>19500</v>
      </c>
      <c r="I5883" s="46">
        <v>782.42</v>
      </c>
      <c r="J5883" s="56">
        <v>682</v>
      </c>
      <c r="K5883" s="34"/>
      <c r="L5883" s="34" t="s">
        <v>61</v>
      </c>
      <c r="M5883" s="5">
        <v>45204</v>
      </c>
      <c r="N5883" s="2" t="s">
        <v>1407</v>
      </c>
      <c r="O5883" s="5" t="str">
        <f>VLOOKUP(F:F,[1]Notas!$A:$G,5,FALSE)</f>
        <v>24/10/2023</v>
      </c>
      <c r="P5883" s="2"/>
      <c r="Q5883" s="2"/>
      <c r="R5883" s="1"/>
      <c r="S5883" s="45"/>
      <c r="T5883" s="31"/>
    </row>
    <row r="5884" spans="1:20" hidden="1" x14ac:dyDescent="0.25">
      <c r="A5884" s="57">
        <v>32505198</v>
      </c>
      <c r="B5884" s="58">
        <v>45209</v>
      </c>
      <c r="C5884" s="2" t="s">
        <v>1182</v>
      </c>
      <c r="D5884" s="59" t="s">
        <v>1491</v>
      </c>
      <c r="E5884" s="34" t="s">
        <v>6</v>
      </c>
      <c r="F5884" s="34">
        <v>134044</v>
      </c>
      <c r="G5884" s="1"/>
      <c r="H5884" s="46">
        <v>19492.11</v>
      </c>
      <c r="I5884" s="86">
        <v>664.5</v>
      </c>
      <c r="J5884" s="56">
        <v>739</v>
      </c>
      <c r="K5884" s="34"/>
      <c r="L5884" s="34" t="s">
        <v>756</v>
      </c>
      <c r="M5884" s="5">
        <v>45204</v>
      </c>
      <c r="N5884" s="2" t="s">
        <v>1407</v>
      </c>
      <c r="O5884" s="5"/>
      <c r="P5884" s="2"/>
      <c r="Q5884" s="2"/>
      <c r="R5884" s="1"/>
      <c r="S5884" s="45"/>
      <c r="T5884" s="31"/>
    </row>
    <row r="5885" spans="1:20" hidden="1" x14ac:dyDescent="0.25">
      <c r="A5885" s="57">
        <v>31836998</v>
      </c>
      <c r="B5885" s="58">
        <v>45205</v>
      </c>
      <c r="C5885" s="2" t="s">
        <v>1182</v>
      </c>
      <c r="D5885" s="59" t="s">
        <v>45</v>
      </c>
      <c r="E5885" s="34" t="s">
        <v>26</v>
      </c>
      <c r="F5885" s="34">
        <v>134045</v>
      </c>
      <c r="G5885" s="1" t="s">
        <v>424</v>
      </c>
      <c r="H5885" s="46">
        <v>15181.17</v>
      </c>
      <c r="I5885" s="86">
        <v>1709.35</v>
      </c>
      <c r="J5885" s="56">
        <v>583</v>
      </c>
      <c r="K5885" s="34"/>
      <c r="L5885" s="34" t="s">
        <v>959</v>
      </c>
      <c r="M5885" s="5">
        <v>45204</v>
      </c>
      <c r="N5885" s="2" t="s">
        <v>1407</v>
      </c>
      <c r="O5885" s="5">
        <v>45225</v>
      </c>
      <c r="P5885" s="2"/>
      <c r="Q5885" s="2"/>
      <c r="R5885" s="1"/>
      <c r="S5885" s="45"/>
      <c r="T5885" s="31"/>
    </row>
    <row r="5886" spans="1:20" hidden="1" x14ac:dyDescent="0.25">
      <c r="A5886" s="57">
        <v>32447798</v>
      </c>
      <c r="B5886" s="58">
        <v>45208</v>
      </c>
      <c r="C5886" s="2" t="s">
        <v>1182</v>
      </c>
      <c r="D5886" s="59" t="s">
        <v>752</v>
      </c>
      <c r="E5886" s="34" t="s">
        <v>5</v>
      </c>
      <c r="F5886" s="34">
        <v>134046</v>
      </c>
      <c r="G5886" s="1" t="s">
        <v>422</v>
      </c>
      <c r="H5886" s="46">
        <v>54976.6</v>
      </c>
      <c r="I5886" s="46"/>
      <c r="J5886" s="56">
        <v>1998</v>
      </c>
      <c r="K5886" s="34"/>
      <c r="L5886" s="34" t="s">
        <v>659</v>
      </c>
      <c r="M5886" s="5">
        <v>45205</v>
      </c>
      <c r="N5886" s="2" t="s">
        <v>1407</v>
      </c>
      <c r="O5886" s="5">
        <v>45215</v>
      </c>
      <c r="P5886" s="2"/>
      <c r="Q5886" s="2"/>
      <c r="R5886" s="1"/>
      <c r="S5886" s="45"/>
      <c r="T5886" s="31"/>
    </row>
    <row r="5887" spans="1:20" hidden="1" x14ac:dyDescent="0.25">
      <c r="A5887" s="57">
        <v>32559498</v>
      </c>
      <c r="B5887" s="58">
        <v>45205</v>
      </c>
      <c r="C5887" s="2" t="s">
        <v>1182</v>
      </c>
      <c r="D5887" s="59" t="s">
        <v>807</v>
      </c>
      <c r="E5887" s="34" t="s">
        <v>143</v>
      </c>
      <c r="F5887" s="34">
        <v>134047</v>
      </c>
      <c r="G5887" s="1" t="s">
        <v>424</v>
      </c>
      <c r="H5887" s="46">
        <v>43500</v>
      </c>
      <c r="I5887" s="86">
        <v>4761.2299999999996</v>
      </c>
      <c r="J5887" s="56">
        <v>1552</v>
      </c>
      <c r="K5887" s="34"/>
      <c r="L5887" s="34" t="s">
        <v>959</v>
      </c>
      <c r="M5887" s="5">
        <v>45204</v>
      </c>
      <c r="N5887" s="2" t="s">
        <v>1407</v>
      </c>
      <c r="O5887" s="5">
        <v>45223</v>
      </c>
      <c r="P5887" s="2"/>
      <c r="Q5887" s="2"/>
      <c r="R5887" s="1"/>
      <c r="S5887" s="45"/>
      <c r="T5887" s="31"/>
    </row>
    <row r="5888" spans="1:20" hidden="1" x14ac:dyDescent="0.25">
      <c r="A5888" s="57">
        <v>30365998</v>
      </c>
      <c r="B5888" s="58">
        <v>45205</v>
      </c>
      <c r="C5888" s="2" t="s">
        <v>1182</v>
      </c>
      <c r="D5888" s="59" t="s">
        <v>762</v>
      </c>
      <c r="E5888" s="34" t="s">
        <v>6</v>
      </c>
      <c r="F5888" s="34">
        <v>134048</v>
      </c>
      <c r="G5888" s="1" t="s">
        <v>422</v>
      </c>
      <c r="H5888" s="46">
        <v>65000</v>
      </c>
      <c r="I5888" s="46">
        <v>2275</v>
      </c>
      <c r="J5888" s="56">
        <v>2741</v>
      </c>
      <c r="K5888" s="34"/>
      <c r="L5888" s="34" t="s">
        <v>655</v>
      </c>
      <c r="M5888" s="5">
        <v>45204</v>
      </c>
      <c r="N5888" s="2" t="s">
        <v>1407</v>
      </c>
      <c r="O5888" s="5">
        <v>45218</v>
      </c>
      <c r="P5888" s="2"/>
      <c r="Q5888" s="2"/>
      <c r="R5888" s="1"/>
      <c r="S5888" s="45"/>
      <c r="T5888" s="31"/>
    </row>
    <row r="5889" spans="1:20" hidden="1" x14ac:dyDescent="0.25">
      <c r="A5889" s="57">
        <v>32674098</v>
      </c>
      <c r="B5889" s="58">
        <v>45205</v>
      </c>
      <c r="C5889" s="2" t="s">
        <v>1182</v>
      </c>
      <c r="D5889" s="59" t="s">
        <v>47</v>
      </c>
      <c r="E5889" s="34" t="s">
        <v>30</v>
      </c>
      <c r="F5889" s="34">
        <v>134049</v>
      </c>
      <c r="G5889" s="1" t="s">
        <v>425</v>
      </c>
      <c r="H5889" s="46">
        <v>9787.33</v>
      </c>
      <c r="I5889" s="86">
        <v>392.02</v>
      </c>
      <c r="J5889" s="56">
        <v>194</v>
      </c>
      <c r="K5889" s="34"/>
      <c r="L5889" s="34" t="s">
        <v>959</v>
      </c>
      <c r="M5889" s="5">
        <v>45204</v>
      </c>
      <c r="N5889" s="2" t="s">
        <v>1407</v>
      </c>
      <c r="O5889" s="5">
        <v>45224</v>
      </c>
      <c r="P5889" s="2"/>
      <c r="Q5889" s="2"/>
      <c r="R5889" s="1"/>
      <c r="S5889" s="45"/>
      <c r="T5889" s="31"/>
    </row>
    <row r="5890" spans="1:20" hidden="1" x14ac:dyDescent="0.25">
      <c r="A5890" s="57">
        <v>32313598</v>
      </c>
      <c r="B5890" s="58">
        <v>45209</v>
      </c>
      <c r="C5890" s="2" t="s">
        <v>1182</v>
      </c>
      <c r="D5890" s="59" t="s">
        <v>721</v>
      </c>
      <c r="E5890" s="34" t="s">
        <v>6</v>
      </c>
      <c r="F5890" s="34">
        <v>134050</v>
      </c>
      <c r="G5890" s="1"/>
      <c r="H5890" s="46">
        <v>20999.01</v>
      </c>
      <c r="I5890" s="86" t="e">
        <v>#N/A</v>
      </c>
      <c r="J5890" s="56">
        <v>807</v>
      </c>
      <c r="K5890" s="34"/>
      <c r="L5890" s="34" t="s">
        <v>842</v>
      </c>
      <c r="M5890" s="5">
        <v>45204</v>
      </c>
      <c r="N5890" s="2" t="s">
        <v>1407</v>
      </c>
      <c r="O5890" s="5"/>
      <c r="P5890" s="2"/>
      <c r="Q5890" s="2"/>
      <c r="R5890" s="1"/>
      <c r="S5890" s="45"/>
      <c r="T5890" s="31"/>
    </row>
    <row r="5891" spans="1:20" hidden="1" x14ac:dyDescent="0.25">
      <c r="A5891" s="57">
        <v>32774198</v>
      </c>
      <c r="B5891" s="58">
        <v>45205</v>
      </c>
      <c r="C5891" s="2" t="s">
        <v>1182</v>
      </c>
      <c r="D5891" s="59" t="s">
        <v>1468</v>
      </c>
      <c r="E5891" s="34" t="s">
        <v>88</v>
      </c>
      <c r="F5891" s="34">
        <v>134051</v>
      </c>
      <c r="G5891" s="1" t="s">
        <v>423</v>
      </c>
      <c r="H5891" s="46">
        <v>12609</v>
      </c>
      <c r="I5891" s="46">
        <v>805.39</v>
      </c>
      <c r="J5891" s="56">
        <v>453</v>
      </c>
      <c r="K5891" s="34"/>
      <c r="L5891" s="34" t="s">
        <v>61</v>
      </c>
      <c r="M5891" s="5">
        <v>45204</v>
      </c>
      <c r="N5891" s="2" t="s">
        <v>1407</v>
      </c>
      <c r="O5891" s="5" t="str">
        <f>VLOOKUP(F:F,[1]Notas!$A:$G,5,FALSE)</f>
        <v>25/10/2023</v>
      </c>
      <c r="P5891" s="2"/>
      <c r="Q5891" s="2"/>
      <c r="R5891" s="1"/>
      <c r="S5891" s="45"/>
      <c r="T5891" s="31"/>
    </row>
    <row r="5892" spans="1:20" hidden="1" x14ac:dyDescent="0.25">
      <c r="A5892" s="57">
        <v>32637398</v>
      </c>
      <c r="B5892" s="58">
        <v>45205</v>
      </c>
      <c r="C5892" s="2" t="s">
        <v>1182</v>
      </c>
      <c r="D5892" s="59" t="s">
        <v>34</v>
      </c>
      <c r="E5892" s="34" t="s">
        <v>28</v>
      </c>
      <c r="F5892" s="34">
        <v>134052</v>
      </c>
      <c r="G5892" s="1" t="s">
        <v>425</v>
      </c>
      <c r="H5892" s="46">
        <v>12369</v>
      </c>
      <c r="I5892" s="86">
        <v>605.57000000000005</v>
      </c>
      <c r="J5892" s="56">
        <v>482.06</v>
      </c>
      <c r="K5892" s="34"/>
      <c r="L5892" s="34" t="s">
        <v>959</v>
      </c>
      <c r="M5892" s="5">
        <v>45204</v>
      </c>
      <c r="N5892" s="2" t="s">
        <v>1407</v>
      </c>
      <c r="O5892" s="5">
        <v>45222</v>
      </c>
      <c r="P5892" s="2"/>
      <c r="Q5892" s="2"/>
      <c r="R5892" s="1"/>
      <c r="S5892" s="45"/>
      <c r="T5892" s="31"/>
    </row>
    <row r="5893" spans="1:20" hidden="1" x14ac:dyDescent="0.25">
      <c r="A5893" s="57">
        <v>33379699</v>
      </c>
      <c r="B5893" s="58">
        <v>45205</v>
      </c>
      <c r="C5893" s="2" t="s">
        <v>1182</v>
      </c>
      <c r="D5893" s="59" t="s">
        <v>942</v>
      </c>
      <c r="E5893" s="34" t="s">
        <v>80</v>
      </c>
      <c r="F5893" s="34">
        <v>134054</v>
      </c>
      <c r="G5893" s="1" t="s">
        <v>423</v>
      </c>
      <c r="H5893" s="46">
        <v>15094</v>
      </c>
      <c r="I5893" s="46">
        <v>569.45000000000005</v>
      </c>
      <c r="J5893" s="56">
        <v>489</v>
      </c>
      <c r="K5893" s="34"/>
      <c r="L5893" s="34" t="s">
        <v>61</v>
      </c>
      <c r="M5893" s="5">
        <v>45204</v>
      </c>
      <c r="N5893" s="2" t="s">
        <v>1407</v>
      </c>
      <c r="O5893" s="5" t="str">
        <f>VLOOKUP(F:F,[1]Notas!$A:$G,5,FALSE)</f>
        <v>24/10/2023</v>
      </c>
      <c r="P5893" s="2"/>
      <c r="Q5893" s="2"/>
      <c r="R5893" s="1"/>
      <c r="S5893" s="45"/>
      <c r="T5893" s="31"/>
    </row>
    <row r="5894" spans="1:20" hidden="1" x14ac:dyDescent="0.25">
      <c r="A5894" s="57">
        <v>32750398</v>
      </c>
      <c r="B5894" s="58">
        <v>45205</v>
      </c>
      <c r="C5894" s="2" t="s">
        <v>1182</v>
      </c>
      <c r="D5894" s="59" t="s">
        <v>124</v>
      </c>
      <c r="E5894" s="34" t="s">
        <v>30</v>
      </c>
      <c r="F5894" s="34">
        <v>134055</v>
      </c>
      <c r="G5894" s="1" t="s">
        <v>425</v>
      </c>
      <c r="H5894" s="46">
        <v>18659</v>
      </c>
      <c r="I5894" s="46">
        <v>1187.5</v>
      </c>
      <c r="J5894" s="56">
        <v>710</v>
      </c>
      <c r="K5894" s="34"/>
      <c r="L5894" s="34" t="s">
        <v>76</v>
      </c>
      <c r="M5894" s="5">
        <v>45204</v>
      </c>
      <c r="N5894" s="2" t="s">
        <v>1407</v>
      </c>
      <c r="O5894" s="5">
        <v>45218</v>
      </c>
      <c r="P5894" s="2"/>
      <c r="Q5894" s="2"/>
      <c r="R5894" s="1"/>
      <c r="S5894" s="45"/>
      <c r="T5894" s="31"/>
    </row>
    <row r="5895" spans="1:20" hidden="1" x14ac:dyDescent="0.25">
      <c r="A5895" s="57">
        <v>33159199</v>
      </c>
      <c r="B5895" s="58">
        <v>45205</v>
      </c>
      <c r="C5895" s="2" t="s">
        <v>1182</v>
      </c>
      <c r="D5895" s="59" t="s">
        <v>145</v>
      </c>
      <c r="E5895" s="34" t="s">
        <v>30</v>
      </c>
      <c r="F5895" s="34">
        <v>134058</v>
      </c>
      <c r="G5895" s="1" t="s">
        <v>425</v>
      </c>
      <c r="H5895" s="46">
        <v>20599</v>
      </c>
      <c r="I5895" s="86">
        <v>1466.06</v>
      </c>
      <c r="J5895" s="56">
        <v>831</v>
      </c>
      <c r="K5895" s="34"/>
      <c r="L5895" s="34" t="s">
        <v>959</v>
      </c>
      <c r="M5895" s="5">
        <v>45204</v>
      </c>
      <c r="N5895" s="2" t="s">
        <v>1407</v>
      </c>
      <c r="O5895" s="5">
        <v>45225</v>
      </c>
      <c r="P5895" s="2"/>
      <c r="Q5895" s="2"/>
      <c r="R5895" s="1"/>
      <c r="S5895" s="45"/>
      <c r="T5895" s="31"/>
    </row>
    <row r="5896" spans="1:20" hidden="1" x14ac:dyDescent="0.25">
      <c r="A5896" s="57"/>
      <c r="B5896" s="58">
        <v>45205</v>
      </c>
      <c r="C5896" s="2" t="s">
        <v>1182</v>
      </c>
      <c r="D5896" s="59" t="s">
        <v>36</v>
      </c>
      <c r="E5896" s="34" t="s">
        <v>30</v>
      </c>
      <c r="F5896" s="34">
        <v>134059</v>
      </c>
      <c r="G5896" s="1" t="s">
        <v>425</v>
      </c>
      <c r="H5896" s="46">
        <v>20599</v>
      </c>
      <c r="I5896" s="46">
        <v>1187.5</v>
      </c>
      <c r="J5896" s="56">
        <v>831</v>
      </c>
      <c r="K5896" s="34"/>
      <c r="L5896" s="34" t="s">
        <v>76</v>
      </c>
      <c r="M5896" s="5">
        <v>45204</v>
      </c>
      <c r="N5896" s="2" t="s">
        <v>1407</v>
      </c>
      <c r="O5896" s="5">
        <v>45222</v>
      </c>
      <c r="P5896" s="2"/>
      <c r="Q5896" s="2"/>
      <c r="R5896" s="1"/>
      <c r="S5896" s="45"/>
      <c r="T5896" s="31"/>
    </row>
    <row r="5897" spans="1:20" hidden="1" x14ac:dyDescent="0.25">
      <c r="A5897" s="57">
        <v>32420698</v>
      </c>
      <c r="B5897" s="58">
        <v>45208</v>
      </c>
      <c r="C5897" s="2" t="s">
        <v>1182</v>
      </c>
      <c r="D5897" s="59" t="s">
        <v>85</v>
      </c>
      <c r="E5897" s="34" t="s">
        <v>80</v>
      </c>
      <c r="F5897" s="34">
        <v>134060</v>
      </c>
      <c r="G5897" s="1" t="s">
        <v>423</v>
      </c>
      <c r="H5897" s="46">
        <v>72127.44</v>
      </c>
      <c r="I5897" s="46"/>
      <c r="J5897" s="56">
        <v>2891</v>
      </c>
      <c r="K5897" s="34"/>
      <c r="L5897" s="34" t="s">
        <v>799</v>
      </c>
      <c r="M5897" s="5">
        <v>45204</v>
      </c>
      <c r="N5897" s="2" t="s">
        <v>1407</v>
      </c>
      <c r="O5897" s="5"/>
      <c r="P5897" s="2"/>
      <c r="Q5897" s="2"/>
      <c r="R5897" s="1"/>
      <c r="S5897" s="45"/>
      <c r="T5897" s="31"/>
    </row>
    <row r="5898" spans="1:20" hidden="1" x14ac:dyDescent="0.25">
      <c r="A5898" s="57">
        <v>32461198</v>
      </c>
      <c r="B5898" s="58">
        <v>45209</v>
      </c>
      <c r="C5898" s="2" t="s">
        <v>1182</v>
      </c>
      <c r="D5898" s="59" t="s">
        <v>184</v>
      </c>
      <c r="E5898" s="34" t="s">
        <v>80</v>
      </c>
      <c r="F5898" s="34">
        <v>134066</v>
      </c>
      <c r="G5898" s="1"/>
      <c r="H5898" s="46">
        <v>144000</v>
      </c>
      <c r="I5898" s="86">
        <v>7383.54</v>
      </c>
      <c r="J5898" s="56">
        <v>6626</v>
      </c>
      <c r="K5898" s="34"/>
      <c r="L5898" s="34" t="s">
        <v>800</v>
      </c>
      <c r="M5898" s="5">
        <v>45205</v>
      </c>
      <c r="N5898" s="2" t="s">
        <v>1407</v>
      </c>
      <c r="O5898" s="5">
        <v>45215</v>
      </c>
      <c r="P5898" s="2"/>
      <c r="Q5898" s="2"/>
      <c r="R5898" s="1"/>
      <c r="S5898" s="45"/>
      <c r="T5898" s="31"/>
    </row>
    <row r="5899" spans="1:20" hidden="1" x14ac:dyDescent="0.25">
      <c r="A5899" s="57">
        <v>31737598</v>
      </c>
      <c r="B5899" s="58">
        <v>45205</v>
      </c>
      <c r="C5899" s="2" t="s">
        <v>1182</v>
      </c>
      <c r="D5899" s="59" t="s">
        <v>4</v>
      </c>
      <c r="E5899" s="34" t="s">
        <v>5</v>
      </c>
      <c r="F5899" s="34">
        <v>134071</v>
      </c>
      <c r="G5899" s="1" t="s">
        <v>422</v>
      </c>
      <c r="H5899" s="46">
        <v>534.4</v>
      </c>
      <c r="I5899" s="46">
        <v>12.19</v>
      </c>
      <c r="J5899" s="56">
        <v>28.989000000000001</v>
      </c>
      <c r="K5899" s="34"/>
      <c r="L5899" s="34" t="s">
        <v>659</v>
      </c>
      <c r="M5899" s="5">
        <v>45205</v>
      </c>
      <c r="N5899" s="2" t="s">
        <v>1407</v>
      </c>
      <c r="O5899" s="5">
        <v>45212</v>
      </c>
      <c r="P5899" s="2"/>
      <c r="Q5899" s="2"/>
      <c r="R5899" s="1"/>
      <c r="S5899" s="45"/>
      <c r="T5899" s="31"/>
    </row>
    <row r="5900" spans="1:20" hidden="1" x14ac:dyDescent="0.25">
      <c r="A5900" s="57">
        <v>32822098</v>
      </c>
      <c r="B5900" s="58">
        <v>45205</v>
      </c>
      <c r="C5900" s="2" t="s">
        <v>1182</v>
      </c>
      <c r="D5900" s="59" t="s">
        <v>776</v>
      </c>
      <c r="E5900" s="34" t="s">
        <v>80</v>
      </c>
      <c r="F5900" s="34">
        <v>134073</v>
      </c>
      <c r="G5900" s="1" t="s">
        <v>423</v>
      </c>
      <c r="H5900" s="46">
        <v>601.79999999999995</v>
      </c>
      <c r="I5900" s="46">
        <v>78.260000000000005</v>
      </c>
      <c r="J5900" s="56">
        <v>29.920999999999999</v>
      </c>
      <c r="K5900" s="34"/>
      <c r="L5900" s="34" t="s">
        <v>61</v>
      </c>
      <c r="M5900" s="5">
        <v>45205</v>
      </c>
      <c r="N5900" s="2" t="s">
        <v>1407</v>
      </c>
      <c r="O5900" s="5" t="str">
        <f>VLOOKUP(F:F,[1]Notas!$A:$G,5,FALSE)</f>
        <v>24/10/2023</v>
      </c>
      <c r="P5900" s="2"/>
      <c r="Q5900" s="2"/>
      <c r="R5900" s="1"/>
      <c r="S5900" s="45"/>
      <c r="T5900" s="31"/>
    </row>
    <row r="5901" spans="1:20" hidden="1" x14ac:dyDescent="0.25">
      <c r="A5901" s="57">
        <v>33379799</v>
      </c>
      <c r="B5901" s="58">
        <v>45208</v>
      </c>
      <c r="C5901" s="2" t="s">
        <v>1182</v>
      </c>
      <c r="D5901" s="59" t="s">
        <v>110</v>
      </c>
      <c r="E5901" s="34" t="s">
        <v>51</v>
      </c>
      <c r="F5901" s="34">
        <v>134074</v>
      </c>
      <c r="G5901" s="1" t="s">
        <v>422</v>
      </c>
      <c r="H5901" s="46">
        <v>672.58</v>
      </c>
      <c r="I5901" s="46"/>
      <c r="J5901" s="56">
        <v>33.75</v>
      </c>
      <c r="K5901" s="34"/>
      <c r="L5901" s="34" t="s">
        <v>796</v>
      </c>
      <c r="M5901" s="5">
        <v>45205</v>
      </c>
      <c r="N5901" s="2" t="s">
        <v>1407</v>
      </c>
      <c r="O5901" s="5">
        <v>45226</v>
      </c>
      <c r="P5901" s="2"/>
      <c r="Q5901" s="2"/>
      <c r="R5901" s="1"/>
      <c r="S5901" s="45"/>
      <c r="T5901" s="31"/>
    </row>
    <row r="5902" spans="1:20" hidden="1" x14ac:dyDescent="0.25">
      <c r="A5902" s="57">
        <v>33379800</v>
      </c>
      <c r="B5902" s="58">
        <v>45208</v>
      </c>
      <c r="C5902" s="2" t="s">
        <v>1182</v>
      </c>
      <c r="D5902" s="59" t="s">
        <v>110</v>
      </c>
      <c r="E5902" s="34" t="s">
        <v>51</v>
      </c>
      <c r="F5902" s="34">
        <v>134075</v>
      </c>
      <c r="G5902" s="1" t="s">
        <v>422</v>
      </c>
      <c r="H5902" s="46">
        <v>595.39</v>
      </c>
      <c r="I5902" s="46"/>
      <c r="J5902" s="56">
        <v>33.911000000000001</v>
      </c>
      <c r="K5902" s="34"/>
      <c r="L5902" s="34" t="s">
        <v>796</v>
      </c>
      <c r="M5902" s="5">
        <v>45205</v>
      </c>
      <c r="N5902" s="2" t="s">
        <v>1407</v>
      </c>
      <c r="O5902" s="5">
        <v>45226</v>
      </c>
      <c r="P5902" s="2"/>
      <c r="Q5902" s="2"/>
      <c r="R5902" s="1"/>
      <c r="S5902" s="45"/>
      <c r="T5902" s="31"/>
    </row>
    <row r="5903" spans="1:20" hidden="1" x14ac:dyDescent="0.25">
      <c r="A5903" s="57">
        <v>33389199</v>
      </c>
      <c r="B5903" s="58">
        <v>45205</v>
      </c>
      <c r="C5903" s="2" t="s">
        <v>1182</v>
      </c>
      <c r="D5903" s="59" t="s">
        <v>124</v>
      </c>
      <c r="E5903" s="34" t="s">
        <v>30</v>
      </c>
      <c r="F5903" s="34">
        <v>134076</v>
      </c>
      <c r="G5903" s="1" t="s">
        <v>425</v>
      </c>
      <c r="H5903" s="46">
        <v>813.44</v>
      </c>
      <c r="I5903" s="46">
        <v>246.95</v>
      </c>
      <c r="J5903" s="56">
        <v>67.822000000000003</v>
      </c>
      <c r="K5903" s="34"/>
      <c r="L5903" s="34" t="s">
        <v>1124</v>
      </c>
      <c r="M5903" s="5">
        <v>45205</v>
      </c>
      <c r="N5903" s="2" t="s">
        <v>1407</v>
      </c>
      <c r="O5903" s="5">
        <v>45223</v>
      </c>
      <c r="P5903" s="2"/>
      <c r="Q5903" s="2"/>
      <c r="R5903" s="1"/>
      <c r="S5903" s="45"/>
      <c r="T5903" s="31"/>
    </row>
    <row r="5904" spans="1:20" hidden="1" x14ac:dyDescent="0.25">
      <c r="A5904" s="57">
        <v>32243698</v>
      </c>
      <c r="B5904" s="58">
        <v>45205</v>
      </c>
      <c r="C5904" s="2" t="s">
        <v>1182</v>
      </c>
      <c r="D5904" s="59" t="s">
        <v>1336</v>
      </c>
      <c r="E5904" s="34" t="s">
        <v>28</v>
      </c>
      <c r="F5904" s="34">
        <v>134077</v>
      </c>
      <c r="G5904" s="1" t="s">
        <v>425</v>
      </c>
      <c r="H5904" s="46">
        <v>794.54</v>
      </c>
      <c r="I5904" s="46">
        <v>246.92</v>
      </c>
      <c r="J5904" s="56">
        <v>67.822000000000003</v>
      </c>
      <c r="K5904" s="34"/>
      <c r="L5904" s="34" t="s">
        <v>1124</v>
      </c>
      <c r="M5904" s="5">
        <v>45205</v>
      </c>
      <c r="N5904" s="2" t="s">
        <v>1407</v>
      </c>
      <c r="O5904" s="5">
        <v>45225</v>
      </c>
      <c r="P5904" s="2"/>
      <c r="Q5904" s="2"/>
      <c r="R5904" s="1"/>
      <c r="S5904" s="45"/>
      <c r="T5904" s="31"/>
    </row>
    <row r="5905" spans="1:20" hidden="1" x14ac:dyDescent="0.25">
      <c r="A5905" s="57">
        <v>33310198</v>
      </c>
      <c r="B5905" s="58">
        <v>45208</v>
      </c>
      <c r="C5905" s="2" t="s">
        <v>1182</v>
      </c>
      <c r="D5905" s="59" t="s">
        <v>850</v>
      </c>
      <c r="E5905" s="34" t="s">
        <v>80</v>
      </c>
      <c r="F5905" s="34">
        <v>134081</v>
      </c>
      <c r="G5905" s="1" t="s">
        <v>423</v>
      </c>
      <c r="H5905" s="46">
        <v>23410</v>
      </c>
      <c r="I5905" s="46"/>
      <c r="J5905" s="56">
        <v>832</v>
      </c>
      <c r="K5905" s="34"/>
      <c r="L5905" s="34" t="s">
        <v>61</v>
      </c>
      <c r="M5905" s="5">
        <v>45205</v>
      </c>
      <c r="N5905" s="2" t="s">
        <v>1407</v>
      </c>
      <c r="O5905" s="5" t="str">
        <f>VLOOKUP(F:F,[1]Notas!$A:$G,5,FALSE)</f>
        <v>26/10/2023</v>
      </c>
      <c r="P5905" s="2"/>
      <c r="Q5905" s="2"/>
      <c r="R5905" s="1"/>
      <c r="S5905" s="45"/>
      <c r="T5905" s="31"/>
    </row>
    <row r="5906" spans="1:20" hidden="1" x14ac:dyDescent="0.25">
      <c r="A5906" s="57">
        <v>32616598</v>
      </c>
      <c r="B5906" s="58">
        <v>45205</v>
      </c>
      <c r="C5906" s="2" t="s">
        <v>1182</v>
      </c>
      <c r="D5906" s="59" t="s">
        <v>1217</v>
      </c>
      <c r="E5906" s="34" t="s">
        <v>25</v>
      </c>
      <c r="F5906" s="34">
        <v>134087</v>
      </c>
      <c r="G5906" s="1" t="s">
        <v>422</v>
      </c>
      <c r="H5906" s="46">
        <v>17000.14</v>
      </c>
      <c r="I5906" s="46">
        <v>0</v>
      </c>
      <c r="J5906" s="56">
        <v>61.957000000000001</v>
      </c>
      <c r="K5906" s="34"/>
      <c r="L5906" s="34" t="s">
        <v>1474</v>
      </c>
      <c r="M5906" s="5">
        <v>45205</v>
      </c>
      <c r="N5906" s="2" t="s">
        <v>1407</v>
      </c>
      <c r="O5906" s="5"/>
      <c r="P5906" s="2"/>
      <c r="Q5906" s="2"/>
      <c r="R5906" s="1"/>
      <c r="S5906" s="45"/>
      <c r="T5906" s="31"/>
    </row>
    <row r="5907" spans="1:20" hidden="1" x14ac:dyDescent="0.25">
      <c r="A5907" s="57">
        <v>33205199</v>
      </c>
      <c r="B5907" s="58">
        <v>45205</v>
      </c>
      <c r="C5907" s="2" t="s">
        <v>1182</v>
      </c>
      <c r="D5907" s="59" t="s">
        <v>34</v>
      </c>
      <c r="E5907" s="34" t="s">
        <v>28</v>
      </c>
      <c r="F5907" s="34">
        <v>134091</v>
      </c>
      <c r="G5907" s="1" t="s">
        <v>425</v>
      </c>
      <c r="H5907" s="46">
        <v>338000.01</v>
      </c>
      <c r="I5907" s="46">
        <v>19677.29</v>
      </c>
      <c r="J5907" s="56">
        <v>15689.27</v>
      </c>
      <c r="K5907" s="34"/>
      <c r="L5907" s="34" t="s">
        <v>800</v>
      </c>
      <c r="M5907" s="5">
        <v>45205</v>
      </c>
      <c r="N5907" s="2" t="s">
        <v>1407</v>
      </c>
      <c r="O5907" s="5">
        <v>45215</v>
      </c>
      <c r="P5907" s="2"/>
      <c r="Q5907" s="2"/>
      <c r="R5907" s="1"/>
      <c r="S5907" s="45"/>
      <c r="T5907" s="31"/>
    </row>
    <row r="5908" spans="1:20" hidden="1" x14ac:dyDescent="0.25">
      <c r="A5908" s="57">
        <v>32774298</v>
      </c>
      <c r="B5908" s="58">
        <v>45205</v>
      </c>
      <c r="C5908" s="2" t="s">
        <v>1182</v>
      </c>
      <c r="D5908" s="59" t="s">
        <v>100</v>
      </c>
      <c r="E5908" s="34" t="s">
        <v>20</v>
      </c>
      <c r="F5908" s="34">
        <v>134096</v>
      </c>
      <c r="G5908" s="1" t="s">
        <v>423</v>
      </c>
      <c r="H5908" s="46">
        <v>19280.080000000002</v>
      </c>
      <c r="I5908" s="46">
        <v>853.43</v>
      </c>
      <c r="J5908" s="56">
        <v>658</v>
      </c>
      <c r="K5908" s="34"/>
      <c r="L5908" s="34" t="s">
        <v>61</v>
      </c>
      <c r="M5908" s="5">
        <v>45205</v>
      </c>
      <c r="N5908" s="2" t="s">
        <v>1407</v>
      </c>
      <c r="O5908" s="5" t="str">
        <f>VLOOKUP(F:F,[1]Notas!$A:$G,5,FALSE)</f>
        <v>26/10/2023</v>
      </c>
      <c r="P5908" s="2"/>
      <c r="Q5908" s="2"/>
      <c r="R5908" s="1"/>
      <c r="S5908" s="45"/>
      <c r="T5908" s="31"/>
    </row>
    <row r="5909" spans="1:20" hidden="1" x14ac:dyDescent="0.25">
      <c r="A5909" s="57">
        <v>32099098</v>
      </c>
      <c r="B5909" s="58">
        <v>45205</v>
      </c>
      <c r="C5909" s="2" t="s">
        <v>1182</v>
      </c>
      <c r="D5909" s="59" t="s">
        <v>54</v>
      </c>
      <c r="E5909" s="34" t="s">
        <v>6</v>
      </c>
      <c r="F5909" s="34">
        <v>134097</v>
      </c>
      <c r="G5909" s="1" t="s">
        <v>422</v>
      </c>
      <c r="H5909" s="46">
        <v>12293</v>
      </c>
      <c r="I5909" s="46">
        <v>570.44000000000005</v>
      </c>
      <c r="J5909" s="56">
        <v>440</v>
      </c>
      <c r="K5909" s="34"/>
      <c r="L5909" s="34" t="s">
        <v>52</v>
      </c>
      <c r="M5909" s="5">
        <v>45205</v>
      </c>
      <c r="N5909" s="2" t="s">
        <v>1407</v>
      </c>
      <c r="O5909" s="5">
        <v>45219</v>
      </c>
      <c r="P5909" s="2"/>
      <c r="Q5909" s="2"/>
      <c r="R5909" s="1"/>
      <c r="S5909" s="45"/>
      <c r="T5909" s="31"/>
    </row>
    <row r="5910" spans="1:20" hidden="1" x14ac:dyDescent="0.25">
      <c r="A5910" s="57">
        <v>32782798</v>
      </c>
      <c r="B5910" s="58">
        <v>45209</v>
      </c>
      <c r="C5910" s="2" t="s">
        <v>1182</v>
      </c>
      <c r="D5910" s="59" t="s">
        <v>430</v>
      </c>
      <c r="E5910" s="34" t="s">
        <v>30</v>
      </c>
      <c r="F5910" s="34">
        <v>134099</v>
      </c>
      <c r="G5910" s="1"/>
      <c r="H5910" s="46">
        <v>12399</v>
      </c>
      <c r="I5910" s="86">
        <v>1059.08</v>
      </c>
      <c r="J5910" s="56">
        <v>434</v>
      </c>
      <c r="K5910" s="34"/>
      <c r="L5910" s="34" t="s">
        <v>959</v>
      </c>
      <c r="M5910" s="5">
        <v>45205</v>
      </c>
      <c r="N5910" s="2" t="s">
        <v>1407</v>
      </c>
      <c r="O5910" s="5">
        <v>45230</v>
      </c>
      <c r="P5910" s="2"/>
      <c r="Q5910" s="2"/>
      <c r="R5910" s="1"/>
      <c r="S5910" s="45"/>
      <c r="T5910" s="31"/>
    </row>
    <row r="5911" spans="1:20" hidden="1" x14ac:dyDescent="0.25">
      <c r="A5911" s="57">
        <v>32742798</v>
      </c>
      <c r="B5911" s="58">
        <v>45209</v>
      </c>
      <c r="C5911" s="2" t="s">
        <v>1182</v>
      </c>
      <c r="D5911" s="59" t="s">
        <v>653</v>
      </c>
      <c r="E5911" s="34" t="s">
        <v>51</v>
      </c>
      <c r="F5911" s="34">
        <v>134100</v>
      </c>
      <c r="G5911" s="1"/>
      <c r="H5911" s="46">
        <v>6269</v>
      </c>
      <c r="I5911" s="86">
        <v>232.87</v>
      </c>
      <c r="J5911" s="56">
        <v>229</v>
      </c>
      <c r="K5911" s="34"/>
      <c r="L5911" s="34" t="s">
        <v>800</v>
      </c>
      <c r="M5911" s="5">
        <v>45205</v>
      </c>
      <c r="N5911" s="2" t="s">
        <v>1407</v>
      </c>
      <c r="O5911" s="5">
        <v>45215</v>
      </c>
      <c r="P5911" s="2"/>
      <c r="Q5911" s="2"/>
      <c r="R5911" s="1"/>
      <c r="S5911" s="45"/>
      <c r="T5911" s="31"/>
    </row>
    <row r="5912" spans="1:20" hidden="1" x14ac:dyDescent="0.25">
      <c r="A5912" s="57">
        <v>32471398</v>
      </c>
      <c r="B5912" s="58">
        <v>45205</v>
      </c>
      <c r="C5912" s="2" t="s">
        <v>1182</v>
      </c>
      <c r="D5912" s="59" t="s">
        <v>89</v>
      </c>
      <c r="E5912" s="34" t="s">
        <v>80</v>
      </c>
      <c r="F5912" s="34">
        <v>134101</v>
      </c>
      <c r="G5912" s="1" t="s">
        <v>423</v>
      </c>
      <c r="H5912" s="46">
        <v>9329</v>
      </c>
      <c r="I5912" s="46">
        <v>380.73</v>
      </c>
      <c r="J5912" s="56">
        <v>326</v>
      </c>
      <c r="K5912" s="34"/>
      <c r="L5912" s="34" t="s">
        <v>61</v>
      </c>
      <c r="M5912" s="5">
        <v>45205</v>
      </c>
      <c r="N5912" s="2" t="s">
        <v>1407</v>
      </c>
      <c r="O5912" s="5" t="str">
        <f>VLOOKUP(F:F,[1]Notas!$A:$G,5,FALSE)</f>
        <v>24/10/2023</v>
      </c>
      <c r="P5912" s="2"/>
      <c r="Q5912" s="2"/>
      <c r="R5912" s="1"/>
      <c r="S5912" s="45"/>
      <c r="T5912" s="31"/>
    </row>
    <row r="5913" spans="1:20" hidden="1" x14ac:dyDescent="0.25">
      <c r="A5913" s="57">
        <v>32668198</v>
      </c>
      <c r="B5913" s="58">
        <v>45205</v>
      </c>
      <c r="C5913" s="2" t="s">
        <v>1182</v>
      </c>
      <c r="D5913" s="59" t="s">
        <v>59</v>
      </c>
      <c r="E5913" s="34" t="s">
        <v>60</v>
      </c>
      <c r="F5913" s="34">
        <v>134108</v>
      </c>
      <c r="G5913" s="1" t="s">
        <v>423</v>
      </c>
      <c r="H5913" s="46">
        <v>12659</v>
      </c>
      <c r="I5913" s="46">
        <v>764.3</v>
      </c>
      <c r="J5913" s="56">
        <v>453</v>
      </c>
      <c r="K5913" s="34"/>
      <c r="L5913" s="34" t="s">
        <v>61</v>
      </c>
      <c r="M5913" s="5">
        <v>45205</v>
      </c>
      <c r="N5913" s="2" t="s">
        <v>1407</v>
      </c>
      <c r="O5913" s="5" t="str">
        <f>VLOOKUP(F:F,[1]Notas!$A:$G,5,FALSE)</f>
        <v>25/10/2023</v>
      </c>
      <c r="P5913" s="2"/>
      <c r="Q5913" s="2"/>
      <c r="R5913" s="1"/>
      <c r="S5913" s="45"/>
      <c r="T5913" s="31"/>
    </row>
    <row r="5914" spans="1:20" hidden="1" x14ac:dyDescent="0.25">
      <c r="A5914" s="57">
        <v>32429198</v>
      </c>
      <c r="B5914" s="58">
        <v>45208</v>
      </c>
      <c r="C5914" s="2" t="s">
        <v>1182</v>
      </c>
      <c r="D5914" s="59" t="s">
        <v>299</v>
      </c>
      <c r="E5914" s="34" t="s">
        <v>28</v>
      </c>
      <c r="F5914" s="34">
        <v>134109</v>
      </c>
      <c r="G5914" s="1" t="s">
        <v>425</v>
      </c>
      <c r="H5914" s="46">
        <v>15000</v>
      </c>
      <c r="I5914" s="86">
        <v>879.57</v>
      </c>
      <c r="J5914" s="56">
        <v>511</v>
      </c>
      <c r="K5914" s="34"/>
      <c r="L5914" s="34" t="s">
        <v>959</v>
      </c>
      <c r="M5914" s="5">
        <v>45205</v>
      </c>
      <c r="N5914" s="2" t="s">
        <v>1407</v>
      </c>
      <c r="O5914" s="5">
        <v>45223</v>
      </c>
      <c r="P5914" s="2"/>
      <c r="Q5914" s="2"/>
      <c r="R5914" s="1"/>
      <c r="S5914" s="45"/>
      <c r="T5914" s="31"/>
    </row>
    <row r="5915" spans="1:20" hidden="1" x14ac:dyDescent="0.25">
      <c r="A5915" s="57">
        <v>32895898</v>
      </c>
      <c r="B5915" s="58">
        <v>45205</v>
      </c>
      <c r="C5915" s="2" t="s">
        <v>1182</v>
      </c>
      <c r="D5915" s="59" t="s">
        <v>142</v>
      </c>
      <c r="E5915" s="34" t="s">
        <v>33</v>
      </c>
      <c r="F5915" s="34">
        <v>134112</v>
      </c>
      <c r="G5915" s="1" t="s">
        <v>425</v>
      </c>
      <c r="H5915" s="46">
        <v>6702.3</v>
      </c>
      <c r="I5915" s="46">
        <v>258.75</v>
      </c>
      <c r="J5915" s="56">
        <v>198</v>
      </c>
      <c r="K5915" s="34"/>
      <c r="L5915" s="34" t="s">
        <v>510</v>
      </c>
      <c r="M5915" s="5">
        <v>45205</v>
      </c>
      <c r="N5915" s="2" t="s">
        <v>1407</v>
      </c>
      <c r="O5915" s="2">
        <v>45223</v>
      </c>
      <c r="P5915" s="2"/>
      <c r="Q5915" s="2"/>
      <c r="R5915" s="1"/>
      <c r="S5915" s="45"/>
      <c r="T5915" s="31"/>
    </row>
    <row r="5916" spans="1:20" hidden="1" x14ac:dyDescent="0.25">
      <c r="A5916" s="57">
        <v>32223598</v>
      </c>
      <c r="B5916" s="58">
        <v>45208</v>
      </c>
      <c r="C5916" s="2" t="s">
        <v>1182</v>
      </c>
      <c r="D5916" s="59" t="s">
        <v>1181</v>
      </c>
      <c r="E5916" s="34" t="s">
        <v>28</v>
      </c>
      <c r="F5916" s="34">
        <v>134113</v>
      </c>
      <c r="G5916" s="1" t="s">
        <v>425</v>
      </c>
      <c r="H5916" s="46">
        <v>16019</v>
      </c>
      <c r="I5916" s="86">
        <v>1047.4100000000001</v>
      </c>
      <c r="J5916" s="56">
        <v>614</v>
      </c>
      <c r="K5916" s="34"/>
      <c r="L5916" s="34" t="s">
        <v>959</v>
      </c>
      <c r="M5916" s="5">
        <v>45205</v>
      </c>
      <c r="N5916" s="2" t="s">
        <v>1407</v>
      </c>
      <c r="O5916" s="5">
        <v>45223</v>
      </c>
      <c r="P5916" s="2"/>
      <c r="Q5916" s="2"/>
      <c r="R5916" s="1"/>
      <c r="S5916" s="45"/>
      <c r="T5916" s="31"/>
    </row>
    <row r="5917" spans="1:20" hidden="1" x14ac:dyDescent="0.25">
      <c r="A5917" s="57">
        <v>32136798</v>
      </c>
      <c r="B5917" s="58">
        <v>45209</v>
      </c>
      <c r="C5917" s="2" t="s">
        <v>1182</v>
      </c>
      <c r="D5917" s="59" t="s">
        <v>831</v>
      </c>
      <c r="E5917" s="34" t="s">
        <v>26</v>
      </c>
      <c r="F5917" s="34">
        <v>134116</v>
      </c>
      <c r="G5917" s="1"/>
      <c r="H5917" s="46">
        <v>30506.54</v>
      </c>
      <c r="I5917" s="86">
        <v>2307.41</v>
      </c>
      <c r="J5917" s="56">
        <v>1108</v>
      </c>
      <c r="K5917" s="34"/>
      <c r="L5917" s="34" t="s">
        <v>1124</v>
      </c>
      <c r="M5917" s="5">
        <v>45205</v>
      </c>
      <c r="N5917" s="2" t="s">
        <v>1407</v>
      </c>
      <c r="O5917" s="5">
        <v>45239</v>
      </c>
      <c r="P5917" s="2"/>
      <c r="Q5917" s="2"/>
      <c r="R5917" s="1"/>
      <c r="S5917" s="45"/>
      <c r="T5917" s="31"/>
    </row>
    <row r="5918" spans="1:20" hidden="1" x14ac:dyDescent="0.25">
      <c r="A5918" s="57">
        <v>32595598</v>
      </c>
      <c r="B5918" s="58">
        <v>45205</v>
      </c>
      <c r="C5918" s="2" t="s">
        <v>1182</v>
      </c>
      <c r="D5918" s="59" t="s">
        <v>1205</v>
      </c>
      <c r="E5918" s="34" t="s">
        <v>6</v>
      </c>
      <c r="F5918" s="34">
        <v>134117</v>
      </c>
      <c r="G5918" s="1" t="s">
        <v>422</v>
      </c>
      <c r="H5918" s="46">
        <v>6100</v>
      </c>
      <c r="I5918" s="46">
        <v>262.33999999999997</v>
      </c>
      <c r="J5918" s="56">
        <v>202</v>
      </c>
      <c r="K5918" s="34"/>
      <c r="L5918" s="34" t="s">
        <v>52</v>
      </c>
      <c r="M5918" s="5">
        <v>45205</v>
      </c>
      <c r="N5918" s="2" t="s">
        <v>1407</v>
      </c>
      <c r="O5918" s="5">
        <v>45219</v>
      </c>
      <c r="P5918" s="2"/>
      <c r="Q5918" s="2"/>
      <c r="R5918" s="1"/>
      <c r="S5918" s="45"/>
      <c r="T5918" s="31"/>
    </row>
    <row r="5919" spans="1:20" hidden="1" x14ac:dyDescent="0.25">
      <c r="A5919" s="57">
        <v>32779798</v>
      </c>
      <c r="B5919" s="58">
        <v>45205</v>
      </c>
      <c r="C5919" s="2" t="s">
        <v>1182</v>
      </c>
      <c r="D5919" s="59" t="s">
        <v>224</v>
      </c>
      <c r="E5919" s="34" t="s">
        <v>10</v>
      </c>
      <c r="F5919" s="34">
        <v>134118</v>
      </c>
      <c r="G5919" s="1" t="s">
        <v>423</v>
      </c>
      <c r="H5919" s="46">
        <v>10669.77</v>
      </c>
      <c r="I5919" s="46">
        <v>559.05999999999995</v>
      </c>
      <c r="J5919" s="56">
        <v>387</v>
      </c>
      <c r="K5919" s="34"/>
      <c r="L5919" s="34" t="s">
        <v>61</v>
      </c>
      <c r="M5919" s="5">
        <v>45205</v>
      </c>
      <c r="N5919" s="2" t="s">
        <v>1407</v>
      </c>
      <c r="O5919" s="5" t="str">
        <f>VLOOKUP(F:F,[1]Notas!$A:$G,5,FALSE)</f>
        <v>30/10/2023</v>
      </c>
      <c r="P5919" s="2"/>
      <c r="Q5919" s="2"/>
      <c r="R5919" s="1"/>
      <c r="S5919" s="45"/>
      <c r="T5919" s="31"/>
    </row>
    <row r="5920" spans="1:20" hidden="1" x14ac:dyDescent="0.25">
      <c r="A5920" s="57">
        <v>32785898</v>
      </c>
      <c r="B5920" s="58">
        <v>45205</v>
      </c>
      <c r="C5920" s="2" t="s">
        <v>1182</v>
      </c>
      <c r="D5920" s="59" t="s">
        <v>719</v>
      </c>
      <c r="E5920" s="34" t="s">
        <v>6</v>
      </c>
      <c r="F5920" s="34">
        <v>134120</v>
      </c>
      <c r="G5920" s="1" t="s">
        <v>422</v>
      </c>
      <c r="H5920" s="46">
        <v>8699</v>
      </c>
      <c r="I5920" s="46">
        <v>380.5</v>
      </c>
      <c r="J5920" s="56">
        <v>297</v>
      </c>
      <c r="K5920" s="34"/>
      <c r="L5920" s="34" t="s">
        <v>52</v>
      </c>
      <c r="M5920" s="5">
        <v>45205</v>
      </c>
      <c r="N5920" s="2" t="s">
        <v>1407</v>
      </c>
      <c r="O5920" s="5">
        <v>45219</v>
      </c>
      <c r="P5920" s="2"/>
      <c r="Q5920" s="2"/>
      <c r="R5920" s="1"/>
      <c r="S5920" s="45"/>
      <c r="T5920" s="31"/>
    </row>
    <row r="5921" spans="1:20" hidden="1" x14ac:dyDescent="0.25">
      <c r="A5921" s="57">
        <v>32663998</v>
      </c>
      <c r="B5921" s="58">
        <v>45208</v>
      </c>
      <c r="C5921" s="2" t="s">
        <v>1182</v>
      </c>
      <c r="D5921" s="59" t="s">
        <v>783</v>
      </c>
      <c r="E5921" s="34" t="s">
        <v>28</v>
      </c>
      <c r="F5921" s="34">
        <v>134122</v>
      </c>
      <c r="G5921" s="1" t="s">
        <v>425</v>
      </c>
      <c r="H5921" s="46">
        <v>5629</v>
      </c>
      <c r="I5921" s="86">
        <v>336.13</v>
      </c>
      <c r="J5921" s="56">
        <v>198</v>
      </c>
      <c r="K5921" s="34"/>
      <c r="L5921" s="34" t="s">
        <v>959</v>
      </c>
      <c r="M5921" s="5">
        <v>45205</v>
      </c>
      <c r="N5921" s="2" t="s">
        <v>1407</v>
      </c>
      <c r="O5921" s="5">
        <v>45224</v>
      </c>
      <c r="P5921" s="2"/>
      <c r="Q5921" s="2"/>
      <c r="R5921" s="1"/>
      <c r="S5921" s="45"/>
      <c r="T5921" s="31"/>
    </row>
    <row r="5922" spans="1:20" hidden="1" x14ac:dyDescent="0.25">
      <c r="A5922" s="57">
        <v>32669598</v>
      </c>
      <c r="B5922" s="58">
        <v>45208</v>
      </c>
      <c r="C5922" s="2" t="s">
        <v>1182</v>
      </c>
      <c r="D5922" s="59" t="s">
        <v>957</v>
      </c>
      <c r="E5922" s="34" t="s">
        <v>28</v>
      </c>
      <c r="F5922" s="34">
        <v>134124</v>
      </c>
      <c r="G5922" s="1" t="s">
        <v>425</v>
      </c>
      <c r="H5922" s="46">
        <v>8370</v>
      </c>
      <c r="I5922" s="86">
        <v>381.56</v>
      </c>
      <c r="J5922" s="56">
        <v>214</v>
      </c>
      <c r="K5922" s="34"/>
      <c r="L5922" s="34" t="s">
        <v>959</v>
      </c>
      <c r="M5922" s="5">
        <v>45205</v>
      </c>
      <c r="N5922" s="2" t="s">
        <v>1407</v>
      </c>
      <c r="O5922" s="5">
        <v>45223</v>
      </c>
      <c r="P5922" s="2"/>
      <c r="Q5922" s="2"/>
      <c r="R5922" s="1"/>
      <c r="S5922" s="45"/>
      <c r="T5922" s="31"/>
    </row>
    <row r="5923" spans="1:20" hidden="1" x14ac:dyDescent="0.25">
      <c r="A5923" s="57">
        <v>32822198</v>
      </c>
      <c r="B5923" s="58">
        <v>45209</v>
      </c>
      <c r="C5923" s="2" t="s">
        <v>1182</v>
      </c>
      <c r="D5923" s="59" t="s">
        <v>106</v>
      </c>
      <c r="E5923" s="34" t="s">
        <v>6</v>
      </c>
      <c r="F5923" s="34">
        <v>134125</v>
      </c>
      <c r="G5923" s="1"/>
      <c r="H5923" s="46">
        <v>17459</v>
      </c>
      <c r="I5923" s="86" t="e">
        <v>#N/A</v>
      </c>
      <c r="J5923" s="56">
        <v>681</v>
      </c>
      <c r="K5923" s="34"/>
      <c r="L5923" s="34" t="s">
        <v>842</v>
      </c>
      <c r="M5923" s="5">
        <v>45205</v>
      </c>
      <c r="N5923" s="2" t="s">
        <v>1407</v>
      </c>
      <c r="O5923" s="5"/>
      <c r="P5923" s="2"/>
      <c r="Q5923" s="2"/>
      <c r="R5923" s="1"/>
      <c r="S5923" s="45"/>
      <c r="T5923" s="31"/>
    </row>
    <row r="5924" spans="1:20" hidden="1" x14ac:dyDescent="0.25">
      <c r="A5924" s="57">
        <v>32541098</v>
      </c>
      <c r="B5924" s="58">
        <v>45205</v>
      </c>
      <c r="C5924" s="2" t="s">
        <v>1182</v>
      </c>
      <c r="D5924" s="59" t="s">
        <v>867</v>
      </c>
      <c r="E5924" s="34" t="s">
        <v>80</v>
      </c>
      <c r="F5924" s="34">
        <v>134126</v>
      </c>
      <c r="G5924" s="1" t="s">
        <v>423</v>
      </c>
      <c r="H5924" s="46">
        <v>6269</v>
      </c>
      <c r="I5924" s="46">
        <v>268.44</v>
      </c>
      <c r="J5924" s="56">
        <v>229</v>
      </c>
      <c r="K5924" s="34"/>
      <c r="L5924" s="34" t="s">
        <v>61</v>
      </c>
      <c r="M5924" s="5">
        <v>45205</v>
      </c>
      <c r="N5924" s="2" t="s">
        <v>1407</v>
      </c>
      <c r="O5924" s="5" t="str">
        <f>VLOOKUP(F:F,[1]Notas!$A:$G,5,FALSE)</f>
        <v>24/10/2023</v>
      </c>
      <c r="P5924" s="2"/>
      <c r="Q5924" s="2"/>
      <c r="R5924" s="1"/>
      <c r="S5924" s="45"/>
      <c r="T5924" s="31"/>
    </row>
    <row r="5925" spans="1:20" hidden="1" x14ac:dyDescent="0.25">
      <c r="A5925" s="57">
        <v>32519298</v>
      </c>
      <c r="B5925" s="58">
        <v>45205</v>
      </c>
      <c r="C5925" s="2" t="s">
        <v>1182</v>
      </c>
      <c r="D5925" s="59" t="s">
        <v>474</v>
      </c>
      <c r="E5925" s="34" t="s">
        <v>33</v>
      </c>
      <c r="F5925" s="34">
        <v>134127</v>
      </c>
      <c r="G5925" s="1" t="s">
        <v>425</v>
      </c>
      <c r="H5925" s="46">
        <v>5629</v>
      </c>
      <c r="I5925" s="46">
        <v>202.5</v>
      </c>
      <c r="J5925" s="56">
        <v>198</v>
      </c>
      <c r="K5925" s="34"/>
      <c r="L5925" s="34" t="s">
        <v>510</v>
      </c>
      <c r="M5925" s="5">
        <v>45205</v>
      </c>
      <c r="N5925" s="2" t="s">
        <v>1407</v>
      </c>
      <c r="O5925" s="2">
        <v>45216</v>
      </c>
      <c r="P5925" s="2"/>
      <c r="Q5925" s="2"/>
      <c r="R5925" s="1"/>
      <c r="S5925" s="45"/>
      <c r="T5925" s="31"/>
    </row>
    <row r="5926" spans="1:20" hidden="1" x14ac:dyDescent="0.25">
      <c r="A5926" s="57">
        <v>32876698</v>
      </c>
      <c r="B5926" s="58">
        <v>45205</v>
      </c>
      <c r="C5926" s="2" t="s">
        <v>1182</v>
      </c>
      <c r="D5926" s="59" t="s">
        <v>749</v>
      </c>
      <c r="E5926" s="34" t="s">
        <v>6</v>
      </c>
      <c r="F5926" s="34">
        <v>134128</v>
      </c>
      <c r="G5926" s="1" t="s">
        <v>422</v>
      </c>
      <c r="H5926" s="46">
        <v>8700</v>
      </c>
      <c r="I5926" s="46">
        <v>361.19</v>
      </c>
      <c r="J5926" s="56">
        <v>279</v>
      </c>
      <c r="K5926" s="34"/>
      <c r="L5926" s="34" t="s">
        <v>52</v>
      </c>
      <c r="M5926" s="5">
        <v>45205</v>
      </c>
      <c r="N5926" s="2" t="s">
        <v>1407</v>
      </c>
      <c r="O5926" s="5">
        <v>45218</v>
      </c>
      <c r="P5926" s="2"/>
      <c r="Q5926" s="2"/>
      <c r="R5926" s="1"/>
      <c r="S5926" s="45"/>
      <c r="T5926" s="31"/>
    </row>
    <row r="5927" spans="1:20" hidden="1" x14ac:dyDescent="0.25">
      <c r="A5927" s="57">
        <v>32991498</v>
      </c>
      <c r="B5927" s="58">
        <v>45205</v>
      </c>
      <c r="C5927" s="2" t="s">
        <v>1182</v>
      </c>
      <c r="D5927" s="59" t="s">
        <v>1221</v>
      </c>
      <c r="E5927" s="34" t="s">
        <v>6</v>
      </c>
      <c r="F5927" s="34">
        <v>134129</v>
      </c>
      <c r="G5927" s="1" t="s">
        <v>422</v>
      </c>
      <c r="H5927" s="46">
        <v>7812.6</v>
      </c>
      <c r="I5927" s="46">
        <v>377.56</v>
      </c>
      <c r="J5927" s="56">
        <v>274</v>
      </c>
      <c r="K5927" s="34"/>
      <c r="L5927" s="34" t="s">
        <v>52</v>
      </c>
      <c r="M5927" s="5">
        <v>45205</v>
      </c>
      <c r="N5927" s="2" t="s">
        <v>1407</v>
      </c>
      <c r="O5927" s="5">
        <v>45219</v>
      </c>
      <c r="P5927" s="2"/>
      <c r="Q5927" s="2"/>
      <c r="R5927" s="1"/>
      <c r="S5927" s="45"/>
      <c r="T5927" s="31"/>
    </row>
    <row r="5928" spans="1:20" hidden="1" x14ac:dyDescent="0.25">
      <c r="A5928" s="57">
        <v>32935098</v>
      </c>
      <c r="B5928" s="58">
        <v>45205</v>
      </c>
      <c r="C5928" s="2" t="s">
        <v>1182</v>
      </c>
      <c r="D5928" s="59" t="s">
        <v>914</v>
      </c>
      <c r="E5928" s="34" t="s">
        <v>80</v>
      </c>
      <c r="F5928" s="34">
        <v>134131</v>
      </c>
      <c r="G5928" s="1" t="s">
        <v>423</v>
      </c>
      <c r="H5928" s="46">
        <v>5119</v>
      </c>
      <c r="I5928" s="46">
        <v>201.45</v>
      </c>
      <c r="J5928" s="56">
        <v>169</v>
      </c>
      <c r="K5928" s="34"/>
      <c r="L5928" s="34" t="s">
        <v>61</v>
      </c>
      <c r="M5928" s="5">
        <v>45205</v>
      </c>
      <c r="N5928" s="2" t="s">
        <v>1407</v>
      </c>
      <c r="O5928" s="5" t="str">
        <f>VLOOKUP(F:F,[1]Notas!$A:$G,5,FALSE)</f>
        <v>24/10/2023</v>
      </c>
      <c r="P5928" s="2"/>
      <c r="Q5928" s="2"/>
      <c r="R5928" s="1"/>
      <c r="S5928" s="45"/>
      <c r="T5928" s="31"/>
    </row>
    <row r="5929" spans="1:20" hidden="1" x14ac:dyDescent="0.25">
      <c r="A5929" s="57">
        <v>32933398</v>
      </c>
      <c r="B5929" s="58">
        <v>45208</v>
      </c>
      <c r="C5929" s="2" t="s">
        <v>1182</v>
      </c>
      <c r="D5929" s="59" t="s">
        <v>34</v>
      </c>
      <c r="E5929" s="34" t="s">
        <v>28</v>
      </c>
      <c r="F5929" s="34">
        <v>134136</v>
      </c>
      <c r="G5929" s="1" t="s">
        <v>425</v>
      </c>
      <c r="H5929" s="46">
        <v>14209</v>
      </c>
      <c r="I5929" s="86">
        <v>699.09</v>
      </c>
      <c r="J5929" s="56">
        <v>554</v>
      </c>
      <c r="K5929" s="34"/>
      <c r="L5929" s="34" t="s">
        <v>959</v>
      </c>
      <c r="M5929" s="5">
        <v>45205</v>
      </c>
      <c r="N5929" s="2" t="s">
        <v>1407</v>
      </c>
      <c r="O5929" s="5">
        <v>45223</v>
      </c>
      <c r="P5929" s="2"/>
      <c r="Q5929" s="2"/>
      <c r="R5929" s="1"/>
      <c r="S5929" s="45"/>
      <c r="T5929" s="31"/>
    </row>
    <row r="5930" spans="1:20" hidden="1" x14ac:dyDescent="0.25">
      <c r="A5930" s="57">
        <v>33326098</v>
      </c>
      <c r="B5930" s="58">
        <v>45209</v>
      </c>
      <c r="C5930" s="2" t="s">
        <v>1182</v>
      </c>
      <c r="D5930" s="59" t="s">
        <v>873</v>
      </c>
      <c r="E5930" s="34" t="s">
        <v>26</v>
      </c>
      <c r="F5930" s="34">
        <v>134138</v>
      </c>
      <c r="G5930" s="1"/>
      <c r="H5930" s="46">
        <v>22800</v>
      </c>
      <c r="I5930" s="86">
        <v>3928.69</v>
      </c>
      <c r="J5930" s="56">
        <v>0</v>
      </c>
      <c r="K5930" s="34"/>
      <c r="L5930" s="34" t="s">
        <v>1124</v>
      </c>
      <c r="M5930" s="5">
        <v>45205</v>
      </c>
      <c r="N5930" s="2" t="s">
        <v>1407</v>
      </c>
      <c r="O5930" s="5">
        <v>45239</v>
      </c>
      <c r="P5930" s="2"/>
      <c r="Q5930" s="2"/>
      <c r="R5930" s="1"/>
      <c r="S5930" s="45"/>
      <c r="T5930" s="31"/>
    </row>
    <row r="5931" spans="1:20" hidden="1" x14ac:dyDescent="0.25">
      <c r="A5931" s="57">
        <v>32504998</v>
      </c>
      <c r="B5931" s="58">
        <v>45205</v>
      </c>
      <c r="C5931" s="2" t="s">
        <v>1182</v>
      </c>
      <c r="D5931" s="59" t="s">
        <v>840</v>
      </c>
      <c r="E5931" s="34" t="s">
        <v>33</v>
      </c>
      <c r="F5931" s="34">
        <v>134140</v>
      </c>
      <c r="G5931" s="1" t="s">
        <v>425</v>
      </c>
      <c r="H5931" s="46">
        <v>13529</v>
      </c>
      <c r="I5931" s="46">
        <v>633.80999999999995</v>
      </c>
      <c r="J5931" s="56">
        <v>485</v>
      </c>
      <c r="K5931" s="34"/>
      <c r="L5931" s="34" t="s">
        <v>510</v>
      </c>
      <c r="M5931" s="5">
        <v>45205</v>
      </c>
      <c r="N5931" s="2" t="s">
        <v>1407</v>
      </c>
      <c r="O5931" s="2">
        <v>45222</v>
      </c>
      <c r="P5931" s="2"/>
      <c r="Q5931" s="2"/>
      <c r="R5931" s="1"/>
      <c r="S5931" s="45"/>
      <c r="T5931" s="31"/>
    </row>
    <row r="5932" spans="1:20" hidden="1" x14ac:dyDescent="0.25">
      <c r="A5932" s="57">
        <v>31833098</v>
      </c>
      <c r="B5932" s="58">
        <v>45205</v>
      </c>
      <c r="C5932" s="2" t="s">
        <v>1182</v>
      </c>
      <c r="D5932" s="59" t="s">
        <v>32</v>
      </c>
      <c r="E5932" s="34" t="s">
        <v>33</v>
      </c>
      <c r="F5932" s="34">
        <v>134141</v>
      </c>
      <c r="G5932" s="1" t="s">
        <v>425</v>
      </c>
      <c r="H5932" s="46">
        <v>30800</v>
      </c>
      <c r="I5932" s="46">
        <v>1437.5</v>
      </c>
      <c r="J5932" s="56">
        <v>1100</v>
      </c>
      <c r="K5932" s="34"/>
      <c r="L5932" s="34" t="s">
        <v>510</v>
      </c>
      <c r="M5932" s="5">
        <v>45205</v>
      </c>
      <c r="N5932" s="2" t="s">
        <v>1407</v>
      </c>
      <c r="O5932" s="2">
        <v>45223</v>
      </c>
      <c r="P5932" s="2"/>
      <c r="Q5932" s="2"/>
      <c r="R5932" s="1"/>
      <c r="S5932" s="45"/>
      <c r="T5932" s="31"/>
    </row>
    <row r="5933" spans="1:20" hidden="1" x14ac:dyDescent="0.25">
      <c r="A5933" s="57">
        <v>32731498</v>
      </c>
      <c r="B5933" s="58">
        <v>45208</v>
      </c>
      <c r="C5933" s="2" t="s">
        <v>1182</v>
      </c>
      <c r="D5933" s="59" t="s">
        <v>931</v>
      </c>
      <c r="E5933" s="34" t="s">
        <v>30</v>
      </c>
      <c r="F5933" s="34">
        <v>134149</v>
      </c>
      <c r="G5933" s="1" t="s">
        <v>425</v>
      </c>
      <c r="H5933" s="46">
        <v>10093.02</v>
      </c>
      <c r="I5933" s="86">
        <v>878.2</v>
      </c>
      <c r="J5933" s="56">
        <v>361</v>
      </c>
      <c r="K5933" s="34"/>
      <c r="L5933" s="34" t="s">
        <v>959</v>
      </c>
      <c r="M5933" s="5">
        <v>45205</v>
      </c>
      <c r="N5933" s="2" t="s">
        <v>1407</v>
      </c>
      <c r="O5933" s="5">
        <v>45225</v>
      </c>
      <c r="P5933" s="2"/>
      <c r="Q5933" s="2"/>
      <c r="R5933" s="1"/>
      <c r="S5933" s="45"/>
      <c r="T5933" s="31"/>
    </row>
    <row r="5934" spans="1:20" hidden="1" x14ac:dyDescent="0.25">
      <c r="A5934" s="57">
        <v>32778298</v>
      </c>
      <c r="B5934" s="58">
        <v>45208</v>
      </c>
      <c r="C5934" s="2" t="s">
        <v>1182</v>
      </c>
      <c r="D5934" s="59" t="s">
        <v>858</v>
      </c>
      <c r="E5934" s="34" t="s">
        <v>30</v>
      </c>
      <c r="F5934" s="34">
        <v>134150</v>
      </c>
      <c r="G5934" s="1" t="s">
        <v>425</v>
      </c>
      <c r="H5934" s="46">
        <v>7345</v>
      </c>
      <c r="I5934" s="86">
        <v>634.25</v>
      </c>
      <c r="J5934" s="56">
        <v>260</v>
      </c>
      <c r="K5934" s="34"/>
      <c r="L5934" s="34" t="s">
        <v>959</v>
      </c>
      <c r="M5934" s="5">
        <v>45205</v>
      </c>
      <c r="N5934" s="2" t="s">
        <v>1407</v>
      </c>
      <c r="O5934" s="5">
        <v>45226</v>
      </c>
      <c r="P5934" s="2"/>
      <c r="Q5934" s="2"/>
      <c r="R5934" s="1"/>
      <c r="S5934" s="45"/>
      <c r="T5934" s="31"/>
    </row>
    <row r="5935" spans="1:20" hidden="1" x14ac:dyDescent="0.25">
      <c r="A5935" s="57">
        <v>32724798</v>
      </c>
      <c r="B5935" s="58">
        <v>45209</v>
      </c>
      <c r="C5935" s="2" t="s">
        <v>1182</v>
      </c>
      <c r="D5935" s="59" t="s">
        <v>785</v>
      </c>
      <c r="E5935" s="34" t="s">
        <v>6</v>
      </c>
      <c r="F5935" s="34">
        <v>134151</v>
      </c>
      <c r="G5935" s="1"/>
      <c r="H5935" s="46">
        <v>5572.71</v>
      </c>
      <c r="I5935" s="86">
        <v>292.05</v>
      </c>
      <c r="J5935" s="56">
        <v>201</v>
      </c>
      <c r="K5935" s="34"/>
      <c r="L5935" s="34" t="s">
        <v>756</v>
      </c>
      <c r="M5935" s="5">
        <v>45205</v>
      </c>
      <c r="N5935" s="2" t="s">
        <v>1407</v>
      </c>
      <c r="O5935" s="5"/>
      <c r="P5935" s="2"/>
      <c r="Q5935" s="2"/>
      <c r="R5935" s="1"/>
      <c r="S5935" s="45"/>
      <c r="T5935" s="31"/>
    </row>
    <row r="5936" spans="1:20" hidden="1" x14ac:dyDescent="0.25">
      <c r="A5936" s="57">
        <v>32910898</v>
      </c>
      <c r="B5936" s="58">
        <v>45208</v>
      </c>
      <c r="C5936" s="2" t="s">
        <v>1182</v>
      </c>
      <c r="D5936" s="59" t="s">
        <v>36</v>
      </c>
      <c r="E5936" s="34" t="s">
        <v>30</v>
      </c>
      <c r="F5936" s="34">
        <v>134152</v>
      </c>
      <c r="G5936" s="1" t="s">
        <v>425</v>
      </c>
      <c r="H5936" s="46">
        <v>12369</v>
      </c>
      <c r="I5936" s="86">
        <v>847.49</v>
      </c>
      <c r="J5936" s="56">
        <v>481</v>
      </c>
      <c r="K5936" s="34"/>
      <c r="L5936" s="34" t="s">
        <v>959</v>
      </c>
      <c r="M5936" s="5">
        <v>45205</v>
      </c>
      <c r="N5936" s="2" t="s">
        <v>1407</v>
      </c>
      <c r="O5936" s="5">
        <v>45226</v>
      </c>
      <c r="P5936" s="2"/>
      <c r="Q5936" s="2"/>
      <c r="R5936" s="1"/>
      <c r="S5936" s="45"/>
      <c r="T5936" s="31"/>
    </row>
    <row r="5937" spans="1:20" hidden="1" x14ac:dyDescent="0.25">
      <c r="A5937" s="57">
        <v>32785598</v>
      </c>
      <c r="B5937" s="58">
        <v>45208</v>
      </c>
      <c r="C5937" s="2" t="s">
        <v>1182</v>
      </c>
      <c r="D5937" s="59" t="s">
        <v>7</v>
      </c>
      <c r="E5937" s="34" t="s">
        <v>5</v>
      </c>
      <c r="F5937" s="34">
        <v>134153</v>
      </c>
      <c r="G5937" s="1" t="s">
        <v>422</v>
      </c>
      <c r="H5937" s="46">
        <v>11460</v>
      </c>
      <c r="I5937" s="46"/>
      <c r="J5937" s="56">
        <v>450</v>
      </c>
      <c r="K5937" s="34"/>
      <c r="L5937" s="34" t="s">
        <v>836</v>
      </c>
      <c r="M5937" s="5">
        <v>45205</v>
      </c>
      <c r="N5937" s="2" t="s">
        <v>1407</v>
      </c>
      <c r="O5937" s="5"/>
      <c r="P5937" s="2"/>
      <c r="Q5937" s="2"/>
      <c r="R5937" s="1"/>
      <c r="S5937" s="45"/>
      <c r="T5937" s="31"/>
    </row>
    <row r="5938" spans="1:20" hidden="1" x14ac:dyDescent="0.25">
      <c r="A5938" s="57">
        <v>32704898</v>
      </c>
      <c r="B5938" s="58">
        <v>45209</v>
      </c>
      <c r="C5938" s="2" t="s">
        <v>1182</v>
      </c>
      <c r="D5938" s="59" t="s">
        <v>1205</v>
      </c>
      <c r="E5938" s="34" t="s">
        <v>6</v>
      </c>
      <c r="F5938" s="34">
        <v>134154</v>
      </c>
      <c r="G5938" s="1"/>
      <c r="H5938" s="46">
        <v>8136.81</v>
      </c>
      <c r="I5938" s="86">
        <v>293.33999999999997</v>
      </c>
      <c r="J5938" s="56">
        <v>296</v>
      </c>
      <c r="K5938" s="34"/>
      <c r="L5938" s="34" t="s">
        <v>756</v>
      </c>
      <c r="M5938" s="5">
        <v>45205</v>
      </c>
      <c r="N5938" s="2" t="s">
        <v>1407</v>
      </c>
      <c r="O5938" s="5"/>
      <c r="P5938" s="2"/>
      <c r="Q5938" s="2"/>
      <c r="R5938" s="1"/>
      <c r="S5938" s="45"/>
      <c r="T5938" s="31"/>
    </row>
    <row r="5939" spans="1:20" hidden="1" x14ac:dyDescent="0.25">
      <c r="A5939" s="57">
        <v>30987298</v>
      </c>
      <c r="B5939" s="58">
        <v>45208</v>
      </c>
      <c r="C5939" s="2" t="s">
        <v>1182</v>
      </c>
      <c r="D5939" s="59" t="s">
        <v>894</v>
      </c>
      <c r="E5939" s="34" t="s">
        <v>80</v>
      </c>
      <c r="F5939" s="34">
        <v>134156</v>
      </c>
      <c r="G5939" s="1" t="s">
        <v>423</v>
      </c>
      <c r="H5939" s="46">
        <v>26518.92</v>
      </c>
      <c r="I5939" s="46"/>
      <c r="J5939" s="56">
        <v>1024</v>
      </c>
      <c r="K5939" s="34"/>
      <c r="L5939" s="34" t="s">
        <v>61</v>
      </c>
      <c r="M5939" s="5">
        <v>45205</v>
      </c>
      <c r="N5939" s="2" t="s">
        <v>1407</v>
      </c>
      <c r="O5939" s="5" t="str">
        <f>VLOOKUP(F:F,[1]Notas!$A:$G,5,FALSE)</f>
        <v>26/10/2023</v>
      </c>
      <c r="P5939" s="2"/>
      <c r="Q5939" s="2"/>
      <c r="R5939" s="1"/>
      <c r="S5939" s="45"/>
      <c r="T5939" s="31"/>
    </row>
    <row r="5940" spans="1:20" hidden="1" x14ac:dyDescent="0.25">
      <c r="A5940" s="57">
        <v>32905898</v>
      </c>
      <c r="B5940" s="58">
        <v>45209</v>
      </c>
      <c r="C5940" s="2" t="s">
        <v>1182</v>
      </c>
      <c r="D5940" s="59" t="s">
        <v>653</v>
      </c>
      <c r="E5940" s="34" t="s">
        <v>51</v>
      </c>
      <c r="F5940" s="34">
        <v>134157</v>
      </c>
      <c r="G5940" s="1"/>
      <c r="H5940" s="46">
        <v>62500</v>
      </c>
      <c r="I5940" s="86">
        <v>2321.63</v>
      </c>
      <c r="J5940" s="56">
        <v>2419</v>
      </c>
      <c r="K5940" s="34"/>
      <c r="L5940" s="34" t="s">
        <v>800</v>
      </c>
      <c r="M5940" s="5">
        <v>45205</v>
      </c>
      <c r="N5940" s="2" t="s">
        <v>1407</v>
      </c>
      <c r="O5940" s="5">
        <v>45215</v>
      </c>
      <c r="P5940" s="2"/>
      <c r="Q5940" s="2"/>
      <c r="R5940" s="1"/>
      <c r="S5940" s="45"/>
      <c r="T5940" s="31"/>
    </row>
    <row r="5941" spans="1:20" hidden="1" x14ac:dyDescent="0.25">
      <c r="A5941" s="57">
        <v>32628098</v>
      </c>
      <c r="B5941" s="58">
        <v>45208</v>
      </c>
      <c r="C5941" s="2" t="s">
        <v>1182</v>
      </c>
      <c r="D5941" s="59" t="s">
        <v>34</v>
      </c>
      <c r="E5941" s="34" t="s">
        <v>28</v>
      </c>
      <c r="F5941" s="34">
        <v>134158</v>
      </c>
      <c r="G5941" s="1" t="s">
        <v>425</v>
      </c>
      <c r="H5941" s="46">
        <v>8344.7099999999991</v>
      </c>
      <c r="I5941" s="86">
        <v>374.55</v>
      </c>
      <c r="J5941" s="56">
        <v>297</v>
      </c>
      <c r="K5941" s="34"/>
      <c r="L5941" s="34" t="s">
        <v>959</v>
      </c>
      <c r="M5941" s="5">
        <v>45205</v>
      </c>
      <c r="N5941" s="2" t="s">
        <v>1407</v>
      </c>
      <c r="O5941" s="5">
        <v>45223</v>
      </c>
      <c r="P5941" s="2"/>
      <c r="Q5941" s="2"/>
      <c r="R5941" s="1"/>
      <c r="S5941" s="45"/>
      <c r="T5941" s="31"/>
    </row>
    <row r="5942" spans="1:20" hidden="1" x14ac:dyDescent="0.25">
      <c r="A5942" s="57">
        <v>32815998</v>
      </c>
      <c r="B5942" s="58">
        <v>45208</v>
      </c>
      <c r="C5942" s="2" t="s">
        <v>1182</v>
      </c>
      <c r="D5942" s="59" t="s">
        <v>1093</v>
      </c>
      <c r="E5942" s="34" t="s">
        <v>80</v>
      </c>
      <c r="F5942" s="34">
        <v>134159</v>
      </c>
      <c r="G5942" s="1" t="s">
        <v>423</v>
      </c>
      <c r="H5942" s="46">
        <v>6269</v>
      </c>
      <c r="I5942" s="46"/>
      <c r="J5942" s="56">
        <v>233</v>
      </c>
      <c r="K5942" s="34"/>
      <c r="L5942" s="34" t="s">
        <v>61</v>
      </c>
      <c r="M5942" s="5">
        <v>45205</v>
      </c>
      <c r="N5942" s="2" t="s">
        <v>1407</v>
      </c>
      <c r="O5942" s="5" t="str">
        <f>VLOOKUP(F:F,[1]Notas!$A:$G,5,FALSE)</f>
        <v>26/10/2023</v>
      </c>
      <c r="P5942" s="2"/>
      <c r="Q5942" s="2"/>
      <c r="R5942" s="1"/>
      <c r="S5942" s="45"/>
      <c r="T5942" s="31"/>
    </row>
    <row r="5943" spans="1:20" hidden="1" x14ac:dyDescent="0.25">
      <c r="A5943" s="57">
        <v>32277998</v>
      </c>
      <c r="B5943" s="58">
        <v>45208</v>
      </c>
      <c r="C5943" s="2" t="s">
        <v>1182</v>
      </c>
      <c r="D5943" s="59" t="s">
        <v>74</v>
      </c>
      <c r="E5943" s="34" t="s">
        <v>5</v>
      </c>
      <c r="F5943" s="34">
        <v>134160</v>
      </c>
      <c r="G5943" s="1" t="s">
        <v>422</v>
      </c>
      <c r="H5943" s="46">
        <v>8485</v>
      </c>
      <c r="I5943" s="46"/>
      <c r="J5943" s="56">
        <v>296</v>
      </c>
      <c r="K5943" s="34"/>
      <c r="L5943" s="34" t="s">
        <v>836</v>
      </c>
      <c r="M5943" s="5">
        <v>45205</v>
      </c>
      <c r="N5943" s="2" t="s">
        <v>1407</v>
      </c>
      <c r="O5943" s="5"/>
      <c r="P5943" s="2"/>
      <c r="Q5943" s="2"/>
      <c r="R5943" s="1"/>
      <c r="S5943" s="45"/>
      <c r="T5943" s="31"/>
    </row>
    <row r="5944" spans="1:20" hidden="1" x14ac:dyDescent="0.25">
      <c r="A5944" s="57">
        <v>32234898</v>
      </c>
      <c r="B5944" s="58">
        <v>45208</v>
      </c>
      <c r="C5944" s="2" t="s">
        <v>1182</v>
      </c>
      <c r="D5944" s="59" t="s">
        <v>1181</v>
      </c>
      <c r="E5944" s="34" t="s">
        <v>28</v>
      </c>
      <c r="F5944" s="34">
        <v>134161</v>
      </c>
      <c r="G5944" s="1" t="s">
        <v>425</v>
      </c>
      <c r="H5944" s="46">
        <v>9069</v>
      </c>
      <c r="I5944" s="86">
        <v>506.32</v>
      </c>
      <c r="J5944" s="56">
        <v>297</v>
      </c>
      <c r="K5944" s="34"/>
      <c r="L5944" s="34" t="s">
        <v>959</v>
      </c>
      <c r="M5944" s="5">
        <v>45205</v>
      </c>
      <c r="N5944" s="2" t="s">
        <v>1407</v>
      </c>
      <c r="O5944" s="5">
        <v>45223</v>
      </c>
      <c r="P5944" s="2"/>
      <c r="Q5944" s="2"/>
      <c r="R5944" s="1"/>
      <c r="S5944" s="45"/>
      <c r="T5944" s="31"/>
    </row>
    <row r="5945" spans="1:20" hidden="1" x14ac:dyDescent="0.25">
      <c r="A5945" s="57">
        <v>32524198</v>
      </c>
      <c r="B5945" s="58">
        <v>45209</v>
      </c>
      <c r="C5945" s="2" t="s">
        <v>1182</v>
      </c>
      <c r="D5945" s="59" t="s">
        <v>341</v>
      </c>
      <c r="E5945" s="34" t="s">
        <v>51</v>
      </c>
      <c r="F5945" s="34">
        <v>134163</v>
      </c>
      <c r="G5945" s="1"/>
      <c r="H5945" s="46">
        <v>100000</v>
      </c>
      <c r="I5945" s="86">
        <v>3714.61</v>
      </c>
      <c r="J5945" s="56">
        <v>4524</v>
      </c>
      <c r="K5945" s="34"/>
      <c r="L5945" s="34" t="s">
        <v>800</v>
      </c>
      <c r="M5945" s="5">
        <v>45205</v>
      </c>
      <c r="N5945" s="2" t="s">
        <v>1407</v>
      </c>
      <c r="O5945" s="5">
        <v>45216</v>
      </c>
      <c r="P5945" s="2"/>
      <c r="Q5945" s="2"/>
      <c r="R5945" s="1"/>
      <c r="S5945" s="45"/>
      <c r="T5945" s="31"/>
    </row>
    <row r="5946" spans="1:20" hidden="1" x14ac:dyDescent="0.25">
      <c r="A5946" s="57">
        <v>32289998</v>
      </c>
      <c r="B5946" s="58">
        <v>45208</v>
      </c>
      <c r="C5946" s="2" t="s">
        <v>1182</v>
      </c>
      <c r="D5946" s="59" t="s">
        <v>855</v>
      </c>
      <c r="E5946" s="34" t="s">
        <v>80</v>
      </c>
      <c r="F5946" s="34">
        <v>134164</v>
      </c>
      <c r="G5946" s="1" t="s">
        <v>423</v>
      </c>
      <c r="H5946" s="46">
        <v>29000</v>
      </c>
      <c r="I5946" s="46"/>
      <c r="J5946" s="56">
        <v>974</v>
      </c>
      <c r="K5946" s="34"/>
      <c r="L5946" s="34" t="s">
        <v>61</v>
      </c>
      <c r="M5946" s="5">
        <v>45205</v>
      </c>
      <c r="N5946" s="2" t="s">
        <v>1407</v>
      </c>
      <c r="O5946" s="5" t="str">
        <f>VLOOKUP(F:F,[1]Notas!$A:$G,5,FALSE)</f>
        <v>26/10/2023</v>
      </c>
      <c r="P5946" s="2"/>
      <c r="Q5946" s="2"/>
      <c r="R5946" s="1"/>
      <c r="S5946" s="45"/>
      <c r="T5946" s="31"/>
    </row>
    <row r="5947" spans="1:20" hidden="1" x14ac:dyDescent="0.25">
      <c r="A5947" s="57">
        <v>32686898</v>
      </c>
      <c r="B5947" s="58">
        <v>45209</v>
      </c>
      <c r="C5947" s="2" t="s">
        <v>1182</v>
      </c>
      <c r="D5947" s="59" t="s">
        <v>219</v>
      </c>
      <c r="E5947" s="34" t="s">
        <v>6</v>
      </c>
      <c r="F5947" s="34">
        <v>134165</v>
      </c>
      <c r="G5947" s="1"/>
      <c r="H5947" s="46">
        <v>6269</v>
      </c>
      <c r="I5947" s="86">
        <v>292.05</v>
      </c>
      <c r="J5947" s="56">
        <v>233</v>
      </c>
      <c r="K5947" s="34"/>
      <c r="L5947" s="34" t="s">
        <v>756</v>
      </c>
      <c r="M5947" s="5">
        <v>45205</v>
      </c>
      <c r="N5947" s="2" t="s">
        <v>1407</v>
      </c>
      <c r="O5947" s="5"/>
      <c r="P5947" s="2"/>
      <c r="Q5947" s="2"/>
      <c r="R5947" s="1"/>
      <c r="S5947" s="45"/>
      <c r="T5947" s="31"/>
    </row>
    <row r="5948" spans="1:20" hidden="1" x14ac:dyDescent="0.25">
      <c r="A5948" s="57">
        <v>32632698</v>
      </c>
      <c r="B5948" s="58">
        <v>45209</v>
      </c>
      <c r="C5948" s="2" t="s">
        <v>1182</v>
      </c>
      <c r="D5948" s="59" t="s">
        <v>39</v>
      </c>
      <c r="E5948" s="34" t="s">
        <v>26</v>
      </c>
      <c r="F5948" s="34">
        <v>134166</v>
      </c>
      <c r="G5948" s="1"/>
      <c r="H5948" s="46">
        <v>9886.9699999999993</v>
      </c>
      <c r="I5948" s="86">
        <v>810.63</v>
      </c>
      <c r="J5948" s="56">
        <v>356</v>
      </c>
      <c r="K5948" s="34"/>
      <c r="L5948" s="34" t="s">
        <v>1124</v>
      </c>
      <c r="M5948" s="5">
        <v>45205</v>
      </c>
      <c r="N5948" s="2" t="s">
        <v>1407</v>
      </c>
      <c r="O5948" s="5">
        <v>45233</v>
      </c>
      <c r="P5948" s="2"/>
      <c r="Q5948" s="2"/>
      <c r="R5948" s="1"/>
      <c r="S5948" s="45"/>
      <c r="T5948" s="31"/>
    </row>
    <row r="5949" spans="1:20" hidden="1" x14ac:dyDescent="0.25">
      <c r="A5949" s="57">
        <v>32428998</v>
      </c>
      <c r="B5949" s="58">
        <v>45208</v>
      </c>
      <c r="C5949" s="2" t="s">
        <v>1182</v>
      </c>
      <c r="D5949" s="59" t="s">
        <v>1478</v>
      </c>
      <c r="E5949" s="34" t="s">
        <v>5</v>
      </c>
      <c r="F5949" s="34">
        <v>134167</v>
      </c>
      <c r="G5949" s="1" t="s">
        <v>422</v>
      </c>
      <c r="H5949" s="46">
        <v>5175.92</v>
      </c>
      <c r="I5949" s="46"/>
      <c r="J5949" s="56">
        <v>171</v>
      </c>
      <c r="K5949" s="34"/>
      <c r="L5949" s="34" t="s">
        <v>836</v>
      </c>
      <c r="M5949" s="5">
        <v>45205</v>
      </c>
      <c r="N5949" s="2" t="s">
        <v>1407</v>
      </c>
      <c r="O5949" s="5"/>
      <c r="P5949" s="2"/>
      <c r="Q5949" s="2"/>
      <c r="R5949" s="1"/>
      <c r="S5949" s="45"/>
      <c r="T5949" s="31"/>
    </row>
    <row r="5950" spans="1:20" hidden="1" x14ac:dyDescent="0.25">
      <c r="A5950" s="57">
        <v>32453898</v>
      </c>
      <c r="B5950" s="58">
        <v>45208</v>
      </c>
      <c r="C5950" s="2" t="s">
        <v>1182</v>
      </c>
      <c r="D5950" s="59" t="s">
        <v>1190</v>
      </c>
      <c r="E5950" s="34" t="s">
        <v>80</v>
      </c>
      <c r="F5950" s="34">
        <v>134168</v>
      </c>
      <c r="G5950" s="1" t="s">
        <v>423</v>
      </c>
      <c r="H5950" s="46">
        <v>6463.71</v>
      </c>
      <c r="I5950" s="46"/>
      <c r="J5950" s="56">
        <v>229</v>
      </c>
      <c r="K5950" s="34"/>
      <c r="L5950" s="34" t="s">
        <v>61</v>
      </c>
      <c r="M5950" s="5">
        <v>45205</v>
      </c>
      <c r="N5950" s="2" t="s">
        <v>1407</v>
      </c>
      <c r="O5950" s="5" t="str">
        <f>VLOOKUP(F:F,[1]Notas!$A:$G,5,FALSE)</f>
        <v>26/10/2023</v>
      </c>
      <c r="P5950" s="2"/>
      <c r="Q5950" s="2"/>
      <c r="R5950" s="1"/>
      <c r="S5950" s="45"/>
      <c r="T5950" s="31"/>
    </row>
    <row r="5951" spans="1:20" hidden="1" x14ac:dyDescent="0.25">
      <c r="A5951" s="57">
        <v>32511098</v>
      </c>
      <c r="B5951" s="58">
        <v>45208</v>
      </c>
      <c r="C5951" s="2" t="s">
        <v>1182</v>
      </c>
      <c r="D5951" s="59" t="s">
        <v>105</v>
      </c>
      <c r="E5951" s="34" t="s">
        <v>51</v>
      </c>
      <c r="F5951" s="34">
        <v>134169</v>
      </c>
      <c r="G5951" s="1" t="s">
        <v>422</v>
      </c>
      <c r="H5951" s="46">
        <v>13500</v>
      </c>
      <c r="I5951" s="46">
        <v>324.81</v>
      </c>
      <c r="J5951" s="56">
        <v>399</v>
      </c>
      <c r="K5951" s="34"/>
      <c r="L5951" s="34" t="s">
        <v>188</v>
      </c>
      <c r="M5951" s="5">
        <v>45205</v>
      </c>
      <c r="N5951" s="2" t="s">
        <v>1407</v>
      </c>
      <c r="O5951" s="5">
        <v>45212</v>
      </c>
      <c r="P5951" s="2"/>
      <c r="Q5951" s="2"/>
      <c r="R5951" s="1"/>
      <c r="S5951" s="45"/>
      <c r="T5951" s="31"/>
    </row>
    <row r="5952" spans="1:20" hidden="1" x14ac:dyDescent="0.25">
      <c r="A5952" s="57">
        <v>30289198</v>
      </c>
      <c r="B5952" s="58">
        <v>45205</v>
      </c>
      <c r="C5952" s="2" t="s">
        <v>1182</v>
      </c>
      <c r="D5952" s="59" t="s">
        <v>465</v>
      </c>
      <c r="E5952" s="34" t="s">
        <v>94</v>
      </c>
      <c r="F5952" s="34">
        <v>134170</v>
      </c>
      <c r="G5952" s="1" t="s">
        <v>426</v>
      </c>
      <c r="H5952" s="46">
        <v>6938.92</v>
      </c>
      <c r="I5952" s="46">
        <v>382.41</v>
      </c>
      <c r="J5952" s="56">
        <v>262</v>
      </c>
      <c r="K5952" s="34"/>
      <c r="L5952" s="34" t="s">
        <v>52</v>
      </c>
      <c r="M5952" s="5">
        <v>45205</v>
      </c>
      <c r="N5952" s="2" t="s">
        <v>1407</v>
      </c>
      <c r="O5952" s="5">
        <v>45222</v>
      </c>
      <c r="P5952" s="2"/>
      <c r="Q5952" s="2"/>
      <c r="R5952" s="1"/>
      <c r="S5952" s="45"/>
      <c r="T5952" s="31"/>
    </row>
    <row r="5953" spans="1:20" hidden="1" x14ac:dyDescent="0.25">
      <c r="A5953" s="57">
        <v>32610398</v>
      </c>
      <c r="B5953" s="58">
        <v>45208</v>
      </c>
      <c r="C5953" s="2" t="s">
        <v>1182</v>
      </c>
      <c r="D5953" s="59" t="s">
        <v>319</v>
      </c>
      <c r="E5953" s="34" t="s">
        <v>30</v>
      </c>
      <c r="F5953" s="34">
        <v>134173</v>
      </c>
      <c r="G5953" s="1" t="s">
        <v>425</v>
      </c>
      <c r="H5953" s="46">
        <v>10125</v>
      </c>
      <c r="I5953" s="86">
        <v>933.28</v>
      </c>
      <c r="J5953" s="56">
        <v>386</v>
      </c>
      <c r="K5953" s="34"/>
      <c r="L5953" s="34" t="s">
        <v>959</v>
      </c>
      <c r="M5953" s="5">
        <v>45205</v>
      </c>
      <c r="N5953" s="2" t="s">
        <v>1407</v>
      </c>
      <c r="O5953" s="5">
        <v>45225</v>
      </c>
      <c r="P5953" s="2"/>
      <c r="Q5953" s="2"/>
      <c r="R5953" s="1"/>
      <c r="S5953" s="45"/>
      <c r="T5953" s="31"/>
    </row>
    <row r="5954" spans="1:20" hidden="1" x14ac:dyDescent="0.25">
      <c r="A5954" s="57">
        <v>32786198</v>
      </c>
      <c r="B5954" s="58">
        <v>45209</v>
      </c>
      <c r="C5954" s="2" t="s">
        <v>1182</v>
      </c>
      <c r="D5954" s="59" t="s">
        <v>127</v>
      </c>
      <c r="E5954" s="34" t="s">
        <v>26</v>
      </c>
      <c r="F5954" s="34">
        <v>134180</v>
      </c>
      <c r="G5954" s="1"/>
      <c r="H5954" s="46">
        <v>9114.4699999999993</v>
      </c>
      <c r="I5954" s="86">
        <v>751.53</v>
      </c>
      <c r="J5954" s="56">
        <v>325</v>
      </c>
      <c r="K5954" s="34"/>
      <c r="L5954" s="34" t="s">
        <v>1124</v>
      </c>
      <c r="M5954" s="5">
        <v>45205</v>
      </c>
      <c r="N5954" s="2" t="s">
        <v>1407</v>
      </c>
      <c r="O5954" s="5">
        <v>45239</v>
      </c>
      <c r="P5954" s="2"/>
      <c r="Q5954" s="2"/>
      <c r="R5954" s="1"/>
      <c r="S5954" s="45"/>
      <c r="T5954" s="31"/>
    </row>
    <row r="5955" spans="1:20" hidden="1" x14ac:dyDescent="0.25">
      <c r="A5955" s="57">
        <v>32617198</v>
      </c>
      <c r="B5955" s="58">
        <v>45209</v>
      </c>
      <c r="C5955" s="2" t="s">
        <v>1182</v>
      </c>
      <c r="D5955" s="59" t="s">
        <v>123</v>
      </c>
      <c r="E5955" s="34" t="s">
        <v>30</v>
      </c>
      <c r="F5955" s="34">
        <v>134183</v>
      </c>
      <c r="G5955" s="1"/>
      <c r="H5955" s="46">
        <v>7344.81</v>
      </c>
      <c r="I5955" s="86">
        <v>381.63</v>
      </c>
      <c r="J5955" s="56">
        <v>260</v>
      </c>
      <c r="K5955" s="34"/>
      <c r="L5955" s="34" t="s">
        <v>959</v>
      </c>
      <c r="M5955" s="5">
        <v>45205</v>
      </c>
      <c r="N5955" s="2" t="s">
        <v>1407</v>
      </c>
      <c r="O5955" s="5">
        <v>45223</v>
      </c>
      <c r="P5955" s="2"/>
      <c r="Q5955" s="2"/>
      <c r="R5955" s="1"/>
      <c r="S5955" s="45"/>
      <c r="T5955" s="31"/>
    </row>
    <row r="5956" spans="1:20" hidden="1" x14ac:dyDescent="0.25">
      <c r="A5956" s="57">
        <v>32685698</v>
      </c>
      <c r="B5956" s="58">
        <v>45208</v>
      </c>
      <c r="C5956" s="2" t="s">
        <v>1182</v>
      </c>
      <c r="D5956" s="59" t="s">
        <v>36</v>
      </c>
      <c r="E5956" s="34" t="s">
        <v>30</v>
      </c>
      <c r="F5956" s="34">
        <v>134184</v>
      </c>
      <c r="G5956" s="1" t="s">
        <v>425</v>
      </c>
      <c r="H5956" s="46">
        <v>8699</v>
      </c>
      <c r="I5956" s="86">
        <v>525.82000000000005</v>
      </c>
      <c r="J5956" s="56">
        <v>297</v>
      </c>
      <c r="K5956" s="34"/>
      <c r="L5956" s="34" t="s">
        <v>959</v>
      </c>
      <c r="M5956" s="5">
        <v>45205</v>
      </c>
      <c r="N5956" s="2" t="s">
        <v>1407</v>
      </c>
      <c r="O5956" s="5">
        <v>45226</v>
      </c>
      <c r="P5956" s="2"/>
      <c r="Q5956" s="2"/>
      <c r="R5956" s="1"/>
      <c r="S5956" s="45"/>
      <c r="T5956" s="31"/>
    </row>
    <row r="5957" spans="1:20" hidden="1" x14ac:dyDescent="0.25">
      <c r="A5957" s="57">
        <v>32711798</v>
      </c>
      <c r="B5957" s="58">
        <v>45209</v>
      </c>
      <c r="C5957" s="2" t="s">
        <v>1182</v>
      </c>
      <c r="D5957" s="59" t="s">
        <v>145</v>
      </c>
      <c r="E5957" s="34" t="s">
        <v>30</v>
      </c>
      <c r="F5957" s="34">
        <v>134185</v>
      </c>
      <c r="G5957" s="1"/>
      <c r="H5957" s="46">
        <v>5067.8100000000004</v>
      </c>
      <c r="I5957" s="86">
        <v>303.26</v>
      </c>
      <c r="J5957" s="56">
        <v>169</v>
      </c>
      <c r="K5957" s="34"/>
      <c r="L5957" s="34" t="s">
        <v>959</v>
      </c>
      <c r="M5957" s="5">
        <v>45205</v>
      </c>
      <c r="N5957" s="2" t="s">
        <v>1407</v>
      </c>
      <c r="O5957" s="5">
        <v>45230</v>
      </c>
      <c r="P5957" s="2"/>
      <c r="Q5957" s="2"/>
      <c r="R5957" s="1"/>
      <c r="S5957" s="45"/>
      <c r="T5957" s="31"/>
    </row>
    <row r="5958" spans="1:20" hidden="1" x14ac:dyDescent="0.25">
      <c r="A5958" s="57">
        <v>32597898</v>
      </c>
      <c r="B5958" s="58">
        <v>45208</v>
      </c>
      <c r="C5958" s="2" t="s">
        <v>1182</v>
      </c>
      <c r="D5958" s="59" t="s">
        <v>124</v>
      </c>
      <c r="E5958" s="34" t="s">
        <v>30</v>
      </c>
      <c r="F5958" s="34">
        <v>134186</v>
      </c>
      <c r="G5958" s="1" t="s">
        <v>425</v>
      </c>
      <c r="H5958" s="46">
        <v>8429</v>
      </c>
      <c r="I5958" s="86">
        <v>392.69</v>
      </c>
      <c r="J5958" s="56">
        <v>266</v>
      </c>
      <c r="K5958" s="34"/>
      <c r="L5958" s="34" t="s">
        <v>959</v>
      </c>
      <c r="M5958" s="5">
        <v>45205</v>
      </c>
      <c r="N5958" s="2" t="s">
        <v>1407</v>
      </c>
      <c r="O5958" s="5">
        <v>45222</v>
      </c>
      <c r="P5958" s="2"/>
      <c r="Q5958" s="2"/>
      <c r="R5958" s="1"/>
      <c r="S5958" s="45"/>
      <c r="T5958" s="31"/>
    </row>
    <row r="5959" spans="1:20" hidden="1" x14ac:dyDescent="0.25">
      <c r="A5959" s="57">
        <v>32803698</v>
      </c>
      <c r="B5959" s="58">
        <v>45208</v>
      </c>
      <c r="C5959" s="2" t="s">
        <v>1182</v>
      </c>
      <c r="D5959" s="59" t="s">
        <v>519</v>
      </c>
      <c r="E5959" s="34" t="s">
        <v>33</v>
      </c>
      <c r="F5959" s="34">
        <v>134187</v>
      </c>
      <c r="G5959" s="1" t="s">
        <v>425</v>
      </c>
      <c r="H5959" s="46">
        <v>5629</v>
      </c>
      <c r="I5959" s="46"/>
      <c r="J5959" s="56">
        <v>198</v>
      </c>
      <c r="K5959" s="34"/>
      <c r="L5959" s="34" t="s">
        <v>510</v>
      </c>
      <c r="M5959" s="5">
        <v>45205</v>
      </c>
      <c r="N5959" s="2" t="s">
        <v>1407</v>
      </c>
      <c r="O5959" s="2">
        <v>45217</v>
      </c>
      <c r="P5959" s="2"/>
      <c r="Q5959" s="2"/>
      <c r="R5959" s="1"/>
      <c r="S5959" s="45"/>
      <c r="T5959" s="31"/>
    </row>
    <row r="5960" spans="1:20" hidden="1" x14ac:dyDescent="0.25">
      <c r="A5960" s="57">
        <v>32674198</v>
      </c>
      <c r="B5960" s="58">
        <v>45208</v>
      </c>
      <c r="C5960" s="2" t="s">
        <v>1182</v>
      </c>
      <c r="D5960" s="59" t="s">
        <v>783</v>
      </c>
      <c r="E5960" s="34" t="s">
        <v>28</v>
      </c>
      <c r="F5960" s="34">
        <v>134188</v>
      </c>
      <c r="G5960" s="1" t="s">
        <v>425</v>
      </c>
      <c r="H5960" s="46">
        <v>7419</v>
      </c>
      <c r="I5960" s="86">
        <v>446.15</v>
      </c>
      <c r="J5960" s="56">
        <v>260</v>
      </c>
      <c r="K5960" s="34"/>
      <c r="L5960" s="34" t="s">
        <v>959</v>
      </c>
      <c r="M5960" s="5">
        <v>45205</v>
      </c>
      <c r="N5960" s="2" t="s">
        <v>1407</v>
      </c>
      <c r="O5960" s="5">
        <v>45224</v>
      </c>
      <c r="P5960" s="2"/>
      <c r="Q5960" s="2"/>
      <c r="R5960" s="1"/>
      <c r="S5960" s="45"/>
      <c r="T5960" s="31"/>
    </row>
    <row r="5961" spans="1:20" hidden="1" x14ac:dyDescent="0.25">
      <c r="A5961" s="57">
        <v>32987598</v>
      </c>
      <c r="B5961" s="58">
        <v>45208</v>
      </c>
      <c r="C5961" s="2" t="s">
        <v>1182</v>
      </c>
      <c r="D5961" s="59" t="s">
        <v>34</v>
      </c>
      <c r="E5961" s="34" t="s">
        <v>28</v>
      </c>
      <c r="F5961" s="34">
        <v>134189</v>
      </c>
      <c r="G5961" s="1" t="s">
        <v>425</v>
      </c>
      <c r="H5961" s="46">
        <v>6269</v>
      </c>
      <c r="I5961" s="86">
        <v>296.83</v>
      </c>
      <c r="J5961" s="56">
        <v>229</v>
      </c>
      <c r="K5961" s="34"/>
      <c r="L5961" s="34" t="s">
        <v>959</v>
      </c>
      <c r="M5961" s="5">
        <v>45205</v>
      </c>
      <c r="N5961" s="2" t="s">
        <v>1407</v>
      </c>
      <c r="O5961" s="5">
        <v>45223</v>
      </c>
      <c r="P5961" s="2"/>
      <c r="Q5961" s="2"/>
      <c r="R5961" s="1"/>
      <c r="S5961" s="45"/>
      <c r="T5961" s="31"/>
    </row>
    <row r="5962" spans="1:20" hidden="1" x14ac:dyDescent="0.25">
      <c r="A5962" s="57">
        <v>32363698</v>
      </c>
      <c r="B5962" s="58">
        <v>45208</v>
      </c>
      <c r="C5962" s="2" t="s">
        <v>1182</v>
      </c>
      <c r="D5962" s="59" t="s">
        <v>124</v>
      </c>
      <c r="E5962" s="34" t="s">
        <v>30</v>
      </c>
      <c r="F5962" s="34">
        <v>134190</v>
      </c>
      <c r="G5962" s="1" t="s">
        <v>425</v>
      </c>
      <c r="H5962" s="46">
        <v>7344.81</v>
      </c>
      <c r="I5962" s="86">
        <v>381.63</v>
      </c>
      <c r="J5962" s="56">
        <v>260</v>
      </c>
      <c r="K5962" s="34"/>
      <c r="L5962" s="34" t="s">
        <v>959</v>
      </c>
      <c r="M5962" s="5">
        <v>45205</v>
      </c>
      <c r="N5962" s="2" t="s">
        <v>1407</v>
      </c>
      <c r="O5962" s="5">
        <v>45222</v>
      </c>
      <c r="P5962" s="2"/>
      <c r="Q5962" s="2"/>
      <c r="R5962" s="1"/>
      <c r="S5962" s="45"/>
      <c r="T5962" s="31"/>
    </row>
    <row r="5963" spans="1:20" hidden="1" x14ac:dyDescent="0.25">
      <c r="A5963" s="57">
        <v>32978698</v>
      </c>
      <c r="B5963" s="58">
        <v>45208</v>
      </c>
      <c r="C5963" s="2" t="s">
        <v>1182</v>
      </c>
      <c r="D5963" s="59" t="s">
        <v>284</v>
      </c>
      <c r="E5963" s="34" t="s">
        <v>51</v>
      </c>
      <c r="F5963" s="34">
        <v>134191</v>
      </c>
      <c r="G5963" s="1" t="s">
        <v>422</v>
      </c>
      <c r="H5963" s="46">
        <v>6269</v>
      </c>
      <c r="I5963" s="46"/>
      <c r="J5963" s="56">
        <v>229</v>
      </c>
      <c r="K5963" s="34"/>
      <c r="L5963" s="34" t="s">
        <v>796</v>
      </c>
      <c r="M5963" s="5">
        <v>45205</v>
      </c>
      <c r="N5963" s="2" t="s">
        <v>1407</v>
      </c>
      <c r="O5963" s="5">
        <v>45226</v>
      </c>
      <c r="P5963" s="2"/>
      <c r="Q5963" s="2"/>
      <c r="R5963" s="1"/>
      <c r="S5963" s="45"/>
      <c r="T5963" s="31"/>
    </row>
    <row r="5964" spans="1:20" hidden="1" x14ac:dyDescent="0.25">
      <c r="A5964" s="57">
        <v>32862898</v>
      </c>
      <c r="B5964" s="58">
        <v>45208</v>
      </c>
      <c r="C5964" s="2" t="s">
        <v>1182</v>
      </c>
      <c r="D5964" s="59" t="s">
        <v>87</v>
      </c>
      <c r="E5964" s="34" t="s">
        <v>80</v>
      </c>
      <c r="F5964" s="34">
        <v>134192</v>
      </c>
      <c r="G5964" s="1" t="s">
        <v>423</v>
      </c>
      <c r="H5964" s="46">
        <v>29478</v>
      </c>
      <c r="I5964" s="46"/>
      <c r="J5964" s="56">
        <v>1166</v>
      </c>
      <c r="K5964" s="34"/>
      <c r="L5964" s="34" t="s">
        <v>61</v>
      </c>
      <c r="M5964" s="5">
        <v>45205</v>
      </c>
      <c r="N5964" s="2" t="s">
        <v>1407</v>
      </c>
      <c r="O5964" s="5" t="str">
        <f>VLOOKUP(F:F,[1]Notas!$A:$G,5,FALSE)</f>
        <v>26/10/2023</v>
      </c>
      <c r="P5964" s="2"/>
      <c r="Q5964" s="2"/>
      <c r="R5964" s="1"/>
      <c r="S5964" s="45"/>
      <c r="T5964" s="31"/>
    </row>
    <row r="5965" spans="1:20" hidden="1" x14ac:dyDescent="0.25">
      <c r="A5965" s="57">
        <v>32746098</v>
      </c>
      <c r="B5965" s="58">
        <v>45208</v>
      </c>
      <c r="C5965" s="2" t="s">
        <v>1182</v>
      </c>
      <c r="D5965" s="59" t="s">
        <v>1323</v>
      </c>
      <c r="E5965" s="34" t="s">
        <v>80</v>
      </c>
      <c r="F5965" s="34">
        <v>134195</v>
      </c>
      <c r="G5965" s="1" t="s">
        <v>423</v>
      </c>
      <c r="H5965" s="46">
        <v>38665.599999999999</v>
      </c>
      <c r="I5965" s="46"/>
      <c r="J5965" s="56">
        <v>1518</v>
      </c>
      <c r="K5965" s="34"/>
      <c r="L5965" s="34" t="s">
        <v>61</v>
      </c>
      <c r="M5965" s="5">
        <v>45205</v>
      </c>
      <c r="N5965" s="2" t="s">
        <v>1407</v>
      </c>
      <c r="O5965" s="5" t="str">
        <f>VLOOKUP(F:F,[1]Notas!$A:$G,5,FALSE)</f>
        <v>26/10/2023</v>
      </c>
      <c r="P5965" s="2"/>
      <c r="Q5965" s="2"/>
      <c r="R5965" s="1"/>
      <c r="S5965" s="45"/>
      <c r="T5965" s="31"/>
    </row>
    <row r="5966" spans="1:20" hidden="1" x14ac:dyDescent="0.25">
      <c r="A5966" s="57">
        <v>32332198</v>
      </c>
      <c r="B5966" s="58">
        <v>45209</v>
      </c>
      <c r="C5966" s="2" t="s">
        <v>1182</v>
      </c>
      <c r="D5966" s="59" t="s">
        <v>46</v>
      </c>
      <c r="E5966" s="34" t="s">
        <v>26</v>
      </c>
      <c r="F5966" s="34">
        <v>134198</v>
      </c>
      <c r="G5966" s="1"/>
      <c r="H5966" s="46">
        <v>15800</v>
      </c>
      <c r="I5966" s="86">
        <v>1212.2</v>
      </c>
      <c r="J5966" s="56">
        <v>558</v>
      </c>
      <c r="K5966" s="34"/>
      <c r="L5966" s="34" t="s">
        <v>1124</v>
      </c>
      <c r="M5966" s="5">
        <v>45205</v>
      </c>
      <c r="N5966" s="2" t="s">
        <v>1407</v>
      </c>
      <c r="O5966" s="5">
        <v>45233</v>
      </c>
      <c r="P5966" s="2"/>
      <c r="Q5966" s="2"/>
      <c r="R5966" s="1"/>
      <c r="S5966" s="45"/>
      <c r="T5966" s="31"/>
    </row>
    <row r="5967" spans="1:20" hidden="1" x14ac:dyDescent="0.25">
      <c r="A5967" s="57"/>
      <c r="B5967" s="58">
        <v>45209</v>
      </c>
      <c r="C5967" s="2" t="s">
        <v>1182</v>
      </c>
      <c r="D5967" s="59" t="s">
        <v>1261</v>
      </c>
      <c r="E5967" s="34" t="s">
        <v>6</v>
      </c>
      <c r="F5967" s="34">
        <v>134203</v>
      </c>
      <c r="G5967" s="1"/>
      <c r="H5967" s="46">
        <v>523.84</v>
      </c>
      <c r="I5967" s="86">
        <v>292.05</v>
      </c>
      <c r="J5967" s="56">
        <v>33.911000000000001</v>
      </c>
      <c r="K5967" s="34"/>
      <c r="L5967" s="34" t="s">
        <v>756</v>
      </c>
      <c r="M5967" s="5">
        <v>45208</v>
      </c>
      <c r="N5967" s="2" t="s">
        <v>1407</v>
      </c>
      <c r="O5967" s="5"/>
      <c r="P5967" s="2"/>
      <c r="Q5967" s="2"/>
      <c r="R5967" s="1"/>
      <c r="S5967" s="45"/>
      <c r="T5967" s="31"/>
    </row>
    <row r="5968" spans="1:20" hidden="1" x14ac:dyDescent="0.25">
      <c r="A5968" s="57">
        <v>32529698</v>
      </c>
      <c r="B5968" s="58">
        <v>45208</v>
      </c>
      <c r="C5968" s="2" t="s">
        <v>1182</v>
      </c>
      <c r="D5968" s="59" t="s">
        <v>862</v>
      </c>
      <c r="E5968" s="34" t="s">
        <v>30</v>
      </c>
      <c r="F5968" s="34">
        <v>134241</v>
      </c>
      <c r="G5968" s="1" t="s">
        <v>425</v>
      </c>
      <c r="H5968" s="46">
        <v>13069</v>
      </c>
      <c r="I5968" s="86">
        <v>1243.18</v>
      </c>
      <c r="J5968" s="56">
        <v>511</v>
      </c>
      <c r="K5968" s="34"/>
      <c r="L5968" s="34" t="s">
        <v>959</v>
      </c>
      <c r="M5968" s="5">
        <v>45208</v>
      </c>
      <c r="N5968" s="2" t="s">
        <v>1407</v>
      </c>
      <c r="O5968" s="5">
        <v>45225</v>
      </c>
      <c r="P5968" s="2"/>
      <c r="Q5968" s="2"/>
      <c r="R5968" s="1"/>
      <c r="S5968" s="45"/>
      <c r="T5968" s="31"/>
    </row>
    <row r="5969" spans="1:20" hidden="1" x14ac:dyDescent="0.25">
      <c r="A5969" s="57">
        <v>32867798</v>
      </c>
      <c r="B5969" s="58">
        <v>45209</v>
      </c>
      <c r="C5969" s="2" t="s">
        <v>1182</v>
      </c>
      <c r="D5969" s="59" t="s">
        <v>856</v>
      </c>
      <c r="E5969" s="34" t="s">
        <v>80</v>
      </c>
      <c r="F5969" s="34">
        <v>134242</v>
      </c>
      <c r="G5969" s="1"/>
      <c r="H5969" s="46">
        <v>8054.62</v>
      </c>
      <c r="I5969" s="86" t="e">
        <v>#N/A</v>
      </c>
      <c r="J5969" s="56">
        <v>296</v>
      </c>
      <c r="K5969" s="34"/>
      <c r="L5969" s="34" t="s">
        <v>61</v>
      </c>
      <c r="M5969" s="5">
        <v>45208</v>
      </c>
      <c r="N5969" s="2" t="s">
        <v>1407</v>
      </c>
      <c r="O5969" s="5" t="str">
        <f>VLOOKUP(F:F,[1]Notas!$A:$G,5,FALSE)</f>
        <v>27/10/2023</v>
      </c>
      <c r="P5969" s="2"/>
      <c r="Q5969" s="2"/>
      <c r="R5969" s="1"/>
      <c r="S5969" s="45"/>
      <c r="T5969" s="31"/>
    </row>
    <row r="5970" spans="1:20" hidden="1" x14ac:dyDescent="0.25">
      <c r="A5970" s="57">
        <v>32861298</v>
      </c>
      <c r="B5970" s="58">
        <v>45208</v>
      </c>
      <c r="C5970" s="2" t="s">
        <v>1182</v>
      </c>
      <c r="D5970" s="59" t="s">
        <v>181</v>
      </c>
      <c r="E5970" s="34" t="s">
        <v>5</v>
      </c>
      <c r="F5970" s="34">
        <v>134244</v>
      </c>
      <c r="G5970" s="1" t="s">
        <v>422</v>
      </c>
      <c r="H5970" s="46">
        <v>10196.030000000001</v>
      </c>
      <c r="I5970" s="46"/>
      <c r="J5970" s="56">
        <v>329</v>
      </c>
      <c r="K5970" s="34"/>
      <c r="L5970" s="34" t="s">
        <v>836</v>
      </c>
      <c r="M5970" s="5">
        <v>45208</v>
      </c>
      <c r="N5970" s="2" t="s">
        <v>1407</v>
      </c>
      <c r="O5970" s="5"/>
      <c r="P5970" s="2"/>
      <c r="Q5970" s="2"/>
      <c r="R5970" s="1"/>
      <c r="S5970" s="45"/>
      <c r="T5970" s="31"/>
    </row>
    <row r="5971" spans="1:20" hidden="1" x14ac:dyDescent="0.25">
      <c r="A5971" s="57">
        <v>33059898</v>
      </c>
      <c r="B5971" s="58">
        <v>45208</v>
      </c>
      <c r="C5971" s="2" t="s">
        <v>1182</v>
      </c>
      <c r="D5971" s="59" t="s">
        <v>794</v>
      </c>
      <c r="E5971" s="34" t="s">
        <v>80</v>
      </c>
      <c r="F5971" s="34">
        <v>134245</v>
      </c>
      <c r="G5971" s="1" t="s">
        <v>423</v>
      </c>
      <c r="H5971" s="46">
        <v>11561.22</v>
      </c>
      <c r="I5971" s="46"/>
      <c r="J5971" s="56">
        <v>396</v>
      </c>
      <c r="K5971" s="34"/>
      <c r="L5971" s="34" t="s">
        <v>61</v>
      </c>
      <c r="M5971" s="5">
        <v>45208</v>
      </c>
      <c r="N5971" s="2" t="s">
        <v>1407</v>
      </c>
      <c r="O5971" s="5" t="str">
        <f>VLOOKUP(F:F,[1]Notas!$A:$G,5,FALSE)</f>
        <v>26/10/2023</v>
      </c>
      <c r="P5971" s="2"/>
      <c r="Q5971" s="2"/>
      <c r="R5971" s="1"/>
      <c r="S5971" s="45"/>
      <c r="T5971" s="31"/>
    </row>
    <row r="5972" spans="1:20" hidden="1" x14ac:dyDescent="0.25">
      <c r="A5972" s="57">
        <v>32796798</v>
      </c>
      <c r="B5972" s="58">
        <v>45209</v>
      </c>
      <c r="C5972" s="2" t="s">
        <v>1182</v>
      </c>
      <c r="D5972" s="59" t="s">
        <v>85</v>
      </c>
      <c r="E5972" s="34" t="s">
        <v>80</v>
      </c>
      <c r="F5972" s="34">
        <v>134246</v>
      </c>
      <c r="G5972" s="1"/>
      <c r="H5972" s="46">
        <v>37321.019999999997</v>
      </c>
      <c r="I5972" s="86" t="e">
        <v>#N/A</v>
      </c>
      <c r="J5972" s="56">
        <v>1515</v>
      </c>
      <c r="K5972" s="34"/>
      <c r="L5972" s="34" t="s">
        <v>61</v>
      </c>
      <c r="M5972" s="5">
        <v>45208</v>
      </c>
      <c r="N5972" s="2" t="s">
        <v>1407</v>
      </c>
      <c r="O5972" s="5" t="str">
        <f>VLOOKUP(F:F,[1]Notas!$A:$G,5,FALSE)</f>
        <v>27/10/2023</v>
      </c>
      <c r="P5972" s="2"/>
      <c r="Q5972" s="2"/>
      <c r="R5972" s="1"/>
      <c r="S5972" s="45"/>
      <c r="T5972" s="31"/>
    </row>
    <row r="5973" spans="1:20" hidden="1" x14ac:dyDescent="0.25">
      <c r="A5973" s="57">
        <v>32847598</v>
      </c>
      <c r="B5973" s="58">
        <v>45208</v>
      </c>
      <c r="C5973" s="2" t="s">
        <v>1182</v>
      </c>
      <c r="D5973" s="59" t="s">
        <v>496</v>
      </c>
      <c r="E5973" s="34" t="s">
        <v>5</v>
      </c>
      <c r="F5973" s="34">
        <v>134248</v>
      </c>
      <c r="G5973" s="1" t="s">
        <v>422</v>
      </c>
      <c r="H5973" s="46">
        <v>12369</v>
      </c>
      <c r="I5973" s="46"/>
      <c r="J5973" s="56">
        <v>481</v>
      </c>
      <c r="K5973" s="34"/>
      <c r="L5973" s="34" t="s">
        <v>836</v>
      </c>
      <c r="M5973" s="5">
        <v>45208</v>
      </c>
      <c r="N5973" s="2" t="s">
        <v>1407</v>
      </c>
      <c r="O5973" s="5"/>
      <c r="P5973" s="2"/>
      <c r="Q5973" s="2"/>
      <c r="R5973" s="1"/>
      <c r="S5973" s="45"/>
      <c r="T5973" s="31"/>
    </row>
    <row r="5974" spans="1:20" hidden="1" x14ac:dyDescent="0.25">
      <c r="A5974" s="57">
        <v>32871798</v>
      </c>
      <c r="B5974" s="58">
        <v>45208</v>
      </c>
      <c r="C5974" s="2" t="s">
        <v>1182</v>
      </c>
      <c r="D5974" s="59" t="s">
        <v>847</v>
      </c>
      <c r="E5974" s="34" t="s">
        <v>80</v>
      </c>
      <c r="F5974" s="34">
        <v>134249</v>
      </c>
      <c r="G5974" s="1" t="s">
        <v>423</v>
      </c>
      <c r="H5974" s="46">
        <v>11702.13</v>
      </c>
      <c r="I5974" s="46"/>
      <c r="J5974" s="56">
        <v>449</v>
      </c>
      <c r="K5974" s="34"/>
      <c r="L5974" s="34" t="s">
        <v>61</v>
      </c>
      <c r="M5974" s="5">
        <v>45208</v>
      </c>
      <c r="N5974" s="2" t="s">
        <v>1407</v>
      </c>
      <c r="O5974" s="5" t="str">
        <f>VLOOKUP(F:F,[1]Notas!$A:$G,5,FALSE)</f>
        <v>26/10/2023</v>
      </c>
      <c r="P5974" s="2"/>
      <c r="Q5974" s="2"/>
      <c r="R5974" s="1"/>
      <c r="S5974" s="45"/>
      <c r="T5974" s="31"/>
    </row>
    <row r="5975" spans="1:20" hidden="1" x14ac:dyDescent="0.25">
      <c r="A5975" s="57">
        <v>32569398</v>
      </c>
      <c r="B5975" s="58">
        <v>45208</v>
      </c>
      <c r="C5975" s="2" t="s">
        <v>1182</v>
      </c>
      <c r="D5975" s="59" t="s">
        <v>1476</v>
      </c>
      <c r="E5975" s="34" t="s">
        <v>420</v>
      </c>
      <c r="F5975" s="34">
        <v>134251</v>
      </c>
      <c r="G5975" s="1" t="s">
        <v>424</v>
      </c>
      <c r="H5975" s="46">
        <v>5272.57</v>
      </c>
      <c r="I5975" s="86">
        <v>604.05999999999995</v>
      </c>
      <c r="J5975" s="56">
        <v>169</v>
      </c>
      <c r="K5975" s="34"/>
      <c r="L5975" s="34" t="s">
        <v>959</v>
      </c>
      <c r="M5975" s="5">
        <v>45208</v>
      </c>
      <c r="N5975" s="2" t="s">
        <v>1407</v>
      </c>
      <c r="O5975" s="5">
        <v>45238</v>
      </c>
      <c r="P5975" s="2"/>
      <c r="Q5975" s="2"/>
      <c r="R5975" s="1"/>
      <c r="S5975" s="45"/>
      <c r="T5975" s="31"/>
    </row>
    <row r="5976" spans="1:20" hidden="1" x14ac:dyDescent="0.25">
      <c r="A5976" s="57">
        <v>33026298</v>
      </c>
      <c r="B5976" s="58">
        <v>45208</v>
      </c>
      <c r="C5976" s="2" t="s">
        <v>1182</v>
      </c>
      <c r="D5976" s="59" t="s">
        <v>397</v>
      </c>
      <c r="E5976" s="34" t="s">
        <v>33</v>
      </c>
      <c r="F5976" s="34">
        <v>134252</v>
      </c>
      <c r="G5976" s="1" t="s">
        <v>425</v>
      </c>
      <c r="H5976" s="46">
        <v>7351.74</v>
      </c>
      <c r="I5976" s="46"/>
      <c r="J5976" s="56">
        <v>140</v>
      </c>
      <c r="K5976" s="34"/>
      <c r="L5976" s="34" t="s">
        <v>510</v>
      </c>
      <c r="M5976" s="5">
        <v>45208</v>
      </c>
      <c r="N5976" s="2" t="s">
        <v>1407</v>
      </c>
      <c r="O5976" s="2">
        <v>45223</v>
      </c>
      <c r="P5976" s="2"/>
      <c r="Q5976" s="2"/>
      <c r="R5976" s="1"/>
      <c r="S5976" s="45"/>
      <c r="T5976" s="31"/>
    </row>
    <row r="5977" spans="1:20" hidden="1" x14ac:dyDescent="0.25">
      <c r="A5977" s="57">
        <v>32867698</v>
      </c>
      <c r="B5977" s="58">
        <v>45209</v>
      </c>
      <c r="C5977" s="2" t="s">
        <v>1182</v>
      </c>
      <c r="D5977" s="59" t="s">
        <v>856</v>
      </c>
      <c r="E5977" s="34" t="s">
        <v>80</v>
      </c>
      <c r="F5977" s="34">
        <v>134255</v>
      </c>
      <c r="G5977" s="1"/>
      <c r="H5977" s="46">
        <v>8054.62</v>
      </c>
      <c r="I5977" s="86" t="e">
        <v>#N/A</v>
      </c>
      <c r="J5977" s="56">
        <v>296</v>
      </c>
      <c r="K5977" s="34"/>
      <c r="L5977" s="34" t="s">
        <v>61</v>
      </c>
      <c r="M5977" s="5">
        <v>45208</v>
      </c>
      <c r="N5977" s="2" t="s">
        <v>1407</v>
      </c>
      <c r="O5977" s="5" t="str">
        <f>VLOOKUP(F:F,[1]Notas!$A:$G,5,FALSE)</f>
        <v>27/10/2023</v>
      </c>
      <c r="P5977" s="2"/>
      <c r="Q5977" s="2"/>
      <c r="R5977" s="1"/>
      <c r="S5977" s="45"/>
      <c r="T5977" s="31"/>
    </row>
    <row r="5978" spans="1:20" hidden="1" x14ac:dyDescent="0.25">
      <c r="A5978" s="57">
        <v>32784698</v>
      </c>
      <c r="B5978" s="58">
        <v>45209</v>
      </c>
      <c r="C5978" s="2" t="s">
        <v>1182</v>
      </c>
      <c r="D5978" s="59" t="s">
        <v>85</v>
      </c>
      <c r="E5978" s="34" t="s">
        <v>80</v>
      </c>
      <c r="F5978" s="34">
        <v>134256</v>
      </c>
      <c r="G5978" s="1"/>
      <c r="H5978" s="46">
        <v>16937.91</v>
      </c>
      <c r="I5978" s="86" t="e">
        <v>#N/A</v>
      </c>
      <c r="J5978" s="56">
        <v>682</v>
      </c>
      <c r="K5978" s="34"/>
      <c r="L5978" s="34" t="s">
        <v>61</v>
      </c>
      <c r="M5978" s="5">
        <v>45208</v>
      </c>
      <c r="N5978" s="2" t="s">
        <v>1407</v>
      </c>
      <c r="O5978" s="5" t="str">
        <f>VLOOKUP(F:F,[1]Notas!$A:$G,5,FALSE)</f>
        <v>27/10/2023</v>
      </c>
      <c r="P5978" s="2"/>
      <c r="Q5978" s="2"/>
      <c r="R5978" s="1"/>
      <c r="S5978" s="45"/>
      <c r="T5978" s="31"/>
    </row>
    <row r="5979" spans="1:20" hidden="1" x14ac:dyDescent="0.25">
      <c r="A5979" s="57">
        <v>32803198</v>
      </c>
      <c r="B5979" s="58">
        <v>45208</v>
      </c>
      <c r="C5979" s="2" t="s">
        <v>1182</v>
      </c>
      <c r="D5979" s="59" t="s">
        <v>1479</v>
      </c>
      <c r="E5979" s="34" t="s">
        <v>30</v>
      </c>
      <c r="F5979" s="34">
        <v>134271</v>
      </c>
      <c r="G5979" s="1" t="s">
        <v>425</v>
      </c>
      <c r="H5979" s="46">
        <v>10232.82</v>
      </c>
      <c r="I5979" s="86">
        <v>900.67</v>
      </c>
      <c r="J5979" s="56">
        <v>371</v>
      </c>
      <c r="K5979" s="34"/>
      <c r="L5979" s="34" t="s">
        <v>959</v>
      </c>
      <c r="M5979" s="5">
        <v>45208</v>
      </c>
      <c r="N5979" s="2" t="s">
        <v>1407</v>
      </c>
      <c r="O5979" s="5">
        <v>45233</v>
      </c>
      <c r="P5979" s="2"/>
      <c r="Q5979" s="2"/>
      <c r="R5979" s="1"/>
      <c r="S5979" s="45"/>
      <c r="T5979" s="31"/>
    </row>
    <row r="5980" spans="1:20" hidden="1" x14ac:dyDescent="0.25">
      <c r="A5980" s="57">
        <v>32710098</v>
      </c>
      <c r="B5980" s="58">
        <v>45208</v>
      </c>
      <c r="C5980" s="2" t="s">
        <v>1182</v>
      </c>
      <c r="D5980" s="59" t="s">
        <v>145</v>
      </c>
      <c r="E5980" s="34" t="s">
        <v>30</v>
      </c>
      <c r="F5980" s="34">
        <v>134272</v>
      </c>
      <c r="G5980" s="1" t="s">
        <v>425</v>
      </c>
      <c r="H5980" s="46">
        <v>15730.11</v>
      </c>
      <c r="I5980" s="86">
        <v>1093.97</v>
      </c>
      <c r="J5980" s="56">
        <v>617</v>
      </c>
      <c r="K5980" s="34"/>
      <c r="L5980" s="34" t="s">
        <v>959</v>
      </c>
      <c r="M5980" s="5">
        <v>45208</v>
      </c>
      <c r="N5980" s="2" t="s">
        <v>1407</v>
      </c>
      <c r="O5980" s="5">
        <v>45230</v>
      </c>
      <c r="P5980" s="2"/>
      <c r="Q5980" s="2"/>
      <c r="R5980" s="1"/>
      <c r="S5980" s="45"/>
      <c r="T5980" s="31"/>
    </row>
    <row r="5981" spans="1:20" hidden="1" x14ac:dyDescent="0.25">
      <c r="A5981" s="57">
        <v>32962298</v>
      </c>
      <c r="B5981" s="58">
        <v>45208</v>
      </c>
      <c r="C5981" s="2" t="s">
        <v>1182</v>
      </c>
      <c r="D5981" s="59" t="s">
        <v>1477</v>
      </c>
      <c r="E5981" s="34" t="s">
        <v>51</v>
      </c>
      <c r="F5981" s="34">
        <v>134273</v>
      </c>
      <c r="G5981" s="1" t="s">
        <v>422</v>
      </c>
      <c r="H5981" s="46">
        <v>12799.52</v>
      </c>
      <c r="I5981" s="46"/>
      <c r="J5981" s="56">
        <v>471</v>
      </c>
      <c r="K5981" s="34"/>
      <c r="L5981" s="34" t="s">
        <v>796</v>
      </c>
      <c r="M5981" s="5">
        <v>45208</v>
      </c>
      <c r="N5981" s="2" t="s">
        <v>1407</v>
      </c>
      <c r="O5981" s="5">
        <v>45223</v>
      </c>
      <c r="P5981" s="2"/>
      <c r="Q5981" s="2"/>
      <c r="R5981" s="1"/>
      <c r="S5981" s="45"/>
      <c r="T5981" s="31"/>
    </row>
    <row r="5982" spans="1:20" hidden="1" x14ac:dyDescent="0.25">
      <c r="A5982" s="57">
        <v>33155398</v>
      </c>
      <c r="B5982" s="58">
        <v>45209</v>
      </c>
      <c r="C5982" s="2" t="s">
        <v>1182</v>
      </c>
      <c r="D5982" s="59" t="s">
        <v>721</v>
      </c>
      <c r="E5982" s="34" t="s">
        <v>6</v>
      </c>
      <c r="F5982" s="34">
        <v>134274</v>
      </c>
      <c r="G5982" s="1"/>
      <c r="H5982" s="46">
        <v>10408.31</v>
      </c>
      <c r="I5982" s="86" t="e">
        <v>#N/A</v>
      </c>
      <c r="J5982" s="56">
        <v>330</v>
      </c>
      <c r="K5982" s="34"/>
      <c r="L5982" s="34" t="s">
        <v>842</v>
      </c>
      <c r="M5982" s="5">
        <v>45208</v>
      </c>
      <c r="N5982" s="2" t="s">
        <v>1407</v>
      </c>
      <c r="O5982" s="5"/>
      <c r="P5982" s="2"/>
      <c r="Q5982" s="2"/>
      <c r="R5982" s="1"/>
      <c r="S5982" s="45"/>
      <c r="T5982" s="31"/>
    </row>
    <row r="5983" spans="1:20" hidden="1" x14ac:dyDescent="0.25">
      <c r="A5983" s="57">
        <v>33169398</v>
      </c>
      <c r="B5983" s="58">
        <v>45209</v>
      </c>
      <c r="C5983" s="2" t="s">
        <v>1182</v>
      </c>
      <c r="D5983" s="59" t="s">
        <v>1090</v>
      </c>
      <c r="E5983" s="34" t="s">
        <v>30</v>
      </c>
      <c r="F5983" s="34">
        <v>134275</v>
      </c>
      <c r="G5983" s="1"/>
      <c r="H5983" s="46">
        <v>15764.65</v>
      </c>
      <c r="I5983" s="86">
        <v>1443.66</v>
      </c>
      <c r="J5983" s="56">
        <v>598</v>
      </c>
      <c r="K5983" s="34"/>
      <c r="L5983" s="34" t="s">
        <v>959</v>
      </c>
      <c r="M5983" s="5">
        <v>45208</v>
      </c>
      <c r="N5983" s="2" t="s">
        <v>1407</v>
      </c>
      <c r="O5983" s="5">
        <v>45236</v>
      </c>
      <c r="P5983" s="2"/>
      <c r="Q5983" s="2"/>
      <c r="R5983" s="1"/>
      <c r="S5983" s="45"/>
      <c r="T5983" s="31"/>
    </row>
    <row r="5984" spans="1:20" hidden="1" x14ac:dyDescent="0.25">
      <c r="A5984" s="57">
        <v>32858598</v>
      </c>
      <c r="B5984" s="58">
        <v>45208</v>
      </c>
      <c r="C5984" s="2" t="s">
        <v>1182</v>
      </c>
      <c r="D5984" s="59" t="s">
        <v>823</v>
      </c>
      <c r="E5984" s="34" t="s">
        <v>80</v>
      </c>
      <c r="F5984" s="34">
        <v>134276</v>
      </c>
      <c r="G5984" s="1" t="s">
        <v>423</v>
      </c>
      <c r="H5984" s="46">
        <v>5119</v>
      </c>
      <c r="I5984" s="46"/>
      <c r="J5984" s="56">
        <v>169</v>
      </c>
      <c r="K5984" s="34"/>
      <c r="L5984" s="34" t="s">
        <v>61</v>
      </c>
      <c r="M5984" s="5">
        <v>45208</v>
      </c>
      <c r="N5984" s="2" t="s">
        <v>1407</v>
      </c>
      <c r="O5984" s="5" t="str">
        <f>VLOOKUP(F:F,[1]Notas!$A:$G,5,FALSE)</f>
        <v>26/10/2023</v>
      </c>
      <c r="P5984" s="2"/>
      <c r="Q5984" s="2"/>
      <c r="R5984" s="1"/>
      <c r="S5984" s="45"/>
      <c r="T5984" s="31"/>
    </row>
    <row r="5985" spans="1:20" hidden="1" x14ac:dyDescent="0.25">
      <c r="A5985" s="57">
        <v>32858698</v>
      </c>
      <c r="B5985" s="58">
        <v>45209</v>
      </c>
      <c r="C5985" s="2" t="s">
        <v>1182</v>
      </c>
      <c r="D5985" s="59" t="s">
        <v>1279</v>
      </c>
      <c r="E5985" s="34" t="s">
        <v>6</v>
      </c>
      <c r="F5985" s="34">
        <v>134277</v>
      </c>
      <c r="G5985" s="1"/>
      <c r="H5985" s="46">
        <v>6269</v>
      </c>
      <c r="I5985" s="86">
        <v>292.05</v>
      </c>
      <c r="J5985" s="56">
        <v>229</v>
      </c>
      <c r="K5985" s="34"/>
      <c r="L5985" s="34" t="s">
        <v>756</v>
      </c>
      <c r="M5985" s="5">
        <v>45208</v>
      </c>
      <c r="N5985" s="2" t="s">
        <v>1407</v>
      </c>
      <c r="O5985" s="5"/>
      <c r="P5985" s="2"/>
      <c r="Q5985" s="2"/>
      <c r="R5985" s="1"/>
      <c r="S5985" s="45"/>
      <c r="T5985" s="31"/>
    </row>
    <row r="5986" spans="1:20" hidden="1" x14ac:dyDescent="0.25">
      <c r="A5986" s="57">
        <v>32485298</v>
      </c>
      <c r="B5986" s="58">
        <v>45209</v>
      </c>
      <c r="C5986" s="2" t="s">
        <v>1182</v>
      </c>
      <c r="D5986" s="59" t="s">
        <v>1485</v>
      </c>
      <c r="E5986" s="34" t="s">
        <v>6</v>
      </c>
      <c r="F5986" s="34">
        <v>134279</v>
      </c>
      <c r="G5986" s="1"/>
      <c r="H5986" s="46">
        <v>13432.05</v>
      </c>
      <c r="I5986" s="86">
        <v>457.91</v>
      </c>
      <c r="J5986" s="56">
        <v>544</v>
      </c>
      <c r="K5986" s="34"/>
      <c r="L5986" s="34" t="s">
        <v>756</v>
      </c>
      <c r="M5986" s="5">
        <v>45208</v>
      </c>
      <c r="N5986" s="2" t="s">
        <v>1407</v>
      </c>
      <c r="O5986" s="5"/>
      <c r="P5986" s="2"/>
      <c r="Q5986" s="2"/>
      <c r="R5986" s="1"/>
      <c r="S5986" s="45"/>
      <c r="T5986" s="31"/>
    </row>
    <row r="5987" spans="1:20" hidden="1" x14ac:dyDescent="0.25">
      <c r="A5987" s="57">
        <v>32188698</v>
      </c>
      <c r="B5987" s="58">
        <v>45208</v>
      </c>
      <c r="C5987" s="2" t="s">
        <v>1182</v>
      </c>
      <c r="D5987" s="59" t="s">
        <v>1030</v>
      </c>
      <c r="E5987" s="34" t="s">
        <v>51</v>
      </c>
      <c r="F5987" s="34">
        <v>134280</v>
      </c>
      <c r="G5987" s="1" t="s">
        <v>422</v>
      </c>
      <c r="H5987" s="46">
        <v>7530</v>
      </c>
      <c r="I5987" s="46"/>
      <c r="J5987" s="56">
        <v>249</v>
      </c>
      <c r="K5987" s="34"/>
      <c r="L5987" s="34" t="s">
        <v>796</v>
      </c>
      <c r="M5987" s="5">
        <v>45208</v>
      </c>
      <c r="N5987" s="2" t="s">
        <v>1407</v>
      </c>
      <c r="O5987" s="5">
        <v>45223</v>
      </c>
      <c r="P5987" s="2"/>
      <c r="Q5987" s="2"/>
      <c r="R5987" s="1"/>
      <c r="S5987" s="45"/>
      <c r="T5987" s="31"/>
    </row>
    <row r="5988" spans="1:20" hidden="1" x14ac:dyDescent="0.25">
      <c r="A5988" s="57">
        <v>32463898</v>
      </c>
      <c r="B5988" s="58">
        <v>45208</v>
      </c>
      <c r="C5988" s="2" t="s">
        <v>1182</v>
      </c>
      <c r="D5988" s="59" t="s">
        <v>34</v>
      </c>
      <c r="E5988" s="34" t="s">
        <v>28</v>
      </c>
      <c r="F5988" s="34">
        <v>134281</v>
      </c>
      <c r="G5988" s="1" t="s">
        <v>425</v>
      </c>
      <c r="H5988" s="46">
        <v>12300</v>
      </c>
      <c r="I5988" s="86">
        <v>605.27</v>
      </c>
      <c r="J5988" s="56">
        <v>482</v>
      </c>
      <c r="K5988" s="34"/>
      <c r="L5988" s="34" t="s">
        <v>959</v>
      </c>
      <c r="M5988" s="5">
        <v>45208</v>
      </c>
      <c r="N5988" s="2" t="s">
        <v>1407</v>
      </c>
      <c r="O5988" s="5">
        <v>45223</v>
      </c>
      <c r="P5988" s="2"/>
      <c r="Q5988" s="2"/>
      <c r="R5988" s="1"/>
      <c r="S5988" s="45"/>
      <c r="T5988" s="31"/>
    </row>
    <row r="5989" spans="1:20" hidden="1" x14ac:dyDescent="0.25">
      <c r="A5989" s="57">
        <v>32287798</v>
      </c>
      <c r="B5989" s="58">
        <v>45208</v>
      </c>
      <c r="C5989" s="2" t="s">
        <v>1182</v>
      </c>
      <c r="D5989" s="59" t="s">
        <v>1070</v>
      </c>
      <c r="E5989" s="34" t="s">
        <v>28</v>
      </c>
      <c r="F5989" s="34">
        <v>134282</v>
      </c>
      <c r="G5989" s="1" t="s">
        <v>425</v>
      </c>
      <c r="H5989" s="46">
        <v>4226.3900000000003</v>
      </c>
      <c r="I5989" s="86">
        <v>272.92</v>
      </c>
      <c r="J5989" s="56">
        <v>133</v>
      </c>
      <c r="K5989" s="34"/>
      <c r="L5989" s="34" t="s">
        <v>959</v>
      </c>
      <c r="M5989" s="5">
        <v>45208</v>
      </c>
      <c r="N5989" s="2" t="s">
        <v>1407</v>
      </c>
      <c r="O5989" s="5">
        <v>45226</v>
      </c>
      <c r="P5989" s="2"/>
      <c r="Q5989" s="2"/>
      <c r="R5989" s="1"/>
      <c r="S5989" s="45"/>
      <c r="T5989" s="31"/>
    </row>
    <row r="5990" spans="1:20" hidden="1" x14ac:dyDescent="0.25">
      <c r="A5990" s="57">
        <v>32639098</v>
      </c>
      <c r="B5990" s="58">
        <v>45208</v>
      </c>
      <c r="C5990" s="2" t="s">
        <v>1182</v>
      </c>
      <c r="D5990" s="59" t="s">
        <v>807</v>
      </c>
      <c r="E5990" s="34" t="s">
        <v>143</v>
      </c>
      <c r="F5990" s="34">
        <v>134283</v>
      </c>
      <c r="G5990" s="1" t="s">
        <v>424</v>
      </c>
      <c r="H5990" s="46">
        <v>10134.799999999999</v>
      </c>
      <c r="I5990" s="86">
        <v>1105.6099999999999</v>
      </c>
      <c r="J5990" s="56">
        <v>359</v>
      </c>
      <c r="K5990" s="34"/>
      <c r="L5990" s="34" t="s">
        <v>959</v>
      </c>
      <c r="M5990" s="5">
        <v>45208</v>
      </c>
      <c r="N5990" s="2" t="s">
        <v>1407</v>
      </c>
      <c r="O5990" s="5">
        <v>45226</v>
      </c>
      <c r="P5990" s="2"/>
      <c r="Q5990" s="2"/>
      <c r="R5990" s="1"/>
      <c r="S5990" s="45"/>
      <c r="T5990" s="31"/>
    </row>
    <row r="5991" spans="1:20" hidden="1" x14ac:dyDescent="0.25">
      <c r="A5991" s="57">
        <v>32561498</v>
      </c>
      <c r="B5991" s="58">
        <v>45209</v>
      </c>
      <c r="C5991" s="2" t="s">
        <v>1182</v>
      </c>
      <c r="D5991" s="59" t="s">
        <v>766</v>
      </c>
      <c r="E5991" s="34" t="s">
        <v>80</v>
      </c>
      <c r="F5991" s="34">
        <v>134284</v>
      </c>
      <c r="G5991" s="1"/>
      <c r="H5991" s="46">
        <v>8672.02</v>
      </c>
      <c r="I5991" s="86" t="e">
        <v>#N/A</v>
      </c>
      <c r="J5991" s="56">
        <v>325</v>
      </c>
      <c r="K5991" s="34"/>
      <c r="L5991" s="34" t="s">
        <v>61</v>
      </c>
      <c r="M5991" s="5">
        <v>45208</v>
      </c>
      <c r="N5991" s="2" t="s">
        <v>1407</v>
      </c>
      <c r="O5991" s="5" t="str">
        <f>VLOOKUP(F:F,[1]Notas!$A:$G,5,FALSE)</f>
        <v>27/10/2023</v>
      </c>
      <c r="P5991" s="2"/>
      <c r="Q5991" s="2"/>
      <c r="R5991" s="1"/>
      <c r="S5991" s="45"/>
      <c r="T5991" s="31"/>
    </row>
    <row r="5992" spans="1:20" hidden="1" x14ac:dyDescent="0.25">
      <c r="A5992" s="57">
        <v>32840898</v>
      </c>
      <c r="B5992" s="58">
        <v>45208</v>
      </c>
      <c r="C5992" s="2" t="s">
        <v>1182</v>
      </c>
      <c r="D5992" s="59" t="s">
        <v>841</v>
      </c>
      <c r="E5992" s="34" t="s">
        <v>42</v>
      </c>
      <c r="F5992" s="34">
        <v>134285</v>
      </c>
      <c r="G5992" s="1" t="s">
        <v>424</v>
      </c>
      <c r="H5992" s="46">
        <v>12461.97</v>
      </c>
      <c r="I5992" s="86">
        <v>1480.36</v>
      </c>
      <c r="J5992" s="56">
        <v>452</v>
      </c>
      <c r="K5992" s="34"/>
      <c r="L5992" s="34" t="s">
        <v>959</v>
      </c>
      <c r="M5992" s="5">
        <v>45208</v>
      </c>
      <c r="N5992" s="2" t="s">
        <v>1407</v>
      </c>
      <c r="O5992" s="5">
        <v>45231</v>
      </c>
      <c r="P5992" s="2"/>
      <c r="Q5992" s="2"/>
      <c r="R5992" s="1"/>
      <c r="S5992" s="45"/>
      <c r="T5992" s="31"/>
    </row>
    <row r="5993" spans="1:20" hidden="1" x14ac:dyDescent="0.25">
      <c r="A5993" s="57">
        <v>32638998</v>
      </c>
      <c r="B5993" s="58">
        <v>45208</v>
      </c>
      <c r="C5993" s="2" t="s">
        <v>1182</v>
      </c>
      <c r="D5993" s="59" t="s">
        <v>807</v>
      </c>
      <c r="E5993" s="34" t="s">
        <v>143</v>
      </c>
      <c r="F5993" s="34">
        <v>134286</v>
      </c>
      <c r="G5993" s="1" t="s">
        <v>424</v>
      </c>
      <c r="H5993" s="46">
        <v>16997.38</v>
      </c>
      <c r="I5993" s="86">
        <v>1982.6</v>
      </c>
      <c r="J5993" s="56">
        <v>646</v>
      </c>
      <c r="K5993" s="34"/>
      <c r="L5993" s="34" t="s">
        <v>959</v>
      </c>
      <c r="M5993" s="5">
        <v>45208</v>
      </c>
      <c r="N5993" s="2" t="s">
        <v>1407</v>
      </c>
      <c r="O5993" s="5">
        <v>45226</v>
      </c>
      <c r="P5993" s="2"/>
      <c r="Q5993" s="2"/>
      <c r="R5993" s="1"/>
      <c r="S5993" s="45"/>
      <c r="T5993" s="31"/>
    </row>
    <row r="5994" spans="1:20" hidden="1" x14ac:dyDescent="0.25">
      <c r="A5994" s="57">
        <v>32974898</v>
      </c>
      <c r="B5994" s="58">
        <v>45209</v>
      </c>
      <c r="C5994" s="2" t="s">
        <v>1182</v>
      </c>
      <c r="D5994" s="59" t="s">
        <v>950</v>
      </c>
      <c r="E5994" s="34" t="s">
        <v>26</v>
      </c>
      <c r="F5994" s="34">
        <v>134289</v>
      </c>
      <c r="G5994" s="1"/>
      <c r="H5994" s="46">
        <v>9023.33</v>
      </c>
      <c r="I5994" s="86">
        <v>1642.72</v>
      </c>
      <c r="J5994" s="56">
        <v>325</v>
      </c>
      <c r="K5994" s="34"/>
      <c r="L5994" s="34" t="s">
        <v>1124</v>
      </c>
      <c r="M5994" s="5">
        <v>45208</v>
      </c>
      <c r="N5994" s="2" t="s">
        <v>1407</v>
      </c>
      <c r="O5994" s="5">
        <v>45246</v>
      </c>
      <c r="P5994" s="2"/>
      <c r="Q5994" s="2"/>
      <c r="R5994" s="1"/>
      <c r="S5994" s="45"/>
      <c r="T5994" s="31"/>
    </row>
    <row r="5995" spans="1:20" hidden="1" x14ac:dyDescent="0.25">
      <c r="A5995" s="57">
        <v>32816298</v>
      </c>
      <c r="B5995" s="58">
        <v>45208</v>
      </c>
      <c r="C5995" s="2" t="s">
        <v>1182</v>
      </c>
      <c r="D5995" s="59" t="s">
        <v>34</v>
      </c>
      <c r="E5995" s="34" t="s">
        <v>28</v>
      </c>
      <c r="F5995" s="34">
        <v>134291</v>
      </c>
      <c r="G5995" s="1" t="s">
        <v>425</v>
      </c>
      <c r="H5995" s="46">
        <v>5170</v>
      </c>
      <c r="I5995" s="86">
        <v>220.31</v>
      </c>
      <c r="J5995" s="56">
        <v>171</v>
      </c>
      <c r="K5995" s="34"/>
      <c r="L5995" s="34" t="s">
        <v>959</v>
      </c>
      <c r="M5995" s="5">
        <v>45208</v>
      </c>
      <c r="N5995" s="2" t="s">
        <v>1407</v>
      </c>
      <c r="O5995" s="5">
        <v>45223</v>
      </c>
      <c r="P5995" s="2"/>
      <c r="Q5995" s="2"/>
      <c r="R5995" s="1"/>
      <c r="S5995" s="45"/>
      <c r="T5995" s="31"/>
    </row>
    <row r="5996" spans="1:20" hidden="1" x14ac:dyDescent="0.25">
      <c r="A5996" s="57">
        <v>32494398</v>
      </c>
      <c r="B5996" s="58">
        <v>45209</v>
      </c>
      <c r="C5996" s="2" t="s">
        <v>1182</v>
      </c>
      <c r="D5996" s="59" t="s">
        <v>297</v>
      </c>
      <c r="E5996" s="34" t="s">
        <v>6</v>
      </c>
      <c r="F5996" s="34">
        <v>134292</v>
      </c>
      <c r="G5996" s="1"/>
      <c r="H5996" s="46">
        <v>9329</v>
      </c>
      <c r="I5996" s="86">
        <v>318.02999999999997</v>
      </c>
      <c r="J5996" s="56">
        <v>326</v>
      </c>
      <c r="K5996" s="34"/>
      <c r="L5996" s="34" t="s">
        <v>756</v>
      </c>
      <c r="M5996" s="5">
        <v>45208</v>
      </c>
      <c r="N5996" s="2" t="s">
        <v>1407</v>
      </c>
      <c r="O5996" s="5"/>
      <c r="P5996" s="2"/>
      <c r="Q5996" s="2"/>
      <c r="R5996" s="1"/>
      <c r="S5996" s="45"/>
      <c r="T5996" s="31"/>
    </row>
    <row r="5997" spans="1:20" hidden="1" x14ac:dyDescent="0.25">
      <c r="A5997" s="57">
        <v>33027698</v>
      </c>
      <c r="B5997" s="58">
        <v>45209</v>
      </c>
      <c r="C5997" s="2" t="s">
        <v>1182</v>
      </c>
      <c r="D5997" s="59" t="s">
        <v>232</v>
      </c>
      <c r="E5997" s="34" t="s">
        <v>26</v>
      </c>
      <c r="F5997" s="34">
        <v>134293</v>
      </c>
      <c r="G5997" s="1"/>
      <c r="H5997" s="46">
        <v>14079.07</v>
      </c>
      <c r="I5997" s="86" t="e">
        <v>#N/A</v>
      </c>
      <c r="J5997" s="56">
        <v>499</v>
      </c>
      <c r="K5997" s="34"/>
      <c r="L5997" s="34" t="s">
        <v>1124</v>
      </c>
      <c r="M5997" s="5">
        <v>45208</v>
      </c>
      <c r="N5997" s="2" t="s">
        <v>1407</v>
      </c>
      <c r="O5997" s="5">
        <v>45239</v>
      </c>
      <c r="P5997" s="2"/>
      <c r="Q5997" s="2"/>
      <c r="R5997" s="1"/>
      <c r="S5997" s="45"/>
      <c r="T5997" s="31"/>
    </row>
    <row r="5998" spans="1:20" hidden="1" x14ac:dyDescent="0.25">
      <c r="A5998" s="57">
        <v>32854098</v>
      </c>
      <c r="B5998" s="58">
        <v>45209</v>
      </c>
      <c r="C5998" s="2" t="s">
        <v>1182</v>
      </c>
      <c r="D5998" s="59" t="s">
        <v>1191</v>
      </c>
      <c r="E5998" s="34" t="s">
        <v>94</v>
      </c>
      <c r="F5998" s="34">
        <v>134294</v>
      </c>
      <c r="G5998" s="1"/>
      <c r="H5998" s="46">
        <v>5629</v>
      </c>
      <c r="I5998" s="86">
        <v>276.27</v>
      </c>
      <c r="J5998" s="56">
        <v>190</v>
      </c>
      <c r="K5998" s="34"/>
      <c r="L5998" s="34" t="s">
        <v>52</v>
      </c>
      <c r="M5998" s="5">
        <v>45208</v>
      </c>
      <c r="N5998" s="2" t="s">
        <v>1407</v>
      </c>
      <c r="O5998" s="5"/>
      <c r="P5998" s="2"/>
      <c r="Q5998" s="2"/>
      <c r="R5998" s="1"/>
      <c r="S5998" s="45"/>
      <c r="T5998" s="31"/>
    </row>
    <row r="5999" spans="1:20" hidden="1" x14ac:dyDescent="0.25">
      <c r="A5999" s="57">
        <v>32785798</v>
      </c>
      <c r="B5999" s="58">
        <v>45208</v>
      </c>
      <c r="C5999" s="2" t="s">
        <v>1182</v>
      </c>
      <c r="D5999" s="59" t="s">
        <v>36</v>
      </c>
      <c r="E5999" s="34" t="s">
        <v>30</v>
      </c>
      <c r="F5999" s="34">
        <v>134296</v>
      </c>
      <c r="G5999" s="1" t="s">
        <v>425</v>
      </c>
      <c r="H5999" s="46">
        <v>10232.82</v>
      </c>
      <c r="I5999" s="86">
        <v>657.83</v>
      </c>
      <c r="J5999" s="56">
        <v>371</v>
      </c>
      <c r="K5999" s="34"/>
      <c r="L5999" s="34" t="s">
        <v>959</v>
      </c>
      <c r="M5999" s="5">
        <v>45208</v>
      </c>
      <c r="N5999" s="2" t="s">
        <v>1407</v>
      </c>
      <c r="O5999" s="5">
        <v>45226</v>
      </c>
      <c r="P5999" s="2"/>
      <c r="Q5999" s="2"/>
      <c r="R5999" s="1"/>
      <c r="S5999" s="45"/>
      <c r="T5999" s="31"/>
    </row>
    <row r="6000" spans="1:20" hidden="1" x14ac:dyDescent="0.25">
      <c r="A6000" s="57">
        <v>32318598</v>
      </c>
      <c r="B6000" s="58">
        <v>45208</v>
      </c>
      <c r="C6000" s="2" t="s">
        <v>1182</v>
      </c>
      <c r="D6000" s="59" t="s">
        <v>1181</v>
      </c>
      <c r="E6000" s="34" t="s">
        <v>28</v>
      </c>
      <c r="F6000" s="34">
        <v>134297</v>
      </c>
      <c r="G6000" s="1" t="s">
        <v>425</v>
      </c>
      <c r="H6000" s="46">
        <v>5811</v>
      </c>
      <c r="I6000" s="86">
        <v>336.74</v>
      </c>
      <c r="J6000" s="56">
        <v>198</v>
      </c>
      <c r="K6000" s="34"/>
      <c r="L6000" s="34" t="s">
        <v>959</v>
      </c>
      <c r="M6000" s="5">
        <v>45208</v>
      </c>
      <c r="N6000" s="2" t="s">
        <v>1407</v>
      </c>
      <c r="O6000" s="5">
        <v>45223</v>
      </c>
      <c r="P6000" s="2"/>
      <c r="Q6000" s="2"/>
      <c r="R6000" s="1"/>
      <c r="S6000" s="45"/>
      <c r="T6000" s="31"/>
    </row>
    <row r="6001" spans="1:20" hidden="1" x14ac:dyDescent="0.25">
      <c r="A6001" s="57">
        <v>32569198</v>
      </c>
      <c r="B6001" s="58">
        <v>45208</v>
      </c>
      <c r="C6001" s="2" t="s">
        <v>1182</v>
      </c>
      <c r="D6001" s="59" t="s">
        <v>391</v>
      </c>
      <c r="E6001" s="34" t="s">
        <v>30</v>
      </c>
      <c r="F6001" s="34">
        <v>134298</v>
      </c>
      <c r="G6001" s="1" t="s">
        <v>425</v>
      </c>
      <c r="H6001" s="46">
        <v>10870</v>
      </c>
      <c r="I6001" s="86">
        <v>1026.47</v>
      </c>
      <c r="J6001" s="56">
        <v>421.54</v>
      </c>
      <c r="K6001" s="34"/>
      <c r="L6001" s="34" t="s">
        <v>959</v>
      </c>
      <c r="M6001" s="5">
        <v>45208</v>
      </c>
      <c r="N6001" s="2" t="s">
        <v>1407</v>
      </c>
      <c r="O6001" s="5">
        <v>45226</v>
      </c>
      <c r="P6001" s="2"/>
      <c r="Q6001" s="2"/>
      <c r="R6001" s="1"/>
      <c r="S6001" s="45"/>
      <c r="T6001" s="31"/>
    </row>
    <row r="6002" spans="1:20" hidden="1" x14ac:dyDescent="0.25">
      <c r="A6002" s="57">
        <v>32073298</v>
      </c>
      <c r="B6002" s="58">
        <v>45208</v>
      </c>
      <c r="C6002" s="2" t="s">
        <v>1182</v>
      </c>
      <c r="D6002" s="59" t="s">
        <v>745</v>
      </c>
      <c r="E6002" s="34" t="s">
        <v>33</v>
      </c>
      <c r="F6002" s="34">
        <v>134300</v>
      </c>
      <c r="G6002" s="1" t="s">
        <v>425</v>
      </c>
      <c r="H6002" s="46">
        <v>10350</v>
      </c>
      <c r="I6002" s="46"/>
      <c r="J6002" s="56">
        <v>330</v>
      </c>
      <c r="K6002" s="34"/>
      <c r="L6002" s="34" t="s">
        <v>510</v>
      </c>
      <c r="M6002" s="5">
        <v>45208</v>
      </c>
      <c r="N6002" s="2" t="s">
        <v>1407</v>
      </c>
      <c r="O6002" s="2">
        <v>45223</v>
      </c>
      <c r="P6002" s="2"/>
      <c r="Q6002" s="2"/>
      <c r="R6002" s="1"/>
      <c r="S6002" s="45"/>
      <c r="T6002" s="31"/>
    </row>
    <row r="6003" spans="1:20" hidden="1" x14ac:dyDescent="0.25">
      <c r="A6003" s="57">
        <v>32826598</v>
      </c>
      <c r="B6003" s="58">
        <v>45208</v>
      </c>
      <c r="C6003" s="2" t="s">
        <v>1182</v>
      </c>
      <c r="D6003" s="59" t="s">
        <v>459</v>
      </c>
      <c r="E6003" s="34" t="s">
        <v>33</v>
      </c>
      <c r="F6003" s="34">
        <v>134301</v>
      </c>
      <c r="G6003" s="1" t="s">
        <v>425</v>
      </c>
      <c r="H6003" s="46">
        <v>13329</v>
      </c>
      <c r="I6003" s="46"/>
      <c r="J6003" s="56">
        <v>484</v>
      </c>
      <c r="K6003" s="34"/>
      <c r="L6003" s="34" t="s">
        <v>510</v>
      </c>
      <c r="M6003" s="5">
        <v>45208</v>
      </c>
      <c r="N6003" s="2" t="s">
        <v>1407</v>
      </c>
      <c r="O6003" s="2">
        <v>45223</v>
      </c>
      <c r="P6003" s="2"/>
      <c r="Q6003" s="2"/>
      <c r="R6003" s="1"/>
      <c r="S6003" s="45"/>
      <c r="T6003" s="31"/>
    </row>
    <row r="6004" spans="1:20" hidden="1" x14ac:dyDescent="0.25">
      <c r="A6004" s="57">
        <v>32701498</v>
      </c>
      <c r="B6004" s="58">
        <v>45208</v>
      </c>
      <c r="C6004" s="2" t="s">
        <v>1182</v>
      </c>
      <c r="D6004" s="59" t="s">
        <v>299</v>
      </c>
      <c r="E6004" s="34" t="s">
        <v>28</v>
      </c>
      <c r="F6004" s="34">
        <v>134304</v>
      </c>
      <c r="G6004" s="1" t="s">
        <v>425</v>
      </c>
      <c r="H6004" s="46">
        <v>9057.6</v>
      </c>
      <c r="I6004" s="86">
        <v>509.23</v>
      </c>
      <c r="J6004" s="56">
        <v>299</v>
      </c>
      <c r="K6004" s="34"/>
      <c r="L6004" s="34" t="s">
        <v>959</v>
      </c>
      <c r="M6004" s="5">
        <v>45208</v>
      </c>
      <c r="N6004" s="2" t="s">
        <v>1407</v>
      </c>
      <c r="O6004" s="5">
        <v>45223</v>
      </c>
      <c r="P6004" s="2"/>
      <c r="Q6004" s="2"/>
      <c r="R6004" s="1"/>
      <c r="S6004" s="45"/>
      <c r="T6004" s="31"/>
    </row>
    <row r="6005" spans="1:20" hidden="1" x14ac:dyDescent="0.25">
      <c r="A6005" s="57">
        <v>32355198</v>
      </c>
      <c r="B6005" s="58">
        <v>45209</v>
      </c>
      <c r="C6005" s="2" t="s">
        <v>1182</v>
      </c>
      <c r="D6005" s="59" t="s">
        <v>36</v>
      </c>
      <c r="E6005" s="34" t="s">
        <v>30</v>
      </c>
      <c r="F6005" s="34">
        <v>134306</v>
      </c>
      <c r="G6005" s="1"/>
      <c r="H6005" s="46">
        <v>13619</v>
      </c>
      <c r="I6005" s="86" t="e">
        <v>#N/A</v>
      </c>
      <c r="J6005" s="56">
        <v>511</v>
      </c>
      <c r="K6005" s="34"/>
      <c r="L6005" s="34" t="s">
        <v>1124</v>
      </c>
      <c r="M6005" s="5">
        <v>45208</v>
      </c>
      <c r="N6005" s="2" t="s">
        <v>1407</v>
      </c>
      <c r="O6005" s="5">
        <v>45236</v>
      </c>
      <c r="P6005" s="2"/>
      <c r="Q6005" s="2"/>
      <c r="R6005" s="1"/>
      <c r="S6005" s="45"/>
      <c r="T6005" s="31"/>
    </row>
    <row r="6006" spans="1:20" hidden="1" x14ac:dyDescent="0.25">
      <c r="A6006" s="57">
        <v>32627998</v>
      </c>
      <c r="B6006" s="58">
        <v>45209</v>
      </c>
      <c r="C6006" s="2" t="s">
        <v>1182</v>
      </c>
      <c r="D6006" s="59" t="s">
        <v>277</v>
      </c>
      <c r="E6006" s="34" t="s">
        <v>26</v>
      </c>
      <c r="F6006" s="34">
        <v>134307</v>
      </c>
      <c r="G6006" s="1"/>
      <c r="H6006" s="46">
        <v>10669.77</v>
      </c>
      <c r="I6006" s="86">
        <v>869.73</v>
      </c>
      <c r="J6006" s="56">
        <v>387</v>
      </c>
      <c r="K6006" s="34"/>
      <c r="L6006" s="34" t="s">
        <v>1124</v>
      </c>
      <c r="M6006" s="5">
        <v>45208</v>
      </c>
      <c r="N6006" s="2" t="s">
        <v>1407</v>
      </c>
      <c r="O6006" s="5">
        <v>45244</v>
      </c>
      <c r="P6006" s="2"/>
      <c r="Q6006" s="2"/>
      <c r="R6006" s="1"/>
      <c r="S6006" s="45"/>
      <c r="T6006" s="31"/>
    </row>
    <row r="6007" spans="1:20" hidden="1" x14ac:dyDescent="0.25">
      <c r="A6007" s="57">
        <v>32842898</v>
      </c>
      <c r="B6007" s="58">
        <v>45209</v>
      </c>
      <c r="C6007" s="2" t="s">
        <v>1182</v>
      </c>
      <c r="D6007" s="59" t="s">
        <v>232</v>
      </c>
      <c r="E6007" s="34" t="s">
        <v>26</v>
      </c>
      <c r="F6007" s="34">
        <v>134308</v>
      </c>
      <c r="G6007" s="1"/>
      <c r="H6007" s="46">
        <v>29270.54</v>
      </c>
      <c r="I6007" s="86" t="e">
        <v>#N/A</v>
      </c>
      <c r="J6007" s="56">
        <v>1108</v>
      </c>
      <c r="K6007" s="34"/>
      <c r="L6007" s="34" t="s">
        <v>1124</v>
      </c>
      <c r="M6007" s="5">
        <v>45208</v>
      </c>
      <c r="N6007" s="2" t="s">
        <v>1407</v>
      </c>
      <c r="O6007" s="5">
        <v>45239</v>
      </c>
      <c r="P6007" s="2"/>
      <c r="Q6007" s="2"/>
      <c r="R6007" s="1"/>
      <c r="S6007" s="45"/>
      <c r="T6007" s="31"/>
    </row>
    <row r="6008" spans="1:20" hidden="1" x14ac:dyDescent="0.25">
      <c r="A6008" s="57">
        <v>32808998</v>
      </c>
      <c r="B6008" s="58">
        <v>45209</v>
      </c>
      <c r="C6008" s="2" t="s">
        <v>1182</v>
      </c>
      <c r="D6008" s="59" t="s">
        <v>185</v>
      </c>
      <c r="E6008" s="34" t="s">
        <v>80</v>
      </c>
      <c r="F6008" s="34">
        <v>134312</v>
      </c>
      <c r="G6008" s="1"/>
      <c r="H6008" s="46">
        <v>145800</v>
      </c>
      <c r="I6008" s="86">
        <v>7475.84</v>
      </c>
      <c r="J6008" s="56">
        <v>5175</v>
      </c>
      <c r="K6008" s="34"/>
      <c r="L6008" s="34" t="s">
        <v>800</v>
      </c>
      <c r="M6008" s="5">
        <v>45208</v>
      </c>
      <c r="N6008" s="2" t="s">
        <v>1407</v>
      </c>
      <c r="O6008" s="5">
        <v>45212</v>
      </c>
      <c r="P6008" s="2"/>
      <c r="Q6008" s="2"/>
      <c r="R6008" s="1"/>
      <c r="S6008" s="45"/>
      <c r="T6008" s="31"/>
    </row>
    <row r="6009" spans="1:20" hidden="1" x14ac:dyDescent="0.25">
      <c r="A6009" s="57">
        <v>32864298</v>
      </c>
      <c r="B6009" s="58">
        <v>45209</v>
      </c>
      <c r="C6009" s="2" t="s">
        <v>1182</v>
      </c>
      <c r="D6009" s="59" t="s">
        <v>181</v>
      </c>
      <c r="E6009" s="34" t="s">
        <v>5</v>
      </c>
      <c r="F6009" s="34">
        <v>134313</v>
      </c>
      <c r="G6009" s="1"/>
      <c r="H6009" s="46">
        <v>7009</v>
      </c>
      <c r="I6009" s="86">
        <v>238.41</v>
      </c>
      <c r="J6009" s="56">
        <v>262</v>
      </c>
      <c r="K6009" s="34"/>
      <c r="L6009" s="34" t="s">
        <v>659</v>
      </c>
      <c r="M6009" s="5">
        <v>45208</v>
      </c>
      <c r="N6009" s="2" t="s">
        <v>1407</v>
      </c>
      <c r="O6009" s="5">
        <v>45217</v>
      </c>
      <c r="P6009" s="2"/>
      <c r="Q6009" s="2"/>
      <c r="R6009" s="1"/>
      <c r="S6009" s="45"/>
      <c r="T6009" s="31"/>
    </row>
    <row r="6010" spans="1:20" hidden="1" x14ac:dyDescent="0.25">
      <c r="A6010" s="57">
        <v>33182598</v>
      </c>
      <c r="B6010" s="58">
        <v>45209</v>
      </c>
      <c r="C6010" s="2" t="s">
        <v>1182</v>
      </c>
      <c r="D6010" s="59" t="s">
        <v>8</v>
      </c>
      <c r="E6010" s="34" t="s">
        <v>5</v>
      </c>
      <c r="F6010" s="34">
        <v>134314</v>
      </c>
      <c r="G6010" s="1"/>
      <c r="H6010" s="46">
        <v>5629</v>
      </c>
      <c r="I6010" s="86">
        <v>186.54</v>
      </c>
      <c r="J6010" s="56">
        <v>194</v>
      </c>
      <c r="K6010" s="34"/>
      <c r="L6010" s="34" t="s">
        <v>659</v>
      </c>
      <c r="M6010" s="5">
        <v>45208</v>
      </c>
      <c r="N6010" s="2" t="s">
        <v>1407</v>
      </c>
      <c r="O6010" s="5">
        <v>45217</v>
      </c>
      <c r="P6010" s="2"/>
      <c r="Q6010" s="2"/>
      <c r="R6010" s="1"/>
      <c r="S6010" s="45"/>
      <c r="T6010" s="31"/>
    </row>
    <row r="6011" spans="1:20" hidden="1" x14ac:dyDescent="0.25">
      <c r="A6011" s="57">
        <v>32724198</v>
      </c>
      <c r="B6011" s="58">
        <v>45209</v>
      </c>
      <c r="C6011" s="2" t="s">
        <v>1182</v>
      </c>
      <c r="D6011" s="59" t="s">
        <v>400</v>
      </c>
      <c r="E6011" s="34" t="s">
        <v>5</v>
      </c>
      <c r="F6011" s="34">
        <v>134315</v>
      </c>
      <c r="G6011" s="1"/>
      <c r="H6011" s="46">
        <v>9235.7099999999991</v>
      </c>
      <c r="I6011" s="86">
        <v>308.37</v>
      </c>
      <c r="J6011" s="56">
        <v>326</v>
      </c>
      <c r="K6011" s="34"/>
      <c r="L6011" s="34" t="s">
        <v>659</v>
      </c>
      <c r="M6011" s="5">
        <v>45208</v>
      </c>
      <c r="N6011" s="2" t="s">
        <v>1407</v>
      </c>
      <c r="O6011" s="5">
        <v>45217</v>
      </c>
      <c r="P6011" s="2"/>
      <c r="Q6011" s="2"/>
      <c r="R6011" s="1"/>
      <c r="S6011" s="45"/>
      <c r="T6011" s="31"/>
    </row>
    <row r="6012" spans="1:20" hidden="1" x14ac:dyDescent="0.25">
      <c r="A6012" s="57">
        <v>26659898</v>
      </c>
      <c r="B6012" s="58">
        <v>45209</v>
      </c>
      <c r="C6012" s="2" t="s">
        <v>1182</v>
      </c>
      <c r="D6012" s="59" t="s">
        <v>502</v>
      </c>
      <c r="E6012" s="34" t="s">
        <v>6</v>
      </c>
      <c r="F6012" s="34">
        <v>134321</v>
      </c>
      <c r="G6012" s="1"/>
      <c r="H6012" s="46">
        <v>3698</v>
      </c>
      <c r="I6012" s="86">
        <v>292.05</v>
      </c>
      <c r="J6012" s="56">
        <v>99.584000000000003</v>
      </c>
      <c r="K6012" s="34"/>
      <c r="L6012" s="34" t="s">
        <v>756</v>
      </c>
      <c r="M6012" s="5">
        <v>45208</v>
      </c>
      <c r="N6012" s="2" t="s">
        <v>1407</v>
      </c>
      <c r="O6012" s="5"/>
      <c r="P6012" s="2"/>
      <c r="Q6012" s="2"/>
      <c r="R6012" s="1"/>
      <c r="S6012" s="45"/>
      <c r="T6012" s="31"/>
    </row>
    <row r="6013" spans="1:20" hidden="1" x14ac:dyDescent="0.25">
      <c r="A6013" s="57">
        <v>32509298</v>
      </c>
      <c r="B6013" s="58">
        <v>45209</v>
      </c>
      <c r="C6013" s="2" t="s">
        <v>1182</v>
      </c>
      <c r="D6013" s="59" t="s">
        <v>1057</v>
      </c>
      <c r="E6013" s="34" t="s">
        <v>80</v>
      </c>
      <c r="F6013" s="34">
        <v>134322</v>
      </c>
      <c r="G6013" s="1"/>
      <c r="H6013" s="46">
        <v>16333.96</v>
      </c>
      <c r="I6013" s="86" t="e">
        <v>#N/A</v>
      </c>
      <c r="J6013" s="56">
        <v>512</v>
      </c>
      <c r="K6013" s="34"/>
      <c r="L6013" s="34" t="s">
        <v>61</v>
      </c>
      <c r="M6013" s="5">
        <v>45208</v>
      </c>
      <c r="N6013" s="2" t="s">
        <v>1407</v>
      </c>
      <c r="O6013" s="5" t="str">
        <f>VLOOKUP(F:F,[1]Notas!$A:$G,5,FALSE)</f>
        <v>27/10/2023</v>
      </c>
      <c r="P6013" s="2"/>
      <c r="Q6013" s="2"/>
      <c r="R6013" s="1"/>
      <c r="S6013" s="45"/>
      <c r="T6013" s="31"/>
    </row>
    <row r="6014" spans="1:20" hidden="1" x14ac:dyDescent="0.25">
      <c r="A6014" s="57">
        <v>32782198</v>
      </c>
      <c r="B6014" s="58">
        <v>45208</v>
      </c>
      <c r="C6014" s="2" t="s">
        <v>1182</v>
      </c>
      <c r="D6014" s="59" t="s">
        <v>848</v>
      </c>
      <c r="E6014" s="34" t="s">
        <v>80</v>
      </c>
      <c r="F6014" s="34">
        <v>134323</v>
      </c>
      <c r="G6014" s="1" t="s">
        <v>423</v>
      </c>
      <c r="H6014" s="46">
        <v>4867.5</v>
      </c>
      <c r="I6014" s="46"/>
      <c r="J6014" s="56">
        <v>135</v>
      </c>
      <c r="K6014" s="34"/>
      <c r="L6014" s="34" t="s">
        <v>61</v>
      </c>
      <c r="M6014" s="5">
        <v>45208</v>
      </c>
      <c r="N6014" s="2" t="s">
        <v>1407</v>
      </c>
      <c r="O6014" s="5" t="str">
        <f>VLOOKUP(F:F,[1]Notas!$A:$G,5,FALSE)</f>
        <v>26/10/2023</v>
      </c>
      <c r="P6014" s="2"/>
      <c r="Q6014" s="2"/>
      <c r="R6014" s="1"/>
      <c r="S6014" s="45"/>
      <c r="T6014" s="31"/>
    </row>
    <row r="6015" spans="1:20" hidden="1" x14ac:dyDescent="0.25">
      <c r="A6015" s="57">
        <v>32859898</v>
      </c>
      <c r="B6015" s="58">
        <v>45209</v>
      </c>
      <c r="C6015" s="2" t="s">
        <v>1182</v>
      </c>
      <c r="D6015" s="59" t="s">
        <v>1500</v>
      </c>
      <c r="E6015" s="34" t="s">
        <v>80</v>
      </c>
      <c r="F6015" s="34">
        <v>134329</v>
      </c>
      <c r="G6015" s="1"/>
      <c r="H6015" s="46">
        <v>16139</v>
      </c>
      <c r="I6015" s="86" t="e">
        <v>#N/A</v>
      </c>
      <c r="J6015" s="56">
        <v>643</v>
      </c>
      <c r="K6015" s="34"/>
      <c r="L6015" s="34" t="s">
        <v>61</v>
      </c>
      <c r="M6015" s="5">
        <v>45208</v>
      </c>
      <c r="N6015" s="2" t="s">
        <v>1407</v>
      </c>
      <c r="O6015" s="5" t="str">
        <f>VLOOKUP(F:F,[1]Notas!$A:$G,5,FALSE)</f>
        <v>27/10/2023</v>
      </c>
      <c r="P6015" s="2"/>
      <c r="Q6015" s="2"/>
      <c r="R6015" s="1"/>
      <c r="S6015" s="45"/>
      <c r="T6015" s="31"/>
    </row>
    <row r="6016" spans="1:20" hidden="1" x14ac:dyDescent="0.25">
      <c r="A6016" s="57">
        <v>32925098</v>
      </c>
      <c r="B6016" s="58">
        <v>45208</v>
      </c>
      <c r="C6016" s="2" t="s">
        <v>1182</v>
      </c>
      <c r="D6016" s="59" t="s">
        <v>772</v>
      </c>
      <c r="E6016" s="34" t="s">
        <v>80</v>
      </c>
      <c r="F6016" s="34">
        <v>134330</v>
      </c>
      <c r="G6016" s="1" t="s">
        <v>423</v>
      </c>
      <c r="H6016" s="46">
        <v>7256.8</v>
      </c>
      <c r="I6016" s="46"/>
      <c r="J6016" s="56">
        <v>232</v>
      </c>
      <c r="K6016" s="34"/>
      <c r="L6016" s="34" t="s">
        <v>61</v>
      </c>
      <c r="M6016" s="5">
        <v>45208</v>
      </c>
      <c r="N6016" s="2" t="s">
        <v>1407</v>
      </c>
      <c r="O6016" s="5" t="str">
        <f>VLOOKUP(F:F,[1]Notas!$A:$G,5,FALSE)</f>
        <v>26/10/2023</v>
      </c>
      <c r="P6016" s="2"/>
      <c r="Q6016" s="2"/>
      <c r="R6016" s="1"/>
      <c r="S6016" s="45"/>
      <c r="T6016" s="31"/>
    </row>
    <row r="6017" spans="1:20" hidden="1" x14ac:dyDescent="0.25">
      <c r="A6017" s="57">
        <v>32998198</v>
      </c>
      <c r="B6017" s="58">
        <v>45209</v>
      </c>
      <c r="C6017" s="2" t="s">
        <v>1182</v>
      </c>
      <c r="D6017" s="59" t="s">
        <v>86</v>
      </c>
      <c r="E6017" s="34" t="s">
        <v>80</v>
      </c>
      <c r="F6017" s="34">
        <v>134332</v>
      </c>
      <c r="G6017" s="1"/>
      <c r="H6017" s="46">
        <v>20270</v>
      </c>
      <c r="I6017" s="86" t="e">
        <v>#N/A</v>
      </c>
      <c r="J6017" s="56">
        <v>782</v>
      </c>
      <c r="K6017" s="34"/>
      <c r="L6017" s="34" t="s">
        <v>61</v>
      </c>
      <c r="M6017" s="5">
        <v>45208</v>
      </c>
      <c r="N6017" s="2" t="s">
        <v>1407</v>
      </c>
      <c r="O6017" s="5" t="str">
        <f>VLOOKUP(F:F,[1]Notas!$A:$G,5,FALSE)</f>
        <v>24/10/2023</v>
      </c>
      <c r="P6017" s="2"/>
      <c r="Q6017" s="2"/>
      <c r="R6017" s="1"/>
      <c r="S6017" s="45"/>
      <c r="T6017" s="31"/>
    </row>
    <row r="6018" spans="1:20" hidden="1" x14ac:dyDescent="0.25">
      <c r="A6018" s="57">
        <v>33540398</v>
      </c>
      <c r="B6018" s="58">
        <v>45209</v>
      </c>
      <c r="C6018" s="2" t="s">
        <v>1182</v>
      </c>
      <c r="D6018" s="59" t="s">
        <v>291</v>
      </c>
      <c r="E6018" s="34" t="s">
        <v>6</v>
      </c>
      <c r="F6018" s="34">
        <v>134340</v>
      </c>
      <c r="G6018" s="1"/>
      <c r="H6018" s="46">
        <v>57984.77</v>
      </c>
      <c r="I6018" s="86">
        <v>1713.18</v>
      </c>
      <c r="J6018" s="56">
        <v>284.14999999999998</v>
      </c>
      <c r="K6018" s="34"/>
      <c r="L6018" s="34" t="s">
        <v>756</v>
      </c>
      <c r="M6018" s="5">
        <v>45208</v>
      </c>
      <c r="N6018" s="2" t="s">
        <v>1407</v>
      </c>
      <c r="O6018" s="5"/>
      <c r="P6018" s="2"/>
      <c r="Q6018" s="2"/>
      <c r="R6018" s="1"/>
      <c r="S6018" s="45"/>
      <c r="T6018" s="31"/>
    </row>
    <row r="6019" spans="1:20" hidden="1" x14ac:dyDescent="0.25">
      <c r="A6019" s="57">
        <v>32785198</v>
      </c>
      <c r="B6019" s="58">
        <v>45209</v>
      </c>
      <c r="C6019" s="2" t="s">
        <v>1182</v>
      </c>
      <c r="D6019" s="59" t="s">
        <v>1492</v>
      </c>
      <c r="E6019" s="34" t="s">
        <v>94</v>
      </c>
      <c r="F6019" s="34">
        <v>134351</v>
      </c>
      <c r="G6019" s="1"/>
      <c r="H6019" s="46">
        <v>30000</v>
      </c>
      <c r="I6019" s="86">
        <v>1632.03</v>
      </c>
      <c r="J6019" s="56">
        <v>1093</v>
      </c>
      <c r="K6019" s="34"/>
      <c r="L6019" s="34" t="s">
        <v>52</v>
      </c>
      <c r="M6019" s="5">
        <v>45208</v>
      </c>
      <c r="N6019" s="2" t="s">
        <v>1407</v>
      </c>
      <c r="O6019" s="5"/>
      <c r="P6019" s="2"/>
      <c r="Q6019" s="2"/>
      <c r="R6019" s="1"/>
      <c r="S6019" s="45"/>
      <c r="T6019" s="31"/>
    </row>
    <row r="6020" spans="1:20" hidden="1" x14ac:dyDescent="0.25">
      <c r="A6020" s="57">
        <v>32544498</v>
      </c>
      <c r="B6020" s="58">
        <v>45208</v>
      </c>
      <c r="C6020" s="2" t="s">
        <v>1182</v>
      </c>
      <c r="D6020" s="59" t="s">
        <v>1356</v>
      </c>
      <c r="E6020" s="34" t="s">
        <v>80</v>
      </c>
      <c r="F6020" s="34">
        <v>134352</v>
      </c>
      <c r="G6020" s="1" t="s">
        <v>423</v>
      </c>
      <c r="H6020" s="46">
        <v>24149</v>
      </c>
      <c r="I6020" s="46"/>
      <c r="J6020" s="56">
        <v>833</v>
      </c>
      <c r="K6020" s="34"/>
      <c r="L6020" s="34" t="s">
        <v>61</v>
      </c>
      <c r="M6020" s="5">
        <v>45208</v>
      </c>
      <c r="N6020" s="2" t="s">
        <v>1407</v>
      </c>
      <c r="O6020" s="5" t="str">
        <f>VLOOKUP(F:F,[1]Notas!$A:$G,5,FALSE)</f>
        <v>26/10/2023</v>
      </c>
      <c r="P6020" s="2"/>
      <c r="Q6020" s="2"/>
      <c r="R6020" s="1"/>
      <c r="S6020" s="45"/>
      <c r="T6020" s="31"/>
    </row>
    <row r="6021" spans="1:20" hidden="1" x14ac:dyDescent="0.25">
      <c r="A6021" s="57">
        <v>32921298</v>
      </c>
      <c r="B6021" s="58">
        <v>45209</v>
      </c>
      <c r="C6021" s="2" t="s">
        <v>1182</v>
      </c>
      <c r="D6021" s="59" t="s">
        <v>1495</v>
      </c>
      <c r="E6021" s="34" t="s">
        <v>30</v>
      </c>
      <c r="F6021" s="34">
        <v>134354</v>
      </c>
      <c r="G6021" s="1"/>
      <c r="H6021" s="46">
        <v>14600</v>
      </c>
      <c r="I6021" s="86" t="e">
        <v>#N/A</v>
      </c>
      <c r="J6021" s="56">
        <v>583</v>
      </c>
      <c r="K6021" s="34"/>
      <c r="L6021" s="34" t="s">
        <v>1124</v>
      </c>
      <c r="M6021" s="5">
        <v>45208</v>
      </c>
      <c r="N6021" s="2" t="s">
        <v>1407</v>
      </c>
      <c r="O6021" s="5">
        <v>45226</v>
      </c>
      <c r="P6021" s="2"/>
      <c r="Q6021" s="2"/>
      <c r="R6021" s="1"/>
      <c r="S6021" s="45"/>
      <c r="T6021" s="31"/>
    </row>
    <row r="6022" spans="1:20" hidden="1" x14ac:dyDescent="0.25">
      <c r="A6022" s="57">
        <v>32870598</v>
      </c>
      <c r="B6022" s="58">
        <v>45209</v>
      </c>
      <c r="C6022" s="2" t="s">
        <v>1182</v>
      </c>
      <c r="D6022" s="59" t="s">
        <v>891</v>
      </c>
      <c r="E6022" s="34" t="s">
        <v>33</v>
      </c>
      <c r="F6022" s="34">
        <v>134355</v>
      </c>
      <c r="G6022" s="1"/>
      <c r="H6022" s="46">
        <v>9000</v>
      </c>
      <c r="I6022" s="86" t="e">
        <v>#N/A</v>
      </c>
      <c r="J6022" s="56">
        <v>271</v>
      </c>
      <c r="K6022" s="34"/>
      <c r="L6022" s="34" t="s">
        <v>510</v>
      </c>
      <c r="M6022" s="5">
        <v>45208</v>
      </c>
      <c r="N6022" s="2" t="s">
        <v>1407</v>
      </c>
      <c r="O6022" s="2">
        <v>45225</v>
      </c>
      <c r="P6022" s="2"/>
      <c r="Q6022" s="2"/>
      <c r="R6022" s="1"/>
      <c r="S6022" s="45"/>
      <c r="T6022" s="31"/>
    </row>
    <row r="6023" spans="1:20" hidden="1" x14ac:dyDescent="0.25">
      <c r="A6023" s="57">
        <v>32547298</v>
      </c>
      <c r="B6023" s="58">
        <v>45209</v>
      </c>
      <c r="C6023" s="2" t="s">
        <v>1182</v>
      </c>
      <c r="D6023" s="59" t="s">
        <v>904</v>
      </c>
      <c r="E6023" s="34" t="s">
        <v>26</v>
      </c>
      <c r="F6023" s="34">
        <v>134356</v>
      </c>
      <c r="G6023" s="1"/>
      <c r="H6023" s="46">
        <v>14635.27</v>
      </c>
      <c r="I6023" s="86" t="e">
        <v>#N/A</v>
      </c>
      <c r="J6023" s="56">
        <v>558</v>
      </c>
      <c r="K6023" s="34"/>
      <c r="L6023" s="34" t="s">
        <v>1124</v>
      </c>
      <c r="M6023" s="5">
        <v>45208</v>
      </c>
      <c r="N6023" s="2" t="s">
        <v>1407</v>
      </c>
      <c r="O6023" s="5">
        <v>45243</v>
      </c>
      <c r="P6023" s="2"/>
      <c r="Q6023" s="2"/>
      <c r="R6023" s="1"/>
      <c r="S6023" s="45"/>
      <c r="T6023" s="31"/>
    </row>
    <row r="6024" spans="1:20" hidden="1" x14ac:dyDescent="0.25">
      <c r="A6024" s="57">
        <v>32428298</v>
      </c>
      <c r="B6024" s="58">
        <v>45209</v>
      </c>
      <c r="C6024" s="2" t="s">
        <v>1182</v>
      </c>
      <c r="D6024" s="59" t="s">
        <v>1008</v>
      </c>
      <c r="E6024" s="34" t="s">
        <v>26</v>
      </c>
      <c r="F6024" s="34">
        <v>134357</v>
      </c>
      <c r="G6024" s="1"/>
      <c r="H6024" s="46">
        <v>22319.94</v>
      </c>
      <c r="I6024" s="86" t="e">
        <v>#N/A</v>
      </c>
      <c r="J6024" s="56">
        <v>775</v>
      </c>
      <c r="K6024" s="34"/>
      <c r="L6024" s="34" t="s">
        <v>1124</v>
      </c>
      <c r="M6024" s="5">
        <v>45208</v>
      </c>
      <c r="N6024" s="2" t="s">
        <v>1407</v>
      </c>
      <c r="O6024" s="5">
        <v>45246</v>
      </c>
      <c r="P6024" s="2"/>
      <c r="Q6024" s="2"/>
      <c r="R6024" s="1"/>
      <c r="S6024" s="45"/>
      <c r="T6024" s="31"/>
    </row>
    <row r="6025" spans="1:20" hidden="1" x14ac:dyDescent="0.25">
      <c r="A6025" s="57">
        <v>32671398</v>
      </c>
      <c r="B6025" s="58">
        <v>45209</v>
      </c>
      <c r="C6025" s="2" t="s">
        <v>1182</v>
      </c>
      <c r="D6025" s="59" t="s">
        <v>232</v>
      </c>
      <c r="E6025" s="34" t="s">
        <v>26</v>
      </c>
      <c r="F6025" s="34">
        <v>134358</v>
      </c>
      <c r="G6025" s="1"/>
      <c r="H6025" s="46">
        <v>14055</v>
      </c>
      <c r="I6025" s="86">
        <v>2389.9499999999998</v>
      </c>
      <c r="J6025" s="56">
        <v>463</v>
      </c>
      <c r="K6025" s="34"/>
      <c r="L6025" s="34" t="s">
        <v>1124</v>
      </c>
      <c r="M6025" s="5">
        <v>45208</v>
      </c>
      <c r="N6025" s="2" t="s">
        <v>1407</v>
      </c>
      <c r="O6025" s="5">
        <v>45239</v>
      </c>
      <c r="P6025" s="2"/>
      <c r="Q6025" s="2"/>
      <c r="R6025" s="1"/>
      <c r="S6025" s="45"/>
      <c r="T6025" s="31"/>
    </row>
    <row r="6026" spans="1:20" hidden="1" x14ac:dyDescent="0.25">
      <c r="A6026" s="57">
        <v>31704598</v>
      </c>
      <c r="B6026" s="58">
        <v>45208</v>
      </c>
      <c r="C6026" s="2" t="s">
        <v>1182</v>
      </c>
      <c r="D6026" s="59" t="s">
        <v>65</v>
      </c>
      <c r="E6026" s="34" t="s">
        <v>66</v>
      </c>
      <c r="F6026" s="34">
        <v>134359</v>
      </c>
      <c r="G6026" s="1" t="s">
        <v>423</v>
      </c>
      <c r="H6026" s="46">
        <v>18989</v>
      </c>
      <c r="I6026" s="46"/>
      <c r="J6026" s="56">
        <v>886</v>
      </c>
      <c r="K6026" s="34"/>
      <c r="L6026" s="34" t="s">
        <v>61</v>
      </c>
      <c r="M6026" s="5">
        <v>45208</v>
      </c>
      <c r="N6026" s="2" t="s">
        <v>1407</v>
      </c>
      <c r="O6026" s="5" t="str">
        <f>VLOOKUP(F:F,[1]Notas!$A:$G,5,FALSE)</f>
        <v>30/10/2023</v>
      </c>
      <c r="P6026" s="2"/>
      <c r="Q6026" s="2"/>
      <c r="R6026" s="1"/>
      <c r="S6026" s="45"/>
      <c r="T6026" s="31"/>
    </row>
    <row r="6027" spans="1:20" hidden="1" x14ac:dyDescent="0.25">
      <c r="A6027" s="57">
        <v>32964998</v>
      </c>
      <c r="B6027" s="58">
        <v>45209</v>
      </c>
      <c r="C6027" s="2" t="s">
        <v>1182</v>
      </c>
      <c r="D6027" s="59" t="s">
        <v>877</v>
      </c>
      <c r="E6027" s="34" t="s">
        <v>143</v>
      </c>
      <c r="F6027" s="34">
        <v>134360</v>
      </c>
      <c r="G6027" s="1"/>
      <c r="H6027" s="46">
        <v>13592</v>
      </c>
      <c r="I6027" s="86" t="e">
        <v>#N/A</v>
      </c>
      <c r="J6027" s="56">
        <v>509</v>
      </c>
      <c r="K6027" s="34"/>
      <c r="L6027" s="34" t="s">
        <v>1124</v>
      </c>
      <c r="M6027" s="5">
        <v>45208</v>
      </c>
      <c r="N6027" s="2" t="s">
        <v>1407</v>
      </c>
      <c r="O6027" s="5">
        <v>45233</v>
      </c>
      <c r="P6027" s="2"/>
      <c r="Q6027" s="2"/>
      <c r="R6027" s="1"/>
      <c r="S6027" s="45"/>
      <c r="T6027" s="31"/>
    </row>
    <row r="6028" spans="1:20" hidden="1" x14ac:dyDescent="0.25">
      <c r="A6028" s="57">
        <v>31445798</v>
      </c>
      <c r="B6028" s="58">
        <v>45208</v>
      </c>
      <c r="C6028" s="2" t="s">
        <v>1182</v>
      </c>
      <c r="D6028" s="59" t="s">
        <v>228</v>
      </c>
      <c r="E6028" s="34" t="s">
        <v>13</v>
      </c>
      <c r="F6028" s="34">
        <v>134361</v>
      </c>
      <c r="G6028" s="1" t="s">
        <v>423</v>
      </c>
      <c r="H6028" s="46">
        <v>6209</v>
      </c>
      <c r="I6028" s="46"/>
      <c r="J6028" s="56">
        <v>262</v>
      </c>
      <c r="K6028" s="34"/>
      <c r="L6028" s="34" t="s">
        <v>61</v>
      </c>
      <c r="M6028" s="5">
        <v>45208</v>
      </c>
      <c r="N6028" s="2" t="s">
        <v>1407</v>
      </c>
      <c r="O6028" s="5" t="str">
        <f>VLOOKUP(F:F,[1]Notas!$A:$G,5,FALSE)</f>
        <v>27/10/2023</v>
      </c>
      <c r="P6028" s="2"/>
      <c r="Q6028" s="2"/>
      <c r="R6028" s="1"/>
      <c r="S6028" s="45"/>
      <c r="T6028" s="31"/>
    </row>
    <row r="6029" spans="1:20" hidden="1" x14ac:dyDescent="0.25">
      <c r="A6029" s="57">
        <v>32511398</v>
      </c>
      <c r="B6029" s="58">
        <v>45209</v>
      </c>
      <c r="C6029" s="2" t="s">
        <v>1182</v>
      </c>
      <c r="D6029" s="59" t="s">
        <v>232</v>
      </c>
      <c r="E6029" s="34" t="s">
        <v>26</v>
      </c>
      <c r="F6029" s="34">
        <v>134362</v>
      </c>
      <c r="G6029" s="1"/>
      <c r="H6029" s="46">
        <v>13605.41</v>
      </c>
      <c r="I6029" s="86" t="e">
        <v>#N/A</v>
      </c>
      <c r="J6029" s="56">
        <v>433</v>
      </c>
      <c r="K6029" s="34"/>
      <c r="L6029" s="34" t="s">
        <v>1124</v>
      </c>
      <c r="M6029" s="5">
        <v>45208</v>
      </c>
      <c r="N6029" s="2" t="s">
        <v>1407</v>
      </c>
      <c r="O6029" s="5">
        <v>45239</v>
      </c>
      <c r="P6029" s="2"/>
      <c r="Q6029" s="2"/>
      <c r="R6029" s="1"/>
      <c r="S6029" s="45"/>
      <c r="T6029" s="31"/>
    </row>
    <row r="6030" spans="1:20" hidden="1" x14ac:dyDescent="0.25">
      <c r="A6030" s="57">
        <v>31314098</v>
      </c>
      <c r="B6030" s="58">
        <v>45208</v>
      </c>
      <c r="C6030" s="2" t="s">
        <v>1182</v>
      </c>
      <c r="D6030" s="59" t="s">
        <v>62</v>
      </c>
      <c r="E6030" s="34" t="s">
        <v>60</v>
      </c>
      <c r="F6030" s="34">
        <v>134363</v>
      </c>
      <c r="G6030" s="1" t="s">
        <v>423</v>
      </c>
      <c r="H6030" s="46">
        <v>10879</v>
      </c>
      <c r="I6030" s="46"/>
      <c r="J6030" s="56">
        <v>483</v>
      </c>
      <c r="K6030" s="34"/>
      <c r="L6030" s="34" t="s">
        <v>61</v>
      </c>
      <c r="M6030" s="5">
        <v>45208</v>
      </c>
      <c r="N6030" s="2" t="s">
        <v>1407</v>
      </c>
      <c r="O6030" s="5" t="e">
        <f>VLOOKUP(F:F,[1]Notas!$A:$G,5,FALSE)</f>
        <v>#N/A</v>
      </c>
      <c r="P6030" s="2"/>
      <c r="Q6030" s="2"/>
      <c r="R6030" s="1"/>
      <c r="S6030" s="45"/>
      <c r="T6030" s="31"/>
    </row>
    <row r="6031" spans="1:20" hidden="1" x14ac:dyDescent="0.25">
      <c r="A6031" s="57">
        <v>32893398</v>
      </c>
      <c r="B6031" s="58">
        <v>45209</v>
      </c>
      <c r="C6031" s="2" t="s">
        <v>1182</v>
      </c>
      <c r="D6031" s="59" t="s">
        <v>128</v>
      </c>
      <c r="E6031" s="34" t="s">
        <v>30</v>
      </c>
      <c r="F6031" s="34">
        <v>134364</v>
      </c>
      <c r="G6031" s="1"/>
      <c r="H6031" s="46">
        <v>15369</v>
      </c>
      <c r="I6031" s="86">
        <v>1492.2</v>
      </c>
      <c r="J6031" s="56">
        <v>615</v>
      </c>
      <c r="K6031" s="34"/>
      <c r="L6031" s="34" t="s">
        <v>959</v>
      </c>
      <c r="M6031" s="5">
        <v>45208</v>
      </c>
      <c r="N6031" s="2" t="s">
        <v>1407</v>
      </c>
      <c r="O6031" s="5">
        <v>45225</v>
      </c>
      <c r="P6031" s="2"/>
      <c r="Q6031" s="2"/>
      <c r="R6031" s="1"/>
      <c r="S6031" s="45"/>
      <c r="T6031" s="31"/>
    </row>
    <row r="6032" spans="1:20" hidden="1" x14ac:dyDescent="0.25">
      <c r="A6032" s="57">
        <v>32365998</v>
      </c>
      <c r="B6032" s="58">
        <v>45209</v>
      </c>
      <c r="C6032" s="2" t="s">
        <v>1182</v>
      </c>
      <c r="D6032" s="59" t="s">
        <v>125</v>
      </c>
      <c r="E6032" s="34" t="s">
        <v>30</v>
      </c>
      <c r="F6032" s="34">
        <v>134365</v>
      </c>
      <c r="G6032" s="1"/>
      <c r="H6032" s="46">
        <v>8900</v>
      </c>
      <c r="I6032" s="86">
        <v>617.22</v>
      </c>
      <c r="J6032" s="56">
        <v>297</v>
      </c>
      <c r="K6032" s="34"/>
      <c r="L6032" s="34" t="s">
        <v>1124</v>
      </c>
      <c r="M6032" s="5">
        <v>45208</v>
      </c>
      <c r="N6032" s="2" t="s">
        <v>1407</v>
      </c>
      <c r="O6032" s="5">
        <v>45225</v>
      </c>
      <c r="P6032" s="2"/>
      <c r="Q6032" s="2"/>
      <c r="R6032" s="1"/>
      <c r="S6032" s="45"/>
      <c r="T6032" s="31"/>
    </row>
    <row r="6033" spans="1:20" hidden="1" x14ac:dyDescent="0.25">
      <c r="A6033" s="57">
        <v>33128398</v>
      </c>
      <c r="B6033" s="58">
        <v>45209</v>
      </c>
      <c r="C6033" s="2" t="s">
        <v>1182</v>
      </c>
      <c r="D6033" s="59" t="s">
        <v>902</v>
      </c>
      <c r="E6033" s="34" t="s">
        <v>30</v>
      </c>
      <c r="F6033" s="34">
        <v>134367</v>
      </c>
      <c r="G6033" s="1"/>
      <c r="H6033" s="46">
        <v>10359</v>
      </c>
      <c r="I6033" s="86">
        <v>681.42</v>
      </c>
      <c r="J6033" s="56">
        <v>386</v>
      </c>
      <c r="K6033" s="34"/>
      <c r="L6033" s="34" t="s">
        <v>959</v>
      </c>
      <c r="M6033" s="5">
        <v>45208</v>
      </c>
      <c r="N6033" s="2" t="s">
        <v>1407</v>
      </c>
      <c r="O6033" s="5">
        <v>45224</v>
      </c>
      <c r="P6033" s="2"/>
      <c r="Q6033" s="2"/>
      <c r="R6033" s="1"/>
      <c r="S6033" s="45"/>
      <c r="T6033" s="31"/>
    </row>
    <row r="6034" spans="1:20" hidden="1" x14ac:dyDescent="0.25">
      <c r="A6034" s="57">
        <v>32560298</v>
      </c>
      <c r="B6034" s="58">
        <v>45209</v>
      </c>
      <c r="C6034" s="2" t="s">
        <v>1182</v>
      </c>
      <c r="D6034" s="59" t="s">
        <v>319</v>
      </c>
      <c r="E6034" s="34" t="s">
        <v>30</v>
      </c>
      <c r="F6034" s="34">
        <v>134368</v>
      </c>
      <c r="G6034" s="1"/>
      <c r="H6034" s="46">
        <v>5433</v>
      </c>
      <c r="I6034" s="86">
        <v>447.26</v>
      </c>
      <c r="J6034" s="56">
        <v>200</v>
      </c>
      <c r="K6034" s="34"/>
      <c r="L6034" s="34" t="s">
        <v>1124</v>
      </c>
      <c r="M6034" s="5">
        <v>45208</v>
      </c>
      <c r="N6034" s="2" t="s">
        <v>1407</v>
      </c>
      <c r="O6034" s="5">
        <v>45230</v>
      </c>
      <c r="P6034" s="2"/>
      <c r="Q6034" s="2"/>
      <c r="R6034" s="1"/>
      <c r="S6034" s="45"/>
      <c r="T6034" s="31"/>
    </row>
    <row r="6035" spans="1:20" hidden="1" x14ac:dyDescent="0.25">
      <c r="A6035" s="57">
        <v>32811298</v>
      </c>
      <c r="B6035" s="58">
        <v>45209</v>
      </c>
      <c r="C6035" s="2" t="s">
        <v>1182</v>
      </c>
      <c r="D6035" s="59" t="s">
        <v>341</v>
      </c>
      <c r="E6035" s="34" t="s">
        <v>51</v>
      </c>
      <c r="F6035" s="34">
        <v>134370</v>
      </c>
      <c r="G6035" s="1"/>
      <c r="H6035" s="46">
        <v>18620.7</v>
      </c>
      <c r="I6035" s="86">
        <v>691.69</v>
      </c>
      <c r="J6035" s="56">
        <v>773</v>
      </c>
      <c r="K6035" s="34"/>
      <c r="L6035" s="34" t="s">
        <v>800</v>
      </c>
      <c r="M6035" s="5">
        <v>45208</v>
      </c>
      <c r="N6035" s="2" t="s">
        <v>1407</v>
      </c>
      <c r="O6035" s="5">
        <v>45216</v>
      </c>
      <c r="P6035" s="2"/>
      <c r="Q6035" s="2"/>
      <c r="R6035" s="1"/>
      <c r="S6035" s="45"/>
      <c r="T6035" s="31"/>
    </row>
    <row r="6036" spans="1:20" hidden="1" x14ac:dyDescent="0.25">
      <c r="A6036" s="57">
        <v>32893998</v>
      </c>
      <c r="B6036" s="58">
        <v>45209</v>
      </c>
      <c r="C6036" s="2" t="s">
        <v>1182</v>
      </c>
      <c r="D6036" s="59" t="s">
        <v>1483</v>
      </c>
      <c r="E6036" s="34" t="s">
        <v>28</v>
      </c>
      <c r="F6036" s="34">
        <v>134371</v>
      </c>
      <c r="G6036" s="1"/>
      <c r="H6036" s="46">
        <v>5119</v>
      </c>
      <c r="I6036" s="86">
        <v>325.64999999999998</v>
      </c>
      <c r="J6036" s="56">
        <v>169</v>
      </c>
      <c r="K6036" s="34"/>
      <c r="L6036" s="34" t="s">
        <v>1124</v>
      </c>
      <c r="M6036" s="5">
        <v>45208</v>
      </c>
      <c r="N6036" s="2" t="s">
        <v>1407</v>
      </c>
      <c r="O6036" s="5">
        <v>45231</v>
      </c>
      <c r="P6036" s="2"/>
      <c r="Q6036" s="2"/>
      <c r="R6036" s="1"/>
      <c r="S6036" s="45"/>
      <c r="T6036" s="31"/>
    </row>
    <row r="6037" spans="1:20" hidden="1" x14ac:dyDescent="0.25">
      <c r="A6037" s="57">
        <v>32536498</v>
      </c>
      <c r="B6037" s="58">
        <v>45209</v>
      </c>
      <c r="C6037" s="2" t="s">
        <v>1182</v>
      </c>
      <c r="D6037" s="59" t="s">
        <v>931</v>
      </c>
      <c r="E6037" s="34" t="s">
        <v>30</v>
      </c>
      <c r="F6037" s="34">
        <v>134373</v>
      </c>
      <c r="G6037" s="1"/>
      <c r="H6037" s="46">
        <v>12700</v>
      </c>
      <c r="I6037" s="86">
        <v>861.42</v>
      </c>
      <c r="J6037" s="56">
        <v>435</v>
      </c>
      <c r="K6037" s="34"/>
      <c r="L6037" s="34" t="s">
        <v>1124</v>
      </c>
      <c r="M6037" s="5">
        <v>45208</v>
      </c>
      <c r="N6037" s="2" t="s">
        <v>1407</v>
      </c>
      <c r="O6037" s="5">
        <v>45229</v>
      </c>
      <c r="P6037" s="2"/>
      <c r="Q6037" s="2"/>
      <c r="R6037" s="1"/>
      <c r="S6037" s="45"/>
      <c r="T6037" s="31"/>
    </row>
    <row r="6038" spans="1:20" hidden="1" x14ac:dyDescent="0.25">
      <c r="A6038" s="57">
        <v>32715798</v>
      </c>
      <c r="B6038" s="58">
        <v>45209</v>
      </c>
      <c r="C6038" s="2" t="s">
        <v>1182</v>
      </c>
      <c r="D6038" s="59" t="s">
        <v>792</v>
      </c>
      <c r="E6038" s="34" t="s">
        <v>55</v>
      </c>
      <c r="F6038" s="34">
        <v>134374</v>
      </c>
      <c r="G6038" s="1"/>
      <c r="H6038" s="46">
        <v>13367.15</v>
      </c>
      <c r="I6038" s="86">
        <v>955.18</v>
      </c>
      <c r="J6038" s="56">
        <v>432</v>
      </c>
      <c r="K6038" s="34"/>
      <c r="L6038" s="34" t="s">
        <v>52</v>
      </c>
      <c r="M6038" s="5">
        <v>45208</v>
      </c>
      <c r="N6038" s="2" t="s">
        <v>1407</v>
      </c>
      <c r="O6038" s="5"/>
      <c r="P6038" s="2"/>
      <c r="Q6038" s="2"/>
      <c r="R6038" s="1"/>
      <c r="S6038" s="45"/>
      <c r="T6038" s="31"/>
    </row>
    <row r="6039" spans="1:20" hidden="1" x14ac:dyDescent="0.25">
      <c r="A6039" s="57">
        <v>32265998</v>
      </c>
      <c r="B6039" s="58">
        <v>45209</v>
      </c>
      <c r="C6039" s="2" t="s">
        <v>1182</v>
      </c>
      <c r="D6039" s="59" t="s">
        <v>841</v>
      </c>
      <c r="E6039" s="34" t="s">
        <v>42</v>
      </c>
      <c r="F6039" s="34">
        <v>134375</v>
      </c>
      <c r="G6039" s="1"/>
      <c r="H6039" s="46">
        <v>21453.87</v>
      </c>
      <c r="I6039" s="86" t="e">
        <v>#N/A</v>
      </c>
      <c r="J6039" s="56">
        <v>774</v>
      </c>
      <c r="K6039" s="34"/>
      <c r="L6039" s="34" t="s">
        <v>1124</v>
      </c>
      <c r="M6039" s="5">
        <v>45208</v>
      </c>
      <c r="N6039" s="2" t="s">
        <v>1407</v>
      </c>
      <c r="O6039" s="5">
        <v>45238</v>
      </c>
      <c r="P6039" s="2"/>
      <c r="Q6039" s="2"/>
      <c r="R6039" s="1"/>
      <c r="S6039" s="45"/>
      <c r="T6039" s="31"/>
    </row>
    <row r="6040" spans="1:20" hidden="1" x14ac:dyDescent="0.25">
      <c r="A6040" s="57">
        <v>33164298</v>
      </c>
      <c r="B6040" s="58">
        <v>45209</v>
      </c>
      <c r="C6040" s="2" t="s">
        <v>1182</v>
      </c>
      <c r="D6040" s="59" t="s">
        <v>297</v>
      </c>
      <c r="E6040" s="34" t="s">
        <v>6</v>
      </c>
      <c r="F6040" s="34">
        <v>134376</v>
      </c>
      <c r="G6040" s="1"/>
      <c r="H6040" s="46">
        <v>15369</v>
      </c>
      <c r="I6040" s="86">
        <v>523.94000000000005</v>
      </c>
      <c r="J6040" s="56">
        <v>591</v>
      </c>
      <c r="K6040" s="34"/>
      <c r="L6040" s="34" t="s">
        <v>756</v>
      </c>
      <c r="M6040" s="5">
        <v>45208</v>
      </c>
      <c r="N6040" s="2" t="s">
        <v>1407</v>
      </c>
      <c r="O6040" s="5"/>
      <c r="P6040" s="2"/>
      <c r="Q6040" s="2"/>
      <c r="R6040" s="1"/>
      <c r="S6040" s="45"/>
      <c r="T6040" s="31"/>
    </row>
    <row r="6041" spans="1:20" hidden="1" x14ac:dyDescent="0.25">
      <c r="A6041" s="57">
        <v>32882098</v>
      </c>
      <c r="B6041" s="58">
        <v>45209</v>
      </c>
      <c r="C6041" s="2" t="s">
        <v>1182</v>
      </c>
      <c r="D6041" s="59" t="s">
        <v>34</v>
      </c>
      <c r="E6041" s="34" t="s">
        <v>28</v>
      </c>
      <c r="F6041" s="34">
        <v>134377</v>
      </c>
      <c r="G6041" s="1"/>
      <c r="H6041" s="46">
        <v>9599</v>
      </c>
      <c r="I6041" s="86">
        <v>482.45</v>
      </c>
      <c r="J6041" s="56">
        <v>356</v>
      </c>
      <c r="K6041" s="34"/>
      <c r="L6041" s="34" t="s">
        <v>1124</v>
      </c>
      <c r="M6041" s="5">
        <v>45208</v>
      </c>
      <c r="N6041" s="2" t="s">
        <v>1407</v>
      </c>
      <c r="O6041" s="5">
        <v>45225</v>
      </c>
      <c r="P6041" s="2"/>
      <c r="Q6041" s="2"/>
      <c r="R6041" s="1"/>
      <c r="S6041" s="45"/>
      <c r="T6041" s="31"/>
    </row>
    <row r="6042" spans="1:20" hidden="1" x14ac:dyDescent="0.25">
      <c r="A6042" s="57">
        <v>31272698</v>
      </c>
      <c r="B6042" s="58">
        <v>45209</v>
      </c>
      <c r="C6042" s="2" t="s">
        <v>1182</v>
      </c>
      <c r="D6042" s="59" t="s">
        <v>86</v>
      </c>
      <c r="E6042" s="34" t="s">
        <v>80</v>
      </c>
      <c r="F6042" s="34">
        <v>134378</v>
      </c>
      <c r="G6042" s="1"/>
      <c r="H6042" s="46">
        <v>7539</v>
      </c>
      <c r="I6042" s="86" t="e">
        <v>#N/A</v>
      </c>
      <c r="J6042" s="56">
        <v>301</v>
      </c>
      <c r="K6042" s="34"/>
      <c r="L6042" s="34" t="s">
        <v>61</v>
      </c>
      <c r="M6042" s="5">
        <v>45208</v>
      </c>
      <c r="N6042" s="2" t="s">
        <v>1407</v>
      </c>
      <c r="O6042" s="5" t="str">
        <f>VLOOKUP(F:F,[1]Notas!$A:$G,5,FALSE)</f>
        <v>27/10/2023</v>
      </c>
      <c r="P6042" s="2"/>
      <c r="Q6042" s="2"/>
      <c r="R6042" s="1"/>
      <c r="S6042" s="45"/>
      <c r="T6042" s="31"/>
    </row>
    <row r="6043" spans="1:20" hidden="1" x14ac:dyDescent="0.25">
      <c r="A6043" s="57">
        <v>32833298</v>
      </c>
      <c r="B6043" s="58">
        <v>45209</v>
      </c>
      <c r="C6043" s="2" t="s">
        <v>1182</v>
      </c>
      <c r="D6043" s="59" t="s">
        <v>86</v>
      </c>
      <c r="E6043" s="34" t="s">
        <v>80</v>
      </c>
      <c r="F6043" s="34">
        <v>134382</v>
      </c>
      <c r="G6043" s="1"/>
      <c r="H6043" s="46">
        <v>14739</v>
      </c>
      <c r="I6043" s="86" t="e">
        <v>#N/A</v>
      </c>
      <c r="J6043" s="56">
        <v>583</v>
      </c>
      <c r="K6043" s="34"/>
      <c r="L6043" s="34" t="s">
        <v>61</v>
      </c>
      <c r="M6043" s="5">
        <v>45208</v>
      </c>
      <c r="N6043" s="2" t="s">
        <v>1407</v>
      </c>
      <c r="O6043" s="5" t="str">
        <f>VLOOKUP(F:F,[1]Notas!$A:$G,5,FALSE)</f>
        <v>24/10/2023</v>
      </c>
      <c r="P6043" s="2"/>
      <c r="Q6043" s="2"/>
      <c r="R6043" s="1"/>
      <c r="S6043" s="45"/>
      <c r="T6043" s="31"/>
    </row>
    <row r="6044" spans="1:20" hidden="1" x14ac:dyDescent="0.25">
      <c r="A6044" s="57">
        <v>32899998</v>
      </c>
      <c r="B6044" s="58">
        <v>45208</v>
      </c>
      <c r="C6044" s="2" t="s">
        <v>1182</v>
      </c>
      <c r="D6044" s="59" t="s">
        <v>808</v>
      </c>
      <c r="E6044" s="34" t="s">
        <v>30</v>
      </c>
      <c r="F6044" s="34">
        <v>134383</v>
      </c>
      <c r="G6044" s="1" t="s">
        <v>425</v>
      </c>
      <c r="H6044" s="46">
        <v>14591.61</v>
      </c>
      <c r="I6044" s="86">
        <v>1415.48</v>
      </c>
      <c r="J6044" s="56">
        <v>587</v>
      </c>
      <c r="K6044" s="34"/>
      <c r="L6044" s="34" t="s">
        <v>959</v>
      </c>
      <c r="M6044" s="5">
        <v>45208</v>
      </c>
      <c r="N6044" s="2" t="s">
        <v>1407</v>
      </c>
      <c r="O6044" s="5">
        <v>45225</v>
      </c>
      <c r="P6044" s="2"/>
      <c r="Q6044" s="2"/>
      <c r="R6044" s="1"/>
      <c r="S6044" s="45"/>
      <c r="T6044" s="31"/>
    </row>
    <row r="6045" spans="1:20" hidden="1" x14ac:dyDescent="0.25">
      <c r="A6045" s="57">
        <v>32705798</v>
      </c>
      <c r="B6045" s="58">
        <v>45209</v>
      </c>
      <c r="C6045" s="2" t="s">
        <v>1182</v>
      </c>
      <c r="D6045" s="59" t="s">
        <v>128</v>
      </c>
      <c r="E6045" s="34" t="s">
        <v>30</v>
      </c>
      <c r="F6045" s="34">
        <v>134384</v>
      </c>
      <c r="G6045" s="1"/>
      <c r="H6045" s="46">
        <v>16444.830000000002</v>
      </c>
      <c r="I6045" s="86" t="e">
        <v>#N/A</v>
      </c>
      <c r="J6045" s="56">
        <v>614</v>
      </c>
      <c r="K6045" s="34"/>
      <c r="L6045" s="34" t="s">
        <v>1124</v>
      </c>
      <c r="M6045" s="5">
        <v>45208</v>
      </c>
      <c r="N6045" s="2" t="s">
        <v>1407</v>
      </c>
      <c r="O6045" s="5">
        <v>45231</v>
      </c>
      <c r="P6045" s="2"/>
      <c r="Q6045" s="2"/>
      <c r="R6045" s="1"/>
      <c r="S6045" s="45"/>
      <c r="T6045" s="31"/>
    </row>
    <row r="6046" spans="1:20" hidden="1" x14ac:dyDescent="0.25">
      <c r="A6046" s="57">
        <v>32985198</v>
      </c>
      <c r="B6046" s="58">
        <v>45209</v>
      </c>
      <c r="C6046" s="2" t="s">
        <v>1182</v>
      </c>
      <c r="D6046" s="59" t="s">
        <v>129</v>
      </c>
      <c r="E6046" s="34" t="s">
        <v>26</v>
      </c>
      <c r="F6046" s="34">
        <v>134388</v>
      </c>
      <c r="G6046" s="1"/>
      <c r="H6046" s="46">
        <v>16365.67</v>
      </c>
      <c r="I6046" s="86" t="e">
        <v>#N/A</v>
      </c>
      <c r="J6046" s="56">
        <v>617</v>
      </c>
      <c r="K6046" s="34"/>
      <c r="L6046" s="34" t="s">
        <v>1124</v>
      </c>
      <c r="M6046" s="5">
        <v>45208</v>
      </c>
      <c r="N6046" s="2" t="s">
        <v>1407</v>
      </c>
      <c r="O6046" s="5">
        <v>45239</v>
      </c>
      <c r="P6046" s="2"/>
      <c r="Q6046" s="2"/>
      <c r="R6046" s="1"/>
      <c r="S6046" s="45"/>
      <c r="T6046" s="31"/>
    </row>
    <row r="6047" spans="1:20" hidden="1" x14ac:dyDescent="0.25">
      <c r="A6047" s="57">
        <v>32989398</v>
      </c>
      <c r="B6047" s="58">
        <v>45208</v>
      </c>
      <c r="C6047" s="2" t="s">
        <v>1182</v>
      </c>
      <c r="D6047" s="59" t="s">
        <v>89</v>
      </c>
      <c r="E6047" s="34" t="s">
        <v>80</v>
      </c>
      <c r="F6047" s="34">
        <v>134389</v>
      </c>
      <c r="G6047" s="1" t="s">
        <v>423</v>
      </c>
      <c r="H6047" s="46">
        <v>7529</v>
      </c>
      <c r="I6047" s="46"/>
      <c r="J6047" s="56">
        <v>264</v>
      </c>
      <c r="K6047" s="34"/>
      <c r="L6047" s="34" t="s">
        <v>61</v>
      </c>
      <c r="M6047" s="5">
        <v>45208</v>
      </c>
      <c r="N6047" s="2" t="s">
        <v>1407</v>
      </c>
      <c r="O6047" s="5" t="str">
        <f>VLOOKUP(F:F,[1]Notas!$A:$G,5,FALSE)</f>
        <v>26/10/2023</v>
      </c>
      <c r="P6047" s="2"/>
      <c r="Q6047" s="2"/>
      <c r="R6047" s="1"/>
      <c r="S6047" s="45"/>
      <c r="T6047" s="31"/>
    </row>
    <row r="6048" spans="1:20" hidden="1" x14ac:dyDescent="0.25">
      <c r="A6048" s="57">
        <v>33378298</v>
      </c>
      <c r="B6048" s="58">
        <v>45209</v>
      </c>
      <c r="C6048" s="2" t="s">
        <v>1182</v>
      </c>
      <c r="D6048" s="59" t="s">
        <v>125</v>
      </c>
      <c r="E6048" s="34" t="s">
        <v>30</v>
      </c>
      <c r="F6048" s="34">
        <v>134390</v>
      </c>
      <c r="G6048" s="1"/>
      <c r="H6048" s="46">
        <v>11800</v>
      </c>
      <c r="I6048" s="86" t="e">
        <v>#N/A</v>
      </c>
      <c r="J6048" s="56">
        <v>388</v>
      </c>
      <c r="K6048" s="34"/>
      <c r="L6048" s="34" t="s">
        <v>1124</v>
      </c>
      <c r="M6048" s="5">
        <v>45208</v>
      </c>
      <c r="N6048" s="2" t="s">
        <v>1407</v>
      </c>
      <c r="O6048" s="5">
        <v>45225</v>
      </c>
      <c r="P6048" s="2"/>
      <c r="Q6048" s="2"/>
      <c r="R6048" s="1"/>
      <c r="S6048" s="45"/>
      <c r="T6048" s="31"/>
    </row>
    <row r="6049" spans="1:20" hidden="1" x14ac:dyDescent="0.25">
      <c r="A6049" s="57">
        <v>32790498</v>
      </c>
      <c r="B6049" s="58">
        <v>45209</v>
      </c>
      <c r="C6049" s="2" t="s">
        <v>1182</v>
      </c>
      <c r="D6049" s="59" t="s">
        <v>985</v>
      </c>
      <c r="E6049" s="34" t="s">
        <v>5</v>
      </c>
      <c r="F6049" s="34">
        <v>134391</v>
      </c>
      <c r="G6049" s="1"/>
      <c r="H6049" s="46">
        <v>31103.03</v>
      </c>
      <c r="I6049" s="86" t="e">
        <v>#N/A</v>
      </c>
      <c r="J6049" s="56">
        <v>1093</v>
      </c>
      <c r="K6049" s="34"/>
      <c r="L6049" s="34" t="s">
        <v>842</v>
      </c>
      <c r="M6049" s="5">
        <v>45208</v>
      </c>
      <c r="N6049" s="2" t="s">
        <v>1407</v>
      </c>
      <c r="O6049" s="5"/>
      <c r="P6049" s="2"/>
      <c r="Q6049" s="2"/>
      <c r="R6049" s="1"/>
      <c r="S6049" s="45"/>
      <c r="T6049" s="31"/>
    </row>
    <row r="6050" spans="1:20" hidden="1" x14ac:dyDescent="0.25">
      <c r="A6050" s="57">
        <v>33017198</v>
      </c>
      <c r="B6050" s="58">
        <v>45209</v>
      </c>
      <c r="C6050" s="2" t="s">
        <v>1182</v>
      </c>
      <c r="D6050" s="59" t="s">
        <v>219</v>
      </c>
      <c r="E6050" s="34" t="s">
        <v>6</v>
      </c>
      <c r="F6050" s="34">
        <v>134392</v>
      </c>
      <c r="G6050" s="1"/>
      <c r="H6050" s="46">
        <v>7499.63</v>
      </c>
      <c r="I6050" s="86">
        <v>292.61</v>
      </c>
      <c r="J6050" s="56">
        <v>262</v>
      </c>
      <c r="K6050" s="34"/>
      <c r="L6050" s="34" t="s">
        <v>756</v>
      </c>
      <c r="M6050" s="5">
        <v>45208</v>
      </c>
      <c r="N6050" s="2" t="s">
        <v>1407</v>
      </c>
      <c r="O6050" s="5"/>
      <c r="P6050" s="2"/>
      <c r="Q6050" s="2"/>
      <c r="R6050" s="1"/>
      <c r="S6050" s="45"/>
      <c r="T6050" s="31"/>
    </row>
    <row r="6051" spans="1:20" hidden="1" x14ac:dyDescent="0.25">
      <c r="A6051" s="57">
        <v>31455598</v>
      </c>
      <c r="B6051" s="58">
        <v>45209</v>
      </c>
      <c r="C6051" s="2" t="s">
        <v>1182</v>
      </c>
      <c r="D6051" s="59" t="s">
        <v>128</v>
      </c>
      <c r="E6051" s="34" t="s">
        <v>30</v>
      </c>
      <c r="F6051" s="34">
        <v>134394</v>
      </c>
      <c r="G6051" s="1"/>
      <c r="H6051" s="46">
        <v>12819</v>
      </c>
      <c r="I6051" s="86">
        <v>1067.6300000000001</v>
      </c>
      <c r="J6051" s="56">
        <v>558</v>
      </c>
      <c r="K6051" s="34"/>
      <c r="L6051" s="34" t="s">
        <v>1124</v>
      </c>
      <c r="M6051" s="5">
        <v>45208</v>
      </c>
      <c r="N6051" s="2" t="s">
        <v>1407</v>
      </c>
      <c r="O6051" s="5">
        <v>45231</v>
      </c>
      <c r="P6051" s="2"/>
      <c r="Q6051" s="2"/>
      <c r="R6051" s="1"/>
      <c r="S6051" s="45"/>
      <c r="T6051" s="31"/>
    </row>
    <row r="6052" spans="1:20" hidden="1" x14ac:dyDescent="0.25">
      <c r="A6052" s="57">
        <v>31920398</v>
      </c>
      <c r="B6052" s="58">
        <v>45209</v>
      </c>
      <c r="C6052" s="2" t="s">
        <v>1182</v>
      </c>
      <c r="D6052" s="59" t="s">
        <v>232</v>
      </c>
      <c r="E6052" s="34" t="s">
        <v>26</v>
      </c>
      <c r="F6052" s="34">
        <v>134395</v>
      </c>
      <c r="G6052" s="1"/>
      <c r="H6052" s="46">
        <v>8908.4699999999993</v>
      </c>
      <c r="I6052" s="86">
        <v>1674.15</v>
      </c>
      <c r="J6052" s="56">
        <v>342</v>
      </c>
      <c r="K6052" s="34"/>
      <c r="L6052" s="34" t="s">
        <v>1124</v>
      </c>
      <c r="M6052" s="5">
        <v>45208</v>
      </c>
      <c r="N6052" s="2" t="s">
        <v>1407</v>
      </c>
      <c r="O6052" s="5">
        <v>45239</v>
      </c>
      <c r="P6052" s="2"/>
      <c r="Q6052" s="2"/>
      <c r="R6052" s="1"/>
      <c r="S6052" s="45"/>
      <c r="T6052" s="31"/>
    </row>
    <row r="6053" spans="1:20" hidden="1" x14ac:dyDescent="0.25">
      <c r="A6053" s="57">
        <v>31940498</v>
      </c>
      <c r="B6053" s="58">
        <v>45208</v>
      </c>
      <c r="C6053" s="2" t="s">
        <v>1182</v>
      </c>
      <c r="D6053" s="59" t="s">
        <v>177</v>
      </c>
      <c r="E6053" s="34" t="s">
        <v>60</v>
      </c>
      <c r="F6053" s="34">
        <v>134397</v>
      </c>
      <c r="G6053" s="1" t="s">
        <v>423</v>
      </c>
      <c r="H6053" s="46">
        <v>10259</v>
      </c>
      <c r="I6053" s="46"/>
      <c r="J6053" s="56">
        <v>446</v>
      </c>
      <c r="K6053" s="34"/>
      <c r="L6053" s="34" t="s">
        <v>61</v>
      </c>
      <c r="M6053" s="5">
        <v>45208</v>
      </c>
      <c r="N6053" s="2" t="s">
        <v>1407</v>
      </c>
      <c r="O6053" s="5" t="str">
        <f>VLOOKUP(F:F,[1]Notas!$A:$G,5,FALSE)</f>
        <v>06/11/2023</v>
      </c>
      <c r="P6053" s="2"/>
      <c r="Q6053" s="2"/>
      <c r="R6053" s="1"/>
      <c r="S6053" s="45"/>
      <c r="T6053" s="31"/>
    </row>
    <row r="6054" spans="1:20" hidden="1" x14ac:dyDescent="0.25">
      <c r="A6054" s="57">
        <v>33069298</v>
      </c>
      <c r="B6054" s="58">
        <v>45209</v>
      </c>
      <c r="C6054" s="2" t="s">
        <v>1182</v>
      </c>
      <c r="D6054" s="59" t="s">
        <v>1090</v>
      </c>
      <c r="E6054" s="34" t="s">
        <v>30</v>
      </c>
      <c r="F6054" s="34">
        <v>134398</v>
      </c>
      <c r="G6054" s="1"/>
      <c r="H6054" s="46">
        <v>13195.71</v>
      </c>
      <c r="I6054" s="86" t="e">
        <v>#N/A</v>
      </c>
      <c r="J6054" s="56">
        <v>509</v>
      </c>
      <c r="K6054" s="34"/>
      <c r="L6054" s="34" t="s">
        <v>1124</v>
      </c>
      <c r="M6054" s="5">
        <v>45208</v>
      </c>
      <c r="N6054" s="2" t="s">
        <v>1407</v>
      </c>
      <c r="O6054" s="5">
        <v>45238</v>
      </c>
      <c r="P6054" s="2"/>
      <c r="Q6054" s="2"/>
      <c r="R6054" s="1"/>
      <c r="S6054" s="45"/>
      <c r="T6054" s="31"/>
    </row>
    <row r="6055" spans="1:20" hidden="1" x14ac:dyDescent="0.25">
      <c r="A6055" s="57">
        <v>31945098</v>
      </c>
      <c r="B6055" s="58">
        <v>45208</v>
      </c>
      <c r="C6055" s="2" t="s">
        <v>1182</v>
      </c>
      <c r="D6055" s="59" t="s">
        <v>1480</v>
      </c>
      <c r="E6055" s="34" t="s">
        <v>66</v>
      </c>
      <c r="F6055" s="34">
        <v>134399</v>
      </c>
      <c r="G6055" s="1" t="s">
        <v>423</v>
      </c>
      <c r="H6055" s="46">
        <v>11459</v>
      </c>
      <c r="I6055" s="46"/>
      <c r="J6055" s="56">
        <v>520</v>
      </c>
      <c r="K6055" s="34"/>
      <c r="L6055" s="34" t="s">
        <v>61</v>
      </c>
      <c r="M6055" s="5">
        <v>45208</v>
      </c>
      <c r="N6055" s="2" t="s">
        <v>1407</v>
      </c>
      <c r="O6055" s="5" t="str">
        <f>VLOOKUP(F:F,[1]Notas!$A:$G,5,FALSE)</f>
        <v>06/11/2023</v>
      </c>
      <c r="P6055" s="2"/>
      <c r="Q6055" s="2"/>
      <c r="R6055" s="1"/>
      <c r="S6055" s="45"/>
      <c r="T6055" s="31"/>
    </row>
    <row r="6056" spans="1:20" hidden="1" x14ac:dyDescent="0.25">
      <c r="A6056" s="57">
        <v>32009698</v>
      </c>
      <c r="B6056" s="58">
        <v>45209</v>
      </c>
      <c r="C6056" s="2" t="s">
        <v>1182</v>
      </c>
      <c r="D6056" s="59" t="s">
        <v>1498</v>
      </c>
      <c r="E6056" s="34" t="s">
        <v>33</v>
      </c>
      <c r="F6056" s="34">
        <v>134400</v>
      </c>
      <c r="G6056" s="1"/>
      <c r="H6056" s="46">
        <v>5579</v>
      </c>
      <c r="I6056" s="86" t="e">
        <v>#N/A</v>
      </c>
      <c r="J6056" s="56">
        <v>227</v>
      </c>
      <c r="K6056" s="34"/>
      <c r="L6056" s="34" t="s">
        <v>510</v>
      </c>
      <c r="M6056" s="5">
        <v>45208</v>
      </c>
      <c r="N6056" s="2" t="s">
        <v>1407</v>
      </c>
      <c r="O6056" s="2">
        <v>45224</v>
      </c>
      <c r="P6056" s="2"/>
      <c r="Q6056" s="2"/>
      <c r="R6056" s="1"/>
      <c r="S6056" s="45"/>
      <c r="T6056" s="31"/>
    </row>
    <row r="6057" spans="1:20" hidden="1" x14ac:dyDescent="0.25">
      <c r="A6057" s="57">
        <v>32854598</v>
      </c>
      <c r="B6057" s="58">
        <v>45209</v>
      </c>
      <c r="C6057" s="2" t="s">
        <v>1182</v>
      </c>
      <c r="D6057" s="59" t="s">
        <v>285</v>
      </c>
      <c r="E6057" s="34" t="s">
        <v>51</v>
      </c>
      <c r="F6057" s="34">
        <v>134402</v>
      </c>
      <c r="G6057" s="1"/>
      <c r="H6057" s="46">
        <v>8976.23</v>
      </c>
      <c r="I6057" s="86" t="e">
        <v>#N/A</v>
      </c>
      <c r="J6057" s="56">
        <v>294</v>
      </c>
      <c r="K6057" s="34"/>
      <c r="L6057" s="34" t="s">
        <v>796</v>
      </c>
      <c r="M6057" s="5">
        <v>45208</v>
      </c>
      <c r="N6057" s="2" t="s">
        <v>1407</v>
      </c>
      <c r="O6057" s="5">
        <v>45226</v>
      </c>
      <c r="P6057" s="2"/>
      <c r="Q6057" s="2"/>
      <c r="R6057" s="1"/>
      <c r="S6057" s="45"/>
      <c r="T6057" s="31"/>
    </row>
    <row r="6058" spans="1:20" hidden="1" x14ac:dyDescent="0.25">
      <c r="A6058" s="57">
        <v>31920198</v>
      </c>
      <c r="B6058" s="58">
        <v>45209</v>
      </c>
      <c r="C6058" s="2" t="s">
        <v>1182</v>
      </c>
      <c r="D6058" s="59" t="s">
        <v>232</v>
      </c>
      <c r="E6058" s="34" t="s">
        <v>26</v>
      </c>
      <c r="F6058" s="34">
        <v>134403</v>
      </c>
      <c r="G6058" s="1"/>
      <c r="H6058" s="46">
        <v>35069.440000000002</v>
      </c>
      <c r="I6058" s="86">
        <v>6872.77</v>
      </c>
      <c r="J6058" s="56">
        <v>1586</v>
      </c>
      <c r="K6058" s="34"/>
      <c r="L6058" s="34" t="s">
        <v>1124</v>
      </c>
      <c r="M6058" s="5">
        <v>45208</v>
      </c>
      <c r="N6058" s="2" t="s">
        <v>1407</v>
      </c>
      <c r="O6058" s="5">
        <v>45239</v>
      </c>
      <c r="P6058" s="2"/>
      <c r="Q6058" s="2"/>
      <c r="R6058" s="1"/>
      <c r="S6058" s="45"/>
      <c r="T6058" s="31"/>
    </row>
    <row r="6059" spans="1:20" hidden="1" x14ac:dyDescent="0.25">
      <c r="A6059" s="57">
        <v>33184298</v>
      </c>
      <c r="B6059" s="58">
        <v>45208</v>
      </c>
      <c r="C6059" s="2" t="s">
        <v>1182</v>
      </c>
      <c r="D6059" s="59" t="s">
        <v>1481</v>
      </c>
      <c r="E6059" s="34" t="s">
        <v>80</v>
      </c>
      <c r="F6059" s="34">
        <v>134405</v>
      </c>
      <c r="G6059" s="1" t="s">
        <v>423</v>
      </c>
      <c r="H6059" s="46">
        <v>13532.31</v>
      </c>
      <c r="I6059" s="46"/>
      <c r="J6059" s="56">
        <v>500</v>
      </c>
      <c r="K6059" s="34"/>
      <c r="L6059" s="34" t="s">
        <v>61</v>
      </c>
      <c r="M6059" s="5">
        <v>45208</v>
      </c>
      <c r="N6059" s="2" t="s">
        <v>1407</v>
      </c>
      <c r="O6059" s="5" t="str">
        <f>VLOOKUP(F:F,[1]Notas!$A:$G,5,FALSE)</f>
        <v>26/10/2023</v>
      </c>
      <c r="P6059" s="2"/>
      <c r="Q6059" s="2"/>
      <c r="R6059" s="1"/>
      <c r="S6059" s="45"/>
      <c r="T6059" s="31"/>
    </row>
    <row r="6060" spans="1:20" hidden="1" x14ac:dyDescent="0.25">
      <c r="A6060" s="57">
        <v>33046898</v>
      </c>
      <c r="B6060" s="58">
        <v>45209</v>
      </c>
      <c r="C6060" s="2" t="s">
        <v>1182</v>
      </c>
      <c r="D6060" s="59" t="s">
        <v>496</v>
      </c>
      <c r="E6060" s="34" t="s">
        <v>5</v>
      </c>
      <c r="F6060" s="34">
        <v>134406</v>
      </c>
      <c r="G6060" s="1"/>
      <c r="H6060" s="46">
        <v>17899</v>
      </c>
      <c r="I6060" s="86">
        <v>620.79999999999995</v>
      </c>
      <c r="J6060" s="56">
        <v>709</v>
      </c>
      <c r="K6060" s="34"/>
      <c r="L6060" s="34" t="s">
        <v>659</v>
      </c>
      <c r="M6060" s="5">
        <v>45208</v>
      </c>
      <c r="N6060" s="2" t="s">
        <v>1407</v>
      </c>
      <c r="O6060" s="5">
        <v>45217</v>
      </c>
      <c r="P6060" s="2"/>
      <c r="Q6060" s="2"/>
      <c r="R6060" s="1"/>
      <c r="S6060" s="45"/>
      <c r="T6060" s="31"/>
    </row>
    <row r="6061" spans="1:20" hidden="1" x14ac:dyDescent="0.25">
      <c r="A6061" s="57">
        <v>30561398</v>
      </c>
      <c r="B6061" s="58">
        <v>45209</v>
      </c>
      <c r="C6061" s="2" t="s">
        <v>1182</v>
      </c>
      <c r="D6061" s="59" t="s">
        <v>752</v>
      </c>
      <c r="E6061" s="34" t="s">
        <v>5</v>
      </c>
      <c r="F6061" s="34">
        <v>134408</v>
      </c>
      <c r="G6061" s="1"/>
      <c r="H6061" s="46">
        <v>4324.32</v>
      </c>
      <c r="I6061" s="86">
        <v>140</v>
      </c>
      <c r="J6061" s="56">
        <v>138</v>
      </c>
      <c r="K6061" s="34"/>
      <c r="L6061" s="34" t="s">
        <v>659</v>
      </c>
      <c r="M6061" s="5">
        <v>45208</v>
      </c>
      <c r="N6061" s="2" t="s">
        <v>1407</v>
      </c>
      <c r="O6061" s="5">
        <v>45216</v>
      </c>
      <c r="P6061" s="2"/>
      <c r="Q6061" s="2"/>
      <c r="R6061" s="1"/>
      <c r="S6061" s="45"/>
      <c r="T6061" s="31"/>
    </row>
    <row r="6062" spans="1:20" hidden="1" x14ac:dyDescent="0.25">
      <c r="A6062" s="57">
        <v>31744698</v>
      </c>
      <c r="B6062" s="58">
        <v>45209</v>
      </c>
      <c r="C6062" s="2" t="s">
        <v>1182</v>
      </c>
      <c r="D6062" s="59" t="s">
        <v>123</v>
      </c>
      <c r="E6062" s="34" t="s">
        <v>30</v>
      </c>
      <c r="F6062" s="34">
        <v>134409</v>
      </c>
      <c r="G6062" s="1"/>
      <c r="H6062" s="46">
        <v>12249</v>
      </c>
      <c r="I6062" s="86" t="e">
        <v>#N/A</v>
      </c>
      <c r="J6062" s="56">
        <v>556</v>
      </c>
      <c r="K6062" s="34"/>
      <c r="L6062" s="34" t="s">
        <v>1124</v>
      </c>
      <c r="M6062" s="5">
        <v>45208</v>
      </c>
      <c r="N6062" s="2" t="s">
        <v>1407</v>
      </c>
      <c r="O6062" s="5">
        <v>45224</v>
      </c>
      <c r="P6062" s="2"/>
      <c r="Q6062" s="2"/>
      <c r="R6062" s="1"/>
      <c r="S6062" s="45"/>
      <c r="T6062" s="31"/>
    </row>
    <row r="6063" spans="1:20" hidden="1" x14ac:dyDescent="0.25">
      <c r="A6063" s="57">
        <v>31864698</v>
      </c>
      <c r="B6063" s="58">
        <v>45209</v>
      </c>
      <c r="C6063" s="2" t="s">
        <v>1182</v>
      </c>
      <c r="D6063" s="59" t="s">
        <v>123</v>
      </c>
      <c r="E6063" s="34" t="s">
        <v>30</v>
      </c>
      <c r="F6063" s="34">
        <v>134410</v>
      </c>
      <c r="G6063" s="1"/>
      <c r="H6063" s="46">
        <v>10829</v>
      </c>
      <c r="I6063" s="86">
        <v>578.84</v>
      </c>
      <c r="J6063" s="56">
        <v>448</v>
      </c>
      <c r="K6063" s="34"/>
      <c r="L6063" s="34" t="s">
        <v>1124</v>
      </c>
      <c r="M6063" s="5">
        <v>45208</v>
      </c>
      <c r="N6063" s="2" t="s">
        <v>1407</v>
      </c>
      <c r="O6063" s="5">
        <v>45224</v>
      </c>
      <c r="P6063" s="2"/>
      <c r="Q6063" s="2"/>
      <c r="R6063" s="1"/>
      <c r="S6063" s="45"/>
      <c r="T6063" s="31"/>
    </row>
    <row r="6064" spans="1:20" hidden="1" x14ac:dyDescent="0.25">
      <c r="A6064" s="57">
        <v>32778398</v>
      </c>
      <c r="B6064" s="58">
        <v>45209</v>
      </c>
      <c r="C6064" s="2" t="s">
        <v>1182</v>
      </c>
      <c r="D6064" s="59" t="s">
        <v>762</v>
      </c>
      <c r="E6064" s="34" t="s">
        <v>6</v>
      </c>
      <c r="F6064" s="34">
        <v>134411</v>
      </c>
      <c r="G6064" s="1"/>
      <c r="H6064" s="46">
        <v>10215.4</v>
      </c>
      <c r="I6064" s="86">
        <v>348.26</v>
      </c>
      <c r="J6064" s="56">
        <v>385</v>
      </c>
      <c r="K6064" s="34"/>
      <c r="L6064" s="34" t="s">
        <v>756</v>
      </c>
      <c r="M6064" s="5">
        <v>45208</v>
      </c>
      <c r="N6064" s="2" t="s">
        <v>1407</v>
      </c>
      <c r="O6064" s="5"/>
      <c r="P6064" s="2"/>
      <c r="Q6064" s="2"/>
      <c r="R6064" s="1"/>
      <c r="S6064" s="45"/>
      <c r="T6064" s="31"/>
    </row>
    <row r="6065" spans="1:20" hidden="1" x14ac:dyDescent="0.25">
      <c r="A6065" s="57">
        <v>32578098</v>
      </c>
      <c r="B6065" s="58">
        <v>45209</v>
      </c>
      <c r="C6065" s="2" t="s">
        <v>1182</v>
      </c>
      <c r="D6065" s="59" t="s">
        <v>1488</v>
      </c>
      <c r="E6065" s="34" t="s">
        <v>6</v>
      </c>
      <c r="F6065" s="34">
        <v>134412</v>
      </c>
      <c r="G6065" s="1"/>
      <c r="H6065" s="46">
        <v>9496.3799999999992</v>
      </c>
      <c r="I6065" s="86">
        <v>323.75</v>
      </c>
      <c r="J6065" s="56">
        <v>274</v>
      </c>
      <c r="K6065" s="34"/>
      <c r="L6065" s="34" t="s">
        <v>756</v>
      </c>
      <c r="M6065" s="5">
        <v>45208</v>
      </c>
      <c r="N6065" s="2" t="s">
        <v>1407</v>
      </c>
      <c r="O6065" s="5"/>
      <c r="P6065" s="2"/>
      <c r="Q6065" s="2"/>
      <c r="R6065" s="1"/>
      <c r="S6065" s="45"/>
      <c r="T6065" s="31"/>
    </row>
    <row r="6066" spans="1:20" hidden="1" x14ac:dyDescent="0.25">
      <c r="A6066" s="57">
        <v>33002298</v>
      </c>
      <c r="B6066" s="58">
        <v>45209</v>
      </c>
      <c r="C6066" s="2" t="s">
        <v>1182</v>
      </c>
      <c r="D6066" s="59" t="s">
        <v>46</v>
      </c>
      <c r="E6066" s="34" t="s">
        <v>26</v>
      </c>
      <c r="F6066" s="34">
        <v>134413</v>
      </c>
      <c r="G6066" s="1"/>
      <c r="H6066" s="46">
        <v>10154.69</v>
      </c>
      <c r="I6066" s="86">
        <v>811.08</v>
      </c>
      <c r="J6066" s="56">
        <v>356</v>
      </c>
      <c r="K6066" s="34"/>
      <c r="L6066" s="34" t="s">
        <v>1124</v>
      </c>
      <c r="M6066" s="5">
        <v>45208</v>
      </c>
      <c r="N6066" s="2" t="s">
        <v>1407</v>
      </c>
      <c r="O6066" s="5">
        <v>45233</v>
      </c>
      <c r="P6066" s="2"/>
      <c r="Q6066" s="2"/>
      <c r="R6066" s="1"/>
      <c r="S6066" s="45"/>
      <c r="T6066" s="31"/>
    </row>
    <row r="6067" spans="1:20" hidden="1" x14ac:dyDescent="0.25">
      <c r="A6067" s="57">
        <v>32586898</v>
      </c>
      <c r="B6067" s="58">
        <v>45209</v>
      </c>
      <c r="C6067" s="2" t="s">
        <v>1182</v>
      </c>
      <c r="D6067" s="59" t="s">
        <v>841</v>
      </c>
      <c r="E6067" s="34" t="s">
        <v>42</v>
      </c>
      <c r="F6067" s="34">
        <v>134414</v>
      </c>
      <c r="G6067" s="1"/>
      <c r="H6067" s="46">
        <v>12740.07</v>
      </c>
      <c r="I6067" s="86" t="e">
        <v>#N/A</v>
      </c>
      <c r="J6067" s="56">
        <v>481</v>
      </c>
      <c r="K6067" s="34"/>
      <c r="L6067" s="34" t="s">
        <v>1124</v>
      </c>
      <c r="M6067" s="5">
        <v>45208</v>
      </c>
      <c r="N6067" s="2" t="s">
        <v>1407</v>
      </c>
      <c r="O6067" s="5">
        <v>45238</v>
      </c>
      <c r="P6067" s="2"/>
      <c r="Q6067" s="2"/>
      <c r="R6067" s="1"/>
      <c r="S6067" s="45"/>
      <c r="T6067" s="31"/>
    </row>
    <row r="6068" spans="1:20" hidden="1" x14ac:dyDescent="0.25">
      <c r="A6068" s="57">
        <v>33188698</v>
      </c>
      <c r="B6068" s="58">
        <v>45209</v>
      </c>
      <c r="C6068" s="2" t="s">
        <v>1182</v>
      </c>
      <c r="D6068" s="59" t="s">
        <v>43</v>
      </c>
      <c r="E6068" s="34" t="s">
        <v>26</v>
      </c>
      <c r="F6068" s="34">
        <v>134415</v>
      </c>
      <c r="G6068" s="1"/>
      <c r="H6068" s="46">
        <v>10050</v>
      </c>
      <c r="I6068" s="86">
        <v>788.55</v>
      </c>
      <c r="J6068" s="56">
        <v>344</v>
      </c>
      <c r="K6068" s="34"/>
      <c r="L6068" s="34" t="s">
        <v>1124</v>
      </c>
      <c r="M6068" s="5">
        <v>45208</v>
      </c>
      <c r="N6068" s="2" t="s">
        <v>1407</v>
      </c>
      <c r="O6068" s="5">
        <v>45236</v>
      </c>
      <c r="P6068" s="2"/>
      <c r="Q6068" s="2"/>
      <c r="R6068" s="1"/>
      <c r="S6068" s="45"/>
      <c r="T6068" s="31"/>
    </row>
    <row r="6069" spans="1:20" hidden="1" x14ac:dyDescent="0.25">
      <c r="A6069" s="57">
        <v>33199398</v>
      </c>
      <c r="B6069" s="58">
        <v>45209</v>
      </c>
      <c r="C6069" s="2" t="s">
        <v>1182</v>
      </c>
      <c r="D6069" s="59" t="s">
        <v>1487</v>
      </c>
      <c r="E6069" s="34" t="s">
        <v>51</v>
      </c>
      <c r="F6069" s="34">
        <v>134416</v>
      </c>
      <c r="G6069" s="1"/>
      <c r="H6069" s="46">
        <v>6691.41</v>
      </c>
      <c r="I6069" s="86" t="e">
        <v>#N/A</v>
      </c>
      <c r="J6069" s="56">
        <v>226</v>
      </c>
      <c r="K6069" s="34"/>
      <c r="L6069" s="34" t="s">
        <v>796</v>
      </c>
      <c r="M6069" s="5">
        <v>45208</v>
      </c>
      <c r="N6069" s="2" t="s">
        <v>1407</v>
      </c>
      <c r="O6069" s="5">
        <v>45224</v>
      </c>
      <c r="P6069" s="2"/>
      <c r="Q6069" s="2"/>
      <c r="R6069" s="1"/>
      <c r="S6069" s="45"/>
      <c r="T6069" s="31"/>
    </row>
    <row r="6070" spans="1:20" hidden="1" x14ac:dyDescent="0.25">
      <c r="A6070" s="57">
        <v>33034198</v>
      </c>
      <c r="B6070" s="58">
        <v>45209</v>
      </c>
      <c r="C6070" s="2" t="s">
        <v>1182</v>
      </c>
      <c r="D6070" s="59" t="s">
        <v>760</v>
      </c>
      <c r="E6070" s="34" t="s">
        <v>30</v>
      </c>
      <c r="F6070" s="34">
        <v>134418</v>
      </c>
      <c r="G6070" s="1"/>
      <c r="H6070" s="46">
        <v>8662</v>
      </c>
      <c r="I6070" s="86">
        <v>621.65</v>
      </c>
      <c r="J6070" s="56">
        <v>300</v>
      </c>
      <c r="K6070" s="34"/>
      <c r="L6070" s="34" t="s">
        <v>1124</v>
      </c>
      <c r="M6070" s="5">
        <v>45208</v>
      </c>
      <c r="N6070" s="2" t="s">
        <v>1407</v>
      </c>
      <c r="O6070" s="5">
        <v>45237</v>
      </c>
      <c r="P6070" s="2"/>
      <c r="Q6070" s="2"/>
      <c r="R6070" s="1"/>
      <c r="S6070" s="45"/>
      <c r="T6070" s="31"/>
    </row>
    <row r="6071" spans="1:20" hidden="1" x14ac:dyDescent="0.25">
      <c r="A6071" s="57">
        <v>31995798</v>
      </c>
      <c r="B6071" s="58">
        <v>45209</v>
      </c>
      <c r="C6071" s="2" t="s">
        <v>1182</v>
      </c>
      <c r="D6071" s="59" t="s">
        <v>255</v>
      </c>
      <c r="E6071" s="34" t="s">
        <v>6</v>
      </c>
      <c r="F6071" s="34">
        <v>134419</v>
      </c>
      <c r="G6071" s="1"/>
      <c r="H6071" s="46">
        <v>48533.29</v>
      </c>
      <c r="I6071" s="86" t="e">
        <v>#N/A</v>
      </c>
      <c r="J6071" s="56">
        <v>2232</v>
      </c>
      <c r="K6071" s="34"/>
      <c r="L6071" s="34" t="s">
        <v>842</v>
      </c>
      <c r="M6071" s="5">
        <v>45208</v>
      </c>
      <c r="N6071" s="2" t="s">
        <v>1407</v>
      </c>
      <c r="O6071" s="5"/>
      <c r="P6071" s="2"/>
      <c r="Q6071" s="2"/>
      <c r="R6071" s="1"/>
      <c r="S6071" s="45"/>
      <c r="T6071" s="31"/>
    </row>
    <row r="6072" spans="1:20" hidden="1" x14ac:dyDescent="0.25">
      <c r="A6072" s="57">
        <v>33158098</v>
      </c>
      <c r="B6072" s="58">
        <v>45209</v>
      </c>
      <c r="C6072" s="2" t="s">
        <v>1182</v>
      </c>
      <c r="D6072" s="59" t="s">
        <v>294</v>
      </c>
      <c r="E6072" s="34" t="s">
        <v>6</v>
      </c>
      <c r="F6072" s="34">
        <v>134420</v>
      </c>
      <c r="G6072" s="1"/>
      <c r="H6072" s="46">
        <v>72000</v>
      </c>
      <c r="I6072" s="86" t="e">
        <v>#N/A</v>
      </c>
      <c r="J6072" s="56">
        <v>2517</v>
      </c>
      <c r="K6072" s="34"/>
      <c r="L6072" s="34" t="s">
        <v>842</v>
      </c>
      <c r="M6072" s="5">
        <v>45208</v>
      </c>
      <c r="N6072" s="2" t="s">
        <v>1407</v>
      </c>
      <c r="O6072" s="5"/>
      <c r="P6072" s="2"/>
      <c r="Q6072" s="2"/>
      <c r="R6072" s="1"/>
      <c r="S6072" s="45"/>
      <c r="T6072" s="31"/>
    </row>
    <row r="6073" spans="1:20" hidden="1" x14ac:dyDescent="0.25">
      <c r="A6073" s="57">
        <v>31986898</v>
      </c>
      <c r="B6073" s="58">
        <v>45209</v>
      </c>
      <c r="C6073" s="2" t="s">
        <v>1182</v>
      </c>
      <c r="D6073" s="59" t="s">
        <v>235</v>
      </c>
      <c r="E6073" s="34" t="s">
        <v>66</v>
      </c>
      <c r="F6073" s="34">
        <v>134421</v>
      </c>
      <c r="G6073" s="1"/>
      <c r="H6073" s="46">
        <v>18609</v>
      </c>
      <c r="I6073" s="86" t="e">
        <v>#N/A</v>
      </c>
      <c r="J6073" s="56">
        <v>818</v>
      </c>
      <c r="K6073" s="34"/>
      <c r="L6073" s="34" t="s">
        <v>61</v>
      </c>
      <c r="M6073" s="5">
        <v>45208</v>
      </c>
      <c r="N6073" s="2" t="s">
        <v>1407</v>
      </c>
      <c r="O6073" s="5" t="str">
        <f>VLOOKUP(F:F,[1]Notas!$A:$G,5,FALSE)</f>
        <v>07/11/2023</v>
      </c>
      <c r="P6073" s="2"/>
      <c r="Q6073" s="2"/>
      <c r="R6073" s="1"/>
      <c r="S6073" s="45"/>
      <c r="T6073" s="31"/>
    </row>
    <row r="6074" spans="1:20" hidden="1" x14ac:dyDescent="0.25">
      <c r="A6074" s="57">
        <v>31978098</v>
      </c>
      <c r="B6074" s="58">
        <v>45209</v>
      </c>
      <c r="C6074" s="2" t="s">
        <v>1182</v>
      </c>
      <c r="D6074" s="59" t="s">
        <v>1496</v>
      </c>
      <c r="E6074" s="34" t="s">
        <v>28</v>
      </c>
      <c r="F6074" s="34">
        <v>134422</v>
      </c>
      <c r="G6074" s="1"/>
      <c r="H6074" s="46">
        <v>10500</v>
      </c>
      <c r="I6074" s="86">
        <v>704.28</v>
      </c>
      <c r="J6074" s="56">
        <v>411</v>
      </c>
      <c r="K6074" s="34"/>
      <c r="L6074" s="34" t="s">
        <v>959</v>
      </c>
      <c r="M6074" s="5">
        <v>45208</v>
      </c>
      <c r="N6074" s="2" t="s">
        <v>1407</v>
      </c>
      <c r="O6074" s="5">
        <v>45224</v>
      </c>
      <c r="P6074" s="2"/>
      <c r="Q6074" s="2"/>
      <c r="R6074" s="1"/>
      <c r="S6074" s="45"/>
      <c r="T6074" s="31"/>
    </row>
    <row r="6075" spans="1:20" hidden="1" x14ac:dyDescent="0.25">
      <c r="A6075" s="57">
        <v>33070298</v>
      </c>
      <c r="B6075" s="58">
        <v>45209</v>
      </c>
      <c r="C6075" s="2" t="s">
        <v>1182</v>
      </c>
      <c r="D6075" s="59" t="s">
        <v>299</v>
      </c>
      <c r="E6075" s="34" t="s">
        <v>28</v>
      </c>
      <c r="F6075" s="34">
        <v>134423</v>
      </c>
      <c r="G6075" s="1"/>
      <c r="H6075" s="46">
        <v>7419</v>
      </c>
      <c r="I6075" s="86">
        <v>446.15</v>
      </c>
      <c r="J6075" s="56">
        <v>260</v>
      </c>
      <c r="K6075" s="34"/>
      <c r="L6075" s="34" t="s">
        <v>959</v>
      </c>
      <c r="M6075" s="5">
        <v>45208</v>
      </c>
      <c r="N6075" s="2" t="s">
        <v>1407</v>
      </c>
      <c r="O6075" s="5">
        <v>45224</v>
      </c>
      <c r="P6075" s="2"/>
      <c r="Q6075" s="2"/>
      <c r="R6075" s="1"/>
      <c r="S6075" s="45"/>
      <c r="T6075" s="31"/>
    </row>
    <row r="6076" spans="1:20" hidden="1" x14ac:dyDescent="0.25">
      <c r="A6076" s="57">
        <v>32474398</v>
      </c>
      <c r="B6076" s="58">
        <v>45209</v>
      </c>
      <c r="C6076" s="2" t="s">
        <v>1182</v>
      </c>
      <c r="D6076" s="59" t="s">
        <v>356</v>
      </c>
      <c r="E6076" s="34" t="s">
        <v>28</v>
      </c>
      <c r="F6076" s="34">
        <v>134424</v>
      </c>
      <c r="G6076" s="1"/>
      <c r="H6076" s="46">
        <v>7415.35</v>
      </c>
      <c r="I6076" s="86">
        <v>400.43</v>
      </c>
      <c r="J6076" s="56">
        <v>229</v>
      </c>
      <c r="K6076" s="34"/>
      <c r="L6076" s="34" t="s">
        <v>959</v>
      </c>
      <c r="M6076" s="5">
        <v>45208</v>
      </c>
      <c r="N6076" s="2" t="s">
        <v>1407</v>
      </c>
      <c r="O6076" s="5">
        <v>45224</v>
      </c>
      <c r="P6076" s="2"/>
      <c r="Q6076" s="2"/>
      <c r="R6076" s="1"/>
      <c r="S6076" s="45"/>
      <c r="T6076" s="31"/>
    </row>
    <row r="6077" spans="1:20" hidden="1" x14ac:dyDescent="0.25">
      <c r="A6077" s="57">
        <v>33183898</v>
      </c>
      <c r="B6077" s="58">
        <v>45209</v>
      </c>
      <c r="C6077" s="2" t="s">
        <v>1182</v>
      </c>
      <c r="D6077" s="59" t="s">
        <v>356</v>
      </c>
      <c r="E6077" s="34" t="s">
        <v>28</v>
      </c>
      <c r="F6077" s="34">
        <v>134426</v>
      </c>
      <c r="G6077" s="1"/>
      <c r="H6077" s="46">
        <v>14600</v>
      </c>
      <c r="I6077" s="86">
        <v>913.59</v>
      </c>
      <c r="J6077" s="56">
        <v>535</v>
      </c>
      <c r="K6077" s="34"/>
      <c r="L6077" s="34" t="s">
        <v>959</v>
      </c>
      <c r="M6077" s="5">
        <v>45208</v>
      </c>
      <c r="N6077" s="2" t="s">
        <v>1407</v>
      </c>
      <c r="O6077" s="5">
        <v>45224</v>
      </c>
      <c r="P6077" s="2"/>
      <c r="Q6077" s="2"/>
      <c r="R6077" s="1"/>
      <c r="S6077" s="45"/>
      <c r="T6077" s="31"/>
    </row>
    <row r="6078" spans="1:20" hidden="1" x14ac:dyDescent="0.25">
      <c r="A6078" s="57">
        <v>31712998</v>
      </c>
      <c r="B6078" s="58">
        <v>45209</v>
      </c>
      <c r="C6078" s="2" t="s">
        <v>1182</v>
      </c>
      <c r="D6078" s="59" t="s">
        <v>271</v>
      </c>
      <c r="E6078" s="34" t="s">
        <v>10</v>
      </c>
      <c r="F6078" s="34">
        <v>134429</v>
      </c>
      <c r="G6078" s="1"/>
      <c r="H6078" s="46">
        <v>15219</v>
      </c>
      <c r="I6078" s="86" t="e">
        <v>#N/A</v>
      </c>
      <c r="J6078" s="56">
        <v>705</v>
      </c>
      <c r="K6078" s="34"/>
      <c r="L6078" s="34" t="s">
        <v>61</v>
      </c>
      <c r="M6078" s="5">
        <v>45208</v>
      </c>
      <c r="N6078" s="2" t="s">
        <v>1407</v>
      </c>
      <c r="O6078" s="5" t="str">
        <f>VLOOKUP(F:F,[1]Notas!$A:$G,5,FALSE)</f>
        <v>03/11/2023</v>
      </c>
      <c r="P6078" s="2"/>
      <c r="Q6078" s="2"/>
      <c r="R6078" s="1"/>
      <c r="S6078" s="45"/>
      <c r="T6078" s="31"/>
    </row>
    <row r="6079" spans="1:20" hidden="1" x14ac:dyDescent="0.25">
      <c r="A6079" s="57">
        <v>32960798</v>
      </c>
      <c r="B6079" s="58">
        <v>45209</v>
      </c>
      <c r="C6079" s="2" t="s">
        <v>1182</v>
      </c>
      <c r="D6079" s="59" t="s">
        <v>129</v>
      </c>
      <c r="E6079" s="34" t="s">
        <v>26</v>
      </c>
      <c r="F6079" s="34">
        <v>134434</v>
      </c>
      <c r="G6079" s="1"/>
      <c r="H6079" s="46">
        <v>6336.38</v>
      </c>
      <c r="I6079" s="86">
        <v>560.36</v>
      </c>
      <c r="J6079" s="56">
        <v>229</v>
      </c>
      <c r="K6079" s="34"/>
      <c r="L6079" s="34" t="s">
        <v>1124</v>
      </c>
      <c r="M6079" s="5">
        <v>45208</v>
      </c>
      <c r="N6079" s="2" t="s">
        <v>1407</v>
      </c>
      <c r="O6079" s="5">
        <v>45239</v>
      </c>
      <c r="P6079" s="2"/>
      <c r="Q6079" s="2"/>
      <c r="R6079" s="1"/>
      <c r="S6079" s="45"/>
      <c r="T6079" s="31"/>
    </row>
    <row r="6080" spans="1:20" hidden="1" x14ac:dyDescent="0.25">
      <c r="A6080" s="57">
        <v>32688798</v>
      </c>
      <c r="B6080" s="58">
        <v>45209</v>
      </c>
      <c r="C6080" s="2" t="s">
        <v>1182</v>
      </c>
      <c r="D6080" s="59" t="s">
        <v>129</v>
      </c>
      <c r="E6080" s="34" t="s">
        <v>26</v>
      </c>
      <c r="F6080" s="34">
        <v>134435</v>
      </c>
      <c r="G6080" s="1"/>
      <c r="H6080" s="46">
        <v>16540.060000000001</v>
      </c>
      <c r="I6080" s="86">
        <v>1388.72</v>
      </c>
      <c r="J6080" s="56">
        <v>648</v>
      </c>
      <c r="K6080" s="34"/>
      <c r="L6080" s="34" t="s">
        <v>1124</v>
      </c>
      <c r="M6080" s="5">
        <v>45208</v>
      </c>
      <c r="N6080" s="2" t="s">
        <v>1407</v>
      </c>
      <c r="O6080" s="5">
        <v>45239</v>
      </c>
      <c r="P6080" s="2"/>
      <c r="Q6080" s="2"/>
      <c r="R6080" s="1"/>
      <c r="S6080" s="45"/>
      <c r="T6080" s="31"/>
    </row>
    <row r="6081" spans="1:20" hidden="1" x14ac:dyDescent="0.25">
      <c r="A6081" s="57">
        <v>33228098</v>
      </c>
      <c r="B6081" s="58">
        <v>45209</v>
      </c>
      <c r="C6081" s="2" t="s">
        <v>1182</v>
      </c>
      <c r="D6081" s="59" t="s">
        <v>762</v>
      </c>
      <c r="E6081" s="34" t="s">
        <v>6</v>
      </c>
      <c r="F6081" s="34">
        <v>134436</v>
      </c>
      <c r="G6081" s="1"/>
      <c r="H6081" s="46">
        <v>14739</v>
      </c>
      <c r="I6081" s="86">
        <v>502.47</v>
      </c>
      <c r="J6081" s="56">
        <v>561</v>
      </c>
      <c r="K6081" s="34"/>
      <c r="L6081" s="34" t="s">
        <v>756</v>
      </c>
      <c r="M6081" s="5">
        <v>45208</v>
      </c>
      <c r="N6081" s="2" t="s">
        <v>1407</v>
      </c>
      <c r="O6081" s="5"/>
      <c r="P6081" s="2"/>
      <c r="Q6081" s="2"/>
      <c r="R6081" s="1"/>
      <c r="S6081" s="45"/>
      <c r="T6081" s="31"/>
    </row>
    <row r="6082" spans="1:20" hidden="1" x14ac:dyDescent="0.25">
      <c r="A6082" s="57">
        <v>33070098</v>
      </c>
      <c r="B6082" s="58">
        <v>45209</v>
      </c>
      <c r="C6082" s="2" t="s">
        <v>1182</v>
      </c>
      <c r="D6082" s="59" t="s">
        <v>344</v>
      </c>
      <c r="E6082" s="34" t="s">
        <v>5</v>
      </c>
      <c r="F6082" s="34">
        <v>134437</v>
      </c>
      <c r="G6082" s="1"/>
      <c r="H6082" s="46">
        <v>9409</v>
      </c>
      <c r="I6082" s="86">
        <v>256.61</v>
      </c>
      <c r="J6082" s="56">
        <v>357</v>
      </c>
      <c r="K6082" s="34"/>
      <c r="L6082" s="34" t="s">
        <v>836</v>
      </c>
      <c r="M6082" s="5">
        <v>45208</v>
      </c>
      <c r="N6082" s="2" t="s">
        <v>1407</v>
      </c>
      <c r="O6082" s="5"/>
      <c r="P6082" s="2"/>
      <c r="Q6082" s="2"/>
      <c r="R6082" s="1"/>
      <c r="S6082" s="45"/>
      <c r="T6082" s="31"/>
    </row>
    <row r="6083" spans="1:20" hidden="1" x14ac:dyDescent="0.25">
      <c r="A6083" s="57">
        <v>31964598</v>
      </c>
      <c r="B6083" s="58">
        <v>45209</v>
      </c>
      <c r="C6083" s="2" t="s">
        <v>1182</v>
      </c>
      <c r="D6083" s="59" t="s">
        <v>1216</v>
      </c>
      <c r="E6083" s="34" t="s">
        <v>55</v>
      </c>
      <c r="F6083" s="34">
        <v>134438</v>
      </c>
      <c r="G6083" s="1"/>
      <c r="H6083" s="46">
        <v>13200</v>
      </c>
      <c r="I6083" s="86">
        <v>918.78</v>
      </c>
      <c r="J6083" s="56">
        <v>455</v>
      </c>
      <c r="K6083" s="34"/>
      <c r="L6083" s="34" t="s">
        <v>52</v>
      </c>
      <c r="M6083" s="5">
        <v>45208</v>
      </c>
      <c r="N6083" s="2" t="s">
        <v>1407</v>
      </c>
      <c r="O6083" s="5"/>
      <c r="P6083" s="2"/>
      <c r="Q6083" s="2"/>
      <c r="R6083" s="1"/>
      <c r="S6083" s="45"/>
      <c r="T6083" s="31"/>
    </row>
    <row r="6084" spans="1:20" hidden="1" x14ac:dyDescent="0.25">
      <c r="A6084" s="57">
        <v>32708098</v>
      </c>
      <c r="B6084" s="58">
        <v>45209</v>
      </c>
      <c r="C6084" s="2" t="s">
        <v>1182</v>
      </c>
      <c r="D6084" s="59" t="s">
        <v>1484</v>
      </c>
      <c r="E6084" s="34" t="s">
        <v>6</v>
      </c>
      <c r="F6084" s="34">
        <v>134440</v>
      </c>
      <c r="G6084" s="1"/>
      <c r="H6084" s="46">
        <v>7009</v>
      </c>
      <c r="I6084" s="86">
        <v>292.06</v>
      </c>
      <c r="J6084" s="56">
        <v>262</v>
      </c>
      <c r="K6084" s="34"/>
      <c r="L6084" s="34" t="s">
        <v>756</v>
      </c>
      <c r="M6084" s="5">
        <v>45208</v>
      </c>
      <c r="N6084" s="2" t="s">
        <v>1407</v>
      </c>
      <c r="O6084" s="5"/>
      <c r="P6084" s="2"/>
      <c r="Q6084" s="2"/>
      <c r="R6084" s="1"/>
      <c r="S6084" s="45"/>
      <c r="T6084" s="31"/>
    </row>
    <row r="6085" spans="1:20" hidden="1" x14ac:dyDescent="0.25">
      <c r="A6085" s="57">
        <v>33263498</v>
      </c>
      <c r="B6085" s="58">
        <v>45209</v>
      </c>
      <c r="C6085" s="2" t="s">
        <v>1182</v>
      </c>
      <c r="D6085" s="59" t="s">
        <v>846</v>
      </c>
      <c r="E6085" s="34" t="s">
        <v>5</v>
      </c>
      <c r="F6085" s="34">
        <v>134441</v>
      </c>
      <c r="G6085" s="1"/>
      <c r="H6085" s="46">
        <v>6269</v>
      </c>
      <c r="I6085" s="86">
        <v>170.97</v>
      </c>
      <c r="J6085" s="56">
        <v>224</v>
      </c>
      <c r="K6085" s="34"/>
      <c r="L6085" s="34" t="s">
        <v>836</v>
      </c>
      <c r="M6085" s="5">
        <v>45208</v>
      </c>
      <c r="N6085" s="2" t="s">
        <v>1407</v>
      </c>
      <c r="O6085" s="5"/>
      <c r="P6085" s="2"/>
      <c r="Q6085" s="2"/>
      <c r="R6085" s="1"/>
      <c r="S6085" s="45"/>
      <c r="T6085" s="31"/>
    </row>
    <row r="6086" spans="1:20" hidden="1" x14ac:dyDescent="0.25">
      <c r="A6086" s="57">
        <v>32988298</v>
      </c>
      <c r="B6086" s="58">
        <v>45209</v>
      </c>
      <c r="C6086" s="2" t="s">
        <v>1182</v>
      </c>
      <c r="D6086" s="59" t="s">
        <v>299</v>
      </c>
      <c r="E6086" s="34" t="s">
        <v>28</v>
      </c>
      <c r="F6086" s="34">
        <v>134442</v>
      </c>
      <c r="G6086" s="1"/>
      <c r="H6086" s="46">
        <v>10256</v>
      </c>
      <c r="I6086" s="86">
        <v>654.09</v>
      </c>
      <c r="J6086" s="56">
        <v>386</v>
      </c>
      <c r="K6086" s="34"/>
      <c r="L6086" s="34" t="s">
        <v>959</v>
      </c>
      <c r="M6086" s="5">
        <v>45208</v>
      </c>
      <c r="N6086" s="2" t="s">
        <v>1407</v>
      </c>
      <c r="O6086" s="5">
        <v>45224</v>
      </c>
      <c r="P6086" s="2"/>
      <c r="Q6086" s="2"/>
      <c r="R6086" s="1"/>
      <c r="S6086" s="45"/>
      <c r="T6086" s="31"/>
    </row>
    <row r="6087" spans="1:20" hidden="1" x14ac:dyDescent="0.25">
      <c r="A6087" s="57">
        <v>32802298</v>
      </c>
      <c r="B6087" s="58">
        <v>45209</v>
      </c>
      <c r="C6087" s="2" t="s">
        <v>1182</v>
      </c>
      <c r="D6087" s="59" t="s">
        <v>191</v>
      </c>
      <c r="E6087" s="34" t="s">
        <v>30</v>
      </c>
      <c r="F6087" s="34">
        <v>134444</v>
      </c>
      <c r="G6087" s="1"/>
      <c r="H6087" s="46">
        <v>25000</v>
      </c>
      <c r="I6087" s="86">
        <v>1714.4</v>
      </c>
      <c r="J6087" s="56">
        <v>974</v>
      </c>
      <c r="K6087" s="34"/>
      <c r="L6087" s="34" t="s">
        <v>959</v>
      </c>
      <c r="M6087" s="5">
        <v>45208</v>
      </c>
      <c r="N6087" s="2" t="s">
        <v>1407</v>
      </c>
      <c r="O6087" s="5">
        <v>45226</v>
      </c>
      <c r="P6087" s="2"/>
      <c r="Q6087" s="2"/>
      <c r="R6087" s="1"/>
      <c r="S6087" s="45"/>
      <c r="T6087" s="31"/>
    </row>
    <row r="6088" spans="1:20" hidden="1" x14ac:dyDescent="0.25">
      <c r="A6088" s="57">
        <v>33259698</v>
      </c>
      <c r="B6088" s="58">
        <v>45209</v>
      </c>
      <c r="C6088" s="2" t="s">
        <v>1182</v>
      </c>
      <c r="D6088" s="59" t="s">
        <v>464</v>
      </c>
      <c r="E6088" s="34" t="s">
        <v>6</v>
      </c>
      <c r="F6088" s="34">
        <v>134445</v>
      </c>
      <c r="G6088" s="1"/>
      <c r="H6088" s="46">
        <v>8219</v>
      </c>
      <c r="I6088" s="86">
        <v>293.43</v>
      </c>
      <c r="J6088" s="56">
        <v>285</v>
      </c>
      <c r="K6088" s="34"/>
      <c r="L6088" s="34" t="s">
        <v>756</v>
      </c>
      <c r="M6088" s="5">
        <v>45208</v>
      </c>
      <c r="N6088" s="2" t="s">
        <v>1407</v>
      </c>
      <c r="O6088" s="5"/>
      <c r="P6088" s="2"/>
      <c r="Q6088" s="2"/>
      <c r="R6088" s="1"/>
      <c r="S6088" s="45"/>
      <c r="T6088" s="31"/>
    </row>
    <row r="6089" spans="1:20" hidden="1" x14ac:dyDescent="0.25">
      <c r="A6089" s="57">
        <v>32095398</v>
      </c>
      <c r="B6089" s="58">
        <v>45209</v>
      </c>
      <c r="C6089" s="2" t="s">
        <v>1182</v>
      </c>
      <c r="D6089" s="59" t="s">
        <v>441</v>
      </c>
      <c r="E6089" s="34" t="s">
        <v>6</v>
      </c>
      <c r="F6089" s="34">
        <v>134446</v>
      </c>
      <c r="G6089" s="1"/>
      <c r="H6089" s="46">
        <v>10600</v>
      </c>
      <c r="I6089" s="86">
        <v>361.36</v>
      </c>
      <c r="J6089" s="56">
        <v>398</v>
      </c>
      <c r="K6089" s="34"/>
      <c r="L6089" s="34" t="s">
        <v>756</v>
      </c>
      <c r="M6089" s="5">
        <v>45208</v>
      </c>
      <c r="N6089" s="2" t="s">
        <v>1407</v>
      </c>
      <c r="O6089" s="5"/>
      <c r="P6089" s="2"/>
      <c r="Q6089" s="2"/>
      <c r="R6089" s="1"/>
      <c r="S6089" s="45"/>
      <c r="T6089" s="31"/>
    </row>
    <row r="6090" spans="1:20" hidden="1" x14ac:dyDescent="0.25">
      <c r="A6090" s="57">
        <v>32536198</v>
      </c>
      <c r="B6090" s="58">
        <v>45209</v>
      </c>
      <c r="C6090" s="2" t="s">
        <v>1182</v>
      </c>
      <c r="D6090" s="59" t="s">
        <v>1497</v>
      </c>
      <c r="E6090" s="34" t="s">
        <v>6</v>
      </c>
      <c r="F6090" s="34">
        <v>134447</v>
      </c>
      <c r="G6090" s="1"/>
      <c r="H6090" s="46">
        <v>10359</v>
      </c>
      <c r="I6090" s="86">
        <v>353.15</v>
      </c>
      <c r="J6090" s="56">
        <v>387</v>
      </c>
      <c r="K6090" s="34"/>
      <c r="L6090" s="34" t="s">
        <v>756</v>
      </c>
      <c r="M6090" s="5">
        <v>45208</v>
      </c>
      <c r="N6090" s="2" t="s">
        <v>1407</v>
      </c>
      <c r="O6090" s="5"/>
      <c r="P6090" s="2"/>
      <c r="Q6090" s="2"/>
      <c r="R6090" s="1"/>
      <c r="S6090" s="45"/>
      <c r="T6090" s="31"/>
    </row>
    <row r="6091" spans="1:20" hidden="1" x14ac:dyDescent="0.25">
      <c r="A6091" s="57">
        <v>32974298</v>
      </c>
      <c r="B6091" s="58">
        <v>45209</v>
      </c>
      <c r="C6091" s="2" t="s">
        <v>1182</v>
      </c>
      <c r="D6091" s="59" t="s">
        <v>910</v>
      </c>
      <c r="E6091" s="34" t="s">
        <v>28</v>
      </c>
      <c r="F6091" s="34">
        <v>134448</v>
      </c>
      <c r="G6091" s="1"/>
      <c r="H6091" s="46">
        <v>12500</v>
      </c>
      <c r="I6091" s="86">
        <v>832</v>
      </c>
      <c r="J6091" s="56">
        <v>493</v>
      </c>
      <c r="K6091" s="34"/>
      <c r="L6091" s="34" t="s">
        <v>959</v>
      </c>
      <c r="M6091" s="5">
        <v>45208</v>
      </c>
      <c r="N6091" s="2" t="s">
        <v>1407</v>
      </c>
      <c r="O6091" s="5">
        <v>45224</v>
      </c>
      <c r="P6091" s="2"/>
      <c r="Q6091" s="2"/>
      <c r="R6091" s="1"/>
      <c r="S6091" s="45"/>
      <c r="T6091" s="31"/>
    </row>
    <row r="6092" spans="1:20" hidden="1" x14ac:dyDescent="0.25">
      <c r="A6092" s="57">
        <v>33208298</v>
      </c>
      <c r="B6092" s="58">
        <v>45209</v>
      </c>
      <c r="C6092" s="2" t="s">
        <v>1182</v>
      </c>
      <c r="D6092" s="59" t="s">
        <v>232</v>
      </c>
      <c r="E6092" s="34" t="s">
        <v>26</v>
      </c>
      <c r="F6092" s="34">
        <v>134449</v>
      </c>
      <c r="G6092" s="1"/>
      <c r="H6092" s="46">
        <v>13045</v>
      </c>
      <c r="I6092" s="86">
        <v>2255.15</v>
      </c>
      <c r="J6092" s="56">
        <v>441</v>
      </c>
      <c r="K6092" s="34"/>
      <c r="L6092" s="34" t="s">
        <v>1124</v>
      </c>
      <c r="M6092" s="5">
        <v>45208</v>
      </c>
      <c r="N6092" s="2" t="s">
        <v>1407</v>
      </c>
      <c r="O6092" s="5">
        <v>45239</v>
      </c>
      <c r="P6092" s="2"/>
      <c r="Q6092" s="2"/>
      <c r="R6092" s="1"/>
      <c r="S6092" s="45"/>
      <c r="T6092" s="31"/>
    </row>
    <row r="6093" spans="1:20" hidden="1" x14ac:dyDescent="0.25">
      <c r="A6093" s="57">
        <v>32960398</v>
      </c>
      <c r="B6093" s="58">
        <v>45209</v>
      </c>
      <c r="C6093" s="2" t="s">
        <v>1182</v>
      </c>
      <c r="D6093" s="59" t="s">
        <v>129</v>
      </c>
      <c r="E6093" s="34" t="s">
        <v>26</v>
      </c>
      <c r="F6093" s="34">
        <v>134450</v>
      </c>
      <c r="G6093" s="1"/>
      <c r="H6093" s="46">
        <v>14144</v>
      </c>
      <c r="I6093" s="86">
        <v>1209.3900000000001</v>
      </c>
      <c r="J6093" s="56">
        <v>558</v>
      </c>
      <c r="K6093" s="34"/>
      <c r="L6093" s="34" t="s">
        <v>1124</v>
      </c>
      <c r="M6093" s="5">
        <v>45208</v>
      </c>
      <c r="N6093" s="2" t="s">
        <v>1407</v>
      </c>
      <c r="O6093" s="5">
        <v>45239</v>
      </c>
      <c r="P6093" s="2"/>
      <c r="Q6093" s="2"/>
      <c r="R6093" s="1"/>
      <c r="S6093" s="45"/>
      <c r="T6093" s="31"/>
    </row>
    <row r="6094" spans="1:20" hidden="1" x14ac:dyDescent="0.25">
      <c r="A6094" s="57">
        <v>33307898</v>
      </c>
      <c r="B6094" s="58">
        <v>45209</v>
      </c>
      <c r="C6094" s="2" t="s">
        <v>1182</v>
      </c>
      <c r="D6094" s="59" t="s">
        <v>1493</v>
      </c>
      <c r="E6094" s="34" t="s">
        <v>6</v>
      </c>
      <c r="F6094" s="34">
        <v>134451</v>
      </c>
      <c r="G6094" s="1"/>
      <c r="H6094" s="46">
        <v>7900</v>
      </c>
      <c r="I6094" s="86">
        <v>293.07</v>
      </c>
      <c r="J6094" s="56">
        <v>256</v>
      </c>
      <c r="K6094" s="34"/>
      <c r="L6094" s="34" t="s">
        <v>756</v>
      </c>
      <c r="M6094" s="5">
        <v>45208</v>
      </c>
      <c r="N6094" s="2" t="s">
        <v>1407</v>
      </c>
      <c r="O6094" s="5"/>
      <c r="P6094" s="2"/>
      <c r="Q6094" s="2"/>
      <c r="R6094" s="1"/>
      <c r="S6094" s="45"/>
      <c r="T6094" s="31"/>
    </row>
    <row r="6095" spans="1:20" hidden="1" x14ac:dyDescent="0.25">
      <c r="A6095" s="57">
        <v>33147398</v>
      </c>
      <c r="B6095" s="58">
        <v>45209</v>
      </c>
      <c r="C6095" s="2" t="s">
        <v>1182</v>
      </c>
      <c r="D6095" s="59" t="s">
        <v>193</v>
      </c>
      <c r="E6095" s="34" t="s">
        <v>30</v>
      </c>
      <c r="F6095" s="34">
        <v>134452</v>
      </c>
      <c r="G6095" s="1"/>
      <c r="H6095" s="46">
        <v>14591.61</v>
      </c>
      <c r="I6095" s="86">
        <v>989.56</v>
      </c>
      <c r="J6095" s="56">
        <v>560</v>
      </c>
      <c r="K6095" s="34"/>
      <c r="L6095" s="34" t="s">
        <v>959</v>
      </c>
      <c r="M6095" s="5">
        <v>45208</v>
      </c>
      <c r="N6095" s="2" t="s">
        <v>1407</v>
      </c>
      <c r="O6095" s="5">
        <v>45226</v>
      </c>
      <c r="P6095" s="2"/>
      <c r="Q6095" s="2"/>
      <c r="R6095" s="1"/>
      <c r="S6095" s="45"/>
      <c r="T6095" s="31"/>
    </row>
    <row r="6096" spans="1:20" hidden="1" x14ac:dyDescent="0.25">
      <c r="A6096" s="57">
        <v>33207598</v>
      </c>
      <c r="B6096" s="58">
        <v>45209</v>
      </c>
      <c r="C6096" s="2" t="s">
        <v>1182</v>
      </c>
      <c r="D6096" s="59" t="s">
        <v>783</v>
      </c>
      <c r="E6096" s="34" t="s">
        <v>28</v>
      </c>
      <c r="F6096" s="34">
        <v>134453</v>
      </c>
      <c r="G6096" s="1"/>
      <c r="H6096" s="46">
        <v>12369</v>
      </c>
      <c r="I6096" s="86">
        <v>812.4</v>
      </c>
      <c r="J6096" s="56">
        <v>480</v>
      </c>
      <c r="K6096" s="34"/>
      <c r="L6096" s="34" t="s">
        <v>959</v>
      </c>
      <c r="M6096" s="5">
        <v>45208</v>
      </c>
      <c r="N6096" s="2" t="s">
        <v>1407</v>
      </c>
      <c r="O6096" s="5">
        <v>45225</v>
      </c>
      <c r="P6096" s="2"/>
      <c r="Q6096" s="2"/>
      <c r="R6096" s="1"/>
      <c r="S6096" s="45"/>
      <c r="T6096" s="31"/>
    </row>
    <row r="6097" spans="1:20" hidden="1" x14ac:dyDescent="0.25">
      <c r="A6097" s="57">
        <v>32118598</v>
      </c>
      <c r="B6097" s="58">
        <v>45209</v>
      </c>
      <c r="C6097" s="2" t="s">
        <v>1182</v>
      </c>
      <c r="D6097" s="59" t="s">
        <v>46</v>
      </c>
      <c r="E6097" s="34" t="s">
        <v>26</v>
      </c>
      <c r="F6097" s="34">
        <v>134454</v>
      </c>
      <c r="G6097" s="1"/>
      <c r="H6097" s="46">
        <v>17160.990000000002</v>
      </c>
      <c r="I6097" s="86">
        <v>1380.45</v>
      </c>
      <c r="J6097" s="56">
        <v>643</v>
      </c>
      <c r="K6097" s="34"/>
      <c r="L6097" s="34" t="s">
        <v>1124</v>
      </c>
      <c r="M6097" s="5">
        <v>45208</v>
      </c>
      <c r="N6097" s="2" t="s">
        <v>1407</v>
      </c>
      <c r="O6097" s="5">
        <v>45233</v>
      </c>
      <c r="P6097" s="2"/>
      <c r="Q6097" s="2"/>
      <c r="R6097" s="1"/>
      <c r="S6097" s="45"/>
      <c r="T6097" s="31"/>
    </row>
    <row r="6098" spans="1:20" hidden="1" x14ac:dyDescent="0.25">
      <c r="A6098" s="57">
        <v>32981798</v>
      </c>
      <c r="B6098" s="58">
        <v>45209</v>
      </c>
      <c r="C6098" s="2" t="s">
        <v>1182</v>
      </c>
      <c r="D6098" s="59" t="s">
        <v>164</v>
      </c>
      <c r="E6098" s="34" t="s">
        <v>30</v>
      </c>
      <c r="F6098" s="34">
        <v>134471</v>
      </c>
      <c r="G6098" s="1"/>
      <c r="H6098" s="46">
        <v>11300.45</v>
      </c>
      <c r="I6098" s="86">
        <v>612.04999999999995</v>
      </c>
      <c r="J6098" s="56">
        <v>339</v>
      </c>
      <c r="K6098" s="34"/>
      <c r="L6098" s="34" t="s">
        <v>959</v>
      </c>
      <c r="M6098" s="5">
        <v>45209</v>
      </c>
      <c r="N6098" s="2" t="s">
        <v>1407</v>
      </c>
      <c r="O6098" s="5">
        <v>45224</v>
      </c>
      <c r="P6098" s="2"/>
      <c r="Q6098" s="2"/>
      <c r="R6098" s="1"/>
      <c r="S6098" s="45"/>
      <c r="T6098" s="31"/>
    </row>
    <row r="6099" spans="1:20" hidden="1" x14ac:dyDescent="0.25">
      <c r="A6099" s="57">
        <v>32319898</v>
      </c>
      <c r="B6099" s="58">
        <v>45209</v>
      </c>
      <c r="C6099" s="2" t="s">
        <v>1182</v>
      </c>
      <c r="D6099" s="59" t="s">
        <v>129</v>
      </c>
      <c r="E6099" s="34" t="s">
        <v>26</v>
      </c>
      <c r="F6099" s="34">
        <v>134472</v>
      </c>
      <c r="G6099" s="1"/>
      <c r="H6099" s="46">
        <v>20382.78</v>
      </c>
      <c r="I6099" s="86" t="e">
        <v>#N/A</v>
      </c>
      <c r="J6099" s="56">
        <v>767</v>
      </c>
      <c r="K6099" s="34"/>
      <c r="L6099" s="34" t="s">
        <v>1124</v>
      </c>
      <c r="M6099" s="5">
        <v>45209</v>
      </c>
      <c r="N6099" s="2" t="s">
        <v>1407</v>
      </c>
      <c r="O6099" s="5">
        <v>45239</v>
      </c>
      <c r="P6099" s="2"/>
      <c r="Q6099" s="2"/>
      <c r="R6099" s="1"/>
      <c r="S6099" s="45"/>
      <c r="T6099" s="31"/>
    </row>
    <row r="6100" spans="1:20" hidden="1" x14ac:dyDescent="0.25">
      <c r="A6100" s="57">
        <v>32921698</v>
      </c>
      <c r="B6100" s="58">
        <v>45209</v>
      </c>
      <c r="C6100" s="2" t="s">
        <v>1182</v>
      </c>
      <c r="D6100" s="59" t="s">
        <v>123</v>
      </c>
      <c r="E6100" s="34" t="s">
        <v>30</v>
      </c>
      <c r="F6100" s="34">
        <v>134473</v>
      </c>
      <c r="G6100" s="1"/>
      <c r="H6100" s="46">
        <v>14591.61</v>
      </c>
      <c r="I6100" s="86">
        <v>840.24</v>
      </c>
      <c r="J6100" s="56">
        <v>583</v>
      </c>
      <c r="K6100" s="34"/>
      <c r="L6100" s="34" t="s">
        <v>959</v>
      </c>
      <c r="M6100" s="5">
        <v>45209</v>
      </c>
      <c r="N6100" s="2" t="s">
        <v>1407</v>
      </c>
      <c r="O6100" s="5">
        <v>45223</v>
      </c>
      <c r="P6100" s="2"/>
      <c r="Q6100" s="2"/>
      <c r="R6100" s="1"/>
      <c r="S6100" s="45"/>
      <c r="T6100" s="31"/>
    </row>
    <row r="6101" spans="1:20" hidden="1" x14ac:dyDescent="0.25">
      <c r="A6101" s="57">
        <v>30040898</v>
      </c>
      <c r="B6101" s="58">
        <v>45209</v>
      </c>
      <c r="C6101" s="2" t="s">
        <v>1182</v>
      </c>
      <c r="D6101" s="59" t="s">
        <v>35</v>
      </c>
      <c r="E6101" s="34" t="s">
        <v>26</v>
      </c>
      <c r="F6101" s="34">
        <v>134474</v>
      </c>
      <c r="G6101" s="1"/>
      <c r="H6101" s="46">
        <v>36100</v>
      </c>
      <c r="I6101" s="86" t="e">
        <v>#N/A</v>
      </c>
      <c r="J6101" s="56">
        <v>1116</v>
      </c>
      <c r="K6101" s="34"/>
      <c r="L6101" s="34" t="s">
        <v>1124</v>
      </c>
      <c r="M6101" s="5">
        <v>45209</v>
      </c>
      <c r="N6101" s="2" t="s">
        <v>1407</v>
      </c>
      <c r="O6101" s="5">
        <v>45231</v>
      </c>
      <c r="P6101" s="2"/>
      <c r="Q6101" s="2"/>
      <c r="R6101" s="1"/>
      <c r="S6101" s="45"/>
      <c r="T6101" s="31"/>
    </row>
    <row r="6102" spans="1:20" hidden="1" x14ac:dyDescent="0.25">
      <c r="A6102" s="57"/>
      <c r="B6102" s="58">
        <v>45209</v>
      </c>
      <c r="C6102" s="2" t="s">
        <v>1182</v>
      </c>
      <c r="D6102" s="59" t="s">
        <v>34</v>
      </c>
      <c r="E6102" s="34" t="s">
        <v>28</v>
      </c>
      <c r="F6102" s="34">
        <v>134480</v>
      </c>
      <c r="G6102" s="1"/>
      <c r="H6102" s="46">
        <v>5498</v>
      </c>
      <c r="I6102" s="86" t="e">
        <v>#N/A</v>
      </c>
      <c r="J6102" s="56">
        <v>2.4420000000000002</v>
      </c>
      <c r="K6102" s="34"/>
      <c r="L6102" s="34" t="s">
        <v>1124</v>
      </c>
      <c r="M6102" s="5">
        <v>45209</v>
      </c>
      <c r="N6102" s="2" t="s">
        <v>1407</v>
      </c>
      <c r="O6102" s="5" t="e">
        <v>#N/A</v>
      </c>
      <c r="P6102" s="2"/>
      <c r="Q6102" s="2"/>
      <c r="R6102" s="1"/>
      <c r="S6102" s="45"/>
      <c r="T6102" s="31"/>
    </row>
    <row r="6103" spans="1:20" hidden="1" x14ac:dyDescent="0.25">
      <c r="A6103" s="57">
        <v>33606899</v>
      </c>
      <c r="B6103" s="58">
        <v>45209</v>
      </c>
      <c r="C6103" s="2" t="s">
        <v>1182</v>
      </c>
      <c r="D6103" s="59" t="s">
        <v>1190</v>
      </c>
      <c r="E6103" s="34" t="s">
        <v>80</v>
      </c>
      <c r="F6103" s="34">
        <v>134481</v>
      </c>
      <c r="G6103" s="1"/>
      <c r="H6103" s="46">
        <v>479.53</v>
      </c>
      <c r="I6103" s="86" t="e">
        <v>#N/A</v>
      </c>
      <c r="J6103" s="56">
        <v>29.888999999999999</v>
      </c>
      <c r="K6103" s="34"/>
      <c r="L6103" s="34" t="s">
        <v>61</v>
      </c>
      <c r="M6103" s="5">
        <v>45209</v>
      </c>
      <c r="N6103" s="2" t="s">
        <v>1407</v>
      </c>
      <c r="O6103" s="5" t="str">
        <f>VLOOKUP(F:F,[1]Notas!$A:$G,5,FALSE)</f>
        <v>27/10/2023</v>
      </c>
      <c r="P6103" s="2"/>
      <c r="Q6103" s="2"/>
      <c r="R6103" s="1"/>
      <c r="S6103" s="45"/>
      <c r="T6103" s="31"/>
    </row>
    <row r="6104" spans="1:20" hidden="1" x14ac:dyDescent="0.25">
      <c r="A6104" s="57">
        <v>33646599</v>
      </c>
      <c r="B6104" s="58">
        <v>45209</v>
      </c>
      <c r="C6104" s="2" t="s">
        <v>1182</v>
      </c>
      <c r="D6104" s="59" t="s">
        <v>950</v>
      </c>
      <c r="E6104" s="34" t="s">
        <v>26</v>
      </c>
      <c r="F6104" s="34">
        <v>134482</v>
      </c>
      <c r="G6104" s="1"/>
      <c r="H6104" s="46">
        <v>2063</v>
      </c>
      <c r="I6104" s="86">
        <v>576.01</v>
      </c>
      <c r="J6104" s="56">
        <v>119.556</v>
      </c>
      <c r="K6104" s="34"/>
      <c r="L6104" s="34" t="s">
        <v>1124</v>
      </c>
      <c r="M6104" s="5">
        <v>45209</v>
      </c>
      <c r="N6104" s="2" t="s">
        <v>1407</v>
      </c>
      <c r="O6104" s="5">
        <v>45246</v>
      </c>
      <c r="P6104" s="2"/>
      <c r="Q6104" s="2"/>
      <c r="R6104" s="1"/>
      <c r="S6104" s="45"/>
      <c r="T6104" s="31"/>
    </row>
    <row r="6105" spans="1:20" hidden="1" x14ac:dyDescent="0.25">
      <c r="A6105" s="57">
        <v>33667699</v>
      </c>
      <c r="B6105" s="58">
        <v>45209</v>
      </c>
      <c r="C6105" s="2" t="s">
        <v>1182</v>
      </c>
      <c r="D6105" s="59" t="s">
        <v>857</v>
      </c>
      <c r="E6105" s="34" t="s">
        <v>80</v>
      </c>
      <c r="F6105" s="34">
        <v>134483</v>
      </c>
      <c r="G6105" s="1"/>
      <c r="H6105" s="46">
        <v>1388.88</v>
      </c>
      <c r="I6105" s="86" t="e">
        <v>#N/A</v>
      </c>
      <c r="J6105" s="56">
        <v>89.667000000000002</v>
      </c>
      <c r="K6105" s="34"/>
      <c r="L6105" s="34" t="s">
        <v>61</v>
      </c>
      <c r="M6105" s="5">
        <v>45209</v>
      </c>
      <c r="N6105" s="2" t="s">
        <v>1407</v>
      </c>
      <c r="O6105" s="5" t="str">
        <f>VLOOKUP(F:F,[1]Notas!$A:$G,5,FALSE)</f>
        <v>27/10/2023</v>
      </c>
      <c r="P6105" s="2"/>
      <c r="Q6105" s="2"/>
      <c r="R6105" s="1"/>
      <c r="S6105" s="45"/>
      <c r="T6105" s="31"/>
    </row>
    <row r="6106" spans="1:20" hidden="1" x14ac:dyDescent="0.25">
      <c r="A6106" s="57">
        <v>33433498</v>
      </c>
      <c r="B6106" s="58">
        <v>45209</v>
      </c>
      <c r="C6106" s="2" t="s">
        <v>1182</v>
      </c>
      <c r="D6106" s="59" t="s">
        <v>1489</v>
      </c>
      <c r="E6106" s="34" t="s">
        <v>6</v>
      </c>
      <c r="F6106" s="34">
        <v>134491</v>
      </c>
      <c r="G6106" s="1"/>
      <c r="H6106" s="46">
        <v>30890.22</v>
      </c>
      <c r="I6106" s="86">
        <v>1053.08</v>
      </c>
      <c r="J6106" s="56">
        <v>1241</v>
      </c>
      <c r="K6106" s="34"/>
      <c r="L6106" s="34" t="s">
        <v>756</v>
      </c>
      <c r="M6106" s="5">
        <v>45209</v>
      </c>
      <c r="N6106" s="2" t="s">
        <v>1407</v>
      </c>
      <c r="O6106" s="5"/>
      <c r="P6106" s="2"/>
      <c r="Q6106" s="2"/>
      <c r="R6106" s="1"/>
      <c r="S6106" s="45"/>
      <c r="T6106" s="31"/>
    </row>
    <row r="6107" spans="1:20" hidden="1" x14ac:dyDescent="0.25">
      <c r="A6107" s="57">
        <v>32884398</v>
      </c>
      <c r="B6107" s="58">
        <v>45209</v>
      </c>
      <c r="C6107" s="2" t="s">
        <v>1182</v>
      </c>
      <c r="D6107" s="59" t="s">
        <v>723</v>
      </c>
      <c r="E6107" s="34" t="s">
        <v>5</v>
      </c>
      <c r="F6107" s="34">
        <v>134493</v>
      </c>
      <c r="G6107" s="1"/>
      <c r="H6107" s="46">
        <v>9513.3700000000008</v>
      </c>
      <c r="I6107" s="86">
        <v>312.31</v>
      </c>
      <c r="J6107" s="56">
        <v>318</v>
      </c>
      <c r="K6107" s="34"/>
      <c r="L6107" s="34" t="s">
        <v>659</v>
      </c>
      <c r="M6107" s="5">
        <v>45209</v>
      </c>
      <c r="N6107" s="2" t="s">
        <v>1407</v>
      </c>
      <c r="O6107" s="5">
        <v>45215</v>
      </c>
      <c r="P6107" s="2"/>
      <c r="Q6107" s="2"/>
      <c r="R6107" s="1"/>
      <c r="S6107" s="45"/>
      <c r="T6107" s="31"/>
    </row>
    <row r="6108" spans="1:20" hidden="1" x14ac:dyDescent="0.25">
      <c r="A6108" s="57">
        <v>33007598</v>
      </c>
      <c r="B6108" s="58">
        <v>45209</v>
      </c>
      <c r="C6108" s="2" t="s">
        <v>1182</v>
      </c>
      <c r="D6108" s="59" t="s">
        <v>1494</v>
      </c>
      <c r="E6108" s="34" t="s">
        <v>6</v>
      </c>
      <c r="F6108" s="34">
        <v>134495</v>
      </c>
      <c r="G6108" s="1"/>
      <c r="H6108" s="46">
        <v>4200</v>
      </c>
      <c r="I6108" s="86">
        <v>292.05</v>
      </c>
      <c r="J6108" s="56">
        <v>133</v>
      </c>
      <c r="K6108" s="34"/>
      <c r="L6108" s="34" t="s">
        <v>756</v>
      </c>
      <c r="M6108" s="5">
        <v>45209</v>
      </c>
      <c r="N6108" s="2" t="s">
        <v>1407</v>
      </c>
      <c r="O6108" s="5"/>
      <c r="P6108" s="2"/>
      <c r="Q6108" s="2"/>
      <c r="R6108" s="1"/>
      <c r="S6108" s="45"/>
      <c r="T6108" s="31"/>
    </row>
    <row r="6109" spans="1:20" hidden="1" x14ac:dyDescent="0.25">
      <c r="A6109" s="57">
        <v>32755598</v>
      </c>
      <c r="B6109" s="58">
        <v>45209</v>
      </c>
      <c r="C6109" s="2" t="s">
        <v>1182</v>
      </c>
      <c r="D6109" s="59" t="s">
        <v>297</v>
      </c>
      <c r="E6109" s="34" t="s">
        <v>6</v>
      </c>
      <c r="F6109" s="34">
        <v>134496</v>
      </c>
      <c r="G6109" s="1"/>
      <c r="H6109" s="46">
        <v>9300</v>
      </c>
      <c r="I6109" s="86">
        <v>317.05</v>
      </c>
      <c r="J6109" s="56">
        <v>357</v>
      </c>
      <c r="K6109" s="34"/>
      <c r="L6109" s="34" t="s">
        <v>756</v>
      </c>
      <c r="M6109" s="5">
        <v>45209</v>
      </c>
      <c r="N6109" s="2" t="s">
        <v>1407</v>
      </c>
      <c r="O6109" s="5"/>
      <c r="P6109" s="2"/>
      <c r="Q6109" s="2"/>
      <c r="R6109" s="1"/>
      <c r="S6109" s="45"/>
      <c r="T6109" s="31"/>
    </row>
    <row r="6110" spans="1:20" hidden="1" x14ac:dyDescent="0.25">
      <c r="A6110" s="57">
        <v>32882398</v>
      </c>
      <c r="B6110" s="58">
        <v>45209</v>
      </c>
      <c r="C6110" s="2" t="s">
        <v>1182</v>
      </c>
      <c r="D6110" s="59" t="s">
        <v>887</v>
      </c>
      <c r="E6110" s="34" t="s">
        <v>6</v>
      </c>
      <c r="F6110" s="34">
        <v>134501</v>
      </c>
      <c r="G6110" s="1"/>
      <c r="H6110" s="46">
        <v>14809</v>
      </c>
      <c r="I6110" s="86" t="e">
        <v>#N/A</v>
      </c>
      <c r="J6110" s="56">
        <v>583</v>
      </c>
      <c r="K6110" s="34"/>
      <c r="L6110" s="34" t="s">
        <v>842</v>
      </c>
      <c r="M6110" s="5">
        <v>45209</v>
      </c>
      <c r="N6110" s="2" t="s">
        <v>1407</v>
      </c>
      <c r="O6110" s="5"/>
      <c r="P6110" s="2"/>
      <c r="Q6110" s="2"/>
      <c r="R6110" s="1"/>
      <c r="S6110" s="45"/>
      <c r="T6110" s="31"/>
    </row>
    <row r="6111" spans="1:20" hidden="1" x14ac:dyDescent="0.25">
      <c r="A6111" s="57">
        <v>30671298</v>
      </c>
      <c r="B6111" s="58">
        <v>45209</v>
      </c>
      <c r="C6111" s="2" t="s">
        <v>1182</v>
      </c>
      <c r="D6111" s="59" t="s">
        <v>482</v>
      </c>
      <c r="E6111" s="34" t="s">
        <v>6</v>
      </c>
      <c r="F6111" s="34">
        <v>134502</v>
      </c>
      <c r="G6111" s="1"/>
      <c r="H6111" s="46">
        <v>42000</v>
      </c>
      <c r="I6111" s="86" t="e">
        <v>#N/A</v>
      </c>
      <c r="J6111" s="56">
        <v>1557</v>
      </c>
      <c r="K6111" s="34"/>
      <c r="L6111" s="34" t="s">
        <v>842</v>
      </c>
      <c r="M6111" s="5">
        <v>45209</v>
      </c>
      <c r="N6111" s="2" t="s">
        <v>1407</v>
      </c>
      <c r="O6111" s="5"/>
      <c r="P6111" s="2"/>
      <c r="Q6111" s="2"/>
      <c r="R6111" s="1"/>
      <c r="S6111" s="45"/>
      <c r="T6111" s="31"/>
    </row>
    <row r="6112" spans="1:20" hidden="1" x14ac:dyDescent="0.25">
      <c r="A6112" s="57">
        <v>33038998</v>
      </c>
      <c r="B6112" s="58">
        <v>45209</v>
      </c>
      <c r="C6112" s="2" t="s">
        <v>1182</v>
      </c>
      <c r="D6112" s="59" t="s">
        <v>124</v>
      </c>
      <c r="E6112" s="34" t="s">
        <v>30</v>
      </c>
      <c r="F6112" s="34">
        <v>134504</v>
      </c>
      <c r="G6112" s="1"/>
      <c r="H6112" s="46">
        <v>8749</v>
      </c>
      <c r="I6112" s="86" t="e">
        <v>#N/A</v>
      </c>
      <c r="J6112" s="56">
        <v>300</v>
      </c>
      <c r="K6112" s="34"/>
      <c r="L6112" s="34" t="s">
        <v>1124</v>
      </c>
      <c r="M6112" s="5">
        <v>45209</v>
      </c>
      <c r="N6112" s="2" t="s">
        <v>1407</v>
      </c>
      <c r="O6112" s="5">
        <v>45225</v>
      </c>
      <c r="P6112" s="2"/>
      <c r="Q6112" s="2"/>
      <c r="R6112" s="1"/>
      <c r="S6112" s="45"/>
      <c r="T6112" s="31"/>
    </row>
    <row r="6113" spans="1:20" hidden="1" x14ac:dyDescent="0.25">
      <c r="A6113" s="57">
        <v>32891698</v>
      </c>
      <c r="B6113" s="58">
        <v>45209</v>
      </c>
      <c r="C6113" s="2" t="s">
        <v>1182</v>
      </c>
      <c r="D6113" s="59" t="s">
        <v>128</v>
      </c>
      <c r="E6113" s="34" t="s">
        <v>30</v>
      </c>
      <c r="F6113" s="34">
        <v>134505</v>
      </c>
      <c r="G6113" s="1"/>
      <c r="H6113" s="46">
        <v>10957</v>
      </c>
      <c r="I6113" s="86" t="e">
        <v>#N/A</v>
      </c>
      <c r="J6113" s="56">
        <v>390</v>
      </c>
      <c r="K6113" s="34"/>
      <c r="L6113" s="34" t="s">
        <v>1124</v>
      </c>
      <c r="M6113" s="5">
        <v>45209</v>
      </c>
      <c r="N6113" s="2" t="s">
        <v>1407</v>
      </c>
      <c r="O6113" s="5">
        <v>45231</v>
      </c>
      <c r="P6113" s="2"/>
      <c r="Q6113" s="2"/>
      <c r="R6113" s="1"/>
      <c r="S6113" s="45"/>
      <c r="T6113" s="31"/>
    </row>
    <row r="6114" spans="1:20" hidden="1" x14ac:dyDescent="0.25">
      <c r="A6114" s="57">
        <v>33542298</v>
      </c>
      <c r="B6114" s="58">
        <v>45209</v>
      </c>
      <c r="C6114" s="2" t="s">
        <v>1182</v>
      </c>
      <c r="D6114" s="59" t="s">
        <v>32</v>
      </c>
      <c r="E6114" s="34" t="s">
        <v>33</v>
      </c>
      <c r="F6114" s="34">
        <v>134506</v>
      </c>
      <c r="G6114" s="1"/>
      <c r="H6114" s="46">
        <v>16279.4</v>
      </c>
      <c r="I6114" s="86" t="e">
        <v>#N/A</v>
      </c>
      <c r="J6114" s="56">
        <v>562</v>
      </c>
      <c r="K6114" s="34"/>
      <c r="L6114" s="34" t="s">
        <v>510</v>
      </c>
      <c r="M6114" s="5">
        <v>45209</v>
      </c>
      <c r="N6114" s="2" t="s">
        <v>1407</v>
      </c>
      <c r="O6114" s="2">
        <v>45225</v>
      </c>
      <c r="P6114" s="2"/>
      <c r="Q6114" s="2"/>
      <c r="R6114" s="1"/>
      <c r="S6114" s="45"/>
      <c r="T6114" s="31"/>
    </row>
    <row r="6115" spans="1:20" hidden="1" x14ac:dyDescent="0.25">
      <c r="A6115" s="57">
        <v>32381798</v>
      </c>
      <c r="B6115" s="58">
        <v>45209</v>
      </c>
      <c r="C6115" s="2" t="s">
        <v>1182</v>
      </c>
      <c r="D6115" s="59" t="s">
        <v>85</v>
      </c>
      <c r="E6115" s="34" t="s">
        <v>80</v>
      </c>
      <c r="F6115" s="34">
        <v>134507</v>
      </c>
      <c r="G6115" s="1"/>
      <c r="H6115" s="46">
        <v>15369</v>
      </c>
      <c r="I6115" s="86" t="e">
        <v>#N/A</v>
      </c>
      <c r="J6115" s="56">
        <v>587</v>
      </c>
      <c r="K6115" s="34"/>
      <c r="L6115" s="34" t="s">
        <v>61</v>
      </c>
      <c r="M6115" s="5">
        <v>45209</v>
      </c>
      <c r="N6115" s="2" t="s">
        <v>1407</v>
      </c>
      <c r="O6115" s="5" t="str">
        <f>VLOOKUP(F:F,[1]Notas!$A:$G,5,FALSE)</f>
        <v>27/10/2023</v>
      </c>
      <c r="P6115" s="2"/>
      <c r="Q6115" s="2"/>
      <c r="R6115" s="1"/>
      <c r="S6115" s="45"/>
      <c r="T6115" s="31"/>
    </row>
    <row r="6116" spans="1:20" hidden="1" x14ac:dyDescent="0.25">
      <c r="A6116" s="57">
        <v>32921098</v>
      </c>
      <c r="B6116" s="58">
        <v>45209</v>
      </c>
      <c r="C6116" s="2" t="s">
        <v>1182</v>
      </c>
      <c r="D6116" s="59" t="s">
        <v>726</v>
      </c>
      <c r="E6116" s="34" t="s">
        <v>51</v>
      </c>
      <c r="F6116" s="34">
        <v>134510</v>
      </c>
      <c r="G6116" s="1"/>
      <c r="H6116" s="46">
        <v>27176.11</v>
      </c>
      <c r="I6116" s="86" t="e">
        <v>#N/A</v>
      </c>
      <c r="J6116" s="56">
        <v>1187</v>
      </c>
      <c r="K6116" s="34"/>
      <c r="L6116" s="34" t="s">
        <v>796</v>
      </c>
      <c r="M6116" s="5">
        <v>45209</v>
      </c>
      <c r="N6116" s="2" t="s">
        <v>1407</v>
      </c>
      <c r="O6116" s="5">
        <v>45223</v>
      </c>
      <c r="P6116" s="2"/>
      <c r="Q6116" s="2"/>
      <c r="R6116" s="1"/>
      <c r="S6116" s="45"/>
      <c r="T6116" s="31"/>
    </row>
    <row r="6117" spans="1:20" hidden="1" x14ac:dyDescent="0.25">
      <c r="A6117" s="57">
        <v>32846698</v>
      </c>
      <c r="B6117" s="58">
        <v>45209</v>
      </c>
      <c r="C6117" s="2" t="s">
        <v>1182</v>
      </c>
      <c r="D6117" s="59" t="s">
        <v>1486</v>
      </c>
      <c r="E6117" s="34" t="s">
        <v>51</v>
      </c>
      <c r="F6117" s="34">
        <v>134511</v>
      </c>
      <c r="G6117" s="1"/>
      <c r="H6117" s="46">
        <v>8959</v>
      </c>
      <c r="I6117" s="86" t="e">
        <v>#N/A</v>
      </c>
      <c r="J6117" s="56">
        <v>301</v>
      </c>
      <c r="K6117" s="34"/>
      <c r="L6117" s="34" t="s">
        <v>796</v>
      </c>
      <c r="M6117" s="5">
        <v>45209</v>
      </c>
      <c r="N6117" s="2" t="s">
        <v>1407</v>
      </c>
      <c r="O6117" s="5">
        <v>45223</v>
      </c>
      <c r="P6117" s="2"/>
      <c r="Q6117" s="2"/>
      <c r="R6117" s="1"/>
      <c r="S6117" s="45"/>
      <c r="T6117" s="31"/>
    </row>
    <row r="6118" spans="1:20" hidden="1" x14ac:dyDescent="0.25">
      <c r="A6118" s="57">
        <v>32890098</v>
      </c>
      <c r="B6118" s="58">
        <v>45209</v>
      </c>
      <c r="C6118" s="2" t="s">
        <v>1182</v>
      </c>
      <c r="D6118" s="59" t="s">
        <v>257</v>
      </c>
      <c r="E6118" s="34" t="s">
        <v>30</v>
      </c>
      <c r="F6118" s="34">
        <v>134514</v>
      </c>
      <c r="G6118" s="1"/>
      <c r="H6118" s="46">
        <v>11499</v>
      </c>
      <c r="I6118" s="86" t="e">
        <v>#N/A</v>
      </c>
      <c r="J6118" s="56">
        <v>423</v>
      </c>
      <c r="K6118" s="34"/>
      <c r="L6118" s="34" t="s">
        <v>1124</v>
      </c>
      <c r="M6118" s="5">
        <v>45209</v>
      </c>
      <c r="N6118" s="2" t="s">
        <v>1407</v>
      </c>
      <c r="O6118" s="5">
        <v>45236</v>
      </c>
      <c r="P6118" s="2"/>
      <c r="Q6118" s="2"/>
      <c r="R6118" s="1"/>
      <c r="S6118" s="45"/>
      <c r="T6118" s="31"/>
    </row>
    <row r="6119" spans="1:20" hidden="1" x14ac:dyDescent="0.25">
      <c r="A6119" s="57">
        <v>31772798</v>
      </c>
      <c r="B6119" s="58">
        <v>45209</v>
      </c>
      <c r="C6119" s="2" t="s">
        <v>1182</v>
      </c>
      <c r="D6119" s="59" t="s">
        <v>225</v>
      </c>
      <c r="E6119" s="34" t="s">
        <v>66</v>
      </c>
      <c r="F6119" s="34">
        <v>134515</v>
      </c>
      <c r="G6119" s="1"/>
      <c r="H6119" s="46">
        <v>12249</v>
      </c>
      <c r="I6119" s="86" t="e">
        <v>#N/A</v>
      </c>
      <c r="J6119" s="56">
        <v>556</v>
      </c>
      <c r="K6119" s="34"/>
      <c r="L6119" s="34" t="s">
        <v>61</v>
      </c>
      <c r="M6119" s="5">
        <v>45209</v>
      </c>
      <c r="N6119" s="2" t="s">
        <v>1407</v>
      </c>
      <c r="O6119" s="5" t="str">
        <f>VLOOKUP(F:F,[1]Notas!$A:$G,5,FALSE)</f>
        <v>07/11/2023</v>
      </c>
      <c r="P6119" s="2"/>
      <c r="Q6119" s="2"/>
      <c r="R6119" s="1"/>
      <c r="S6119" s="45"/>
      <c r="T6119" s="31"/>
    </row>
    <row r="6120" spans="1:20" hidden="1" x14ac:dyDescent="0.25">
      <c r="A6120" s="57">
        <v>32412998</v>
      </c>
      <c r="B6120" s="58">
        <v>45209</v>
      </c>
      <c r="C6120" s="2" t="s">
        <v>1182</v>
      </c>
      <c r="D6120" s="59" t="s">
        <v>218</v>
      </c>
      <c r="E6120" s="34" t="s">
        <v>28</v>
      </c>
      <c r="F6120" s="34">
        <v>134516</v>
      </c>
      <c r="G6120" s="1"/>
      <c r="H6120" s="46">
        <v>14739</v>
      </c>
      <c r="I6120" s="86" t="e">
        <v>#N/A</v>
      </c>
      <c r="J6120" s="56">
        <v>583</v>
      </c>
      <c r="K6120" s="34"/>
      <c r="L6120" s="34" t="s">
        <v>1124</v>
      </c>
      <c r="M6120" s="5">
        <v>45209</v>
      </c>
      <c r="N6120" s="2" t="s">
        <v>1407</v>
      </c>
      <c r="O6120" s="5">
        <v>45226</v>
      </c>
      <c r="P6120" s="2"/>
      <c r="Q6120" s="2"/>
      <c r="R6120" s="1"/>
      <c r="S6120" s="45"/>
      <c r="T6120" s="31"/>
    </row>
    <row r="6121" spans="1:20" hidden="1" x14ac:dyDescent="0.25">
      <c r="A6121" s="57">
        <v>31491298</v>
      </c>
      <c r="B6121" s="58">
        <v>45209</v>
      </c>
      <c r="C6121" s="2" t="s">
        <v>1182</v>
      </c>
      <c r="D6121" s="59" t="s">
        <v>65</v>
      </c>
      <c r="E6121" s="34" t="s">
        <v>66</v>
      </c>
      <c r="F6121" s="34">
        <v>134520</v>
      </c>
      <c r="G6121" s="1"/>
      <c r="H6121" s="46">
        <v>15053.83</v>
      </c>
      <c r="I6121" s="86" t="e">
        <v>#N/A</v>
      </c>
      <c r="J6121" s="56">
        <v>634</v>
      </c>
      <c r="K6121" s="34"/>
      <c r="L6121" s="34" t="s">
        <v>61</v>
      </c>
      <c r="M6121" s="5">
        <v>45209</v>
      </c>
      <c r="N6121" s="2" t="s">
        <v>1407</v>
      </c>
      <c r="O6121" s="5" t="str">
        <f>VLOOKUP(F:F,[1]Notas!$A:$G,5,FALSE)</f>
        <v>31/10/2023</v>
      </c>
      <c r="P6121" s="2"/>
      <c r="Q6121" s="2"/>
      <c r="R6121" s="1"/>
      <c r="S6121" s="45"/>
      <c r="T6121" s="31"/>
    </row>
    <row r="6122" spans="1:20" hidden="1" x14ac:dyDescent="0.25">
      <c r="A6122" s="57">
        <v>32733598</v>
      </c>
      <c r="B6122" s="58">
        <v>45209</v>
      </c>
      <c r="C6122" s="2" t="s">
        <v>1182</v>
      </c>
      <c r="D6122" s="59" t="s">
        <v>772</v>
      </c>
      <c r="E6122" s="34" t="s">
        <v>80</v>
      </c>
      <c r="F6122" s="34">
        <v>134521</v>
      </c>
      <c r="G6122" s="1"/>
      <c r="H6122" s="46">
        <v>8751.36</v>
      </c>
      <c r="I6122" s="86" t="e">
        <v>#N/A</v>
      </c>
      <c r="J6122" s="56">
        <v>356</v>
      </c>
      <c r="K6122" s="34"/>
      <c r="L6122" s="34" t="s">
        <v>61</v>
      </c>
      <c r="M6122" s="5">
        <v>45209</v>
      </c>
      <c r="N6122" s="2" t="s">
        <v>1407</v>
      </c>
      <c r="O6122" s="5" t="str">
        <f>VLOOKUP(F:F,[1]Notas!$A:$G,5,FALSE)</f>
        <v>27/10/2023</v>
      </c>
      <c r="P6122" s="2"/>
      <c r="Q6122" s="2"/>
      <c r="R6122" s="1"/>
      <c r="S6122" s="45"/>
      <c r="T6122" s="31"/>
    </row>
    <row r="6123" spans="1:20" hidden="1" x14ac:dyDescent="0.25">
      <c r="A6123" s="57">
        <v>32812798</v>
      </c>
      <c r="B6123" s="58">
        <v>45209</v>
      </c>
      <c r="C6123" s="2" t="s">
        <v>1182</v>
      </c>
      <c r="D6123" s="59" t="s">
        <v>1499</v>
      </c>
      <c r="E6123" s="34" t="s">
        <v>51</v>
      </c>
      <c r="F6123" s="34">
        <v>134522</v>
      </c>
      <c r="G6123" s="1"/>
      <c r="H6123" s="46">
        <v>7729</v>
      </c>
      <c r="I6123" s="86" t="e">
        <v>#N/A</v>
      </c>
      <c r="J6123" s="56">
        <v>260</v>
      </c>
      <c r="K6123" s="34"/>
      <c r="L6123" s="34" t="s">
        <v>796</v>
      </c>
      <c r="M6123" s="5">
        <v>45209</v>
      </c>
      <c r="N6123" s="2" t="s">
        <v>1407</v>
      </c>
      <c r="O6123" s="5">
        <v>45223</v>
      </c>
      <c r="P6123" s="2"/>
      <c r="Q6123" s="2"/>
      <c r="R6123" s="1"/>
      <c r="S6123" s="45"/>
      <c r="T6123" s="31"/>
    </row>
    <row r="6124" spans="1:20" hidden="1" x14ac:dyDescent="0.25">
      <c r="A6124" s="57">
        <v>32913998</v>
      </c>
      <c r="B6124" s="58">
        <v>45209</v>
      </c>
      <c r="C6124" s="2" t="s">
        <v>1182</v>
      </c>
      <c r="D6124" s="59" t="s">
        <v>85</v>
      </c>
      <c r="E6124" s="34" t="s">
        <v>80</v>
      </c>
      <c r="F6124" s="34">
        <v>134523</v>
      </c>
      <c r="G6124" s="1"/>
      <c r="H6124" s="46">
        <v>5500</v>
      </c>
      <c r="I6124" s="86" t="e">
        <v>#N/A</v>
      </c>
      <c r="J6124" s="56">
        <v>201</v>
      </c>
      <c r="K6124" s="34"/>
      <c r="L6124" s="34" t="s">
        <v>61</v>
      </c>
      <c r="M6124" s="5">
        <v>45209</v>
      </c>
      <c r="N6124" s="2" t="s">
        <v>1407</v>
      </c>
      <c r="O6124" s="5" t="str">
        <f>VLOOKUP(F:F,[1]Notas!$A:$G,5,FALSE)</f>
        <v>27/10/2023</v>
      </c>
      <c r="P6124" s="2"/>
      <c r="Q6124" s="2"/>
      <c r="R6124" s="1"/>
      <c r="S6124" s="45"/>
      <c r="T6124" s="31"/>
    </row>
    <row r="6125" spans="1:20" hidden="1" x14ac:dyDescent="0.25">
      <c r="A6125" s="57">
        <v>32189098</v>
      </c>
      <c r="B6125" s="58">
        <v>45209</v>
      </c>
      <c r="C6125" s="2" t="s">
        <v>1182</v>
      </c>
      <c r="D6125" s="59" t="s">
        <v>827</v>
      </c>
      <c r="E6125" s="34" t="s">
        <v>28</v>
      </c>
      <c r="F6125" s="34">
        <v>134524</v>
      </c>
      <c r="G6125" s="1"/>
      <c r="H6125" s="46">
        <v>8344.7099999999991</v>
      </c>
      <c r="I6125" s="86" t="e">
        <v>#N/A</v>
      </c>
      <c r="J6125" s="56">
        <v>263</v>
      </c>
      <c r="K6125" s="34"/>
      <c r="L6125" s="34" t="s">
        <v>1124</v>
      </c>
      <c r="M6125" s="5">
        <v>45209</v>
      </c>
      <c r="N6125" s="2" t="s">
        <v>1407</v>
      </c>
      <c r="O6125" s="5">
        <v>45229</v>
      </c>
      <c r="P6125" s="2"/>
      <c r="Q6125" s="2"/>
      <c r="R6125" s="1"/>
      <c r="S6125" s="45"/>
      <c r="T6125" s="31"/>
    </row>
    <row r="6126" spans="1:20" hidden="1" x14ac:dyDescent="0.25">
      <c r="A6126" s="57">
        <v>32938098</v>
      </c>
      <c r="B6126" s="58">
        <v>45209</v>
      </c>
      <c r="C6126" s="2" t="s">
        <v>1182</v>
      </c>
      <c r="D6126" s="59" t="s">
        <v>1472</v>
      </c>
      <c r="E6126" s="34" t="s">
        <v>94</v>
      </c>
      <c r="F6126" s="34">
        <v>134527</v>
      </c>
      <c r="G6126" s="1"/>
      <c r="H6126" s="46">
        <v>23000</v>
      </c>
      <c r="I6126" s="86">
        <v>1559.25</v>
      </c>
      <c r="J6126" s="56">
        <v>1070</v>
      </c>
      <c r="K6126" s="34"/>
      <c r="L6126" s="34" t="s">
        <v>52</v>
      </c>
      <c r="M6126" s="5">
        <v>45209</v>
      </c>
      <c r="N6126" s="2" t="s">
        <v>1407</v>
      </c>
      <c r="O6126" s="5"/>
      <c r="P6126" s="2"/>
      <c r="Q6126" s="2"/>
      <c r="R6126" s="1"/>
      <c r="S6126" s="45"/>
      <c r="T6126" s="31"/>
    </row>
    <row r="6127" spans="1:20" hidden="1" x14ac:dyDescent="0.25">
      <c r="A6127" s="57">
        <v>32639198</v>
      </c>
      <c r="B6127" s="58">
        <v>45209</v>
      </c>
      <c r="C6127" s="2" t="s">
        <v>1182</v>
      </c>
      <c r="D6127" s="59" t="s">
        <v>899</v>
      </c>
      <c r="E6127" s="34" t="s">
        <v>143</v>
      </c>
      <c r="F6127" s="34">
        <v>134528</v>
      </c>
      <c r="G6127" s="1"/>
      <c r="H6127" s="46">
        <v>11103.51</v>
      </c>
      <c r="I6127" s="86" t="e">
        <v>#N/A</v>
      </c>
      <c r="J6127" s="56">
        <v>388</v>
      </c>
      <c r="K6127" s="34"/>
      <c r="L6127" s="34" t="s">
        <v>1124</v>
      </c>
      <c r="M6127" s="5">
        <v>45209</v>
      </c>
      <c r="N6127" s="2" t="s">
        <v>1407</v>
      </c>
      <c r="O6127" s="5">
        <v>45236</v>
      </c>
      <c r="P6127" s="2"/>
      <c r="Q6127" s="2"/>
      <c r="R6127" s="1"/>
      <c r="S6127" s="45"/>
      <c r="T6127" s="31"/>
    </row>
    <row r="6128" spans="1:20" hidden="1" x14ac:dyDescent="0.25">
      <c r="A6128" s="57">
        <v>30435698</v>
      </c>
      <c r="B6128" s="58">
        <v>45191</v>
      </c>
      <c r="C6128" s="2" t="s">
        <v>1182</v>
      </c>
      <c r="D6128" s="59" t="s">
        <v>371</v>
      </c>
      <c r="E6128" s="34" t="s">
        <v>55</v>
      </c>
      <c r="F6128" s="34"/>
      <c r="G6128" s="1" t="s">
        <v>426</v>
      </c>
      <c r="H6128" s="46">
        <v>36500</v>
      </c>
      <c r="I6128" s="46"/>
      <c r="J6128" s="56">
        <v>1384</v>
      </c>
      <c r="K6128" s="34"/>
      <c r="L6128" s="34" t="s">
        <v>76</v>
      </c>
      <c r="M6128" s="5">
        <v>45189</v>
      </c>
      <c r="N6128" s="2" t="s">
        <v>1408</v>
      </c>
      <c r="O6128" s="5">
        <v>45202</v>
      </c>
      <c r="P6128" s="2"/>
      <c r="Q6128" s="2"/>
      <c r="R6128" s="1"/>
      <c r="S6128" s="45"/>
      <c r="T6128" s="31"/>
    </row>
  </sheetData>
  <autoFilter ref="A1:T6128" xr:uid="{1B025A42-660A-47FE-9AB0-824EEA2EF422}">
    <filterColumn colId="5">
      <filters>
        <filter val="123072"/>
      </filters>
    </filterColumn>
  </autoFilter>
  <sortState xmlns:xlrd2="http://schemas.microsoft.com/office/spreadsheetml/2017/richdata2" ref="A2:T6113">
    <sortCondition ref="O2:O6601"/>
  </sortState>
  <phoneticPr fontId="10" type="noConversion"/>
  <conditionalFormatting sqref="F395:F1048576">
    <cfRule type="duplicateValues" dxfId="122" priority="5014"/>
  </conditionalFormatting>
  <conditionalFormatting sqref="S2:T6128">
    <cfRule type="containsText" dxfId="121" priority="4978" operator="containsText" text="EM TRANSITO NO PRAZO">
      <formula>NOT(ISERROR(SEARCH("EM TRANSITO NO PRAZO",S2)))</formula>
    </cfRule>
    <cfRule type="containsText" dxfId="120" priority="4979" operator="containsText" text="ENTREGUE FORA DO PRAZO">
      <formula>NOT(ISERROR(SEARCH("ENTREGUE FORA DO PRAZO",S2)))</formula>
    </cfRule>
    <cfRule type="containsText" dxfId="119" priority="4980" operator="containsText" text="entregue no prazo">
      <formula>NOT(ISERROR(SEARCH("entregue no prazo",S2)))</formula>
    </cfRule>
  </conditionalFormatting>
  <conditionalFormatting sqref="S2:T6128">
    <cfRule type="containsText" dxfId="118" priority="4993" operator="containsText" text="EM TRANSITO ATRASADO ">
      <formula>NOT(ISERROR(SEARCH("EM TRANSITO ATRASADO ",S2)))</formula>
    </cfRule>
  </conditionalFormatting>
  <conditionalFormatting sqref="S5881:T6128 T2:T5880">
    <cfRule type="containsText" dxfId="117" priority="4728" operator="containsText" text="EM TRANSITO ATRASADO ">
      <formula>NOT(ISERROR(SEARCH("EM TRANSITO ATRASADO ",S2)))</formula>
    </cfRule>
    <cfRule type="containsText" dxfId="116" priority="4729" operator="containsText" text="EM TRANSITO NO PRAZO">
      <formula>NOT(ISERROR(SEARCH("EM TRANSITO NO PRAZO",S2)))</formula>
    </cfRule>
    <cfRule type="containsText" dxfId="115" priority="4730" operator="containsText" text="ENTREGUE FORA DO PRAZO">
      <formula>NOT(ISERROR(SEARCH("ENTREGUE FORA DO PRAZO",S2)))</formula>
    </cfRule>
    <cfRule type="containsText" dxfId="114" priority="4731" operator="containsText" text="entregue no prazo">
      <formula>NOT(ISERROR(SEARCH("entregue no prazo",S2)))</formula>
    </cfRule>
  </conditionalFormatting>
  <conditionalFormatting sqref="F275:F276">
    <cfRule type="duplicateValues" dxfId="113" priority="3696"/>
  </conditionalFormatting>
  <conditionalFormatting sqref="T329">
    <cfRule type="containsText" dxfId="112" priority="3671" operator="containsText" text="EM TRANSITO NO PRAZO">
      <formula>NOT(ISERROR(SEARCH("EM TRANSITO NO PRAZO",T329)))</formula>
    </cfRule>
    <cfRule type="containsText" dxfId="111" priority="3672" operator="containsText" text="ENTREGUE FORA DO PRAZO">
      <formula>NOT(ISERROR(SEARCH("ENTREGUE FORA DO PRAZO",T329)))</formula>
    </cfRule>
    <cfRule type="containsText" dxfId="110" priority="3673" operator="containsText" text="entregue no prazo">
      <formula>NOT(ISERROR(SEARCH("entregue no prazo",T329)))</formula>
    </cfRule>
  </conditionalFormatting>
  <conditionalFormatting sqref="T329">
    <cfRule type="containsText" dxfId="109" priority="3670" operator="containsText" text="EM TRANSITO ATRASADO ">
      <formula>NOT(ISERROR(SEARCH("EM TRANSITO ATRASADO ",T329)))</formula>
    </cfRule>
  </conditionalFormatting>
  <conditionalFormatting sqref="T329">
    <cfRule type="containsText" dxfId="108" priority="3666" operator="containsText" text="EM TRANSITO ATRASADO ">
      <formula>NOT(ISERROR(SEARCH("EM TRANSITO ATRASADO ",T329)))</formula>
    </cfRule>
    <cfRule type="containsText" dxfId="107" priority="3667" operator="containsText" text="EM TRANSITO NO PRAZO">
      <formula>NOT(ISERROR(SEARCH("EM TRANSITO NO PRAZO",T329)))</formula>
    </cfRule>
    <cfRule type="containsText" dxfId="106" priority="3668" operator="containsText" text="ENTREGUE FORA DO PRAZO">
      <formula>NOT(ISERROR(SEARCH("ENTREGUE FORA DO PRAZO",T329)))</formula>
    </cfRule>
    <cfRule type="containsText" dxfId="105" priority="3669" operator="containsText" text="entregue no prazo">
      <formula>NOT(ISERROR(SEARCH("entregue no prazo",T329)))</formula>
    </cfRule>
  </conditionalFormatting>
  <conditionalFormatting sqref="F357:F373">
    <cfRule type="duplicateValues" dxfId="104" priority="3654"/>
  </conditionalFormatting>
  <conditionalFormatting sqref="F394">
    <cfRule type="duplicateValues" dxfId="103" priority="3624"/>
  </conditionalFormatting>
  <conditionalFormatting sqref="T330 T328">
    <cfRule type="containsText" dxfId="102" priority="3604" operator="containsText" text="EM TRANSITO ATRASADO ">
      <formula>NOT(ISERROR(SEARCH("EM TRANSITO ATRASADO ",T328)))</formula>
    </cfRule>
  </conditionalFormatting>
  <conditionalFormatting sqref="T330 T328">
    <cfRule type="containsText" dxfId="101" priority="3600" operator="containsText" text="EM TRANSITO NO PRAZO">
      <formula>NOT(ISERROR(SEARCH("EM TRANSITO NO PRAZO",T328)))</formula>
    </cfRule>
    <cfRule type="containsText" dxfId="100" priority="3601" operator="containsText" text="ENTREGUE FORA DO PRAZO">
      <formula>NOT(ISERROR(SEARCH("ENTREGUE FORA DO PRAZO",T328)))</formula>
    </cfRule>
    <cfRule type="containsText" dxfId="99" priority="3602" operator="containsText" text="entregue no prazo">
      <formula>NOT(ISERROR(SEARCH("entregue no prazo",T328)))</formula>
    </cfRule>
  </conditionalFormatting>
  <conditionalFormatting sqref="F2:F1048576">
    <cfRule type="cellIs" dxfId="98" priority="486" operator="equal">
      <formula>125615</formula>
    </cfRule>
    <cfRule type="cellIs" dxfId="97" priority="487" operator="equal">
      <formula>127865</formula>
    </cfRule>
    <cfRule type="duplicateValues" dxfId="96" priority="3395"/>
  </conditionalFormatting>
  <conditionalFormatting sqref="T328:T330">
    <cfRule type="containsText" dxfId="95" priority="2527" operator="containsText" text="EM TRANSITO NO PRAZO">
      <formula>NOT(ISERROR(SEARCH("EM TRANSITO NO PRAZO",T328)))</formula>
    </cfRule>
    <cfRule type="containsText" dxfId="94" priority="2528" operator="containsText" text="ENTREGUE FORA DO PRAZO">
      <formula>NOT(ISERROR(SEARCH("ENTREGUE FORA DO PRAZO",T328)))</formula>
    </cfRule>
    <cfRule type="containsText" dxfId="93" priority="2529" operator="containsText" text="entregue no prazo">
      <formula>NOT(ISERROR(SEARCH("entregue no prazo",T328)))</formula>
    </cfRule>
  </conditionalFormatting>
  <conditionalFormatting sqref="T328:T330">
    <cfRule type="containsText" dxfId="92" priority="2530" operator="containsText" text="EM TRANSITO ATRASADO ">
      <formula>NOT(ISERROR(SEARCH("EM TRANSITO ATRASADO ",T328)))</formula>
    </cfRule>
  </conditionalFormatting>
  <conditionalFormatting sqref="T328:T330">
    <cfRule type="containsText" dxfId="91" priority="2522" operator="containsText" text="EM TRANSITO ATRASADO ">
      <formula>NOT(ISERROR(SEARCH("EM TRANSITO ATRASADO ",T328)))</formula>
    </cfRule>
    <cfRule type="containsText" dxfId="90" priority="2523" operator="containsText" text="EM TRANSITO NO PRAZO">
      <formula>NOT(ISERROR(SEARCH("EM TRANSITO NO PRAZO",T328)))</formula>
    </cfRule>
    <cfRule type="containsText" dxfId="89" priority="2524" operator="containsText" text="ENTREGUE FORA DO PRAZO">
      <formula>NOT(ISERROR(SEARCH("ENTREGUE FORA DO PRAZO",T328)))</formula>
    </cfRule>
    <cfRule type="containsText" dxfId="88" priority="2525" operator="containsText" text="entregue no prazo">
      <formula>NOT(ISERROR(SEARCH("entregue no prazo",T328)))</formula>
    </cfRule>
  </conditionalFormatting>
  <conditionalFormatting sqref="T485">
    <cfRule type="containsText" dxfId="87" priority="2326" operator="containsText" text="EM TRANSITO NO PRAZO">
      <formula>NOT(ISERROR(SEARCH("EM TRANSITO NO PRAZO",T485)))</formula>
    </cfRule>
    <cfRule type="containsText" dxfId="86" priority="2327" operator="containsText" text="ENTREGUE FORA DO PRAZO">
      <formula>NOT(ISERROR(SEARCH("ENTREGUE FORA DO PRAZO",T485)))</formula>
    </cfRule>
    <cfRule type="containsText" dxfId="85" priority="2328" operator="containsText" text="entregue no prazo">
      <formula>NOT(ISERROR(SEARCH("entregue no prazo",T485)))</formula>
    </cfRule>
  </conditionalFormatting>
  <conditionalFormatting sqref="T485">
    <cfRule type="containsText" dxfId="84" priority="2329" operator="containsText" text="EM TRANSITO ATRASADO ">
      <formula>NOT(ISERROR(SEARCH("EM TRANSITO ATRASADO ",T485)))</formula>
    </cfRule>
  </conditionalFormatting>
  <conditionalFormatting sqref="T485">
    <cfRule type="containsText" dxfId="83" priority="2321" operator="containsText" text="EM TRANSITO ATRASADO ">
      <formula>NOT(ISERROR(SEARCH("EM TRANSITO ATRASADO ",T485)))</formula>
    </cfRule>
    <cfRule type="containsText" dxfId="82" priority="2322" operator="containsText" text="EM TRANSITO NO PRAZO">
      <formula>NOT(ISERROR(SEARCH("EM TRANSITO NO PRAZO",T485)))</formula>
    </cfRule>
    <cfRule type="containsText" dxfId="81" priority="2323" operator="containsText" text="ENTREGUE FORA DO PRAZO">
      <formula>NOT(ISERROR(SEARCH("ENTREGUE FORA DO PRAZO",T485)))</formula>
    </cfRule>
    <cfRule type="containsText" dxfId="80" priority="2324" operator="containsText" text="entregue no prazo">
      <formula>NOT(ISERROR(SEARCH("entregue no prazo",T485)))</formula>
    </cfRule>
  </conditionalFormatting>
  <conditionalFormatting sqref="T396:T433 T393:T394 T382:T390 T334:T345 T277:T279 T273:T274 T242:T271 T237 T235 T230:T232 T226 T218:T219 T212 T201:T208 T199 T186:T197 T183 T174 T167:T170 T162:T163 T150:T160 T145:T148 T138:T139 T132 T129 T126 T122:T123 T117:T120 T114 T108:T112 T99 T97 T80 T64 T61:T62 T57:T59 T54 T51 T48:T49 T43:T46 T36:T37 T32:T34 T29 T25:T27 T13 T6">
    <cfRule type="containsText" dxfId="79" priority="2297" operator="containsText" text="EM TRANSITO ATRASADO ">
      <formula>NOT(ISERROR(SEARCH("EM TRANSITO ATRASADO ",T6)))</formula>
    </cfRule>
  </conditionalFormatting>
  <conditionalFormatting sqref="T396:T433 T393:T394 T382:T390 T334:T345 T277:T279 T273:T274 T242:T271 T237 T235 T230:T232 T226 T218:T219 T212 T201:T208 T199 T186:T197 T183 T174 T167:T170 T162:T163 T150:T160 T145:T148 T138:T139 T132 T129 T126 T122:T123 T117:T120 T114 T108:T112 T99 T97 T80 T64 T61:T62 T57:T59 T54 T51 T48:T49 T43:T46 T36:T37 T32:T34 T29 T25:T27 T13 T6">
    <cfRule type="containsText" dxfId="78" priority="2293" operator="containsText" text="EM TRANSITO NO PRAZO">
      <formula>NOT(ISERROR(SEARCH("EM TRANSITO NO PRAZO",T6)))</formula>
    </cfRule>
    <cfRule type="containsText" dxfId="77" priority="2294" operator="containsText" text="ENTREGUE FORA DO PRAZO">
      <formula>NOT(ISERROR(SEARCH("ENTREGUE FORA DO PRAZO",T6)))</formula>
    </cfRule>
    <cfRule type="containsText" dxfId="76" priority="2295" operator="containsText" text="entregue no prazo">
      <formula>NOT(ISERROR(SEARCH("entregue no prazo",T6)))</formula>
    </cfRule>
  </conditionalFormatting>
  <conditionalFormatting sqref="T686:T698">
    <cfRule type="containsText" dxfId="75" priority="2107" operator="containsText" text="EM TRANSITO ATRASADO ">
      <formula>NOT(ISERROR(SEARCH("EM TRANSITO ATRASADO ",T686)))</formula>
    </cfRule>
  </conditionalFormatting>
  <conditionalFormatting sqref="T686:T698">
    <cfRule type="containsText" dxfId="74" priority="2103" operator="containsText" text="EM TRANSITO NO PRAZO">
      <formula>NOT(ISERROR(SEARCH("EM TRANSITO NO PRAZO",T686)))</formula>
    </cfRule>
    <cfRule type="containsText" dxfId="73" priority="2104" operator="containsText" text="ENTREGUE FORA DO PRAZO">
      <formula>NOT(ISERROR(SEARCH("ENTREGUE FORA DO PRAZO",T686)))</formula>
    </cfRule>
    <cfRule type="containsText" dxfId="72" priority="2105" operator="containsText" text="entregue no prazo">
      <formula>NOT(ISERROR(SEARCH("entregue no prazo",T686)))</formula>
    </cfRule>
  </conditionalFormatting>
  <conditionalFormatting sqref="T730:T754">
    <cfRule type="containsText" dxfId="71" priority="1809" operator="containsText" text="EM TRANSITO NO PRAZO">
      <formula>NOT(ISERROR(SEARCH("EM TRANSITO NO PRAZO",T730)))</formula>
    </cfRule>
    <cfRule type="containsText" dxfId="70" priority="1810" operator="containsText" text="ENTREGUE FORA DO PRAZO">
      <formula>NOT(ISERROR(SEARCH("ENTREGUE FORA DO PRAZO",T730)))</formula>
    </cfRule>
    <cfRule type="containsText" dxfId="69" priority="1811" operator="containsText" text="entregue no prazo">
      <formula>NOT(ISERROR(SEARCH("entregue no prazo",T730)))</formula>
    </cfRule>
  </conditionalFormatting>
  <conditionalFormatting sqref="T730:T754">
    <cfRule type="containsText" dxfId="68" priority="1812" operator="containsText" text="EM TRANSITO ATRASADO ">
      <formula>NOT(ISERROR(SEARCH("EM TRANSITO ATRASADO ",T730)))</formula>
    </cfRule>
  </conditionalFormatting>
  <conditionalFormatting sqref="T754:T775">
    <cfRule type="containsText" dxfId="67" priority="1435" operator="containsText" text="EM TRANSITO NO PRAZO">
      <formula>NOT(ISERROR(SEARCH("EM TRANSITO NO PRAZO",T754)))</formula>
    </cfRule>
    <cfRule type="containsText" dxfId="66" priority="1436" operator="containsText" text="ENTREGUE FORA DO PRAZO">
      <formula>NOT(ISERROR(SEARCH("ENTREGUE FORA DO PRAZO",T754)))</formula>
    </cfRule>
    <cfRule type="containsText" dxfId="65" priority="1437" operator="containsText" text="entregue no prazo">
      <formula>NOT(ISERROR(SEARCH("entregue no prazo",T754)))</formula>
    </cfRule>
  </conditionalFormatting>
  <conditionalFormatting sqref="T754:T775">
    <cfRule type="containsText" dxfId="64" priority="1438" operator="containsText" text="EM TRANSITO ATRASADO ">
      <formula>NOT(ISERROR(SEARCH("EM TRANSITO ATRASADO ",T754)))</formula>
    </cfRule>
  </conditionalFormatting>
  <conditionalFormatting sqref="F374:F393">
    <cfRule type="duplicateValues" dxfId="63" priority="6616"/>
  </conditionalFormatting>
  <conditionalFormatting sqref="F173:F206">
    <cfRule type="duplicateValues" dxfId="62" priority="6658"/>
    <cfRule type="duplicateValues" dxfId="61" priority="6659"/>
  </conditionalFormatting>
  <conditionalFormatting sqref="F351:F356">
    <cfRule type="duplicateValues" dxfId="60" priority="7197"/>
  </conditionalFormatting>
  <conditionalFormatting sqref="F277:F279">
    <cfRule type="duplicateValues" dxfId="59" priority="7239"/>
  </conditionalFormatting>
  <conditionalFormatting sqref="F126:F172">
    <cfRule type="duplicateValues" dxfId="58" priority="7267"/>
  </conditionalFormatting>
  <conditionalFormatting sqref="T775:T811">
    <cfRule type="containsText" dxfId="57" priority="1315" operator="containsText" text="EM TRANSITO NO PRAZO">
      <formula>NOT(ISERROR(SEARCH("EM TRANSITO NO PRAZO",T775)))</formula>
    </cfRule>
    <cfRule type="containsText" dxfId="56" priority="1316" operator="containsText" text="ENTREGUE FORA DO PRAZO">
      <formula>NOT(ISERROR(SEARCH("ENTREGUE FORA DO PRAZO",T775)))</formula>
    </cfRule>
    <cfRule type="containsText" dxfId="55" priority="1317" operator="containsText" text="entregue no prazo">
      <formula>NOT(ISERROR(SEARCH("entregue no prazo",T775)))</formula>
    </cfRule>
  </conditionalFormatting>
  <conditionalFormatting sqref="T775:T811">
    <cfRule type="containsText" dxfId="54" priority="1318" operator="containsText" text="EM TRANSITO ATRASADO ">
      <formula>NOT(ISERROR(SEARCH("EM TRANSITO ATRASADO ",T775)))</formula>
    </cfRule>
  </conditionalFormatting>
  <conditionalFormatting sqref="T846:T918">
    <cfRule type="containsText" dxfId="53" priority="1242" operator="containsText" text="EM TRANSITO NO PRAZO">
      <formula>NOT(ISERROR(SEARCH("EM TRANSITO NO PRAZO",T846)))</formula>
    </cfRule>
    <cfRule type="containsText" dxfId="52" priority="1243" operator="containsText" text="ENTREGUE FORA DO PRAZO">
      <formula>NOT(ISERROR(SEARCH("ENTREGUE FORA DO PRAZO",T846)))</formula>
    </cfRule>
    <cfRule type="containsText" dxfId="51" priority="1244" operator="containsText" text="entregue no prazo">
      <formula>NOT(ISERROR(SEARCH("entregue no prazo",T846)))</formula>
    </cfRule>
  </conditionalFormatting>
  <conditionalFormatting sqref="T846:T918">
    <cfRule type="containsText" dxfId="50" priority="1245" operator="containsText" text="EM TRANSITO ATRASADO ">
      <formula>NOT(ISERROR(SEARCH("EM TRANSITO ATRASADO ",T846)))</formula>
    </cfRule>
  </conditionalFormatting>
  <conditionalFormatting sqref="T918:T954">
    <cfRule type="containsText" dxfId="49" priority="1071" operator="containsText" text="EM TRANSITO NO PRAZO">
      <formula>NOT(ISERROR(SEARCH("EM TRANSITO NO PRAZO",T918)))</formula>
    </cfRule>
    <cfRule type="containsText" dxfId="48" priority="1072" operator="containsText" text="ENTREGUE FORA DO PRAZO">
      <formula>NOT(ISERROR(SEARCH("ENTREGUE FORA DO PRAZO",T918)))</formula>
    </cfRule>
    <cfRule type="containsText" dxfId="47" priority="1073" operator="containsText" text="entregue no prazo">
      <formula>NOT(ISERROR(SEARCH("entregue no prazo",T918)))</formula>
    </cfRule>
  </conditionalFormatting>
  <conditionalFormatting sqref="T918:T954">
    <cfRule type="containsText" dxfId="46" priority="1074" operator="containsText" text="EM TRANSITO ATRASADO ">
      <formula>NOT(ISERROR(SEARCH("EM TRANSITO ATRASADO ",T918)))</formula>
    </cfRule>
  </conditionalFormatting>
  <conditionalFormatting sqref="A2:A1048576">
    <cfRule type="duplicateValues" dxfId="45" priority="8401"/>
  </conditionalFormatting>
  <conditionalFormatting sqref="A173:A206">
    <cfRule type="duplicateValues" dxfId="44" priority="8402"/>
  </conditionalFormatting>
  <conditionalFormatting sqref="F1">
    <cfRule type="duplicateValues" dxfId="43" priority="9"/>
  </conditionalFormatting>
  <conditionalFormatting sqref="S1:T1">
    <cfRule type="containsText" dxfId="42" priority="8" operator="containsText" text="EM TRANSITO ATRASADO ">
      <formula>NOT(ISERROR(SEARCH("EM TRANSITO ATRASADO ",S1)))</formula>
    </cfRule>
  </conditionalFormatting>
  <conditionalFormatting sqref="S1:T1">
    <cfRule type="containsText" dxfId="41" priority="4" operator="containsText" text="EM TRANSITO NO PRAZO">
      <formula>NOT(ISERROR(SEARCH("EM TRANSITO NO PRAZO",S1)))</formula>
    </cfRule>
    <cfRule type="containsText" dxfId="40" priority="5" operator="containsText" text="ENTREGUE FORA DO PRAZO">
      <formula>NOT(ISERROR(SEARCH("ENTREGUE FORA DO PRAZO",S1)))</formula>
    </cfRule>
    <cfRule type="containsText" dxfId="39" priority="6" operator="containsText" text="entregue no prazo">
      <formula>NOT(ISERROR(SEARCH("entregue no prazo",S1)))</formula>
    </cfRule>
  </conditionalFormatting>
  <conditionalFormatting sqref="F1">
    <cfRule type="cellIs" dxfId="38" priority="1" operator="equal">
      <formula>125615</formula>
    </cfRule>
    <cfRule type="cellIs" dxfId="37" priority="2" operator="equal">
      <formula>127865</formula>
    </cfRule>
    <cfRule type="duplicateValues" dxfId="36" priority="3"/>
  </conditionalFormatting>
  <conditionalFormatting sqref="A1">
    <cfRule type="duplicateValues" dxfId="35" priority="10"/>
  </conditionalFormatting>
  <conditionalFormatting sqref="F2:F14">
    <cfRule type="duplicateValues" dxfId="34" priority="8421"/>
  </conditionalFormatting>
  <conditionalFormatting sqref="F395:F3285">
    <cfRule type="duplicateValues" dxfId="33" priority="9045"/>
  </conditionalFormatting>
  <conditionalFormatting sqref="F280:F350">
    <cfRule type="duplicateValues" dxfId="32" priority="9071"/>
  </conditionalFormatting>
  <conditionalFormatting sqref="F207:F274">
    <cfRule type="duplicateValues" dxfId="31" priority="9164"/>
  </conditionalFormatting>
  <conditionalFormatting sqref="F15:F125">
    <cfRule type="duplicateValues" dxfId="30" priority="9190"/>
    <cfRule type="duplicateValues" dxfId="29" priority="9191"/>
  </conditionalFormatting>
  <conditionalFormatting sqref="A15:A125">
    <cfRule type="duplicateValues" dxfId="28" priority="9197"/>
  </conditionalFormatting>
  <pageMargins left="0.511811024" right="0.511811024" top="0.78740157499999996" bottom="0.78740157499999996" header="0.31496062000000002" footer="0.31496062000000002"/>
  <pageSetup paperSize="9" scale="52" orientation="portrait" r:id="rId1"/>
  <colBreaks count="1" manualBreakCount="1">
    <brk id="19" max="1048575" man="1"/>
  </colBreak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4925" operator="containsText" id="{0D777B2F-7509-47F5-8568-8C0F0CCD567B}">
            <xm:f>NOT(ISERROR(SEARCH(#REF!,S2)))</xm:f>
            <xm:f>#REF!</xm:f>
            <x14:dxf>
              <font>
                <color rgb="FF9C0006"/>
              </font>
            </x14:dxf>
          </x14:cfRule>
          <xm:sqref>S2:T6128</xm:sqref>
        </x14:conditionalFormatting>
        <x14:conditionalFormatting xmlns:xm="http://schemas.microsoft.com/office/excel/2006/main">
          <x14:cfRule type="containsText" priority="4681" operator="containsText" id="{A168A6A3-287B-4993-A770-6957CEB07764}">
            <xm:f>NOT(ISERROR(SEARCH(#REF!,T101)))</xm:f>
            <xm:f>#REF!</xm:f>
            <x14:dxf>
              <font>
                <color rgb="FF9C0006"/>
              </font>
            </x14:dxf>
          </x14:cfRule>
          <xm:sqref>T101:T106 T811:T846 T684:T686 T227:T228</xm:sqref>
        </x14:conditionalFormatting>
        <x14:conditionalFormatting xmlns:xm="http://schemas.microsoft.com/office/excel/2006/main">
          <x14:cfRule type="containsText" priority="3665" operator="containsText" id="{5CE4F9B4-1DC2-413E-934C-C55622821467}">
            <xm:f>NOT(ISERROR(SEARCH(#REF!,T329)))</xm:f>
            <xm:f>#REF!</xm:f>
            <x14:dxf>
              <font>
                <color rgb="FF9C0006"/>
              </font>
            </x14:dxf>
          </x14:cfRule>
          <xm:sqref>T329</xm:sqref>
        </x14:conditionalFormatting>
        <x14:conditionalFormatting xmlns:xm="http://schemas.microsoft.com/office/excel/2006/main">
          <x14:cfRule type="containsText" priority="3603" operator="containsText" id="{4E38BE0A-0C29-49E1-A19D-87738F148963}">
            <xm:f>NOT(ISERROR(SEARCH(#REF!,T328)))</xm:f>
            <xm:f>#REF!</xm:f>
            <x14:dxf>
              <font>
                <color rgb="FF9C0006"/>
              </font>
            </x14:dxf>
          </x14:cfRule>
          <xm:sqref>T330 T328</xm:sqref>
        </x14:conditionalFormatting>
        <x14:conditionalFormatting xmlns:xm="http://schemas.microsoft.com/office/excel/2006/main">
          <x14:cfRule type="containsText" priority="2526" operator="containsText" id="{2C76CDD8-A872-4AC4-B7D3-3B9FCD6BD40A}">
            <xm:f>NOT(ISERROR(SEARCH(#REF!,T328)))</xm:f>
            <xm:f>#REF!</xm:f>
            <x14:dxf>
              <font>
                <color rgb="FF9C0006"/>
              </font>
            </x14:dxf>
          </x14:cfRule>
          <xm:sqref>T328:T330</xm:sqref>
        </x14:conditionalFormatting>
        <x14:conditionalFormatting xmlns:xm="http://schemas.microsoft.com/office/excel/2006/main">
          <x14:cfRule type="containsText" priority="2325" operator="containsText" id="{FD9E90CF-2BCC-4F46-B23B-830B9785E2F8}">
            <xm:f>NOT(ISERROR(SEARCH(#REF!,T485)))</xm:f>
            <xm:f>#REF!</xm:f>
            <x14:dxf>
              <font>
                <color rgb="FF9C0006"/>
              </font>
            </x14:dxf>
          </x14:cfRule>
          <xm:sqref>T485</xm:sqref>
        </x14:conditionalFormatting>
        <x14:conditionalFormatting xmlns:xm="http://schemas.microsoft.com/office/excel/2006/main">
          <x14:cfRule type="containsText" priority="2296" operator="containsText" id="{14A75374-BCF0-439C-88B3-B0A290EA57BF}">
            <xm:f>NOT(ISERROR(SEARCH(#REF!,T6)))</xm:f>
            <xm:f>#REF!</xm:f>
            <x14:dxf>
              <font>
                <color rgb="FF9C0006"/>
              </font>
            </x14:dxf>
          </x14:cfRule>
          <xm:sqref>T396:T433 T393:T394 T382:T390 T334:T345 T277:T279 T273:T274 T242:T271 T237 T235 T230:T232 T226 T218:T219 T212 T201:T208 T199 T186:T197 T183 T174 T167:T170 T162:T163 T150:T160 T145:T148 T138:T139 T132 T129 T126 T122:T123 T117:T120 T114 T108:T112 T99 T97 T80 T64 T61:T62 T57:T59 T54 T51 T48:T49 T43:T46 T36:T37 T32:T34 T29 T25:T27 T13 T6</xm:sqref>
        </x14:conditionalFormatting>
        <x14:conditionalFormatting xmlns:xm="http://schemas.microsoft.com/office/excel/2006/main">
          <x14:cfRule type="containsText" priority="2106" operator="containsText" id="{4B2FA1BC-AB89-448E-800A-BD9EE897C76F}">
            <xm:f>NOT(ISERROR(SEARCH(#REF!,T686)))</xm:f>
            <xm:f>#REF!</xm:f>
            <x14:dxf>
              <font>
                <color rgb="FF9C0006"/>
              </font>
            </x14:dxf>
          </x14:cfRule>
          <xm:sqref>T686:T698</xm:sqref>
        </x14:conditionalFormatting>
        <x14:conditionalFormatting xmlns:xm="http://schemas.microsoft.com/office/excel/2006/main">
          <x14:cfRule type="containsText" priority="1808" operator="containsText" id="{01B9D9E6-AA5C-4B14-8827-D1B21939D8BB}">
            <xm:f>NOT(ISERROR(SEARCH(#REF!,T730)))</xm:f>
            <xm:f>#REF!</xm:f>
            <x14:dxf>
              <font>
                <color rgb="FF9C0006"/>
              </font>
            </x14:dxf>
          </x14:cfRule>
          <xm:sqref>T730:T754</xm:sqref>
        </x14:conditionalFormatting>
        <x14:conditionalFormatting xmlns:xm="http://schemas.microsoft.com/office/excel/2006/main">
          <x14:cfRule type="containsText" priority="1434" operator="containsText" id="{00F25E14-EE75-48B4-B832-A95B05EA07AF}">
            <xm:f>NOT(ISERROR(SEARCH(#REF!,T754)))</xm:f>
            <xm:f>#REF!</xm:f>
            <x14:dxf>
              <font>
                <color rgb="FF9C0006"/>
              </font>
            </x14:dxf>
          </x14:cfRule>
          <xm:sqref>T754:T775</xm:sqref>
        </x14:conditionalFormatting>
        <x14:conditionalFormatting xmlns:xm="http://schemas.microsoft.com/office/excel/2006/main">
          <x14:cfRule type="containsText" priority="1314" operator="containsText" id="{9F402BBB-48D6-44A4-A6BD-BBE24C0FB6DE}">
            <xm:f>NOT(ISERROR(SEARCH(#REF!,T775)))</xm:f>
            <xm:f>#REF!</xm:f>
            <x14:dxf>
              <font>
                <color rgb="FF9C0006"/>
              </font>
            </x14:dxf>
          </x14:cfRule>
          <xm:sqref>T775:T811</xm:sqref>
        </x14:conditionalFormatting>
        <x14:conditionalFormatting xmlns:xm="http://schemas.microsoft.com/office/excel/2006/main">
          <x14:cfRule type="containsText" priority="1241" operator="containsText" id="{8A8558EF-2D10-4B97-8077-75E89E5E54E5}">
            <xm:f>NOT(ISERROR(SEARCH(#REF!,T846)))</xm:f>
            <xm:f>#REF!</xm:f>
            <x14:dxf>
              <font>
                <color rgb="FF9C0006"/>
              </font>
            </x14:dxf>
          </x14:cfRule>
          <xm:sqref>T846:T918</xm:sqref>
        </x14:conditionalFormatting>
        <x14:conditionalFormatting xmlns:xm="http://schemas.microsoft.com/office/excel/2006/main">
          <x14:cfRule type="containsText" priority="1070" operator="containsText" id="{8882E96F-FA89-453D-9312-574686B27F62}">
            <xm:f>NOT(ISERROR(SEARCH(#REF!,T918)))</xm:f>
            <xm:f>#REF!</xm:f>
            <x14:dxf>
              <font>
                <color rgb="FF9C0006"/>
              </font>
            </x14:dxf>
          </x14:cfRule>
          <xm:sqref>T918:T954</xm:sqref>
        </x14:conditionalFormatting>
        <x14:conditionalFormatting xmlns:xm="http://schemas.microsoft.com/office/excel/2006/main">
          <x14:cfRule type="containsText" priority="7" operator="containsText" id="{A42196AC-3130-4D49-BF36-6C7E788975C7}">
            <xm:f>NOT(ISERROR(SEARCH(#REF!,S1)))</xm:f>
            <xm:f>#REF!</xm:f>
            <x14:dxf>
              <font>
                <color rgb="FF9C0006"/>
              </font>
            </x14:dxf>
          </x14:cfRule>
          <xm:sqref>S1:T1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72719-56E7-4D08-BE77-A76D936EE2E7}">
  <dimension ref="B2:L36"/>
  <sheetViews>
    <sheetView showGridLines="0" topLeftCell="G1" zoomScaleNormal="100" workbookViewId="0">
      <selection activeCell="C4" sqref="C1:C1048576"/>
    </sheetView>
  </sheetViews>
  <sheetFormatPr defaultColWidth="9.28515625" defaultRowHeight="15" x14ac:dyDescent="0.25"/>
  <cols>
    <col min="2" max="2" width="10" bestFit="1" customWidth="1"/>
    <col min="3" max="3" width="25.140625" bestFit="1" customWidth="1"/>
    <col min="4" max="4" width="16" bestFit="1" customWidth="1"/>
    <col min="5" max="5" width="31.85546875" bestFit="1" customWidth="1"/>
    <col min="6" max="6" width="34.7109375" bestFit="1" customWidth="1"/>
    <col min="7" max="7" width="16.140625" bestFit="1" customWidth="1"/>
    <col min="8" max="8" width="18.140625" bestFit="1" customWidth="1"/>
    <col min="9" max="9" width="14.5703125" bestFit="1" customWidth="1"/>
    <col min="10" max="10" width="11.7109375" bestFit="1" customWidth="1"/>
    <col min="11" max="11" width="8.140625" bestFit="1" customWidth="1"/>
    <col min="12" max="12" width="18" bestFit="1" customWidth="1"/>
  </cols>
  <sheetData>
    <row r="2" spans="2:12" x14ac:dyDescent="0.25">
      <c r="B2" s="12"/>
      <c r="C2" s="13" t="s">
        <v>415</v>
      </c>
      <c r="D2" s="13" t="s">
        <v>380</v>
      </c>
      <c r="E2" s="13" t="s">
        <v>416</v>
      </c>
      <c r="F2" s="13" t="s">
        <v>455</v>
      </c>
      <c r="G2" s="13" t="s">
        <v>453</v>
      </c>
      <c r="H2" s="13" t="s">
        <v>454</v>
      </c>
      <c r="I2" s="13" t="s">
        <v>350</v>
      </c>
      <c r="J2" s="13" t="s">
        <v>417</v>
      </c>
      <c r="K2" s="13" t="s">
        <v>418</v>
      </c>
      <c r="L2" s="13" t="s">
        <v>419</v>
      </c>
    </row>
    <row r="3" spans="2:12" x14ac:dyDescent="0.25">
      <c r="B3" s="12"/>
      <c r="C3" s="14">
        <f>SUM(C34)</f>
        <v>0</v>
      </c>
      <c r="D3" s="14">
        <f t="shared" ref="D3:J3" si="0">SUM(D34)</f>
        <v>0</v>
      </c>
      <c r="E3" s="14">
        <f t="shared" si="0"/>
        <v>0</v>
      </c>
      <c r="F3" s="14">
        <f>SUM(F34)</f>
        <v>0</v>
      </c>
      <c r="G3" s="14">
        <f t="shared" si="0"/>
        <v>0</v>
      </c>
      <c r="H3" s="14">
        <f t="shared" si="0"/>
        <v>0</v>
      </c>
      <c r="I3" s="14">
        <f t="shared" si="0"/>
        <v>0</v>
      </c>
      <c r="J3" s="14">
        <f t="shared" si="0"/>
        <v>0</v>
      </c>
      <c r="K3" s="15">
        <f>SUM(C3:J3)</f>
        <v>0</v>
      </c>
      <c r="L3" s="16" t="e">
        <f>SUM(C3,D3,I3,J3)/K3</f>
        <v>#DIV/0!</v>
      </c>
    </row>
    <row r="4" spans="2:12" x14ac:dyDescent="0.25">
      <c r="B4" s="12"/>
      <c r="C4" s="12"/>
      <c r="D4" s="17"/>
      <c r="E4" s="12"/>
      <c r="F4" s="12"/>
      <c r="G4" s="12"/>
      <c r="H4" s="12"/>
      <c r="I4" s="18"/>
      <c r="J4" s="12"/>
      <c r="K4" s="12"/>
      <c r="L4" s="12"/>
    </row>
    <row r="5" spans="2:12" x14ac:dyDescent="0.25"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</row>
    <row r="6" spans="2:12" x14ac:dyDescent="0.25">
      <c r="B6" s="24" t="s">
        <v>0</v>
      </c>
      <c r="C6" s="24" t="s">
        <v>53</v>
      </c>
      <c r="D6" s="24" t="s">
        <v>380</v>
      </c>
      <c r="E6" s="24" t="s">
        <v>329</v>
      </c>
      <c r="F6" s="24" t="s">
        <v>455</v>
      </c>
      <c r="G6" s="24" t="s">
        <v>453</v>
      </c>
      <c r="H6" s="24" t="s">
        <v>454</v>
      </c>
      <c r="I6" s="24" t="s">
        <v>350</v>
      </c>
      <c r="J6" s="24" t="s">
        <v>417</v>
      </c>
      <c r="K6" s="24" t="s">
        <v>418</v>
      </c>
      <c r="L6" s="25" t="s">
        <v>419</v>
      </c>
    </row>
    <row r="7" spans="2:12" x14ac:dyDescent="0.25">
      <c r="B7" s="19" t="s">
        <v>155</v>
      </c>
      <c r="C7" s="20">
        <f>COUNTIFS(TRANSPORTADORAS!S:S,"ENTREGUE NO PRAZO",TRANSPORTADORAS!E:E,'PERFORMANCE GERAL'!B7)</f>
        <v>0</v>
      </c>
      <c r="D7" s="20">
        <f>COUNTIFS(TRANSPORTADORAS!S:S,"EM TRANSITO",TRANSPORTADORAS!E:E,'PERFORMANCE GERAL'!B7)</f>
        <v>0</v>
      </c>
      <c r="E7" s="20">
        <f>COUNTIFS(TRANSPORTADORAS!S:S,"ENTREGUE FORA DO PRAZO",TRANSPORTADORAS!E:E,'PERFORMANCE GERAL'!B7)</f>
        <v>0</v>
      </c>
      <c r="F7" s="20">
        <f>COUNTIFS(TRANSPORTADORAS!S:S,"EM TRANSITO ATRASADO",TRANSPORTADORAS!E:E,'PERFORMANCE GERAL'!B7)</f>
        <v>0</v>
      </c>
      <c r="G7" s="20">
        <f>COUNTIFS(TRANSPORTADORAS!S:S,"AVARIA TOTAL",TRANSPORTADORAS!E:E,'PERFORMANCE GERAL'!B7)</f>
        <v>0</v>
      </c>
      <c r="H7" s="20">
        <f>COUNTIFS(TRANSPORTADORAS!S:S,"AVARIA PARCIAL",TRANSPORTADORAS!E:E,'PERFORMANCE GERAL'!B7)</f>
        <v>0</v>
      </c>
      <c r="I7" s="20">
        <f>COUNTIFS(TRANSPORTADORAS!S:S,"DEVOLUÇÃO",TRANSPORTADORAS!E:E,'PERFORMANCE GERAL'!B7)</f>
        <v>0</v>
      </c>
      <c r="J7" s="20">
        <f>COUNTIFS(TRANSPORTADORAS!S:S,"EXTRAVIO",TRANSPORTADORAS!E:E,'PERFORMANCE GERAL'!B7)</f>
        <v>0</v>
      </c>
      <c r="K7" s="20">
        <f t="shared" ref="K7:K17" si="1">SUM(C7:J7)</f>
        <v>0</v>
      </c>
      <c r="L7" s="22" t="e">
        <f t="shared" ref="L7:L17" si="2">SUM(C7,D7,I7,J7)/K7</f>
        <v>#DIV/0!</v>
      </c>
    </row>
    <row r="8" spans="2:12" x14ac:dyDescent="0.25">
      <c r="B8" s="19" t="s">
        <v>33</v>
      </c>
      <c r="C8" s="20">
        <f>COUNTIFS(TRANSPORTADORAS!S:S,"ENTREGUE NO PRAZO",TRANSPORTADORAS!E:E,'PERFORMANCE GERAL'!B8)</f>
        <v>0</v>
      </c>
      <c r="D8" s="20">
        <f>COUNTIFS(TRANSPORTADORAS!S:S,"EM TRANSITO",TRANSPORTADORAS!E:E,'PERFORMANCE GERAL'!B8)</f>
        <v>0</v>
      </c>
      <c r="E8" s="20">
        <f>COUNTIFS(TRANSPORTADORAS!S:S,"ENTREGUE FORA DO PRAZO",TRANSPORTADORAS!E:E,'PERFORMANCE GERAL'!B8)</f>
        <v>0</v>
      </c>
      <c r="F8" s="20">
        <f>COUNTIFS(TRANSPORTADORAS!S:S,"EM TRANSITO ATRASADO",TRANSPORTADORAS!E:E,'PERFORMANCE GERAL'!B8)</f>
        <v>0</v>
      </c>
      <c r="G8" s="20">
        <f>COUNTIFS(TRANSPORTADORAS!S:S,"AVARIA TOTAL",TRANSPORTADORAS!E:E,'PERFORMANCE GERAL'!B8)</f>
        <v>0</v>
      </c>
      <c r="H8" s="20">
        <f>COUNTIFS(TRANSPORTADORAS!S:S,"AVARIA PARCIAL",TRANSPORTADORAS!E:E,'PERFORMANCE GERAL'!B8)</f>
        <v>0</v>
      </c>
      <c r="I8" s="20">
        <f>COUNTIFS(TRANSPORTADORAS!S:S,"DEVOLUÇÃO",TRANSPORTADORAS!E:E,'PERFORMANCE GERAL'!B8)</f>
        <v>0</v>
      </c>
      <c r="J8" s="20">
        <f>COUNTIFS(TRANSPORTADORAS!S:S,"EXTRAVIO",TRANSPORTADORAS!E:E,'PERFORMANCE GERAL'!B8)</f>
        <v>0</v>
      </c>
      <c r="K8" s="20">
        <f t="shared" si="1"/>
        <v>0</v>
      </c>
      <c r="L8" s="22" t="e">
        <f t="shared" si="2"/>
        <v>#DIV/0!</v>
      </c>
    </row>
    <row r="9" spans="2:12" x14ac:dyDescent="0.25">
      <c r="B9" s="19" t="s">
        <v>60</v>
      </c>
      <c r="C9" s="20">
        <f>COUNTIFS(TRANSPORTADORAS!S:S,"ENTREGUE NO PRAZO",TRANSPORTADORAS!E:E,'PERFORMANCE GERAL'!B9)</f>
        <v>0</v>
      </c>
      <c r="D9" s="20">
        <f>COUNTIFS(TRANSPORTADORAS!S:S,"EM TRANSITO",TRANSPORTADORAS!E:E,'PERFORMANCE GERAL'!B9)</f>
        <v>0</v>
      </c>
      <c r="E9" s="20">
        <f>COUNTIFS(TRANSPORTADORAS!S:S,"ENTREGUE FORA DO PRAZO",TRANSPORTADORAS!E:E,'PERFORMANCE GERAL'!B9)</f>
        <v>0</v>
      </c>
      <c r="F9" s="20">
        <f>COUNTIFS(TRANSPORTADORAS!S:S,"EM TRANSITO ATRASADO",TRANSPORTADORAS!E:E,'PERFORMANCE GERAL'!B9)</f>
        <v>0</v>
      </c>
      <c r="G9" s="20">
        <f>COUNTIFS(TRANSPORTADORAS!S:S,"AVARIA TOTAL",TRANSPORTADORAS!E:E,'PERFORMANCE GERAL'!B9)</f>
        <v>0</v>
      </c>
      <c r="H9" s="20">
        <f>COUNTIFS(TRANSPORTADORAS!S:S,"AVARIA PARCIAL",TRANSPORTADORAS!E:E,'PERFORMANCE GERAL'!B9)</f>
        <v>0</v>
      </c>
      <c r="I9" s="20">
        <f>COUNTIFS(TRANSPORTADORAS!S:S,"DEVOLUÇÃO",TRANSPORTADORAS!E:E,'PERFORMANCE GERAL'!B9)</f>
        <v>0</v>
      </c>
      <c r="J9" s="20">
        <f>COUNTIFS(TRANSPORTADORAS!S:S,"EXTRAVIO",TRANSPORTADORAS!E:E,'PERFORMANCE GERAL'!B9)</f>
        <v>0</v>
      </c>
      <c r="K9" s="20">
        <f t="shared" si="1"/>
        <v>0</v>
      </c>
      <c r="L9" s="22" t="e">
        <f t="shared" si="2"/>
        <v>#DIV/0!</v>
      </c>
    </row>
    <row r="10" spans="2:12" x14ac:dyDescent="0.25">
      <c r="B10" s="19" t="s">
        <v>30</v>
      </c>
      <c r="C10" s="20">
        <f>COUNTIFS(TRANSPORTADORAS!S:S,"ENTREGUE NO PRAZO",TRANSPORTADORAS!E:E,'PERFORMANCE GERAL'!B10)</f>
        <v>0</v>
      </c>
      <c r="D10" s="20">
        <f>COUNTIFS(TRANSPORTADORAS!S:S,"EM TRANSITO",TRANSPORTADORAS!E:E,'PERFORMANCE GERAL'!B10)</f>
        <v>0</v>
      </c>
      <c r="E10" s="20">
        <f>COUNTIFS(TRANSPORTADORAS!S:S,"ENTREGUE FORA DO PRAZO",TRANSPORTADORAS!E:E,'PERFORMANCE GERAL'!B10)</f>
        <v>0</v>
      </c>
      <c r="F10" s="20">
        <f>COUNTIFS(TRANSPORTADORAS!S:S,"EM TRANSITO ATRASADO",TRANSPORTADORAS!E:E,'PERFORMANCE GERAL'!B10)</f>
        <v>0</v>
      </c>
      <c r="G10" s="20">
        <f>COUNTIFS(TRANSPORTADORAS!S:S,"AVARIA TOTAL",TRANSPORTADORAS!E:E,'PERFORMANCE GERAL'!B10)</f>
        <v>0</v>
      </c>
      <c r="H10" s="20">
        <f>COUNTIFS(TRANSPORTADORAS!S:S,"AVARIA PARCIAL",TRANSPORTADORAS!E:E,'PERFORMANCE GERAL'!B10)</f>
        <v>0</v>
      </c>
      <c r="I10" s="20">
        <f>COUNTIFS(TRANSPORTADORAS!S:S,"DEVOLUÇÃO",TRANSPORTADORAS!E:E,'PERFORMANCE GERAL'!B10)</f>
        <v>0</v>
      </c>
      <c r="J10" s="20">
        <f>COUNTIFS(TRANSPORTADORAS!S:S,"EXTRAVIO",TRANSPORTADORAS!E:E,'PERFORMANCE GERAL'!B10)</f>
        <v>0</v>
      </c>
      <c r="K10" s="20">
        <f t="shared" si="1"/>
        <v>0</v>
      </c>
      <c r="L10" s="22" t="e">
        <f t="shared" si="2"/>
        <v>#DIV/0!</v>
      </c>
    </row>
    <row r="11" spans="2:12" x14ac:dyDescent="0.25">
      <c r="B11" s="19" t="s">
        <v>28</v>
      </c>
      <c r="C11" s="20">
        <f>COUNTIFS(TRANSPORTADORAS!S:S,"ENTREGUE NO PRAZO",TRANSPORTADORAS!E:E,'PERFORMANCE GERAL'!B11)</f>
        <v>0</v>
      </c>
      <c r="D11" s="20">
        <f>COUNTIFS(TRANSPORTADORAS!S:S,"EM TRANSITO",TRANSPORTADORAS!E:E,'PERFORMANCE GERAL'!B11)</f>
        <v>0</v>
      </c>
      <c r="E11" s="20">
        <f>COUNTIFS(TRANSPORTADORAS!S:S,"ENTREGUE FORA DO PRAZO",TRANSPORTADORAS!E:E,'PERFORMANCE GERAL'!B11)</f>
        <v>0</v>
      </c>
      <c r="F11" s="20">
        <f>COUNTIFS(TRANSPORTADORAS!S:S,"EM TRANSITO ATRASADO",TRANSPORTADORAS!E:E,'PERFORMANCE GERAL'!B11)</f>
        <v>0</v>
      </c>
      <c r="G11" s="20">
        <f>COUNTIFS(TRANSPORTADORAS!S:S,"AVARIA TOTAL",TRANSPORTADORAS!E:E,'PERFORMANCE GERAL'!B11)</f>
        <v>0</v>
      </c>
      <c r="H11" s="20">
        <f>COUNTIFS(TRANSPORTADORAS!S:S,"AVARIA PARCIAL",TRANSPORTADORAS!E:E,'PERFORMANCE GERAL'!B11)</f>
        <v>0</v>
      </c>
      <c r="I11" s="20">
        <f>COUNTIFS(TRANSPORTADORAS!S:S,"DEVOLUÇÃO",TRANSPORTADORAS!E:E,'PERFORMANCE GERAL'!B11)</f>
        <v>0</v>
      </c>
      <c r="J11" s="20">
        <f>COUNTIFS(TRANSPORTADORAS!S:S,"EXTRAVIO",TRANSPORTADORAS!E:E,'PERFORMANCE GERAL'!B11)</f>
        <v>0</v>
      </c>
      <c r="K11" s="20">
        <f t="shared" si="1"/>
        <v>0</v>
      </c>
      <c r="L11" s="22" t="e">
        <f t="shared" si="2"/>
        <v>#DIV/0!</v>
      </c>
    </row>
    <row r="12" spans="2:12" x14ac:dyDescent="0.25">
      <c r="B12" s="19" t="s">
        <v>51</v>
      </c>
      <c r="C12" s="20">
        <f>COUNTIFS(TRANSPORTADORAS!S:S,"ENTREGUE NO PRAZO",TRANSPORTADORAS!E:E,'PERFORMANCE GERAL'!B12)</f>
        <v>0</v>
      </c>
      <c r="D12" s="20">
        <f>COUNTIFS(TRANSPORTADORAS!S:S,"EM TRANSITO",TRANSPORTADORAS!E:E,'PERFORMANCE GERAL'!B12)</f>
        <v>0</v>
      </c>
      <c r="E12" s="20">
        <f>COUNTIFS(TRANSPORTADORAS!S:S,"ENTREGUE FORA DO PRAZO",TRANSPORTADORAS!E:E,'PERFORMANCE GERAL'!B12)</f>
        <v>0</v>
      </c>
      <c r="F12" s="20">
        <f>COUNTIFS(TRANSPORTADORAS!S:S,"EM TRANSITO ATRASADO",TRANSPORTADORAS!E:E,'PERFORMANCE GERAL'!B12)</f>
        <v>0</v>
      </c>
      <c r="G12" s="20">
        <f>COUNTIFS(TRANSPORTADORAS!S:S,"AVARIA TOTAL",TRANSPORTADORAS!E:E,'PERFORMANCE GERAL'!B12)</f>
        <v>0</v>
      </c>
      <c r="H12" s="20">
        <f>COUNTIFS(TRANSPORTADORAS!S:S,"AVARIA PARCIAL",TRANSPORTADORAS!E:E,'PERFORMANCE GERAL'!B12)</f>
        <v>0</v>
      </c>
      <c r="I12" s="20">
        <f>COUNTIFS(TRANSPORTADORAS!S:S,"DEVOLUÇÃO",TRANSPORTADORAS!E:E,'PERFORMANCE GERAL'!B12)</f>
        <v>0</v>
      </c>
      <c r="J12" s="20">
        <f>COUNTIFS(TRANSPORTADORAS!S:S,"EXTRAVIO",TRANSPORTADORAS!E:E,'PERFORMANCE GERAL'!B12)</f>
        <v>0</v>
      </c>
      <c r="K12" s="20">
        <f t="shared" si="1"/>
        <v>0</v>
      </c>
      <c r="L12" s="22" t="e">
        <f t="shared" si="2"/>
        <v>#DIV/0!</v>
      </c>
    </row>
    <row r="13" spans="2:12" x14ac:dyDescent="0.25">
      <c r="B13" s="19" t="s">
        <v>24</v>
      </c>
      <c r="C13" s="20">
        <f>COUNTIFS(TRANSPORTADORAS!S:S,"ENTREGUE NO PRAZO",TRANSPORTADORAS!E:E,'PERFORMANCE GERAL'!B13)</f>
        <v>0</v>
      </c>
      <c r="D13" s="20">
        <f>COUNTIFS(TRANSPORTADORAS!S:S,"EM TRANSITO",TRANSPORTADORAS!E:E,'PERFORMANCE GERAL'!B13)</f>
        <v>0</v>
      </c>
      <c r="E13" s="20">
        <f>COUNTIFS(TRANSPORTADORAS!S:S,"ENTREGUE FORA DO PRAZO",TRANSPORTADORAS!E:E,'PERFORMANCE GERAL'!B13)</f>
        <v>0</v>
      </c>
      <c r="F13" s="20">
        <f>COUNTIFS(TRANSPORTADORAS!S:S,"EM TRANSITO ATRASADO",TRANSPORTADORAS!E:E,'PERFORMANCE GERAL'!B13)</f>
        <v>0</v>
      </c>
      <c r="G13" s="20">
        <f>COUNTIFS(TRANSPORTADORAS!S:S,"AVARIA TOTAL",TRANSPORTADORAS!E:E,'PERFORMANCE GERAL'!B13)</f>
        <v>0</v>
      </c>
      <c r="H13" s="20">
        <f>COUNTIFS(TRANSPORTADORAS!S:S,"AVARIA PARCIAL",TRANSPORTADORAS!E:E,'PERFORMANCE GERAL'!B13)</f>
        <v>0</v>
      </c>
      <c r="I13" s="20">
        <f>COUNTIFS(TRANSPORTADORAS!S:S,"DEVOLUÇÃO",TRANSPORTADORAS!E:E,'PERFORMANCE GERAL'!B13)</f>
        <v>0</v>
      </c>
      <c r="J13" s="20">
        <f>COUNTIFS(TRANSPORTADORAS!S:S,"EXTRAVIO",TRANSPORTADORAS!E:E,'PERFORMANCE GERAL'!B13)</f>
        <v>0</v>
      </c>
      <c r="K13" s="20">
        <f t="shared" si="1"/>
        <v>0</v>
      </c>
      <c r="L13" s="22" t="e">
        <f t="shared" si="2"/>
        <v>#DIV/0!</v>
      </c>
    </row>
    <row r="14" spans="2:12" x14ac:dyDescent="0.25">
      <c r="B14" s="19" t="s">
        <v>66</v>
      </c>
      <c r="C14" s="20">
        <f>COUNTIFS(TRANSPORTADORAS!S:S,"ENTREGUE NO PRAZO",TRANSPORTADORAS!E:E,'PERFORMANCE GERAL'!B14)</f>
        <v>0</v>
      </c>
      <c r="D14" s="20">
        <f>COUNTIFS(TRANSPORTADORAS!S:S,"EM TRANSITO",TRANSPORTADORAS!E:E,'PERFORMANCE GERAL'!B14)</f>
        <v>0</v>
      </c>
      <c r="E14" s="20">
        <f>COUNTIFS(TRANSPORTADORAS!S:S,"ENTREGUE FORA DO PRAZO",TRANSPORTADORAS!E:E,'PERFORMANCE GERAL'!B14)</f>
        <v>0</v>
      </c>
      <c r="F14" s="20">
        <f>COUNTIFS(TRANSPORTADORAS!S:S,"EM TRANSITO ATRASADO",TRANSPORTADORAS!E:E,'PERFORMANCE GERAL'!B14)</f>
        <v>0</v>
      </c>
      <c r="G14" s="20">
        <f>COUNTIFS(TRANSPORTADORAS!S:S,"AVARIA TOTAL",TRANSPORTADORAS!E:E,'PERFORMANCE GERAL'!B14)</f>
        <v>0</v>
      </c>
      <c r="H14" s="20">
        <f>COUNTIFS(TRANSPORTADORAS!S:S,"AVARIA PARCIAL",TRANSPORTADORAS!E:E,'PERFORMANCE GERAL'!B14)</f>
        <v>0</v>
      </c>
      <c r="I14" s="20">
        <f>COUNTIFS(TRANSPORTADORAS!S:S,"DEVOLUÇÃO",TRANSPORTADORAS!E:E,'PERFORMANCE GERAL'!B14)</f>
        <v>0</v>
      </c>
      <c r="J14" s="20">
        <f>COUNTIFS(TRANSPORTADORAS!S:S,"EXTRAVIO",TRANSPORTADORAS!E:E,'PERFORMANCE GERAL'!B14)</f>
        <v>0</v>
      </c>
      <c r="K14" s="20">
        <f t="shared" si="1"/>
        <v>0</v>
      </c>
      <c r="L14" s="22" t="e">
        <f t="shared" si="2"/>
        <v>#DIV/0!</v>
      </c>
    </row>
    <row r="15" spans="2:12" x14ac:dyDescent="0.25">
      <c r="B15" s="19" t="s">
        <v>94</v>
      </c>
      <c r="C15" s="20">
        <f>COUNTIFS(TRANSPORTADORAS!S:S,"ENTREGUE NO PRAZO",TRANSPORTADORAS!E:E,'PERFORMANCE GERAL'!B15)</f>
        <v>0</v>
      </c>
      <c r="D15" s="20">
        <f>COUNTIFS(TRANSPORTADORAS!S:S,"EM TRANSITO",TRANSPORTADORAS!E:E,'PERFORMANCE GERAL'!B15)</f>
        <v>0</v>
      </c>
      <c r="E15" s="20">
        <f>COUNTIFS(TRANSPORTADORAS!S:S,"ENTREGUE FORA DO PRAZO",TRANSPORTADORAS!E:E,'PERFORMANCE GERAL'!B15)</f>
        <v>0</v>
      </c>
      <c r="F15" s="20">
        <f>COUNTIFS(TRANSPORTADORAS!S:S,"EM TRANSITO ATRASADO",TRANSPORTADORAS!E:E,'PERFORMANCE GERAL'!B15)</f>
        <v>0</v>
      </c>
      <c r="G15" s="20">
        <f>COUNTIFS(TRANSPORTADORAS!S:S,"AVARIA TOTAL",TRANSPORTADORAS!E:E,'PERFORMANCE GERAL'!B15)</f>
        <v>0</v>
      </c>
      <c r="H15" s="20">
        <f>COUNTIFS(TRANSPORTADORAS!S:S,"AVARIA PARCIAL",TRANSPORTADORAS!E:E,'PERFORMANCE GERAL'!B15)</f>
        <v>0</v>
      </c>
      <c r="I15" s="20">
        <f>COUNTIFS(TRANSPORTADORAS!S:S,"DEVOLUÇÃO",TRANSPORTADORAS!E:E,'PERFORMANCE GERAL'!B15)</f>
        <v>0</v>
      </c>
      <c r="J15" s="20">
        <f>COUNTIFS(TRANSPORTADORAS!S:S,"EXTRAVIO",TRANSPORTADORAS!E:E,'PERFORMANCE GERAL'!B15)</f>
        <v>0</v>
      </c>
      <c r="K15" s="20">
        <f t="shared" si="1"/>
        <v>0</v>
      </c>
      <c r="L15" s="22" t="e">
        <f t="shared" si="2"/>
        <v>#DIV/0!</v>
      </c>
    </row>
    <row r="16" spans="2:12" x14ac:dyDescent="0.25">
      <c r="B16" s="19" t="s">
        <v>91</v>
      </c>
      <c r="C16" s="20">
        <f>COUNTIFS(TRANSPORTADORAS!S:S,"ENTREGUE NO PRAZO",TRANSPORTADORAS!E:E,'PERFORMANCE GERAL'!B16)</f>
        <v>0</v>
      </c>
      <c r="D16" s="20">
        <f>COUNTIFS(TRANSPORTADORAS!S:S,"EM TRANSITO",TRANSPORTADORAS!E:E,'PERFORMANCE GERAL'!B16)</f>
        <v>0</v>
      </c>
      <c r="E16" s="20">
        <f>COUNTIFS(TRANSPORTADORAS!S:S,"ENTREGUE FORA DO PRAZO",TRANSPORTADORAS!E:E,'PERFORMANCE GERAL'!B16)</f>
        <v>0</v>
      </c>
      <c r="F16" s="20">
        <f>COUNTIFS(TRANSPORTADORAS!S:S,"EM TRANSITO ATRASADO",TRANSPORTADORAS!E:E,'PERFORMANCE GERAL'!B16)</f>
        <v>0</v>
      </c>
      <c r="G16" s="20">
        <f>COUNTIFS(TRANSPORTADORAS!S:S,"AVARIA TOTAL",TRANSPORTADORAS!E:E,'PERFORMANCE GERAL'!B16)</f>
        <v>0</v>
      </c>
      <c r="H16" s="20">
        <f>COUNTIFS(TRANSPORTADORAS!S:S,"AVARIA PARCIAL",TRANSPORTADORAS!E:E,'PERFORMANCE GERAL'!B16)</f>
        <v>0</v>
      </c>
      <c r="I16" s="20">
        <f>COUNTIFS(TRANSPORTADORAS!S:S,"DEVOLUÇÃO",TRANSPORTADORAS!E:E,'PERFORMANCE GERAL'!B16)</f>
        <v>0</v>
      </c>
      <c r="J16" s="20">
        <f>COUNTIFS(TRANSPORTADORAS!S:S,"EXTRAVIO",TRANSPORTADORAS!E:E,'PERFORMANCE GERAL'!B16)</f>
        <v>0</v>
      </c>
      <c r="K16" s="20">
        <f t="shared" si="1"/>
        <v>0</v>
      </c>
      <c r="L16" s="22" t="e">
        <f t="shared" si="2"/>
        <v>#DIV/0!</v>
      </c>
    </row>
    <row r="17" spans="2:12" x14ac:dyDescent="0.25">
      <c r="B17" s="19" t="s">
        <v>6</v>
      </c>
      <c r="C17" s="20">
        <f>COUNTIFS(TRANSPORTADORAS!S:S,"ENTREGUE NO PRAZO",TRANSPORTADORAS!E:E,'PERFORMANCE GERAL'!B17)</f>
        <v>0</v>
      </c>
      <c r="D17" s="20">
        <f>COUNTIFS(TRANSPORTADORAS!S:S,"EM TRANSITO",TRANSPORTADORAS!E:E,'PERFORMANCE GERAL'!B17)</f>
        <v>0</v>
      </c>
      <c r="E17" s="20">
        <f>COUNTIFS(TRANSPORTADORAS!S:S,"ENTREGUE FORA DO PRAZO",TRANSPORTADORAS!E:E,'PERFORMANCE GERAL'!B17)</f>
        <v>0</v>
      </c>
      <c r="F17" s="20">
        <f>COUNTIFS(TRANSPORTADORAS!S:S,"EM TRANSITO ATRASADO",TRANSPORTADORAS!E:E,'PERFORMANCE GERAL'!B17)</f>
        <v>0</v>
      </c>
      <c r="G17" s="20">
        <f>COUNTIFS(TRANSPORTADORAS!S:S,"AVARIA TOTAL",TRANSPORTADORAS!E:E,'PERFORMANCE GERAL'!B17)</f>
        <v>0</v>
      </c>
      <c r="H17" s="20">
        <f>COUNTIFS(TRANSPORTADORAS!S:S,"AVARIA PARCIAL",TRANSPORTADORAS!E:E,'PERFORMANCE GERAL'!B17)</f>
        <v>0</v>
      </c>
      <c r="I17" s="20">
        <f>COUNTIFS(TRANSPORTADORAS!S:S,"DEVOLUÇÃO",TRANSPORTADORAS!E:E,'PERFORMANCE GERAL'!B17)</f>
        <v>0</v>
      </c>
      <c r="J17" s="20">
        <f>COUNTIFS(TRANSPORTADORAS!S:S,"EXTRAVIO",TRANSPORTADORAS!E:E,'PERFORMANCE GERAL'!B17)</f>
        <v>0</v>
      </c>
      <c r="K17" s="20">
        <f t="shared" si="1"/>
        <v>0</v>
      </c>
      <c r="L17" s="22" t="e">
        <f t="shared" si="2"/>
        <v>#DIV/0!</v>
      </c>
    </row>
    <row r="18" spans="2:12" x14ac:dyDescent="0.25">
      <c r="B18" s="19" t="s">
        <v>420</v>
      </c>
      <c r="C18" s="20">
        <f>COUNTIFS(TRANSPORTADORAS!S:S,"ENTREGUE NO PRAZO",TRANSPORTADORAS!E:E,'PERFORMANCE GERAL'!B18)</f>
        <v>0</v>
      </c>
      <c r="D18" s="20">
        <f>COUNTIFS(TRANSPORTADORAS!S:S,"EM TRANSITO",TRANSPORTADORAS!E:E,'PERFORMANCE GERAL'!B18)</f>
        <v>0</v>
      </c>
      <c r="E18" s="20">
        <f>COUNTIFS(TRANSPORTADORAS!S:S,"ENTREGUE FORA DO PRAZO",TRANSPORTADORAS!E:E,'PERFORMANCE GERAL'!B18)</f>
        <v>0</v>
      </c>
      <c r="F18" s="20">
        <f>COUNTIFS(TRANSPORTADORAS!S:S,"EM TRANSITO ATRASADO",TRANSPORTADORAS!E:E,'PERFORMANCE GERAL'!B18)</f>
        <v>0</v>
      </c>
      <c r="G18" s="20">
        <f>COUNTIFS(TRANSPORTADORAS!S:S,"AVARIA TOTAL",TRANSPORTADORAS!E:E,'PERFORMANCE GERAL'!B18)</f>
        <v>0</v>
      </c>
      <c r="H18" s="20">
        <f>COUNTIFS(TRANSPORTADORAS!S:S,"AVARIA PARCIAL",TRANSPORTADORAS!E:E,'PERFORMANCE GERAL'!B18)</f>
        <v>0</v>
      </c>
      <c r="I18" s="20">
        <f>COUNTIFS(TRANSPORTADORAS!S:S,"DEVOLUÇÃO",TRANSPORTADORAS!E:E,'PERFORMANCE GERAL'!B18)</f>
        <v>0</v>
      </c>
      <c r="J18" s="20">
        <f>COUNTIFS(TRANSPORTADORAS!S:S,"EXTRAVIO",TRANSPORTADORAS!E:E,'PERFORMANCE GERAL'!B18)</f>
        <v>0</v>
      </c>
      <c r="K18" s="20">
        <f t="shared" ref="K18:K33" si="3">SUM(C18:J18)</f>
        <v>0</v>
      </c>
      <c r="L18" s="22" t="e">
        <f t="shared" ref="L18:L33" si="4">SUM(C18,D18,I18,J18)/K18</f>
        <v>#DIV/0!</v>
      </c>
    </row>
    <row r="19" spans="2:12" x14ac:dyDescent="0.25">
      <c r="B19" s="19" t="s">
        <v>20</v>
      </c>
      <c r="C19" s="20">
        <f>COUNTIFS(TRANSPORTADORAS!S:S,"ENTREGUE NO PRAZO",TRANSPORTADORAS!E:E,'PERFORMANCE GERAL'!B19)</f>
        <v>0</v>
      </c>
      <c r="D19" s="20">
        <f>COUNTIFS(TRANSPORTADORAS!S:S,"EM TRANSITO",TRANSPORTADORAS!E:E,'PERFORMANCE GERAL'!B19)</f>
        <v>0</v>
      </c>
      <c r="E19" s="20">
        <f>COUNTIFS(TRANSPORTADORAS!S:S,"ENTREGUE FORA DO PRAZO",TRANSPORTADORAS!E:E,'PERFORMANCE GERAL'!B19)</f>
        <v>0</v>
      </c>
      <c r="F19" s="20">
        <f>COUNTIFS(TRANSPORTADORAS!S:S,"EM TRANSITO ATRASADO",TRANSPORTADORAS!E:E,'PERFORMANCE GERAL'!B19)</f>
        <v>0</v>
      </c>
      <c r="G19" s="20">
        <f>COUNTIFS(TRANSPORTADORAS!S:S,"AVARIA TOTAL",TRANSPORTADORAS!E:E,'PERFORMANCE GERAL'!B19)</f>
        <v>0</v>
      </c>
      <c r="H19" s="20">
        <f>COUNTIFS(TRANSPORTADORAS!S:S,"AVARIA PARCIAL",TRANSPORTADORAS!E:E,'PERFORMANCE GERAL'!B19)</f>
        <v>0</v>
      </c>
      <c r="I19" s="20">
        <f>COUNTIFS(TRANSPORTADORAS!S:S,"DEVOLUÇÃO",TRANSPORTADORAS!E:E,'PERFORMANCE GERAL'!B19)</f>
        <v>0</v>
      </c>
      <c r="J19" s="20">
        <f>COUNTIFS(TRANSPORTADORAS!S:S,"EXTRAVIO",TRANSPORTADORAS!E:E,'PERFORMANCE GERAL'!B19)</f>
        <v>0</v>
      </c>
      <c r="K19" s="20">
        <f t="shared" si="3"/>
        <v>0</v>
      </c>
      <c r="L19" s="22" t="e">
        <f t="shared" si="4"/>
        <v>#DIV/0!</v>
      </c>
    </row>
    <row r="20" spans="2:12" x14ac:dyDescent="0.25">
      <c r="B20" s="19" t="s">
        <v>42</v>
      </c>
      <c r="C20" s="20">
        <f>COUNTIFS(TRANSPORTADORAS!S:S,"ENTREGUE NO PRAZO",TRANSPORTADORAS!E:E,'PERFORMANCE GERAL'!B20)</f>
        <v>0</v>
      </c>
      <c r="D20" s="20">
        <f>COUNTIFS(TRANSPORTADORAS!S:S,"EM TRANSITO",TRANSPORTADORAS!E:E,'PERFORMANCE GERAL'!B20)</f>
        <v>0</v>
      </c>
      <c r="E20" s="20">
        <f>COUNTIFS(TRANSPORTADORAS!S:S,"ENTREGUE FORA DO PRAZO",TRANSPORTADORAS!E:E,'PERFORMANCE GERAL'!B20)</f>
        <v>0</v>
      </c>
      <c r="F20" s="20">
        <f>COUNTIFS(TRANSPORTADORAS!S:S,"EM TRANSITO ATRASADO",TRANSPORTADORAS!E:E,'PERFORMANCE GERAL'!B20)</f>
        <v>0</v>
      </c>
      <c r="G20" s="20">
        <f>COUNTIFS(TRANSPORTADORAS!S:S,"AVARIA TOTAL",TRANSPORTADORAS!E:E,'PERFORMANCE GERAL'!B20)</f>
        <v>0</v>
      </c>
      <c r="H20" s="20">
        <f>COUNTIFS(TRANSPORTADORAS!S:S,"AVARIA PARCIAL",TRANSPORTADORAS!E:E,'PERFORMANCE GERAL'!B20)</f>
        <v>0</v>
      </c>
      <c r="I20" s="20">
        <f>COUNTIFS(TRANSPORTADORAS!S:S,"DEVOLUÇÃO",TRANSPORTADORAS!E:E,'PERFORMANCE GERAL'!B20)</f>
        <v>0</v>
      </c>
      <c r="J20" s="20">
        <f>COUNTIFS(TRANSPORTADORAS!S:S,"EXTRAVIO",TRANSPORTADORAS!E:E,'PERFORMANCE GERAL'!B20)</f>
        <v>0</v>
      </c>
      <c r="K20" s="20">
        <f t="shared" si="3"/>
        <v>0</v>
      </c>
      <c r="L20" s="22" t="e">
        <f t="shared" si="4"/>
        <v>#DIV/0!</v>
      </c>
    </row>
    <row r="21" spans="2:12" x14ac:dyDescent="0.25">
      <c r="B21" s="19" t="s">
        <v>163</v>
      </c>
      <c r="C21" s="20">
        <f>COUNTIFS(TRANSPORTADORAS!S:S,"ENTREGUE NO PRAZO",TRANSPORTADORAS!E:E,'PERFORMANCE GERAL'!B21)</f>
        <v>0</v>
      </c>
      <c r="D21" s="20">
        <f>COUNTIFS(TRANSPORTADORAS!S:S,"EM TRANSITO",TRANSPORTADORAS!E:E,'PERFORMANCE GERAL'!B21)</f>
        <v>0</v>
      </c>
      <c r="E21" s="20">
        <f>COUNTIFS(TRANSPORTADORAS!S:S,"ENTREGUE FORA DO PRAZO",TRANSPORTADORAS!E:E,'PERFORMANCE GERAL'!B21)</f>
        <v>0</v>
      </c>
      <c r="F21" s="20">
        <f>COUNTIFS(TRANSPORTADORAS!S:S,"EM TRANSITO ATRASADO",TRANSPORTADORAS!E:E,'PERFORMANCE GERAL'!B21)</f>
        <v>0</v>
      </c>
      <c r="G21" s="20">
        <f>COUNTIFS(TRANSPORTADORAS!S:S,"AVARIA TOTAL",TRANSPORTADORAS!E:E,'PERFORMANCE GERAL'!B21)</f>
        <v>0</v>
      </c>
      <c r="H21" s="20">
        <f>COUNTIFS(TRANSPORTADORAS!S:S,"AVARIA PARCIAL",TRANSPORTADORAS!E:E,'PERFORMANCE GERAL'!B21)</f>
        <v>0</v>
      </c>
      <c r="I21" s="20">
        <f>COUNTIFS(TRANSPORTADORAS!S:S,"DEVOLUÇÃO",TRANSPORTADORAS!E:E,'PERFORMANCE GERAL'!B21)</f>
        <v>0</v>
      </c>
      <c r="J21" s="20">
        <f>COUNTIFS(TRANSPORTADORAS!S:S,"EXTRAVIO",TRANSPORTADORAS!E:E,'PERFORMANCE GERAL'!B21)</f>
        <v>0</v>
      </c>
      <c r="K21" s="20">
        <f t="shared" si="3"/>
        <v>0</v>
      </c>
      <c r="L21" s="22" t="e">
        <f t="shared" si="4"/>
        <v>#DIV/0!</v>
      </c>
    </row>
    <row r="22" spans="2:12" x14ac:dyDescent="0.25">
      <c r="B22" s="19" t="s">
        <v>80</v>
      </c>
      <c r="C22" s="20">
        <f>COUNTIFS(TRANSPORTADORAS!S:S,"ENTREGUE NO PRAZO",TRANSPORTADORAS!E:E,'PERFORMANCE GERAL'!B22)</f>
        <v>0</v>
      </c>
      <c r="D22" s="20">
        <f>COUNTIFS(TRANSPORTADORAS!S:S,"EM TRANSITO",TRANSPORTADORAS!E:E,'PERFORMANCE GERAL'!B22)</f>
        <v>0</v>
      </c>
      <c r="E22" s="20">
        <f>COUNTIFS(TRANSPORTADORAS!S:S,"ENTREGUE FORA DO PRAZO",TRANSPORTADORAS!E:E,'PERFORMANCE GERAL'!B22)</f>
        <v>0</v>
      </c>
      <c r="F22" s="20">
        <f>COUNTIFS(TRANSPORTADORAS!S:S,"EM TRANSITO ATRASADO",TRANSPORTADORAS!E:E,'PERFORMANCE GERAL'!B22)</f>
        <v>0</v>
      </c>
      <c r="G22" s="20">
        <f>COUNTIFS(TRANSPORTADORAS!S:S,"AVARIA TOTAL",TRANSPORTADORAS!E:E,'PERFORMANCE GERAL'!B22)</f>
        <v>0</v>
      </c>
      <c r="H22" s="20">
        <f>COUNTIFS(TRANSPORTADORAS!S:S,"AVARIA PARCIAL",TRANSPORTADORAS!E:E,'PERFORMANCE GERAL'!B22)</f>
        <v>0</v>
      </c>
      <c r="I22" s="20">
        <f>COUNTIFS(TRANSPORTADORAS!S:S,"DEVOLUÇÃO",TRANSPORTADORAS!E:E,'PERFORMANCE GERAL'!B22)</f>
        <v>0</v>
      </c>
      <c r="J22" s="20">
        <f>COUNTIFS(TRANSPORTADORAS!S:S,"EXTRAVIO",TRANSPORTADORAS!E:E,'PERFORMANCE GERAL'!B22)</f>
        <v>0</v>
      </c>
      <c r="K22" s="20">
        <f t="shared" si="3"/>
        <v>0</v>
      </c>
      <c r="L22" s="22" t="e">
        <f t="shared" si="4"/>
        <v>#DIV/0!</v>
      </c>
    </row>
    <row r="23" spans="2:12" x14ac:dyDescent="0.25">
      <c r="B23" s="19" t="s">
        <v>10</v>
      </c>
      <c r="C23" s="20">
        <f>COUNTIFS(TRANSPORTADORAS!S:S,"ENTREGUE NO PRAZO",TRANSPORTADORAS!E:E,'PERFORMANCE GERAL'!B23)</f>
        <v>0</v>
      </c>
      <c r="D23" s="20">
        <f>COUNTIFS(TRANSPORTADORAS!S:S,"EM TRANSITO",TRANSPORTADORAS!E:E,'PERFORMANCE GERAL'!B23)</f>
        <v>0</v>
      </c>
      <c r="E23" s="20">
        <f>COUNTIFS(TRANSPORTADORAS!S:S,"ENTREGUE FORA DO PRAZO",TRANSPORTADORAS!E:E,'PERFORMANCE GERAL'!B23)</f>
        <v>0</v>
      </c>
      <c r="F23" s="20">
        <f>COUNTIFS(TRANSPORTADORAS!S:S,"EM TRANSITO ATRASADO",TRANSPORTADORAS!E:E,'PERFORMANCE GERAL'!B23)</f>
        <v>0</v>
      </c>
      <c r="G23" s="20">
        <f>COUNTIFS(TRANSPORTADORAS!S:S,"AVARIA TOTAL",TRANSPORTADORAS!E:E,'PERFORMANCE GERAL'!B23)</f>
        <v>0</v>
      </c>
      <c r="H23" s="20">
        <f>COUNTIFS(TRANSPORTADORAS!S:S,"AVARIA PARCIAL",TRANSPORTADORAS!E:E,'PERFORMANCE GERAL'!B23)</f>
        <v>0</v>
      </c>
      <c r="I23" s="20">
        <f>COUNTIFS(TRANSPORTADORAS!S:S,"DEVOLUÇÃO",TRANSPORTADORAS!E:E,'PERFORMANCE GERAL'!B23)</f>
        <v>0</v>
      </c>
      <c r="J23" s="20">
        <f>COUNTIFS(TRANSPORTADORAS!S:S,"EXTRAVIO",TRANSPORTADORAS!E:E,'PERFORMANCE GERAL'!B23)</f>
        <v>0</v>
      </c>
      <c r="K23" s="20">
        <f t="shared" si="3"/>
        <v>0</v>
      </c>
      <c r="L23" s="22" t="e">
        <f t="shared" si="4"/>
        <v>#DIV/0!</v>
      </c>
    </row>
    <row r="24" spans="2:12" x14ac:dyDescent="0.25">
      <c r="B24" s="19" t="s">
        <v>25</v>
      </c>
      <c r="C24" s="20">
        <f>COUNTIFS(TRANSPORTADORAS!S:S,"ENTREGUE NO PRAZO",TRANSPORTADORAS!E:E,'PERFORMANCE GERAL'!B24)</f>
        <v>0</v>
      </c>
      <c r="D24" s="20">
        <f>COUNTIFS(TRANSPORTADORAS!S:S,"EM TRANSITO",TRANSPORTADORAS!E:E,'PERFORMANCE GERAL'!B24)</f>
        <v>0</v>
      </c>
      <c r="E24" s="20">
        <f>COUNTIFS(TRANSPORTADORAS!S:S,"ENTREGUE FORA DO PRAZO",TRANSPORTADORAS!E:E,'PERFORMANCE GERAL'!B24)</f>
        <v>0</v>
      </c>
      <c r="F24" s="20">
        <f>COUNTIFS(TRANSPORTADORAS!S:S,"EM TRANSITO ATRASADO",TRANSPORTADORAS!E:E,'PERFORMANCE GERAL'!B24)</f>
        <v>0</v>
      </c>
      <c r="G24" s="20">
        <f>COUNTIFS(TRANSPORTADORAS!S:S,"AVARIA TOTAL",TRANSPORTADORAS!E:E,'PERFORMANCE GERAL'!B24)</f>
        <v>0</v>
      </c>
      <c r="H24" s="20">
        <f>COUNTIFS(TRANSPORTADORAS!S:S,"AVARIA PARCIAL",TRANSPORTADORAS!E:E,'PERFORMANCE GERAL'!B24)</f>
        <v>0</v>
      </c>
      <c r="I24" s="20">
        <f>COUNTIFS(TRANSPORTADORAS!S:S,"DEVOLUÇÃO",TRANSPORTADORAS!E:E,'PERFORMANCE GERAL'!B24)</f>
        <v>0</v>
      </c>
      <c r="J24" s="20">
        <f>COUNTIFS(TRANSPORTADORAS!S:S,"EXTRAVIO",TRANSPORTADORAS!E:E,'PERFORMANCE GERAL'!B24)</f>
        <v>0</v>
      </c>
      <c r="K24" s="20">
        <f t="shared" si="3"/>
        <v>0</v>
      </c>
      <c r="L24" s="22" t="e">
        <f t="shared" si="4"/>
        <v>#DIV/0!</v>
      </c>
    </row>
    <row r="25" spans="2:12" x14ac:dyDescent="0.25">
      <c r="B25" s="19" t="s">
        <v>26</v>
      </c>
      <c r="C25" s="20">
        <f>COUNTIFS(TRANSPORTADORAS!S:S,"ENTREGUE NO PRAZO",TRANSPORTADORAS!E:E,'PERFORMANCE GERAL'!B25)</f>
        <v>0</v>
      </c>
      <c r="D25" s="20">
        <f>COUNTIFS(TRANSPORTADORAS!S:S,"EM TRANSITO",TRANSPORTADORAS!E:E,'PERFORMANCE GERAL'!B25)</f>
        <v>0</v>
      </c>
      <c r="E25" s="20">
        <f>COUNTIFS(TRANSPORTADORAS!S:S,"ENTREGUE FORA DO PRAZO",TRANSPORTADORAS!E:E,'PERFORMANCE GERAL'!B25)</f>
        <v>0</v>
      </c>
      <c r="F25" s="20">
        <f>COUNTIFS(TRANSPORTADORAS!S:S,"EM TRANSITO ATRASADO",TRANSPORTADORAS!E:E,'PERFORMANCE GERAL'!B25)</f>
        <v>0</v>
      </c>
      <c r="G25" s="20">
        <f>COUNTIFS(TRANSPORTADORAS!S:S,"AVARIA TOTAL",TRANSPORTADORAS!E:E,'PERFORMANCE GERAL'!B25)</f>
        <v>0</v>
      </c>
      <c r="H25" s="20">
        <f>COUNTIFS(TRANSPORTADORAS!S:S,"AVARIA PARCIAL",TRANSPORTADORAS!E:E,'PERFORMANCE GERAL'!B25)</f>
        <v>0</v>
      </c>
      <c r="I25" s="20">
        <f>COUNTIFS(TRANSPORTADORAS!S:S,"DEVOLUÇÃO",TRANSPORTADORAS!E:E,'PERFORMANCE GERAL'!B25)</f>
        <v>0</v>
      </c>
      <c r="J25" s="20">
        <f>COUNTIFS(TRANSPORTADORAS!S:S,"EXTRAVIO",TRANSPORTADORAS!E:E,'PERFORMANCE GERAL'!B25)</f>
        <v>0</v>
      </c>
      <c r="K25" s="20">
        <f t="shared" si="3"/>
        <v>0</v>
      </c>
      <c r="L25" s="22" t="e">
        <f t="shared" si="4"/>
        <v>#DIV/0!</v>
      </c>
    </row>
    <row r="26" spans="2:12" x14ac:dyDescent="0.25">
      <c r="B26" s="19" t="s">
        <v>13</v>
      </c>
      <c r="C26" s="20">
        <f>COUNTIFS(TRANSPORTADORAS!S:S,"ENTREGUE NO PRAZO",TRANSPORTADORAS!E:E,'PERFORMANCE GERAL'!B26)</f>
        <v>0</v>
      </c>
      <c r="D26" s="20">
        <f>COUNTIFS(TRANSPORTADORAS!S:S,"EM TRANSITO",TRANSPORTADORAS!E:E,'PERFORMANCE GERAL'!B26)</f>
        <v>0</v>
      </c>
      <c r="E26" s="20">
        <f>COUNTIFS(TRANSPORTADORAS!S:S,"ENTREGUE FORA DO PRAZO",TRANSPORTADORAS!E:E,'PERFORMANCE GERAL'!B26)</f>
        <v>0</v>
      </c>
      <c r="F26" s="20">
        <f>COUNTIFS(TRANSPORTADORAS!S:S,"EM TRANSITO ATRASADO",TRANSPORTADORAS!E:E,'PERFORMANCE GERAL'!B26)</f>
        <v>0</v>
      </c>
      <c r="G26" s="20">
        <f>COUNTIFS(TRANSPORTADORAS!S:S,"AVARIA TOTAL",TRANSPORTADORAS!E:E,'PERFORMANCE GERAL'!B26)</f>
        <v>0</v>
      </c>
      <c r="H26" s="20">
        <f>COUNTIFS(TRANSPORTADORAS!S:S,"AVARIA PARCIAL",TRANSPORTADORAS!E:E,'PERFORMANCE GERAL'!B26)</f>
        <v>0</v>
      </c>
      <c r="I26" s="20">
        <f>COUNTIFS(TRANSPORTADORAS!S:S,"DEVOLUÇÃO",TRANSPORTADORAS!E:E,'PERFORMANCE GERAL'!B26)</f>
        <v>0</v>
      </c>
      <c r="J26" s="20">
        <f>COUNTIFS(TRANSPORTADORAS!S:S,"EXTRAVIO",TRANSPORTADORAS!E:E,'PERFORMANCE GERAL'!B26)</f>
        <v>0</v>
      </c>
      <c r="K26" s="20">
        <f t="shared" si="3"/>
        <v>0</v>
      </c>
      <c r="L26" s="22" t="e">
        <f t="shared" si="4"/>
        <v>#DIV/0!</v>
      </c>
    </row>
    <row r="27" spans="2:12" x14ac:dyDescent="0.25">
      <c r="B27" s="19" t="s">
        <v>5</v>
      </c>
      <c r="C27" s="20">
        <f>COUNTIFS(TRANSPORTADORAS!S:S,"ENTREGUE NO PRAZO",TRANSPORTADORAS!E:E,'PERFORMANCE GERAL'!B27)</f>
        <v>0</v>
      </c>
      <c r="D27" s="20">
        <f>COUNTIFS(TRANSPORTADORAS!S:S,"EM TRANSITO",TRANSPORTADORAS!E:E,'PERFORMANCE GERAL'!B27)</f>
        <v>0</v>
      </c>
      <c r="E27" s="20">
        <f>COUNTIFS(TRANSPORTADORAS!S:S,"ENTREGUE FORA DO PRAZO",TRANSPORTADORAS!E:E,'PERFORMANCE GERAL'!B27)</f>
        <v>0</v>
      </c>
      <c r="F27" s="20">
        <f>COUNTIFS(TRANSPORTADORAS!S:S,"EM TRANSITO ATRASADO",TRANSPORTADORAS!E:E,'PERFORMANCE GERAL'!B27)</f>
        <v>0</v>
      </c>
      <c r="G27" s="20">
        <f>COUNTIFS(TRANSPORTADORAS!S:S,"AVARIA TOTAL",TRANSPORTADORAS!E:E,'PERFORMANCE GERAL'!B27)</f>
        <v>0</v>
      </c>
      <c r="H27" s="20">
        <f>COUNTIFS(TRANSPORTADORAS!S:S,"AVARIA PARCIAL",TRANSPORTADORAS!E:E,'PERFORMANCE GERAL'!B27)</f>
        <v>0</v>
      </c>
      <c r="I27" s="20">
        <f>COUNTIFS(TRANSPORTADORAS!S:S,"DEVOLUÇÃO",TRANSPORTADORAS!E:E,'PERFORMANCE GERAL'!B27)</f>
        <v>0</v>
      </c>
      <c r="J27" s="20">
        <f>COUNTIFS(TRANSPORTADORAS!S:S,"EXTRAVIO",TRANSPORTADORAS!E:E,'PERFORMANCE GERAL'!B27)</f>
        <v>0</v>
      </c>
      <c r="K27" s="20">
        <f t="shared" si="3"/>
        <v>0</v>
      </c>
      <c r="L27" s="22" t="e">
        <f t="shared" si="4"/>
        <v>#DIV/0!</v>
      </c>
    </row>
    <row r="28" spans="2:12" x14ac:dyDescent="0.25">
      <c r="B28" s="19" t="s">
        <v>16</v>
      </c>
      <c r="C28" s="20">
        <f>COUNTIFS(TRANSPORTADORAS!S:S,"ENTREGUE NO PRAZO",TRANSPORTADORAS!E:E,'PERFORMANCE GERAL'!B28)</f>
        <v>0</v>
      </c>
      <c r="D28" s="20">
        <f>COUNTIFS(TRANSPORTADORAS!S:S,"EM TRANSITO",TRANSPORTADORAS!E:E,'PERFORMANCE GERAL'!B28)</f>
        <v>0</v>
      </c>
      <c r="E28" s="20">
        <f>COUNTIFS(TRANSPORTADORAS!S:S,"ENTREGUE FORA DO PRAZO",TRANSPORTADORAS!E:E,'PERFORMANCE GERAL'!B28)</f>
        <v>0</v>
      </c>
      <c r="F28" s="20">
        <f>COUNTIFS(TRANSPORTADORAS!S:S,"EM TRANSITO ATRASADO",TRANSPORTADORAS!E:E,'PERFORMANCE GERAL'!B28)</f>
        <v>0</v>
      </c>
      <c r="G28" s="20">
        <f>COUNTIFS(TRANSPORTADORAS!S:S,"AVARIA TOTAL",TRANSPORTADORAS!E:E,'PERFORMANCE GERAL'!B28)</f>
        <v>0</v>
      </c>
      <c r="H28" s="20">
        <f>COUNTIFS(TRANSPORTADORAS!S:S,"AVARIA PARCIAL",TRANSPORTADORAS!E:E,'PERFORMANCE GERAL'!B28)</f>
        <v>0</v>
      </c>
      <c r="I28" s="20">
        <f>COUNTIFS(TRANSPORTADORAS!S:S,"DEVOLUÇÃO",TRANSPORTADORAS!E:E,'PERFORMANCE GERAL'!B28)</f>
        <v>0</v>
      </c>
      <c r="J28" s="20">
        <f>COUNTIFS(TRANSPORTADORAS!S:S,"EXTRAVIO",TRANSPORTADORAS!E:E,'PERFORMANCE GERAL'!B28)</f>
        <v>0</v>
      </c>
      <c r="K28" s="20">
        <f t="shared" si="3"/>
        <v>0</v>
      </c>
      <c r="L28" s="22" t="e">
        <f t="shared" si="4"/>
        <v>#DIV/0!</v>
      </c>
    </row>
    <row r="29" spans="2:12" x14ac:dyDescent="0.25">
      <c r="B29" s="19" t="s">
        <v>55</v>
      </c>
      <c r="C29" s="20">
        <f>COUNTIFS(TRANSPORTADORAS!S:S,"ENTREGUE NO PRAZO",TRANSPORTADORAS!E:E,'PERFORMANCE GERAL'!B29)</f>
        <v>0</v>
      </c>
      <c r="D29" s="20">
        <f>COUNTIFS(TRANSPORTADORAS!S:S,"EM TRANSITO",TRANSPORTADORAS!E:E,'PERFORMANCE GERAL'!B29)</f>
        <v>0</v>
      </c>
      <c r="E29" s="20">
        <f>COUNTIFS(TRANSPORTADORAS!S:S,"ENTREGUE FORA DO PRAZO",TRANSPORTADORAS!E:E,'PERFORMANCE GERAL'!B29)</f>
        <v>0</v>
      </c>
      <c r="F29" s="20">
        <f>COUNTIFS(TRANSPORTADORAS!S:S,"EM TRANSITO ATRASADO",TRANSPORTADORAS!E:E,'PERFORMANCE GERAL'!B29)</f>
        <v>0</v>
      </c>
      <c r="G29" s="20">
        <f>COUNTIFS(TRANSPORTADORAS!S:S,"AVARIA TOTAL",TRANSPORTADORAS!E:E,'PERFORMANCE GERAL'!B29)</f>
        <v>0</v>
      </c>
      <c r="H29" s="20">
        <f>COUNTIFS(TRANSPORTADORAS!S:S,"AVARIA PARCIAL",TRANSPORTADORAS!E:E,'PERFORMANCE GERAL'!B29)</f>
        <v>0</v>
      </c>
      <c r="I29" s="20">
        <f>COUNTIFS(TRANSPORTADORAS!S:S,"DEVOLUÇÃO",TRANSPORTADORAS!E:E,'PERFORMANCE GERAL'!B29)</f>
        <v>0</v>
      </c>
      <c r="J29" s="20">
        <f>COUNTIFS(TRANSPORTADORAS!S:S,"EXTRAVIO",TRANSPORTADORAS!E:E,'PERFORMANCE GERAL'!B29)</f>
        <v>0</v>
      </c>
      <c r="K29" s="20">
        <f t="shared" si="3"/>
        <v>0</v>
      </c>
      <c r="L29" s="22" t="e">
        <f t="shared" si="4"/>
        <v>#DIV/0!</v>
      </c>
    </row>
    <row r="30" spans="2:12" x14ac:dyDescent="0.25">
      <c r="B30" s="19" t="s">
        <v>143</v>
      </c>
      <c r="C30" s="20">
        <f>COUNTIFS(TRANSPORTADORAS!S:S,"ENTREGUE NO PRAZO",TRANSPORTADORAS!E:E,'PERFORMANCE GERAL'!B30)</f>
        <v>0</v>
      </c>
      <c r="D30" s="20">
        <f>COUNTIFS(TRANSPORTADORAS!S:S,"EM TRANSITO",TRANSPORTADORAS!E:E,'PERFORMANCE GERAL'!B30)</f>
        <v>0</v>
      </c>
      <c r="E30" s="20">
        <f>COUNTIFS(TRANSPORTADORAS!S:S,"ENTREGUE FORA DO PRAZO",TRANSPORTADORAS!E:E,'PERFORMANCE GERAL'!B30)</f>
        <v>0</v>
      </c>
      <c r="F30" s="20">
        <f>COUNTIFS(TRANSPORTADORAS!S:S,"EM TRANSITO ATRASADO",TRANSPORTADORAS!E:E,'PERFORMANCE GERAL'!B30)</f>
        <v>0</v>
      </c>
      <c r="G30" s="20">
        <f>COUNTIFS(TRANSPORTADORAS!S:S,"AVARIA TOTAL",TRANSPORTADORAS!E:E,'PERFORMANCE GERAL'!B30)</f>
        <v>0</v>
      </c>
      <c r="H30" s="20">
        <f>COUNTIFS(TRANSPORTADORAS!S:S,"AVARIA PARCIAL",TRANSPORTADORAS!E:E,'PERFORMANCE GERAL'!B30)</f>
        <v>0</v>
      </c>
      <c r="I30" s="20">
        <f>COUNTIFS(TRANSPORTADORAS!S:S,"DEVOLUÇÃO",TRANSPORTADORAS!E:E,'PERFORMANCE GERAL'!B30)</f>
        <v>0</v>
      </c>
      <c r="J30" s="20">
        <f>COUNTIFS(TRANSPORTADORAS!S:S,"EXTRAVIO",TRANSPORTADORAS!E:E,'PERFORMANCE GERAL'!B30)</f>
        <v>0</v>
      </c>
      <c r="K30" s="20">
        <f t="shared" si="3"/>
        <v>0</v>
      </c>
      <c r="L30" s="22" t="e">
        <f t="shared" si="4"/>
        <v>#DIV/0!</v>
      </c>
    </row>
    <row r="31" spans="2:12" x14ac:dyDescent="0.25">
      <c r="B31" s="19" t="s">
        <v>421</v>
      </c>
      <c r="C31" s="20">
        <f>COUNTIFS(TRANSPORTADORAS!S:S,"ENTREGUE NO PRAZO",TRANSPORTADORAS!E:E,'PERFORMANCE GERAL'!B31)</f>
        <v>0</v>
      </c>
      <c r="D31" s="20">
        <f>COUNTIFS(TRANSPORTADORAS!S:S,"EM TRANSITO",TRANSPORTADORAS!E:E,'PERFORMANCE GERAL'!B31)</f>
        <v>0</v>
      </c>
      <c r="E31" s="20">
        <f>COUNTIFS(TRANSPORTADORAS!S:S,"ENTREGUE FORA DO PRAZO",TRANSPORTADORAS!E:E,'PERFORMANCE GERAL'!B31)</f>
        <v>0</v>
      </c>
      <c r="F31" s="20">
        <f>COUNTIFS(TRANSPORTADORAS!S:S,"EM TRANSITO ATRASADO",TRANSPORTADORAS!E:E,'PERFORMANCE GERAL'!B31)</f>
        <v>0</v>
      </c>
      <c r="G31" s="20">
        <f>COUNTIFS(TRANSPORTADORAS!S:S,"AVARIA TOTAL",TRANSPORTADORAS!E:E,'PERFORMANCE GERAL'!B31)</f>
        <v>0</v>
      </c>
      <c r="H31" s="20">
        <f>COUNTIFS(TRANSPORTADORAS!S:S,"AVARIA PARCIAL",TRANSPORTADORAS!E:E,'PERFORMANCE GERAL'!B31)</f>
        <v>0</v>
      </c>
      <c r="I31" s="20">
        <f>COUNTIFS(TRANSPORTADORAS!S:S,"DEVOLUÇÃO",TRANSPORTADORAS!E:E,'PERFORMANCE GERAL'!B31)</f>
        <v>0</v>
      </c>
      <c r="J31" s="20">
        <f>COUNTIFS(TRANSPORTADORAS!S:S,"EXTRAVIO",TRANSPORTADORAS!E:E,'PERFORMANCE GERAL'!B31)</f>
        <v>0</v>
      </c>
      <c r="K31" s="20">
        <f t="shared" si="3"/>
        <v>0</v>
      </c>
      <c r="L31" s="22" t="e">
        <f t="shared" si="4"/>
        <v>#DIV/0!</v>
      </c>
    </row>
    <row r="32" spans="2:12" x14ac:dyDescent="0.25">
      <c r="B32" s="19" t="s">
        <v>88</v>
      </c>
      <c r="C32" s="20">
        <f>COUNTIFS(TRANSPORTADORAS!S:S,"ENTREGUE NO PRAZO",TRANSPORTADORAS!E:E,'PERFORMANCE GERAL'!B32)</f>
        <v>0</v>
      </c>
      <c r="D32" s="20">
        <f>COUNTIFS(TRANSPORTADORAS!S:S,"EM TRANSITO",TRANSPORTADORAS!E:E,'PERFORMANCE GERAL'!B32)</f>
        <v>0</v>
      </c>
      <c r="E32" s="20">
        <f>COUNTIFS(TRANSPORTADORAS!S:S,"ENTREGUE FORA DO PRAZO",TRANSPORTADORAS!E:E,'PERFORMANCE GERAL'!B32)</f>
        <v>0</v>
      </c>
      <c r="F32" s="20">
        <f>COUNTIFS(TRANSPORTADORAS!S:S,"EM TRANSITO ATRASADO",TRANSPORTADORAS!E:E,'PERFORMANCE GERAL'!B32)</f>
        <v>0</v>
      </c>
      <c r="G32" s="20">
        <f>COUNTIFS(TRANSPORTADORAS!S:S,"AVARIA TOTAL",TRANSPORTADORAS!E:E,'PERFORMANCE GERAL'!B32)</f>
        <v>0</v>
      </c>
      <c r="H32" s="20">
        <f>COUNTIFS(TRANSPORTADORAS!S:S,"AVARIA PARCIAL",TRANSPORTADORAS!E:E,'PERFORMANCE GERAL'!B32)</f>
        <v>0</v>
      </c>
      <c r="I32" s="20">
        <f>COUNTIFS(TRANSPORTADORAS!S:S,"DEVOLUÇÃO",TRANSPORTADORAS!E:E,'PERFORMANCE GERAL'!B32)</f>
        <v>0</v>
      </c>
      <c r="J32" s="20">
        <f>COUNTIFS(TRANSPORTADORAS!S:S,"EXTRAVIO",TRANSPORTADORAS!E:E,'PERFORMANCE GERAL'!B32)</f>
        <v>0</v>
      </c>
      <c r="K32" s="20">
        <f t="shared" si="3"/>
        <v>0</v>
      </c>
      <c r="L32" s="22" t="e">
        <f t="shared" si="4"/>
        <v>#DIV/0!</v>
      </c>
    </row>
    <row r="33" spans="2:12" x14ac:dyDescent="0.25">
      <c r="B33" s="19" t="s">
        <v>49</v>
      </c>
      <c r="C33" s="20">
        <f>COUNTIFS(TRANSPORTADORAS!S:S,"ENTREGUE NO PRAZO",TRANSPORTADORAS!E:E,'PERFORMANCE GERAL'!B33)</f>
        <v>0</v>
      </c>
      <c r="D33" s="20">
        <f>COUNTIFS(TRANSPORTADORAS!S:S,"EM TRANSITO",TRANSPORTADORAS!E:E,'PERFORMANCE GERAL'!B33)</f>
        <v>0</v>
      </c>
      <c r="E33" s="20">
        <f>COUNTIFS(TRANSPORTADORAS!S:S,"ENTREGUE FORA DO PRAZO",TRANSPORTADORAS!E:E,'PERFORMANCE GERAL'!B33)</f>
        <v>0</v>
      </c>
      <c r="F33" s="20">
        <f>COUNTIFS(TRANSPORTADORAS!S:S,"EM TRANSITO ATRASADO",TRANSPORTADORAS!E:E,'PERFORMANCE GERAL'!B33)</f>
        <v>0</v>
      </c>
      <c r="G33" s="20">
        <f>COUNTIFS(TRANSPORTADORAS!S:S,"AVARIA TOTAL",TRANSPORTADORAS!E:E,'PERFORMANCE GERAL'!B33)</f>
        <v>0</v>
      </c>
      <c r="H33" s="20">
        <f>COUNTIFS(TRANSPORTADORAS!S:S,"AVARIA PARCIAL",TRANSPORTADORAS!E:E,'PERFORMANCE GERAL'!B33)</f>
        <v>0</v>
      </c>
      <c r="I33" s="20">
        <f>COUNTIFS(TRANSPORTADORAS!S:S,"DEVOLUÇÃO",TRANSPORTADORAS!E:E,'PERFORMANCE GERAL'!B33)</f>
        <v>0</v>
      </c>
      <c r="J33" s="20">
        <f>COUNTIFS(TRANSPORTADORAS!S:S,"EXTRAVIO",TRANSPORTADORAS!E:E,'PERFORMANCE GERAL'!B33)</f>
        <v>0</v>
      </c>
      <c r="K33" s="20">
        <f t="shared" si="3"/>
        <v>0</v>
      </c>
      <c r="L33" s="22" t="e">
        <f t="shared" si="4"/>
        <v>#DIV/0!</v>
      </c>
    </row>
    <row r="34" spans="2:12" x14ac:dyDescent="0.25">
      <c r="B34" s="19" t="s">
        <v>418</v>
      </c>
      <c r="C34" s="19">
        <f>SUM(C7:C33)</f>
        <v>0</v>
      </c>
      <c r="D34" s="19">
        <f t="shared" ref="D34:K34" si="5">SUM(D7:D33)</f>
        <v>0</v>
      </c>
      <c r="E34" s="21">
        <f t="shared" si="5"/>
        <v>0</v>
      </c>
      <c r="F34" s="21">
        <f>SUM(F7:F33)</f>
        <v>0</v>
      </c>
      <c r="G34" s="21">
        <f>SUM(G7:G33)</f>
        <v>0</v>
      </c>
      <c r="H34" s="21">
        <f>SUM(H7:H33)</f>
        <v>0</v>
      </c>
      <c r="I34" s="19">
        <f t="shared" si="5"/>
        <v>0</v>
      </c>
      <c r="J34" s="19">
        <f t="shared" si="5"/>
        <v>0</v>
      </c>
      <c r="K34" s="19">
        <f t="shared" si="5"/>
        <v>0</v>
      </c>
      <c r="L34" s="22" t="e">
        <f>SUM(C34,D34,I34,J34)/K34</f>
        <v>#DIV/0!</v>
      </c>
    </row>
    <row r="35" spans="2:12" x14ac:dyDescent="0.25"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</row>
    <row r="36" spans="2:12" x14ac:dyDescent="0.25"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26"/>
    </row>
  </sheetData>
  <conditionalFormatting sqref="C7:K34">
    <cfRule type="cellIs" dxfId="13" priority="6" operator="equal">
      <formula>0</formula>
    </cfRule>
  </conditionalFormatting>
  <conditionalFormatting sqref="K3">
    <cfRule type="cellIs" dxfId="12" priority="5" operator="equal">
      <formula>0</formula>
    </cfRule>
  </conditionalFormatting>
  <conditionalFormatting sqref="L3">
    <cfRule type="cellIs" dxfId="11" priority="2" operator="lessThan">
      <formula>0.9</formula>
    </cfRule>
    <cfRule type="cellIs" dxfId="10" priority="3" operator="between">
      <formula>0.9</formula>
      <formula>0.9499</formula>
    </cfRule>
    <cfRule type="cellIs" dxfId="9" priority="4" operator="between">
      <formula>0.95</formula>
      <formula>1</formula>
    </cfRule>
  </conditionalFormatting>
  <conditionalFormatting sqref="L7:L34">
    <cfRule type="cellIs" dxfId="8" priority="7" operator="lessThan">
      <formula>0.9</formula>
    </cfRule>
    <cfRule type="cellIs" dxfId="7" priority="8" operator="between">
      <formula>0.9</formula>
      <formula>0.9499</formula>
    </cfRule>
    <cfRule type="cellIs" dxfId="6" priority="9" operator="between">
      <formula>95%</formula>
      <formula>100%</formula>
    </cfRule>
    <cfRule type="containsErrors" dxfId="5" priority="10">
      <formula>ISERROR(L7)</formula>
    </cfRule>
  </conditionalFormatting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AEECB-FE70-4B8F-BEA0-52CB144FF8E3}">
  <dimension ref="A3:AD10"/>
  <sheetViews>
    <sheetView workbookViewId="0">
      <selection activeCell="B10" sqref="B10"/>
    </sheetView>
  </sheetViews>
  <sheetFormatPr defaultRowHeight="15" x14ac:dyDescent="0.25"/>
  <cols>
    <col min="1" max="1" width="18.140625" bestFit="1" customWidth="1"/>
    <col min="2" max="2" width="18.5703125" bestFit="1" customWidth="1"/>
    <col min="3" max="4" width="14.140625" bestFit="1" customWidth="1"/>
    <col min="5" max="5" width="16.7109375" bestFit="1" customWidth="1"/>
    <col min="6" max="6" width="15.7109375" bestFit="1" customWidth="1"/>
    <col min="7" max="8" width="14.140625" bestFit="1" customWidth="1"/>
    <col min="9" max="10" width="15.7109375" bestFit="1" customWidth="1"/>
    <col min="11" max="11" width="16.7109375" bestFit="1" customWidth="1"/>
    <col min="12" max="12" width="15.7109375" bestFit="1" customWidth="1"/>
    <col min="13" max="14" width="16.7109375" bestFit="1" customWidth="1"/>
    <col min="15" max="21" width="15.7109375" bestFit="1" customWidth="1"/>
    <col min="22" max="22" width="14.140625" bestFit="1" customWidth="1"/>
    <col min="23" max="25" width="15.7109375" bestFit="1" customWidth="1"/>
    <col min="26" max="26" width="16.7109375" bestFit="1" customWidth="1"/>
    <col min="27" max="27" width="15.7109375" bestFit="1" customWidth="1"/>
    <col min="28" max="28" width="6.7109375" bestFit="1" customWidth="1"/>
    <col min="29" max="29" width="10" bestFit="1" customWidth="1"/>
    <col min="30" max="30" width="17.7109375" bestFit="1" customWidth="1"/>
  </cols>
  <sheetData>
    <row r="3" spans="1:30" x14ac:dyDescent="0.25">
      <c r="A3" s="36" t="s">
        <v>704</v>
      </c>
      <c r="B3" s="36" t="s">
        <v>705</v>
      </c>
    </row>
    <row r="4" spans="1:30" x14ac:dyDescent="0.25">
      <c r="A4" s="36" t="s">
        <v>701</v>
      </c>
      <c r="B4" t="s">
        <v>20</v>
      </c>
      <c r="C4" t="s">
        <v>163</v>
      </c>
      <c r="D4" t="s">
        <v>42</v>
      </c>
      <c r="E4" t="s">
        <v>80</v>
      </c>
      <c r="F4" t="s">
        <v>10</v>
      </c>
      <c r="G4" t="s">
        <v>155</v>
      </c>
      <c r="H4" t="s">
        <v>25</v>
      </c>
      <c r="I4" t="s">
        <v>33</v>
      </c>
      <c r="J4" t="s">
        <v>60</v>
      </c>
      <c r="K4" t="s">
        <v>51</v>
      </c>
      <c r="L4" t="s">
        <v>28</v>
      </c>
      <c r="M4" t="s">
        <v>30</v>
      </c>
      <c r="N4" t="s">
        <v>26</v>
      </c>
      <c r="O4" t="s">
        <v>24</v>
      </c>
      <c r="P4" t="s">
        <v>13</v>
      </c>
      <c r="Q4" t="s">
        <v>66</v>
      </c>
      <c r="R4" t="s">
        <v>94</v>
      </c>
      <c r="S4" t="s">
        <v>5</v>
      </c>
      <c r="T4" t="s">
        <v>16</v>
      </c>
      <c r="U4" t="s">
        <v>143</v>
      </c>
      <c r="V4" t="s">
        <v>421</v>
      </c>
      <c r="W4" t="s">
        <v>55</v>
      </c>
      <c r="X4" t="s">
        <v>91</v>
      </c>
      <c r="Y4" t="s">
        <v>88</v>
      </c>
      <c r="Z4" t="s">
        <v>6</v>
      </c>
      <c r="AA4" t="s">
        <v>49</v>
      </c>
      <c r="AB4" t="s">
        <v>702</v>
      </c>
      <c r="AC4" t="s">
        <v>420</v>
      </c>
      <c r="AD4" t="s">
        <v>703</v>
      </c>
    </row>
    <row r="5" spans="1:30" x14ac:dyDescent="0.25">
      <c r="A5" s="37" t="s">
        <v>3</v>
      </c>
      <c r="B5" s="38">
        <v>1722578.53</v>
      </c>
      <c r="C5" s="38">
        <v>78350.06</v>
      </c>
      <c r="D5" s="38">
        <v>129255.15</v>
      </c>
      <c r="E5" s="38">
        <v>3906932.149999999</v>
      </c>
      <c r="F5" s="38">
        <v>3934288.0299999993</v>
      </c>
      <c r="G5" s="38">
        <v>129911.43</v>
      </c>
      <c r="H5" s="38">
        <v>25668.23</v>
      </c>
      <c r="I5" s="38">
        <v>1567816.5399999998</v>
      </c>
      <c r="J5" s="38">
        <v>1632668.4000000001</v>
      </c>
      <c r="K5" s="38">
        <v>7146583.3199999984</v>
      </c>
      <c r="L5" s="38">
        <v>2172256.37</v>
      </c>
      <c r="M5" s="38">
        <v>4547589.0600000005</v>
      </c>
      <c r="N5" s="38">
        <v>2759587.8500000006</v>
      </c>
      <c r="O5" s="38">
        <v>1804848.18</v>
      </c>
      <c r="P5" s="38">
        <v>2058874.73</v>
      </c>
      <c r="Q5" s="38">
        <v>3129991.53</v>
      </c>
      <c r="R5" s="38">
        <v>497872.02</v>
      </c>
      <c r="S5" s="38">
        <v>2737499.46</v>
      </c>
      <c r="T5" s="38">
        <v>4633567.71</v>
      </c>
      <c r="U5" s="38">
        <v>286947.20999999996</v>
      </c>
      <c r="V5" s="38"/>
      <c r="W5" s="38">
        <v>61160.41</v>
      </c>
      <c r="X5" s="38">
        <v>604491.78999999992</v>
      </c>
      <c r="Y5" s="38">
        <v>1107594.68</v>
      </c>
      <c r="Z5" s="38">
        <v>3905621.22</v>
      </c>
      <c r="AA5" s="38">
        <v>424167.38000000006</v>
      </c>
      <c r="AB5" s="89"/>
      <c r="AC5" s="89"/>
      <c r="AD5" s="38">
        <v>51006121.439999998</v>
      </c>
    </row>
    <row r="6" spans="1:30" x14ac:dyDescent="0.25">
      <c r="A6" s="37" t="s">
        <v>456</v>
      </c>
      <c r="B6" s="38">
        <v>1862035.4200000006</v>
      </c>
      <c r="C6" s="38">
        <v>612388.6</v>
      </c>
      <c r="D6" s="38">
        <v>72409.67</v>
      </c>
      <c r="E6" s="38">
        <v>5339592.2200000007</v>
      </c>
      <c r="F6" s="38">
        <v>3834177.9200000004</v>
      </c>
      <c r="G6" s="38">
        <v>238863.63</v>
      </c>
      <c r="H6" s="38"/>
      <c r="I6" s="38">
        <v>2092839.7499999993</v>
      </c>
      <c r="J6" s="38">
        <v>1893923.48</v>
      </c>
      <c r="K6" s="38">
        <v>5720581.7600000016</v>
      </c>
      <c r="L6" s="38">
        <v>1712372.6899999997</v>
      </c>
      <c r="M6" s="38">
        <v>7089746.950000002</v>
      </c>
      <c r="N6" s="38">
        <v>2851227.0399999986</v>
      </c>
      <c r="O6" s="38">
        <v>607459.68000000005</v>
      </c>
      <c r="P6" s="38">
        <v>2838670.7999999993</v>
      </c>
      <c r="Q6" s="38">
        <v>3844778.1700000013</v>
      </c>
      <c r="R6" s="38">
        <v>1544085.8</v>
      </c>
      <c r="S6" s="38">
        <v>1865962.6199999992</v>
      </c>
      <c r="T6" s="38">
        <v>3689772.47</v>
      </c>
      <c r="U6" s="38">
        <v>315716.78999999998</v>
      </c>
      <c r="V6" s="38">
        <v>22236.67</v>
      </c>
      <c r="W6" s="38">
        <v>666133.77999999991</v>
      </c>
      <c r="X6" s="38">
        <v>1545377.29</v>
      </c>
      <c r="Y6" s="38">
        <v>1464219.31</v>
      </c>
      <c r="Z6" s="38">
        <v>1870788.1499999992</v>
      </c>
      <c r="AA6" s="38">
        <v>696405.07</v>
      </c>
      <c r="AB6" s="89"/>
      <c r="AC6" s="89">
        <v>10065</v>
      </c>
      <c r="AD6" s="38">
        <v>54301830.730000004</v>
      </c>
    </row>
    <row r="7" spans="1:30" x14ac:dyDescent="0.25">
      <c r="A7" s="37" t="s">
        <v>702</v>
      </c>
      <c r="B7" s="89"/>
      <c r="C7" s="89"/>
      <c r="D7" s="89"/>
      <c r="E7" s="89"/>
      <c r="F7" s="89"/>
      <c r="G7" s="89"/>
      <c r="H7" s="89"/>
      <c r="I7" s="89"/>
      <c r="J7" s="89"/>
      <c r="K7" s="89"/>
      <c r="L7" s="89"/>
      <c r="M7" s="89"/>
      <c r="N7" s="89"/>
      <c r="O7" s="89"/>
      <c r="P7" s="89"/>
      <c r="Q7" s="89"/>
      <c r="R7" s="89"/>
      <c r="S7" s="89"/>
      <c r="T7" s="89"/>
      <c r="U7" s="89"/>
      <c r="V7" s="89"/>
      <c r="W7" s="89"/>
      <c r="X7" s="89"/>
      <c r="Y7" s="89"/>
      <c r="Z7" s="89"/>
      <c r="AA7" s="89"/>
      <c r="AB7" s="89"/>
      <c r="AC7" s="89"/>
      <c r="AD7" s="89"/>
    </row>
    <row r="8" spans="1:30" x14ac:dyDescent="0.25">
      <c r="A8" s="37" t="s">
        <v>715</v>
      </c>
      <c r="B8" s="89">
        <v>941209.87999999989</v>
      </c>
      <c r="C8" s="89">
        <v>16135.99</v>
      </c>
      <c r="D8" s="89">
        <v>16957.71</v>
      </c>
      <c r="E8" s="89">
        <v>3430570.1799999992</v>
      </c>
      <c r="F8" s="89">
        <v>990643.20000000019</v>
      </c>
      <c r="G8" s="89">
        <v>92870.93</v>
      </c>
      <c r="H8" s="89"/>
      <c r="I8" s="89">
        <v>1302868.3800000001</v>
      </c>
      <c r="J8" s="89">
        <v>377746.93</v>
      </c>
      <c r="K8" s="89">
        <v>9123168.7699999996</v>
      </c>
      <c r="L8" s="89">
        <v>2316444.31</v>
      </c>
      <c r="M8" s="89">
        <v>3442765.1499999985</v>
      </c>
      <c r="N8" s="89">
        <v>2789624.4799999995</v>
      </c>
      <c r="O8" s="89">
        <v>84034.47</v>
      </c>
      <c r="P8" s="89">
        <v>272326.5</v>
      </c>
      <c r="Q8" s="89">
        <v>865217.27</v>
      </c>
      <c r="R8" s="89">
        <v>797290.21</v>
      </c>
      <c r="S8" s="89">
        <v>875756.5199999999</v>
      </c>
      <c r="T8" s="89">
        <v>624503.74</v>
      </c>
      <c r="U8" s="89">
        <v>611933.28</v>
      </c>
      <c r="V8" s="89"/>
      <c r="W8" s="89">
        <v>604743.52999999991</v>
      </c>
      <c r="X8" s="89">
        <v>576253.85999999987</v>
      </c>
      <c r="Y8" s="89">
        <v>205974.37</v>
      </c>
      <c r="Z8" s="89">
        <v>2092328.6700000002</v>
      </c>
      <c r="AA8" s="89">
        <v>410289.93</v>
      </c>
      <c r="AB8" s="89"/>
      <c r="AC8" s="89">
        <v>15871.27</v>
      </c>
      <c r="AD8" s="89">
        <v>32877529.529999997</v>
      </c>
    </row>
    <row r="9" spans="1:30" x14ac:dyDescent="0.25">
      <c r="A9" s="37" t="s">
        <v>1182</v>
      </c>
      <c r="B9" s="89">
        <v>184705.93</v>
      </c>
      <c r="C9" s="89">
        <v>189592.22</v>
      </c>
      <c r="D9" s="89">
        <v>643169.6399999999</v>
      </c>
      <c r="E9" s="89">
        <v>6184352.7000000002</v>
      </c>
      <c r="F9" s="89">
        <v>509032.3</v>
      </c>
      <c r="G9" s="89">
        <v>355259.96</v>
      </c>
      <c r="H9" s="89">
        <v>674374.3899999999</v>
      </c>
      <c r="I9" s="89">
        <v>2204857.2699999996</v>
      </c>
      <c r="J9" s="89">
        <v>276508.99</v>
      </c>
      <c r="K9" s="89">
        <v>7673326.4099999964</v>
      </c>
      <c r="L9" s="89">
        <v>3328234.9799999986</v>
      </c>
      <c r="M9" s="89">
        <v>9329563.5699999984</v>
      </c>
      <c r="N9" s="89">
        <v>6189204.5900000045</v>
      </c>
      <c r="O9" s="89">
        <v>194070</v>
      </c>
      <c r="P9" s="89">
        <v>258692.08000000002</v>
      </c>
      <c r="Q9" s="89">
        <v>1465180.49</v>
      </c>
      <c r="R9" s="89">
        <v>1851648.4000000001</v>
      </c>
      <c r="S9" s="89">
        <v>2270015.48</v>
      </c>
      <c r="T9" s="89">
        <v>678424.56999999983</v>
      </c>
      <c r="U9" s="89">
        <v>916579.18</v>
      </c>
      <c r="V9" s="89">
        <v>85172.760000000009</v>
      </c>
      <c r="W9" s="89">
        <v>506762.84</v>
      </c>
      <c r="X9" s="89">
        <v>1756918.3700000003</v>
      </c>
      <c r="Y9" s="89">
        <v>359030.06000000006</v>
      </c>
      <c r="Z9" s="89">
        <v>3532030.8199999994</v>
      </c>
      <c r="AA9" s="89">
        <v>612309.97999999986</v>
      </c>
      <c r="AB9" s="89"/>
      <c r="AC9" s="89">
        <v>119763.15</v>
      </c>
      <c r="AD9" s="89">
        <v>52348781.129999988</v>
      </c>
    </row>
    <row r="10" spans="1:30" x14ac:dyDescent="0.25">
      <c r="A10" s="37" t="s">
        <v>703</v>
      </c>
      <c r="B10" s="38">
        <v>4710529.76</v>
      </c>
      <c r="C10" s="38">
        <v>896466.86999999988</v>
      </c>
      <c r="D10" s="38">
        <v>861792.16999999993</v>
      </c>
      <c r="E10" s="38">
        <v>18861447.25</v>
      </c>
      <c r="F10" s="38">
        <v>9268141.4499999993</v>
      </c>
      <c r="G10" s="38">
        <v>816905.95</v>
      </c>
      <c r="H10" s="38">
        <v>700042.61999999988</v>
      </c>
      <c r="I10" s="38">
        <v>7168381.9399999985</v>
      </c>
      <c r="J10" s="38">
        <v>4180847.8</v>
      </c>
      <c r="K10" s="38">
        <v>29663660.259999998</v>
      </c>
      <c r="L10" s="38">
        <v>9529308.3499999978</v>
      </c>
      <c r="M10" s="38">
        <v>24409664.729999997</v>
      </c>
      <c r="N10" s="38">
        <v>14589643.960000001</v>
      </c>
      <c r="O10" s="38">
        <v>2690412.33</v>
      </c>
      <c r="P10" s="38">
        <v>5428564.1099999994</v>
      </c>
      <c r="Q10" s="38">
        <v>9305167.4600000009</v>
      </c>
      <c r="R10" s="38">
        <v>4690896.4300000006</v>
      </c>
      <c r="S10" s="38">
        <v>7749234.0799999982</v>
      </c>
      <c r="T10" s="38">
        <v>9626268.4900000002</v>
      </c>
      <c r="U10" s="38">
        <v>2131176.46</v>
      </c>
      <c r="V10" s="38">
        <v>107409.43000000001</v>
      </c>
      <c r="W10" s="38">
        <v>1838800.5599999998</v>
      </c>
      <c r="X10" s="38">
        <v>4483041.3100000005</v>
      </c>
      <c r="Y10" s="38">
        <v>3136818.4200000004</v>
      </c>
      <c r="Z10" s="38">
        <v>11400768.859999999</v>
      </c>
      <c r="AA10" s="38">
        <v>2143172.36</v>
      </c>
      <c r="AB10" s="89"/>
      <c r="AC10" s="89">
        <v>145699.41999999998</v>
      </c>
      <c r="AD10" s="38">
        <v>190534262.82999998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367F6-414F-498C-82A6-022AFBC3EF1B}">
  <dimension ref="A1:B11"/>
  <sheetViews>
    <sheetView workbookViewId="0">
      <selection activeCell="D29" sqref="D29"/>
    </sheetView>
  </sheetViews>
  <sheetFormatPr defaultRowHeight="15" x14ac:dyDescent="0.25"/>
  <cols>
    <col min="1" max="1" width="10.5703125" bestFit="1" customWidth="1"/>
    <col min="2" max="2" width="43.7109375" bestFit="1" customWidth="1"/>
  </cols>
  <sheetData>
    <row r="1" spans="1:2" x14ac:dyDescent="0.25">
      <c r="A1" s="33" t="s">
        <v>660</v>
      </c>
      <c r="B1" s="33" t="s">
        <v>661</v>
      </c>
    </row>
    <row r="2" spans="1:2" x14ac:dyDescent="0.25">
      <c r="A2" s="5">
        <v>44978</v>
      </c>
      <c r="B2" s="34" t="s">
        <v>662</v>
      </c>
    </row>
    <row r="3" spans="1:2" x14ac:dyDescent="0.25">
      <c r="A3" s="5">
        <v>45023</v>
      </c>
      <c r="B3" s="34" t="s">
        <v>663</v>
      </c>
    </row>
    <row r="4" spans="1:2" x14ac:dyDescent="0.25">
      <c r="A4" s="5">
        <v>45037</v>
      </c>
      <c r="B4" s="34" t="s">
        <v>664</v>
      </c>
    </row>
    <row r="5" spans="1:2" x14ac:dyDescent="0.25">
      <c r="A5" s="5">
        <v>45047</v>
      </c>
      <c r="B5" s="34" t="s">
        <v>665</v>
      </c>
    </row>
    <row r="6" spans="1:2" x14ac:dyDescent="0.25">
      <c r="A6" s="5">
        <v>45085</v>
      </c>
      <c r="B6" s="34" t="s">
        <v>666</v>
      </c>
    </row>
    <row r="7" spans="1:2" x14ac:dyDescent="0.25">
      <c r="A7" s="5">
        <v>45176</v>
      </c>
      <c r="B7" s="34" t="s">
        <v>667</v>
      </c>
    </row>
    <row r="8" spans="1:2" x14ac:dyDescent="0.25">
      <c r="A8" s="5">
        <v>45211</v>
      </c>
      <c r="B8" s="34" t="s">
        <v>668</v>
      </c>
    </row>
    <row r="9" spans="1:2" x14ac:dyDescent="0.25">
      <c r="A9" s="5">
        <v>45232</v>
      </c>
      <c r="B9" s="34" t="s">
        <v>669</v>
      </c>
    </row>
    <row r="10" spans="1:2" x14ac:dyDescent="0.25">
      <c r="A10" s="5">
        <v>45245</v>
      </c>
      <c r="B10" s="34" t="s">
        <v>670</v>
      </c>
    </row>
    <row r="11" spans="1:2" x14ac:dyDescent="0.25">
      <c r="A11" s="5">
        <v>45285</v>
      </c>
      <c r="B11" s="34" t="s">
        <v>671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D3B42-1A06-46A8-886A-C329A901EB76}">
  <dimension ref="A1:C28"/>
  <sheetViews>
    <sheetView workbookViewId="0">
      <selection activeCell="C10" sqref="C10"/>
    </sheetView>
  </sheetViews>
  <sheetFormatPr defaultRowHeight="15" x14ac:dyDescent="0.25"/>
  <cols>
    <col min="1" max="1" width="18.42578125" bestFit="1" customWidth="1"/>
    <col min="2" max="2" width="6.85546875" bestFit="1" customWidth="1"/>
    <col min="3" max="3" width="13.85546875" bestFit="1" customWidth="1"/>
  </cols>
  <sheetData>
    <row r="1" spans="1:3" x14ac:dyDescent="0.25">
      <c r="A1" s="35" t="s">
        <v>0</v>
      </c>
      <c r="B1" s="35" t="s">
        <v>672</v>
      </c>
      <c r="C1" s="35" t="s">
        <v>673</v>
      </c>
    </row>
    <row r="2" spans="1:3" x14ac:dyDescent="0.25">
      <c r="A2" s="32" t="s">
        <v>674</v>
      </c>
      <c r="B2" s="32" t="s">
        <v>420</v>
      </c>
      <c r="C2" s="32" t="s">
        <v>424</v>
      </c>
    </row>
    <row r="3" spans="1:3" x14ac:dyDescent="0.25">
      <c r="A3" s="32" t="s">
        <v>675</v>
      </c>
      <c r="B3" s="32" t="s">
        <v>20</v>
      </c>
      <c r="C3" s="32" t="s">
        <v>423</v>
      </c>
    </row>
    <row r="4" spans="1:3" x14ac:dyDescent="0.25">
      <c r="A4" s="32" t="s">
        <v>676</v>
      </c>
      <c r="B4" s="32" t="s">
        <v>42</v>
      </c>
      <c r="C4" s="32" t="s">
        <v>424</v>
      </c>
    </row>
    <row r="5" spans="1:3" x14ac:dyDescent="0.25">
      <c r="A5" s="32" t="s">
        <v>677</v>
      </c>
      <c r="B5" s="32" t="s">
        <v>163</v>
      </c>
      <c r="C5" s="32" t="s">
        <v>424</v>
      </c>
    </row>
    <row r="6" spans="1:3" x14ac:dyDescent="0.25">
      <c r="A6" s="32" t="s">
        <v>678</v>
      </c>
      <c r="B6" s="32" t="s">
        <v>80</v>
      </c>
      <c r="C6" s="32" t="s">
        <v>423</v>
      </c>
    </row>
    <row r="7" spans="1:3" x14ac:dyDescent="0.25">
      <c r="A7" s="32" t="s">
        <v>679</v>
      </c>
      <c r="B7" s="32" t="s">
        <v>10</v>
      </c>
      <c r="C7" s="32" t="s">
        <v>423</v>
      </c>
    </row>
    <row r="8" spans="1:3" x14ac:dyDescent="0.25">
      <c r="A8" s="32" t="s">
        <v>680</v>
      </c>
      <c r="B8" s="32" t="s">
        <v>155</v>
      </c>
      <c r="C8" s="32" t="s">
        <v>425</v>
      </c>
    </row>
    <row r="9" spans="1:3" x14ac:dyDescent="0.25">
      <c r="A9" s="32" t="s">
        <v>681</v>
      </c>
      <c r="B9" s="32" t="s">
        <v>25</v>
      </c>
      <c r="C9" s="32" t="s">
        <v>422</v>
      </c>
    </row>
    <row r="10" spans="1:3" x14ac:dyDescent="0.25">
      <c r="A10" s="32" t="s">
        <v>682</v>
      </c>
      <c r="B10" s="32" t="s">
        <v>33</v>
      </c>
      <c r="C10" s="32" t="s">
        <v>425</v>
      </c>
    </row>
    <row r="11" spans="1:3" x14ac:dyDescent="0.25">
      <c r="A11" s="32" t="s">
        <v>683</v>
      </c>
      <c r="B11" s="32" t="s">
        <v>60</v>
      </c>
      <c r="C11" s="32" t="s">
        <v>423</v>
      </c>
    </row>
    <row r="12" spans="1:3" x14ac:dyDescent="0.25">
      <c r="A12" s="32" t="s">
        <v>684</v>
      </c>
      <c r="B12" s="32" t="s">
        <v>30</v>
      </c>
      <c r="C12" s="32" t="s">
        <v>425</v>
      </c>
    </row>
    <row r="13" spans="1:3" x14ac:dyDescent="0.25">
      <c r="A13" s="32" t="s">
        <v>685</v>
      </c>
      <c r="B13" s="32" t="s">
        <v>28</v>
      </c>
      <c r="C13" s="32" t="s">
        <v>425</v>
      </c>
    </row>
    <row r="14" spans="1:3" x14ac:dyDescent="0.25">
      <c r="A14" s="32" t="s">
        <v>686</v>
      </c>
      <c r="B14" s="32" t="s">
        <v>51</v>
      </c>
      <c r="C14" s="32" t="s">
        <v>422</v>
      </c>
    </row>
    <row r="15" spans="1:3" x14ac:dyDescent="0.25">
      <c r="A15" s="32" t="s">
        <v>687</v>
      </c>
      <c r="B15" s="32" t="s">
        <v>26</v>
      </c>
      <c r="C15" s="32" t="s">
        <v>424</v>
      </c>
    </row>
    <row r="16" spans="1:3" x14ac:dyDescent="0.25">
      <c r="A16" s="32" t="s">
        <v>688</v>
      </c>
      <c r="B16" s="32" t="s">
        <v>24</v>
      </c>
      <c r="C16" s="32" t="s">
        <v>423</v>
      </c>
    </row>
    <row r="17" spans="1:3" x14ac:dyDescent="0.25">
      <c r="A17" s="32" t="s">
        <v>689</v>
      </c>
      <c r="B17" s="32" t="s">
        <v>94</v>
      </c>
      <c r="C17" s="32" t="s">
        <v>426</v>
      </c>
    </row>
    <row r="18" spans="1:3" x14ac:dyDescent="0.25">
      <c r="A18" s="32" t="s">
        <v>690</v>
      </c>
      <c r="B18" s="32" t="s">
        <v>13</v>
      </c>
      <c r="C18" s="32" t="s">
        <v>423</v>
      </c>
    </row>
    <row r="19" spans="1:3" x14ac:dyDescent="0.25">
      <c r="A19" s="32" t="s">
        <v>691</v>
      </c>
      <c r="B19" s="32" t="s">
        <v>66</v>
      </c>
      <c r="C19" s="32" t="s">
        <v>423</v>
      </c>
    </row>
    <row r="20" spans="1:3" x14ac:dyDescent="0.25">
      <c r="A20" s="32" t="s">
        <v>692</v>
      </c>
      <c r="B20" s="32" t="s">
        <v>5</v>
      </c>
      <c r="C20" s="32" t="s">
        <v>422</v>
      </c>
    </row>
    <row r="21" spans="1:3" x14ac:dyDescent="0.25">
      <c r="A21" s="32" t="s">
        <v>693</v>
      </c>
      <c r="B21" s="32" t="s">
        <v>16</v>
      </c>
      <c r="C21" s="32" t="s">
        <v>423</v>
      </c>
    </row>
    <row r="22" spans="1:3" x14ac:dyDescent="0.25">
      <c r="A22" s="32" t="s">
        <v>694</v>
      </c>
      <c r="B22" s="32" t="s">
        <v>55</v>
      </c>
      <c r="C22" s="32" t="s">
        <v>426</v>
      </c>
    </row>
    <row r="23" spans="1:3" x14ac:dyDescent="0.25">
      <c r="A23" s="32" t="s">
        <v>695</v>
      </c>
      <c r="B23" s="32" t="s">
        <v>143</v>
      </c>
      <c r="C23" s="32" t="s">
        <v>424</v>
      </c>
    </row>
    <row r="24" spans="1:3" x14ac:dyDescent="0.25">
      <c r="A24" s="32" t="s">
        <v>696</v>
      </c>
      <c r="B24" s="32" t="s">
        <v>421</v>
      </c>
      <c r="C24" s="32" t="s">
        <v>424</v>
      </c>
    </row>
    <row r="25" spans="1:3" x14ac:dyDescent="0.25">
      <c r="A25" s="32" t="s">
        <v>697</v>
      </c>
      <c r="B25" s="32" t="s">
        <v>91</v>
      </c>
      <c r="C25" s="32" t="s">
        <v>426</v>
      </c>
    </row>
    <row r="26" spans="1:3" x14ac:dyDescent="0.25">
      <c r="A26" s="32" t="s">
        <v>698</v>
      </c>
      <c r="B26" s="32" t="s">
        <v>6</v>
      </c>
      <c r="C26" s="32" t="s">
        <v>422</v>
      </c>
    </row>
    <row r="27" spans="1:3" x14ac:dyDescent="0.25">
      <c r="A27" s="32" t="s">
        <v>699</v>
      </c>
      <c r="B27" s="32" t="s">
        <v>88</v>
      </c>
      <c r="C27" s="32" t="s">
        <v>423</v>
      </c>
    </row>
    <row r="28" spans="1:3" x14ac:dyDescent="0.25">
      <c r="A28" s="32" t="s">
        <v>700</v>
      </c>
      <c r="B28" s="32" t="s">
        <v>49</v>
      </c>
      <c r="C28" s="32" t="s">
        <v>424</v>
      </c>
    </row>
  </sheetData>
  <autoFilter ref="A1:C28" xr:uid="{F70D3B42-1A06-46A8-886A-C329A901EB76}"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B9D2F-A165-4059-8901-A24B262DDE51}">
  <dimension ref="A1:D30"/>
  <sheetViews>
    <sheetView zoomScale="70" zoomScaleNormal="70" workbookViewId="0">
      <selection activeCell="A8" sqref="A8"/>
    </sheetView>
  </sheetViews>
  <sheetFormatPr defaultRowHeight="15" x14ac:dyDescent="0.25"/>
  <cols>
    <col min="1" max="1" width="54.7109375" bestFit="1" customWidth="1"/>
    <col min="2" max="2" width="29.140625" bestFit="1" customWidth="1"/>
    <col min="3" max="3" width="12.140625" bestFit="1" customWidth="1"/>
    <col min="4" max="4" width="90.28515625" bestFit="1" customWidth="1"/>
  </cols>
  <sheetData>
    <row r="1" spans="1:4" ht="18.75" x14ac:dyDescent="0.3">
      <c r="A1" s="49" t="s">
        <v>1134</v>
      </c>
      <c r="B1" s="49" t="s">
        <v>1135</v>
      </c>
      <c r="C1" s="49" t="s">
        <v>1136</v>
      </c>
      <c r="D1" s="50" t="s">
        <v>1137</v>
      </c>
    </row>
    <row r="2" spans="1:4" ht="18.75" x14ac:dyDescent="0.3">
      <c r="A2" s="51" t="s">
        <v>1138</v>
      </c>
      <c r="B2" s="52"/>
      <c r="C2" s="52"/>
      <c r="D2" s="52"/>
    </row>
    <row r="3" spans="1:4" ht="18.75" x14ac:dyDescent="0.3">
      <c r="A3" s="51" t="s">
        <v>959</v>
      </c>
      <c r="B3" s="52" t="s">
        <v>1139</v>
      </c>
      <c r="C3" s="52" t="s">
        <v>1140</v>
      </c>
      <c r="D3" s="53" t="s">
        <v>1141</v>
      </c>
    </row>
    <row r="4" spans="1:4" ht="18.75" x14ac:dyDescent="0.3">
      <c r="A4" s="51" t="s">
        <v>1142</v>
      </c>
      <c r="B4" s="52"/>
      <c r="C4" s="52"/>
      <c r="D4" s="52"/>
    </row>
    <row r="5" spans="1:4" ht="18.75" x14ac:dyDescent="0.3">
      <c r="A5" s="51" t="s">
        <v>1143</v>
      </c>
      <c r="B5" s="52" t="s">
        <v>1139</v>
      </c>
      <c r="C5" s="53" t="s">
        <v>1144</v>
      </c>
      <c r="D5" s="52" t="s">
        <v>1145</v>
      </c>
    </row>
    <row r="6" spans="1:4" ht="18.75" x14ac:dyDescent="0.3">
      <c r="A6" s="51" t="s">
        <v>800</v>
      </c>
      <c r="B6" s="52"/>
      <c r="C6" s="52"/>
      <c r="D6" s="52" t="s">
        <v>1146</v>
      </c>
    </row>
    <row r="7" spans="1:4" ht="18.75" x14ac:dyDescent="0.3">
      <c r="A7" s="51" t="s">
        <v>212</v>
      </c>
      <c r="B7" s="52"/>
      <c r="C7" s="52"/>
      <c r="D7" s="52"/>
    </row>
    <row r="8" spans="1:4" ht="18.75" x14ac:dyDescent="0.3">
      <c r="A8" s="51" t="s">
        <v>52</v>
      </c>
      <c r="B8" s="52" t="s">
        <v>1139</v>
      </c>
      <c r="C8" s="52" t="s">
        <v>1147</v>
      </c>
      <c r="D8" s="52" t="s">
        <v>1145</v>
      </c>
    </row>
    <row r="9" spans="1:4" ht="18.75" x14ac:dyDescent="0.3">
      <c r="A9" s="51" t="s">
        <v>1148</v>
      </c>
      <c r="B9" s="52"/>
      <c r="C9" s="52"/>
      <c r="D9" s="52"/>
    </row>
    <row r="10" spans="1:4" ht="18.75" x14ac:dyDescent="0.3">
      <c r="A10" s="51" t="s">
        <v>757</v>
      </c>
      <c r="B10" s="52"/>
      <c r="C10" s="52"/>
      <c r="D10" s="52"/>
    </row>
    <row r="11" spans="1:4" ht="18.75" x14ac:dyDescent="0.3">
      <c r="A11" s="51" t="s">
        <v>510</v>
      </c>
      <c r="B11" s="52" t="s">
        <v>1139</v>
      </c>
      <c r="C11" s="53" t="s">
        <v>1322</v>
      </c>
      <c r="D11" s="52" t="s">
        <v>1145</v>
      </c>
    </row>
    <row r="12" spans="1:4" ht="18.75" x14ac:dyDescent="0.3">
      <c r="A12" s="51" t="s">
        <v>1149</v>
      </c>
      <c r="B12" s="52" t="s">
        <v>1150</v>
      </c>
      <c r="C12" s="75" t="s">
        <v>1254</v>
      </c>
      <c r="D12" s="53" t="s">
        <v>1151</v>
      </c>
    </row>
    <row r="13" spans="1:4" ht="18.75" x14ac:dyDescent="0.3">
      <c r="A13" s="51" t="s">
        <v>798</v>
      </c>
      <c r="B13" s="52" t="s">
        <v>1152</v>
      </c>
      <c r="C13" s="52" t="s">
        <v>1153</v>
      </c>
      <c r="D13" s="53" t="s">
        <v>1154</v>
      </c>
    </row>
    <row r="14" spans="1:4" ht="18.75" x14ac:dyDescent="0.3">
      <c r="A14" s="51" t="s">
        <v>269</v>
      </c>
      <c r="B14" s="52"/>
      <c r="C14" s="52"/>
      <c r="D14" s="52"/>
    </row>
    <row r="15" spans="1:4" ht="18.75" x14ac:dyDescent="0.3">
      <c r="A15" s="51" t="s">
        <v>1155</v>
      </c>
      <c r="B15" s="52"/>
      <c r="C15" s="52"/>
      <c r="D15" s="52"/>
    </row>
    <row r="16" spans="1:4" ht="18.75" x14ac:dyDescent="0.3">
      <c r="A16" s="51" t="s">
        <v>844</v>
      </c>
      <c r="B16" s="52" t="s">
        <v>1139</v>
      </c>
      <c r="C16" s="52">
        <v>102030</v>
      </c>
      <c r="D16" s="55" t="s">
        <v>1156</v>
      </c>
    </row>
    <row r="17" spans="1:4" ht="18.75" x14ac:dyDescent="0.3">
      <c r="A17" s="51" t="s">
        <v>659</v>
      </c>
      <c r="B17" s="52"/>
      <c r="C17" s="52"/>
      <c r="D17" s="52"/>
    </row>
    <row r="18" spans="1:4" ht="18.75" x14ac:dyDescent="0.3">
      <c r="A18" s="51" t="s">
        <v>11</v>
      </c>
      <c r="B18" s="54" t="s">
        <v>1157</v>
      </c>
      <c r="C18" s="52">
        <v>12</v>
      </c>
      <c r="D18" s="53" t="s">
        <v>1151</v>
      </c>
    </row>
    <row r="19" spans="1:4" ht="18.75" x14ac:dyDescent="0.3">
      <c r="A19" s="51" t="s">
        <v>860</v>
      </c>
      <c r="B19" s="52" t="s">
        <v>1158</v>
      </c>
      <c r="C19" s="52"/>
      <c r="D19" s="52"/>
    </row>
    <row r="20" spans="1:4" ht="18.75" x14ac:dyDescent="0.3">
      <c r="A20" s="51" t="s">
        <v>61</v>
      </c>
      <c r="B20" s="52" t="s">
        <v>1159</v>
      </c>
      <c r="C20" s="52" t="s">
        <v>1160</v>
      </c>
      <c r="D20" s="55" t="s">
        <v>1161</v>
      </c>
    </row>
    <row r="21" spans="1:4" ht="18.75" x14ac:dyDescent="0.3">
      <c r="A21" s="51" t="s">
        <v>883</v>
      </c>
      <c r="B21" s="52" t="s">
        <v>1139</v>
      </c>
      <c r="C21" s="52" t="s">
        <v>1162</v>
      </c>
      <c r="D21" s="52" t="s">
        <v>1145</v>
      </c>
    </row>
    <row r="22" spans="1:4" ht="18.75" x14ac:dyDescent="0.3">
      <c r="A22" s="51" t="s">
        <v>836</v>
      </c>
      <c r="B22" s="52" t="s">
        <v>1139</v>
      </c>
      <c r="C22" s="52"/>
      <c r="D22" s="53" t="s">
        <v>1163</v>
      </c>
    </row>
    <row r="23" spans="1:4" ht="18.75" x14ac:dyDescent="0.3">
      <c r="A23" s="51" t="s">
        <v>1164</v>
      </c>
      <c r="B23" s="52"/>
      <c r="C23" s="52"/>
      <c r="D23" s="52"/>
    </row>
    <row r="24" spans="1:4" ht="18.75" x14ac:dyDescent="0.3">
      <c r="A24" s="51" t="s">
        <v>842</v>
      </c>
      <c r="B24" s="52"/>
      <c r="C24" s="52"/>
      <c r="D24" s="52" t="s">
        <v>1165</v>
      </c>
    </row>
    <row r="25" spans="1:4" ht="18.75" x14ac:dyDescent="0.3">
      <c r="A25" s="51" t="s">
        <v>799</v>
      </c>
      <c r="B25" s="52"/>
      <c r="C25" s="52"/>
      <c r="D25" s="52" t="s">
        <v>1146</v>
      </c>
    </row>
    <row r="26" spans="1:4" ht="18.75" x14ac:dyDescent="0.3">
      <c r="A26" s="51" t="s">
        <v>1253</v>
      </c>
      <c r="B26" s="75" t="s">
        <v>1254</v>
      </c>
      <c r="C26" s="52"/>
      <c r="D26" s="52"/>
    </row>
    <row r="27" spans="1:4" ht="18.75" x14ac:dyDescent="0.3">
      <c r="A27" s="51" t="s">
        <v>1166</v>
      </c>
      <c r="B27" s="52" t="s">
        <v>1139</v>
      </c>
      <c r="C27" s="52" t="s">
        <v>1167</v>
      </c>
      <c r="D27" s="52" t="s">
        <v>1145</v>
      </c>
    </row>
    <row r="29" spans="1:4" ht="18.75" x14ac:dyDescent="0.3">
      <c r="A29" s="85" t="s">
        <v>1321</v>
      </c>
      <c r="B29" t="str">
        <f>IF(P5635&lt;=O5635,"ENTREGUE NO PRAZO","ENTREGUE FORA DO PRAZO")</f>
        <v>ENTREGUE NO PRAZO</v>
      </c>
    </row>
    <row r="30" spans="1:4" ht="18.75" x14ac:dyDescent="0.3">
      <c r="A30" s="85" t="s">
        <v>1321</v>
      </c>
      <c r="B30" t="str">
        <f>LEFT(A2, 6) &amp; "-" &amp; RIGHT(A2, 2)</f>
        <v>ANJUN -DA</v>
      </c>
    </row>
  </sheetData>
  <hyperlinks>
    <hyperlink ref="D3" r:id="rId1" xr:uid="{470A0C87-713D-4742-913C-CC066700FBC6}"/>
    <hyperlink ref="C5" r:id="rId2" xr:uid="{A9CB1CD4-885D-4300-BAD2-C7B602AB44F0}"/>
    <hyperlink ref="C11" r:id="rId3" xr:uid="{47B4CB3D-6B05-45BB-BFE3-B8555216A6F9}"/>
    <hyperlink ref="D12" r:id="rId4" xr:uid="{3E2A70C3-D00C-4D3F-9FDF-86D57267FC14}"/>
    <hyperlink ref="D13" r:id="rId5" xr:uid="{2FA44C8B-4E66-4F7C-95F0-E353087D3694}"/>
    <hyperlink ref="D16" r:id="rId6" display="https://www.entregalocalizada.com.br/" xr:uid="{40C656D3-D06B-42D6-AF59-BA1E9F579C3D}"/>
    <hyperlink ref="D18" r:id="rId7" xr:uid="{B0046E21-76E7-4563-8DD2-423B985598B0}"/>
    <hyperlink ref="D20" r:id="rId8" display="https://smonet.tecmartransportes.com.br/smonet/" xr:uid="{C1E19F56-E815-4400-B454-FBCA80E27873}"/>
    <hyperlink ref="D22" r:id="rId9" location="/login/signup?tenant=Wm5KcGJHOW4%3D" xr:uid="{E8E99722-416C-4BEB-B99C-4A20FAD16AB6}"/>
  </hyperlinks>
  <pageMargins left="0.511811024" right="0.511811024" top="0.78740157499999996" bottom="0.78740157499999996" header="0.31496062000000002" footer="0.31496062000000002"/>
  <pageSetup paperSize="9" orientation="portrait" r:id="rId1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D0D4FDCBFCB44478FA9DD29888C18B8" ma:contentTypeVersion="3" ma:contentTypeDescription="Crie um novo documento." ma:contentTypeScope="" ma:versionID="b3b3f6662426d44f9a6917b3e6892698">
  <xsd:schema xmlns:xsd="http://www.w3.org/2001/XMLSchema" xmlns:xs="http://www.w3.org/2001/XMLSchema" xmlns:p="http://schemas.microsoft.com/office/2006/metadata/properties" xmlns:ns2="7bcc3cad-c9b0-4a0e-8e0d-4bd49a737bb5" targetNamespace="http://schemas.microsoft.com/office/2006/metadata/properties" ma:root="true" ma:fieldsID="ca47b60c808b3955179c2fc7b744cb3a" ns2:_="">
    <xsd:import namespace="7bcc3cad-c9b0-4a0e-8e0d-4bd49a737bb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cc3cad-c9b0-4a0e-8e0d-4bd49a737bb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8F57EBB-2AF9-4A69-92E8-E887C99A59C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C1C2972-98CE-45DD-B078-90BBCD6A9EA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bcc3cad-c9b0-4a0e-8e0d-4bd49a737bb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D02DFBF-F48F-4690-BB90-E93E4D73378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TRANSPORTADORAS</vt:lpstr>
      <vt:lpstr>PERFORMANCE GERAL</vt:lpstr>
      <vt:lpstr>Tabela Dinamica</vt:lpstr>
      <vt:lpstr>FERIADOS</vt:lpstr>
      <vt:lpstr>REGIÕES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Lucas da Silva Oliveira</dc:creator>
  <cp:lastModifiedBy>Sara</cp:lastModifiedBy>
  <cp:lastPrinted>2023-10-09T14:30:21Z</cp:lastPrinted>
  <dcterms:created xsi:type="dcterms:W3CDTF">2023-06-20T17:55:46Z</dcterms:created>
  <dcterms:modified xsi:type="dcterms:W3CDTF">2023-10-16T01:11:53Z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0x0101000D0D4FDCBFCB44478FA9DD29888C18B8</vt:lpwstr>
  </property>
</Properties>
</file>